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5. DATA ANALYST\2. EXCEL\LATEST FOR GITHUB\Satish Dhawale EXCEL Project\MINE\"/>
    </mc:Choice>
  </mc:AlternateContent>
  <xr:revisionPtr revIDLastSave="0" documentId="13_ncr:1_{A2498107-12CD-442B-9095-A8787CC762BC}" xr6:coauthVersionLast="47" xr6:coauthVersionMax="47" xr10:uidLastSave="{00000000-0000-0000-0000-000000000000}"/>
  <bookViews>
    <workbookView xWindow="-120" yWindow="-120" windowWidth="29040" windowHeight="15720" activeTab="2" xr2:uid="{898BC839-F2CA-4348-948C-D75AD4BD2CFC}"/>
  </bookViews>
  <sheets>
    <sheet name="Data" sheetId="1" r:id="rId1"/>
    <sheet name="Pivot Table" sheetId="4" r:id="rId2"/>
    <sheet name="DASHBOARD" sheetId="6" r:id="rId3"/>
  </sheets>
  <definedNames>
    <definedName name="_xlchart.v5.0" hidden="1">'Pivot Table'!$P$13</definedName>
    <definedName name="_xlchart.v5.1" hidden="1">'Pivot Table'!$P$14:$P$30</definedName>
    <definedName name="_xlchart.v5.10" hidden="1">'Pivot Table'!$H$14</definedName>
    <definedName name="_xlchart.v5.11" hidden="1">'Pivot Table'!$H$15:$H$31</definedName>
    <definedName name="_xlchart.v5.12" hidden="1">'Pivot Table'!$I$14</definedName>
    <definedName name="_xlchart.v5.13" hidden="1">'Pivot Table'!$I$15:$I$31</definedName>
    <definedName name="_xlchart.v5.14" hidden="1">'Pivot Table'!$P$13</definedName>
    <definedName name="_xlchart.v5.15" hidden="1">'Pivot Table'!$P$14:$P$30</definedName>
    <definedName name="_xlchart.v5.16" hidden="1">'Pivot Table'!$Q$13</definedName>
    <definedName name="_xlchart.v5.17" hidden="1">'Pivot Table'!$Q$14:$Q$30</definedName>
    <definedName name="_xlchart.v5.2" hidden="1">'Pivot Table'!$Q$12</definedName>
    <definedName name="_xlchart.v5.3" hidden="1">'Pivot Table'!$Q$13</definedName>
    <definedName name="_xlchart.v5.4" hidden="1">'Pivot Table'!$Q$14:$Q$30</definedName>
    <definedName name="_xlchart.v5.5" hidden="1">'Pivot Table'!$P$13</definedName>
    <definedName name="_xlchart.v5.6" hidden="1">'Pivot Table'!$P$14:$P$30</definedName>
    <definedName name="_xlchart.v5.7" hidden="1">'Pivot Table'!$Q$12</definedName>
    <definedName name="_xlchart.v5.8" hidden="1">'Pivot Table'!$Q$13</definedName>
    <definedName name="_xlchart.v5.9" hidden="1">'Pivot Table'!$Q$14:$Q$30</definedName>
    <definedName name="age">#REF!</definedName>
    <definedName name="count">#REF!</definedName>
    <definedName name="Slicer_Product_Category">#N/A</definedName>
    <definedName name="Slicer_Quarter">#N/A</definedName>
    <definedName name="worth">#REF!</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4" i="4" l="1"/>
  <c r="Q30" i="4"/>
  <c r="P30" i="4"/>
  <c r="Q29" i="4"/>
  <c r="P29" i="4"/>
  <c r="Q28" i="4"/>
  <c r="P28" i="4"/>
  <c r="Q27" i="4"/>
  <c r="P27" i="4"/>
  <c r="Q26" i="4"/>
  <c r="P26" i="4"/>
  <c r="Q25" i="4"/>
  <c r="P25" i="4"/>
  <c r="Q24" i="4"/>
  <c r="P24" i="4"/>
  <c r="Q23" i="4"/>
  <c r="P23" i="4"/>
  <c r="Q22" i="4"/>
  <c r="P22" i="4"/>
  <c r="Q21" i="4"/>
  <c r="P21" i="4"/>
  <c r="Q20" i="4"/>
  <c r="P20" i="4"/>
  <c r="Q19" i="4"/>
  <c r="P19" i="4"/>
  <c r="Q18" i="4"/>
  <c r="P18" i="4"/>
  <c r="Q17" i="4"/>
  <c r="P17" i="4"/>
  <c r="Q16" i="4"/>
  <c r="P16" i="4"/>
  <c r="Q15" i="4"/>
  <c r="P15" i="4"/>
  <c r="Q14" i="4"/>
  <c r="Q13" i="4"/>
  <c r="P13" i="4"/>
  <c r="E4" i="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3" i="1"/>
  <c r="Q3" i="1"/>
  <c r="R3" i="1"/>
  <c r="U3" i="1"/>
  <c r="V3" i="1"/>
  <c r="W3" i="1"/>
  <c r="X3" i="1"/>
  <c r="C4" i="1"/>
  <c r="Q4" i="1"/>
  <c r="R4" i="1"/>
  <c r="U4" i="1"/>
  <c r="V4" i="1"/>
  <c r="W4" i="1"/>
  <c r="X4" i="1"/>
  <c r="C5" i="1"/>
  <c r="Q5" i="1"/>
  <c r="R5" i="1"/>
  <c r="U5" i="1"/>
  <c r="V5" i="1"/>
  <c r="W5" i="1"/>
  <c r="X5" i="1"/>
  <c r="C6" i="1"/>
  <c r="Q6" i="1"/>
  <c r="R6" i="1"/>
  <c r="U6" i="1"/>
  <c r="V6" i="1"/>
  <c r="W6" i="1"/>
  <c r="X6" i="1"/>
  <c r="C7" i="1"/>
  <c r="Q7" i="1"/>
  <c r="R7" i="1"/>
  <c r="U7" i="1"/>
  <c r="V7" i="1"/>
  <c r="W7" i="1"/>
  <c r="X7" i="1"/>
  <c r="C8" i="1"/>
  <c r="Q8" i="1"/>
  <c r="R8" i="1"/>
  <c r="U8" i="1"/>
  <c r="V8" i="1"/>
  <c r="W8" i="1"/>
  <c r="X8" i="1"/>
  <c r="C9" i="1"/>
  <c r="Q9" i="1"/>
  <c r="R9" i="1"/>
  <c r="U9" i="1"/>
  <c r="V9" i="1"/>
  <c r="W9" i="1"/>
  <c r="X9" i="1"/>
  <c r="C10" i="1"/>
  <c r="Q10" i="1"/>
  <c r="R10" i="1"/>
  <c r="U10" i="1"/>
  <c r="V10" i="1"/>
  <c r="W10" i="1"/>
  <c r="X10" i="1"/>
  <c r="C11" i="1"/>
  <c r="Q11" i="1"/>
  <c r="R11" i="1"/>
  <c r="U11" i="1"/>
  <c r="V11" i="1"/>
  <c r="W11" i="1"/>
  <c r="X11" i="1"/>
  <c r="C12" i="1"/>
  <c r="Q12" i="1"/>
  <c r="R12" i="1"/>
  <c r="U12" i="1"/>
  <c r="V12" i="1"/>
  <c r="W12" i="1"/>
  <c r="X12" i="1"/>
  <c r="C13" i="1"/>
  <c r="Q13" i="1"/>
  <c r="R13" i="1"/>
  <c r="U13" i="1"/>
  <c r="V13" i="1"/>
  <c r="W13" i="1"/>
  <c r="X13" i="1"/>
  <c r="C14" i="1"/>
  <c r="Q14" i="1"/>
  <c r="R14" i="1"/>
  <c r="U14" i="1"/>
  <c r="V14" i="1"/>
  <c r="W14" i="1"/>
  <c r="X14" i="1"/>
  <c r="C15" i="1"/>
  <c r="Q15" i="1"/>
  <c r="R15" i="1"/>
  <c r="U15" i="1"/>
  <c r="V15" i="1"/>
  <c r="W15" i="1"/>
  <c r="X15" i="1"/>
  <c r="C16" i="1"/>
  <c r="Q16" i="1"/>
  <c r="R16" i="1"/>
  <c r="U16" i="1"/>
  <c r="V16" i="1"/>
  <c r="W16" i="1"/>
  <c r="X16" i="1"/>
  <c r="C17" i="1"/>
  <c r="Q17" i="1"/>
  <c r="R17" i="1"/>
  <c r="U17" i="1"/>
  <c r="V17" i="1"/>
  <c r="W17" i="1"/>
  <c r="X17" i="1"/>
  <c r="C18" i="1"/>
  <c r="Q18" i="1"/>
  <c r="R18" i="1"/>
  <c r="U18" i="1"/>
  <c r="V18" i="1"/>
  <c r="W18" i="1"/>
  <c r="X18" i="1"/>
  <c r="C19" i="1"/>
  <c r="Q19" i="1"/>
  <c r="R19" i="1"/>
  <c r="U19" i="1"/>
  <c r="V19" i="1"/>
  <c r="W19" i="1"/>
  <c r="X19" i="1"/>
  <c r="C20" i="1"/>
  <c r="Q20" i="1"/>
  <c r="R20" i="1"/>
  <c r="U20" i="1"/>
  <c r="V20" i="1"/>
  <c r="W20" i="1"/>
  <c r="X20" i="1"/>
  <c r="C21" i="1"/>
  <c r="Q21" i="1"/>
  <c r="R21" i="1"/>
  <c r="U21" i="1"/>
  <c r="V21" i="1"/>
  <c r="W21" i="1"/>
  <c r="X21" i="1"/>
  <c r="C22" i="1"/>
  <c r="Q22" i="1"/>
  <c r="R22" i="1"/>
  <c r="U22" i="1"/>
  <c r="V22" i="1"/>
  <c r="W22" i="1"/>
  <c r="X22" i="1"/>
  <c r="C23" i="1"/>
  <c r="Q23" i="1"/>
  <c r="R23" i="1"/>
  <c r="U23" i="1"/>
  <c r="V23" i="1"/>
  <c r="W23" i="1"/>
  <c r="X23" i="1"/>
  <c r="C24" i="1"/>
  <c r="Q24" i="1"/>
  <c r="R24" i="1"/>
  <c r="U24" i="1"/>
  <c r="V24" i="1"/>
  <c r="W24" i="1"/>
  <c r="X24" i="1"/>
  <c r="C25" i="1"/>
  <c r="Q25" i="1"/>
  <c r="R25" i="1"/>
  <c r="U25" i="1"/>
  <c r="V25" i="1"/>
  <c r="W25" i="1"/>
  <c r="X25" i="1"/>
  <c r="C26" i="1"/>
  <c r="Q26" i="1"/>
  <c r="R26" i="1"/>
  <c r="U26" i="1"/>
  <c r="V26" i="1"/>
  <c r="W26" i="1"/>
  <c r="X26" i="1"/>
  <c r="C27" i="1"/>
  <c r="Q27" i="1"/>
  <c r="R27" i="1"/>
  <c r="U27" i="1"/>
  <c r="V27" i="1"/>
  <c r="W27" i="1"/>
  <c r="X27" i="1"/>
  <c r="C28" i="1"/>
  <c r="Q28" i="1"/>
  <c r="R28" i="1"/>
  <c r="U28" i="1"/>
  <c r="V28" i="1"/>
  <c r="W28" i="1"/>
  <c r="X28" i="1"/>
  <c r="C29" i="1"/>
  <c r="Q29" i="1"/>
  <c r="R29" i="1"/>
  <c r="U29" i="1"/>
  <c r="V29" i="1"/>
  <c r="W29" i="1"/>
  <c r="X29" i="1"/>
  <c r="C30" i="1"/>
  <c r="Q30" i="1"/>
  <c r="R30" i="1"/>
  <c r="U30" i="1"/>
  <c r="V30" i="1"/>
  <c r="W30" i="1"/>
  <c r="X30" i="1"/>
  <c r="C31" i="1"/>
  <c r="Q31" i="1"/>
  <c r="R31" i="1"/>
  <c r="U31" i="1"/>
  <c r="V31" i="1"/>
  <c r="W31" i="1"/>
  <c r="X31" i="1"/>
  <c r="C32" i="1"/>
  <c r="Q32" i="1"/>
  <c r="R32" i="1"/>
  <c r="U32" i="1"/>
  <c r="V32" i="1"/>
  <c r="W32" i="1"/>
  <c r="X32" i="1"/>
  <c r="C33" i="1"/>
  <c r="Q33" i="1"/>
  <c r="R33" i="1"/>
  <c r="U33" i="1"/>
  <c r="V33" i="1"/>
  <c r="W33" i="1"/>
  <c r="X33" i="1"/>
  <c r="C34" i="1"/>
  <c r="Q34" i="1"/>
  <c r="R34" i="1"/>
  <c r="U34" i="1"/>
  <c r="V34" i="1"/>
  <c r="W34" i="1"/>
  <c r="X34" i="1"/>
  <c r="C35" i="1"/>
  <c r="Q35" i="1"/>
  <c r="R35" i="1"/>
  <c r="U35" i="1"/>
  <c r="V35" i="1"/>
  <c r="W35" i="1"/>
  <c r="X35" i="1"/>
  <c r="C36" i="1"/>
  <c r="Q36" i="1"/>
  <c r="R36" i="1"/>
  <c r="U36" i="1"/>
  <c r="V36" i="1"/>
  <c r="W36" i="1"/>
  <c r="X36" i="1"/>
  <c r="C37" i="1"/>
  <c r="Q37" i="1"/>
  <c r="R37" i="1"/>
  <c r="U37" i="1"/>
  <c r="V37" i="1"/>
  <c r="W37" i="1"/>
  <c r="X37" i="1"/>
  <c r="C38" i="1"/>
  <c r="Q38" i="1"/>
  <c r="R38" i="1"/>
  <c r="U38" i="1"/>
  <c r="V38" i="1"/>
  <c r="W38" i="1"/>
  <c r="X38" i="1"/>
  <c r="C39" i="1"/>
  <c r="Q39" i="1"/>
  <c r="R39" i="1"/>
  <c r="U39" i="1"/>
  <c r="V39" i="1"/>
  <c r="W39" i="1"/>
  <c r="X39" i="1"/>
  <c r="C40" i="1"/>
  <c r="Q40" i="1"/>
  <c r="R40" i="1"/>
  <c r="U40" i="1"/>
  <c r="V40" i="1"/>
  <c r="W40" i="1"/>
  <c r="X40" i="1"/>
  <c r="C41" i="1"/>
  <c r="Q41" i="1"/>
  <c r="R41" i="1"/>
  <c r="U41" i="1"/>
  <c r="V41" i="1"/>
  <c r="W41" i="1"/>
  <c r="X41" i="1"/>
  <c r="C42" i="1"/>
  <c r="Q42" i="1"/>
  <c r="R42" i="1"/>
  <c r="U42" i="1"/>
  <c r="V42" i="1"/>
  <c r="W42" i="1"/>
  <c r="X42" i="1"/>
  <c r="C43" i="1"/>
  <c r="Q43" i="1"/>
  <c r="R43" i="1"/>
  <c r="U43" i="1"/>
  <c r="V43" i="1"/>
  <c r="W43" i="1"/>
  <c r="X43" i="1"/>
  <c r="C44" i="1"/>
  <c r="Q44" i="1"/>
  <c r="R44" i="1"/>
  <c r="U44" i="1"/>
  <c r="V44" i="1"/>
  <c r="W44" i="1"/>
  <c r="X44" i="1"/>
  <c r="C45" i="1"/>
  <c r="Q45" i="1"/>
  <c r="R45" i="1"/>
  <c r="U45" i="1"/>
  <c r="V45" i="1"/>
  <c r="W45" i="1"/>
  <c r="X45" i="1"/>
  <c r="C46" i="1"/>
  <c r="Q46" i="1"/>
  <c r="R46" i="1"/>
  <c r="U46" i="1"/>
  <c r="V46" i="1"/>
  <c r="W46" i="1"/>
  <c r="X46" i="1"/>
  <c r="C47" i="1"/>
  <c r="Q47" i="1"/>
  <c r="R47" i="1"/>
  <c r="U47" i="1"/>
  <c r="V47" i="1"/>
  <c r="W47" i="1"/>
  <c r="X47" i="1"/>
  <c r="C48" i="1"/>
  <c r="Q48" i="1"/>
  <c r="R48" i="1"/>
  <c r="U48" i="1"/>
  <c r="V48" i="1"/>
  <c r="W48" i="1"/>
  <c r="X48" i="1"/>
  <c r="C49" i="1"/>
  <c r="Q49" i="1"/>
  <c r="R49" i="1"/>
  <c r="U49" i="1"/>
  <c r="V49" i="1"/>
  <c r="W49" i="1"/>
  <c r="X49" i="1"/>
  <c r="C50" i="1"/>
  <c r="Q50" i="1"/>
  <c r="R50" i="1"/>
  <c r="U50" i="1"/>
  <c r="V50" i="1"/>
  <c r="W50" i="1"/>
  <c r="X50" i="1"/>
  <c r="C51" i="1"/>
  <c r="Q51" i="1"/>
  <c r="R51" i="1"/>
  <c r="U51" i="1"/>
  <c r="V51" i="1"/>
  <c r="W51" i="1"/>
  <c r="X51" i="1"/>
  <c r="C52" i="1"/>
  <c r="Q52" i="1"/>
  <c r="R52" i="1"/>
  <c r="U52" i="1"/>
  <c r="V52" i="1"/>
  <c r="W52" i="1"/>
  <c r="X52" i="1"/>
  <c r="C53" i="1"/>
  <c r="Q53" i="1"/>
  <c r="R53" i="1"/>
  <c r="U53" i="1"/>
  <c r="V53" i="1"/>
  <c r="W53" i="1"/>
  <c r="X53" i="1"/>
  <c r="C54" i="1"/>
  <c r="Q54" i="1"/>
  <c r="R54" i="1"/>
  <c r="U54" i="1"/>
  <c r="V54" i="1"/>
  <c r="W54" i="1"/>
  <c r="X54" i="1"/>
  <c r="C55" i="1"/>
  <c r="Q55" i="1"/>
  <c r="R55" i="1"/>
  <c r="U55" i="1"/>
  <c r="V55" i="1"/>
  <c r="W55" i="1"/>
  <c r="X55" i="1"/>
  <c r="C56" i="1"/>
  <c r="Q56" i="1"/>
  <c r="R56" i="1"/>
  <c r="U56" i="1"/>
  <c r="V56" i="1"/>
  <c r="W56" i="1"/>
  <c r="X56" i="1"/>
  <c r="C57" i="1"/>
  <c r="Q57" i="1"/>
  <c r="R57" i="1"/>
  <c r="U57" i="1"/>
  <c r="V57" i="1"/>
  <c r="W57" i="1"/>
  <c r="X57" i="1"/>
  <c r="C58" i="1"/>
  <c r="Q58" i="1"/>
  <c r="R58" i="1"/>
  <c r="U58" i="1"/>
  <c r="V58" i="1"/>
  <c r="W58" i="1"/>
  <c r="X58" i="1"/>
  <c r="C59" i="1"/>
  <c r="Q59" i="1"/>
  <c r="R59" i="1"/>
  <c r="U59" i="1"/>
  <c r="V59" i="1"/>
  <c r="W59" i="1"/>
  <c r="X59" i="1"/>
  <c r="C60" i="1"/>
  <c r="Q60" i="1"/>
  <c r="R60" i="1"/>
  <c r="U60" i="1"/>
  <c r="V60" i="1"/>
  <c r="W60" i="1"/>
  <c r="X60" i="1"/>
  <c r="C61" i="1"/>
  <c r="Q61" i="1"/>
  <c r="R61" i="1"/>
  <c r="U61" i="1"/>
  <c r="V61" i="1"/>
  <c r="W61" i="1"/>
  <c r="X61" i="1"/>
  <c r="C62" i="1"/>
  <c r="Q62" i="1"/>
  <c r="R62" i="1"/>
  <c r="U62" i="1"/>
  <c r="V62" i="1"/>
  <c r="W62" i="1"/>
  <c r="X62" i="1"/>
  <c r="C63" i="1"/>
  <c r="Q63" i="1"/>
  <c r="R63" i="1"/>
  <c r="U63" i="1"/>
  <c r="V63" i="1"/>
  <c r="W63" i="1"/>
  <c r="X63" i="1"/>
  <c r="C64" i="1"/>
  <c r="Q64" i="1"/>
  <c r="R64" i="1"/>
  <c r="U64" i="1"/>
  <c r="V64" i="1"/>
  <c r="W64" i="1"/>
  <c r="X64" i="1"/>
  <c r="C65" i="1"/>
  <c r="Q65" i="1"/>
  <c r="R65" i="1"/>
  <c r="U65" i="1"/>
  <c r="V65" i="1"/>
  <c r="W65" i="1"/>
  <c r="X65" i="1"/>
  <c r="C66" i="1"/>
  <c r="Q66" i="1"/>
  <c r="R66" i="1"/>
  <c r="U66" i="1"/>
  <c r="V66" i="1"/>
  <c r="W66" i="1"/>
  <c r="X66" i="1"/>
  <c r="C67" i="1"/>
  <c r="Q67" i="1"/>
  <c r="R67" i="1"/>
  <c r="U67" i="1"/>
  <c r="V67" i="1"/>
  <c r="W67" i="1"/>
  <c r="X67" i="1"/>
  <c r="C68" i="1"/>
  <c r="Q68" i="1"/>
  <c r="R68" i="1"/>
  <c r="U68" i="1"/>
  <c r="V68" i="1"/>
  <c r="W68" i="1"/>
  <c r="X68" i="1"/>
  <c r="C69" i="1"/>
  <c r="Q69" i="1"/>
  <c r="R69" i="1"/>
  <c r="U69" i="1"/>
  <c r="V69" i="1"/>
  <c r="W69" i="1"/>
  <c r="X69" i="1"/>
  <c r="C70" i="1"/>
  <c r="Q70" i="1"/>
  <c r="R70" i="1"/>
  <c r="U70" i="1"/>
  <c r="V70" i="1"/>
  <c r="W70" i="1"/>
  <c r="X70" i="1"/>
  <c r="C71" i="1"/>
  <c r="Q71" i="1"/>
  <c r="R71" i="1"/>
  <c r="U71" i="1"/>
  <c r="V71" i="1"/>
  <c r="W71" i="1"/>
  <c r="X71" i="1"/>
  <c r="C72" i="1"/>
  <c r="Q72" i="1"/>
  <c r="R72" i="1"/>
  <c r="U72" i="1"/>
  <c r="V72" i="1"/>
  <c r="W72" i="1"/>
  <c r="X72" i="1"/>
  <c r="C73" i="1"/>
  <c r="Q73" i="1"/>
  <c r="R73" i="1"/>
  <c r="U73" i="1"/>
  <c r="V73" i="1"/>
  <c r="W73" i="1"/>
  <c r="X73" i="1"/>
  <c r="C74" i="1"/>
  <c r="Q74" i="1"/>
  <c r="R74" i="1"/>
  <c r="U74" i="1"/>
  <c r="V74" i="1"/>
  <c r="W74" i="1"/>
  <c r="X74" i="1"/>
  <c r="C75" i="1"/>
  <c r="Q75" i="1"/>
  <c r="R75" i="1"/>
  <c r="U75" i="1"/>
  <c r="V75" i="1"/>
  <c r="W75" i="1"/>
  <c r="X75" i="1"/>
  <c r="C76" i="1"/>
  <c r="Q76" i="1"/>
  <c r="R76" i="1"/>
  <c r="U76" i="1"/>
  <c r="V76" i="1"/>
  <c r="W76" i="1"/>
  <c r="X76" i="1"/>
  <c r="C77" i="1"/>
  <c r="Q77" i="1"/>
  <c r="R77" i="1"/>
  <c r="U77" i="1"/>
  <c r="V77" i="1"/>
  <c r="W77" i="1"/>
  <c r="X77" i="1"/>
  <c r="C78" i="1"/>
  <c r="Q78" i="1"/>
  <c r="R78" i="1"/>
  <c r="U78" i="1"/>
  <c r="V78" i="1"/>
  <c r="W78" i="1"/>
  <c r="X78" i="1"/>
  <c r="C79" i="1"/>
  <c r="Q79" i="1"/>
  <c r="R79" i="1"/>
  <c r="U79" i="1"/>
  <c r="V79" i="1"/>
  <c r="W79" i="1"/>
  <c r="X79" i="1"/>
  <c r="C80" i="1"/>
  <c r="Q80" i="1"/>
  <c r="R80" i="1"/>
  <c r="U80" i="1"/>
  <c r="V80" i="1"/>
  <c r="W80" i="1"/>
  <c r="X80" i="1"/>
  <c r="C81" i="1"/>
  <c r="Q81" i="1"/>
  <c r="R81" i="1"/>
  <c r="U81" i="1"/>
  <c r="V81" i="1"/>
  <c r="W81" i="1"/>
  <c r="X81" i="1"/>
  <c r="C82" i="1"/>
  <c r="Q82" i="1"/>
  <c r="R82" i="1"/>
  <c r="U82" i="1"/>
  <c r="V82" i="1"/>
  <c r="W82" i="1"/>
  <c r="X82" i="1"/>
  <c r="C83" i="1"/>
  <c r="Q83" i="1"/>
  <c r="R83" i="1"/>
  <c r="U83" i="1"/>
  <c r="V83" i="1"/>
  <c r="W83" i="1"/>
  <c r="X83" i="1"/>
  <c r="C84" i="1"/>
  <c r="Q84" i="1"/>
  <c r="R84" i="1"/>
  <c r="U84" i="1"/>
  <c r="V84" i="1"/>
  <c r="W84" i="1"/>
  <c r="X84" i="1"/>
  <c r="C85" i="1"/>
  <c r="Q85" i="1"/>
  <c r="R85" i="1"/>
  <c r="U85" i="1"/>
  <c r="V85" i="1"/>
  <c r="W85" i="1"/>
  <c r="X85" i="1"/>
  <c r="C86" i="1"/>
  <c r="Q86" i="1"/>
  <c r="R86" i="1"/>
  <c r="U86" i="1"/>
  <c r="V86" i="1"/>
  <c r="W86" i="1"/>
  <c r="X86" i="1"/>
  <c r="C87" i="1"/>
  <c r="Q87" i="1"/>
  <c r="R87" i="1"/>
  <c r="U87" i="1"/>
  <c r="V87" i="1"/>
  <c r="W87" i="1"/>
  <c r="X87" i="1"/>
  <c r="C88" i="1"/>
  <c r="Q88" i="1"/>
  <c r="R88" i="1"/>
  <c r="U88" i="1"/>
  <c r="V88" i="1"/>
  <c r="W88" i="1"/>
  <c r="X88" i="1"/>
  <c r="C89" i="1"/>
  <c r="Q89" i="1"/>
  <c r="R89" i="1"/>
  <c r="U89" i="1"/>
  <c r="V89" i="1"/>
  <c r="W89" i="1"/>
  <c r="X89" i="1"/>
  <c r="C90" i="1"/>
  <c r="Q90" i="1"/>
  <c r="R90" i="1"/>
  <c r="U90" i="1"/>
  <c r="V90" i="1"/>
  <c r="W90" i="1"/>
  <c r="X90" i="1"/>
  <c r="C91" i="1"/>
  <c r="Q91" i="1"/>
  <c r="R91" i="1"/>
  <c r="U91" i="1"/>
  <c r="V91" i="1"/>
  <c r="W91" i="1"/>
  <c r="X91" i="1"/>
  <c r="C92" i="1"/>
  <c r="Q92" i="1"/>
  <c r="R92" i="1"/>
  <c r="U92" i="1"/>
  <c r="V92" i="1"/>
  <c r="W92" i="1"/>
  <c r="X92" i="1"/>
  <c r="C93" i="1"/>
  <c r="Q93" i="1"/>
  <c r="R93" i="1"/>
  <c r="U93" i="1"/>
  <c r="V93" i="1"/>
  <c r="W93" i="1"/>
  <c r="X93" i="1"/>
  <c r="C94" i="1"/>
  <c r="Q94" i="1"/>
  <c r="R94" i="1"/>
  <c r="U94" i="1"/>
  <c r="V94" i="1"/>
  <c r="W94" i="1"/>
  <c r="X94" i="1"/>
  <c r="C95" i="1"/>
  <c r="Q95" i="1"/>
  <c r="R95" i="1"/>
  <c r="U95" i="1"/>
  <c r="V95" i="1"/>
  <c r="W95" i="1"/>
  <c r="X95" i="1"/>
  <c r="C96" i="1"/>
  <c r="Q96" i="1"/>
  <c r="R96" i="1"/>
  <c r="U96" i="1"/>
  <c r="V96" i="1"/>
  <c r="W96" i="1"/>
  <c r="X96" i="1"/>
  <c r="C97" i="1"/>
  <c r="Q97" i="1"/>
  <c r="R97" i="1"/>
  <c r="U97" i="1"/>
  <c r="V97" i="1"/>
  <c r="W97" i="1"/>
  <c r="X97" i="1"/>
  <c r="C98" i="1"/>
  <c r="Q98" i="1"/>
  <c r="R98" i="1"/>
  <c r="U98" i="1"/>
  <c r="V98" i="1"/>
  <c r="W98" i="1"/>
  <c r="X98" i="1"/>
  <c r="C99" i="1"/>
  <c r="Q99" i="1"/>
  <c r="R99" i="1"/>
  <c r="U99" i="1"/>
  <c r="V99" i="1"/>
  <c r="W99" i="1"/>
  <c r="X99" i="1"/>
  <c r="C100" i="1"/>
  <c r="Q100" i="1"/>
  <c r="R100" i="1"/>
  <c r="U100" i="1"/>
  <c r="V100" i="1"/>
  <c r="W100" i="1"/>
  <c r="X100" i="1"/>
  <c r="C101" i="1"/>
  <c r="Q101" i="1"/>
  <c r="R101" i="1"/>
  <c r="U101" i="1"/>
  <c r="V101" i="1"/>
  <c r="W101" i="1"/>
  <c r="X101" i="1"/>
  <c r="C102" i="1"/>
  <c r="Q102" i="1"/>
  <c r="R102" i="1"/>
  <c r="U102" i="1"/>
  <c r="V102" i="1"/>
  <c r="W102" i="1"/>
  <c r="X102" i="1"/>
  <c r="C103" i="1"/>
  <c r="Q103" i="1"/>
  <c r="R103" i="1"/>
  <c r="U103" i="1"/>
  <c r="V103" i="1"/>
  <c r="W103" i="1"/>
  <c r="X103" i="1"/>
  <c r="C104" i="1"/>
  <c r="Q104" i="1"/>
  <c r="R104" i="1"/>
  <c r="U104" i="1"/>
  <c r="V104" i="1"/>
  <c r="W104" i="1"/>
  <c r="X104" i="1"/>
  <c r="C105" i="1"/>
  <c r="Q105" i="1"/>
  <c r="R105" i="1"/>
  <c r="U105" i="1"/>
  <c r="V105" i="1"/>
  <c r="W105" i="1"/>
  <c r="X105" i="1"/>
  <c r="C106" i="1"/>
  <c r="Q106" i="1"/>
  <c r="R106" i="1"/>
  <c r="U106" i="1"/>
  <c r="V106" i="1"/>
  <c r="W106" i="1"/>
  <c r="X106" i="1"/>
  <c r="C107" i="1"/>
  <c r="Q107" i="1"/>
  <c r="R107" i="1"/>
  <c r="U107" i="1"/>
  <c r="V107" i="1"/>
  <c r="W107" i="1"/>
  <c r="X107" i="1"/>
  <c r="C108" i="1"/>
  <c r="Q108" i="1"/>
  <c r="R108" i="1"/>
  <c r="U108" i="1"/>
  <c r="V108" i="1"/>
  <c r="W108" i="1"/>
  <c r="X108" i="1"/>
  <c r="C109" i="1"/>
  <c r="Q109" i="1"/>
  <c r="R109" i="1"/>
  <c r="U109" i="1"/>
  <c r="V109" i="1"/>
  <c r="W109" i="1"/>
  <c r="X109" i="1"/>
  <c r="C110" i="1"/>
  <c r="Q110" i="1"/>
  <c r="R110" i="1"/>
  <c r="U110" i="1"/>
  <c r="V110" i="1"/>
  <c r="W110" i="1"/>
  <c r="X110" i="1"/>
  <c r="C111" i="1"/>
  <c r="Q111" i="1"/>
  <c r="R111" i="1"/>
  <c r="U111" i="1"/>
  <c r="V111" i="1"/>
  <c r="W111" i="1"/>
  <c r="X111" i="1"/>
  <c r="C112" i="1"/>
  <c r="Q112" i="1"/>
  <c r="R112" i="1"/>
  <c r="U112" i="1"/>
  <c r="V112" i="1"/>
  <c r="W112" i="1"/>
  <c r="X112" i="1"/>
  <c r="C113" i="1"/>
  <c r="Q113" i="1"/>
  <c r="R113" i="1"/>
  <c r="U113" i="1"/>
  <c r="V113" i="1"/>
  <c r="W113" i="1"/>
  <c r="X113" i="1"/>
  <c r="C114" i="1"/>
  <c r="Q114" i="1"/>
  <c r="R114" i="1"/>
  <c r="U114" i="1"/>
  <c r="V114" i="1"/>
  <c r="W114" i="1"/>
  <c r="X114" i="1"/>
  <c r="C115" i="1"/>
  <c r="Q115" i="1"/>
  <c r="R115" i="1"/>
  <c r="U115" i="1"/>
  <c r="V115" i="1"/>
  <c r="W115" i="1"/>
  <c r="X115" i="1"/>
  <c r="C116" i="1"/>
  <c r="Q116" i="1"/>
  <c r="R116" i="1"/>
  <c r="U116" i="1"/>
  <c r="V116" i="1"/>
  <c r="W116" i="1"/>
  <c r="X116" i="1"/>
  <c r="C117" i="1"/>
  <c r="Q117" i="1"/>
  <c r="R117" i="1"/>
  <c r="U117" i="1"/>
  <c r="V117" i="1"/>
  <c r="W117" i="1"/>
  <c r="X117" i="1"/>
  <c r="C118" i="1"/>
  <c r="Q118" i="1"/>
  <c r="R118" i="1"/>
  <c r="U118" i="1"/>
  <c r="V118" i="1"/>
  <c r="W118" i="1"/>
  <c r="X118" i="1"/>
  <c r="C119" i="1"/>
  <c r="Q119" i="1"/>
  <c r="R119" i="1"/>
  <c r="U119" i="1"/>
  <c r="V119" i="1"/>
  <c r="W119" i="1"/>
  <c r="X119" i="1"/>
  <c r="C120" i="1"/>
  <c r="Q120" i="1"/>
  <c r="R120" i="1"/>
  <c r="U120" i="1"/>
  <c r="V120" i="1"/>
  <c r="W120" i="1"/>
  <c r="X120" i="1"/>
  <c r="C121" i="1"/>
  <c r="Q121" i="1"/>
  <c r="R121" i="1"/>
  <c r="U121" i="1"/>
  <c r="V121" i="1"/>
  <c r="W121" i="1"/>
  <c r="X121" i="1"/>
  <c r="C122" i="1"/>
  <c r="Q122" i="1"/>
  <c r="R122" i="1"/>
  <c r="U122" i="1"/>
  <c r="V122" i="1"/>
  <c r="W122" i="1"/>
  <c r="X122" i="1"/>
  <c r="C123" i="1"/>
  <c r="Q123" i="1"/>
  <c r="R123" i="1"/>
  <c r="U123" i="1"/>
  <c r="V123" i="1"/>
  <c r="W123" i="1"/>
  <c r="X123" i="1"/>
  <c r="C124" i="1"/>
  <c r="Q124" i="1"/>
  <c r="R124" i="1"/>
  <c r="U124" i="1"/>
  <c r="V124" i="1"/>
  <c r="W124" i="1"/>
  <c r="X124" i="1"/>
  <c r="C125" i="1"/>
  <c r="Q125" i="1"/>
  <c r="R125" i="1"/>
  <c r="U125" i="1"/>
  <c r="V125" i="1"/>
  <c r="W125" i="1"/>
  <c r="X125" i="1"/>
  <c r="C126" i="1"/>
  <c r="Q126" i="1"/>
  <c r="R126" i="1"/>
  <c r="U126" i="1"/>
  <c r="V126" i="1"/>
  <c r="W126" i="1"/>
  <c r="X126" i="1"/>
  <c r="C127" i="1"/>
  <c r="Q127" i="1"/>
  <c r="R127" i="1"/>
  <c r="U127" i="1"/>
  <c r="V127" i="1"/>
  <c r="W127" i="1"/>
  <c r="X127" i="1"/>
  <c r="C128" i="1"/>
  <c r="Q128" i="1"/>
  <c r="R128" i="1"/>
  <c r="U128" i="1"/>
  <c r="V128" i="1"/>
  <c r="W128" i="1"/>
  <c r="X128" i="1"/>
  <c r="C129" i="1"/>
  <c r="Q129" i="1"/>
  <c r="R129" i="1"/>
  <c r="U129" i="1"/>
  <c r="V129" i="1"/>
  <c r="W129" i="1"/>
  <c r="X129" i="1"/>
  <c r="C130" i="1"/>
  <c r="Q130" i="1"/>
  <c r="R130" i="1"/>
  <c r="U130" i="1"/>
  <c r="V130" i="1"/>
  <c r="W130" i="1"/>
  <c r="X130" i="1"/>
  <c r="C131" i="1"/>
  <c r="Q131" i="1"/>
  <c r="R131" i="1"/>
  <c r="U131" i="1"/>
  <c r="V131" i="1"/>
  <c r="W131" i="1"/>
  <c r="X131" i="1"/>
  <c r="C132" i="1"/>
  <c r="Q132" i="1"/>
  <c r="R132" i="1"/>
  <c r="U132" i="1"/>
  <c r="V132" i="1"/>
  <c r="W132" i="1"/>
  <c r="X132" i="1"/>
  <c r="C133" i="1"/>
  <c r="Q133" i="1"/>
  <c r="R133" i="1"/>
  <c r="U133" i="1"/>
  <c r="V133" i="1"/>
  <c r="W133" i="1"/>
  <c r="X133" i="1"/>
  <c r="C134" i="1"/>
  <c r="Q134" i="1"/>
  <c r="R134" i="1"/>
  <c r="U134" i="1"/>
  <c r="V134" i="1"/>
  <c r="W134" i="1"/>
  <c r="X134" i="1"/>
  <c r="C135" i="1"/>
  <c r="Q135" i="1"/>
  <c r="R135" i="1"/>
  <c r="U135" i="1"/>
  <c r="V135" i="1"/>
  <c r="W135" i="1"/>
  <c r="X135" i="1"/>
  <c r="C136" i="1"/>
  <c r="Q136" i="1"/>
  <c r="R136" i="1"/>
  <c r="U136" i="1"/>
  <c r="V136" i="1"/>
  <c r="W136" i="1"/>
  <c r="X136" i="1"/>
  <c r="C137" i="1"/>
  <c r="Q137" i="1"/>
  <c r="R137" i="1"/>
  <c r="U137" i="1"/>
  <c r="V137" i="1"/>
  <c r="W137" i="1"/>
  <c r="X137" i="1"/>
  <c r="C138" i="1"/>
  <c r="Q138" i="1"/>
  <c r="R138" i="1"/>
  <c r="U138" i="1"/>
  <c r="V138" i="1"/>
  <c r="W138" i="1"/>
  <c r="X138" i="1"/>
  <c r="C139" i="1"/>
  <c r="Q139" i="1"/>
  <c r="R139" i="1"/>
  <c r="U139" i="1"/>
  <c r="V139" i="1"/>
  <c r="W139" i="1"/>
  <c r="X139" i="1"/>
  <c r="C140" i="1"/>
  <c r="Q140" i="1"/>
  <c r="R140" i="1"/>
  <c r="U140" i="1"/>
  <c r="V140" i="1"/>
  <c r="W140" i="1"/>
  <c r="X140" i="1"/>
  <c r="C141" i="1"/>
  <c r="Q141" i="1"/>
  <c r="R141" i="1"/>
  <c r="U141" i="1"/>
  <c r="V141" i="1"/>
  <c r="W141" i="1"/>
  <c r="X141" i="1"/>
  <c r="C142" i="1"/>
  <c r="Q142" i="1"/>
  <c r="R142" i="1"/>
  <c r="U142" i="1"/>
  <c r="V142" i="1"/>
  <c r="W142" i="1"/>
  <c r="X142" i="1"/>
  <c r="C143" i="1"/>
  <c r="Q143" i="1"/>
  <c r="R143" i="1"/>
  <c r="U143" i="1"/>
  <c r="V143" i="1"/>
  <c r="W143" i="1"/>
  <c r="X143" i="1"/>
  <c r="C144" i="1"/>
  <c r="Q144" i="1"/>
  <c r="R144" i="1"/>
  <c r="U144" i="1"/>
  <c r="V144" i="1"/>
  <c r="W144" i="1"/>
  <c r="X144" i="1"/>
  <c r="C145" i="1"/>
  <c r="Q145" i="1"/>
  <c r="R145" i="1"/>
  <c r="U145" i="1"/>
  <c r="V145" i="1"/>
  <c r="W145" i="1"/>
  <c r="X145" i="1"/>
  <c r="C146" i="1"/>
  <c r="Q146" i="1"/>
  <c r="R146" i="1"/>
  <c r="U146" i="1"/>
  <c r="V146" i="1"/>
  <c r="W146" i="1"/>
  <c r="X146" i="1"/>
  <c r="C147" i="1"/>
  <c r="Q147" i="1"/>
  <c r="R147" i="1"/>
  <c r="U147" i="1"/>
  <c r="V147" i="1"/>
  <c r="W147" i="1"/>
  <c r="X147" i="1"/>
  <c r="C148" i="1"/>
  <c r="Q148" i="1"/>
  <c r="R148" i="1"/>
  <c r="U148" i="1"/>
  <c r="V148" i="1"/>
  <c r="W148" i="1"/>
  <c r="X148" i="1"/>
  <c r="C149" i="1"/>
  <c r="Q149" i="1"/>
  <c r="R149" i="1"/>
  <c r="U149" i="1"/>
  <c r="V149" i="1"/>
  <c r="W149" i="1"/>
  <c r="X149" i="1"/>
  <c r="C150" i="1"/>
  <c r="Q150" i="1"/>
  <c r="R150" i="1"/>
  <c r="U150" i="1"/>
  <c r="V150" i="1"/>
  <c r="W150" i="1"/>
  <c r="X150" i="1"/>
  <c r="C151" i="1"/>
  <c r="Q151" i="1"/>
  <c r="R151" i="1"/>
  <c r="U151" i="1"/>
  <c r="V151" i="1"/>
  <c r="W151" i="1"/>
  <c r="X151" i="1"/>
  <c r="C152" i="1"/>
  <c r="Q152" i="1"/>
  <c r="R152" i="1"/>
  <c r="U152" i="1"/>
  <c r="V152" i="1"/>
  <c r="W152" i="1"/>
  <c r="X152" i="1"/>
  <c r="C153" i="1"/>
  <c r="Q153" i="1"/>
  <c r="R153" i="1"/>
  <c r="U153" i="1"/>
  <c r="V153" i="1"/>
  <c r="W153" i="1"/>
  <c r="X153" i="1"/>
  <c r="C154" i="1"/>
  <c r="Q154" i="1"/>
  <c r="R154" i="1"/>
  <c r="U154" i="1"/>
  <c r="V154" i="1"/>
  <c r="W154" i="1"/>
  <c r="X154" i="1"/>
  <c r="C155" i="1"/>
  <c r="Q155" i="1"/>
  <c r="R155" i="1"/>
  <c r="U155" i="1"/>
  <c r="V155" i="1"/>
  <c r="W155" i="1"/>
  <c r="X155" i="1"/>
  <c r="C156" i="1"/>
  <c r="Q156" i="1"/>
  <c r="R156" i="1"/>
  <c r="U156" i="1"/>
  <c r="V156" i="1"/>
  <c r="W156" i="1"/>
  <c r="X156" i="1"/>
  <c r="C157" i="1"/>
  <c r="Q157" i="1"/>
  <c r="R157" i="1"/>
  <c r="U157" i="1"/>
  <c r="V157" i="1"/>
  <c r="W157" i="1"/>
  <c r="X157" i="1"/>
  <c r="C158" i="1"/>
  <c r="Q158" i="1"/>
  <c r="R158" i="1"/>
  <c r="U158" i="1"/>
  <c r="V158" i="1"/>
  <c r="W158" i="1"/>
  <c r="X158" i="1"/>
  <c r="C159" i="1"/>
  <c r="Q159" i="1"/>
  <c r="R159" i="1"/>
  <c r="U159" i="1"/>
  <c r="V159" i="1"/>
  <c r="W159" i="1"/>
  <c r="X159" i="1"/>
  <c r="C160" i="1"/>
  <c r="Q160" i="1"/>
  <c r="R160" i="1"/>
  <c r="U160" i="1"/>
  <c r="V160" i="1"/>
  <c r="W160" i="1"/>
  <c r="X160" i="1"/>
  <c r="C161" i="1"/>
  <c r="Q161" i="1"/>
  <c r="R161" i="1"/>
  <c r="U161" i="1"/>
  <c r="V161" i="1"/>
  <c r="W161" i="1"/>
  <c r="X161" i="1"/>
  <c r="C162" i="1"/>
  <c r="Q162" i="1"/>
  <c r="R162" i="1"/>
  <c r="U162" i="1"/>
  <c r="V162" i="1"/>
  <c r="W162" i="1"/>
  <c r="X162" i="1"/>
  <c r="C163" i="1"/>
  <c r="Q163" i="1"/>
  <c r="R163" i="1"/>
  <c r="U163" i="1"/>
  <c r="V163" i="1"/>
  <c r="W163" i="1"/>
  <c r="X163" i="1"/>
  <c r="C164" i="1"/>
  <c r="Q164" i="1"/>
  <c r="R164" i="1"/>
  <c r="U164" i="1"/>
  <c r="V164" i="1"/>
  <c r="W164" i="1"/>
  <c r="X164" i="1"/>
  <c r="C165" i="1"/>
  <c r="Q165" i="1"/>
  <c r="R165" i="1"/>
  <c r="U165" i="1"/>
  <c r="V165" i="1"/>
  <c r="W165" i="1"/>
  <c r="X165" i="1"/>
  <c r="C166" i="1"/>
  <c r="Q166" i="1"/>
  <c r="R166" i="1"/>
  <c r="U166" i="1"/>
  <c r="V166" i="1"/>
  <c r="W166" i="1"/>
  <c r="X166" i="1"/>
  <c r="C167" i="1"/>
  <c r="Q167" i="1"/>
  <c r="R167" i="1"/>
  <c r="U167" i="1"/>
  <c r="V167" i="1"/>
  <c r="W167" i="1"/>
  <c r="X167" i="1"/>
  <c r="C168" i="1"/>
  <c r="Q168" i="1"/>
  <c r="R168" i="1"/>
  <c r="U168" i="1"/>
  <c r="V168" i="1"/>
  <c r="W168" i="1"/>
  <c r="X168" i="1"/>
  <c r="C169" i="1"/>
  <c r="Q169" i="1"/>
  <c r="R169" i="1"/>
  <c r="U169" i="1"/>
  <c r="V169" i="1"/>
  <c r="W169" i="1"/>
  <c r="X169" i="1"/>
  <c r="C170" i="1"/>
  <c r="Q170" i="1"/>
  <c r="R170" i="1"/>
  <c r="U170" i="1"/>
  <c r="V170" i="1"/>
  <c r="W170" i="1"/>
  <c r="X170" i="1"/>
  <c r="C171" i="1"/>
  <c r="Q171" i="1"/>
  <c r="R171" i="1"/>
  <c r="U171" i="1"/>
  <c r="V171" i="1"/>
  <c r="W171" i="1"/>
  <c r="X171" i="1"/>
  <c r="C172" i="1"/>
  <c r="Q172" i="1"/>
  <c r="R172" i="1"/>
  <c r="U172" i="1"/>
  <c r="V172" i="1"/>
  <c r="W172" i="1"/>
  <c r="X172" i="1"/>
  <c r="C173" i="1"/>
  <c r="Q173" i="1"/>
  <c r="R173" i="1"/>
  <c r="U173" i="1"/>
  <c r="V173" i="1"/>
  <c r="W173" i="1"/>
  <c r="X173" i="1"/>
  <c r="C174" i="1"/>
  <c r="Q174" i="1"/>
  <c r="R174" i="1"/>
  <c r="U174" i="1"/>
  <c r="V174" i="1"/>
  <c r="W174" i="1"/>
  <c r="X174" i="1"/>
  <c r="C175" i="1"/>
  <c r="Q175" i="1"/>
  <c r="R175" i="1"/>
  <c r="U175" i="1"/>
  <c r="V175" i="1"/>
  <c r="W175" i="1"/>
  <c r="X175" i="1"/>
  <c r="C176" i="1"/>
  <c r="Q176" i="1"/>
  <c r="R176" i="1"/>
  <c r="U176" i="1"/>
  <c r="V176" i="1"/>
  <c r="W176" i="1"/>
  <c r="X176" i="1"/>
  <c r="C177" i="1"/>
  <c r="Q177" i="1"/>
  <c r="R177" i="1"/>
  <c r="U177" i="1"/>
  <c r="V177" i="1"/>
  <c r="W177" i="1"/>
  <c r="X177" i="1"/>
  <c r="C178" i="1"/>
  <c r="Q178" i="1"/>
  <c r="R178" i="1"/>
  <c r="U178" i="1"/>
  <c r="V178" i="1"/>
  <c r="W178" i="1"/>
  <c r="X178" i="1"/>
  <c r="C179" i="1"/>
  <c r="Q179" i="1"/>
  <c r="R179" i="1"/>
  <c r="U179" i="1"/>
  <c r="V179" i="1"/>
  <c r="W179" i="1"/>
  <c r="X179" i="1"/>
  <c r="C180" i="1"/>
  <c r="Q180" i="1"/>
  <c r="R180" i="1"/>
  <c r="U180" i="1"/>
  <c r="V180" i="1"/>
  <c r="W180" i="1"/>
  <c r="X180" i="1"/>
  <c r="C181" i="1"/>
  <c r="Q181" i="1"/>
  <c r="R181" i="1"/>
  <c r="U181" i="1"/>
  <c r="V181" i="1"/>
  <c r="W181" i="1"/>
  <c r="X181" i="1"/>
  <c r="C182" i="1"/>
  <c r="Q182" i="1"/>
  <c r="R182" i="1"/>
  <c r="U182" i="1"/>
  <c r="V182" i="1"/>
  <c r="W182" i="1"/>
  <c r="X182" i="1"/>
  <c r="C183" i="1"/>
  <c r="Q183" i="1"/>
  <c r="R183" i="1"/>
  <c r="U183" i="1"/>
  <c r="V183" i="1"/>
  <c r="W183" i="1"/>
  <c r="X183" i="1"/>
  <c r="C184" i="1"/>
  <c r="Q184" i="1"/>
  <c r="R184" i="1"/>
  <c r="U184" i="1"/>
  <c r="V184" i="1"/>
  <c r="W184" i="1"/>
  <c r="X184" i="1"/>
  <c r="C185" i="1"/>
  <c r="Q185" i="1"/>
  <c r="R185" i="1"/>
  <c r="U185" i="1"/>
  <c r="V185" i="1"/>
  <c r="W185" i="1"/>
  <c r="X185" i="1"/>
  <c r="C186" i="1"/>
  <c r="Q186" i="1"/>
  <c r="R186" i="1"/>
  <c r="U186" i="1"/>
  <c r="V186" i="1"/>
  <c r="W186" i="1"/>
  <c r="X186" i="1"/>
  <c r="C187" i="1"/>
  <c r="Q187" i="1"/>
  <c r="R187" i="1"/>
  <c r="U187" i="1"/>
  <c r="V187" i="1"/>
  <c r="W187" i="1"/>
  <c r="X187" i="1"/>
  <c r="C188" i="1"/>
  <c r="Q188" i="1"/>
  <c r="R188" i="1"/>
  <c r="U188" i="1"/>
  <c r="V188" i="1"/>
  <c r="W188" i="1"/>
  <c r="X188" i="1"/>
  <c r="C189" i="1"/>
  <c r="Q189" i="1"/>
  <c r="R189" i="1"/>
  <c r="U189" i="1"/>
  <c r="V189" i="1"/>
  <c r="W189" i="1"/>
  <c r="X189" i="1"/>
  <c r="C190" i="1"/>
  <c r="Q190" i="1"/>
  <c r="R190" i="1"/>
  <c r="U190" i="1"/>
  <c r="V190" i="1"/>
  <c r="W190" i="1"/>
  <c r="X190" i="1"/>
  <c r="C191" i="1"/>
  <c r="Q191" i="1"/>
  <c r="R191" i="1"/>
  <c r="U191" i="1"/>
  <c r="V191" i="1"/>
  <c r="W191" i="1"/>
  <c r="X191" i="1"/>
  <c r="C192" i="1"/>
  <c r="Q192" i="1"/>
  <c r="R192" i="1"/>
  <c r="U192" i="1"/>
  <c r="V192" i="1"/>
  <c r="W192" i="1"/>
  <c r="X192" i="1"/>
  <c r="C193" i="1"/>
  <c r="Q193" i="1"/>
  <c r="R193" i="1"/>
  <c r="U193" i="1"/>
  <c r="V193" i="1"/>
  <c r="W193" i="1"/>
  <c r="X193" i="1"/>
  <c r="C194" i="1"/>
  <c r="Q194" i="1"/>
  <c r="R194" i="1"/>
  <c r="U194" i="1"/>
  <c r="V194" i="1"/>
  <c r="W194" i="1"/>
  <c r="X194" i="1"/>
  <c r="C195" i="1"/>
  <c r="Q195" i="1"/>
  <c r="R195" i="1"/>
  <c r="U195" i="1"/>
  <c r="V195" i="1"/>
  <c r="W195" i="1"/>
  <c r="X195" i="1"/>
  <c r="C196" i="1"/>
  <c r="Q196" i="1"/>
  <c r="R196" i="1"/>
  <c r="U196" i="1"/>
  <c r="V196" i="1"/>
  <c r="W196" i="1"/>
  <c r="X196" i="1"/>
  <c r="C197" i="1"/>
  <c r="Q197" i="1"/>
  <c r="R197" i="1"/>
  <c r="U197" i="1"/>
  <c r="V197" i="1"/>
  <c r="W197" i="1"/>
  <c r="X197" i="1"/>
  <c r="C198" i="1"/>
  <c r="Q198" i="1"/>
  <c r="R198" i="1"/>
  <c r="U198" i="1"/>
  <c r="V198" i="1"/>
  <c r="W198" i="1"/>
  <c r="X198" i="1"/>
  <c r="C199" i="1"/>
  <c r="Q199" i="1"/>
  <c r="R199" i="1"/>
  <c r="U199" i="1"/>
  <c r="V199" i="1"/>
  <c r="W199" i="1"/>
  <c r="X199" i="1"/>
  <c r="C200" i="1"/>
  <c r="Q200" i="1"/>
  <c r="R200" i="1"/>
  <c r="U200" i="1"/>
  <c r="V200" i="1"/>
  <c r="W200" i="1"/>
  <c r="X200" i="1"/>
  <c r="C201" i="1"/>
  <c r="Q201" i="1"/>
  <c r="R201" i="1"/>
  <c r="U201" i="1"/>
  <c r="V201" i="1"/>
  <c r="W201" i="1"/>
  <c r="X201" i="1"/>
  <c r="C202" i="1"/>
  <c r="Q202" i="1"/>
  <c r="R202" i="1"/>
  <c r="U202" i="1"/>
  <c r="V202" i="1"/>
  <c r="W202" i="1"/>
  <c r="X202" i="1"/>
  <c r="C203" i="1"/>
  <c r="Q203" i="1"/>
  <c r="R203" i="1"/>
  <c r="U203" i="1"/>
  <c r="V203" i="1"/>
  <c r="W203" i="1"/>
  <c r="X203" i="1"/>
  <c r="C204" i="1"/>
  <c r="Q204" i="1"/>
  <c r="R204" i="1"/>
  <c r="U204" i="1"/>
  <c r="V204" i="1"/>
  <c r="W204" i="1"/>
  <c r="X204" i="1"/>
  <c r="C205" i="1"/>
  <c r="Q205" i="1"/>
  <c r="R205" i="1"/>
  <c r="U205" i="1"/>
  <c r="V205" i="1"/>
  <c r="W205" i="1"/>
  <c r="X205" i="1"/>
  <c r="C206" i="1"/>
  <c r="Q206" i="1"/>
  <c r="R206" i="1"/>
  <c r="U206" i="1"/>
  <c r="V206" i="1"/>
  <c r="W206" i="1"/>
  <c r="X206" i="1"/>
  <c r="C207" i="1"/>
  <c r="Q207" i="1"/>
  <c r="R207" i="1"/>
  <c r="U207" i="1"/>
  <c r="V207" i="1"/>
  <c r="W207" i="1"/>
  <c r="X207" i="1"/>
  <c r="C208" i="1"/>
  <c r="Q208" i="1"/>
  <c r="R208" i="1"/>
  <c r="U208" i="1"/>
  <c r="V208" i="1"/>
  <c r="W208" i="1"/>
  <c r="X208" i="1"/>
  <c r="C209" i="1"/>
  <c r="Q209" i="1"/>
  <c r="R209" i="1"/>
  <c r="U209" i="1"/>
  <c r="V209" i="1"/>
  <c r="W209" i="1"/>
  <c r="X209" i="1"/>
  <c r="C210" i="1"/>
  <c r="Q210" i="1"/>
  <c r="R210" i="1"/>
  <c r="U210" i="1"/>
  <c r="V210" i="1"/>
  <c r="W210" i="1"/>
  <c r="X210" i="1"/>
  <c r="C211" i="1"/>
  <c r="Q211" i="1"/>
  <c r="R211" i="1"/>
  <c r="U211" i="1"/>
  <c r="V211" i="1"/>
  <c r="W211" i="1"/>
  <c r="X211" i="1"/>
  <c r="C212" i="1"/>
  <c r="Q212" i="1"/>
  <c r="R212" i="1"/>
  <c r="U212" i="1"/>
  <c r="V212" i="1"/>
  <c r="W212" i="1"/>
  <c r="X212" i="1"/>
  <c r="C213" i="1"/>
  <c r="Q213" i="1"/>
  <c r="R213" i="1"/>
  <c r="U213" i="1"/>
  <c r="V213" i="1"/>
  <c r="W213" i="1"/>
  <c r="X213" i="1"/>
  <c r="C214" i="1"/>
  <c r="Q214" i="1"/>
  <c r="R214" i="1"/>
  <c r="U214" i="1"/>
  <c r="V214" i="1"/>
  <c r="W214" i="1"/>
  <c r="X214" i="1"/>
  <c r="C215" i="1"/>
  <c r="Q215" i="1"/>
  <c r="R215" i="1"/>
  <c r="U215" i="1"/>
  <c r="V215" i="1"/>
  <c r="W215" i="1"/>
  <c r="X215" i="1"/>
  <c r="C216" i="1"/>
  <c r="Q216" i="1"/>
  <c r="R216" i="1"/>
  <c r="U216" i="1"/>
  <c r="V216" i="1"/>
  <c r="W216" i="1"/>
  <c r="X216" i="1"/>
  <c r="C217" i="1"/>
  <c r="Q217" i="1"/>
  <c r="R217" i="1"/>
  <c r="U217" i="1"/>
  <c r="V217" i="1"/>
  <c r="W217" i="1"/>
  <c r="X217" i="1"/>
  <c r="C218" i="1"/>
  <c r="Q218" i="1"/>
  <c r="R218" i="1"/>
  <c r="U218" i="1"/>
  <c r="V218" i="1"/>
  <c r="W218" i="1"/>
  <c r="X218" i="1"/>
  <c r="C219" i="1"/>
  <c r="Q219" i="1"/>
  <c r="R219" i="1"/>
  <c r="U219" i="1"/>
  <c r="V219" i="1"/>
  <c r="W219" i="1"/>
  <c r="X219" i="1"/>
  <c r="C220" i="1"/>
  <c r="Q220" i="1"/>
  <c r="R220" i="1"/>
  <c r="U220" i="1"/>
  <c r="V220" i="1"/>
  <c r="W220" i="1"/>
  <c r="X220" i="1"/>
  <c r="C221" i="1"/>
  <c r="Q221" i="1"/>
  <c r="R221" i="1"/>
  <c r="U221" i="1"/>
  <c r="V221" i="1"/>
  <c r="W221" i="1"/>
  <c r="X221" i="1"/>
  <c r="C222" i="1"/>
  <c r="Q222" i="1"/>
  <c r="R222" i="1"/>
  <c r="U222" i="1"/>
  <c r="V222" i="1"/>
  <c r="W222" i="1"/>
  <c r="X222" i="1"/>
  <c r="C223" i="1"/>
  <c r="Q223" i="1"/>
  <c r="R223" i="1"/>
  <c r="U223" i="1"/>
  <c r="V223" i="1"/>
  <c r="W223" i="1"/>
  <c r="X223" i="1"/>
  <c r="C224" i="1"/>
  <c r="Q224" i="1"/>
  <c r="R224" i="1"/>
  <c r="U224" i="1"/>
  <c r="V224" i="1"/>
  <c r="W224" i="1"/>
  <c r="X224" i="1"/>
  <c r="C225" i="1"/>
  <c r="Q225" i="1"/>
  <c r="R225" i="1"/>
  <c r="U225" i="1"/>
  <c r="V225" i="1"/>
  <c r="W225" i="1"/>
  <c r="X225" i="1"/>
  <c r="C226" i="1"/>
  <c r="Q226" i="1"/>
  <c r="R226" i="1"/>
  <c r="U226" i="1"/>
  <c r="V226" i="1"/>
  <c r="W226" i="1"/>
  <c r="X226" i="1"/>
  <c r="C227" i="1"/>
  <c r="Q227" i="1"/>
  <c r="R227" i="1"/>
  <c r="U227" i="1"/>
  <c r="V227" i="1"/>
  <c r="W227" i="1"/>
  <c r="X227" i="1"/>
  <c r="C228" i="1"/>
  <c r="Q228" i="1"/>
  <c r="R228" i="1"/>
  <c r="U228" i="1"/>
  <c r="V228" i="1"/>
  <c r="W228" i="1"/>
  <c r="X228" i="1"/>
  <c r="C229" i="1"/>
  <c r="Q229" i="1"/>
  <c r="R229" i="1"/>
  <c r="U229" i="1"/>
  <c r="V229" i="1"/>
  <c r="W229" i="1"/>
  <c r="X229" i="1"/>
  <c r="C230" i="1"/>
  <c r="Q230" i="1"/>
  <c r="R230" i="1"/>
  <c r="U230" i="1"/>
  <c r="V230" i="1"/>
  <c r="W230" i="1"/>
  <c r="X230" i="1"/>
  <c r="C231" i="1"/>
  <c r="Q231" i="1"/>
  <c r="R231" i="1"/>
  <c r="U231" i="1"/>
  <c r="V231" i="1"/>
  <c r="W231" i="1"/>
  <c r="X231" i="1"/>
  <c r="C232" i="1"/>
  <c r="Q232" i="1"/>
  <c r="R232" i="1"/>
  <c r="U232" i="1"/>
  <c r="V232" i="1"/>
  <c r="W232" i="1"/>
  <c r="X232" i="1"/>
  <c r="C233" i="1"/>
  <c r="Q233" i="1"/>
  <c r="R233" i="1"/>
  <c r="U233" i="1"/>
  <c r="V233" i="1"/>
  <c r="W233" i="1"/>
  <c r="X233" i="1"/>
  <c r="C234" i="1"/>
  <c r="Q234" i="1"/>
  <c r="R234" i="1"/>
  <c r="U234" i="1"/>
  <c r="V234" i="1"/>
  <c r="W234" i="1"/>
  <c r="X234" i="1"/>
  <c r="C235" i="1"/>
  <c r="Q235" i="1"/>
  <c r="R235" i="1"/>
  <c r="U235" i="1"/>
  <c r="V235" i="1"/>
  <c r="W235" i="1"/>
  <c r="X235" i="1"/>
  <c r="C236" i="1"/>
  <c r="Q236" i="1"/>
  <c r="R236" i="1"/>
  <c r="U236" i="1"/>
  <c r="V236" i="1"/>
  <c r="W236" i="1"/>
  <c r="X236" i="1"/>
  <c r="C237" i="1"/>
  <c r="Q237" i="1"/>
  <c r="R237" i="1"/>
  <c r="U237" i="1"/>
  <c r="V237" i="1"/>
  <c r="W237" i="1"/>
  <c r="X237" i="1"/>
  <c r="C238" i="1"/>
  <c r="Q238" i="1"/>
  <c r="R238" i="1"/>
  <c r="U238" i="1"/>
  <c r="V238" i="1"/>
  <c r="W238" i="1"/>
  <c r="X238" i="1"/>
  <c r="C239" i="1"/>
  <c r="Q239" i="1"/>
  <c r="R239" i="1"/>
  <c r="U239" i="1"/>
  <c r="V239" i="1"/>
  <c r="W239" i="1"/>
  <c r="X239" i="1"/>
  <c r="C240" i="1"/>
  <c r="Q240" i="1"/>
  <c r="R240" i="1"/>
  <c r="U240" i="1"/>
  <c r="V240" i="1"/>
  <c r="W240" i="1"/>
  <c r="X240" i="1"/>
  <c r="C241" i="1"/>
  <c r="Q241" i="1"/>
  <c r="R241" i="1"/>
  <c r="U241" i="1"/>
  <c r="V241" i="1"/>
  <c r="W241" i="1"/>
  <c r="X241" i="1"/>
  <c r="C242" i="1"/>
  <c r="Q242" i="1"/>
  <c r="R242" i="1"/>
  <c r="U242" i="1"/>
  <c r="V242" i="1"/>
  <c r="W242" i="1"/>
  <c r="X242" i="1"/>
  <c r="C243" i="1"/>
  <c r="Q243" i="1"/>
  <c r="R243" i="1"/>
  <c r="U243" i="1"/>
  <c r="V243" i="1"/>
  <c r="W243" i="1"/>
  <c r="X243" i="1"/>
  <c r="C244" i="1"/>
  <c r="Q244" i="1"/>
  <c r="R244" i="1"/>
  <c r="U244" i="1"/>
  <c r="V244" i="1"/>
  <c r="W244" i="1"/>
  <c r="X244" i="1"/>
  <c r="C245" i="1"/>
  <c r="Q245" i="1"/>
  <c r="R245" i="1"/>
  <c r="U245" i="1"/>
  <c r="V245" i="1"/>
  <c r="W245" i="1"/>
  <c r="X245" i="1"/>
  <c r="C246" i="1"/>
  <c r="Q246" i="1"/>
  <c r="R246" i="1"/>
  <c r="U246" i="1"/>
  <c r="V246" i="1"/>
  <c r="W246" i="1"/>
  <c r="X246" i="1"/>
  <c r="C247" i="1"/>
  <c r="Q247" i="1"/>
  <c r="R247" i="1"/>
  <c r="U247" i="1"/>
  <c r="V247" i="1"/>
  <c r="W247" i="1"/>
  <c r="X247" i="1"/>
  <c r="C248" i="1"/>
  <c r="Q248" i="1"/>
  <c r="R248" i="1"/>
  <c r="U248" i="1"/>
  <c r="V248" i="1"/>
  <c r="W248" i="1"/>
  <c r="X248" i="1"/>
  <c r="C249" i="1"/>
  <c r="Q249" i="1"/>
  <c r="R249" i="1"/>
  <c r="U249" i="1"/>
  <c r="V249" i="1"/>
  <c r="W249" i="1"/>
  <c r="X249" i="1"/>
  <c r="C250" i="1"/>
  <c r="Q250" i="1"/>
  <c r="R250" i="1"/>
  <c r="U250" i="1"/>
  <c r="V250" i="1"/>
  <c r="W250" i="1"/>
  <c r="X250" i="1"/>
  <c r="C251" i="1"/>
  <c r="Q251" i="1"/>
  <c r="R251" i="1"/>
  <c r="U251" i="1"/>
  <c r="V251" i="1"/>
  <c r="W251" i="1"/>
  <c r="X251" i="1"/>
  <c r="C252" i="1"/>
  <c r="Q252" i="1"/>
  <c r="R252" i="1"/>
  <c r="U252" i="1"/>
  <c r="V252" i="1"/>
  <c r="W252" i="1"/>
  <c r="X252" i="1"/>
  <c r="C253" i="1"/>
  <c r="Q253" i="1"/>
  <c r="R253" i="1"/>
  <c r="U253" i="1"/>
  <c r="V253" i="1"/>
  <c r="W253" i="1"/>
  <c r="X253" i="1"/>
  <c r="C254" i="1"/>
  <c r="Q254" i="1"/>
  <c r="R254" i="1"/>
  <c r="U254" i="1"/>
  <c r="V254" i="1"/>
  <c r="W254" i="1"/>
  <c r="X254" i="1"/>
  <c r="C255" i="1"/>
  <c r="Q255" i="1"/>
  <c r="R255" i="1"/>
  <c r="U255" i="1"/>
  <c r="V255" i="1"/>
  <c r="W255" i="1"/>
  <c r="X255" i="1"/>
  <c r="C256" i="1"/>
  <c r="Q256" i="1"/>
  <c r="R256" i="1"/>
  <c r="U256" i="1"/>
  <c r="V256" i="1"/>
  <c r="W256" i="1"/>
  <c r="X256" i="1"/>
  <c r="C257" i="1"/>
  <c r="Q257" i="1"/>
  <c r="R257" i="1"/>
  <c r="U257" i="1"/>
  <c r="V257" i="1"/>
  <c r="W257" i="1"/>
  <c r="X257" i="1"/>
  <c r="C258" i="1"/>
  <c r="Q258" i="1"/>
  <c r="R258" i="1"/>
  <c r="U258" i="1"/>
  <c r="V258" i="1"/>
  <c r="W258" i="1"/>
  <c r="X258" i="1"/>
  <c r="C259" i="1"/>
  <c r="Q259" i="1"/>
  <c r="R259" i="1"/>
  <c r="U259" i="1"/>
  <c r="V259" i="1"/>
  <c r="W259" i="1"/>
  <c r="X259" i="1"/>
  <c r="C260" i="1"/>
  <c r="Q260" i="1"/>
  <c r="R260" i="1"/>
  <c r="S260" i="1" s="1"/>
  <c r="T260" i="1" s="1"/>
  <c r="U260" i="1"/>
  <c r="V260" i="1"/>
  <c r="W260" i="1"/>
  <c r="X260" i="1"/>
  <c r="C261" i="1"/>
  <c r="Q261" i="1"/>
  <c r="R261" i="1"/>
  <c r="U261" i="1"/>
  <c r="V261" i="1"/>
  <c r="W261" i="1"/>
  <c r="X261" i="1"/>
  <c r="C262" i="1"/>
  <c r="Q262" i="1"/>
  <c r="R262" i="1"/>
  <c r="U262" i="1"/>
  <c r="V262" i="1"/>
  <c r="W262" i="1"/>
  <c r="X262" i="1"/>
  <c r="C263" i="1"/>
  <c r="Q263" i="1"/>
  <c r="R263" i="1"/>
  <c r="U263" i="1"/>
  <c r="V263" i="1"/>
  <c r="W263" i="1"/>
  <c r="X263" i="1"/>
  <c r="C264" i="1"/>
  <c r="Q264" i="1"/>
  <c r="R264" i="1"/>
  <c r="U264" i="1"/>
  <c r="V264" i="1"/>
  <c r="W264" i="1"/>
  <c r="X264" i="1"/>
  <c r="C265" i="1"/>
  <c r="Q265" i="1"/>
  <c r="R265" i="1"/>
  <c r="U265" i="1"/>
  <c r="V265" i="1"/>
  <c r="W265" i="1"/>
  <c r="X265" i="1"/>
  <c r="C266" i="1"/>
  <c r="Q266" i="1"/>
  <c r="R266" i="1"/>
  <c r="U266" i="1"/>
  <c r="V266" i="1"/>
  <c r="W266" i="1"/>
  <c r="X266" i="1"/>
  <c r="C267" i="1"/>
  <c r="Q267" i="1"/>
  <c r="R267" i="1"/>
  <c r="U267" i="1"/>
  <c r="V267" i="1"/>
  <c r="W267" i="1"/>
  <c r="X267" i="1"/>
  <c r="C268" i="1"/>
  <c r="Q268" i="1"/>
  <c r="R268" i="1"/>
  <c r="U268" i="1"/>
  <c r="V268" i="1"/>
  <c r="W268" i="1"/>
  <c r="X268" i="1"/>
  <c r="C269" i="1"/>
  <c r="Q269" i="1"/>
  <c r="R269" i="1"/>
  <c r="U269" i="1"/>
  <c r="V269" i="1"/>
  <c r="W269" i="1"/>
  <c r="X269" i="1"/>
  <c r="C270" i="1"/>
  <c r="Q270" i="1"/>
  <c r="R270" i="1"/>
  <c r="U270" i="1"/>
  <c r="V270" i="1"/>
  <c r="W270" i="1"/>
  <c r="X270" i="1"/>
  <c r="C271" i="1"/>
  <c r="Q271" i="1"/>
  <c r="R271" i="1"/>
  <c r="U271" i="1"/>
  <c r="V271" i="1"/>
  <c r="W271" i="1"/>
  <c r="X271" i="1"/>
  <c r="C272" i="1"/>
  <c r="Q272" i="1"/>
  <c r="R272" i="1"/>
  <c r="U272" i="1"/>
  <c r="V272" i="1"/>
  <c r="W272" i="1"/>
  <c r="X272" i="1"/>
  <c r="C273" i="1"/>
  <c r="Q273" i="1"/>
  <c r="R273" i="1"/>
  <c r="U273" i="1"/>
  <c r="V273" i="1"/>
  <c r="W273" i="1"/>
  <c r="X273" i="1"/>
  <c r="C274" i="1"/>
  <c r="Q274" i="1"/>
  <c r="R274" i="1"/>
  <c r="U274" i="1"/>
  <c r="V274" i="1"/>
  <c r="W274" i="1"/>
  <c r="X274" i="1"/>
  <c r="C275" i="1"/>
  <c r="Q275" i="1"/>
  <c r="R275" i="1"/>
  <c r="U275" i="1"/>
  <c r="V275" i="1"/>
  <c r="W275" i="1"/>
  <c r="X275" i="1"/>
  <c r="C276" i="1"/>
  <c r="Q276" i="1"/>
  <c r="R276" i="1"/>
  <c r="U276" i="1"/>
  <c r="V276" i="1"/>
  <c r="W276" i="1"/>
  <c r="X276" i="1"/>
  <c r="C277" i="1"/>
  <c r="Q277" i="1"/>
  <c r="R277" i="1"/>
  <c r="U277" i="1"/>
  <c r="V277" i="1"/>
  <c r="W277" i="1"/>
  <c r="X277" i="1"/>
  <c r="C278" i="1"/>
  <c r="Q278" i="1"/>
  <c r="R278" i="1"/>
  <c r="U278" i="1"/>
  <c r="V278" i="1"/>
  <c r="W278" i="1"/>
  <c r="X278" i="1"/>
  <c r="C279" i="1"/>
  <c r="Q279" i="1"/>
  <c r="R279" i="1"/>
  <c r="U279" i="1"/>
  <c r="V279" i="1"/>
  <c r="W279" i="1"/>
  <c r="X279" i="1"/>
  <c r="C280" i="1"/>
  <c r="Q280" i="1"/>
  <c r="R280" i="1"/>
  <c r="U280" i="1"/>
  <c r="V280" i="1"/>
  <c r="W280" i="1"/>
  <c r="X280" i="1"/>
  <c r="C281" i="1"/>
  <c r="Q281" i="1"/>
  <c r="R281" i="1"/>
  <c r="U281" i="1"/>
  <c r="V281" i="1"/>
  <c r="W281" i="1"/>
  <c r="X281" i="1"/>
  <c r="C282" i="1"/>
  <c r="Q282" i="1"/>
  <c r="R282" i="1"/>
  <c r="U282" i="1"/>
  <c r="V282" i="1"/>
  <c r="W282" i="1"/>
  <c r="X282" i="1"/>
  <c r="C283" i="1"/>
  <c r="Q283" i="1"/>
  <c r="R283" i="1"/>
  <c r="U283" i="1"/>
  <c r="V283" i="1"/>
  <c r="W283" i="1"/>
  <c r="X283" i="1"/>
  <c r="C284" i="1"/>
  <c r="Q284" i="1"/>
  <c r="R284" i="1"/>
  <c r="U284" i="1"/>
  <c r="V284" i="1"/>
  <c r="W284" i="1"/>
  <c r="X284" i="1"/>
  <c r="C285" i="1"/>
  <c r="Q285" i="1"/>
  <c r="R285" i="1"/>
  <c r="U285" i="1"/>
  <c r="V285" i="1"/>
  <c r="W285" i="1"/>
  <c r="X285" i="1"/>
  <c r="C286" i="1"/>
  <c r="Q286" i="1"/>
  <c r="R286" i="1"/>
  <c r="U286" i="1"/>
  <c r="V286" i="1"/>
  <c r="W286" i="1"/>
  <c r="X286" i="1"/>
  <c r="C287" i="1"/>
  <c r="Q287" i="1"/>
  <c r="R287" i="1"/>
  <c r="U287" i="1"/>
  <c r="V287" i="1"/>
  <c r="W287" i="1"/>
  <c r="X287" i="1"/>
  <c r="C288" i="1"/>
  <c r="Q288" i="1"/>
  <c r="R288" i="1"/>
  <c r="U288" i="1"/>
  <c r="V288" i="1"/>
  <c r="W288" i="1"/>
  <c r="X288" i="1"/>
  <c r="C289" i="1"/>
  <c r="Q289" i="1"/>
  <c r="R289" i="1"/>
  <c r="U289" i="1"/>
  <c r="V289" i="1"/>
  <c r="W289" i="1"/>
  <c r="X289" i="1"/>
  <c r="C290" i="1"/>
  <c r="Q290" i="1"/>
  <c r="R290" i="1"/>
  <c r="U290" i="1"/>
  <c r="V290" i="1"/>
  <c r="W290" i="1"/>
  <c r="X290" i="1"/>
  <c r="C291" i="1"/>
  <c r="Q291" i="1"/>
  <c r="R291" i="1"/>
  <c r="U291" i="1"/>
  <c r="V291" i="1"/>
  <c r="W291" i="1"/>
  <c r="X291" i="1"/>
  <c r="C292" i="1"/>
  <c r="Q292" i="1"/>
  <c r="R292" i="1"/>
  <c r="U292" i="1"/>
  <c r="V292" i="1"/>
  <c r="W292" i="1"/>
  <c r="X292" i="1"/>
  <c r="C293" i="1"/>
  <c r="Q293" i="1"/>
  <c r="R293" i="1"/>
  <c r="U293" i="1"/>
  <c r="V293" i="1"/>
  <c r="W293" i="1"/>
  <c r="X293" i="1"/>
  <c r="C294" i="1"/>
  <c r="Q294" i="1"/>
  <c r="R294" i="1"/>
  <c r="U294" i="1"/>
  <c r="V294" i="1"/>
  <c r="W294" i="1"/>
  <c r="X294" i="1"/>
  <c r="C295" i="1"/>
  <c r="Q295" i="1"/>
  <c r="R295" i="1"/>
  <c r="U295" i="1"/>
  <c r="V295" i="1"/>
  <c r="W295" i="1"/>
  <c r="X295" i="1"/>
  <c r="C296" i="1"/>
  <c r="Q296" i="1"/>
  <c r="R296" i="1"/>
  <c r="U296" i="1"/>
  <c r="V296" i="1"/>
  <c r="W296" i="1"/>
  <c r="X296" i="1"/>
  <c r="C297" i="1"/>
  <c r="Q297" i="1"/>
  <c r="R297" i="1"/>
  <c r="U297" i="1"/>
  <c r="V297" i="1"/>
  <c r="W297" i="1"/>
  <c r="X297" i="1"/>
  <c r="C298" i="1"/>
  <c r="Q298" i="1"/>
  <c r="R298" i="1"/>
  <c r="U298" i="1"/>
  <c r="V298" i="1"/>
  <c r="W298" i="1"/>
  <c r="X298" i="1"/>
  <c r="C299" i="1"/>
  <c r="Q299" i="1"/>
  <c r="R299" i="1"/>
  <c r="U299" i="1"/>
  <c r="V299" i="1"/>
  <c r="W299" i="1"/>
  <c r="X299" i="1"/>
  <c r="C300" i="1"/>
  <c r="Q300" i="1"/>
  <c r="R300" i="1"/>
  <c r="U300" i="1"/>
  <c r="V300" i="1"/>
  <c r="W300" i="1"/>
  <c r="X300" i="1"/>
  <c r="C301" i="1"/>
  <c r="Q301" i="1"/>
  <c r="R301" i="1"/>
  <c r="U301" i="1"/>
  <c r="V301" i="1"/>
  <c r="W301" i="1"/>
  <c r="X301" i="1"/>
  <c r="C302" i="1"/>
  <c r="Q302" i="1"/>
  <c r="R302" i="1"/>
  <c r="U302" i="1"/>
  <c r="V302" i="1"/>
  <c r="W302" i="1"/>
  <c r="X302" i="1"/>
  <c r="C303" i="1"/>
  <c r="Q303" i="1"/>
  <c r="R303" i="1"/>
  <c r="U303" i="1"/>
  <c r="V303" i="1"/>
  <c r="W303" i="1"/>
  <c r="X303" i="1"/>
  <c r="C304" i="1"/>
  <c r="Q304" i="1"/>
  <c r="R304" i="1"/>
  <c r="U304" i="1"/>
  <c r="V304" i="1"/>
  <c r="W304" i="1"/>
  <c r="X304" i="1"/>
  <c r="C305" i="1"/>
  <c r="Q305" i="1"/>
  <c r="R305" i="1"/>
  <c r="U305" i="1"/>
  <c r="V305" i="1"/>
  <c r="W305" i="1"/>
  <c r="X305" i="1"/>
  <c r="C306" i="1"/>
  <c r="Q306" i="1"/>
  <c r="R306" i="1"/>
  <c r="U306" i="1"/>
  <c r="V306" i="1"/>
  <c r="W306" i="1"/>
  <c r="X306" i="1"/>
  <c r="C307" i="1"/>
  <c r="Q307" i="1"/>
  <c r="R307" i="1"/>
  <c r="U307" i="1"/>
  <c r="V307" i="1"/>
  <c r="W307" i="1"/>
  <c r="X307" i="1"/>
  <c r="C308" i="1"/>
  <c r="Q308" i="1"/>
  <c r="R308" i="1"/>
  <c r="U308" i="1"/>
  <c r="V308" i="1"/>
  <c r="W308" i="1"/>
  <c r="X308" i="1"/>
  <c r="C309" i="1"/>
  <c r="Q309" i="1"/>
  <c r="R309" i="1"/>
  <c r="U309" i="1"/>
  <c r="V309" i="1"/>
  <c r="W309" i="1"/>
  <c r="X309" i="1"/>
  <c r="C310" i="1"/>
  <c r="Q310" i="1"/>
  <c r="R310" i="1"/>
  <c r="U310" i="1"/>
  <c r="V310" i="1"/>
  <c r="W310" i="1"/>
  <c r="X310" i="1"/>
  <c r="C311" i="1"/>
  <c r="Q311" i="1"/>
  <c r="R311" i="1"/>
  <c r="U311" i="1"/>
  <c r="V311" i="1"/>
  <c r="W311" i="1"/>
  <c r="X311" i="1"/>
  <c r="C312" i="1"/>
  <c r="Q312" i="1"/>
  <c r="R312" i="1"/>
  <c r="U312" i="1"/>
  <c r="V312" i="1"/>
  <c r="W312" i="1"/>
  <c r="X312" i="1"/>
  <c r="C313" i="1"/>
  <c r="Q313" i="1"/>
  <c r="R313" i="1"/>
  <c r="U313" i="1"/>
  <c r="V313" i="1"/>
  <c r="W313" i="1"/>
  <c r="X313" i="1"/>
  <c r="C314" i="1"/>
  <c r="Q314" i="1"/>
  <c r="R314" i="1"/>
  <c r="U314" i="1"/>
  <c r="V314" i="1"/>
  <c r="W314" i="1"/>
  <c r="X314" i="1"/>
  <c r="C315" i="1"/>
  <c r="Q315" i="1"/>
  <c r="R315" i="1"/>
  <c r="U315" i="1"/>
  <c r="V315" i="1"/>
  <c r="W315" i="1"/>
  <c r="X315" i="1"/>
  <c r="C316" i="1"/>
  <c r="Q316" i="1"/>
  <c r="R316" i="1"/>
  <c r="U316" i="1"/>
  <c r="V316" i="1"/>
  <c r="W316" i="1"/>
  <c r="X316" i="1"/>
  <c r="C317" i="1"/>
  <c r="Q317" i="1"/>
  <c r="R317" i="1"/>
  <c r="U317" i="1"/>
  <c r="V317" i="1"/>
  <c r="W317" i="1"/>
  <c r="X317" i="1"/>
  <c r="C318" i="1"/>
  <c r="Q318" i="1"/>
  <c r="R318" i="1"/>
  <c r="U318" i="1"/>
  <c r="V318" i="1"/>
  <c r="W318" i="1"/>
  <c r="X318" i="1"/>
  <c r="C319" i="1"/>
  <c r="Q319" i="1"/>
  <c r="R319" i="1"/>
  <c r="U319" i="1"/>
  <c r="V319" i="1"/>
  <c r="W319" i="1"/>
  <c r="X319" i="1"/>
  <c r="C320" i="1"/>
  <c r="Q320" i="1"/>
  <c r="R320" i="1"/>
  <c r="U320" i="1"/>
  <c r="V320" i="1"/>
  <c r="W320" i="1"/>
  <c r="X320" i="1"/>
  <c r="C321" i="1"/>
  <c r="Q321" i="1"/>
  <c r="R321" i="1"/>
  <c r="U321" i="1"/>
  <c r="V321" i="1"/>
  <c r="W321" i="1"/>
  <c r="X321" i="1"/>
  <c r="C322" i="1"/>
  <c r="Q322" i="1"/>
  <c r="R322" i="1"/>
  <c r="U322" i="1"/>
  <c r="V322" i="1"/>
  <c r="W322" i="1"/>
  <c r="X322" i="1"/>
  <c r="C323" i="1"/>
  <c r="Q323" i="1"/>
  <c r="R323" i="1"/>
  <c r="U323" i="1"/>
  <c r="V323" i="1"/>
  <c r="W323" i="1"/>
  <c r="X323" i="1"/>
  <c r="C324" i="1"/>
  <c r="Q324" i="1"/>
  <c r="R324" i="1"/>
  <c r="U324" i="1"/>
  <c r="V324" i="1"/>
  <c r="W324" i="1"/>
  <c r="X324" i="1"/>
  <c r="C325" i="1"/>
  <c r="Q325" i="1"/>
  <c r="R325" i="1"/>
  <c r="U325" i="1"/>
  <c r="V325" i="1"/>
  <c r="W325" i="1"/>
  <c r="X325" i="1"/>
  <c r="C326" i="1"/>
  <c r="Q326" i="1"/>
  <c r="R326" i="1"/>
  <c r="U326" i="1"/>
  <c r="V326" i="1"/>
  <c r="W326" i="1"/>
  <c r="X326" i="1"/>
  <c r="C327" i="1"/>
  <c r="Q327" i="1"/>
  <c r="R327" i="1"/>
  <c r="U327" i="1"/>
  <c r="V327" i="1"/>
  <c r="W327" i="1"/>
  <c r="X327" i="1"/>
  <c r="C328" i="1"/>
  <c r="Q328" i="1"/>
  <c r="R328" i="1"/>
  <c r="U328" i="1"/>
  <c r="V328" i="1"/>
  <c r="W328" i="1"/>
  <c r="X328" i="1"/>
  <c r="C329" i="1"/>
  <c r="Q329" i="1"/>
  <c r="R329" i="1"/>
  <c r="U329" i="1"/>
  <c r="V329" i="1"/>
  <c r="W329" i="1"/>
  <c r="X329" i="1"/>
  <c r="C330" i="1"/>
  <c r="Q330" i="1"/>
  <c r="R330" i="1"/>
  <c r="U330" i="1"/>
  <c r="V330" i="1"/>
  <c r="W330" i="1"/>
  <c r="X330" i="1"/>
  <c r="C331" i="1"/>
  <c r="Q331" i="1"/>
  <c r="R331" i="1"/>
  <c r="U331" i="1"/>
  <c r="V331" i="1"/>
  <c r="W331" i="1"/>
  <c r="X331" i="1"/>
  <c r="C332" i="1"/>
  <c r="Q332" i="1"/>
  <c r="R332" i="1"/>
  <c r="U332" i="1"/>
  <c r="V332" i="1"/>
  <c r="W332" i="1"/>
  <c r="X332" i="1"/>
  <c r="C333" i="1"/>
  <c r="Q333" i="1"/>
  <c r="R333" i="1"/>
  <c r="U333" i="1"/>
  <c r="V333" i="1"/>
  <c r="W333" i="1"/>
  <c r="X333" i="1"/>
  <c r="C334" i="1"/>
  <c r="Q334" i="1"/>
  <c r="R334" i="1"/>
  <c r="U334" i="1"/>
  <c r="V334" i="1"/>
  <c r="W334" i="1"/>
  <c r="X334" i="1"/>
  <c r="C335" i="1"/>
  <c r="Q335" i="1"/>
  <c r="R335" i="1"/>
  <c r="U335" i="1"/>
  <c r="V335" i="1"/>
  <c r="W335" i="1"/>
  <c r="X335" i="1"/>
  <c r="C336" i="1"/>
  <c r="Q336" i="1"/>
  <c r="R336" i="1"/>
  <c r="U336" i="1"/>
  <c r="V336" i="1"/>
  <c r="W336" i="1"/>
  <c r="X336" i="1"/>
  <c r="C337" i="1"/>
  <c r="Q337" i="1"/>
  <c r="R337" i="1"/>
  <c r="U337" i="1"/>
  <c r="V337" i="1"/>
  <c r="W337" i="1"/>
  <c r="X337" i="1"/>
  <c r="C338" i="1"/>
  <c r="Q338" i="1"/>
  <c r="R338" i="1"/>
  <c r="U338" i="1"/>
  <c r="V338" i="1"/>
  <c r="W338" i="1"/>
  <c r="X338" i="1"/>
  <c r="C339" i="1"/>
  <c r="Q339" i="1"/>
  <c r="R339" i="1"/>
  <c r="U339" i="1"/>
  <c r="V339" i="1"/>
  <c r="W339" i="1"/>
  <c r="X339" i="1"/>
  <c r="C340" i="1"/>
  <c r="Q340" i="1"/>
  <c r="R340" i="1"/>
  <c r="U340" i="1"/>
  <c r="V340" i="1"/>
  <c r="W340" i="1"/>
  <c r="X340" i="1"/>
  <c r="C341" i="1"/>
  <c r="Q341" i="1"/>
  <c r="R341" i="1"/>
  <c r="U341" i="1"/>
  <c r="V341" i="1"/>
  <c r="W341" i="1"/>
  <c r="X341" i="1"/>
  <c r="C342" i="1"/>
  <c r="Q342" i="1"/>
  <c r="R342" i="1"/>
  <c r="U342" i="1"/>
  <c r="V342" i="1"/>
  <c r="W342" i="1"/>
  <c r="X342" i="1"/>
  <c r="C343" i="1"/>
  <c r="Q343" i="1"/>
  <c r="R343" i="1"/>
  <c r="U343" i="1"/>
  <c r="V343" i="1"/>
  <c r="W343" i="1"/>
  <c r="X343" i="1"/>
  <c r="C344" i="1"/>
  <c r="Q344" i="1"/>
  <c r="R344" i="1"/>
  <c r="U344" i="1"/>
  <c r="V344" i="1"/>
  <c r="W344" i="1"/>
  <c r="X344" i="1"/>
  <c r="C345" i="1"/>
  <c r="Q345" i="1"/>
  <c r="R345" i="1"/>
  <c r="U345" i="1"/>
  <c r="V345" i="1"/>
  <c r="W345" i="1"/>
  <c r="X345" i="1"/>
  <c r="C346" i="1"/>
  <c r="Q346" i="1"/>
  <c r="R346" i="1"/>
  <c r="U346" i="1"/>
  <c r="V346" i="1"/>
  <c r="W346" i="1"/>
  <c r="X346" i="1"/>
  <c r="C347" i="1"/>
  <c r="Q347" i="1"/>
  <c r="R347" i="1"/>
  <c r="U347" i="1"/>
  <c r="V347" i="1"/>
  <c r="W347" i="1"/>
  <c r="X347" i="1"/>
  <c r="C348" i="1"/>
  <c r="Q348" i="1"/>
  <c r="R348" i="1"/>
  <c r="U348" i="1"/>
  <c r="V348" i="1"/>
  <c r="W348" i="1"/>
  <c r="X348" i="1"/>
  <c r="C349" i="1"/>
  <c r="Q349" i="1"/>
  <c r="R349" i="1"/>
  <c r="U349" i="1"/>
  <c r="V349" i="1"/>
  <c r="W349" i="1"/>
  <c r="X349" i="1"/>
  <c r="C350" i="1"/>
  <c r="Q350" i="1"/>
  <c r="R350" i="1"/>
  <c r="U350" i="1"/>
  <c r="V350" i="1"/>
  <c r="W350" i="1"/>
  <c r="X350" i="1"/>
  <c r="C351" i="1"/>
  <c r="Q351" i="1"/>
  <c r="R351" i="1"/>
  <c r="U351" i="1"/>
  <c r="V351" i="1"/>
  <c r="W351" i="1"/>
  <c r="X351" i="1"/>
  <c r="C352" i="1"/>
  <c r="Q352" i="1"/>
  <c r="R352" i="1"/>
  <c r="U352" i="1"/>
  <c r="V352" i="1"/>
  <c r="W352" i="1"/>
  <c r="X352" i="1"/>
  <c r="C353" i="1"/>
  <c r="Q353" i="1"/>
  <c r="R353" i="1"/>
  <c r="U353" i="1"/>
  <c r="V353" i="1"/>
  <c r="W353" i="1"/>
  <c r="X353" i="1"/>
  <c r="C354" i="1"/>
  <c r="Q354" i="1"/>
  <c r="R354" i="1"/>
  <c r="U354" i="1"/>
  <c r="V354" i="1"/>
  <c r="W354" i="1"/>
  <c r="X354" i="1"/>
  <c r="C355" i="1"/>
  <c r="Q355" i="1"/>
  <c r="R355" i="1"/>
  <c r="U355" i="1"/>
  <c r="V355" i="1"/>
  <c r="W355" i="1"/>
  <c r="X355" i="1"/>
  <c r="C356" i="1"/>
  <c r="Q356" i="1"/>
  <c r="R356" i="1"/>
  <c r="U356" i="1"/>
  <c r="V356" i="1"/>
  <c r="W356" i="1"/>
  <c r="X356" i="1"/>
  <c r="C357" i="1"/>
  <c r="Q357" i="1"/>
  <c r="R357" i="1"/>
  <c r="U357" i="1"/>
  <c r="V357" i="1"/>
  <c r="W357" i="1"/>
  <c r="X357" i="1"/>
  <c r="C358" i="1"/>
  <c r="Q358" i="1"/>
  <c r="R358" i="1"/>
  <c r="U358" i="1"/>
  <c r="V358" i="1"/>
  <c r="W358" i="1"/>
  <c r="X358" i="1"/>
  <c r="C359" i="1"/>
  <c r="Q359" i="1"/>
  <c r="R359" i="1"/>
  <c r="U359" i="1"/>
  <c r="V359" i="1"/>
  <c r="W359" i="1"/>
  <c r="X359" i="1"/>
  <c r="C360" i="1"/>
  <c r="Q360" i="1"/>
  <c r="R360" i="1"/>
  <c r="U360" i="1"/>
  <c r="V360" i="1"/>
  <c r="W360" i="1"/>
  <c r="X360" i="1"/>
  <c r="C361" i="1"/>
  <c r="Q361" i="1"/>
  <c r="R361" i="1"/>
  <c r="U361" i="1"/>
  <c r="V361" i="1"/>
  <c r="W361" i="1"/>
  <c r="X361" i="1"/>
  <c r="C362" i="1"/>
  <c r="Q362" i="1"/>
  <c r="R362" i="1"/>
  <c r="U362" i="1"/>
  <c r="V362" i="1"/>
  <c r="W362" i="1"/>
  <c r="X362" i="1"/>
  <c r="C363" i="1"/>
  <c r="Q363" i="1"/>
  <c r="R363" i="1"/>
  <c r="U363" i="1"/>
  <c r="V363" i="1"/>
  <c r="W363" i="1"/>
  <c r="X363" i="1"/>
  <c r="C364" i="1"/>
  <c r="Q364" i="1"/>
  <c r="R364" i="1"/>
  <c r="U364" i="1"/>
  <c r="V364" i="1"/>
  <c r="W364" i="1"/>
  <c r="X364" i="1"/>
  <c r="C365" i="1"/>
  <c r="Q365" i="1"/>
  <c r="R365" i="1"/>
  <c r="U365" i="1"/>
  <c r="V365" i="1"/>
  <c r="W365" i="1"/>
  <c r="X365" i="1"/>
  <c r="C366" i="1"/>
  <c r="Q366" i="1"/>
  <c r="R366" i="1"/>
  <c r="U366" i="1"/>
  <c r="V366" i="1"/>
  <c r="W366" i="1"/>
  <c r="X366" i="1"/>
  <c r="C367" i="1"/>
  <c r="Q367" i="1"/>
  <c r="R367" i="1"/>
  <c r="U367" i="1"/>
  <c r="V367" i="1"/>
  <c r="W367" i="1"/>
  <c r="X367" i="1"/>
  <c r="C368" i="1"/>
  <c r="Q368" i="1"/>
  <c r="R368" i="1"/>
  <c r="U368" i="1"/>
  <c r="V368" i="1"/>
  <c r="W368" i="1"/>
  <c r="X368" i="1"/>
  <c r="C369" i="1"/>
  <c r="Q369" i="1"/>
  <c r="R369" i="1"/>
  <c r="U369" i="1"/>
  <c r="V369" i="1"/>
  <c r="W369" i="1"/>
  <c r="X369" i="1"/>
  <c r="C370" i="1"/>
  <c r="Q370" i="1"/>
  <c r="R370" i="1"/>
  <c r="U370" i="1"/>
  <c r="V370" i="1"/>
  <c r="W370" i="1"/>
  <c r="X370" i="1"/>
  <c r="C371" i="1"/>
  <c r="Q371" i="1"/>
  <c r="R371" i="1"/>
  <c r="U371" i="1"/>
  <c r="V371" i="1"/>
  <c r="W371" i="1"/>
  <c r="X371" i="1"/>
  <c r="C372" i="1"/>
  <c r="Q372" i="1"/>
  <c r="R372" i="1"/>
  <c r="U372" i="1"/>
  <c r="V372" i="1"/>
  <c r="W372" i="1"/>
  <c r="X372" i="1"/>
  <c r="C373" i="1"/>
  <c r="Q373" i="1"/>
  <c r="R373" i="1"/>
  <c r="U373" i="1"/>
  <c r="V373" i="1"/>
  <c r="W373" i="1"/>
  <c r="X373" i="1"/>
  <c r="C374" i="1"/>
  <c r="Q374" i="1"/>
  <c r="R374" i="1"/>
  <c r="U374" i="1"/>
  <c r="V374" i="1"/>
  <c r="W374" i="1"/>
  <c r="X374" i="1"/>
  <c r="C375" i="1"/>
  <c r="Q375" i="1"/>
  <c r="R375" i="1"/>
  <c r="U375" i="1"/>
  <c r="V375" i="1"/>
  <c r="W375" i="1"/>
  <c r="X375" i="1"/>
  <c r="C376" i="1"/>
  <c r="Q376" i="1"/>
  <c r="R376" i="1"/>
  <c r="U376" i="1"/>
  <c r="V376" i="1"/>
  <c r="W376" i="1"/>
  <c r="X376" i="1"/>
  <c r="C377" i="1"/>
  <c r="Q377" i="1"/>
  <c r="R377" i="1"/>
  <c r="U377" i="1"/>
  <c r="V377" i="1"/>
  <c r="W377" i="1"/>
  <c r="X377" i="1"/>
  <c r="C378" i="1"/>
  <c r="Q378" i="1"/>
  <c r="R378" i="1"/>
  <c r="U378" i="1"/>
  <c r="V378" i="1"/>
  <c r="W378" i="1"/>
  <c r="X378" i="1"/>
  <c r="C379" i="1"/>
  <c r="Q379" i="1"/>
  <c r="R379" i="1"/>
  <c r="U379" i="1"/>
  <c r="V379" i="1"/>
  <c r="W379" i="1"/>
  <c r="X379" i="1"/>
  <c r="C380" i="1"/>
  <c r="Q380" i="1"/>
  <c r="R380" i="1"/>
  <c r="U380" i="1"/>
  <c r="V380" i="1"/>
  <c r="W380" i="1"/>
  <c r="X380" i="1"/>
  <c r="C381" i="1"/>
  <c r="Q381" i="1"/>
  <c r="R381" i="1"/>
  <c r="U381" i="1"/>
  <c r="V381" i="1"/>
  <c r="W381" i="1"/>
  <c r="X381" i="1"/>
  <c r="C382" i="1"/>
  <c r="Q382" i="1"/>
  <c r="R382" i="1"/>
  <c r="U382" i="1"/>
  <c r="V382" i="1"/>
  <c r="W382" i="1"/>
  <c r="X382" i="1"/>
  <c r="C383" i="1"/>
  <c r="Q383" i="1"/>
  <c r="R383" i="1"/>
  <c r="U383" i="1"/>
  <c r="V383" i="1"/>
  <c r="W383" i="1"/>
  <c r="X383" i="1"/>
  <c r="C384" i="1"/>
  <c r="Q384" i="1"/>
  <c r="R384" i="1"/>
  <c r="U384" i="1"/>
  <c r="V384" i="1"/>
  <c r="W384" i="1"/>
  <c r="X384" i="1"/>
  <c r="C385" i="1"/>
  <c r="Q385" i="1"/>
  <c r="R385" i="1"/>
  <c r="U385" i="1"/>
  <c r="V385" i="1"/>
  <c r="W385" i="1"/>
  <c r="X385" i="1"/>
  <c r="C386" i="1"/>
  <c r="Q386" i="1"/>
  <c r="R386" i="1"/>
  <c r="U386" i="1"/>
  <c r="V386" i="1"/>
  <c r="W386" i="1"/>
  <c r="X386" i="1"/>
  <c r="C387" i="1"/>
  <c r="Q387" i="1"/>
  <c r="R387" i="1"/>
  <c r="U387" i="1"/>
  <c r="V387" i="1"/>
  <c r="W387" i="1"/>
  <c r="X387" i="1"/>
  <c r="C388" i="1"/>
  <c r="Q388" i="1"/>
  <c r="R388" i="1"/>
  <c r="U388" i="1"/>
  <c r="V388" i="1"/>
  <c r="W388" i="1"/>
  <c r="X388" i="1"/>
  <c r="C389" i="1"/>
  <c r="Q389" i="1"/>
  <c r="R389" i="1"/>
  <c r="U389" i="1"/>
  <c r="V389" i="1"/>
  <c r="W389" i="1"/>
  <c r="X389" i="1"/>
  <c r="C390" i="1"/>
  <c r="Q390" i="1"/>
  <c r="R390" i="1"/>
  <c r="U390" i="1"/>
  <c r="V390" i="1"/>
  <c r="W390" i="1"/>
  <c r="X390" i="1"/>
  <c r="C391" i="1"/>
  <c r="Q391" i="1"/>
  <c r="R391" i="1"/>
  <c r="U391" i="1"/>
  <c r="V391" i="1"/>
  <c r="W391" i="1"/>
  <c r="X391" i="1"/>
  <c r="C392" i="1"/>
  <c r="Q392" i="1"/>
  <c r="R392" i="1"/>
  <c r="U392" i="1"/>
  <c r="V392" i="1"/>
  <c r="W392" i="1"/>
  <c r="X392" i="1"/>
  <c r="C393" i="1"/>
  <c r="Q393" i="1"/>
  <c r="R393" i="1"/>
  <c r="U393" i="1"/>
  <c r="V393" i="1"/>
  <c r="W393" i="1"/>
  <c r="X393" i="1"/>
  <c r="C394" i="1"/>
  <c r="Q394" i="1"/>
  <c r="R394" i="1"/>
  <c r="U394" i="1"/>
  <c r="V394" i="1"/>
  <c r="W394" i="1"/>
  <c r="X394" i="1"/>
  <c r="C395" i="1"/>
  <c r="Q395" i="1"/>
  <c r="R395" i="1"/>
  <c r="U395" i="1"/>
  <c r="V395" i="1"/>
  <c r="W395" i="1"/>
  <c r="X395" i="1"/>
  <c r="C396" i="1"/>
  <c r="Q396" i="1"/>
  <c r="R396" i="1"/>
  <c r="U396" i="1"/>
  <c r="V396" i="1"/>
  <c r="W396" i="1"/>
  <c r="X396" i="1"/>
  <c r="C397" i="1"/>
  <c r="Q397" i="1"/>
  <c r="R397" i="1"/>
  <c r="U397" i="1"/>
  <c r="V397" i="1"/>
  <c r="W397" i="1"/>
  <c r="X397" i="1"/>
  <c r="C398" i="1"/>
  <c r="Q398" i="1"/>
  <c r="R398" i="1"/>
  <c r="U398" i="1"/>
  <c r="V398" i="1"/>
  <c r="W398" i="1"/>
  <c r="X398" i="1"/>
  <c r="C399" i="1"/>
  <c r="Q399" i="1"/>
  <c r="R399" i="1"/>
  <c r="U399" i="1"/>
  <c r="V399" i="1"/>
  <c r="W399" i="1"/>
  <c r="X399" i="1"/>
  <c r="C400" i="1"/>
  <c r="Q400" i="1"/>
  <c r="R400" i="1"/>
  <c r="U400" i="1"/>
  <c r="V400" i="1"/>
  <c r="W400" i="1"/>
  <c r="X400" i="1"/>
  <c r="C401" i="1"/>
  <c r="Q401" i="1"/>
  <c r="R401" i="1"/>
  <c r="U401" i="1"/>
  <c r="V401" i="1"/>
  <c r="W401" i="1"/>
  <c r="X401" i="1"/>
  <c r="C402" i="1"/>
  <c r="Q402" i="1"/>
  <c r="R402" i="1"/>
  <c r="U402" i="1"/>
  <c r="V402" i="1"/>
  <c r="W402" i="1"/>
  <c r="X402" i="1"/>
  <c r="C403" i="1"/>
  <c r="Q403" i="1"/>
  <c r="R403" i="1"/>
  <c r="U403" i="1"/>
  <c r="V403" i="1"/>
  <c r="W403" i="1"/>
  <c r="X403" i="1"/>
  <c r="C404" i="1"/>
  <c r="Q404" i="1"/>
  <c r="R404" i="1"/>
  <c r="U404" i="1"/>
  <c r="V404" i="1"/>
  <c r="W404" i="1"/>
  <c r="X404" i="1"/>
  <c r="C405" i="1"/>
  <c r="Q405" i="1"/>
  <c r="R405" i="1"/>
  <c r="U405" i="1"/>
  <c r="V405" i="1"/>
  <c r="W405" i="1"/>
  <c r="X405" i="1"/>
  <c r="C406" i="1"/>
  <c r="Q406" i="1"/>
  <c r="R406" i="1"/>
  <c r="U406" i="1"/>
  <c r="V406" i="1"/>
  <c r="W406" i="1"/>
  <c r="X406" i="1"/>
  <c r="C407" i="1"/>
  <c r="Q407" i="1"/>
  <c r="R407" i="1"/>
  <c r="U407" i="1"/>
  <c r="V407" i="1"/>
  <c r="W407" i="1"/>
  <c r="X407" i="1"/>
  <c r="C408" i="1"/>
  <c r="Q408" i="1"/>
  <c r="R408" i="1"/>
  <c r="U408" i="1"/>
  <c r="V408" i="1"/>
  <c r="W408" i="1"/>
  <c r="X408" i="1"/>
  <c r="C409" i="1"/>
  <c r="Q409" i="1"/>
  <c r="R409" i="1"/>
  <c r="U409" i="1"/>
  <c r="V409" i="1"/>
  <c r="W409" i="1"/>
  <c r="X409" i="1"/>
  <c r="C410" i="1"/>
  <c r="Q410" i="1"/>
  <c r="R410" i="1"/>
  <c r="U410" i="1"/>
  <c r="V410" i="1"/>
  <c r="W410" i="1"/>
  <c r="X410" i="1"/>
  <c r="C411" i="1"/>
  <c r="Q411" i="1"/>
  <c r="R411" i="1"/>
  <c r="U411" i="1"/>
  <c r="V411" i="1"/>
  <c r="W411" i="1"/>
  <c r="X411" i="1"/>
  <c r="C412" i="1"/>
  <c r="Q412" i="1"/>
  <c r="R412" i="1"/>
  <c r="U412" i="1"/>
  <c r="V412" i="1"/>
  <c r="W412" i="1"/>
  <c r="X412" i="1"/>
  <c r="C413" i="1"/>
  <c r="Q413" i="1"/>
  <c r="R413" i="1"/>
  <c r="U413" i="1"/>
  <c r="V413" i="1"/>
  <c r="W413" i="1"/>
  <c r="X413" i="1"/>
  <c r="C414" i="1"/>
  <c r="Q414" i="1"/>
  <c r="R414" i="1"/>
  <c r="U414" i="1"/>
  <c r="V414" i="1"/>
  <c r="W414" i="1"/>
  <c r="X414" i="1"/>
  <c r="C415" i="1"/>
  <c r="Q415" i="1"/>
  <c r="R415" i="1"/>
  <c r="U415" i="1"/>
  <c r="V415" i="1"/>
  <c r="W415" i="1"/>
  <c r="X415" i="1"/>
  <c r="C416" i="1"/>
  <c r="Q416" i="1"/>
  <c r="R416" i="1"/>
  <c r="U416" i="1"/>
  <c r="V416" i="1"/>
  <c r="W416" i="1"/>
  <c r="X416" i="1"/>
  <c r="C417" i="1"/>
  <c r="Q417" i="1"/>
  <c r="R417" i="1"/>
  <c r="U417" i="1"/>
  <c r="V417" i="1"/>
  <c r="W417" i="1"/>
  <c r="X417" i="1"/>
  <c r="C418" i="1"/>
  <c r="Q418" i="1"/>
  <c r="R418" i="1"/>
  <c r="U418" i="1"/>
  <c r="V418" i="1"/>
  <c r="W418" i="1"/>
  <c r="X418" i="1"/>
  <c r="C419" i="1"/>
  <c r="Q419" i="1"/>
  <c r="R419" i="1"/>
  <c r="U419" i="1"/>
  <c r="V419" i="1"/>
  <c r="W419" i="1"/>
  <c r="X419" i="1"/>
  <c r="C420" i="1"/>
  <c r="Q420" i="1"/>
  <c r="R420" i="1"/>
  <c r="U420" i="1"/>
  <c r="V420" i="1"/>
  <c r="W420" i="1"/>
  <c r="X420" i="1"/>
  <c r="C421" i="1"/>
  <c r="Q421" i="1"/>
  <c r="R421" i="1"/>
  <c r="U421" i="1"/>
  <c r="V421" i="1"/>
  <c r="W421" i="1"/>
  <c r="X421" i="1"/>
  <c r="C422" i="1"/>
  <c r="Q422" i="1"/>
  <c r="R422" i="1"/>
  <c r="U422" i="1"/>
  <c r="V422" i="1"/>
  <c r="W422" i="1"/>
  <c r="X422" i="1"/>
  <c r="C423" i="1"/>
  <c r="Q423" i="1"/>
  <c r="R423" i="1"/>
  <c r="U423" i="1"/>
  <c r="V423" i="1"/>
  <c r="W423" i="1"/>
  <c r="X423" i="1"/>
  <c r="C424" i="1"/>
  <c r="Q424" i="1"/>
  <c r="R424" i="1"/>
  <c r="U424" i="1"/>
  <c r="V424" i="1"/>
  <c r="W424" i="1"/>
  <c r="X424" i="1"/>
  <c r="C425" i="1"/>
  <c r="Q425" i="1"/>
  <c r="R425" i="1"/>
  <c r="U425" i="1"/>
  <c r="V425" i="1"/>
  <c r="W425" i="1"/>
  <c r="X425" i="1"/>
  <c r="C426" i="1"/>
  <c r="Q426" i="1"/>
  <c r="R426" i="1"/>
  <c r="U426" i="1"/>
  <c r="V426" i="1"/>
  <c r="W426" i="1"/>
  <c r="X426" i="1"/>
  <c r="C427" i="1"/>
  <c r="Q427" i="1"/>
  <c r="R427" i="1"/>
  <c r="U427" i="1"/>
  <c r="V427" i="1"/>
  <c r="W427" i="1"/>
  <c r="X427" i="1"/>
  <c r="C428" i="1"/>
  <c r="Q428" i="1"/>
  <c r="R428" i="1"/>
  <c r="U428" i="1"/>
  <c r="V428" i="1"/>
  <c r="W428" i="1"/>
  <c r="X428" i="1"/>
  <c r="C429" i="1"/>
  <c r="Q429" i="1"/>
  <c r="R429" i="1"/>
  <c r="U429" i="1"/>
  <c r="V429" i="1"/>
  <c r="W429" i="1"/>
  <c r="X429" i="1"/>
  <c r="C430" i="1"/>
  <c r="Q430" i="1"/>
  <c r="R430" i="1"/>
  <c r="U430" i="1"/>
  <c r="V430" i="1"/>
  <c r="W430" i="1"/>
  <c r="X430" i="1"/>
  <c r="C431" i="1"/>
  <c r="Q431" i="1"/>
  <c r="R431" i="1"/>
  <c r="U431" i="1"/>
  <c r="V431" i="1"/>
  <c r="W431" i="1"/>
  <c r="X431" i="1"/>
  <c r="C432" i="1"/>
  <c r="Q432" i="1"/>
  <c r="R432" i="1"/>
  <c r="U432" i="1"/>
  <c r="V432" i="1"/>
  <c r="W432" i="1"/>
  <c r="X432" i="1"/>
  <c r="C433" i="1"/>
  <c r="Q433" i="1"/>
  <c r="R433" i="1"/>
  <c r="U433" i="1"/>
  <c r="V433" i="1"/>
  <c r="W433" i="1"/>
  <c r="X433" i="1"/>
  <c r="C434" i="1"/>
  <c r="Q434" i="1"/>
  <c r="R434" i="1"/>
  <c r="U434" i="1"/>
  <c r="V434" i="1"/>
  <c r="W434" i="1"/>
  <c r="X434" i="1"/>
  <c r="C435" i="1"/>
  <c r="Q435" i="1"/>
  <c r="R435" i="1"/>
  <c r="U435" i="1"/>
  <c r="V435" i="1"/>
  <c r="W435" i="1"/>
  <c r="X435" i="1"/>
  <c r="C436" i="1"/>
  <c r="Q436" i="1"/>
  <c r="R436" i="1"/>
  <c r="U436" i="1"/>
  <c r="V436" i="1"/>
  <c r="W436" i="1"/>
  <c r="X436" i="1"/>
  <c r="C437" i="1"/>
  <c r="Q437" i="1"/>
  <c r="R437" i="1"/>
  <c r="U437" i="1"/>
  <c r="V437" i="1"/>
  <c r="W437" i="1"/>
  <c r="X437" i="1"/>
  <c r="C438" i="1"/>
  <c r="Q438" i="1"/>
  <c r="R438" i="1"/>
  <c r="U438" i="1"/>
  <c r="V438" i="1"/>
  <c r="W438" i="1"/>
  <c r="X438" i="1"/>
  <c r="C439" i="1"/>
  <c r="Q439" i="1"/>
  <c r="R439" i="1"/>
  <c r="U439" i="1"/>
  <c r="V439" i="1"/>
  <c r="W439" i="1"/>
  <c r="X439" i="1"/>
  <c r="C440" i="1"/>
  <c r="Q440" i="1"/>
  <c r="R440" i="1"/>
  <c r="U440" i="1"/>
  <c r="V440" i="1"/>
  <c r="W440" i="1"/>
  <c r="X440" i="1"/>
  <c r="C441" i="1"/>
  <c r="Q441" i="1"/>
  <c r="R441" i="1"/>
  <c r="U441" i="1"/>
  <c r="V441" i="1"/>
  <c r="W441" i="1"/>
  <c r="X441" i="1"/>
  <c r="C442" i="1"/>
  <c r="Q442" i="1"/>
  <c r="R442" i="1"/>
  <c r="U442" i="1"/>
  <c r="V442" i="1"/>
  <c r="W442" i="1"/>
  <c r="X442" i="1"/>
  <c r="C443" i="1"/>
  <c r="Q443" i="1"/>
  <c r="R443" i="1"/>
  <c r="U443" i="1"/>
  <c r="V443" i="1"/>
  <c r="W443" i="1"/>
  <c r="X443" i="1"/>
  <c r="C444" i="1"/>
  <c r="Q444" i="1"/>
  <c r="R444" i="1"/>
  <c r="U444" i="1"/>
  <c r="V444" i="1"/>
  <c r="W444" i="1"/>
  <c r="X444" i="1"/>
  <c r="C445" i="1"/>
  <c r="Q445" i="1"/>
  <c r="R445" i="1"/>
  <c r="U445" i="1"/>
  <c r="V445" i="1"/>
  <c r="W445" i="1"/>
  <c r="X445" i="1"/>
  <c r="C446" i="1"/>
  <c r="Q446" i="1"/>
  <c r="R446" i="1"/>
  <c r="U446" i="1"/>
  <c r="V446" i="1"/>
  <c r="W446" i="1"/>
  <c r="X446" i="1"/>
  <c r="C447" i="1"/>
  <c r="Q447" i="1"/>
  <c r="R447" i="1"/>
  <c r="U447" i="1"/>
  <c r="V447" i="1"/>
  <c r="W447" i="1"/>
  <c r="X447" i="1"/>
  <c r="C448" i="1"/>
  <c r="Q448" i="1"/>
  <c r="R448" i="1"/>
  <c r="U448" i="1"/>
  <c r="V448" i="1"/>
  <c r="W448" i="1"/>
  <c r="X448" i="1"/>
  <c r="C449" i="1"/>
  <c r="Q449" i="1"/>
  <c r="R449" i="1"/>
  <c r="U449" i="1"/>
  <c r="V449" i="1"/>
  <c r="W449" i="1"/>
  <c r="X449" i="1"/>
  <c r="C450" i="1"/>
  <c r="Q450" i="1"/>
  <c r="R450" i="1"/>
  <c r="U450" i="1"/>
  <c r="V450" i="1"/>
  <c r="W450" i="1"/>
  <c r="X450" i="1"/>
  <c r="C451" i="1"/>
  <c r="Q451" i="1"/>
  <c r="R451" i="1"/>
  <c r="U451" i="1"/>
  <c r="V451" i="1"/>
  <c r="W451" i="1"/>
  <c r="X451" i="1"/>
  <c r="C452" i="1"/>
  <c r="Q452" i="1"/>
  <c r="R452" i="1"/>
  <c r="U452" i="1"/>
  <c r="V452" i="1"/>
  <c r="W452" i="1"/>
  <c r="X452" i="1"/>
  <c r="C453" i="1"/>
  <c r="Q453" i="1"/>
  <c r="R453" i="1"/>
  <c r="U453" i="1"/>
  <c r="V453" i="1"/>
  <c r="W453" i="1"/>
  <c r="X453" i="1"/>
  <c r="C454" i="1"/>
  <c r="Q454" i="1"/>
  <c r="R454" i="1"/>
  <c r="U454" i="1"/>
  <c r="V454" i="1"/>
  <c r="W454" i="1"/>
  <c r="X454" i="1"/>
  <c r="C455" i="1"/>
  <c r="Q455" i="1"/>
  <c r="R455" i="1"/>
  <c r="U455" i="1"/>
  <c r="V455" i="1"/>
  <c r="W455" i="1"/>
  <c r="X455" i="1"/>
  <c r="C456" i="1"/>
  <c r="Q456" i="1"/>
  <c r="R456" i="1"/>
  <c r="U456" i="1"/>
  <c r="V456" i="1"/>
  <c r="W456" i="1"/>
  <c r="X456" i="1"/>
  <c r="C457" i="1"/>
  <c r="Q457" i="1"/>
  <c r="R457" i="1"/>
  <c r="U457" i="1"/>
  <c r="V457" i="1"/>
  <c r="W457" i="1"/>
  <c r="X457" i="1"/>
  <c r="C458" i="1"/>
  <c r="Q458" i="1"/>
  <c r="R458" i="1"/>
  <c r="U458" i="1"/>
  <c r="V458" i="1"/>
  <c r="W458" i="1"/>
  <c r="X458" i="1"/>
  <c r="C459" i="1"/>
  <c r="Q459" i="1"/>
  <c r="R459" i="1"/>
  <c r="U459" i="1"/>
  <c r="V459" i="1"/>
  <c r="W459" i="1"/>
  <c r="X459" i="1"/>
  <c r="C460" i="1"/>
  <c r="Q460" i="1"/>
  <c r="R460" i="1"/>
  <c r="U460" i="1"/>
  <c r="V460" i="1"/>
  <c r="W460" i="1"/>
  <c r="X460" i="1"/>
  <c r="C461" i="1"/>
  <c r="Q461" i="1"/>
  <c r="R461" i="1"/>
  <c r="U461" i="1"/>
  <c r="V461" i="1"/>
  <c r="W461" i="1"/>
  <c r="X461" i="1"/>
  <c r="C462" i="1"/>
  <c r="Q462" i="1"/>
  <c r="R462" i="1"/>
  <c r="U462" i="1"/>
  <c r="V462" i="1"/>
  <c r="W462" i="1"/>
  <c r="X462" i="1"/>
  <c r="C463" i="1"/>
  <c r="Q463" i="1"/>
  <c r="R463" i="1"/>
  <c r="U463" i="1"/>
  <c r="V463" i="1"/>
  <c r="W463" i="1"/>
  <c r="X463" i="1"/>
  <c r="C464" i="1"/>
  <c r="Q464" i="1"/>
  <c r="R464" i="1"/>
  <c r="U464" i="1"/>
  <c r="V464" i="1"/>
  <c r="W464" i="1"/>
  <c r="X464" i="1"/>
  <c r="C465" i="1"/>
  <c r="Q465" i="1"/>
  <c r="R465" i="1"/>
  <c r="U465" i="1"/>
  <c r="V465" i="1"/>
  <c r="W465" i="1"/>
  <c r="X465" i="1"/>
  <c r="C466" i="1"/>
  <c r="Q466" i="1"/>
  <c r="R466" i="1"/>
  <c r="U466" i="1"/>
  <c r="V466" i="1"/>
  <c r="W466" i="1"/>
  <c r="X466" i="1"/>
  <c r="C467" i="1"/>
  <c r="Q467" i="1"/>
  <c r="R467" i="1"/>
  <c r="U467" i="1"/>
  <c r="V467" i="1"/>
  <c r="W467" i="1"/>
  <c r="X467" i="1"/>
  <c r="C468" i="1"/>
  <c r="Q468" i="1"/>
  <c r="R468" i="1"/>
  <c r="U468" i="1"/>
  <c r="V468" i="1"/>
  <c r="W468" i="1"/>
  <c r="X468" i="1"/>
  <c r="C469" i="1"/>
  <c r="Q469" i="1"/>
  <c r="R469" i="1"/>
  <c r="U469" i="1"/>
  <c r="V469" i="1"/>
  <c r="W469" i="1"/>
  <c r="X469" i="1"/>
  <c r="C470" i="1"/>
  <c r="Q470" i="1"/>
  <c r="R470" i="1"/>
  <c r="U470" i="1"/>
  <c r="V470" i="1"/>
  <c r="W470" i="1"/>
  <c r="X470" i="1"/>
  <c r="C471" i="1"/>
  <c r="Q471" i="1"/>
  <c r="R471" i="1"/>
  <c r="U471" i="1"/>
  <c r="V471" i="1"/>
  <c r="W471" i="1"/>
  <c r="X471" i="1"/>
  <c r="C472" i="1"/>
  <c r="Q472" i="1"/>
  <c r="R472" i="1"/>
  <c r="U472" i="1"/>
  <c r="V472" i="1"/>
  <c r="W472" i="1"/>
  <c r="X472" i="1"/>
  <c r="C473" i="1"/>
  <c r="Q473" i="1"/>
  <c r="R473" i="1"/>
  <c r="U473" i="1"/>
  <c r="V473" i="1"/>
  <c r="W473" i="1"/>
  <c r="X473" i="1"/>
  <c r="C474" i="1"/>
  <c r="Q474" i="1"/>
  <c r="R474" i="1"/>
  <c r="U474" i="1"/>
  <c r="V474" i="1"/>
  <c r="W474" i="1"/>
  <c r="X474" i="1"/>
  <c r="C475" i="1"/>
  <c r="Q475" i="1"/>
  <c r="R475" i="1"/>
  <c r="U475" i="1"/>
  <c r="V475" i="1"/>
  <c r="W475" i="1"/>
  <c r="X475" i="1"/>
  <c r="C476" i="1"/>
  <c r="Q476" i="1"/>
  <c r="R476" i="1"/>
  <c r="U476" i="1"/>
  <c r="V476" i="1"/>
  <c r="W476" i="1"/>
  <c r="X476" i="1"/>
  <c r="C477" i="1"/>
  <c r="Q477" i="1"/>
  <c r="R477" i="1"/>
  <c r="U477" i="1"/>
  <c r="V477" i="1"/>
  <c r="W477" i="1"/>
  <c r="X477" i="1"/>
  <c r="C478" i="1"/>
  <c r="Q478" i="1"/>
  <c r="R478" i="1"/>
  <c r="U478" i="1"/>
  <c r="V478" i="1"/>
  <c r="W478" i="1"/>
  <c r="X478" i="1"/>
  <c r="C479" i="1"/>
  <c r="Q479" i="1"/>
  <c r="R479" i="1"/>
  <c r="U479" i="1"/>
  <c r="V479" i="1"/>
  <c r="W479" i="1"/>
  <c r="X479" i="1"/>
  <c r="C480" i="1"/>
  <c r="Q480" i="1"/>
  <c r="R480" i="1"/>
  <c r="U480" i="1"/>
  <c r="V480" i="1"/>
  <c r="W480" i="1"/>
  <c r="X480" i="1"/>
  <c r="C481" i="1"/>
  <c r="Q481" i="1"/>
  <c r="R481" i="1"/>
  <c r="U481" i="1"/>
  <c r="V481" i="1"/>
  <c r="W481" i="1"/>
  <c r="X481" i="1"/>
  <c r="C482" i="1"/>
  <c r="Q482" i="1"/>
  <c r="R482" i="1"/>
  <c r="U482" i="1"/>
  <c r="V482" i="1"/>
  <c r="W482" i="1"/>
  <c r="X482" i="1"/>
  <c r="C483" i="1"/>
  <c r="Q483" i="1"/>
  <c r="R483" i="1"/>
  <c r="U483" i="1"/>
  <c r="V483" i="1"/>
  <c r="W483" i="1"/>
  <c r="X483" i="1"/>
  <c r="C484" i="1"/>
  <c r="Q484" i="1"/>
  <c r="R484" i="1"/>
  <c r="U484" i="1"/>
  <c r="V484" i="1"/>
  <c r="W484" i="1"/>
  <c r="X484" i="1"/>
  <c r="C485" i="1"/>
  <c r="Q485" i="1"/>
  <c r="R485" i="1"/>
  <c r="U485" i="1"/>
  <c r="V485" i="1"/>
  <c r="W485" i="1"/>
  <c r="X485" i="1"/>
  <c r="C486" i="1"/>
  <c r="Q486" i="1"/>
  <c r="R486" i="1"/>
  <c r="U486" i="1"/>
  <c r="V486" i="1"/>
  <c r="W486" i="1"/>
  <c r="X486" i="1"/>
  <c r="C487" i="1"/>
  <c r="Q487" i="1"/>
  <c r="R487" i="1"/>
  <c r="U487" i="1"/>
  <c r="V487" i="1"/>
  <c r="W487" i="1"/>
  <c r="X487" i="1"/>
  <c r="C488" i="1"/>
  <c r="Q488" i="1"/>
  <c r="R488" i="1"/>
  <c r="U488" i="1"/>
  <c r="V488" i="1"/>
  <c r="W488" i="1"/>
  <c r="X488" i="1"/>
  <c r="C489" i="1"/>
  <c r="Q489" i="1"/>
  <c r="R489" i="1"/>
  <c r="U489" i="1"/>
  <c r="V489" i="1"/>
  <c r="W489" i="1"/>
  <c r="X489" i="1"/>
  <c r="C490" i="1"/>
  <c r="Q490" i="1"/>
  <c r="R490" i="1"/>
  <c r="U490" i="1"/>
  <c r="V490" i="1"/>
  <c r="W490" i="1"/>
  <c r="X490" i="1"/>
  <c r="C491" i="1"/>
  <c r="Q491" i="1"/>
  <c r="R491" i="1"/>
  <c r="U491" i="1"/>
  <c r="V491" i="1"/>
  <c r="W491" i="1"/>
  <c r="X491" i="1"/>
  <c r="C492" i="1"/>
  <c r="Q492" i="1"/>
  <c r="R492" i="1"/>
  <c r="U492" i="1"/>
  <c r="V492" i="1"/>
  <c r="W492" i="1"/>
  <c r="X492" i="1"/>
  <c r="C493" i="1"/>
  <c r="Q493" i="1"/>
  <c r="R493" i="1"/>
  <c r="U493" i="1"/>
  <c r="V493" i="1"/>
  <c r="W493" i="1"/>
  <c r="X493" i="1"/>
  <c r="C494" i="1"/>
  <c r="Q494" i="1"/>
  <c r="R494" i="1"/>
  <c r="U494" i="1"/>
  <c r="V494" i="1"/>
  <c r="W494" i="1"/>
  <c r="X494" i="1"/>
  <c r="C495" i="1"/>
  <c r="Q495" i="1"/>
  <c r="R495" i="1"/>
  <c r="U495" i="1"/>
  <c r="V495" i="1"/>
  <c r="W495" i="1"/>
  <c r="X495" i="1"/>
  <c r="C496" i="1"/>
  <c r="Q496" i="1"/>
  <c r="R496" i="1"/>
  <c r="U496" i="1"/>
  <c r="V496" i="1"/>
  <c r="W496" i="1"/>
  <c r="X496" i="1"/>
  <c r="C497" i="1"/>
  <c r="Q497" i="1"/>
  <c r="R497" i="1"/>
  <c r="U497" i="1"/>
  <c r="V497" i="1"/>
  <c r="W497" i="1"/>
  <c r="X497" i="1"/>
  <c r="C498" i="1"/>
  <c r="Q498" i="1"/>
  <c r="R498" i="1"/>
  <c r="U498" i="1"/>
  <c r="V498" i="1"/>
  <c r="W498" i="1"/>
  <c r="X498" i="1"/>
  <c r="C499" i="1"/>
  <c r="Q499" i="1"/>
  <c r="R499" i="1"/>
  <c r="U499" i="1"/>
  <c r="V499" i="1"/>
  <c r="W499" i="1"/>
  <c r="X499" i="1"/>
  <c r="C500" i="1"/>
  <c r="Q500" i="1"/>
  <c r="R500" i="1"/>
  <c r="U500" i="1"/>
  <c r="V500" i="1"/>
  <c r="W500" i="1"/>
  <c r="X500" i="1"/>
  <c r="C501" i="1"/>
  <c r="Q501" i="1"/>
  <c r="R501" i="1"/>
  <c r="U501" i="1"/>
  <c r="V501" i="1"/>
  <c r="W501" i="1"/>
  <c r="X501" i="1"/>
  <c r="C502" i="1"/>
  <c r="Q502" i="1"/>
  <c r="R502" i="1"/>
  <c r="U502" i="1"/>
  <c r="V502" i="1"/>
  <c r="W502" i="1"/>
  <c r="X502" i="1"/>
  <c r="C503" i="1"/>
  <c r="Q503" i="1"/>
  <c r="R503" i="1"/>
  <c r="U503" i="1"/>
  <c r="V503" i="1"/>
  <c r="W503" i="1"/>
  <c r="X503" i="1"/>
  <c r="C504" i="1"/>
  <c r="Q504" i="1"/>
  <c r="R504" i="1"/>
  <c r="U504" i="1"/>
  <c r="V504" i="1"/>
  <c r="W504" i="1"/>
  <c r="X504" i="1"/>
  <c r="C505" i="1"/>
  <c r="Q505" i="1"/>
  <c r="R505" i="1"/>
  <c r="U505" i="1"/>
  <c r="V505" i="1"/>
  <c r="W505" i="1"/>
  <c r="X505" i="1"/>
  <c r="C506" i="1"/>
  <c r="Q506" i="1"/>
  <c r="R506" i="1"/>
  <c r="U506" i="1"/>
  <c r="V506" i="1"/>
  <c r="W506" i="1"/>
  <c r="X506" i="1"/>
  <c r="C507" i="1"/>
  <c r="Q507" i="1"/>
  <c r="R507" i="1"/>
  <c r="U507" i="1"/>
  <c r="V507" i="1"/>
  <c r="W507" i="1"/>
  <c r="X507" i="1"/>
  <c r="C508" i="1"/>
  <c r="Q508" i="1"/>
  <c r="R508" i="1"/>
  <c r="U508" i="1"/>
  <c r="V508" i="1"/>
  <c r="W508" i="1"/>
  <c r="X508" i="1"/>
  <c r="C509" i="1"/>
  <c r="Q509" i="1"/>
  <c r="R509" i="1"/>
  <c r="U509" i="1"/>
  <c r="V509" i="1"/>
  <c r="W509" i="1"/>
  <c r="X509" i="1"/>
  <c r="C510" i="1"/>
  <c r="Q510" i="1"/>
  <c r="R510" i="1"/>
  <c r="U510" i="1"/>
  <c r="V510" i="1"/>
  <c r="W510" i="1"/>
  <c r="X510" i="1"/>
  <c r="C511" i="1"/>
  <c r="Q511" i="1"/>
  <c r="R511" i="1"/>
  <c r="U511" i="1"/>
  <c r="V511" i="1"/>
  <c r="W511" i="1"/>
  <c r="X511" i="1"/>
  <c r="C512" i="1"/>
  <c r="Q512" i="1"/>
  <c r="R512" i="1"/>
  <c r="U512" i="1"/>
  <c r="V512" i="1"/>
  <c r="W512" i="1"/>
  <c r="X512" i="1"/>
  <c r="C513" i="1"/>
  <c r="Q513" i="1"/>
  <c r="R513" i="1"/>
  <c r="U513" i="1"/>
  <c r="V513" i="1"/>
  <c r="W513" i="1"/>
  <c r="X513" i="1"/>
  <c r="C514" i="1"/>
  <c r="Q514" i="1"/>
  <c r="R514" i="1"/>
  <c r="U514" i="1"/>
  <c r="V514" i="1"/>
  <c r="W514" i="1"/>
  <c r="X514" i="1"/>
  <c r="C515" i="1"/>
  <c r="Q515" i="1"/>
  <c r="R515" i="1"/>
  <c r="U515" i="1"/>
  <c r="V515" i="1"/>
  <c r="W515" i="1"/>
  <c r="X515" i="1"/>
  <c r="C516" i="1"/>
  <c r="Q516" i="1"/>
  <c r="R516" i="1"/>
  <c r="U516" i="1"/>
  <c r="V516" i="1"/>
  <c r="W516" i="1"/>
  <c r="X516" i="1"/>
  <c r="C517" i="1"/>
  <c r="Q517" i="1"/>
  <c r="R517" i="1"/>
  <c r="U517" i="1"/>
  <c r="V517" i="1"/>
  <c r="W517" i="1"/>
  <c r="X517" i="1"/>
  <c r="C518" i="1"/>
  <c r="Q518" i="1"/>
  <c r="R518" i="1"/>
  <c r="U518" i="1"/>
  <c r="V518" i="1"/>
  <c r="W518" i="1"/>
  <c r="X518" i="1"/>
  <c r="C519" i="1"/>
  <c r="Q519" i="1"/>
  <c r="R519" i="1"/>
  <c r="U519" i="1"/>
  <c r="V519" i="1"/>
  <c r="W519" i="1"/>
  <c r="X519" i="1"/>
  <c r="C520" i="1"/>
  <c r="Q520" i="1"/>
  <c r="R520" i="1"/>
  <c r="U520" i="1"/>
  <c r="V520" i="1"/>
  <c r="W520" i="1"/>
  <c r="X520" i="1"/>
  <c r="C521" i="1"/>
  <c r="Q521" i="1"/>
  <c r="R521" i="1"/>
  <c r="U521" i="1"/>
  <c r="V521" i="1"/>
  <c r="W521" i="1"/>
  <c r="X521" i="1"/>
  <c r="C522" i="1"/>
  <c r="Q522" i="1"/>
  <c r="R522" i="1"/>
  <c r="U522" i="1"/>
  <c r="V522" i="1"/>
  <c r="W522" i="1"/>
  <c r="X522" i="1"/>
  <c r="C523" i="1"/>
  <c r="Q523" i="1"/>
  <c r="R523" i="1"/>
  <c r="U523" i="1"/>
  <c r="V523" i="1"/>
  <c r="W523" i="1"/>
  <c r="X523" i="1"/>
  <c r="C524" i="1"/>
  <c r="Q524" i="1"/>
  <c r="R524" i="1"/>
  <c r="U524" i="1"/>
  <c r="V524" i="1"/>
  <c r="W524" i="1"/>
  <c r="X524" i="1"/>
  <c r="C525" i="1"/>
  <c r="Q525" i="1"/>
  <c r="R525" i="1"/>
  <c r="U525" i="1"/>
  <c r="V525" i="1"/>
  <c r="W525" i="1"/>
  <c r="X525" i="1"/>
  <c r="C526" i="1"/>
  <c r="Q526" i="1"/>
  <c r="R526" i="1"/>
  <c r="U526" i="1"/>
  <c r="V526" i="1"/>
  <c r="W526" i="1"/>
  <c r="X526" i="1"/>
  <c r="C527" i="1"/>
  <c r="Q527" i="1"/>
  <c r="R527" i="1"/>
  <c r="U527" i="1"/>
  <c r="V527" i="1"/>
  <c r="W527" i="1"/>
  <c r="X527" i="1"/>
  <c r="C528" i="1"/>
  <c r="Q528" i="1"/>
  <c r="R528" i="1"/>
  <c r="U528" i="1"/>
  <c r="V528" i="1"/>
  <c r="W528" i="1"/>
  <c r="X528" i="1"/>
  <c r="C529" i="1"/>
  <c r="Q529" i="1"/>
  <c r="R529" i="1"/>
  <c r="U529" i="1"/>
  <c r="V529" i="1"/>
  <c r="W529" i="1"/>
  <c r="X529" i="1"/>
  <c r="C530" i="1"/>
  <c r="Q530" i="1"/>
  <c r="R530" i="1"/>
  <c r="U530" i="1"/>
  <c r="V530" i="1"/>
  <c r="W530" i="1"/>
  <c r="X530" i="1"/>
  <c r="C531" i="1"/>
  <c r="Q531" i="1"/>
  <c r="R531" i="1"/>
  <c r="U531" i="1"/>
  <c r="V531" i="1"/>
  <c r="W531" i="1"/>
  <c r="X531" i="1"/>
  <c r="C532" i="1"/>
  <c r="Q532" i="1"/>
  <c r="R532" i="1"/>
  <c r="U532" i="1"/>
  <c r="V532" i="1"/>
  <c r="W532" i="1"/>
  <c r="X532" i="1"/>
  <c r="C533" i="1"/>
  <c r="Q533" i="1"/>
  <c r="R533" i="1"/>
  <c r="U533" i="1"/>
  <c r="V533" i="1"/>
  <c r="W533" i="1"/>
  <c r="X533" i="1"/>
  <c r="C534" i="1"/>
  <c r="Q534" i="1"/>
  <c r="R534" i="1"/>
  <c r="U534" i="1"/>
  <c r="V534" i="1"/>
  <c r="W534" i="1"/>
  <c r="X534" i="1"/>
  <c r="C535" i="1"/>
  <c r="Q535" i="1"/>
  <c r="R535" i="1"/>
  <c r="U535" i="1"/>
  <c r="V535" i="1"/>
  <c r="W535" i="1"/>
  <c r="X535" i="1"/>
  <c r="C536" i="1"/>
  <c r="Q536" i="1"/>
  <c r="R536" i="1"/>
  <c r="U536" i="1"/>
  <c r="V536" i="1"/>
  <c r="W536" i="1"/>
  <c r="X536" i="1"/>
  <c r="C537" i="1"/>
  <c r="Q537" i="1"/>
  <c r="R537" i="1"/>
  <c r="U537" i="1"/>
  <c r="V537" i="1"/>
  <c r="W537" i="1"/>
  <c r="X537" i="1"/>
  <c r="C538" i="1"/>
  <c r="Q538" i="1"/>
  <c r="R538" i="1"/>
  <c r="U538" i="1"/>
  <c r="V538" i="1"/>
  <c r="W538" i="1"/>
  <c r="X538" i="1"/>
  <c r="C539" i="1"/>
  <c r="Q539" i="1"/>
  <c r="R539" i="1"/>
  <c r="U539" i="1"/>
  <c r="V539" i="1"/>
  <c r="W539" i="1"/>
  <c r="X539" i="1"/>
  <c r="C540" i="1"/>
  <c r="Q540" i="1"/>
  <c r="R540" i="1"/>
  <c r="U540" i="1"/>
  <c r="V540" i="1"/>
  <c r="W540" i="1"/>
  <c r="X540" i="1"/>
  <c r="C541" i="1"/>
  <c r="Q541" i="1"/>
  <c r="R541" i="1"/>
  <c r="U541" i="1"/>
  <c r="V541" i="1"/>
  <c r="W541" i="1"/>
  <c r="X541" i="1"/>
  <c r="C542" i="1"/>
  <c r="Q542" i="1"/>
  <c r="R542" i="1"/>
  <c r="U542" i="1"/>
  <c r="V542" i="1"/>
  <c r="W542" i="1"/>
  <c r="X542" i="1"/>
  <c r="C543" i="1"/>
  <c r="Q543" i="1"/>
  <c r="R543" i="1"/>
  <c r="U543" i="1"/>
  <c r="V543" i="1"/>
  <c r="W543" i="1"/>
  <c r="X543" i="1"/>
  <c r="C544" i="1"/>
  <c r="Q544" i="1"/>
  <c r="R544" i="1"/>
  <c r="U544" i="1"/>
  <c r="V544" i="1"/>
  <c r="W544" i="1"/>
  <c r="X544" i="1"/>
  <c r="C545" i="1"/>
  <c r="Q545" i="1"/>
  <c r="R545" i="1"/>
  <c r="U545" i="1"/>
  <c r="V545" i="1"/>
  <c r="W545" i="1"/>
  <c r="X545" i="1"/>
  <c r="C546" i="1"/>
  <c r="Q546" i="1"/>
  <c r="R546" i="1"/>
  <c r="U546" i="1"/>
  <c r="V546" i="1"/>
  <c r="W546" i="1"/>
  <c r="X546" i="1"/>
  <c r="C547" i="1"/>
  <c r="Q547" i="1"/>
  <c r="R547" i="1"/>
  <c r="U547" i="1"/>
  <c r="V547" i="1"/>
  <c r="W547" i="1"/>
  <c r="X547" i="1"/>
  <c r="C548" i="1"/>
  <c r="Q548" i="1"/>
  <c r="R548" i="1"/>
  <c r="U548" i="1"/>
  <c r="V548" i="1"/>
  <c r="W548" i="1"/>
  <c r="X548" i="1"/>
  <c r="C549" i="1"/>
  <c r="Q549" i="1"/>
  <c r="R549" i="1"/>
  <c r="U549" i="1"/>
  <c r="V549" i="1"/>
  <c r="W549" i="1"/>
  <c r="X549" i="1"/>
  <c r="C550" i="1"/>
  <c r="Q550" i="1"/>
  <c r="R550" i="1"/>
  <c r="U550" i="1"/>
  <c r="V550" i="1"/>
  <c r="W550" i="1"/>
  <c r="X550" i="1"/>
  <c r="C551" i="1"/>
  <c r="Q551" i="1"/>
  <c r="R551" i="1"/>
  <c r="U551" i="1"/>
  <c r="V551" i="1"/>
  <c r="W551" i="1"/>
  <c r="X551" i="1"/>
  <c r="C552" i="1"/>
  <c r="Q552" i="1"/>
  <c r="R552" i="1"/>
  <c r="U552" i="1"/>
  <c r="V552" i="1"/>
  <c r="W552" i="1"/>
  <c r="X552" i="1"/>
  <c r="C553" i="1"/>
  <c r="Q553" i="1"/>
  <c r="R553" i="1"/>
  <c r="U553" i="1"/>
  <c r="V553" i="1"/>
  <c r="W553" i="1"/>
  <c r="X553" i="1"/>
  <c r="C554" i="1"/>
  <c r="Q554" i="1"/>
  <c r="R554" i="1"/>
  <c r="U554" i="1"/>
  <c r="V554" i="1"/>
  <c r="W554" i="1"/>
  <c r="X554" i="1"/>
  <c r="C555" i="1"/>
  <c r="Q555" i="1"/>
  <c r="R555" i="1"/>
  <c r="U555" i="1"/>
  <c r="V555" i="1"/>
  <c r="W555" i="1"/>
  <c r="X555" i="1"/>
  <c r="C556" i="1"/>
  <c r="Q556" i="1"/>
  <c r="R556" i="1"/>
  <c r="U556" i="1"/>
  <c r="V556" i="1"/>
  <c r="W556" i="1"/>
  <c r="X556" i="1"/>
  <c r="C557" i="1"/>
  <c r="Q557" i="1"/>
  <c r="R557" i="1"/>
  <c r="U557" i="1"/>
  <c r="V557" i="1"/>
  <c r="W557" i="1"/>
  <c r="X557" i="1"/>
  <c r="C558" i="1"/>
  <c r="Q558" i="1"/>
  <c r="R558" i="1"/>
  <c r="U558" i="1"/>
  <c r="V558" i="1"/>
  <c r="W558" i="1"/>
  <c r="X558" i="1"/>
  <c r="C559" i="1"/>
  <c r="Q559" i="1"/>
  <c r="R559" i="1"/>
  <c r="U559" i="1"/>
  <c r="V559" i="1"/>
  <c r="W559" i="1"/>
  <c r="X559" i="1"/>
  <c r="C560" i="1"/>
  <c r="Q560" i="1"/>
  <c r="R560" i="1"/>
  <c r="U560" i="1"/>
  <c r="V560" i="1"/>
  <c r="W560" i="1"/>
  <c r="X560" i="1"/>
  <c r="C561" i="1"/>
  <c r="Q561" i="1"/>
  <c r="R561" i="1"/>
  <c r="U561" i="1"/>
  <c r="V561" i="1"/>
  <c r="W561" i="1"/>
  <c r="X561" i="1"/>
  <c r="C562" i="1"/>
  <c r="Q562" i="1"/>
  <c r="R562" i="1"/>
  <c r="U562" i="1"/>
  <c r="V562" i="1"/>
  <c r="W562" i="1"/>
  <c r="X562" i="1"/>
  <c r="C563" i="1"/>
  <c r="Q563" i="1"/>
  <c r="R563" i="1"/>
  <c r="U563" i="1"/>
  <c r="V563" i="1"/>
  <c r="W563" i="1"/>
  <c r="X563" i="1"/>
  <c r="C564" i="1"/>
  <c r="Q564" i="1"/>
  <c r="R564" i="1"/>
  <c r="U564" i="1"/>
  <c r="V564" i="1"/>
  <c r="W564" i="1"/>
  <c r="X564" i="1"/>
  <c r="C565" i="1"/>
  <c r="Q565" i="1"/>
  <c r="R565" i="1"/>
  <c r="U565" i="1"/>
  <c r="V565" i="1"/>
  <c r="W565" i="1"/>
  <c r="X565" i="1"/>
  <c r="C566" i="1"/>
  <c r="Q566" i="1"/>
  <c r="R566" i="1"/>
  <c r="U566" i="1"/>
  <c r="V566" i="1"/>
  <c r="W566" i="1"/>
  <c r="X566" i="1"/>
  <c r="C567" i="1"/>
  <c r="Q567" i="1"/>
  <c r="R567" i="1"/>
  <c r="U567" i="1"/>
  <c r="V567" i="1"/>
  <c r="W567" i="1"/>
  <c r="X567" i="1"/>
  <c r="C568" i="1"/>
  <c r="Q568" i="1"/>
  <c r="R568" i="1"/>
  <c r="U568" i="1"/>
  <c r="V568" i="1"/>
  <c r="W568" i="1"/>
  <c r="X568" i="1"/>
  <c r="C569" i="1"/>
  <c r="Q569" i="1"/>
  <c r="R569" i="1"/>
  <c r="U569" i="1"/>
  <c r="V569" i="1"/>
  <c r="W569" i="1"/>
  <c r="X569" i="1"/>
  <c r="C570" i="1"/>
  <c r="Q570" i="1"/>
  <c r="R570" i="1"/>
  <c r="U570" i="1"/>
  <c r="V570" i="1"/>
  <c r="W570" i="1"/>
  <c r="X570" i="1"/>
  <c r="C571" i="1"/>
  <c r="Q571" i="1"/>
  <c r="R571" i="1"/>
  <c r="U571" i="1"/>
  <c r="V571" i="1"/>
  <c r="W571" i="1"/>
  <c r="X571" i="1"/>
  <c r="C572" i="1"/>
  <c r="Q572" i="1"/>
  <c r="R572" i="1"/>
  <c r="U572" i="1"/>
  <c r="V572" i="1"/>
  <c r="W572" i="1"/>
  <c r="X572" i="1"/>
  <c r="C573" i="1"/>
  <c r="Q573" i="1"/>
  <c r="R573" i="1"/>
  <c r="U573" i="1"/>
  <c r="V573" i="1"/>
  <c r="W573" i="1"/>
  <c r="X573" i="1"/>
  <c r="C574" i="1"/>
  <c r="Q574" i="1"/>
  <c r="R574" i="1"/>
  <c r="U574" i="1"/>
  <c r="V574" i="1"/>
  <c r="W574" i="1"/>
  <c r="X574" i="1"/>
  <c r="C575" i="1"/>
  <c r="Q575" i="1"/>
  <c r="R575" i="1"/>
  <c r="U575" i="1"/>
  <c r="V575" i="1"/>
  <c r="W575" i="1"/>
  <c r="X575" i="1"/>
  <c r="C576" i="1"/>
  <c r="Q576" i="1"/>
  <c r="R576" i="1"/>
  <c r="U576" i="1"/>
  <c r="V576" i="1"/>
  <c r="W576" i="1"/>
  <c r="X576" i="1"/>
  <c r="C577" i="1"/>
  <c r="Q577" i="1"/>
  <c r="R577" i="1"/>
  <c r="U577" i="1"/>
  <c r="V577" i="1"/>
  <c r="W577" i="1"/>
  <c r="X577" i="1"/>
  <c r="C578" i="1"/>
  <c r="Q578" i="1"/>
  <c r="R578" i="1"/>
  <c r="U578" i="1"/>
  <c r="V578" i="1"/>
  <c r="W578" i="1"/>
  <c r="X578" i="1"/>
  <c r="C579" i="1"/>
  <c r="Q579" i="1"/>
  <c r="R579" i="1"/>
  <c r="U579" i="1"/>
  <c r="V579" i="1"/>
  <c r="W579" i="1"/>
  <c r="X579" i="1"/>
  <c r="C580" i="1"/>
  <c r="Q580" i="1"/>
  <c r="R580" i="1"/>
  <c r="U580" i="1"/>
  <c r="V580" i="1"/>
  <c r="W580" i="1"/>
  <c r="X580" i="1"/>
  <c r="C581" i="1"/>
  <c r="Q581" i="1"/>
  <c r="R581" i="1"/>
  <c r="U581" i="1"/>
  <c r="V581" i="1"/>
  <c r="W581" i="1"/>
  <c r="X581" i="1"/>
  <c r="C582" i="1"/>
  <c r="Q582" i="1"/>
  <c r="R582" i="1"/>
  <c r="U582" i="1"/>
  <c r="V582" i="1"/>
  <c r="W582" i="1"/>
  <c r="X582" i="1"/>
  <c r="C583" i="1"/>
  <c r="Q583" i="1"/>
  <c r="R583" i="1"/>
  <c r="U583" i="1"/>
  <c r="V583" i="1"/>
  <c r="W583" i="1"/>
  <c r="X583" i="1"/>
  <c r="C584" i="1"/>
  <c r="Q584" i="1"/>
  <c r="R584" i="1"/>
  <c r="U584" i="1"/>
  <c r="V584" i="1"/>
  <c r="W584" i="1"/>
  <c r="X584" i="1"/>
  <c r="C585" i="1"/>
  <c r="Q585" i="1"/>
  <c r="R585" i="1"/>
  <c r="U585" i="1"/>
  <c r="V585" i="1"/>
  <c r="W585" i="1"/>
  <c r="X585" i="1"/>
  <c r="C586" i="1"/>
  <c r="Q586" i="1"/>
  <c r="R586" i="1"/>
  <c r="U586" i="1"/>
  <c r="V586" i="1"/>
  <c r="W586" i="1"/>
  <c r="X586" i="1"/>
  <c r="C587" i="1"/>
  <c r="Q587" i="1"/>
  <c r="R587" i="1"/>
  <c r="U587" i="1"/>
  <c r="V587" i="1"/>
  <c r="W587" i="1"/>
  <c r="X587" i="1"/>
  <c r="C588" i="1"/>
  <c r="Q588" i="1"/>
  <c r="R588" i="1"/>
  <c r="U588" i="1"/>
  <c r="V588" i="1"/>
  <c r="W588" i="1"/>
  <c r="X588" i="1"/>
  <c r="C589" i="1"/>
  <c r="Q589" i="1"/>
  <c r="R589" i="1"/>
  <c r="U589" i="1"/>
  <c r="V589" i="1"/>
  <c r="W589" i="1"/>
  <c r="X589" i="1"/>
  <c r="C590" i="1"/>
  <c r="Q590" i="1"/>
  <c r="R590" i="1"/>
  <c r="U590" i="1"/>
  <c r="V590" i="1"/>
  <c r="W590" i="1"/>
  <c r="X590" i="1"/>
  <c r="C591" i="1"/>
  <c r="Q591" i="1"/>
  <c r="R591" i="1"/>
  <c r="U591" i="1"/>
  <c r="V591" i="1"/>
  <c r="W591" i="1"/>
  <c r="X591" i="1"/>
  <c r="C592" i="1"/>
  <c r="Q592" i="1"/>
  <c r="R592" i="1"/>
  <c r="U592" i="1"/>
  <c r="V592" i="1"/>
  <c r="W592" i="1"/>
  <c r="X592" i="1"/>
  <c r="C593" i="1"/>
  <c r="Q593" i="1"/>
  <c r="R593" i="1"/>
  <c r="U593" i="1"/>
  <c r="V593" i="1"/>
  <c r="W593" i="1"/>
  <c r="X593" i="1"/>
  <c r="C594" i="1"/>
  <c r="Q594" i="1"/>
  <c r="R594" i="1"/>
  <c r="U594" i="1"/>
  <c r="V594" i="1"/>
  <c r="W594" i="1"/>
  <c r="X594" i="1"/>
  <c r="C595" i="1"/>
  <c r="Q595" i="1"/>
  <c r="R595" i="1"/>
  <c r="U595" i="1"/>
  <c r="V595" i="1"/>
  <c r="W595" i="1"/>
  <c r="X595" i="1"/>
  <c r="C596" i="1"/>
  <c r="Q596" i="1"/>
  <c r="R596" i="1"/>
  <c r="U596" i="1"/>
  <c r="V596" i="1"/>
  <c r="W596" i="1"/>
  <c r="X596" i="1"/>
  <c r="C597" i="1"/>
  <c r="Q597" i="1"/>
  <c r="R597" i="1"/>
  <c r="U597" i="1"/>
  <c r="V597" i="1"/>
  <c r="W597" i="1"/>
  <c r="X597" i="1"/>
  <c r="C598" i="1"/>
  <c r="Q598" i="1"/>
  <c r="R598" i="1"/>
  <c r="U598" i="1"/>
  <c r="V598" i="1"/>
  <c r="W598" i="1"/>
  <c r="X598" i="1"/>
  <c r="C599" i="1"/>
  <c r="Q599" i="1"/>
  <c r="R599" i="1"/>
  <c r="U599" i="1"/>
  <c r="V599" i="1"/>
  <c r="W599" i="1"/>
  <c r="X599" i="1"/>
  <c r="C600" i="1"/>
  <c r="Q600" i="1"/>
  <c r="R600" i="1"/>
  <c r="U600" i="1"/>
  <c r="V600" i="1"/>
  <c r="W600" i="1"/>
  <c r="X600" i="1"/>
  <c r="C601" i="1"/>
  <c r="Q601" i="1"/>
  <c r="R601" i="1"/>
  <c r="U601" i="1"/>
  <c r="V601" i="1"/>
  <c r="W601" i="1"/>
  <c r="X601" i="1"/>
  <c r="C602" i="1"/>
  <c r="Q602" i="1"/>
  <c r="R602" i="1"/>
  <c r="U602" i="1"/>
  <c r="V602" i="1"/>
  <c r="W602" i="1"/>
  <c r="X602" i="1"/>
  <c r="C603" i="1"/>
  <c r="Q603" i="1"/>
  <c r="R603" i="1"/>
  <c r="U603" i="1"/>
  <c r="V603" i="1"/>
  <c r="W603" i="1"/>
  <c r="X603" i="1"/>
  <c r="C604" i="1"/>
  <c r="Q604" i="1"/>
  <c r="R604" i="1"/>
  <c r="U604" i="1"/>
  <c r="V604" i="1"/>
  <c r="W604" i="1"/>
  <c r="X604" i="1"/>
  <c r="C605" i="1"/>
  <c r="Q605" i="1"/>
  <c r="R605" i="1"/>
  <c r="U605" i="1"/>
  <c r="V605" i="1"/>
  <c r="W605" i="1"/>
  <c r="X605" i="1"/>
  <c r="C606" i="1"/>
  <c r="Q606" i="1"/>
  <c r="R606" i="1"/>
  <c r="U606" i="1"/>
  <c r="V606" i="1"/>
  <c r="W606" i="1"/>
  <c r="X606" i="1"/>
  <c r="C607" i="1"/>
  <c r="Q607" i="1"/>
  <c r="R607" i="1"/>
  <c r="U607" i="1"/>
  <c r="V607" i="1"/>
  <c r="W607" i="1"/>
  <c r="X607" i="1"/>
  <c r="C608" i="1"/>
  <c r="Q608" i="1"/>
  <c r="R608" i="1"/>
  <c r="U608" i="1"/>
  <c r="V608" i="1"/>
  <c r="W608" i="1"/>
  <c r="X608" i="1"/>
  <c r="C609" i="1"/>
  <c r="Q609" i="1"/>
  <c r="R609" i="1"/>
  <c r="U609" i="1"/>
  <c r="V609" i="1"/>
  <c r="W609" i="1"/>
  <c r="X609" i="1"/>
  <c r="C610" i="1"/>
  <c r="Q610" i="1"/>
  <c r="R610" i="1"/>
  <c r="U610" i="1"/>
  <c r="V610" i="1"/>
  <c r="W610" i="1"/>
  <c r="X610" i="1"/>
  <c r="C611" i="1"/>
  <c r="Q611" i="1"/>
  <c r="R611" i="1"/>
  <c r="U611" i="1"/>
  <c r="V611" i="1"/>
  <c r="W611" i="1"/>
  <c r="X611" i="1"/>
  <c r="C612" i="1"/>
  <c r="Q612" i="1"/>
  <c r="R612" i="1"/>
  <c r="U612" i="1"/>
  <c r="V612" i="1"/>
  <c r="W612" i="1"/>
  <c r="X612" i="1"/>
  <c r="C613" i="1"/>
  <c r="Q613" i="1"/>
  <c r="R613" i="1"/>
  <c r="U613" i="1"/>
  <c r="V613" i="1"/>
  <c r="W613" i="1"/>
  <c r="X613" i="1"/>
  <c r="C614" i="1"/>
  <c r="Q614" i="1"/>
  <c r="R614" i="1"/>
  <c r="U614" i="1"/>
  <c r="V614" i="1"/>
  <c r="W614" i="1"/>
  <c r="X614" i="1"/>
  <c r="C615" i="1"/>
  <c r="Q615" i="1"/>
  <c r="R615" i="1"/>
  <c r="U615" i="1"/>
  <c r="V615" i="1"/>
  <c r="W615" i="1"/>
  <c r="X615" i="1"/>
  <c r="C616" i="1"/>
  <c r="Q616" i="1"/>
  <c r="R616" i="1"/>
  <c r="U616" i="1"/>
  <c r="V616" i="1"/>
  <c r="W616" i="1"/>
  <c r="X616" i="1"/>
  <c r="C617" i="1"/>
  <c r="Q617" i="1"/>
  <c r="R617" i="1"/>
  <c r="U617" i="1"/>
  <c r="V617" i="1"/>
  <c r="W617" i="1"/>
  <c r="X617" i="1"/>
  <c r="C618" i="1"/>
  <c r="Q618" i="1"/>
  <c r="R618" i="1"/>
  <c r="U618" i="1"/>
  <c r="V618" i="1"/>
  <c r="W618" i="1"/>
  <c r="X618" i="1"/>
  <c r="C619" i="1"/>
  <c r="Q619" i="1"/>
  <c r="R619" i="1"/>
  <c r="U619" i="1"/>
  <c r="V619" i="1"/>
  <c r="W619" i="1"/>
  <c r="X619" i="1"/>
  <c r="C620" i="1"/>
  <c r="Q620" i="1"/>
  <c r="R620" i="1"/>
  <c r="U620" i="1"/>
  <c r="V620" i="1"/>
  <c r="W620" i="1"/>
  <c r="X620" i="1"/>
  <c r="C621" i="1"/>
  <c r="Q621" i="1"/>
  <c r="R621" i="1"/>
  <c r="U621" i="1"/>
  <c r="V621" i="1"/>
  <c r="W621" i="1"/>
  <c r="X621" i="1"/>
  <c r="C622" i="1"/>
  <c r="Q622" i="1"/>
  <c r="R622" i="1"/>
  <c r="U622" i="1"/>
  <c r="V622" i="1"/>
  <c r="W622" i="1"/>
  <c r="X622" i="1"/>
  <c r="C623" i="1"/>
  <c r="Q623" i="1"/>
  <c r="R623" i="1"/>
  <c r="U623" i="1"/>
  <c r="V623" i="1"/>
  <c r="W623" i="1"/>
  <c r="X623" i="1"/>
  <c r="C624" i="1"/>
  <c r="Q624" i="1"/>
  <c r="R624" i="1"/>
  <c r="U624" i="1"/>
  <c r="V624" i="1"/>
  <c r="W624" i="1"/>
  <c r="X624" i="1"/>
  <c r="C625" i="1"/>
  <c r="Q625" i="1"/>
  <c r="R625" i="1"/>
  <c r="U625" i="1"/>
  <c r="V625" i="1"/>
  <c r="W625" i="1"/>
  <c r="X625" i="1"/>
  <c r="C626" i="1"/>
  <c r="Q626" i="1"/>
  <c r="R626" i="1"/>
  <c r="U626" i="1"/>
  <c r="V626" i="1"/>
  <c r="W626" i="1"/>
  <c r="X626" i="1"/>
  <c r="C627" i="1"/>
  <c r="Q627" i="1"/>
  <c r="R627" i="1"/>
  <c r="U627" i="1"/>
  <c r="V627" i="1"/>
  <c r="W627" i="1"/>
  <c r="X627" i="1"/>
  <c r="C628" i="1"/>
  <c r="Q628" i="1"/>
  <c r="R628" i="1"/>
  <c r="U628" i="1"/>
  <c r="V628" i="1"/>
  <c r="W628" i="1"/>
  <c r="X628" i="1"/>
  <c r="C629" i="1"/>
  <c r="Q629" i="1"/>
  <c r="R629" i="1"/>
  <c r="U629" i="1"/>
  <c r="V629" i="1"/>
  <c r="W629" i="1"/>
  <c r="X629" i="1"/>
  <c r="C630" i="1"/>
  <c r="Q630" i="1"/>
  <c r="R630" i="1"/>
  <c r="U630" i="1"/>
  <c r="V630" i="1"/>
  <c r="W630" i="1"/>
  <c r="X630" i="1"/>
  <c r="C631" i="1"/>
  <c r="Q631" i="1"/>
  <c r="R631" i="1"/>
  <c r="U631" i="1"/>
  <c r="V631" i="1"/>
  <c r="W631" i="1"/>
  <c r="X631" i="1"/>
  <c r="C632" i="1"/>
  <c r="Q632" i="1"/>
  <c r="R632" i="1"/>
  <c r="U632" i="1"/>
  <c r="V632" i="1"/>
  <c r="W632" i="1"/>
  <c r="X632" i="1"/>
  <c r="C633" i="1"/>
  <c r="Q633" i="1"/>
  <c r="R633" i="1"/>
  <c r="U633" i="1"/>
  <c r="V633" i="1"/>
  <c r="W633" i="1"/>
  <c r="X633" i="1"/>
  <c r="C634" i="1"/>
  <c r="Q634" i="1"/>
  <c r="R634" i="1"/>
  <c r="U634" i="1"/>
  <c r="V634" i="1"/>
  <c r="W634" i="1"/>
  <c r="X634" i="1"/>
  <c r="C635" i="1"/>
  <c r="Q635" i="1"/>
  <c r="R635" i="1"/>
  <c r="U635" i="1"/>
  <c r="V635" i="1"/>
  <c r="W635" i="1"/>
  <c r="X635" i="1"/>
  <c r="C636" i="1"/>
  <c r="Q636" i="1"/>
  <c r="R636" i="1"/>
  <c r="U636" i="1"/>
  <c r="V636" i="1"/>
  <c r="W636" i="1"/>
  <c r="X636" i="1"/>
  <c r="C637" i="1"/>
  <c r="Q637" i="1"/>
  <c r="R637" i="1"/>
  <c r="U637" i="1"/>
  <c r="V637" i="1"/>
  <c r="W637" i="1"/>
  <c r="X637" i="1"/>
  <c r="C638" i="1"/>
  <c r="Q638" i="1"/>
  <c r="R638" i="1"/>
  <c r="U638" i="1"/>
  <c r="V638" i="1"/>
  <c r="W638" i="1"/>
  <c r="X638" i="1"/>
  <c r="C639" i="1"/>
  <c r="Q639" i="1"/>
  <c r="R639" i="1"/>
  <c r="U639" i="1"/>
  <c r="V639" i="1"/>
  <c r="W639" i="1"/>
  <c r="X639" i="1"/>
  <c r="C640" i="1"/>
  <c r="Q640" i="1"/>
  <c r="R640" i="1"/>
  <c r="U640" i="1"/>
  <c r="V640" i="1"/>
  <c r="W640" i="1"/>
  <c r="X640" i="1"/>
  <c r="C641" i="1"/>
  <c r="Q641" i="1"/>
  <c r="R641" i="1"/>
  <c r="U641" i="1"/>
  <c r="V641" i="1"/>
  <c r="W641" i="1"/>
  <c r="X641" i="1"/>
  <c r="C642" i="1"/>
  <c r="Q642" i="1"/>
  <c r="R642" i="1"/>
  <c r="U642" i="1"/>
  <c r="V642" i="1"/>
  <c r="W642" i="1"/>
  <c r="X642" i="1"/>
  <c r="C643" i="1"/>
  <c r="Q643" i="1"/>
  <c r="R643" i="1"/>
  <c r="U643" i="1"/>
  <c r="V643" i="1"/>
  <c r="W643" i="1"/>
  <c r="X643" i="1"/>
  <c r="C644" i="1"/>
  <c r="Q644" i="1"/>
  <c r="R644" i="1"/>
  <c r="U644" i="1"/>
  <c r="V644" i="1"/>
  <c r="W644" i="1"/>
  <c r="X644" i="1"/>
  <c r="C645" i="1"/>
  <c r="Q645" i="1"/>
  <c r="R645" i="1"/>
  <c r="U645" i="1"/>
  <c r="V645" i="1"/>
  <c r="W645" i="1"/>
  <c r="X645" i="1"/>
  <c r="C646" i="1"/>
  <c r="Q646" i="1"/>
  <c r="R646" i="1"/>
  <c r="U646" i="1"/>
  <c r="V646" i="1"/>
  <c r="W646" i="1"/>
  <c r="X646" i="1"/>
  <c r="C647" i="1"/>
  <c r="Q647" i="1"/>
  <c r="R647" i="1"/>
  <c r="U647" i="1"/>
  <c r="V647" i="1"/>
  <c r="W647" i="1"/>
  <c r="X647" i="1"/>
  <c r="C648" i="1"/>
  <c r="Q648" i="1"/>
  <c r="R648" i="1"/>
  <c r="U648" i="1"/>
  <c r="V648" i="1"/>
  <c r="W648" i="1"/>
  <c r="X648" i="1"/>
  <c r="C649" i="1"/>
  <c r="Q649" i="1"/>
  <c r="R649" i="1"/>
  <c r="U649" i="1"/>
  <c r="V649" i="1"/>
  <c r="W649" i="1"/>
  <c r="X649" i="1"/>
  <c r="C650" i="1"/>
  <c r="Q650" i="1"/>
  <c r="R650" i="1"/>
  <c r="S650" i="1" s="1"/>
  <c r="T650" i="1" s="1"/>
  <c r="U650" i="1"/>
  <c r="V650" i="1"/>
  <c r="W650" i="1"/>
  <c r="X650" i="1"/>
  <c r="C651" i="1"/>
  <c r="Q651" i="1"/>
  <c r="R651" i="1"/>
  <c r="U651" i="1"/>
  <c r="V651" i="1"/>
  <c r="W651" i="1"/>
  <c r="X651" i="1"/>
  <c r="C652" i="1"/>
  <c r="Q652" i="1"/>
  <c r="R652" i="1"/>
  <c r="U652" i="1"/>
  <c r="V652" i="1"/>
  <c r="W652" i="1"/>
  <c r="X652" i="1"/>
  <c r="C653" i="1"/>
  <c r="Q653" i="1"/>
  <c r="R653" i="1"/>
  <c r="U653" i="1"/>
  <c r="V653" i="1"/>
  <c r="W653" i="1"/>
  <c r="X653" i="1"/>
  <c r="C654" i="1"/>
  <c r="Q654" i="1"/>
  <c r="R654" i="1"/>
  <c r="U654" i="1"/>
  <c r="V654" i="1"/>
  <c r="W654" i="1"/>
  <c r="X654" i="1"/>
  <c r="C655" i="1"/>
  <c r="Q655" i="1"/>
  <c r="R655" i="1"/>
  <c r="U655" i="1"/>
  <c r="V655" i="1"/>
  <c r="W655" i="1"/>
  <c r="X655" i="1"/>
  <c r="C656" i="1"/>
  <c r="Q656" i="1"/>
  <c r="R656" i="1"/>
  <c r="U656" i="1"/>
  <c r="V656" i="1"/>
  <c r="W656" i="1"/>
  <c r="X656" i="1"/>
  <c r="C657" i="1"/>
  <c r="Q657" i="1"/>
  <c r="R657" i="1"/>
  <c r="U657" i="1"/>
  <c r="V657" i="1"/>
  <c r="W657" i="1"/>
  <c r="X657" i="1"/>
  <c r="C658" i="1"/>
  <c r="Q658" i="1"/>
  <c r="R658" i="1"/>
  <c r="U658" i="1"/>
  <c r="V658" i="1"/>
  <c r="W658" i="1"/>
  <c r="X658" i="1"/>
  <c r="C659" i="1"/>
  <c r="Q659" i="1"/>
  <c r="R659" i="1"/>
  <c r="U659" i="1"/>
  <c r="V659" i="1"/>
  <c r="W659" i="1"/>
  <c r="X659" i="1"/>
  <c r="C660" i="1"/>
  <c r="Q660" i="1"/>
  <c r="R660" i="1"/>
  <c r="U660" i="1"/>
  <c r="V660" i="1"/>
  <c r="W660" i="1"/>
  <c r="X660" i="1"/>
  <c r="C661" i="1"/>
  <c r="Q661" i="1"/>
  <c r="R661" i="1"/>
  <c r="U661" i="1"/>
  <c r="V661" i="1"/>
  <c r="W661" i="1"/>
  <c r="X661" i="1"/>
  <c r="C662" i="1"/>
  <c r="Q662" i="1"/>
  <c r="R662" i="1"/>
  <c r="U662" i="1"/>
  <c r="V662" i="1"/>
  <c r="W662" i="1"/>
  <c r="X662" i="1"/>
  <c r="C663" i="1"/>
  <c r="Q663" i="1"/>
  <c r="R663" i="1"/>
  <c r="U663" i="1"/>
  <c r="V663" i="1"/>
  <c r="W663" i="1"/>
  <c r="X663" i="1"/>
  <c r="C664" i="1"/>
  <c r="Q664" i="1"/>
  <c r="R664" i="1"/>
  <c r="U664" i="1"/>
  <c r="V664" i="1"/>
  <c r="W664" i="1"/>
  <c r="X664" i="1"/>
  <c r="C665" i="1"/>
  <c r="Q665" i="1"/>
  <c r="R665" i="1"/>
  <c r="U665" i="1"/>
  <c r="V665" i="1"/>
  <c r="W665" i="1"/>
  <c r="X665" i="1"/>
  <c r="C666" i="1"/>
  <c r="Q666" i="1"/>
  <c r="R666" i="1"/>
  <c r="U666" i="1"/>
  <c r="V666" i="1"/>
  <c r="W666" i="1"/>
  <c r="X666" i="1"/>
  <c r="C667" i="1"/>
  <c r="Q667" i="1"/>
  <c r="R667" i="1"/>
  <c r="U667" i="1"/>
  <c r="V667" i="1"/>
  <c r="W667" i="1"/>
  <c r="X667" i="1"/>
  <c r="C668" i="1"/>
  <c r="Q668" i="1"/>
  <c r="R668" i="1"/>
  <c r="U668" i="1"/>
  <c r="V668" i="1"/>
  <c r="W668" i="1"/>
  <c r="X668" i="1"/>
  <c r="C669" i="1"/>
  <c r="Q669" i="1"/>
  <c r="R669" i="1"/>
  <c r="U669" i="1"/>
  <c r="V669" i="1"/>
  <c r="W669" i="1"/>
  <c r="X669" i="1"/>
  <c r="C670" i="1"/>
  <c r="Q670" i="1"/>
  <c r="R670" i="1"/>
  <c r="U670" i="1"/>
  <c r="V670" i="1"/>
  <c r="W670" i="1"/>
  <c r="X670" i="1"/>
  <c r="C671" i="1"/>
  <c r="Q671" i="1"/>
  <c r="R671" i="1"/>
  <c r="U671" i="1"/>
  <c r="V671" i="1"/>
  <c r="W671" i="1"/>
  <c r="X671" i="1"/>
  <c r="C672" i="1"/>
  <c r="Q672" i="1"/>
  <c r="R672" i="1"/>
  <c r="U672" i="1"/>
  <c r="V672" i="1"/>
  <c r="W672" i="1"/>
  <c r="X672" i="1"/>
  <c r="C673" i="1"/>
  <c r="Q673" i="1"/>
  <c r="R673" i="1"/>
  <c r="U673" i="1"/>
  <c r="V673" i="1"/>
  <c r="W673" i="1"/>
  <c r="X673" i="1"/>
  <c r="C674" i="1"/>
  <c r="Q674" i="1"/>
  <c r="R674" i="1"/>
  <c r="U674" i="1"/>
  <c r="V674" i="1"/>
  <c r="W674" i="1"/>
  <c r="X674" i="1"/>
  <c r="C675" i="1"/>
  <c r="Q675" i="1"/>
  <c r="R675" i="1"/>
  <c r="U675" i="1"/>
  <c r="V675" i="1"/>
  <c r="W675" i="1"/>
  <c r="X675" i="1"/>
  <c r="C676" i="1"/>
  <c r="Q676" i="1"/>
  <c r="R676" i="1"/>
  <c r="U676" i="1"/>
  <c r="V676" i="1"/>
  <c r="W676" i="1"/>
  <c r="X676" i="1"/>
  <c r="C677" i="1"/>
  <c r="Q677" i="1"/>
  <c r="R677" i="1"/>
  <c r="U677" i="1"/>
  <c r="V677" i="1"/>
  <c r="W677" i="1"/>
  <c r="X677" i="1"/>
  <c r="C678" i="1"/>
  <c r="Q678" i="1"/>
  <c r="R678" i="1"/>
  <c r="U678" i="1"/>
  <c r="V678" i="1"/>
  <c r="W678" i="1"/>
  <c r="X678" i="1"/>
  <c r="C679" i="1"/>
  <c r="Q679" i="1"/>
  <c r="R679" i="1"/>
  <c r="U679" i="1"/>
  <c r="V679" i="1"/>
  <c r="W679" i="1"/>
  <c r="X679" i="1"/>
  <c r="C680" i="1"/>
  <c r="Q680" i="1"/>
  <c r="R680" i="1"/>
  <c r="U680" i="1"/>
  <c r="V680" i="1"/>
  <c r="W680" i="1"/>
  <c r="X680" i="1"/>
  <c r="C681" i="1"/>
  <c r="Q681" i="1"/>
  <c r="R681" i="1"/>
  <c r="U681" i="1"/>
  <c r="V681" i="1"/>
  <c r="W681" i="1"/>
  <c r="X681" i="1"/>
  <c r="C682" i="1"/>
  <c r="Q682" i="1"/>
  <c r="R682" i="1"/>
  <c r="U682" i="1"/>
  <c r="V682" i="1"/>
  <c r="W682" i="1"/>
  <c r="X682" i="1"/>
  <c r="C683" i="1"/>
  <c r="Q683" i="1"/>
  <c r="R683" i="1"/>
  <c r="U683" i="1"/>
  <c r="V683" i="1"/>
  <c r="W683" i="1"/>
  <c r="X683" i="1"/>
  <c r="C684" i="1"/>
  <c r="Q684" i="1"/>
  <c r="R684" i="1"/>
  <c r="U684" i="1"/>
  <c r="V684" i="1"/>
  <c r="W684" i="1"/>
  <c r="X684" i="1"/>
  <c r="C685" i="1"/>
  <c r="Q685" i="1"/>
  <c r="R685" i="1"/>
  <c r="U685" i="1"/>
  <c r="V685" i="1"/>
  <c r="W685" i="1"/>
  <c r="X685" i="1"/>
  <c r="C686" i="1"/>
  <c r="Q686" i="1"/>
  <c r="R686" i="1"/>
  <c r="U686" i="1"/>
  <c r="V686" i="1"/>
  <c r="W686" i="1"/>
  <c r="X686" i="1"/>
  <c r="C687" i="1"/>
  <c r="Q687" i="1"/>
  <c r="R687" i="1"/>
  <c r="U687" i="1"/>
  <c r="V687" i="1"/>
  <c r="W687" i="1"/>
  <c r="X687" i="1"/>
  <c r="C688" i="1"/>
  <c r="Q688" i="1"/>
  <c r="R688" i="1"/>
  <c r="U688" i="1"/>
  <c r="V688" i="1"/>
  <c r="W688" i="1"/>
  <c r="X688" i="1"/>
  <c r="C689" i="1"/>
  <c r="Q689" i="1"/>
  <c r="R689" i="1"/>
  <c r="U689" i="1"/>
  <c r="V689" i="1"/>
  <c r="W689" i="1"/>
  <c r="X689" i="1"/>
  <c r="C690" i="1"/>
  <c r="Q690" i="1"/>
  <c r="R690" i="1"/>
  <c r="U690" i="1"/>
  <c r="V690" i="1"/>
  <c r="W690" i="1"/>
  <c r="X690" i="1"/>
  <c r="C691" i="1"/>
  <c r="Q691" i="1"/>
  <c r="R691" i="1"/>
  <c r="U691" i="1"/>
  <c r="V691" i="1"/>
  <c r="W691" i="1"/>
  <c r="X691" i="1"/>
  <c r="C692" i="1"/>
  <c r="Q692" i="1"/>
  <c r="R692" i="1"/>
  <c r="U692" i="1"/>
  <c r="V692" i="1"/>
  <c r="W692" i="1"/>
  <c r="X692" i="1"/>
  <c r="C693" i="1"/>
  <c r="Q693" i="1"/>
  <c r="R693" i="1"/>
  <c r="U693" i="1"/>
  <c r="V693" i="1"/>
  <c r="W693" i="1"/>
  <c r="X693" i="1"/>
  <c r="C694" i="1"/>
  <c r="Q694" i="1"/>
  <c r="R694" i="1"/>
  <c r="U694" i="1"/>
  <c r="V694" i="1"/>
  <c r="W694" i="1"/>
  <c r="X694" i="1"/>
  <c r="C695" i="1"/>
  <c r="Q695" i="1"/>
  <c r="R695" i="1"/>
  <c r="U695" i="1"/>
  <c r="V695" i="1"/>
  <c r="W695" i="1"/>
  <c r="X695" i="1"/>
  <c r="C696" i="1"/>
  <c r="Q696" i="1"/>
  <c r="R696" i="1"/>
  <c r="U696" i="1"/>
  <c r="V696" i="1"/>
  <c r="W696" i="1"/>
  <c r="X696" i="1"/>
  <c r="C697" i="1"/>
  <c r="Q697" i="1"/>
  <c r="R697" i="1"/>
  <c r="U697" i="1"/>
  <c r="V697" i="1"/>
  <c r="W697" i="1"/>
  <c r="X697" i="1"/>
  <c r="C698" i="1"/>
  <c r="Q698" i="1"/>
  <c r="R698" i="1"/>
  <c r="S698" i="1" s="1"/>
  <c r="T698" i="1" s="1"/>
  <c r="U698" i="1"/>
  <c r="V698" i="1"/>
  <c r="W698" i="1"/>
  <c r="X698" i="1"/>
  <c r="C699" i="1"/>
  <c r="Q699" i="1"/>
  <c r="R699" i="1"/>
  <c r="U699" i="1"/>
  <c r="V699" i="1"/>
  <c r="W699" i="1"/>
  <c r="X699" i="1"/>
  <c r="C700" i="1"/>
  <c r="Q700" i="1"/>
  <c r="R700" i="1"/>
  <c r="U700" i="1"/>
  <c r="V700" i="1"/>
  <c r="W700" i="1"/>
  <c r="X700" i="1"/>
  <c r="C701" i="1"/>
  <c r="Q701" i="1"/>
  <c r="R701" i="1"/>
  <c r="U701" i="1"/>
  <c r="V701" i="1"/>
  <c r="W701" i="1"/>
  <c r="X701" i="1"/>
  <c r="C702" i="1"/>
  <c r="Q702" i="1"/>
  <c r="R702" i="1"/>
  <c r="U702" i="1"/>
  <c r="V702" i="1"/>
  <c r="W702" i="1"/>
  <c r="X702" i="1"/>
  <c r="C703" i="1"/>
  <c r="Q703" i="1"/>
  <c r="R703" i="1"/>
  <c r="U703" i="1"/>
  <c r="V703" i="1"/>
  <c r="W703" i="1"/>
  <c r="X703" i="1"/>
  <c r="C704" i="1"/>
  <c r="Q704" i="1"/>
  <c r="R704" i="1"/>
  <c r="U704" i="1"/>
  <c r="V704" i="1"/>
  <c r="W704" i="1"/>
  <c r="X704" i="1"/>
  <c r="C705" i="1"/>
  <c r="Q705" i="1"/>
  <c r="R705" i="1"/>
  <c r="U705" i="1"/>
  <c r="V705" i="1"/>
  <c r="W705" i="1"/>
  <c r="X705" i="1"/>
  <c r="C706" i="1"/>
  <c r="Q706" i="1"/>
  <c r="R706" i="1"/>
  <c r="U706" i="1"/>
  <c r="V706" i="1"/>
  <c r="W706" i="1"/>
  <c r="X706" i="1"/>
  <c r="C707" i="1"/>
  <c r="Q707" i="1"/>
  <c r="R707" i="1"/>
  <c r="U707" i="1"/>
  <c r="V707" i="1"/>
  <c r="W707" i="1"/>
  <c r="X707" i="1"/>
  <c r="C708" i="1"/>
  <c r="Q708" i="1"/>
  <c r="R708" i="1"/>
  <c r="U708" i="1"/>
  <c r="V708" i="1"/>
  <c r="W708" i="1"/>
  <c r="X708" i="1"/>
  <c r="C709" i="1"/>
  <c r="Q709" i="1"/>
  <c r="R709" i="1"/>
  <c r="U709" i="1"/>
  <c r="V709" i="1"/>
  <c r="W709" i="1"/>
  <c r="X709" i="1"/>
  <c r="C710" i="1"/>
  <c r="Q710" i="1"/>
  <c r="R710" i="1"/>
  <c r="U710" i="1"/>
  <c r="V710" i="1"/>
  <c r="W710" i="1"/>
  <c r="X710" i="1"/>
  <c r="C711" i="1"/>
  <c r="Q711" i="1"/>
  <c r="R711" i="1"/>
  <c r="U711" i="1"/>
  <c r="V711" i="1"/>
  <c r="W711" i="1"/>
  <c r="X711" i="1"/>
  <c r="C712" i="1"/>
  <c r="Q712" i="1"/>
  <c r="R712" i="1"/>
  <c r="U712" i="1"/>
  <c r="V712" i="1"/>
  <c r="W712" i="1"/>
  <c r="X712" i="1"/>
  <c r="C713" i="1"/>
  <c r="Q713" i="1"/>
  <c r="R713" i="1"/>
  <c r="U713" i="1"/>
  <c r="V713" i="1"/>
  <c r="W713" i="1"/>
  <c r="X713" i="1"/>
  <c r="C714" i="1"/>
  <c r="Q714" i="1"/>
  <c r="R714" i="1"/>
  <c r="U714" i="1"/>
  <c r="V714" i="1"/>
  <c r="W714" i="1"/>
  <c r="X714" i="1"/>
  <c r="C715" i="1"/>
  <c r="Q715" i="1"/>
  <c r="R715" i="1"/>
  <c r="U715" i="1"/>
  <c r="V715" i="1"/>
  <c r="W715" i="1"/>
  <c r="X715" i="1"/>
  <c r="C716" i="1"/>
  <c r="Q716" i="1"/>
  <c r="R716" i="1"/>
  <c r="U716" i="1"/>
  <c r="V716" i="1"/>
  <c r="W716" i="1"/>
  <c r="X716" i="1"/>
  <c r="C717" i="1"/>
  <c r="Q717" i="1"/>
  <c r="R717" i="1"/>
  <c r="U717" i="1"/>
  <c r="V717" i="1"/>
  <c r="W717" i="1"/>
  <c r="X717" i="1"/>
  <c r="C718" i="1"/>
  <c r="Q718" i="1"/>
  <c r="R718" i="1"/>
  <c r="U718" i="1"/>
  <c r="V718" i="1"/>
  <c r="W718" i="1"/>
  <c r="X718" i="1"/>
  <c r="C719" i="1"/>
  <c r="Q719" i="1"/>
  <c r="R719" i="1"/>
  <c r="U719" i="1"/>
  <c r="V719" i="1"/>
  <c r="W719" i="1"/>
  <c r="X719" i="1"/>
  <c r="C720" i="1"/>
  <c r="Q720" i="1"/>
  <c r="R720" i="1"/>
  <c r="U720" i="1"/>
  <c r="V720" i="1"/>
  <c r="W720" i="1"/>
  <c r="X720" i="1"/>
  <c r="C721" i="1"/>
  <c r="Q721" i="1"/>
  <c r="R721" i="1"/>
  <c r="U721" i="1"/>
  <c r="V721" i="1"/>
  <c r="W721" i="1"/>
  <c r="X721" i="1"/>
  <c r="C722" i="1"/>
  <c r="Q722" i="1"/>
  <c r="R722" i="1"/>
  <c r="S722" i="1" s="1"/>
  <c r="T722" i="1" s="1"/>
  <c r="U722" i="1"/>
  <c r="V722" i="1"/>
  <c r="W722" i="1"/>
  <c r="X722" i="1"/>
  <c r="C723" i="1"/>
  <c r="Q723" i="1"/>
  <c r="R723" i="1"/>
  <c r="U723" i="1"/>
  <c r="V723" i="1"/>
  <c r="W723" i="1"/>
  <c r="X723" i="1"/>
  <c r="C724" i="1"/>
  <c r="Q724" i="1"/>
  <c r="R724" i="1"/>
  <c r="U724" i="1"/>
  <c r="V724" i="1"/>
  <c r="W724" i="1"/>
  <c r="X724" i="1"/>
  <c r="C725" i="1"/>
  <c r="Q725" i="1"/>
  <c r="R725" i="1"/>
  <c r="U725" i="1"/>
  <c r="V725" i="1"/>
  <c r="W725" i="1"/>
  <c r="X725" i="1"/>
  <c r="C726" i="1"/>
  <c r="Q726" i="1"/>
  <c r="R726" i="1"/>
  <c r="U726" i="1"/>
  <c r="V726" i="1"/>
  <c r="W726" i="1"/>
  <c r="X726" i="1"/>
  <c r="C727" i="1"/>
  <c r="Q727" i="1"/>
  <c r="R727" i="1"/>
  <c r="U727" i="1"/>
  <c r="V727" i="1"/>
  <c r="W727" i="1"/>
  <c r="X727" i="1"/>
  <c r="C728" i="1"/>
  <c r="Q728" i="1"/>
  <c r="R728" i="1"/>
  <c r="U728" i="1"/>
  <c r="V728" i="1"/>
  <c r="W728" i="1"/>
  <c r="X728" i="1"/>
  <c r="C729" i="1"/>
  <c r="Q729" i="1"/>
  <c r="R729" i="1"/>
  <c r="U729" i="1"/>
  <c r="V729" i="1"/>
  <c r="W729" i="1"/>
  <c r="X729" i="1"/>
  <c r="C730" i="1"/>
  <c r="Q730" i="1"/>
  <c r="R730" i="1"/>
  <c r="U730" i="1"/>
  <c r="V730" i="1"/>
  <c r="W730" i="1"/>
  <c r="X730" i="1"/>
  <c r="C731" i="1"/>
  <c r="Q731" i="1"/>
  <c r="R731" i="1"/>
  <c r="U731" i="1"/>
  <c r="V731" i="1"/>
  <c r="W731" i="1"/>
  <c r="X731" i="1"/>
  <c r="C732" i="1"/>
  <c r="Q732" i="1"/>
  <c r="R732" i="1"/>
  <c r="U732" i="1"/>
  <c r="V732" i="1"/>
  <c r="W732" i="1"/>
  <c r="X732" i="1"/>
  <c r="C733" i="1"/>
  <c r="Q733" i="1"/>
  <c r="R733" i="1"/>
  <c r="U733" i="1"/>
  <c r="V733" i="1"/>
  <c r="W733" i="1"/>
  <c r="X733" i="1"/>
  <c r="C734" i="1"/>
  <c r="Q734" i="1"/>
  <c r="R734" i="1"/>
  <c r="U734" i="1"/>
  <c r="V734" i="1"/>
  <c r="W734" i="1"/>
  <c r="X734" i="1"/>
  <c r="C735" i="1"/>
  <c r="Q735" i="1"/>
  <c r="R735" i="1"/>
  <c r="U735" i="1"/>
  <c r="V735" i="1"/>
  <c r="W735" i="1"/>
  <c r="X735" i="1"/>
  <c r="C736" i="1"/>
  <c r="Q736" i="1"/>
  <c r="R736" i="1"/>
  <c r="U736" i="1"/>
  <c r="V736" i="1"/>
  <c r="W736" i="1"/>
  <c r="X736" i="1"/>
  <c r="C737" i="1"/>
  <c r="Q737" i="1"/>
  <c r="R737" i="1"/>
  <c r="U737" i="1"/>
  <c r="V737" i="1"/>
  <c r="W737" i="1"/>
  <c r="X737" i="1"/>
  <c r="C738" i="1"/>
  <c r="Q738" i="1"/>
  <c r="R738" i="1"/>
  <c r="U738" i="1"/>
  <c r="V738" i="1"/>
  <c r="W738" i="1"/>
  <c r="X738" i="1"/>
  <c r="C739" i="1"/>
  <c r="Q739" i="1"/>
  <c r="R739" i="1"/>
  <c r="U739" i="1"/>
  <c r="V739" i="1"/>
  <c r="W739" i="1"/>
  <c r="X739" i="1"/>
  <c r="C740" i="1"/>
  <c r="Q740" i="1"/>
  <c r="R740" i="1"/>
  <c r="U740" i="1"/>
  <c r="V740" i="1"/>
  <c r="W740" i="1"/>
  <c r="X740" i="1"/>
  <c r="C741" i="1"/>
  <c r="Q741" i="1"/>
  <c r="R741" i="1"/>
  <c r="U741" i="1"/>
  <c r="V741" i="1"/>
  <c r="W741" i="1"/>
  <c r="X741" i="1"/>
  <c r="C742" i="1"/>
  <c r="Q742" i="1"/>
  <c r="R742" i="1"/>
  <c r="U742" i="1"/>
  <c r="V742" i="1"/>
  <c r="W742" i="1"/>
  <c r="X742" i="1"/>
  <c r="C743" i="1"/>
  <c r="Q743" i="1"/>
  <c r="R743" i="1"/>
  <c r="U743" i="1"/>
  <c r="V743" i="1"/>
  <c r="W743" i="1"/>
  <c r="X743" i="1"/>
  <c r="C744" i="1"/>
  <c r="Q744" i="1"/>
  <c r="R744" i="1"/>
  <c r="U744" i="1"/>
  <c r="V744" i="1"/>
  <c r="W744" i="1"/>
  <c r="X744" i="1"/>
  <c r="C745" i="1"/>
  <c r="Q745" i="1"/>
  <c r="R745" i="1"/>
  <c r="U745" i="1"/>
  <c r="V745" i="1"/>
  <c r="W745" i="1"/>
  <c r="X745" i="1"/>
  <c r="C746" i="1"/>
  <c r="Q746" i="1"/>
  <c r="R746" i="1"/>
  <c r="S746" i="1" s="1"/>
  <c r="T746" i="1" s="1"/>
  <c r="U746" i="1"/>
  <c r="V746" i="1"/>
  <c r="W746" i="1"/>
  <c r="X746" i="1"/>
  <c r="C747" i="1"/>
  <c r="Q747" i="1"/>
  <c r="R747" i="1"/>
  <c r="U747" i="1"/>
  <c r="V747" i="1"/>
  <c r="W747" i="1"/>
  <c r="X747" i="1"/>
  <c r="C748" i="1"/>
  <c r="Q748" i="1"/>
  <c r="R748" i="1"/>
  <c r="U748" i="1"/>
  <c r="V748" i="1"/>
  <c r="W748" i="1"/>
  <c r="X748" i="1"/>
  <c r="C749" i="1"/>
  <c r="Q749" i="1"/>
  <c r="R749" i="1"/>
  <c r="U749" i="1"/>
  <c r="V749" i="1"/>
  <c r="W749" i="1"/>
  <c r="X749" i="1"/>
  <c r="C750" i="1"/>
  <c r="Q750" i="1"/>
  <c r="R750" i="1"/>
  <c r="U750" i="1"/>
  <c r="V750" i="1"/>
  <c r="W750" i="1"/>
  <c r="X750" i="1"/>
  <c r="C751" i="1"/>
  <c r="Q751" i="1"/>
  <c r="R751" i="1"/>
  <c r="U751" i="1"/>
  <c r="V751" i="1"/>
  <c r="W751" i="1"/>
  <c r="X751" i="1"/>
  <c r="C752" i="1"/>
  <c r="Q752" i="1"/>
  <c r="R752" i="1"/>
  <c r="U752" i="1"/>
  <c r="V752" i="1"/>
  <c r="W752" i="1"/>
  <c r="X752" i="1"/>
  <c r="C753" i="1"/>
  <c r="Q753" i="1"/>
  <c r="R753" i="1"/>
  <c r="U753" i="1"/>
  <c r="V753" i="1"/>
  <c r="W753" i="1"/>
  <c r="X753" i="1"/>
  <c r="C754" i="1"/>
  <c r="Q754" i="1"/>
  <c r="R754" i="1"/>
  <c r="U754" i="1"/>
  <c r="V754" i="1"/>
  <c r="W754" i="1"/>
  <c r="X754" i="1"/>
  <c r="C755" i="1"/>
  <c r="Q755" i="1"/>
  <c r="R755" i="1"/>
  <c r="U755" i="1"/>
  <c r="V755" i="1"/>
  <c r="W755" i="1"/>
  <c r="X755" i="1"/>
  <c r="C756" i="1"/>
  <c r="Q756" i="1"/>
  <c r="R756" i="1"/>
  <c r="U756" i="1"/>
  <c r="V756" i="1"/>
  <c r="W756" i="1"/>
  <c r="X756" i="1"/>
  <c r="C757" i="1"/>
  <c r="Q757" i="1"/>
  <c r="R757" i="1"/>
  <c r="U757" i="1"/>
  <c r="V757" i="1"/>
  <c r="W757" i="1"/>
  <c r="X757" i="1"/>
  <c r="C758" i="1"/>
  <c r="Q758" i="1"/>
  <c r="R758" i="1"/>
  <c r="U758" i="1"/>
  <c r="V758" i="1"/>
  <c r="W758" i="1"/>
  <c r="X758" i="1"/>
  <c r="C759" i="1"/>
  <c r="Q759" i="1"/>
  <c r="R759" i="1"/>
  <c r="U759" i="1"/>
  <c r="V759" i="1"/>
  <c r="W759" i="1"/>
  <c r="X759" i="1"/>
  <c r="C760" i="1"/>
  <c r="Q760" i="1"/>
  <c r="R760" i="1"/>
  <c r="U760" i="1"/>
  <c r="V760" i="1"/>
  <c r="W760" i="1"/>
  <c r="X760" i="1"/>
  <c r="C761" i="1"/>
  <c r="Q761" i="1"/>
  <c r="R761" i="1"/>
  <c r="U761" i="1"/>
  <c r="V761" i="1"/>
  <c r="W761" i="1"/>
  <c r="X761" i="1"/>
  <c r="C762" i="1"/>
  <c r="Q762" i="1"/>
  <c r="R762" i="1"/>
  <c r="U762" i="1"/>
  <c r="V762" i="1"/>
  <c r="W762" i="1"/>
  <c r="X762" i="1"/>
  <c r="C763" i="1"/>
  <c r="Q763" i="1"/>
  <c r="R763" i="1"/>
  <c r="U763" i="1"/>
  <c r="V763" i="1"/>
  <c r="W763" i="1"/>
  <c r="X763" i="1"/>
  <c r="C764" i="1"/>
  <c r="Q764" i="1"/>
  <c r="R764" i="1"/>
  <c r="U764" i="1"/>
  <c r="V764" i="1"/>
  <c r="W764" i="1"/>
  <c r="X764" i="1"/>
  <c r="C765" i="1"/>
  <c r="Q765" i="1"/>
  <c r="R765" i="1"/>
  <c r="U765" i="1"/>
  <c r="V765" i="1"/>
  <c r="W765" i="1"/>
  <c r="X765" i="1"/>
  <c r="C766" i="1"/>
  <c r="Q766" i="1"/>
  <c r="R766" i="1"/>
  <c r="U766" i="1"/>
  <c r="V766" i="1"/>
  <c r="W766" i="1"/>
  <c r="X766" i="1"/>
  <c r="C767" i="1"/>
  <c r="Q767" i="1"/>
  <c r="R767" i="1"/>
  <c r="U767" i="1"/>
  <c r="V767" i="1"/>
  <c r="W767" i="1"/>
  <c r="X767" i="1"/>
  <c r="C768" i="1"/>
  <c r="Q768" i="1"/>
  <c r="R768" i="1"/>
  <c r="U768" i="1"/>
  <c r="V768" i="1"/>
  <c r="W768" i="1"/>
  <c r="X768" i="1"/>
  <c r="C769" i="1"/>
  <c r="Q769" i="1"/>
  <c r="R769" i="1"/>
  <c r="U769" i="1"/>
  <c r="V769" i="1"/>
  <c r="W769" i="1"/>
  <c r="X769" i="1"/>
  <c r="C770" i="1"/>
  <c r="Q770" i="1"/>
  <c r="R770" i="1"/>
  <c r="U770" i="1"/>
  <c r="V770" i="1"/>
  <c r="W770" i="1"/>
  <c r="X770" i="1"/>
  <c r="C771" i="1"/>
  <c r="Q771" i="1"/>
  <c r="R771" i="1"/>
  <c r="U771" i="1"/>
  <c r="V771" i="1"/>
  <c r="W771" i="1"/>
  <c r="X771" i="1"/>
  <c r="C772" i="1"/>
  <c r="Q772" i="1"/>
  <c r="R772" i="1"/>
  <c r="U772" i="1"/>
  <c r="V772" i="1"/>
  <c r="W772" i="1"/>
  <c r="X772" i="1"/>
  <c r="C773" i="1"/>
  <c r="Q773" i="1"/>
  <c r="R773" i="1"/>
  <c r="U773" i="1"/>
  <c r="V773" i="1"/>
  <c r="W773" i="1"/>
  <c r="X773" i="1"/>
  <c r="C774" i="1"/>
  <c r="Q774" i="1"/>
  <c r="R774" i="1"/>
  <c r="U774" i="1"/>
  <c r="V774" i="1"/>
  <c r="W774" i="1"/>
  <c r="X774" i="1"/>
  <c r="C775" i="1"/>
  <c r="Q775" i="1"/>
  <c r="R775" i="1"/>
  <c r="U775" i="1"/>
  <c r="V775" i="1"/>
  <c r="W775" i="1"/>
  <c r="X775" i="1"/>
  <c r="C776" i="1"/>
  <c r="Q776" i="1"/>
  <c r="R776" i="1"/>
  <c r="U776" i="1"/>
  <c r="V776" i="1"/>
  <c r="W776" i="1"/>
  <c r="X776" i="1"/>
  <c r="C777" i="1"/>
  <c r="Q777" i="1"/>
  <c r="R777" i="1"/>
  <c r="U777" i="1"/>
  <c r="V777" i="1"/>
  <c r="W777" i="1"/>
  <c r="X777" i="1"/>
  <c r="C778" i="1"/>
  <c r="Q778" i="1"/>
  <c r="R778" i="1"/>
  <c r="U778" i="1"/>
  <c r="V778" i="1"/>
  <c r="W778" i="1"/>
  <c r="X778" i="1"/>
  <c r="C779" i="1"/>
  <c r="Q779" i="1"/>
  <c r="R779" i="1"/>
  <c r="U779" i="1"/>
  <c r="V779" i="1"/>
  <c r="W779" i="1"/>
  <c r="X779" i="1"/>
  <c r="C780" i="1"/>
  <c r="Q780" i="1"/>
  <c r="R780" i="1"/>
  <c r="U780" i="1"/>
  <c r="V780" i="1"/>
  <c r="W780" i="1"/>
  <c r="X780" i="1"/>
  <c r="C781" i="1"/>
  <c r="Q781" i="1"/>
  <c r="R781" i="1"/>
  <c r="U781" i="1"/>
  <c r="V781" i="1"/>
  <c r="W781" i="1"/>
  <c r="X781" i="1"/>
  <c r="C782" i="1"/>
  <c r="Q782" i="1"/>
  <c r="R782" i="1"/>
  <c r="U782" i="1"/>
  <c r="V782" i="1"/>
  <c r="W782" i="1"/>
  <c r="X782" i="1"/>
  <c r="C783" i="1"/>
  <c r="Q783" i="1"/>
  <c r="R783" i="1"/>
  <c r="U783" i="1"/>
  <c r="V783" i="1"/>
  <c r="W783" i="1"/>
  <c r="X783" i="1"/>
  <c r="C784" i="1"/>
  <c r="Q784" i="1"/>
  <c r="R784" i="1"/>
  <c r="U784" i="1"/>
  <c r="V784" i="1"/>
  <c r="W784" i="1"/>
  <c r="X784" i="1"/>
  <c r="C785" i="1"/>
  <c r="Q785" i="1"/>
  <c r="R785" i="1"/>
  <c r="U785" i="1"/>
  <c r="V785" i="1"/>
  <c r="W785" i="1"/>
  <c r="X785" i="1"/>
  <c r="C786" i="1"/>
  <c r="Q786" i="1"/>
  <c r="R786" i="1"/>
  <c r="U786" i="1"/>
  <c r="V786" i="1"/>
  <c r="W786" i="1"/>
  <c r="X786" i="1"/>
  <c r="C787" i="1"/>
  <c r="Q787" i="1"/>
  <c r="R787" i="1"/>
  <c r="U787" i="1"/>
  <c r="V787" i="1"/>
  <c r="W787" i="1"/>
  <c r="X787" i="1"/>
  <c r="C788" i="1"/>
  <c r="Q788" i="1"/>
  <c r="R788" i="1"/>
  <c r="U788" i="1"/>
  <c r="V788" i="1"/>
  <c r="W788" i="1"/>
  <c r="X788" i="1"/>
  <c r="C789" i="1"/>
  <c r="Q789" i="1"/>
  <c r="R789" i="1"/>
  <c r="U789" i="1"/>
  <c r="V789" i="1"/>
  <c r="W789" i="1"/>
  <c r="X789" i="1"/>
  <c r="C790" i="1"/>
  <c r="Q790" i="1"/>
  <c r="R790" i="1"/>
  <c r="U790" i="1"/>
  <c r="V790" i="1"/>
  <c r="W790" i="1"/>
  <c r="X790" i="1"/>
  <c r="C791" i="1"/>
  <c r="Q791" i="1"/>
  <c r="R791" i="1"/>
  <c r="U791" i="1"/>
  <c r="V791" i="1"/>
  <c r="W791" i="1"/>
  <c r="X791" i="1"/>
  <c r="C792" i="1"/>
  <c r="Q792" i="1"/>
  <c r="R792" i="1"/>
  <c r="U792" i="1"/>
  <c r="V792" i="1"/>
  <c r="W792" i="1"/>
  <c r="X792" i="1"/>
  <c r="C793" i="1"/>
  <c r="Q793" i="1"/>
  <c r="R793" i="1"/>
  <c r="U793" i="1"/>
  <c r="V793" i="1"/>
  <c r="W793" i="1"/>
  <c r="X793" i="1"/>
  <c r="C794" i="1"/>
  <c r="Q794" i="1"/>
  <c r="R794" i="1"/>
  <c r="U794" i="1"/>
  <c r="V794" i="1"/>
  <c r="W794" i="1"/>
  <c r="X794" i="1"/>
  <c r="C795" i="1"/>
  <c r="Q795" i="1"/>
  <c r="R795" i="1"/>
  <c r="U795" i="1"/>
  <c r="V795" i="1"/>
  <c r="W795" i="1"/>
  <c r="X795" i="1"/>
  <c r="C796" i="1"/>
  <c r="Q796" i="1"/>
  <c r="R796" i="1"/>
  <c r="U796" i="1"/>
  <c r="V796" i="1"/>
  <c r="W796" i="1"/>
  <c r="X796" i="1"/>
  <c r="C797" i="1"/>
  <c r="Q797" i="1"/>
  <c r="R797" i="1"/>
  <c r="U797" i="1"/>
  <c r="V797" i="1"/>
  <c r="W797" i="1"/>
  <c r="X797" i="1"/>
  <c r="C798" i="1"/>
  <c r="Q798" i="1"/>
  <c r="R798" i="1"/>
  <c r="U798" i="1"/>
  <c r="V798" i="1"/>
  <c r="W798" i="1"/>
  <c r="X798" i="1"/>
  <c r="C799" i="1"/>
  <c r="Q799" i="1"/>
  <c r="R799" i="1"/>
  <c r="U799" i="1"/>
  <c r="V799" i="1"/>
  <c r="W799" i="1"/>
  <c r="X799" i="1"/>
  <c r="C800" i="1"/>
  <c r="Q800" i="1"/>
  <c r="R800" i="1"/>
  <c r="U800" i="1"/>
  <c r="V800" i="1"/>
  <c r="W800" i="1"/>
  <c r="X800" i="1"/>
  <c r="C801" i="1"/>
  <c r="Q801" i="1"/>
  <c r="R801" i="1"/>
  <c r="U801" i="1"/>
  <c r="V801" i="1"/>
  <c r="W801" i="1"/>
  <c r="X801" i="1"/>
  <c r="C802" i="1"/>
  <c r="Q802" i="1"/>
  <c r="R802" i="1"/>
  <c r="U802" i="1"/>
  <c r="V802" i="1"/>
  <c r="W802" i="1"/>
  <c r="X802" i="1"/>
  <c r="C803" i="1"/>
  <c r="Q803" i="1"/>
  <c r="R803" i="1"/>
  <c r="U803" i="1"/>
  <c r="V803" i="1"/>
  <c r="W803" i="1"/>
  <c r="X803" i="1"/>
  <c r="C804" i="1"/>
  <c r="Q804" i="1"/>
  <c r="R804" i="1"/>
  <c r="U804" i="1"/>
  <c r="V804" i="1"/>
  <c r="W804" i="1"/>
  <c r="X804" i="1"/>
  <c r="C805" i="1"/>
  <c r="Q805" i="1"/>
  <c r="R805" i="1"/>
  <c r="U805" i="1"/>
  <c r="V805" i="1"/>
  <c r="W805" i="1"/>
  <c r="X805" i="1"/>
  <c r="C806" i="1"/>
  <c r="Q806" i="1"/>
  <c r="R806" i="1"/>
  <c r="U806" i="1"/>
  <c r="V806" i="1"/>
  <c r="W806" i="1"/>
  <c r="X806" i="1"/>
  <c r="C807" i="1"/>
  <c r="Q807" i="1"/>
  <c r="R807" i="1"/>
  <c r="U807" i="1"/>
  <c r="V807" i="1"/>
  <c r="W807" i="1"/>
  <c r="X807" i="1"/>
  <c r="C808" i="1"/>
  <c r="Q808" i="1"/>
  <c r="R808" i="1"/>
  <c r="U808" i="1"/>
  <c r="V808" i="1"/>
  <c r="W808" i="1"/>
  <c r="X808" i="1"/>
  <c r="C809" i="1"/>
  <c r="Q809" i="1"/>
  <c r="R809" i="1"/>
  <c r="U809" i="1"/>
  <c r="V809" i="1"/>
  <c r="W809" i="1"/>
  <c r="X809" i="1"/>
  <c r="C810" i="1"/>
  <c r="Q810" i="1"/>
  <c r="R810" i="1"/>
  <c r="U810" i="1"/>
  <c r="V810" i="1"/>
  <c r="W810" i="1"/>
  <c r="X810" i="1"/>
  <c r="C811" i="1"/>
  <c r="Q811" i="1"/>
  <c r="R811" i="1"/>
  <c r="U811" i="1"/>
  <c r="V811" i="1"/>
  <c r="W811" i="1"/>
  <c r="X811" i="1"/>
  <c r="C812" i="1"/>
  <c r="Q812" i="1"/>
  <c r="R812" i="1"/>
  <c r="U812" i="1"/>
  <c r="V812" i="1"/>
  <c r="W812" i="1"/>
  <c r="X812" i="1"/>
  <c r="C813" i="1"/>
  <c r="Q813" i="1"/>
  <c r="R813" i="1"/>
  <c r="U813" i="1"/>
  <c r="V813" i="1"/>
  <c r="W813" i="1"/>
  <c r="X813" i="1"/>
  <c r="C814" i="1"/>
  <c r="Q814" i="1"/>
  <c r="R814" i="1"/>
  <c r="U814" i="1"/>
  <c r="V814" i="1"/>
  <c r="W814" i="1"/>
  <c r="X814" i="1"/>
  <c r="C815" i="1"/>
  <c r="Q815" i="1"/>
  <c r="R815" i="1"/>
  <c r="U815" i="1"/>
  <c r="V815" i="1"/>
  <c r="W815" i="1"/>
  <c r="X815" i="1"/>
  <c r="C816" i="1"/>
  <c r="Q816" i="1"/>
  <c r="R816" i="1"/>
  <c r="U816" i="1"/>
  <c r="V816" i="1"/>
  <c r="W816" i="1"/>
  <c r="X816" i="1"/>
  <c r="C817" i="1"/>
  <c r="Q817" i="1"/>
  <c r="R817" i="1"/>
  <c r="U817" i="1"/>
  <c r="V817" i="1"/>
  <c r="W817" i="1"/>
  <c r="X817" i="1"/>
  <c r="C818" i="1"/>
  <c r="Q818" i="1"/>
  <c r="R818" i="1"/>
  <c r="U818" i="1"/>
  <c r="V818" i="1"/>
  <c r="W818" i="1"/>
  <c r="X818" i="1"/>
  <c r="C819" i="1"/>
  <c r="Q819" i="1"/>
  <c r="R819" i="1"/>
  <c r="U819" i="1"/>
  <c r="V819" i="1"/>
  <c r="W819" i="1"/>
  <c r="X819" i="1"/>
  <c r="C820" i="1"/>
  <c r="Q820" i="1"/>
  <c r="R820" i="1"/>
  <c r="U820" i="1"/>
  <c r="V820" i="1"/>
  <c r="W820" i="1"/>
  <c r="X820" i="1"/>
  <c r="C821" i="1"/>
  <c r="Q821" i="1"/>
  <c r="R821" i="1"/>
  <c r="U821" i="1"/>
  <c r="V821" i="1"/>
  <c r="W821" i="1"/>
  <c r="X821" i="1"/>
  <c r="C822" i="1"/>
  <c r="Q822" i="1"/>
  <c r="R822" i="1"/>
  <c r="U822" i="1"/>
  <c r="V822" i="1"/>
  <c r="W822" i="1"/>
  <c r="X822" i="1"/>
  <c r="C823" i="1"/>
  <c r="Q823" i="1"/>
  <c r="R823" i="1"/>
  <c r="U823" i="1"/>
  <c r="V823" i="1"/>
  <c r="W823" i="1"/>
  <c r="X823" i="1"/>
  <c r="C824" i="1"/>
  <c r="Q824" i="1"/>
  <c r="R824" i="1"/>
  <c r="U824" i="1"/>
  <c r="V824" i="1"/>
  <c r="W824" i="1"/>
  <c r="X824" i="1"/>
  <c r="C825" i="1"/>
  <c r="Q825" i="1"/>
  <c r="R825" i="1"/>
  <c r="U825" i="1"/>
  <c r="V825" i="1"/>
  <c r="W825" i="1"/>
  <c r="X825" i="1"/>
  <c r="C826" i="1"/>
  <c r="Q826" i="1"/>
  <c r="R826" i="1"/>
  <c r="U826" i="1"/>
  <c r="V826" i="1"/>
  <c r="W826" i="1"/>
  <c r="X826" i="1"/>
  <c r="C827" i="1"/>
  <c r="Q827" i="1"/>
  <c r="R827" i="1"/>
  <c r="U827" i="1"/>
  <c r="V827" i="1"/>
  <c r="W827" i="1"/>
  <c r="X827" i="1"/>
  <c r="C828" i="1"/>
  <c r="Q828" i="1"/>
  <c r="R828" i="1"/>
  <c r="U828" i="1"/>
  <c r="V828" i="1"/>
  <c r="W828" i="1"/>
  <c r="X828" i="1"/>
  <c r="C829" i="1"/>
  <c r="Q829" i="1"/>
  <c r="R829" i="1"/>
  <c r="U829" i="1"/>
  <c r="V829" i="1"/>
  <c r="W829" i="1"/>
  <c r="X829" i="1"/>
  <c r="C830" i="1"/>
  <c r="Q830" i="1"/>
  <c r="R830" i="1"/>
  <c r="U830" i="1"/>
  <c r="V830" i="1"/>
  <c r="W830" i="1"/>
  <c r="X830" i="1"/>
  <c r="C831" i="1"/>
  <c r="Q831" i="1"/>
  <c r="R831" i="1"/>
  <c r="U831" i="1"/>
  <c r="V831" i="1"/>
  <c r="W831" i="1"/>
  <c r="X831" i="1"/>
  <c r="C832" i="1"/>
  <c r="Q832" i="1"/>
  <c r="R832" i="1"/>
  <c r="U832" i="1"/>
  <c r="V832" i="1"/>
  <c r="W832" i="1"/>
  <c r="X832" i="1"/>
  <c r="C833" i="1"/>
  <c r="Q833" i="1"/>
  <c r="R833" i="1"/>
  <c r="U833" i="1"/>
  <c r="V833" i="1"/>
  <c r="W833" i="1"/>
  <c r="X833" i="1"/>
  <c r="C834" i="1"/>
  <c r="Q834" i="1"/>
  <c r="R834" i="1"/>
  <c r="U834" i="1"/>
  <c r="V834" i="1"/>
  <c r="W834" i="1"/>
  <c r="X834" i="1"/>
  <c r="C835" i="1"/>
  <c r="Q835" i="1"/>
  <c r="R835" i="1"/>
  <c r="U835" i="1"/>
  <c r="V835" i="1"/>
  <c r="W835" i="1"/>
  <c r="X835" i="1"/>
  <c r="C836" i="1"/>
  <c r="Q836" i="1"/>
  <c r="R836" i="1"/>
  <c r="U836" i="1"/>
  <c r="V836" i="1"/>
  <c r="W836" i="1"/>
  <c r="X836" i="1"/>
  <c r="C837" i="1"/>
  <c r="Q837" i="1"/>
  <c r="R837" i="1"/>
  <c r="U837" i="1"/>
  <c r="V837" i="1"/>
  <c r="W837" i="1"/>
  <c r="X837" i="1"/>
  <c r="C838" i="1"/>
  <c r="Q838" i="1"/>
  <c r="R838" i="1"/>
  <c r="U838" i="1"/>
  <c r="V838" i="1"/>
  <c r="W838" i="1"/>
  <c r="X838" i="1"/>
  <c r="C839" i="1"/>
  <c r="Q839" i="1"/>
  <c r="R839" i="1"/>
  <c r="U839" i="1"/>
  <c r="V839" i="1"/>
  <c r="W839" i="1"/>
  <c r="X839" i="1"/>
  <c r="C840" i="1"/>
  <c r="Q840" i="1"/>
  <c r="R840" i="1"/>
  <c r="U840" i="1"/>
  <c r="V840" i="1"/>
  <c r="W840" i="1"/>
  <c r="X840" i="1"/>
  <c r="C841" i="1"/>
  <c r="Q841" i="1"/>
  <c r="R841" i="1"/>
  <c r="U841" i="1"/>
  <c r="V841" i="1"/>
  <c r="W841" i="1"/>
  <c r="X841" i="1"/>
  <c r="C842" i="1"/>
  <c r="Q842" i="1"/>
  <c r="R842" i="1"/>
  <c r="U842" i="1"/>
  <c r="V842" i="1"/>
  <c r="W842" i="1"/>
  <c r="X842" i="1"/>
  <c r="C843" i="1"/>
  <c r="Q843" i="1"/>
  <c r="R843" i="1"/>
  <c r="U843" i="1"/>
  <c r="V843" i="1"/>
  <c r="W843" i="1"/>
  <c r="X843" i="1"/>
  <c r="C844" i="1"/>
  <c r="Q844" i="1"/>
  <c r="R844" i="1"/>
  <c r="U844" i="1"/>
  <c r="V844" i="1"/>
  <c r="W844" i="1"/>
  <c r="X844" i="1"/>
  <c r="C845" i="1"/>
  <c r="Q845" i="1"/>
  <c r="R845" i="1"/>
  <c r="U845" i="1"/>
  <c r="V845" i="1"/>
  <c r="W845" i="1"/>
  <c r="X845" i="1"/>
  <c r="C846" i="1"/>
  <c r="Q846" i="1"/>
  <c r="R846" i="1"/>
  <c r="U846" i="1"/>
  <c r="V846" i="1"/>
  <c r="W846" i="1"/>
  <c r="X846" i="1"/>
  <c r="C847" i="1"/>
  <c r="Q847" i="1"/>
  <c r="R847" i="1"/>
  <c r="U847" i="1"/>
  <c r="V847" i="1"/>
  <c r="W847" i="1"/>
  <c r="X847" i="1"/>
  <c r="C848" i="1"/>
  <c r="Q848" i="1"/>
  <c r="R848" i="1"/>
  <c r="U848" i="1"/>
  <c r="V848" i="1"/>
  <c r="W848" i="1"/>
  <c r="X848" i="1"/>
  <c r="C849" i="1"/>
  <c r="Q849" i="1"/>
  <c r="R849" i="1"/>
  <c r="U849" i="1"/>
  <c r="V849" i="1"/>
  <c r="W849" i="1"/>
  <c r="X849" i="1"/>
  <c r="C850" i="1"/>
  <c r="Q850" i="1"/>
  <c r="R850" i="1"/>
  <c r="U850" i="1"/>
  <c r="V850" i="1"/>
  <c r="W850" i="1"/>
  <c r="X850" i="1"/>
  <c r="C851" i="1"/>
  <c r="Q851" i="1"/>
  <c r="R851" i="1"/>
  <c r="U851" i="1"/>
  <c r="V851" i="1"/>
  <c r="W851" i="1"/>
  <c r="X851" i="1"/>
  <c r="C852" i="1"/>
  <c r="Q852" i="1"/>
  <c r="R852" i="1"/>
  <c r="U852" i="1"/>
  <c r="V852" i="1"/>
  <c r="W852" i="1"/>
  <c r="X852" i="1"/>
  <c r="C853" i="1"/>
  <c r="Q853" i="1"/>
  <c r="R853" i="1"/>
  <c r="U853" i="1"/>
  <c r="V853" i="1"/>
  <c r="W853" i="1"/>
  <c r="X853" i="1"/>
  <c r="C854" i="1"/>
  <c r="Q854" i="1"/>
  <c r="R854" i="1"/>
  <c r="U854" i="1"/>
  <c r="V854" i="1"/>
  <c r="W854" i="1"/>
  <c r="X854" i="1"/>
  <c r="C855" i="1"/>
  <c r="Q855" i="1"/>
  <c r="R855" i="1"/>
  <c r="U855" i="1"/>
  <c r="V855" i="1"/>
  <c r="W855" i="1"/>
  <c r="X855" i="1"/>
  <c r="C856" i="1"/>
  <c r="Q856" i="1"/>
  <c r="R856" i="1"/>
  <c r="U856" i="1"/>
  <c r="V856" i="1"/>
  <c r="W856" i="1"/>
  <c r="X856" i="1"/>
  <c r="C857" i="1"/>
  <c r="Q857" i="1"/>
  <c r="R857" i="1"/>
  <c r="U857" i="1"/>
  <c r="V857" i="1"/>
  <c r="W857" i="1"/>
  <c r="X857" i="1"/>
  <c r="C858" i="1"/>
  <c r="Q858" i="1"/>
  <c r="R858" i="1"/>
  <c r="U858" i="1"/>
  <c r="V858" i="1"/>
  <c r="W858" i="1"/>
  <c r="X858" i="1"/>
  <c r="C859" i="1"/>
  <c r="Q859" i="1"/>
  <c r="R859" i="1"/>
  <c r="U859" i="1"/>
  <c r="V859" i="1"/>
  <c r="W859" i="1"/>
  <c r="X859" i="1"/>
  <c r="C860" i="1"/>
  <c r="Q860" i="1"/>
  <c r="R860" i="1"/>
  <c r="U860" i="1"/>
  <c r="V860" i="1"/>
  <c r="W860" i="1"/>
  <c r="X860" i="1"/>
  <c r="C861" i="1"/>
  <c r="Q861" i="1"/>
  <c r="R861" i="1"/>
  <c r="U861" i="1"/>
  <c r="V861" i="1"/>
  <c r="W861" i="1"/>
  <c r="X861" i="1"/>
  <c r="C862" i="1"/>
  <c r="Q862" i="1"/>
  <c r="R862" i="1"/>
  <c r="U862" i="1"/>
  <c r="V862" i="1"/>
  <c r="W862" i="1"/>
  <c r="X862" i="1"/>
  <c r="C863" i="1"/>
  <c r="Q863" i="1"/>
  <c r="R863" i="1"/>
  <c r="U863" i="1"/>
  <c r="V863" i="1"/>
  <c r="W863" i="1"/>
  <c r="X863" i="1"/>
  <c r="C864" i="1"/>
  <c r="Q864" i="1"/>
  <c r="R864" i="1"/>
  <c r="U864" i="1"/>
  <c r="V864" i="1"/>
  <c r="W864" i="1"/>
  <c r="X864" i="1"/>
  <c r="C865" i="1"/>
  <c r="Q865" i="1"/>
  <c r="R865" i="1"/>
  <c r="U865" i="1"/>
  <c r="V865" i="1"/>
  <c r="W865" i="1"/>
  <c r="X865" i="1"/>
  <c r="C866" i="1"/>
  <c r="Q866" i="1"/>
  <c r="R866" i="1"/>
  <c r="U866" i="1"/>
  <c r="V866" i="1"/>
  <c r="W866" i="1"/>
  <c r="X866" i="1"/>
  <c r="C867" i="1"/>
  <c r="Q867" i="1"/>
  <c r="R867" i="1"/>
  <c r="U867" i="1"/>
  <c r="V867" i="1"/>
  <c r="W867" i="1"/>
  <c r="X867" i="1"/>
  <c r="C868" i="1"/>
  <c r="Q868" i="1"/>
  <c r="R868" i="1"/>
  <c r="U868" i="1"/>
  <c r="V868" i="1"/>
  <c r="W868" i="1"/>
  <c r="X868" i="1"/>
  <c r="C869" i="1"/>
  <c r="Q869" i="1"/>
  <c r="R869" i="1"/>
  <c r="U869" i="1"/>
  <c r="V869" i="1"/>
  <c r="W869" i="1"/>
  <c r="X869" i="1"/>
  <c r="C870" i="1"/>
  <c r="Q870" i="1"/>
  <c r="R870" i="1"/>
  <c r="U870" i="1"/>
  <c r="V870" i="1"/>
  <c r="W870" i="1"/>
  <c r="X870" i="1"/>
  <c r="C871" i="1"/>
  <c r="Q871" i="1"/>
  <c r="R871" i="1"/>
  <c r="U871" i="1"/>
  <c r="V871" i="1"/>
  <c r="W871" i="1"/>
  <c r="X871" i="1"/>
  <c r="C872" i="1"/>
  <c r="Q872" i="1"/>
  <c r="R872" i="1"/>
  <c r="U872" i="1"/>
  <c r="V872" i="1"/>
  <c r="W872" i="1"/>
  <c r="X872" i="1"/>
  <c r="C873" i="1"/>
  <c r="Q873" i="1"/>
  <c r="R873" i="1"/>
  <c r="U873" i="1"/>
  <c r="V873" i="1"/>
  <c r="W873" i="1"/>
  <c r="X873" i="1"/>
  <c r="C874" i="1"/>
  <c r="Q874" i="1"/>
  <c r="R874" i="1"/>
  <c r="U874" i="1"/>
  <c r="V874" i="1"/>
  <c r="W874" i="1"/>
  <c r="X874" i="1"/>
  <c r="C875" i="1"/>
  <c r="Q875" i="1"/>
  <c r="R875" i="1"/>
  <c r="U875" i="1"/>
  <c r="V875" i="1"/>
  <c r="W875" i="1"/>
  <c r="X875" i="1"/>
  <c r="C876" i="1"/>
  <c r="Q876" i="1"/>
  <c r="R876" i="1"/>
  <c r="U876" i="1"/>
  <c r="V876" i="1"/>
  <c r="W876" i="1"/>
  <c r="X876" i="1"/>
  <c r="C877" i="1"/>
  <c r="Q877" i="1"/>
  <c r="R877" i="1"/>
  <c r="U877" i="1"/>
  <c r="V877" i="1"/>
  <c r="W877" i="1"/>
  <c r="X877" i="1"/>
  <c r="C878" i="1"/>
  <c r="Q878" i="1"/>
  <c r="R878" i="1"/>
  <c r="U878" i="1"/>
  <c r="V878" i="1"/>
  <c r="W878" i="1"/>
  <c r="X878" i="1"/>
  <c r="C879" i="1"/>
  <c r="Q879" i="1"/>
  <c r="R879" i="1"/>
  <c r="U879" i="1"/>
  <c r="V879" i="1"/>
  <c r="W879" i="1"/>
  <c r="X879" i="1"/>
  <c r="C880" i="1"/>
  <c r="Q880" i="1"/>
  <c r="R880" i="1"/>
  <c r="U880" i="1"/>
  <c r="V880" i="1"/>
  <c r="W880" i="1"/>
  <c r="X880" i="1"/>
  <c r="C881" i="1"/>
  <c r="Q881" i="1"/>
  <c r="R881" i="1"/>
  <c r="U881" i="1"/>
  <c r="V881" i="1"/>
  <c r="W881" i="1"/>
  <c r="X881" i="1"/>
  <c r="C882" i="1"/>
  <c r="Q882" i="1"/>
  <c r="R882" i="1"/>
  <c r="U882" i="1"/>
  <c r="V882" i="1"/>
  <c r="W882" i="1"/>
  <c r="X882" i="1"/>
  <c r="C883" i="1"/>
  <c r="Q883" i="1"/>
  <c r="R883" i="1"/>
  <c r="U883" i="1"/>
  <c r="V883" i="1"/>
  <c r="W883" i="1"/>
  <c r="X883" i="1"/>
  <c r="C884" i="1"/>
  <c r="Q884" i="1"/>
  <c r="R884" i="1"/>
  <c r="U884" i="1"/>
  <c r="V884" i="1"/>
  <c r="W884" i="1"/>
  <c r="X884" i="1"/>
  <c r="C885" i="1"/>
  <c r="Q885" i="1"/>
  <c r="R885" i="1"/>
  <c r="U885" i="1"/>
  <c r="V885" i="1"/>
  <c r="W885" i="1"/>
  <c r="X885" i="1"/>
  <c r="C886" i="1"/>
  <c r="Q886" i="1"/>
  <c r="R886" i="1"/>
  <c r="U886" i="1"/>
  <c r="V886" i="1"/>
  <c r="W886" i="1"/>
  <c r="X886" i="1"/>
  <c r="C887" i="1"/>
  <c r="Q887" i="1"/>
  <c r="R887" i="1"/>
  <c r="U887" i="1"/>
  <c r="V887" i="1"/>
  <c r="W887" i="1"/>
  <c r="X887" i="1"/>
  <c r="C888" i="1"/>
  <c r="Q888" i="1"/>
  <c r="R888" i="1"/>
  <c r="U888" i="1"/>
  <c r="V888" i="1"/>
  <c r="W888" i="1"/>
  <c r="X888" i="1"/>
  <c r="C889" i="1"/>
  <c r="Q889" i="1"/>
  <c r="R889" i="1"/>
  <c r="U889" i="1"/>
  <c r="V889" i="1"/>
  <c r="W889" i="1"/>
  <c r="X889" i="1"/>
  <c r="C890" i="1"/>
  <c r="Q890" i="1"/>
  <c r="R890" i="1"/>
  <c r="U890" i="1"/>
  <c r="V890" i="1"/>
  <c r="W890" i="1"/>
  <c r="X890" i="1"/>
  <c r="C891" i="1"/>
  <c r="Q891" i="1"/>
  <c r="R891" i="1"/>
  <c r="U891" i="1"/>
  <c r="V891" i="1"/>
  <c r="W891" i="1"/>
  <c r="X891" i="1"/>
  <c r="C892" i="1"/>
  <c r="Q892" i="1"/>
  <c r="R892" i="1"/>
  <c r="U892" i="1"/>
  <c r="V892" i="1"/>
  <c r="W892" i="1"/>
  <c r="X892" i="1"/>
  <c r="C893" i="1"/>
  <c r="Q893" i="1"/>
  <c r="R893" i="1"/>
  <c r="U893" i="1"/>
  <c r="V893" i="1"/>
  <c r="W893" i="1"/>
  <c r="X893" i="1"/>
  <c r="C894" i="1"/>
  <c r="Q894" i="1"/>
  <c r="R894" i="1"/>
  <c r="U894" i="1"/>
  <c r="V894" i="1"/>
  <c r="W894" i="1"/>
  <c r="X894" i="1"/>
  <c r="C895" i="1"/>
  <c r="Q895" i="1"/>
  <c r="R895" i="1"/>
  <c r="U895" i="1"/>
  <c r="V895" i="1"/>
  <c r="W895" i="1"/>
  <c r="X895" i="1"/>
  <c r="C896" i="1"/>
  <c r="Q896" i="1"/>
  <c r="R896" i="1"/>
  <c r="U896" i="1"/>
  <c r="V896" i="1"/>
  <c r="W896" i="1"/>
  <c r="X896" i="1"/>
  <c r="C897" i="1"/>
  <c r="Q897" i="1"/>
  <c r="R897" i="1"/>
  <c r="U897" i="1"/>
  <c r="V897" i="1"/>
  <c r="W897" i="1"/>
  <c r="X897" i="1"/>
  <c r="C898" i="1"/>
  <c r="Q898" i="1"/>
  <c r="R898" i="1"/>
  <c r="U898" i="1"/>
  <c r="V898" i="1"/>
  <c r="W898" i="1"/>
  <c r="X898" i="1"/>
  <c r="C899" i="1"/>
  <c r="Q899" i="1"/>
  <c r="R899" i="1"/>
  <c r="U899" i="1"/>
  <c r="V899" i="1"/>
  <c r="W899" i="1"/>
  <c r="X899" i="1"/>
  <c r="C900" i="1"/>
  <c r="Q900" i="1"/>
  <c r="R900" i="1"/>
  <c r="U900" i="1"/>
  <c r="V900" i="1"/>
  <c r="W900" i="1"/>
  <c r="X900" i="1"/>
  <c r="C901" i="1"/>
  <c r="Q901" i="1"/>
  <c r="R901" i="1"/>
  <c r="U901" i="1"/>
  <c r="V901" i="1"/>
  <c r="W901" i="1"/>
  <c r="X901" i="1"/>
  <c r="C902" i="1"/>
  <c r="Q902" i="1"/>
  <c r="R902" i="1"/>
  <c r="U902" i="1"/>
  <c r="V902" i="1"/>
  <c r="W902" i="1"/>
  <c r="X902" i="1"/>
  <c r="C903" i="1"/>
  <c r="Q903" i="1"/>
  <c r="R903" i="1"/>
  <c r="U903" i="1"/>
  <c r="V903" i="1"/>
  <c r="W903" i="1"/>
  <c r="X903" i="1"/>
  <c r="C904" i="1"/>
  <c r="Q904" i="1"/>
  <c r="R904" i="1"/>
  <c r="U904" i="1"/>
  <c r="V904" i="1"/>
  <c r="W904" i="1"/>
  <c r="X904" i="1"/>
  <c r="C905" i="1"/>
  <c r="Q905" i="1"/>
  <c r="R905" i="1"/>
  <c r="U905" i="1"/>
  <c r="V905" i="1"/>
  <c r="W905" i="1"/>
  <c r="X905" i="1"/>
  <c r="C906" i="1"/>
  <c r="Q906" i="1"/>
  <c r="R906" i="1"/>
  <c r="U906" i="1"/>
  <c r="V906" i="1"/>
  <c r="W906" i="1"/>
  <c r="X906" i="1"/>
  <c r="C907" i="1"/>
  <c r="Q907" i="1"/>
  <c r="R907" i="1"/>
  <c r="U907" i="1"/>
  <c r="V907" i="1"/>
  <c r="W907" i="1"/>
  <c r="X907" i="1"/>
  <c r="C908" i="1"/>
  <c r="Q908" i="1"/>
  <c r="R908" i="1"/>
  <c r="U908" i="1"/>
  <c r="V908" i="1"/>
  <c r="W908" i="1"/>
  <c r="X908" i="1"/>
  <c r="C909" i="1"/>
  <c r="Q909" i="1"/>
  <c r="R909" i="1"/>
  <c r="U909" i="1"/>
  <c r="V909" i="1"/>
  <c r="W909" i="1"/>
  <c r="X909" i="1"/>
  <c r="C910" i="1"/>
  <c r="Q910" i="1"/>
  <c r="R910" i="1"/>
  <c r="U910" i="1"/>
  <c r="V910" i="1"/>
  <c r="W910" i="1"/>
  <c r="X910" i="1"/>
  <c r="C911" i="1"/>
  <c r="Q911" i="1"/>
  <c r="R911" i="1"/>
  <c r="U911" i="1"/>
  <c r="V911" i="1"/>
  <c r="W911" i="1"/>
  <c r="X911" i="1"/>
  <c r="C912" i="1"/>
  <c r="Q912" i="1"/>
  <c r="R912" i="1"/>
  <c r="U912" i="1"/>
  <c r="V912" i="1"/>
  <c r="W912" i="1"/>
  <c r="X912" i="1"/>
  <c r="C913" i="1"/>
  <c r="Q913" i="1"/>
  <c r="R913" i="1"/>
  <c r="U913" i="1"/>
  <c r="V913" i="1"/>
  <c r="W913" i="1"/>
  <c r="X913" i="1"/>
  <c r="C914" i="1"/>
  <c r="Q914" i="1"/>
  <c r="R914" i="1"/>
  <c r="U914" i="1"/>
  <c r="V914" i="1"/>
  <c r="W914" i="1"/>
  <c r="X914" i="1"/>
  <c r="C915" i="1"/>
  <c r="Q915" i="1"/>
  <c r="R915" i="1"/>
  <c r="U915" i="1"/>
  <c r="V915" i="1"/>
  <c r="W915" i="1"/>
  <c r="X915" i="1"/>
  <c r="C916" i="1"/>
  <c r="Q916" i="1"/>
  <c r="R916" i="1"/>
  <c r="U916" i="1"/>
  <c r="V916" i="1"/>
  <c r="W916" i="1"/>
  <c r="X916" i="1"/>
  <c r="C917" i="1"/>
  <c r="Q917" i="1"/>
  <c r="R917" i="1"/>
  <c r="U917" i="1"/>
  <c r="V917" i="1"/>
  <c r="W917" i="1"/>
  <c r="X917" i="1"/>
  <c r="C918" i="1"/>
  <c r="Q918" i="1"/>
  <c r="R918" i="1"/>
  <c r="U918" i="1"/>
  <c r="V918" i="1"/>
  <c r="W918" i="1"/>
  <c r="X918" i="1"/>
  <c r="C919" i="1"/>
  <c r="Q919" i="1"/>
  <c r="R919" i="1"/>
  <c r="U919" i="1"/>
  <c r="V919" i="1"/>
  <c r="W919" i="1"/>
  <c r="X919" i="1"/>
  <c r="C920" i="1"/>
  <c r="Q920" i="1"/>
  <c r="R920" i="1"/>
  <c r="U920" i="1"/>
  <c r="V920" i="1"/>
  <c r="W920" i="1"/>
  <c r="X920" i="1"/>
  <c r="C921" i="1"/>
  <c r="Q921" i="1"/>
  <c r="R921" i="1"/>
  <c r="U921" i="1"/>
  <c r="V921" i="1"/>
  <c r="W921" i="1"/>
  <c r="X921" i="1"/>
  <c r="C922" i="1"/>
  <c r="Q922" i="1"/>
  <c r="R922" i="1"/>
  <c r="U922" i="1"/>
  <c r="V922" i="1"/>
  <c r="W922" i="1"/>
  <c r="X922" i="1"/>
  <c r="C923" i="1"/>
  <c r="Q923" i="1"/>
  <c r="R923" i="1"/>
  <c r="U923" i="1"/>
  <c r="V923" i="1"/>
  <c r="W923" i="1"/>
  <c r="X923" i="1"/>
  <c r="C924" i="1"/>
  <c r="Q924" i="1"/>
  <c r="R924" i="1"/>
  <c r="U924" i="1"/>
  <c r="V924" i="1"/>
  <c r="W924" i="1"/>
  <c r="X924" i="1"/>
  <c r="C925" i="1"/>
  <c r="Q925" i="1"/>
  <c r="R925" i="1"/>
  <c r="U925" i="1"/>
  <c r="V925" i="1"/>
  <c r="W925" i="1"/>
  <c r="X925" i="1"/>
  <c r="C926" i="1"/>
  <c r="Q926" i="1"/>
  <c r="R926" i="1"/>
  <c r="U926" i="1"/>
  <c r="V926" i="1"/>
  <c r="W926" i="1"/>
  <c r="X926" i="1"/>
  <c r="C927" i="1"/>
  <c r="Q927" i="1"/>
  <c r="R927" i="1"/>
  <c r="U927" i="1"/>
  <c r="V927" i="1"/>
  <c r="W927" i="1"/>
  <c r="X927" i="1"/>
  <c r="C928" i="1"/>
  <c r="Q928" i="1"/>
  <c r="R928" i="1"/>
  <c r="U928" i="1"/>
  <c r="V928" i="1"/>
  <c r="W928" i="1"/>
  <c r="X928" i="1"/>
  <c r="C929" i="1"/>
  <c r="Q929" i="1"/>
  <c r="R929" i="1"/>
  <c r="U929" i="1"/>
  <c r="V929" i="1"/>
  <c r="W929" i="1"/>
  <c r="X929" i="1"/>
  <c r="C930" i="1"/>
  <c r="Q930" i="1"/>
  <c r="R930" i="1"/>
  <c r="U930" i="1"/>
  <c r="V930" i="1"/>
  <c r="W930" i="1"/>
  <c r="X930" i="1"/>
  <c r="C931" i="1"/>
  <c r="Q931" i="1"/>
  <c r="R931" i="1"/>
  <c r="U931" i="1"/>
  <c r="V931" i="1"/>
  <c r="W931" i="1"/>
  <c r="X931" i="1"/>
  <c r="C932" i="1"/>
  <c r="Q932" i="1"/>
  <c r="R932" i="1"/>
  <c r="U932" i="1"/>
  <c r="V932" i="1"/>
  <c r="W932" i="1"/>
  <c r="X932" i="1"/>
  <c r="C933" i="1"/>
  <c r="Q933" i="1"/>
  <c r="R933" i="1"/>
  <c r="U933" i="1"/>
  <c r="V933" i="1"/>
  <c r="W933" i="1"/>
  <c r="X933" i="1"/>
  <c r="C934" i="1"/>
  <c r="Q934" i="1"/>
  <c r="R934" i="1"/>
  <c r="U934" i="1"/>
  <c r="V934" i="1"/>
  <c r="W934" i="1"/>
  <c r="X934" i="1"/>
  <c r="C935" i="1"/>
  <c r="Q935" i="1"/>
  <c r="R935" i="1"/>
  <c r="U935" i="1"/>
  <c r="V935" i="1"/>
  <c r="W935" i="1"/>
  <c r="X935" i="1"/>
  <c r="C936" i="1"/>
  <c r="Q936" i="1"/>
  <c r="R936" i="1"/>
  <c r="U936" i="1"/>
  <c r="V936" i="1"/>
  <c r="W936" i="1"/>
  <c r="X936" i="1"/>
  <c r="C937" i="1"/>
  <c r="Q937" i="1"/>
  <c r="R937" i="1"/>
  <c r="U937" i="1"/>
  <c r="V937" i="1"/>
  <c r="W937" i="1"/>
  <c r="X937" i="1"/>
  <c r="C938" i="1"/>
  <c r="Q938" i="1"/>
  <c r="R938" i="1"/>
  <c r="U938" i="1"/>
  <c r="V938" i="1"/>
  <c r="W938" i="1"/>
  <c r="X938" i="1"/>
  <c r="C939" i="1"/>
  <c r="Q939" i="1"/>
  <c r="R939" i="1"/>
  <c r="U939" i="1"/>
  <c r="V939" i="1"/>
  <c r="W939" i="1"/>
  <c r="X939" i="1"/>
  <c r="C940" i="1"/>
  <c r="Q940" i="1"/>
  <c r="R940" i="1"/>
  <c r="U940" i="1"/>
  <c r="V940" i="1"/>
  <c r="W940" i="1"/>
  <c r="X940" i="1"/>
  <c r="C941" i="1"/>
  <c r="Q941" i="1"/>
  <c r="R941" i="1"/>
  <c r="U941" i="1"/>
  <c r="V941" i="1"/>
  <c r="W941" i="1"/>
  <c r="X941" i="1"/>
  <c r="C942" i="1"/>
  <c r="Q942" i="1"/>
  <c r="R942" i="1"/>
  <c r="U942" i="1"/>
  <c r="V942" i="1"/>
  <c r="W942" i="1"/>
  <c r="X942" i="1"/>
  <c r="C943" i="1"/>
  <c r="Q943" i="1"/>
  <c r="R943" i="1"/>
  <c r="U943" i="1"/>
  <c r="V943" i="1"/>
  <c r="W943" i="1"/>
  <c r="X943" i="1"/>
  <c r="C944" i="1"/>
  <c r="Q944" i="1"/>
  <c r="R944" i="1"/>
  <c r="U944" i="1"/>
  <c r="V944" i="1"/>
  <c r="W944" i="1"/>
  <c r="X944" i="1"/>
  <c r="C945" i="1"/>
  <c r="Q945" i="1"/>
  <c r="R945" i="1"/>
  <c r="U945" i="1"/>
  <c r="V945" i="1"/>
  <c r="W945" i="1"/>
  <c r="X945" i="1"/>
  <c r="C946" i="1"/>
  <c r="Q946" i="1"/>
  <c r="R946" i="1"/>
  <c r="U946" i="1"/>
  <c r="V946" i="1"/>
  <c r="W946" i="1"/>
  <c r="X946" i="1"/>
  <c r="C947" i="1"/>
  <c r="Q947" i="1"/>
  <c r="R947" i="1"/>
  <c r="U947" i="1"/>
  <c r="V947" i="1"/>
  <c r="W947" i="1"/>
  <c r="X947" i="1"/>
  <c r="C948" i="1"/>
  <c r="Q948" i="1"/>
  <c r="R948" i="1"/>
  <c r="U948" i="1"/>
  <c r="V948" i="1"/>
  <c r="W948" i="1"/>
  <c r="X948" i="1"/>
  <c r="C949" i="1"/>
  <c r="Q949" i="1"/>
  <c r="R949" i="1"/>
  <c r="U949" i="1"/>
  <c r="V949" i="1"/>
  <c r="W949" i="1"/>
  <c r="X949" i="1"/>
  <c r="C950" i="1"/>
  <c r="Q950" i="1"/>
  <c r="R950" i="1"/>
  <c r="U950" i="1"/>
  <c r="V950" i="1"/>
  <c r="W950" i="1"/>
  <c r="X950" i="1"/>
  <c r="C951" i="1"/>
  <c r="Q951" i="1"/>
  <c r="R951" i="1"/>
  <c r="U951" i="1"/>
  <c r="V951" i="1"/>
  <c r="W951" i="1"/>
  <c r="X951" i="1"/>
  <c r="C952" i="1"/>
  <c r="Q952" i="1"/>
  <c r="R952" i="1"/>
  <c r="U952" i="1"/>
  <c r="V952" i="1"/>
  <c r="W952" i="1"/>
  <c r="X952" i="1"/>
  <c r="C953" i="1"/>
  <c r="Q953" i="1"/>
  <c r="R953" i="1"/>
  <c r="U953" i="1"/>
  <c r="V953" i="1"/>
  <c r="W953" i="1"/>
  <c r="X953" i="1"/>
  <c r="C954" i="1"/>
  <c r="Q954" i="1"/>
  <c r="R954" i="1"/>
  <c r="U954" i="1"/>
  <c r="V954" i="1"/>
  <c r="W954" i="1"/>
  <c r="X954" i="1"/>
  <c r="C955" i="1"/>
  <c r="Q955" i="1"/>
  <c r="R955" i="1"/>
  <c r="U955" i="1"/>
  <c r="V955" i="1"/>
  <c r="W955" i="1"/>
  <c r="X955" i="1"/>
  <c r="C956" i="1"/>
  <c r="Q956" i="1"/>
  <c r="R956" i="1"/>
  <c r="U956" i="1"/>
  <c r="V956" i="1"/>
  <c r="W956" i="1"/>
  <c r="X956" i="1"/>
  <c r="C957" i="1"/>
  <c r="Q957" i="1"/>
  <c r="R957" i="1"/>
  <c r="U957" i="1"/>
  <c r="V957" i="1"/>
  <c r="W957" i="1"/>
  <c r="X957" i="1"/>
  <c r="C958" i="1"/>
  <c r="Q958" i="1"/>
  <c r="R958" i="1"/>
  <c r="U958" i="1"/>
  <c r="V958" i="1"/>
  <c r="W958" i="1"/>
  <c r="X958" i="1"/>
  <c r="C959" i="1"/>
  <c r="Q959" i="1"/>
  <c r="R959" i="1"/>
  <c r="U959" i="1"/>
  <c r="V959" i="1"/>
  <c r="W959" i="1"/>
  <c r="X959" i="1"/>
  <c r="C960" i="1"/>
  <c r="Q960" i="1"/>
  <c r="R960" i="1"/>
  <c r="U960" i="1"/>
  <c r="V960" i="1"/>
  <c r="W960" i="1"/>
  <c r="X960" i="1"/>
  <c r="C961" i="1"/>
  <c r="Q961" i="1"/>
  <c r="R961" i="1"/>
  <c r="U961" i="1"/>
  <c r="V961" i="1"/>
  <c r="W961" i="1"/>
  <c r="X961" i="1"/>
  <c r="C962" i="1"/>
  <c r="Q962" i="1"/>
  <c r="R962" i="1"/>
  <c r="U962" i="1"/>
  <c r="V962" i="1"/>
  <c r="W962" i="1"/>
  <c r="X962" i="1"/>
  <c r="C963" i="1"/>
  <c r="Q963" i="1"/>
  <c r="R963" i="1"/>
  <c r="U963" i="1"/>
  <c r="V963" i="1"/>
  <c r="W963" i="1"/>
  <c r="X963" i="1"/>
  <c r="C964" i="1"/>
  <c r="Q964" i="1"/>
  <c r="R964" i="1"/>
  <c r="U964" i="1"/>
  <c r="V964" i="1"/>
  <c r="W964" i="1"/>
  <c r="X964" i="1"/>
  <c r="C965" i="1"/>
  <c r="Q965" i="1"/>
  <c r="R965" i="1"/>
  <c r="U965" i="1"/>
  <c r="V965" i="1"/>
  <c r="W965" i="1"/>
  <c r="X965" i="1"/>
  <c r="C966" i="1"/>
  <c r="Q966" i="1"/>
  <c r="R966" i="1"/>
  <c r="U966" i="1"/>
  <c r="V966" i="1"/>
  <c r="W966" i="1"/>
  <c r="X966" i="1"/>
  <c r="C967" i="1"/>
  <c r="Q967" i="1"/>
  <c r="R967" i="1"/>
  <c r="U967" i="1"/>
  <c r="V967" i="1"/>
  <c r="W967" i="1"/>
  <c r="X967" i="1"/>
  <c r="C968" i="1"/>
  <c r="Q968" i="1"/>
  <c r="R968" i="1"/>
  <c r="U968" i="1"/>
  <c r="V968" i="1"/>
  <c r="W968" i="1"/>
  <c r="X968" i="1"/>
  <c r="C969" i="1"/>
  <c r="Q969" i="1"/>
  <c r="R969" i="1"/>
  <c r="U969" i="1"/>
  <c r="V969" i="1"/>
  <c r="W969" i="1"/>
  <c r="X969" i="1"/>
  <c r="C970" i="1"/>
  <c r="Q970" i="1"/>
  <c r="R970" i="1"/>
  <c r="U970" i="1"/>
  <c r="V970" i="1"/>
  <c r="W970" i="1"/>
  <c r="X970" i="1"/>
  <c r="C971" i="1"/>
  <c r="Q971" i="1"/>
  <c r="R971" i="1"/>
  <c r="U971" i="1"/>
  <c r="V971" i="1"/>
  <c r="W971" i="1"/>
  <c r="X971" i="1"/>
  <c r="C972" i="1"/>
  <c r="Q972" i="1"/>
  <c r="R972" i="1"/>
  <c r="U972" i="1"/>
  <c r="V972" i="1"/>
  <c r="W972" i="1"/>
  <c r="X972" i="1"/>
  <c r="C973" i="1"/>
  <c r="Q973" i="1"/>
  <c r="R973" i="1"/>
  <c r="U973" i="1"/>
  <c r="V973" i="1"/>
  <c r="W973" i="1"/>
  <c r="X973" i="1"/>
  <c r="C974" i="1"/>
  <c r="Q974" i="1"/>
  <c r="R974" i="1"/>
  <c r="U974" i="1"/>
  <c r="V974" i="1"/>
  <c r="W974" i="1"/>
  <c r="X974" i="1"/>
  <c r="C975" i="1"/>
  <c r="Q975" i="1"/>
  <c r="R975" i="1"/>
  <c r="U975" i="1"/>
  <c r="V975" i="1"/>
  <c r="W975" i="1"/>
  <c r="X975" i="1"/>
  <c r="C976" i="1"/>
  <c r="Q976" i="1"/>
  <c r="R976" i="1"/>
  <c r="U976" i="1"/>
  <c r="V976" i="1"/>
  <c r="W976" i="1"/>
  <c r="X976" i="1"/>
  <c r="C977" i="1"/>
  <c r="Q977" i="1"/>
  <c r="R977" i="1"/>
  <c r="U977" i="1"/>
  <c r="V977" i="1"/>
  <c r="W977" i="1"/>
  <c r="X977" i="1"/>
  <c r="C978" i="1"/>
  <c r="Q978" i="1"/>
  <c r="R978" i="1"/>
  <c r="U978" i="1"/>
  <c r="V978" i="1"/>
  <c r="W978" i="1"/>
  <c r="X978" i="1"/>
  <c r="C979" i="1"/>
  <c r="Q979" i="1"/>
  <c r="R979" i="1"/>
  <c r="U979" i="1"/>
  <c r="V979" i="1"/>
  <c r="W979" i="1"/>
  <c r="X979" i="1"/>
  <c r="C980" i="1"/>
  <c r="Q980" i="1"/>
  <c r="R980" i="1"/>
  <c r="U980" i="1"/>
  <c r="V980" i="1"/>
  <c r="W980" i="1"/>
  <c r="X980" i="1"/>
  <c r="C981" i="1"/>
  <c r="Q981" i="1"/>
  <c r="R981" i="1"/>
  <c r="U981" i="1"/>
  <c r="V981" i="1"/>
  <c r="W981" i="1"/>
  <c r="X981" i="1"/>
  <c r="C982" i="1"/>
  <c r="Q982" i="1"/>
  <c r="R982" i="1"/>
  <c r="U982" i="1"/>
  <c r="V982" i="1"/>
  <c r="W982" i="1"/>
  <c r="X982" i="1"/>
  <c r="C983" i="1"/>
  <c r="Q983" i="1"/>
  <c r="R983" i="1"/>
  <c r="U983" i="1"/>
  <c r="V983" i="1"/>
  <c r="W983" i="1"/>
  <c r="X983" i="1"/>
  <c r="C984" i="1"/>
  <c r="Q984" i="1"/>
  <c r="R984" i="1"/>
  <c r="U984" i="1"/>
  <c r="V984" i="1"/>
  <c r="W984" i="1"/>
  <c r="X984" i="1"/>
  <c r="C985" i="1"/>
  <c r="Q985" i="1"/>
  <c r="R985" i="1"/>
  <c r="U985" i="1"/>
  <c r="V985" i="1"/>
  <c r="W985" i="1"/>
  <c r="X985" i="1"/>
  <c r="C986" i="1"/>
  <c r="Q986" i="1"/>
  <c r="R986" i="1"/>
  <c r="U986" i="1"/>
  <c r="V986" i="1"/>
  <c r="W986" i="1"/>
  <c r="X986" i="1"/>
  <c r="C987" i="1"/>
  <c r="Q987" i="1"/>
  <c r="R987" i="1"/>
  <c r="U987" i="1"/>
  <c r="V987" i="1"/>
  <c r="W987" i="1"/>
  <c r="X987" i="1"/>
  <c r="C988" i="1"/>
  <c r="Q988" i="1"/>
  <c r="R988" i="1"/>
  <c r="U988" i="1"/>
  <c r="V988" i="1"/>
  <c r="W988" i="1"/>
  <c r="X988" i="1"/>
  <c r="C989" i="1"/>
  <c r="Q989" i="1"/>
  <c r="R989" i="1"/>
  <c r="U989" i="1"/>
  <c r="V989" i="1"/>
  <c r="W989" i="1"/>
  <c r="X989" i="1"/>
  <c r="C990" i="1"/>
  <c r="Q990" i="1"/>
  <c r="R990" i="1"/>
  <c r="U990" i="1"/>
  <c r="V990" i="1"/>
  <c r="W990" i="1"/>
  <c r="X990" i="1"/>
  <c r="C991" i="1"/>
  <c r="Q991" i="1"/>
  <c r="R991" i="1"/>
  <c r="U991" i="1"/>
  <c r="V991" i="1"/>
  <c r="W991" i="1"/>
  <c r="X991" i="1"/>
  <c r="C992" i="1"/>
  <c r="Q992" i="1"/>
  <c r="R992" i="1"/>
  <c r="U992" i="1"/>
  <c r="V992" i="1"/>
  <c r="W992" i="1"/>
  <c r="X992" i="1"/>
  <c r="C993" i="1"/>
  <c r="Q993" i="1"/>
  <c r="R993" i="1"/>
  <c r="U993" i="1"/>
  <c r="V993" i="1"/>
  <c r="W993" i="1"/>
  <c r="X993" i="1"/>
  <c r="C994" i="1"/>
  <c r="Q994" i="1"/>
  <c r="R994" i="1"/>
  <c r="U994" i="1"/>
  <c r="V994" i="1"/>
  <c r="W994" i="1"/>
  <c r="X994" i="1"/>
  <c r="C995" i="1"/>
  <c r="Q995" i="1"/>
  <c r="R995" i="1"/>
  <c r="U995" i="1"/>
  <c r="V995" i="1"/>
  <c r="W995" i="1"/>
  <c r="X995" i="1"/>
  <c r="C996" i="1"/>
  <c r="Q996" i="1"/>
  <c r="R996" i="1"/>
  <c r="U996" i="1"/>
  <c r="V996" i="1"/>
  <c r="W996" i="1"/>
  <c r="X996" i="1"/>
  <c r="C997" i="1"/>
  <c r="Q997" i="1"/>
  <c r="R997" i="1"/>
  <c r="U997" i="1"/>
  <c r="V997" i="1"/>
  <c r="W997" i="1"/>
  <c r="X997" i="1"/>
  <c r="C998" i="1"/>
  <c r="Q998" i="1"/>
  <c r="R998" i="1"/>
  <c r="U998" i="1"/>
  <c r="V998" i="1"/>
  <c r="W998" i="1"/>
  <c r="X998" i="1"/>
  <c r="C999" i="1"/>
  <c r="Q999" i="1"/>
  <c r="R999" i="1"/>
  <c r="U999" i="1"/>
  <c r="V999" i="1"/>
  <c r="W999" i="1"/>
  <c r="X999" i="1"/>
  <c r="C1000" i="1"/>
  <c r="Q1000" i="1"/>
  <c r="R1000" i="1"/>
  <c r="U1000" i="1"/>
  <c r="V1000" i="1"/>
  <c r="W1000" i="1"/>
  <c r="X1000" i="1"/>
  <c r="C1001" i="1"/>
  <c r="Q1001" i="1"/>
  <c r="R1001" i="1"/>
  <c r="U1001" i="1"/>
  <c r="V1001" i="1"/>
  <c r="W1001" i="1"/>
  <c r="X1001" i="1"/>
  <c r="C1002" i="1"/>
  <c r="Q1002" i="1"/>
  <c r="R1002" i="1"/>
  <c r="U1002" i="1"/>
  <c r="V1002" i="1"/>
  <c r="W1002" i="1"/>
  <c r="X1002" i="1"/>
  <c r="C1003" i="1"/>
  <c r="Q1003" i="1"/>
  <c r="R1003" i="1"/>
  <c r="U1003" i="1"/>
  <c r="V1003" i="1"/>
  <c r="W1003" i="1"/>
  <c r="X1003" i="1"/>
  <c r="C1004" i="1"/>
  <c r="Q1004" i="1"/>
  <c r="R1004" i="1"/>
  <c r="U1004" i="1"/>
  <c r="V1004" i="1"/>
  <c r="W1004" i="1"/>
  <c r="X1004" i="1"/>
  <c r="C1005" i="1"/>
  <c r="Q1005" i="1"/>
  <c r="R1005" i="1"/>
  <c r="U1005" i="1"/>
  <c r="V1005" i="1"/>
  <c r="W1005" i="1"/>
  <c r="X1005" i="1"/>
  <c r="C1006" i="1"/>
  <c r="Q1006" i="1"/>
  <c r="R1006" i="1"/>
  <c r="U1006" i="1"/>
  <c r="V1006" i="1"/>
  <c r="W1006" i="1"/>
  <c r="X1006" i="1"/>
  <c r="C1007" i="1"/>
  <c r="Q1007" i="1"/>
  <c r="R1007" i="1"/>
  <c r="U1007" i="1"/>
  <c r="V1007" i="1"/>
  <c r="W1007" i="1"/>
  <c r="X1007" i="1"/>
  <c r="C1008" i="1"/>
  <c r="Q1008" i="1"/>
  <c r="R1008" i="1"/>
  <c r="U1008" i="1"/>
  <c r="V1008" i="1"/>
  <c r="W1008" i="1"/>
  <c r="X1008" i="1"/>
  <c r="C1009" i="1"/>
  <c r="Q1009" i="1"/>
  <c r="R1009" i="1"/>
  <c r="U1009" i="1"/>
  <c r="V1009" i="1"/>
  <c r="W1009" i="1"/>
  <c r="X1009" i="1"/>
  <c r="C1010" i="1"/>
  <c r="Q1010" i="1"/>
  <c r="R1010" i="1"/>
  <c r="U1010" i="1"/>
  <c r="V1010" i="1"/>
  <c r="W1010" i="1"/>
  <c r="X1010" i="1"/>
  <c r="C1011" i="1"/>
  <c r="Q1011" i="1"/>
  <c r="R1011" i="1"/>
  <c r="U1011" i="1"/>
  <c r="V1011" i="1"/>
  <c r="W1011" i="1"/>
  <c r="X1011" i="1"/>
  <c r="C1012" i="1"/>
  <c r="Q1012" i="1"/>
  <c r="R1012" i="1"/>
  <c r="U1012" i="1"/>
  <c r="V1012" i="1"/>
  <c r="W1012" i="1"/>
  <c r="X1012" i="1"/>
  <c r="C1013" i="1"/>
  <c r="Q1013" i="1"/>
  <c r="R1013" i="1"/>
  <c r="U1013" i="1"/>
  <c r="V1013" i="1"/>
  <c r="W1013" i="1"/>
  <c r="X1013" i="1"/>
  <c r="C1014" i="1"/>
  <c r="Q1014" i="1"/>
  <c r="R1014" i="1"/>
  <c r="U1014" i="1"/>
  <c r="V1014" i="1"/>
  <c r="W1014" i="1"/>
  <c r="X1014" i="1"/>
  <c r="C1015" i="1"/>
  <c r="Q1015" i="1"/>
  <c r="R1015" i="1"/>
  <c r="U1015" i="1"/>
  <c r="V1015" i="1"/>
  <c r="W1015" i="1"/>
  <c r="X1015" i="1"/>
  <c r="C1016" i="1"/>
  <c r="Q1016" i="1"/>
  <c r="R1016" i="1"/>
  <c r="U1016" i="1"/>
  <c r="V1016" i="1"/>
  <c r="W1016" i="1"/>
  <c r="X1016" i="1"/>
  <c r="C1017" i="1"/>
  <c r="Q1017" i="1"/>
  <c r="R1017" i="1"/>
  <c r="U1017" i="1"/>
  <c r="V1017" i="1"/>
  <c r="W1017" i="1"/>
  <c r="X1017" i="1"/>
  <c r="C1018" i="1"/>
  <c r="Q1018" i="1"/>
  <c r="R1018" i="1"/>
  <c r="U1018" i="1"/>
  <c r="V1018" i="1"/>
  <c r="W1018" i="1"/>
  <c r="X1018" i="1"/>
  <c r="C1019" i="1"/>
  <c r="Q1019" i="1"/>
  <c r="R1019" i="1"/>
  <c r="U1019" i="1"/>
  <c r="V1019" i="1"/>
  <c r="W1019" i="1"/>
  <c r="X1019" i="1"/>
  <c r="C1020" i="1"/>
  <c r="Q1020" i="1"/>
  <c r="R1020" i="1"/>
  <c r="U1020" i="1"/>
  <c r="V1020" i="1"/>
  <c r="W1020" i="1"/>
  <c r="X1020" i="1"/>
  <c r="C1021" i="1"/>
  <c r="Q1021" i="1"/>
  <c r="R1021" i="1"/>
  <c r="U1021" i="1"/>
  <c r="V1021" i="1"/>
  <c r="W1021" i="1"/>
  <c r="X1021" i="1"/>
  <c r="C1022" i="1"/>
  <c r="Q1022" i="1"/>
  <c r="R1022" i="1"/>
  <c r="U1022" i="1"/>
  <c r="V1022" i="1"/>
  <c r="W1022" i="1"/>
  <c r="X1022" i="1"/>
  <c r="C1023" i="1"/>
  <c r="Q1023" i="1"/>
  <c r="R1023" i="1"/>
  <c r="U1023" i="1"/>
  <c r="V1023" i="1"/>
  <c r="W1023" i="1"/>
  <c r="X1023" i="1"/>
  <c r="C1024" i="1"/>
  <c r="Q1024" i="1"/>
  <c r="R1024" i="1"/>
  <c r="U1024" i="1"/>
  <c r="V1024" i="1"/>
  <c r="W1024" i="1"/>
  <c r="X1024" i="1"/>
  <c r="C1025" i="1"/>
  <c r="Q1025" i="1"/>
  <c r="R1025" i="1"/>
  <c r="U1025" i="1"/>
  <c r="V1025" i="1"/>
  <c r="W1025" i="1"/>
  <c r="X1025" i="1"/>
  <c r="C1026" i="1"/>
  <c r="Q1026" i="1"/>
  <c r="R1026" i="1"/>
  <c r="U1026" i="1"/>
  <c r="V1026" i="1"/>
  <c r="W1026" i="1"/>
  <c r="X1026" i="1"/>
  <c r="C1027" i="1"/>
  <c r="Q1027" i="1"/>
  <c r="R1027" i="1"/>
  <c r="U1027" i="1"/>
  <c r="V1027" i="1"/>
  <c r="W1027" i="1"/>
  <c r="X1027" i="1"/>
  <c r="C1028" i="1"/>
  <c r="Q1028" i="1"/>
  <c r="R1028" i="1"/>
  <c r="U1028" i="1"/>
  <c r="V1028" i="1"/>
  <c r="W1028" i="1"/>
  <c r="X1028" i="1"/>
  <c r="C1029" i="1"/>
  <c r="Q1029" i="1"/>
  <c r="R1029" i="1"/>
  <c r="U1029" i="1"/>
  <c r="V1029" i="1"/>
  <c r="W1029" i="1"/>
  <c r="X1029" i="1"/>
  <c r="C1030" i="1"/>
  <c r="Q1030" i="1"/>
  <c r="R1030" i="1"/>
  <c r="U1030" i="1"/>
  <c r="V1030" i="1"/>
  <c r="W1030" i="1"/>
  <c r="X1030" i="1"/>
  <c r="C1031" i="1"/>
  <c r="Q1031" i="1"/>
  <c r="R1031" i="1"/>
  <c r="U1031" i="1"/>
  <c r="V1031" i="1"/>
  <c r="W1031" i="1"/>
  <c r="X1031" i="1"/>
  <c r="C1032" i="1"/>
  <c r="Q1032" i="1"/>
  <c r="R1032" i="1"/>
  <c r="U1032" i="1"/>
  <c r="V1032" i="1"/>
  <c r="W1032" i="1"/>
  <c r="X1032" i="1"/>
  <c r="C1033" i="1"/>
  <c r="Q1033" i="1"/>
  <c r="R1033" i="1"/>
  <c r="U1033" i="1"/>
  <c r="V1033" i="1"/>
  <c r="W1033" i="1"/>
  <c r="X1033" i="1"/>
  <c r="C1034" i="1"/>
  <c r="Q1034" i="1"/>
  <c r="R1034" i="1"/>
  <c r="U1034" i="1"/>
  <c r="V1034" i="1"/>
  <c r="W1034" i="1"/>
  <c r="X1034" i="1"/>
  <c r="C1035" i="1"/>
  <c r="Q1035" i="1"/>
  <c r="R1035" i="1"/>
  <c r="U1035" i="1"/>
  <c r="V1035" i="1"/>
  <c r="W1035" i="1"/>
  <c r="X1035" i="1"/>
  <c r="C1036" i="1"/>
  <c r="Q1036" i="1"/>
  <c r="R1036" i="1"/>
  <c r="U1036" i="1"/>
  <c r="V1036" i="1"/>
  <c r="W1036" i="1"/>
  <c r="X1036" i="1"/>
  <c r="C1037" i="1"/>
  <c r="Q1037" i="1"/>
  <c r="R1037" i="1"/>
  <c r="U1037" i="1"/>
  <c r="V1037" i="1"/>
  <c r="W1037" i="1"/>
  <c r="X1037" i="1"/>
  <c r="C1038" i="1"/>
  <c r="Q1038" i="1"/>
  <c r="R1038" i="1"/>
  <c r="U1038" i="1"/>
  <c r="V1038" i="1"/>
  <c r="W1038" i="1"/>
  <c r="X1038" i="1"/>
  <c r="C1039" i="1"/>
  <c r="Q1039" i="1"/>
  <c r="R1039" i="1"/>
  <c r="U1039" i="1"/>
  <c r="V1039" i="1"/>
  <c r="W1039" i="1"/>
  <c r="X1039" i="1"/>
  <c r="C1040" i="1"/>
  <c r="Q1040" i="1"/>
  <c r="R1040" i="1"/>
  <c r="U1040" i="1"/>
  <c r="V1040" i="1"/>
  <c r="W1040" i="1"/>
  <c r="X1040" i="1"/>
  <c r="C1041" i="1"/>
  <c r="Q1041" i="1"/>
  <c r="R1041" i="1"/>
  <c r="U1041" i="1"/>
  <c r="V1041" i="1"/>
  <c r="W1041" i="1"/>
  <c r="X1041" i="1"/>
  <c r="C1042" i="1"/>
  <c r="Q1042" i="1"/>
  <c r="R1042" i="1"/>
  <c r="U1042" i="1"/>
  <c r="V1042" i="1"/>
  <c r="W1042" i="1"/>
  <c r="X1042" i="1"/>
  <c r="C1043" i="1"/>
  <c r="Q1043" i="1"/>
  <c r="R1043" i="1"/>
  <c r="U1043" i="1"/>
  <c r="V1043" i="1"/>
  <c r="W1043" i="1"/>
  <c r="X1043" i="1"/>
  <c r="C1044" i="1"/>
  <c r="Q1044" i="1"/>
  <c r="R1044" i="1"/>
  <c r="U1044" i="1"/>
  <c r="V1044" i="1"/>
  <c r="W1044" i="1"/>
  <c r="X1044" i="1"/>
  <c r="C1045" i="1"/>
  <c r="Q1045" i="1"/>
  <c r="R1045" i="1"/>
  <c r="U1045" i="1"/>
  <c r="V1045" i="1"/>
  <c r="W1045" i="1"/>
  <c r="X1045" i="1"/>
  <c r="C1046" i="1"/>
  <c r="Q1046" i="1"/>
  <c r="R1046" i="1"/>
  <c r="U1046" i="1"/>
  <c r="V1046" i="1"/>
  <c r="W1046" i="1"/>
  <c r="X1046" i="1"/>
  <c r="C1047" i="1"/>
  <c r="Q1047" i="1"/>
  <c r="R1047" i="1"/>
  <c r="U1047" i="1"/>
  <c r="V1047" i="1"/>
  <c r="W1047" i="1"/>
  <c r="X1047" i="1"/>
  <c r="C1048" i="1"/>
  <c r="Q1048" i="1"/>
  <c r="R1048" i="1"/>
  <c r="U1048" i="1"/>
  <c r="V1048" i="1"/>
  <c r="W1048" i="1"/>
  <c r="X1048" i="1"/>
  <c r="C1049" i="1"/>
  <c r="Q1049" i="1"/>
  <c r="R1049" i="1"/>
  <c r="U1049" i="1"/>
  <c r="V1049" i="1"/>
  <c r="W1049" i="1"/>
  <c r="X1049" i="1"/>
  <c r="C1050" i="1"/>
  <c r="Q1050" i="1"/>
  <c r="R1050" i="1"/>
  <c r="U1050" i="1"/>
  <c r="V1050" i="1"/>
  <c r="W1050" i="1"/>
  <c r="X1050" i="1"/>
  <c r="C1051" i="1"/>
  <c r="Q1051" i="1"/>
  <c r="R1051" i="1"/>
  <c r="U1051" i="1"/>
  <c r="V1051" i="1"/>
  <c r="W1051" i="1"/>
  <c r="X1051" i="1"/>
  <c r="C1052" i="1"/>
  <c r="Q1052" i="1"/>
  <c r="R1052" i="1"/>
  <c r="U1052" i="1"/>
  <c r="V1052" i="1"/>
  <c r="W1052" i="1"/>
  <c r="X1052" i="1"/>
  <c r="C1053" i="1"/>
  <c r="Q1053" i="1"/>
  <c r="R1053" i="1"/>
  <c r="U1053" i="1"/>
  <c r="V1053" i="1"/>
  <c r="W1053" i="1"/>
  <c r="X1053" i="1"/>
  <c r="C1054" i="1"/>
  <c r="Q1054" i="1"/>
  <c r="R1054" i="1"/>
  <c r="U1054" i="1"/>
  <c r="V1054" i="1"/>
  <c r="W1054" i="1"/>
  <c r="X1054" i="1"/>
  <c r="C1055" i="1"/>
  <c r="Q1055" i="1"/>
  <c r="R1055" i="1"/>
  <c r="U1055" i="1"/>
  <c r="V1055" i="1"/>
  <c r="W1055" i="1"/>
  <c r="X1055" i="1"/>
  <c r="C1056" i="1"/>
  <c r="Q1056" i="1"/>
  <c r="R1056" i="1"/>
  <c r="U1056" i="1"/>
  <c r="V1056" i="1"/>
  <c r="W1056" i="1"/>
  <c r="X1056" i="1"/>
  <c r="C1057" i="1"/>
  <c r="Q1057" i="1"/>
  <c r="R1057" i="1"/>
  <c r="U1057" i="1"/>
  <c r="V1057" i="1"/>
  <c r="W1057" i="1"/>
  <c r="X1057" i="1"/>
  <c r="C1058" i="1"/>
  <c r="Q1058" i="1"/>
  <c r="R1058" i="1"/>
  <c r="U1058" i="1"/>
  <c r="V1058" i="1"/>
  <c r="W1058" i="1"/>
  <c r="X1058" i="1"/>
  <c r="C1059" i="1"/>
  <c r="Q1059" i="1"/>
  <c r="R1059" i="1"/>
  <c r="U1059" i="1"/>
  <c r="V1059" i="1"/>
  <c r="W1059" i="1"/>
  <c r="X1059" i="1"/>
  <c r="C1060" i="1"/>
  <c r="Q1060" i="1"/>
  <c r="R1060" i="1"/>
  <c r="U1060" i="1"/>
  <c r="V1060" i="1"/>
  <c r="W1060" i="1"/>
  <c r="X1060" i="1"/>
  <c r="C1061" i="1"/>
  <c r="Q1061" i="1"/>
  <c r="R1061" i="1"/>
  <c r="U1061" i="1"/>
  <c r="V1061" i="1"/>
  <c r="W1061" i="1"/>
  <c r="X1061" i="1"/>
  <c r="C1062" i="1"/>
  <c r="Q1062" i="1"/>
  <c r="R1062" i="1"/>
  <c r="U1062" i="1"/>
  <c r="V1062" i="1"/>
  <c r="W1062" i="1"/>
  <c r="X1062" i="1"/>
  <c r="C1063" i="1"/>
  <c r="Q1063" i="1"/>
  <c r="R1063" i="1"/>
  <c r="U1063" i="1"/>
  <c r="V1063" i="1"/>
  <c r="W1063" i="1"/>
  <c r="X1063" i="1"/>
  <c r="C1064" i="1"/>
  <c r="Q1064" i="1"/>
  <c r="R1064" i="1"/>
  <c r="U1064" i="1"/>
  <c r="V1064" i="1"/>
  <c r="W1064" i="1"/>
  <c r="X1064" i="1"/>
  <c r="C1065" i="1"/>
  <c r="Q1065" i="1"/>
  <c r="R1065" i="1"/>
  <c r="U1065" i="1"/>
  <c r="V1065" i="1"/>
  <c r="W1065" i="1"/>
  <c r="X1065" i="1"/>
  <c r="C1066" i="1"/>
  <c r="Q1066" i="1"/>
  <c r="R1066" i="1"/>
  <c r="U1066" i="1"/>
  <c r="V1066" i="1"/>
  <c r="W1066" i="1"/>
  <c r="X1066" i="1"/>
  <c r="C1067" i="1"/>
  <c r="Q1067" i="1"/>
  <c r="R1067" i="1"/>
  <c r="U1067" i="1"/>
  <c r="V1067" i="1"/>
  <c r="W1067" i="1"/>
  <c r="X1067" i="1"/>
  <c r="C1068" i="1"/>
  <c r="Q1068" i="1"/>
  <c r="R1068" i="1"/>
  <c r="U1068" i="1"/>
  <c r="V1068" i="1"/>
  <c r="W1068" i="1"/>
  <c r="X1068" i="1"/>
  <c r="C1069" i="1"/>
  <c r="Q1069" i="1"/>
  <c r="R1069" i="1"/>
  <c r="U1069" i="1"/>
  <c r="V1069" i="1"/>
  <c r="W1069" i="1"/>
  <c r="X1069" i="1"/>
  <c r="C1070" i="1"/>
  <c r="Q1070" i="1"/>
  <c r="R1070" i="1"/>
  <c r="U1070" i="1"/>
  <c r="V1070" i="1"/>
  <c r="W1070" i="1"/>
  <c r="X1070" i="1"/>
  <c r="C1071" i="1"/>
  <c r="Q1071" i="1"/>
  <c r="R1071" i="1"/>
  <c r="U1071" i="1"/>
  <c r="V1071" i="1"/>
  <c r="W1071" i="1"/>
  <c r="X1071" i="1"/>
  <c r="C1072" i="1"/>
  <c r="Q1072" i="1"/>
  <c r="R1072" i="1"/>
  <c r="U1072" i="1"/>
  <c r="V1072" i="1"/>
  <c r="W1072" i="1"/>
  <c r="X1072" i="1"/>
  <c r="C1073" i="1"/>
  <c r="Q1073" i="1"/>
  <c r="R1073" i="1"/>
  <c r="U1073" i="1"/>
  <c r="V1073" i="1"/>
  <c r="W1073" i="1"/>
  <c r="X1073" i="1"/>
  <c r="C1074" i="1"/>
  <c r="Q1074" i="1"/>
  <c r="R1074" i="1"/>
  <c r="U1074" i="1"/>
  <c r="V1074" i="1"/>
  <c r="W1074" i="1"/>
  <c r="X1074" i="1"/>
  <c r="C1075" i="1"/>
  <c r="Q1075" i="1"/>
  <c r="R1075" i="1"/>
  <c r="U1075" i="1"/>
  <c r="V1075" i="1"/>
  <c r="W1075" i="1"/>
  <c r="X1075" i="1"/>
  <c r="C1076" i="1"/>
  <c r="Q1076" i="1"/>
  <c r="R1076" i="1"/>
  <c r="U1076" i="1"/>
  <c r="V1076" i="1"/>
  <c r="W1076" i="1"/>
  <c r="X1076" i="1"/>
  <c r="C1077" i="1"/>
  <c r="Q1077" i="1"/>
  <c r="R1077" i="1"/>
  <c r="U1077" i="1"/>
  <c r="V1077" i="1"/>
  <c r="W1077" i="1"/>
  <c r="X1077" i="1"/>
  <c r="C1078" i="1"/>
  <c r="Q1078" i="1"/>
  <c r="R1078" i="1"/>
  <c r="U1078" i="1"/>
  <c r="V1078" i="1"/>
  <c r="W1078" i="1"/>
  <c r="X1078" i="1"/>
  <c r="C1079" i="1"/>
  <c r="Q1079" i="1"/>
  <c r="R1079" i="1"/>
  <c r="U1079" i="1"/>
  <c r="V1079" i="1"/>
  <c r="W1079" i="1"/>
  <c r="X1079" i="1"/>
  <c r="C1080" i="1"/>
  <c r="Q1080" i="1"/>
  <c r="R1080" i="1"/>
  <c r="U1080" i="1"/>
  <c r="V1080" i="1"/>
  <c r="W1080" i="1"/>
  <c r="X1080" i="1"/>
  <c r="C1081" i="1"/>
  <c r="Q1081" i="1"/>
  <c r="R1081" i="1"/>
  <c r="U1081" i="1"/>
  <c r="V1081" i="1"/>
  <c r="W1081" i="1"/>
  <c r="X1081" i="1"/>
  <c r="C1082" i="1"/>
  <c r="Q1082" i="1"/>
  <c r="R1082" i="1"/>
  <c r="U1082" i="1"/>
  <c r="V1082" i="1"/>
  <c r="W1082" i="1"/>
  <c r="X1082" i="1"/>
  <c r="C1083" i="1"/>
  <c r="Q1083" i="1"/>
  <c r="R1083" i="1"/>
  <c r="U1083" i="1"/>
  <c r="V1083" i="1"/>
  <c r="W1083" i="1"/>
  <c r="X1083" i="1"/>
  <c r="C1084" i="1"/>
  <c r="Q1084" i="1"/>
  <c r="R1084" i="1"/>
  <c r="U1084" i="1"/>
  <c r="V1084" i="1"/>
  <c r="W1084" i="1"/>
  <c r="X1084" i="1"/>
  <c r="C1085" i="1"/>
  <c r="Q1085" i="1"/>
  <c r="R1085" i="1"/>
  <c r="U1085" i="1"/>
  <c r="V1085" i="1"/>
  <c r="W1085" i="1"/>
  <c r="X1085" i="1"/>
  <c r="C1086" i="1"/>
  <c r="Q1086" i="1"/>
  <c r="R1086" i="1"/>
  <c r="U1086" i="1"/>
  <c r="V1086" i="1"/>
  <c r="W1086" i="1"/>
  <c r="X1086" i="1"/>
  <c r="C1087" i="1"/>
  <c r="Q1087" i="1"/>
  <c r="R1087" i="1"/>
  <c r="U1087" i="1"/>
  <c r="V1087" i="1"/>
  <c r="W1087" i="1"/>
  <c r="X1087" i="1"/>
  <c r="C1088" i="1"/>
  <c r="Q1088" i="1"/>
  <c r="R1088" i="1"/>
  <c r="U1088" i="1"/>
  <c r="V1088" i="1"/>
  <c r="W1088" i="1"/>
  <c r="X1088" i="1"/>
  <c r="C1089" i="1"/>
  <c r="Q1089" i="1"/>
  <c r="R1089" i="1"/>
  <c r="U1089" i="1"/>
  <c r="V1089" i="1"/>
  <c r="W1089" i="1"/>
  <c r="X1089" i="1"/>
  <c r="C1090" i="1"/>
  <c r="Q1090" i="1"/>
  <c r="R1090" i="1"/>
  <c r="U1090" i="1"/>
  <c r="V1090" i="1"/>
  <c r="W1090" i="1"/>
  <c r="X1090" i="1"/>
  <c r="C1091" i="1"/>
  <c r="Q1091" i="1"/>
  <c r="R1091" i="1"/>
  <c r="U1091" i="1"/>
  <c r="V1091" i="1"/>
  <c r="W1091" i="1"/>
  <c r="X1091" i="1"/>
  <c r="C1092" i="1"/>
  <c r="Q1092" i="1"/>
  <c r="R1092" i="1"/>
  <c r="U1092" i="1"/>
  <c r="V1092" i="1"/>
  <c r="W1092" i="1"/>
  <c r="X1092" i="1"/>
  <c r="C1093" i="1"/>
  <c r="Q1093" i="1"/>
  <c r="R1093" i="1"/>
  <c r="U1093" i="1"/>
  <c r="V1093" i="1"/>
  <c r="W1093" i="1"/>
  <c r="X1093" i="1"/>
  <c r="C1094" i="1"/>
  <c r="Q1094" i="1"/>
  <c r="R1094" i="1"/>
  <c r="U1094" i="1"/>
  <c r="V1094" i="1"/>
  <c r="W1094" i="1"/>
  <c r="X1094" i="1"/>
  <c r="C1095" i="1"/>
  <c r="Q1095" i="1"/>
  <c r="R1095" i="1"/>
  <c r="U1095" i="1"/>
  <c r="V1095" i="1"/>
  <c r="W1095" i="1"/>
  <c r="X1095" i="1"/>
  <c r="C1096" i="1"/>
  <c r="Q1096" i="1"/>
  <c r="R1096" i="1"/>
  <c r="U1096" i="1"/>
  <c r="V1096" i="1"/>
  <c r="W1096" i="1"/>
  <c r="X1096" i="1"/>
  <c r="C1097" i="1"/>
  <c r="Q1097" i="1"/>
  <c r="R1097" i="1"/>
  <c r="U1097" i="1"/>
  <c r="V1097" i="1"/>
  <c r="W1097" i="1"/>
  <c r="X1097" i="1"/>
  <c r="C1098" i="1"/>
  <c r="Q1098" i="1"/>
  <c r="R1098" i="1"/>
  <c r="U1098" i="1"/>
  <c r="V1098" i="1"/>
  <c r="W1098" i="1"/>
  <c r="X1098" i="1"/>
  <c r="C1099" i="1"/>
  <c r="Q1099" i="1"/>
  <c r="R1099" i="1"/>
  <c r="U1099" i="1"/>
  <c r="V1099" i="1"/>
  <c r="W1099" i="1"/>
  <c r="X1099" i="1"/>
  <c r="C1100" i="1"/>
  <c r="Q1100" i="1"/>
  <c r="R1100" i="1"/>
  <c r="U1100" i="1"/>
  <c r="V1100" i="1"/>
  <c r="W1100" i="1"/>
  <c r="X1100" i="1"/>
  <c r="C1101" i="1"/>
  <c r="Q1101" i="1"/>
  <c r="R1101" i="1"/>
  <c r="U1101" i="1"/>
  <c r="V1101" i="1"/>
  <c r="W1101" i="1"/>
  <c r="X1101" i="1"/>
  <c r="C1102" i="1"/>
  <c r="Q1102" i="1"/>
  <c r="R1102" i="1"/>
  <c r="U1102" i="1"/>
  <c r="V1102" i="1"/>
  <c r="W1102" i="1"/>
  <c r="X1102" i="1"/>
  <c r="C1103" i="1"/>
  <c r="Q1103" i="1"/>
  <c r="R1103" i="1"/>
  <c r="U1103" i="1"/>
  <c r="V1103" i="1"/>
  <c r="W1103" i="1"/>
  <c r="X1103" i="1"/>
  <c r="C1104" i="1"/>
  <c r="Q1104" i="1"/>
  <c r="R1104" i="1"/>
  <c r="U1104" i="1"/>
  <c r="V1104" i="1"/>
  <c r="W1104" i="1"/>
  <c r="X1104" i="1"/>
  <c r="C1105" i="1"/>
  <c r="Q1105" i="1"/>
  <c r="R1105" i="1"/>
  <c r="U1105" i="1"/>
  <c r="V1105" i="1"/>
  <c r="W1105" i="1"/>
  <c r="X1105" i="1"/>
  <c r="C1106" i="1"/>
  <c r="Q1106" i="1"/>
  <c r="R1106" i="1"/>
  <c r="U1106" i="1"/>
  <c r="V1106" i="1"/>
  <c r="W1106" i="1"/>
  <c r="X1106" i="1"/>
  <c r="C1107" i="1"/>
  <c r="Q1107" i="1"/>
  <c r="R1107" i="1"/>
  <c r="U1107" i="1"/>
  <c r="V1107" i="1"/>
  <c r="W1107" i="1"/>
  <c r="X1107" i="1"/>
  <c r="C1108" i="1"/>
  <c r="Q1108" i="1"/>
  <c r="R1108" i="1"/>
  <c r="U1108" i="1"/>
  <c r="V1108" i="1"/>
  <c r="W1108" i="1"/>
  <c r="X1108" i="1"/>
  <c r="C1109" i="1"/>
  <c r="Q1109" i="1"/>
  <c r="R1109" i="1"/>
  <c r="U1109" i="1"/>
  <c r="V1109" i="1"/>
  <c r="W1109" i="1"/>
  <c r="X1109" i="1"/>
  <c r="C1110" i="1"/>
  <c r="Q1110" i="1"/>
  <c r="R1110" i="1"/>
  <c r="U1110" i="1"/>
  <c r="V1110" i="1"/>
  <c r="W1110" i="1"/>
  <c r="X1110" i="1"/>
  <c r="C1111" i="1"/>
  <c r="Q1111" i="1"/>
  <c r="R1111" i="1"/>
  <c r="U1111" i="1"/>
  <c r="V1111" i="1"/>
  <c r="W1111" i="1"/>
  <c r="X1111" i="1"/>
  <c r="C1112" i="1"/>
  <c r="Q1112" i="1"/>
  <c r="R1112" i="1"/>
  <c r="U1112" i="1"/>
  <c r="V1112" i="1"/>
  <c r="W1112" i="1"/>
  <c r="X1112" i="1"/>
  <c r="C1113" i="1"/>
  <c r="Q1113" i="1"/>
  <c r="R1113" i="1"/>
  <c r="U1113" i="1"/>
  <c r="V1113" i="1"/>
  <c r="W1113" i="1"/>
  <c r="X1113" i="1"/>
  <c r="C1114" i="1"/>
  <c r="Q1114" i="1"/>
  <c r="R1114" i="1"/>
  <c r="U1114" i="1"/>
  <c r="V1114" i="1"/>
  <c r="W1114" i="1"/>
  <c r="X1114" i="1"/>
  <c r="C1115" i="1"/>
  <c r="Q1115" i="1"/>
  <c r="R1115" i="1"/>
  <c r="U1115" i="1"/>
  <c r="V1115" i="1"/>
  <c r="W1115" i="1"/>
  <c r="X1115" i="1"/>
  <c r="C1116" i="1"/>
  <c r="Q1116" i="1"/>
  <c r="R1116" i="1"/>
  <c r="U1116" i="1"/>
  <c r="V1116" i="1"/>
  <c r="W1116" i="1"/>
  <c r="X1116" i="1"/>
  <c r="C1117" i="1"/>
  <c r="Q1117" i="1"/>
  <c r="R1117" i="1"/>
  <c r="U1117" i="1"/>
  <c r="V1117" i="1"/>
  <c r="W1117" i="1"/>
  <c r="X1117" i="1"/>
  <c r="C1118" i="1"/>
  <c r="Q1118" i="1"/>
  <c r="R1118" i="1"/>
  <c r="U1118" i="1"/>
  <c r="V1118" i="1"/>
  <c r="W1118" i="1"/>
  <c r="X1118" i="1"/>
  <c r="C1119" i="1"/>
  <c r="Q1119" i="1"/>
  <c r="R1119" i="1"/>
  <c r="U1119" i="1"/>
  <c r="V1119" i="1"/>
  <c r="W1119" i="1"/>
  <c r="X1119" i="1"/>
  <c r="C1120" i="1"/>
  <c r="Q1120" i="1"/>
  <c r="R1120" i="1"/>
  <c r="U1120" i="1"/>
  <c r="V1120" i="1"/>
  <c r="W1120" i="1"/>
  <c r="X1120" i="1"/>
  <c r="C1121" i="1"/>
  <c r="Q1121" i="1"/>
  <c r="R1121" i="1"/>
  <c r="U1121" i="1"/>
  <c r="V1121" i="1"/>
  <c r="W1121" i="1"/>
  <c r="X1121" i="1"/>
  <c r="C1122" i="1"/>
  <c r="Q1122" i="1"/>
  <c r="R1122" i="1"/>
  <c r="U1122" i="1"/>
  <c r="V1122" i="1"/>
  <c r="W1122" i="1"/>
  <c r="X1122" i="1"/>
  <c r="C1123" i="1"/>
  <c r="Q1123" i="1"/>
  <c r="R1123" i="1"/>
  <c r="U1123" i="1"/>
  <c r="V1123" i="1"/>
  <c r="W1123" i="1"/>
  <c r="X1123" i="1"/>
  <c r="C1124" i="1"/>
  <c r="Q1124" i="1"/>
  <c r="R1124" i="1"/>
  <c r="U1124" i="1"/>
  <c r="V1124" i="1"/>
  <c r="W1124" i="1"/>
  <c r="X1124" i="1"/>
  <c r="C1125" i="1"/>
  <c r="Q1125" i="1"/>
  <c r="R1125" i="1"/>
  <c r="U1125" i="1"/>
  <c r="V1125" i="1"/>
  <c r="W1125" i="1"/>
  <c r="X1125" i="1"/>
  <c r="C1126" i="1"/>
  <c r="Q1126" i="1"/>
  <c r="R1126" i="1"/>
  <c r="U1126" i="1"/>
  <c r="V1126" i="1"/>
  <c r="W1126" i="1"/>
  <c r="X1126" i="1"/>
  <c r="C1127" i="1"/>
  <c r="Q1127" i="1"/>
  <c r="R1127" i="1"/>
  <c r="U1127" i="1"/>
  <c r="V1127" i="1"/>
  <c r="W1127" i="1"/>
  <c r="X1127" i="1"/>
  <c r="C1128" i="1"/>
  <c r="Q1128" i="1"/>
  <c r="R1128" i="1"/>
  <c r="U1128" i="1"/>
  <c r="V1128" i="1"/>
  <c r="W1128" i="1"/>
  <c r="X1128" i="1"/>
  <c r="C1129" i="1"/>
  <c r="Q1129" i="1"/>
  <c r="R1129" i="1"/>
  <c r="U1129" i="1"/>
  <c r="V1129" i="1"/>
  <c r="W1129" i="1"/>
  <c r="X1129" i="1"/>
  <c r="C1130" i="1"/>
  <c r="Q1130" i="1"/>
  <c r="R1130" i="1"/>
  <c r="U1130" i="1"/>
  <c r="V1130" i="1"/>
  <c r="W1130" i="1"/>
  <c r="X1130" i="1"/>
  <c r="C1131" i="1"/>
  <c r="Q1131" i="1"/>
  <c r="R1131" i="1"/>
  <c r="U1131" i="1"/>
  <c r="V1131" i="1"/>
  <c r="W1131" i="1"/>
  <c r="X1131" i="1"/>
  <c r="C1132" i="1"/>
  <c r="Q1132" i="1"/>
  <c r="R1132" i="1"/>
  <c r="U1132" i="1"/>
  <c r="V1132" i="1"/>
  <c r="W1132" i="1"/>
  <c r="X1132" i="1"/>
  <c r="C1133" i="1"/>
  <c r="Q1133" i="1"/>
  <c r="R1133" i="1"/>
  <c r="U1133" i="1"/>
  <c r="V1133" i="1"/>
  <c r="W1133" i="1"/>
  <c r="X1133" i="1"/>
  <c r="C1134" i="1"/>
  <c r="Q1134" i="1"/>
  <c r="R1134" i="1"/>
  <c r="U1134" i="1"/>
  <c r="V1134" i="1"/>
  <c r="W1134" i="1"/>
  <c r="X1134" i="1"/>
  <c r="C1135" i="1"/>
  <c r="Q1135" i="1"/>
  <c r="R1135" i="1"/>
  <c r="U1135" i="1"/>
  <c r="V1135" i="1"/>
  <c r="W1135" i="1"/>
  <c r="X1135" i="1"/>
  <c r="C1136" i="1"/>
  <c r="Q1136" i="1"/>
  <c r="R1136" i="1"/>
  <c r="U1136" i="1"/>
  <c r="V1136" i="1"/>
  <c r="W1136" i="1"/>
  <c r="X1136" i="1"/>
  <c r="C1137" i="1"/>
  <c r="Q1137" i="1"/>
  <c r="R1137" i="1"/>
  <c r="U1137" i="1"/>
  <c r="V1137" i="1"/>
  <c r="W1137" i="1"/>
  <c r="X1137" i="1"/>
  <c r="C1138" i="1"/>
  <c r="Q1138" i="1"/>
  <c r="R1138" i="1"/>
  <c r="U1138" i="1"/>
  <c r="V1138" i="1"/>
  <c r="W1138" i="1"/>
  <c r="X1138" i="1"/>
  <c r="C1139" i="1"/>
  <c r="Q1139" i="1"/>
  <c r="R1139" i="1"/>
  <c r="U1139" i="1"/>
  <c r="V1139" i="1"/>
  <c r="W1139" i="1"/>
  <c r="X1139" i="1"/>
  <c r="C1140" i="1"/>
  <c r="Q1140" i="1"/>
  <c r="R1140" i="1"/>
  <c r="U1140" i="1"/>
  <c r="V1140" i="1"/>
  <c r="W1140" i="1"/>
  <c r="X1140" i="1"/>
  <c r="C1141" i="1"/>
  <c r="Q1141" i="1"/>
  <c r="R1141" i="1"/>
  <c r="U1141" i="1"/>
  <c r="V1141" i="1"/>
  <c r="W1141" i="1"/>
  <c r="X1141" i="1"/>
  <c r="C1142" i="1"/>
  <c r="Q1142" i="1"/>
  <c r="R1142" i="1"/>
  <c r="U1142" i="1"/>
  <c r="V1142" i="1"/>
  <c r="W1142" i="1"/>
  <c r="X1142" i="1"/>
  <c r="C1143" i="1"/>
  <c r="Q1143" i="1"/>
  <c r="R1143" i="1"/>
  <c r="U1143" i="1"/>
  <c r="V1143" i="1"/>
  <c r="W1143" i="1"/>
  <c r="X1143" i="1"/>
  <c r="C1144" i="1"/>
  <c r="Q1144" i="1"/>
  <c r="R1144" i="1"/>
  <c r="U1144" i="1"/>
  <c r="V1144" i="1"/>
  <c r="W1144" i="1"/>
  <c r="X1144" i="1"/>
  <c r="C1145" i="1"/>
  <c r="Q1145" i="1"/>
  <c r="R1145" i="1"/>
  <c r="U1145" i="1"/>
  <c r="V1145" i="1"/>
  <c r="W1145" i="1"/>
  <c r="X1145" i="1"/>
  <c r="C1146" i="1"/>
  <c r="Q1146" i="1"/>
  <c r="R1146" i="1"/>
  <c r="U1146" i="1"/>
  <c r="V1146" i="1"/>
  <c r="W1146" i="1"/>
  <c r="X1146" i="1"/>
  <c r="C1147" i="1"/>
  <c r="Q1147" i="1"/>
  <c r="R1147" i="1"/>
  <c r="U1147" i="1"/>
  <c r="V1147" i="1"/>
  <c r="W1147" i="1"/>
  <c r="X1147" i="1"/>
  <c r="C1148" i="1"/>
  <c r="Q1148" i="1"/>
  <c r="R1148" i="1"/>
  <c r="U1148" i="1"/>
  <c r="V1148" i="1"/>
  <c r="W1148" i="1"/>
  <c r="X1148" i="1"/>
  <c r="C1149" i="1"/>
  <c r="Q1149" i="1"/>
  <c r="R1149" i="1"/>
  <c r="U1149" i="1"/>
  <c r="V1149" i="1"/>
  <c r="W1149" i="1"/>
  <c r="X1149" i="1"/>
  <c r="C1150" i="1"/>
  <c r="Q1150" i="1"/>
  <c r="R1150" i="1"/>
  <c r="U1150" i="1"/>
  <c r="V1150" i="1"/>
  <c r="W1150" i="1"/>
  <c r="X1150" i="1"/>
  <c r="C1151" i="1"/>
  <c r="Q1151" i="1"/>
  <c r="R1151" i="1"/>
  <c r="U1151" i="1"/>
  <c r="V1151" i="1"/>
  <c r="W1151" i="1"/>
  <c r="X1151" i="1"/>
  <c r="C1152" i="1"/>
  <c r="Q1152" i="1"/>
  <c r="R1152" i="1"/>
  <c r="U1152" i="1"/>
  <c r="V1152" i="1"/>
  <c r="W1152" i="1"/>
  <c r="X1152" i="1"/>
  <c r="C1153" i="1"/>
  <c r="Q1153" i="1"/>
  <c r="R1153" i="1"/>
  <c r="U1153" i="1"/>
  <c r="V1153" i="1"/>
  <c r="W1153" i="1"/>
  <c r="X1153" i="1"/>
  <c r="C1154" i="1"/>
  <c r="Q1154" i="1"/>
  <c r="R1154" i="1"/>
  <c r="U1154" i="1"/>
  <c r="V1154" i="1"/>
  <c r="W1154" i="1"/>
  <c r="X1154" i="1"/>
  <c r="C1155" i="1"/>
  <c r="Q1155" i="1"/>
  <c r="R1155" i="1"/>
  <c r="U1155" i="1"/>
  <c r="V1155" i="1"/>
  <c r="W1155" i="1"/>
  <c r="X1155" i="1"/>
  <c r="C1156" i="1"/>
  <c r="Q1156" i="1"/>
  <c r="R1156" i="1"/>
  <c r="U1156" i="1"/>
  <c r="V1156" i="1"/>
  <c r="W1156" i="1"/>
  <c r="X1156" i="1"/>
  <c r="C1157" i="1"/>
  <c r="Q1157" i="1"/>
  <c r="R1157" i="1"/>
  <c r="U1157" i="1"/>
  <c r="V1157" i="1"/>
  <c r="W1157" i="1"/>
  <c r="X1157" i="1"/>
  <c r="C1158" i="1"/>
  <c r="Q1158" i="1"/>
  <c r="R1158" i="1"/>
  <c r="U1158" i="1"/>
  <c r="V1158" i="1"/>
  <c r="W1158" i="1"/>
  <c r="X1158" i="1"/>
  <c r="C1159" i="1"/>
  <c r="Q1159" i="1"/>
  <c r="R1159" i="1"/>
  <c r="U1159" i="1"/>
  <c r="V1159" i="1"/>
  <c r="W1159" i="1"/>
  <c r="X1159" i="1"/>
  <c r="C1160" i="1"/>
  <c r="Q1160" i="1"/>
  <c r="R1160" i="1"/>
  <c r="U1160" i="1"/>
  <c r="V1160" i="1"/>
  <c r="W1160" i="1"/>
  <c r="X1160" i="1"/>
  <c r="C1161" i="1"/>
  <c r="Q1161" i="1"/>
  <c r="R1161" i="1"/>
  <c r="U1161" i="1"/>
  <c r="V1161" i="1"/>
  <c r="W1161" i="1"/>
  <c r="X1161" i="1"/>
  <c r="C1162" i="1"/>
  <c r="Q1162" i="1"/>
  <c r="R1162" i="1"/>
  <c r="U1162" i="1"/>
  <c r="V1162" i="1"/>
  <c r="W1162" i="1"/>
  <c r="X1162" i="1"/>
  <c r="C1163" i="1"/>
  <c r="Q1163" i="1"/>
  <c r="R1163" i="1"/>
  <c r="U1163" i="1"/>
  <c r="V1163" i="1"/>
  <c r="W1163" i="1"/>
  <c r="X1163" i="1"/>
  <c r="C1164" i="1"/>
  <c r="Q1164" i="1"/>
  <c r="R1164" i="1"/>
  <c r="U1164" i="1"/>
  <c r="V1164" i="1"/>
  <c r="W1164" i="1"/>
  <c r="X1164" i="1"/>
  <c r="C1165" i="1"/>
  <c r="Q1165" i="1"/>
  <c r="R1165" i="1"/>
  <c r="U1165" i="1"/>
  <c r="V1165" i="1"/>
  <c r="W1165" i="1"/>
  <c r="X1165" i="1"/>
  <c r="C1166" i="1"/>
  <c r="Q1166" i="1"/>
  <c r="R1166" i="1"/>
  <c r="U1166" i="1"/>
  <c r="V1166" i="1"/>
  <c r="W1166" i="1"/>
  <c r="X1166" i="1"/>
  <c r="C1167" i="1"/>
  <c r="Q1167" i="1"/>
  <c r="R1167" i="1"/>
  <c r="U1167" i="1"/>
  <c r="V1167" i="1"/>
  <c r="W1167" i="1"/>
  <c r="X1167" i="1"/>
  <c r="C1168" i="1"/>
  <c r="Q1168" i="1"/>
  <c r="R1168" i="1"/>
  <c r="U1168" i="1"/>
  <c r="V1168" i="1"/>
  <c r="W1168" i="1"/>
  <c r="X1168" i="1"/>
  <c r="C1169" i="1"/>
  <c r="Q1169" i="1"/>
  <c r="R1169" i="1"/>
  <c r="U1169" i="1"/>
  <c r="V1169" i="1"/>
  <c r="W1169" i="1"/>
  <c r="X1169" i="1"/>
  <c r="C1170" i="1"/>
  <c r="Q1170" i="1"/>
  <c r="R1170" i="1"/>
  <c r="U1170" i="1"/>
  <c r="V1170" i="1"/>
  <c r="W1170" i="1"/>
  <c r="X1170" i="1"/>
  <c r="C1171" i="1"/>
  <c r="Q1171" i="1"/>
  <c r="R1171" i="1"/>
  <c r="U1171" i="1"/>
  <c r="V1171" i="1"/>
  <c r="W1171" i="1"/>
  <c r="X1171" i="1"/>
  <c r="C1172" i="1"/>
  <c r="Q1172" i="1"/>
  <c r="R1172" i="1"/>
  <c r="U1172" i="1"/>
  <c r="V1172" i="1"/>
  <c r="W1172" i="1"/>
  <c r="X1172" i="1"/>
  <c r="C1173" i="1"/>
  <c r="Q1173" i="1"/>
  <c r="S1173" i="1" s="1"/>
  <c r="T1173" i="1" s="1"/>
  <c r="R1173" i="1"/>
  <c r="U1173" i="1"/>
  <c r="V1173" i="1"/>
  <c r="W1173" i="1"/>
  <c r="X1173" i="1"/>
  <c r="C1174" i="1"/>
  <c r="Q1174" i="1"/>
  <c r="R1174" i="1"/>
  <c r="U1174" i="1"/>
  <c r="V1174" i="1"/>
  <c r="W1174" i="1"/>
  <c r="X1174" i="1"/>
  <c r="C1175" i="1"/>
  <c r="Q1175" i="1"/>
  <c r="R1175" i="1"/>
  <c r="U1175" i="1"/>
  <c r="V1175" i="1"/>
  <c r="W1175" i="1"/>
  <c r="X1175" i="1"/>
  <c r="C1176" i="1"/>
  <c r="Q1176" i="1"/>
  <c r="R1176" i="1"/>
  <c r="U1176" i="1"/>
  <c r="V1176" i="1"/>
  <c r="W1176" i="1"/>
  <c r="X1176" i="1"/>
  <c r="C1177" i="1"/>
  <c r="Q1177" i="1"/>
  <c r="R1177" i="1"/>
  <c r="U1177" i="1"/>
  <c r="V1177" i="1"/>
  <c r="W1177" i="1"/>
  <c r="X1177" i="1"/>
  <c r="C1178" i="1"/>
  <c r="Q1178" i="1"/>
  <c r="R1178" i="1"/>
  <c r="U1178" i="1"/>
  <c r="V1178" i="1"/>
  <c r="W1178" i="1"/>
  <c r="X1178" i="1"/>
  <c r="C1179" i="1"/>
  <c r="Q1179" i="1"/>
  <c r="R1179" i="1"/>
  <c r="U1179" i="1"/>
  <c r="V1179" i="1"/>
  <c r="W1179" i="1"/>
  <c r="X1179" i="1"/>
  <c r="C1180" i="1"/>
  <c r="Q1180" i="1"/>
  <c r="R1180" i="1"/>
  <c r="U1180" i="1"/>
  <c r="V1180" i="1"/>
  <c r="W1180" i="1"/>
  <c r="X1180" i="1"/>
  <c r="C1181" i="1"/>
  <c r="Q1181" i="1"/>
  <c r="R1181" i="1"/>
  <c r="U1181" i="1"/>
  <c r="V1181" i="1"/>
  <c r="W1181" i="1"/>
  <c r="X1181" i="1"/>
  <c r="C1182" i="1"/>
  <c r="Q1182" i="1"/>
  <c r="R1182" i="1"/>
  <c r="U1182" i="1"/>
  <c r="V1182" i="1"/>
  <c r="W1182" i="1"/>
  <c r="X1182" i="1"/>
  <c r="C1183" i="1"/>
  <c r="Q1183" i="1"/>
  <c r="R1183" i="1"/>
  <c r="U1183" i="1"/>
  <c r="V1183" i="1"/>
  <c r="W1183" i="1"/>
  <c r="X1183" i="1"/>
  <c r="C1184" i="1"/>
  <c r="Q1184" i="1"/>
  <c r="R1184" i="1"/>
  <c r="U1184" i="1"/>
  <c r="V1184" i="1"/>
  <c r="W1184" i="1"/>
  <c r="X1184" i="1"/>
  <c r="C1185" i="1"/>
  <c r="Q1185" i="1"/>
  <c r="R1185" i="1"/>
  <c r="U1185" i="1"/>
  <c r="V1185" i="1"/>
  <c r="W1185" i="1"/>
  <c r="X1185" i="1"/>
  <c r="C1186" i="1"/>
  <c r="Q1186" i="1"/>
  <c r="R1186" i="1"/>
  <c r="U1186" i="1"/>
  <c r="V1186" i="1"/>
  <c r="W1186" i="1"/>
  <c r="X1186" i="1"/>
  <c r="C1187" i="1"/>
  <c r="Q1187" i="1"/>
  <c r="R1187" i="1"/>
  <c r="U1187" i="1"/>
  <c r="V1187" i="1"/>
  <c r="W1187" i="1"/>
  <c r="X1187" i="1"/>
  <c r="C1188" i="1"/>
  <c r="Q1188" i="1"/>
  <c r="R1188" i="1"/>
  <c r="U1188" i="1"/>
  <c r="V1188" i="1"/>
  <c r="W1188" i="1"/>
  <c r="X1188" i="1"/>
  <c r="C1189" i="1"/>
  <c r="Q1189" i="1"/>
  <c r="R1189" i="1"/>
  <c r="U1189" i="1"/>
  <c r="V1189" i="1"/>
  <c r="W1189" i="1"/>
  <c r="X1189" i="1"/>
  <c r="C1190" i="1"/>
  <c r="Q1190" i="1"/>
  <c r="R1190" i="1"/>
  <c r="U1190" i="1"/>
  <c r="V1190" i="1"/>
  <c r="W1190" i="1"/>
  <c r="X1190" i="1"/>
  <c r="C1191" i="1"/>
  <c r="Q1191" i="1"/>
  <c r="R1191" i="1"/>
  <c r="U1191" i="1"/>
  <c r="V1191" i="1"/>
  <c r="W1191" i="1"/>
  <c r="X1191" i="1"/>
  <c r="C1192" i="1"/>
  <c r="Q1192" i="1"/>
  <c r="R1192" i="1"/>
  <c r="U1192" i="1"/>
  <c r="V1192" i="1"/>
  <c r="W1192" i="1"/>
  <c r="X1192" i="1"/>
  <c r="C1193" i="1"/>
  <c r="Q1193" i="1"/>
  <c r="R1193" i="1"/>
  <c r="U1193" i="1"/>
  <c r="V1193" i="1"/>
  <c r="W1193" i="1"/>
  <c r="X1193" i="1"/>
  <c r="C1194" i="1"/>
  <c r="Q1194" i="1"/>
  <c r="R1194" i="1"/>
  <c r="U1194" i="1"/>
  <c r="V1194" i="1"/>
  <c r="W1194" i="1"/>
  <c r="X1194" i="1"/>
  <c r="C1195" i="1"/>
  <c r="Q1195" i="1"/>
  <c r="R1195" i="1"/>
  <c r="U1195" i="1"/>
  <c r="V1195" i="1"/>
  <c r="W1195" i="1"/>
  <c r="X1195" i="1"/>
  <c r="C1196" i="1"/>
  <c r="Q1196" i="1"/>
  <c r="R1196" i="1"/>
  <c r="U1196" i="1"/>
  <c r="V1196" i="1"/>
  <c r="W1196" i="1"/>
  <c r="X1196" i="1"/>
  <c r="C1197" i="1"/>
  <c r="Q1197" i="1"/>
  <c r="R1197" i="1"/>
  <c r="U1197" i="1"/>
  <c r="V1197" i="1"/>
  <c r="W1197" i="1"/>
  <c r="X1197" i="1"/>
  <c r="C1198" i="1"/>
  <c r="Q1198" i="1"/>
  <c r="R1198" i="1"/>
  <c r="U1198" i="1"/>
  <c r="V1198" i="1"/>
  <c r="W1198" i="1"/>
  <c r="X1198" i="1"/>
  <c r="C1199" i="1"/>
  <c r="Q1199" i="1"/>
  <c r="R1199" i="1"/>
  <c r="U1199" i="1"/>
  <c r="V1199" i="1"/>
  <c r="W1199" i="1"/>
  <c r="X1199" i="1"/>
  <c r="C1200" i="1"/>
  <c r="Q1200" i="1"/>
  <c r="R1200" i="1"/>
  <c r="U1200" i="1"/>
  <c r="V1200" i="1"/>
  <c r="W1200" i="1"/>
  <c r="X1200" i="1"/>
  <c r="C1201" i="1"/>
  <c r="Q1201" i="1"/>
  <c r="R1201" i="1"/>
  <c r="U1201" i="1"/>
  <c r="V1201" i="1"/>
  <c r="W1201" i="1"/>
  <c r="X1201" i="1"/>
  <c r="C1202" i="1"/>
  <c r="Q1202" i="1"/>
  <c r="R1202" i="1"/>
  <c r="U1202" i="1"/>
  <c r="V1202" i="1"/>
  <c r="W1202" i="1"/>
  <c r="X1202" i="1"/>
  <c r="C1203" i="1"/>
  <c r="Q1203" i="1"/>
  <c r="R1203" i="1"/>
  <c r="U1203" i="1"/>
  <c r="V1203" i="1"/>
  <c r="W1203" i="1"/>
  <c r="X1203" i="1"/>
  <c r="C1204" i="1"/>
  <c r="Q1204" i="1"/>
  <c r="R1204" i="1"/>
  <c r="U1204" i="1"/>
  <c r="V1204" i="1"/>
  <c r="W1204" i="1"/>
  <c r="X1204" i="1"/>
  <c r="C1205" i="1"/>
  <c r="Q1205" i="1"/>
  <c r="R1205" i="1"/>
  <c r="U1205" i="1"/>
  <c r="V1205" i="1"/>
  <c r="W1205" i="1"/>
  <c r="X1205" i="1"/>
  <c r="C1206" i="1"/>
  <c r="Q1206" i="1"/>
  <c r="R1206" i="1"/>
  <c r="U1206" i="1"/>
  <c r="V1206" i="1"/>
  <c r="W1206" i="1"/>
  <c r="X1206" i="1"/>
  <c r="C1207" i="1"/>
  <c r="Q1207" i="1"/>
  <c r="R1207" i="1"/>
  <c r="U1207" i="1"/>
  <c r="V1207" i="1"/>
  <c r="W1207" i="1"/>
  <c r="X1207" i="1"/>
  <c r="C1208" i="1"/>
  <c r="Q1208" i="1"/>
  <c r="R1208" i="1"/>
  <c r="U1208" i="1"/>
  <c r="V1208" i="1"/>
  <c r="W1208" i="1"/>
  <c r="X1208" i="1"/>
  <c r="C1209" i="1"/>
  <c r="Q1209" i="1"/>
  <c r="R1209" i="1"/>
  <c r="U1209" i="1"/>
  <c r="V1209" i="1"/>
  <c r="W1209" i="1"/>
  <c r="X1209" i="1"/>
  <c r="C1210" i="1"/>
  <c r="Q1210" i="1"/>
  <c r="R1210" i="1"/>
  <c r="U1210" i="1"/>
  <c r="V1210" i="1"/>
  <c r="W1210" i="1"/>
  <c r="X1210" i="1"/>
  <c r="C1211" i="1"/>
  <c r="Q1211" i="1"/>
  <c r="R1211" i="1"/>
  <c r="U1211" i="1"/>
  <c r="V1211" i="1"/>
  <c r="W1211" i="1"/>
  <c r="X1211" i="1"/>
  <c r="C1212" i="1"/>
  <c r="Q1212" i="1"/>
  <c r="R1212" i="1"/>
  <c r="U1212" i="1"/>
  <c r="V1212" i="1"/>
  <c r="W1212" i="1"/>
  <c r="X1212" i="1"/>
  <c r="C1213" i="1"/>
  <c r="Q1213" i="1"/>
  <c r="R1213" i="1"/>
  <c r="U1213" i="1"/>
  <c r="V1213" i="1"/>
  <c r="W1213" i="1"/>
  <c r="X1213" i="1"/>
  <c r="C1214" i="1"/>
  <c r="Q1214" i="1"/>
  <c r="R1214" i="1"/>
  <c r="U1214" i="1"/>
  <c r="V1214" i="1"/>
  <c r="W1214" i="1"/>
  <c r="X1214" i="1"/>
  <c r="C1215" i="1"/>
  <c r="Q1215" i="1"/>
  <c r="R1215" i="1"/>
  <c r="U1215" i="1"/>
  <c r="V1215" i="1"/>
  <c r="W1215" i="1"/>
  <c r="X1215" i="1"/>
  <c r="C1216" i="1"/>
  <c r="Q1216" i="1"/>
  <c r="R1216" i="1"/>
  <c r="U1216" i="1"/>
  <c r="V1216" i="1"/>
  <c r="W1216" i="1"/>
  <c r="X1216" i="1"/>
  <c r="C1217" i="1"/>
  <c r="Q1217" i="1"/>
  <c r="R1217" i="1"/>
  <c r="U1217" i="1"/>
  <c r="V1217" i="1"/>
  <c r="W1217" i="1"/>
  <c r="X1217" i="1"/>
  <c r="C1218" i="1"/>
  <c r="Q1218" i="1"/>
  <c r="R1218" i="1"/>
  <c r="U1218" i="1"/>
  <c r="V1218" i="1"/>
  <c r="W1218" i="1"/>
  <c r="X1218" i="1"/>
  <c r="C1219" i="1"/>
  <c r="Q1219" i="1"/>
  <c r="R1219" i="1"/>
  <c r="U1219" i="1"/>
  <c r="V1219" i="1"/>
  <c r="W1219" i="1"/>
  <c r="X1219" i="1"/>
  <c r="C1220" i="1"/>
  <c r="Q1220" i="1"/>
  <c r="R1220" i="1"/>
  <c r="U1220" i="1"/>
  <c r="V1220" i="1"/>
  <c r="W1220" i="1"/>
  <c r="X1220" i="1"/>
  <c r="C1221" i="1"/>
  <c r="Q1221" i="1"/>
  <c r="R1221" i="1"/>
  <c r="U1221" i="1"/>
  <c r="V1221" i="1"/>
  <c r="W1221" i="1"/>
  <c r="X1221" i="1"/>
  <c r="C1222" i="1"/>
  <c r="Q1222" i="1"/>
  <c r="R1222" i="1"/>
  <c r="U1222" i="1"/>
  <c r="V1222" i="1"/>
  <c r="W1222" i="1"/>
  <c r="X1222" i="1"/>
  <c r="C1223" i="1"/>
  <c r="Q1223" i="1"/>
  <c r="R1223" i="1"/>
  <c r="U1223" i="1"/>
  <c r="V1223" i="1"/>
  <c r="W1223" i="1"/>
  <c r="X1223" i="1"/>
  <c r="C1224" i="1"/>
  <c r="Q1224" i="1"/>
  <c r="R1224" i="1"/>
  <c r="U1224" i="1"/>
  <c r="V1224" i="1"/>
  <c r="W1224" i="1"/>
  <c r="X1224" i="1"/>
  <c r="C1225" i="1"/>
  <c r="Q1225" i="1"/>
  <c r="R1225" i="1"/>
  <c r="U1225" i="1"/>
  <c r="V1225" i="1"/>
  <c r="W1225" i="1"/>
  <c r="X1225" i="1"/>
  <c r="C1226" i="1"/>
  <c r="Q1226" i="1"/>
  <c r="R1226" i="1"/>
  <c r="U1226" i="1"/>
  <c r="V1226" i="1"/>
  <c r="W1226" i="1"/>
  <c r="X1226" i="1"/>
  <c r="C1227" i="1"/>
  <c r="Q1227" i="1"/>
  <c r="R1227" i="1"/>
  <c r="U1227" i="1"/>
  <c r="V1227" i="1"/>
  <c r="W1227" i="1"/>
  <c r="X1227" i="1"/>
  <c r="C1228" i="1"/>
  <c r="Q1228" i="1"/>
  <c r="R1228" i="1"/>
  <c r="U1228" i="1"/>
  <c r="V1228" i="1"/>
  <c r="W1228" i="1"/>
  <c r="X1228" i="1"/>
  <c r="C1229" i="1"/>
  <c r="Q1229" i="1"/>
  <c r="R1229" i="1"/>
  <c r="U1229" i="1"/>
  <c r="V1229" i="1"/>
  <c r="W1229" i="1"/>
  <c r="X1229" i="1"/>
  <c r="C1230" i="1"/>
  <c r="Q1230" i="1"/>
  <c r="R1230" i="1"/>
  <c r="U1230" i="1"/>
  <c r="V1230" i="1"/>
  <c r="W1230" i="1"/>
  <c r="X1230" i="1"/>
  <c r="C1231" i="1"/>
  <c r="Q1231" i="1"/>
  <c r="R1231" i="1"/>
  <c r="U1231" i="1"/>
  <c r="V1231" i="1"/>
  <c r="W1231" i="1"/>
  <c r="X1231" i="1"/>
  <c r="C1232" i="1"/>
  <c r="Q1232" i="1"/>
  <c r="R1232" i="1"/>
  <c r="U1232" i="1"/>
  <c r="V1232" i="1"/>
  <c r="W1232" i="1"/>
  <c r="X1232" i="1"/>
  <c r="C1233" i="1"/>
  <c r="Q1233" i="1"/>
  <c r="R1233" i="1"/>
  <c r="U1233" i="1"/>
  <c r="V1233" i="1"/>
  <c r="W1233" i="1"/>
  <c r="X1233" i="1"/>
  <c r="C1234" i="1"/>
  <c r="Q1234" i="1"/>
  <c r="R1234" i="1"/>
  <c r="U1234" i="1"/>
  <c r="V1234" i="1"/>
  <c r="W1234" i="1"/>
  <c r="X1234" i="1"/>
  <c r="C1235" i="1"/>
  <c r="Q1235" i="1"/>
  <c r="R1235" i="1"/>
  <c r="U1235" i="1"/>
  <c r="V1235" i="1"/>
  <c r="W1235" i="1"/>
  <c r="X1235" i="1"/>
  <c r="C1236" i="1"/>
  <c r="Q1236" i="1"/>
  <c r="R1236" i="1"/>
  <c r="U1236" i="1"/>
  <c r="V1236" i="1"/>
  <c r="W1236" i="1"/>
  <c r="X1236" i="1"/>
  <c r="C1237" i="1"/>
  <c r="Q1237" i="1"/>
  <c r="R1237" i="1"/>
  <c r="U1237" i="1"/>
  <c r="V1237" i="1"/>
  <c r="W1237" i="1"/>
  <c r="X1237" i="1"/>
  <c r="C1238" i="1"/>
  <c r="Q1238" i="1"/>
  <c r="R1238" i="1"/>
  <c r="U1238" i="1"/>
  <c r="V1238" i="1"/>
  <c r="W1238" i="1"/>
  <c r="X1238" i="1"/>
  <c r="C1239" i="1"/>
  <c r="Q1239" i="1"/>
  <c r="R1239" i="1"/>
  <c r="U1239" i="1"/>
  <c r="V1239" i="1"/>
  <c r="W1239" i="1"/>
  <c r="X1239" i="1"/>
  <c r="C1240" i="1"/>
  <c r="Q1240" i="1"/>
  <c r="R1240" i="1"/>
  <c r="U1240" i="1"/>
  <c r="V1240" i="1"/>
  <c r="W1240" i="1"/>
  <c r="X1240" i="1"/>
  <c r="C1241" i="1"/>
  <c r="Q1241" i="1"/>
  <c r="R1241" i="1"/>
  <c r="U1241" i="1"/>
  <c r="V1241" i="1"/>
  <c r="W1241" i="1"/>
  <c r="X1241" i="1"/>
  <c r="C1242" i="1"/>
  <c r="Q1242" i="1"/>
  <c r="R1242" i="1"/>
  <c r="U1242" i="1"/>
  <c r="V1242" i="1"/>
  <c r="W1242" i="1"/>
  <c r="X1242" i="1"/>
  <c r="C1243" i="1"/>
  <c r="Q1243" i="1"/>
  <c r="R1243" i="1"/>
  <c r="U1243" i="1"/>
  <c r="V1243" i="1"/>
  <c r="W1243" i="1"/>
  <c r="X1243" i="1"/>
  <c r="C1244" i="1"/>
  <c r="Q1244" i="1"/>
  <c r="R1244" i="1"/>
  <c r="U1244" i="1"/>
  <c r="V1244" i="1"/>
  <c r="W1244" i="1"/>
  <c r="X1244" i="1"/>
  <c r="C1245" i="1"/>
  <c r="Q1245" i="1"/>
  <c r="R1245" i="1"/>
  <c r="U1245" i="1"/>
  <c r="V1245" i="1"/>
  <c r="W1245" i="1"/>
  <c r="X1245" i="1"/>
  <c r="C1246" i="1"/>
  <c r="Q1246" i="1"/>
  <c r="R1246" i="1"/>
  <c r="U1246" i="1"/>
  <c r="V1246" i="1"/>
  <c r="W1246" i="1"/>
  <c r="X1246" i="1"/>
  <c r="C1247" i="1"/>
  <c r="Q1247" i="1"/>
  <c r="R1247" i="1"/>
  <c r="U1247" i="1"/>
  <c r="V1247" i="1"/>
  <c r="W1247" i="1"/>
  <c r="X1247" i="1"/>
  <c r="C1248" i="1"/>
  <c r="Q1248" i="1"/>
  <c r="R1248" i="1"/>
  <c r="U1248" i="1"/>
  <c r="V1248" i="1"/>
  <c r="W1248" i="1"/>
  <c r="X1248" i="1"/>
  <c r="C1249" i="1"/>
  <c r="Q1249" i="1"/>
  <c r="R1249" i="1"/>
  <c r="U1249" i="1"/>
  <c r="V1249" i="1"/>
  <c r="W1249" i="1"/>
  <c r="X1249" i="1"/>
  <c r="C1250" i="1"/>
  <c r="Q1250" i="1"/>
  <c r="R1250" i="1"/>
  <c r="U1250" i="1"/>
  <c r="V1250" i="1"/>
  <c r="W1250" i="1"/>
  <c r="X1250" i="1"/>
  <c r="C1251" i="1"/>
  <c r="Q1251" i="1"/>
  <c r="R1251" i="1"/>
  <c r="U1251" i="1"/>
  <c r="V1251" i="1"/>
  <c r="W1251" i="1"/>
  <c r="X1251" i="1"/>
  <c r="C1252" i="1"/>
  <c r="Q1252" i="1"/>
  <c r="R1252" i="1"/>
  <c r="S1252" i="1" s="1"/>
  <c r="T1252" i="1" s="1"/>
  <c r="U1252" i="1"/>
  <c r="V1252" i="1"/>
  <c r="W1252" i="1"/>
  <c r="X1252" i="1"/>
  <c r="C1253" i="1"/>
  <c r="Q1253" i="1"/>
  <c r="R1253" i="1"/>
  <c r="U1253" i="1"/>
  <c r="V1253" i="1"/>
  <c r="W1253" i="1"/>
  <c r="X1253" i="1"/>
  <c r="C1254" i="1"/>
  <c r="Q1254" i="1"/>
  <c r="R1254" i="1"/>
  <c r="U1254" i="1"/>
  <c r="V1254" i="1"/>
  <c r="W1254" i="1"/>
  <c r="X1254" i="1"/>
  <c r="C1255" i="1"/>
  <c r="Q1255" i="1"/>
  <c r="R1255" i="1"/>
  <c r="U1255" i="1"/>
  <c r="V1255" i="1"/>
  <c r="W1255" i="1"/>
  <c r="X1255" i="1"/>
  <c r="C1256" i="1"/>
  <c r="Q1256" i="1"/>
  <c r="R1256" i="1"/>
  <c r="U1256" i="1"/>
  <c r="V1256" i="1"/>
  <c r="W1256" i="1"/>
  <c r="X1256" i="1"/>
  <c r="C1257" i="1"/>
  <c r="Q1257" i="1"/>
  <c r="R1257" i="1"/>
  <c r="U1257" i="1"/>
  <c r="V1257" i="1"/>
  <c r="W1257" i="1"/>
  <c r="X1257" i="1"/>
  <c r="C1258" i="1"/>
  <c r="Q1258" i="1"/>
  <c r="R1258" i="1"/>
  <c r="U1258" i="1"/>
  <c r="V1258" i="1"/>
  <c r="W1258" i="1"/>
  <c r="X1258" i="1"/>
  <c r="C1259" i="1"/>
  <c r="Q1259" i="1"/>
  <c r="R1259" i="1"/>
  <c r="U1259" i="1"/>
  <c r="V1259" i="1"/>
  <c r="W1259" i="1"/>
  <c r="X1259" i="1"/>
  <c r="C1260" i="1"/>
  <c r="Q1260" i="1"/>
  <c r="R1260" i="1"/>
  <c r="U1260" i="1"/>
  <c r="V1260" i="1"/>
  <c r="W1260" i="1"/>
  <c r="X1260" i="1"/>
  <c r="C1261" i="1"/>
  <c r="Q1261" i="1"/>
  <c r="R1261" i="1"/>
  <c r="U1261" i="1"/>
  <c r="V1261" i="1"/>
  <c r="W1261" i="1"/>
  <c r="X1261" i="1"/>
  <c r="C1262" i="1"/>
  <c r="Q1262" i="1"/>
  <c r="R1262" i="1"/>
  <c r="U1262" i="1"/>
  <c r="V1262" i="1"/>
  <c r="W1262" i="1"/>
  <c r="X1262" i="1"/>
  <c r="C1263" i="1"/>
  <c r="Q1263" i="1"/>
  <c r="R1263" i="1"/>
  <c r="U1263" i="1"/>
  <c r="V1263" i="1"/>
  <c r="W1263" i="1"/>
  <c r="X1263" i="1"/>
  <c r="C1264" i="1"/>
  <c r="Q1264" i="1"/>
  <c r="R1264" i="1"/>
  <c r="U1264" i="1"/>
  <c r="V1264" i="1"/>
  <c r="W1264" i="1"/>
  <c r="X1264" i="1"/>
  <c r="C1265" i="1"/>
  <c r="Q1265" i="1"/>
  <c r="R1265" i="1"/>
  <c r="U1265" i="1"/>
  <c r="V1265" i="1"/>
  <c r="W1265" i="1"/>
  <c r="X1265" i="1"/>
  <c r="C1266" i="1"/>
  <c r="Q1266" i="1"/>
  <c r="R1266" i="1"/>
  <c r="U1266" i="1"/>
  <c r="V1266" i="1"/>
  <c r="W1266" i="1"/>
  <c r="X1266" i="1"/>
  <c r="C1267" i="1"/>
  <c r="Q1267" i="1"/>
  <c r="R1267" i="1"/>
  <c r="U1267" i="1"/>
  <c r="V1267" i="1"/>
  <c r="W1267" i="1"/>
  <c r="X1267" i="1"/>
  <c r="C1268" i="1"/>
  <c r="Q1268" i="1"/>
  <c r="R1268" i="1"/>
  <c r="U1268" i="1"/>
  <c r="V1268" i="1"/>
  <c r="W1268" i="1"/>
  <c r="X1268" i="1"/>
  <c r="C1269" i="1"/>
  <c r="Q1269" i="1"/>
  <c r="R1269" i="1"/>
  <c r="U1269" i="1"/>
  <c r="V1269" i="1"/>
  <c r="W1269" i="1"/>
  <c r="X1269" i="1"/>
  <c r="C1270" i="1"/>
  <c r="Q1270" i="1"/>
  <c r="R1270" i="1"/>
  <c r="U1270" i="1"/>
  <c r="V1270" i="1"/>
  <c r="W1270" i="1"/>
  <c r="X1270" i="1"/>
  <c r="C1271" i="1"/>
  <c r="Q1271" i="1"/>
  <c r="R1271" i="1"/>
  <c r="U1271" i="1"/>
  <c r="V1271" i="1"/>
  <c r="W1271" i="1"/>
  <c r="X1271" i="1"/>
  <c r="C1272" i="1"/>
  <c r="Q1272" i="1"/>
  <c r="R1272" i="1"/>
  <c r="U1272" i="1"/>
  <c r="V1272" i="1"/>
  <c r="W1272" i="1"/>
  <c r="X1272" i="1"/>
  <c r="C1273" i="1"/>
  <c r="Q1273" i="1"/>
  <c r="R1273" i="1"/>
  <c r="U1273" i="1"/>
  <c r="V1273" i="1"/>
  <c r="W1273" i="1"/>
  <c r="X1273" i="1"/>
  <c r="C1274" i="1"/>
  <c r="Q1274" i="1"/>
  <c r="S1274" i="1" s="1"/>
  <c r="T1274" i="1" s="1"/>
  <c r="R1274" i="1"/>
  <c r="U1274" i="1"/>
  <c r="V1274" i="1"/>
  <c r="W1274" i="1"/>
  <c r="X1274" i="1"/>
  <c r="C1275" i="1"/>
  <c r="Q1275" i="1"/>
  <c r="R1275" i="1"/>
  <c r="U1275" i="1"/>
  <c r="V1275" i="1"/>
  <c r="W1275" i="1"/>
  <c r="X1275" i="1"/>
  <c r="C1276" i="1"/>
  <c r="Q1276" i="1"/>
  <c r="R1276" i="1"/>
  <c r="U1276" i="1"/>
  <c r="V1276" i="1"/>
  <c r="W1276" i="1"/>
  <c r="X1276" i="1"/>
  <c r="C1277" i="1"/>
  <c r="Q1277" i="1"/>
  <c r="R1277" i="1"/>
  <c r="U1277" i="1"/>
  <c r="V1277" i="1"/>
  <c r="W1277" i="1"/>
  <c r="X1277" i="1"/>
  <c r="C1278" i="1"/>
  <c r="Q1278" i="1"/>
  <c r="R1278" i="1"/>
  <c r="U1278" i="1"/>
  <c r="V1278" i="1"/>
  <c r="W1278" i="1"/>
  <c r="X1278" i="1"/>
  <c r="C1279" i="1"/>
  <c r="Q1279" i="1"/>
  <c r="R1279" i="1"/>
  <c r="U1279" i="1"/>
  <c r="V1279" i="1"/>
  <c r="W1279" i="1"/>
  <c r="X1279" i="1"/>
  <c r="C1280" i="1"/>
  <c r="Q1280" i="1"/>
  <c r="R1280" i="1"/>
  <c r="U1280" i="1"/>
  <c r="V1280" i="1"/>
  <c r="W1280" i="1"/>
  <c r="X1280" i="1"/>
  <c r="C1281" i="1"/>
  <c r="Q1281" i="1"/>
  <c r="R1281" i="1"/>
  <c r="U1281" i="1"/>
  <c r="V1281" i="1"/>
  <c r="W1281" i="1"/>
  <c r="X1281" i="1"/>
  <c r="C1282" i="1"/>
  <c r="Q1282" i="1"/>
  <c r="R1282" i="1"/>
  <c r="U1282" i="1"/>
  <c r="V1282" i="1"/>
  <c r="W1282" i="1"/>
  <c r="X1282" i="1"/>
  <c r="C1283" i="1"/>
  <c r="Q1283" i="1"/>
  <c r="R1283" i="1"/>
  <c r="U1283" i="1"/>
  <c r="V1283" i="1"/>
  <c r="W1283" i="1"/>
  <c r="X1283" i="1"/>
  <c r="C1284" i="1"/>
  <c r="Q1284" i="1"/>
  <c r="R1284" i="1"/>
  <c r="U1284" i="1"/>
  <c r="V1284" i="1"/>
  <c r="W1284" i="1"/>
  <c r="X1284" i="1"/>
  <c r="C1285" i="1"/>
  <c r="Q1285" i="1"/>
  <c r="R1285" i="1"/>
  <c r="U1285" i="1"/>
  <c r="V1285" i="1"/>
  <c r="W1285" i="1"/>
  <c r="X1285" i="1"/>
  <c r="C1286" i="1"/>
  <c r="Q1286" i="1"/>
  <c r="S1286" i="1" s="1"/>
  <c r="T1286" i="1" s="1"/>
  <c r="R1286" i="1"/>
  <c r="U1286" i="1"/>
  <c r="V1286" i="1"/>
  <c r="W1286" i="1"/>
  <c r="X1286" i="1"/>
  <c r="C1287" i="1"/>
  <c r="Q1287" i="1"/>
  <c r="R1287" i="1"/>
  <c r="U1287" i="1"/>
  <c r="V1287" i="1"/>
  <c r="W1287" i="1"/>
  <c r="X1287" i="1"/>
  <c r="C1288" i="1"/>
  <c r="Q1288" i="1"/>
  <c r="R1288" i="1"/>
  <c r="U1288" i="1"/>
  <c r="V1288" i="1"/>
  <c r="W1288" i="1"/>
  <c r="X1288" i="1"/>
  <c r="C1289" i="1"/>
  <c r="Q1289" i="1"/>
  <c r="R1289" i="1"/>
  <c r="U1289" i="1"/>
  <c r="V1289" i="1"/>
  <c r="W1289" i="1"/>
  <c r="X1289" i="1"/>
  <c r="C1290" i="1"/>
  <c r="Q1290" i="1"/>
  <c r="R1290" i="1"/>
  <c r="U1290" i="1"/>
  <c r="V1290" i="1"/>
  <c r="W1290" i="1"/>
  <c r="X1290" i="1"/>
  <c r="C1291" i="1"/>
  <c r="Q1291" i="1"/>
  <c r="R1291" i="1"/>
  <c r="U1291" i="1"/>
  <c r="V1291" i="1"/>
  <c r="W1291" i="1"/>
  <c r="X1291" i="1"/>
  <c r="C1292" i="1"/>
  <c r="Q1292" i="1"/>
  <c r="R1292" i="1"/>
  <c r="U1292" i="1"/>
  <c r="V1292" i="1"/>
  <c r="W1292" i="1"/>
  <c r="X1292" i="1"/>
  <c r="C1293" i="1"/>
  <c r="Q1293" i="1"/>
  <c r="R1293" i="1"/>
  <c r="U1293" i="1"/>
  <c r="V1293" i="1"/>
  <c r="W1293" i="1"/>
  <c r="X1293" i="1"/>
  <c r="C1294" i="1"/>
  <c r="Q1294" i="1"/>
  <c r="R1294" i="1"/>
  <c r="U1294" i="1"/>
  <c r="V1294" i="1"/>
  <c r="W1294" i="1"/>
  <c r="X1294" i="1"/>
  <c r="C1295" i="1"/>
  <c r="Q1295" i="1"/>
  <c r="R1295" i="1"/>
  <c r="U1295" i="1"/>
  <c r="V1295" i="1"/>
  <c r="W1295" i="1"/>
  <c r="X1295" i="1"/>
  <c r="C1296" i="1"/>
  <c r="Q1296" i="1"/>
  <c r="R1296" i="1"/>
  <c r="U1296" i="1"/>
  <c r="V1296" i="1"/>
  <c r="W1296" i="1"/>
  <c r="X1296" i="1"/>
  <c r="C1297" i="1"/>
  <c r="Q1297" i="1"/>
  <c r="R1297" i="1"/>
  <c r="U1297" i="1"/>
  <c r="V1297" i="1"/>
  <c r="W1297" i="1"/>
  <c r="X1297" i="1"/>
  <c r="C1298" i="1"/>
  <c r="Q1298" i="1"/>
  <c r="R1298" i="1"/>
  <c r="U1298" i="1"/>
  <c r="V1298" i="1"/>
  <c r="W1298" i="1"/>
  <c r="X1298" i="1"/>
  <c r="C1299" i="1"/>
  <c r="Q1299" i="1"/>
  <c r="R1299" i="1"/>
  <c r="U1299" i="1"/>
  <c r="V1299" i="1"/>
  <c r="W1299" i="1"/>
  <c r="X1299" i="1"/>
  <c r="C1300" i="1"/>
  <c r="Q1300" i="1"/>
  <c r="R1300" i="1"/>
  <c r="U1300" i="1"/>
  <c r="V1300" i="1"/>
  <c r="W1300" i="1"/>
  <c r="X1300" i="1"/>
  <c r="C1301" i="1"/>
  <c r="Q1301" i="1"/>
  <c r="R1301" i="1"/>
  <c r="U1301" i="1"/>
  <c r="V1301" i="1"/>
  <c r="W1301" i="1"/>
  <c r="X1301" i="1"/>
  <c r="C1302" i="1"/>
  <c r="Q1302" i="1"/>
  <c r="R1302" i="1"/>
  <c r="U1302" i="1"/>
  <c r="V1302" i="1"/>
  <c r="W1302" i="1"/>
  <c r="X1302" i="1"/>
  <c r="C1303" i="1"/>
  <c r="Q1303" i="1"/>
  <c r="R1303" i="1"/>
  <c r="U1303" i="1"/>
  <c r="V1303" i="1"/>
  <c r="W1303" i="1"/>
  <c r="X1303" i="1"/>
  <c r="C1304" i="1"/>
  <c r="Q1304" i="1"/>
  <c r="R1304" i="1"/>
  <c r="U1304" i="1"/>
  <c r="V1304" i="1"/>
  <c r="W1304" i="1"/>
  <c r="X1304" i="1"/>
  <c r="C1305" i="1"/>
  <c r="Q1305" i="1"/>
  <c r="R1305" i="1"/>
  <c r="U1305" i="1"/>
  <c r="V1305" i="1"/>
  <c r="W1305" i="1"/>
  <c r="X1305" i="1"/>
  <c r="C1306" i="1"/>
  <c r="Q1306" i="1"/>
  <c r="R1306" i="1"/>
  <c r="U1306" i="1"/>
  <c r="V1306" i="1"/>
  <c r="W1306" i="1"/>
  <c r="X1306" i="1"/>
  <c r="C1307" i="1"/>
  <c r="Q1307" i="1"/>
  <c r="R1307" i="1"/>
  <c r="U1307" i="1"/>
  <c r="V1307" i="1"/>
  <c r="W1307" i="1"/>
  <c r="X1307" i="1"/>
  <c r="C1308" i="1"/>
  <c r="Q1308" i="1"/>
  <c r="R1308" i="1"/>
  <c r="U1308" i="1"/>
  <c r="V1308" i="1"/>
  <c r="W1308" i="1"/>
  <c r="X1308" i="1"/>
  <c r="C1309" i="1"/>
  <c r="Q1309" i="1"/>
  <c r="R1309" i="1"/>
  <c r="U1309" i="1"/>
  <c r="V1309" i="1"/>
  <c r="W1309" i="1"/>
  <c r="X1309" i="1"/>
  <c r="C1310" i="1"/>
  <c r="Q1310" i="1"/>
  <c r="R1310" i="1"/>
  <c r="U1310" i="1"/>
  <c r="V1310" i="1"/>
  <c r="W1310" i="1"/>
  <c r="X1310" i="1"/>
  <c r="C1311" i="1"/>
  <c r="Q1311" i="1"/>
  <c r="R1311" i="1"/>
  <c r="U1311" i="1"/>
  <c r="V1311" i="1"/>
  <c r="W1311" i="1"/>
  <c r="X1311" i="1"/>
  <c r="C1312" i="1"/>
  <c r="Q1312" i="1"/>
  <c r="R1312" i="1"/>
  <c r="U1312" i="1"/>
  <c r="V1312" i="1"/>
  <c r="W1312" i="1"/>
  <c r="X1312" i="1"/>
  <c r="C1313" i="1"/>
  <c r="Q1313" i="1"/>
  <c r="R1313" i="1"/>
  <c r="U1313" i="1"/>
  <c r="V1313" i="1"/>
  <c r="W1313" i="1"/>
  <c r="X1313" i="1"/>
  <c r="C1314" i="1"/>
  <c r="Q1314" i="1"/>
  <c r="R1314" i="1"/>
  <c r="U1314" i="1"/>
  <c r="V1314" i="1"/>
  <c r="W1314" i="1"/>
  <c r="X1314" i="1"/>
  <c r="C1315" i="1"/>
  <c r="Q1315" i="1"/>
  <c r="R1315" i="1"/>
  <c r="U1315" i="1"/>
  <c r="V1315" i="1"/>
  <c r="W1315" i="1"/>
  <c r="X1315" i="1"/>
  <c r="C1316" i="1"/>
  <c r="Q1316" i="1"/>
  <c r="R1316" i="1"/>
  <c r="U1316" i="1"/>
  <c r="V1316" i="1"/>
  <c r="W1316" i="1"/>
  <c r="X1316" i="1"/>
  <c r="C1317" i="1"/>
  <c r="Q1317" i="1"/>
  <c r="R1317" i="1"/>
  <c r="U1317" i="1"/>
  <c r="V1317" i="1"/>
  <c r="W1317" i="1"/>
  <c r="X1317" i="1"/>
  <c r="C1318" i="1"/>
  <c r="Q1318" i="1"/>
  <c r="R1318" i="1"/>
  <c r="U1318" i="1"/>
  <c r="V1318" i="1"/>
  <c r="W1318" i="1"/>
  <c r="X1318" i="1"/>
  <c r="C1319" i="1"/>
  <c r="Q1319" i="1"/>
  <c r="R1319" i="1"/>
  <c r="U1319" i="1"/>
  <c r="V1319" i="1"/>
  <c r="W1319" i="1"/>
  <c r="X1319" i="1"/>
  <c r="C1320" i="1"/>
  <c r="Q1320" i="1"/>
  <c r="R1320" i="1"/>
  <c r="U1320" i="1"/>
  <c r="V1320" i="1"/>
  <c r="W1320" i="1"/>
  <c r="X1320" i="1"/>
  <c r="C1321" i="1"/>
  <c r="Q1321" i="1"/>
  <c r="R1321" i="1"/>
  <c r="U1321" i="1"/>
  <c r="V1321" i="1"/>
  <c r="W1321" i="1"/>
  <c r="X1321" i="1"/>
  <c r="C1322" i="1"/>
  <c r="Q1322" i="1"/>
  <c r="R1322" i="1"/>
  <c r="U1322" i="1"/>
  <c r="V1322" i="1"/>
  <c r="W1322" i="1"/>
  <c r="X1322" i="1"/>
  <c r="C1323" i="1"/>
  <c r="Q1323" i="1"/>
  <c r="R1323" i="1"/>
  <c r="U1323" i="1"/>
  <c r="V1323" i="1"/>
  <c r="W1323" i="1"/>
  <c r="X1323" i="1"/>
  <c r="C1324" i="1"/>
  <c r="Q1324" i="1"/>
  <c r="R1324" i="1"/>
  <c r="U1324" i="1"/>
  <c r="V1324" i="1"/>
  <c r="W1324" i="1"/>
  <c r="X1324" i="1"/>
  <c r="C1325" i="1"/>
  <c r="Q1325" i="1"/>
  <c r="R1325" i="1"/>
  <c r="U1325" i="1"/>
  <c r="V1325" i="1"/>
  <c r="W1325" i="1"/>
  <c r="X1325" i="1"/>
  <c r="C1326" i="1"/>
  <c r="Q1326" i="1"/>
  <c r="R1326" i="1"/>
  <c r="U1326" i="1"/>
  <c r="V1326" i="1"/>
  <c r="W1326" i="1"/>
  <c r="X1326" i="1"/>
  <c r="C1327" i="1"/>
  <c r="Q1327" i="1"/>
  <c r="R1327" i="1"/>
  <c r="U1327" i="1"/>
  <c r="V1327" i="1"/>
  <c r="W1327" i="1"/>
  <c r="X1327" i="1"/>
  <c r="C1328" i="1"/>
  <c r="Q1328" i="1"/>
  <c r="R1328" i="1"/>
  <c r="U1328" i="1"/>
  <c r="V1328" i="1"/>
  <c r="W1328" i="1"/>
  <c r="X1328" i="1"/>
  <c r="C1329" i="1"/>
  <c r="Q1329" i="1"/>
  <c r="R1329" i="1"/>
  <c r="U1329" i="1"/>
  <c r="V1329" i="1"/>
  <c r="W1329" i="1"/>
  <c r="X1329" i="1"/>
  <c r="C1330" i="1"/>
  <c r="Q1330" i="1"/>
  <c r="R1330" i="1"/>
  <c r="U1330" i="1"/>
  <c r="V1330" i="1"/>
  <c r="W1330" i="1"/>
  <c r="X1330" i="1"/>
  <c r="C1331" i="1"/>
  <c r="Q1331" i="1"/>
  <c r="R1331" i="1"/>
  <c r="U1331" i="1"/>
  <c r="V1331" i="1"/>
  <c r="W1331" i="1"/>
  <c r="X1331" i="1"/>
  <c r="C1332" i="1"/>
  <c r="Q1332" i="1"/>
  <c r="R1332" i="1"/>
  <c r="U1332" i="1"/>
  <c r="V1332" i="1"/>
  <c r="W1332" i="1"/>
  <c r="X1332" i="1"/>
  <c r="C1333" i="1"/>
  <c r="Q1333" i="1"/>
  <c r="R1333" i="1"/>
  <c r="U1333" i="1"/>
  <c r="V1333" i="1"/>
  <c r="W1333" i="1"/>
  <c r="X1333" i="1"/>
  <c r="C1334" i="1"/>
  <c r="Q1334" i="1"/>
  <c r="R1334" i="1"/>
  <c r="U1334" i="1"/>
  <c r="V1334" i="1"/>
  <c r="W1334" i="1"/>
  <c r="X1334" i="1"/>
  <c r="C1335" i="1"/>
  <c r="Q1335" i="1"/>
  <c r="R1335" i="1"/>
  <c r="U1335" i="1"/>
  <c r="V1335" i="1"/>
  <c r="W1335" i="1"/>
  <c r="X1335" i="1"/>
  <c r="C1336" i="1"/>
  <c r="Q1336" i="1"/>
  <c r="R1336" i="1"/>
  <c r="U1336" i="1"/>
  <c r="V1336" i="1"/>
  <c r="W1336" i="1"/>
  <c r="X1336" i="1"/>
  <c r="C1337" i="1"/>
  <c r="Q1337" i="1"/>
  <c r="R1337" i="1"/>
  <c r="U1337" i="1"/>
  <c r="V1337" i="1"/>
  <c r="W1337" i="1"/>
  <c r="X1337" i="1"/>
  <c r="C1338" i="1"/>
  <c r="Q1338" i="1"/>
  <c r="R1338" i="1"/>
  <c r="U1338" i="1"/>
  <c r="V1338" i="1"/>
  <c r="W1338" i="1"/>
  <c r="X1338" i="1"/>
  <c r="C1339" i="1"/>
  <c r="Q1339" i="1"/>
  <c r="R1339" i="1"/>
  <c r="U1339" i="1"/>
  <c r="V1339" i="1"/>
  <c r="W1339" i="1"/>
  <c r="X1339" i="1"/>
  <c r="C1340" i="1"/>
  <c r="Q1340" i="1"/>
  <c r="R1340" i="1"/>
  <c r="U1340" i="1"/>
  <c r="V1340" i="1"/>
  <c r="W1340" i="1"/>
  <c r="X1340" i="1"/>
  <c r="C1341" i="1"/>
  <c r="Q1341" i="1"/>
  <c r="R1341" i="1"/>
  <c r="U1341" i="1"/>
  <c r="V1341" i="1"/>
  <c r="W1341" i="1"/>
  <c r="X1341" i="1"/>
  <c r="C1342" i="1"/>
  <c r="Q1342" i="1"/>
  <c r="R1342" i="1"/>
  <c r="U1342" i="1"/>
  <c r="V1342" i="1"/>
  <c r="W1342" i="1"/>
  <c r="X1342" i="1"/>
  <c r="C1343" i="1"/>
  <c r="Q1343" i="1"/>
  <c r="R1343" i="1"/>
  <c r="U1343" i="1"/>
  <c r="V1343" i="1"/>
  <c r="W1343" i="1"/>
  <c r="X1343" i="1"/>
  <c r="C1344" i="1"/>
  <c r="Q1344" i="1"/>
  <c r="R1344" i="1"/>
  <c r="U1344" i="1"/>
  <c r="V1344" i="1"/>
  <c r="W1344" i="1"/>
  <c r="X1344" i="1"/>
  <c r="C1345" i="1"/>
  <c r="Q1345" i="1"/>
  <c r="R1345" i="1"/>
  <c r="U1345" i="1"/>
  <c r="V1345" i="1"/>
  <c r="W1345" i="1"/>
  <c r="X1345" i="1"/>
  <c r="C1346" i="1"/>
  <c r="Q1346" i="1"/>
  <c r="R1346" i="1"/>
  <c r="U1346" i="1"/>
  <c r="V1346" i="1"/>
  <c r="W1346" i="1"/>
  <c r="X1346" i="1"/>
  <c r="C1347" i="1"/>
  <c r="Q1347" i="1"/>
  <c r="R1347" i="1"/>
  <c r="U1347" i="1"/>
  <c r="V1347" i="1"/>
  <c r="W1347" i="1"/>
  <c r="X1347" i="1"/>
  <c r="C1348" i="1"/>
  <c r="Q1348" i="1"/>
  <c r="R1348" i="1"/>
  <c r="U1348" i="1"/>
  <c r="V1348" i="1"/>
  <c r="W1348" i="1"/>
  <c r="X1348" i="1"/>
  <c r="C1349" i="1"/>
  <c r="Q1349" i="1"/>
  <c r="R1349" i="1"/>
  <c r="U1349" i="1"/>
  <c r="V1349" i="1"/>
  <c r="W1349" i="1"/>
  <c r="X1349" i="1"/>
  <c r="C1350" i="1"/>
  <c r="Q1350" i="1"/>
  <c r="R1350" i="1"/>
  <c r="U1350" i="1"/>
  <c r="V1350" i="1"/>
  <c r="W1350" i="1"/>
  <c r="X1350" i="1"/>
  <c r="C1351" i="1"/>
  <c r="Q1351" i="1"/>
  <c r="R1351" i="1"/>
  <c r="U1351" i="1"/>
  <c r="V1351" i="1"/>
  <c r="W1351" i="1"/>
  <c r="X1351" i="1"/>
  <c r="C1352" i="1"/>
  <c r="Q1352" i="1"/>
  <c r="R1352" i="1"/>
  <c r="U1352" i="1"/>
  <c r="V1352" i="1"/>
  <c r="W1352" i="1"/>
  <c r="X1352" i="1"/>
  <c r="C1353" i="1"/>
  <c r="Q1353" i="1"/>
  <c r="R1353" i="1"/>
  <c r="U1353" i="1"/>
  <c r="V1353" i="1"/>
  <c r="W1353" i="1"/>
  <c r="X1353" i="1"/>
  <c r="C1354" i="1"/>
  <c r="Q1354" i="1"/>
  <c r="R1354" i="1"/>
  <c r="U1354" i="1"/>
  <c r="V1354" i="1"/>
  <c r="W1354" i="1"/>
  <c r="X1354" i="1"/>
  <c r="C1355" i="1"/>
  <c r="Q1355" i="1"/>
  <c r="R1355" i="1"/>
  <c r="U1355" i="1"/>
  <c r="V1355" i="1"/>
  <c r="W1355" i="1"/>
  <c r="X1355" i="1"/>
  <c r="C1356" i="1"/>
  <c r="Q1356" i="1"/>
  <c r="R1356" i="1"/>
  <c r="U1356" i="1"/>
  <c r="V1356" i="1"/>
  <c r="W1356" i="1"/>
  <c r="X1356" i="1"/>
  <c r="C1357" i="1"/>
  <c r="Q1357" i="1"/>
  <c r="R1357" i="1"/>
  <c r="U1357" i="1"/>
  <c r="V1357" i="1"/>
  <c r="W1357" i="1"/>
  <c r="X1357" i="1"/>
  <c r="C1358" i="1"/>
  <c r="Q1358" i="1"/>
  <c r="R1358" i="1"/>
  <c r="U1358" i="1"/>
  <c r="V1358" i="1"/>
  <c r="W1358" i="1"/>
  <c r="X1358" i="1"/>
  <c r="C1359" i="1"/>
  <c r="Q1359" i="1"/>
  <c r="R1359" i="1"/>
  <c r="U1359" i="1"/>
  <c r="V1359" i="1"/>
  <c r="W1359" i="1"/>
  <c r="X1359" i="1"/>
  <c r="C1360" i="1"/>
  <c r="Q1360" i="1"/>
  <c r="R1360" i="1"/>
  <c r="U1360" i="1"/>
  <c r="V1360" i="1"/>
  <c r="W1360" i="1"/>
  <c r="X1360" i="1"/>
  <c r="C1361" i="1"/>
  <c r="Q1361" i="1"/>
  <c r="R1361" i="1"/>
  <c r="U1361" i="1"/>
  <c r="V1361" i="1"/>
  <c r="W1361" i="1"/>
  <c r="X1361" i="1"/>
  <c r="C1362" i="1"/>
  <c r="Q1362" i="1"/>
  <c r="R1362" i="1"/>
  <c r="U1362" i="1"/>
  <c r="V1362" i="1"/>
  <c r="W1362" i="1"/>
  <c r="X1362" i="1"/>
  <c r="C1363" i="1"/>
  <c r="Q1363" i="1"/>
  <c r="R1363" i="1"/>
  <c r="U1363" i="1"/>
  <c r="V1363" i="1"/>
  <c r="W1363" i="1"/>
  <c r="X1363" i="1"/>
  <c r="C1364" i="1"/>
  <c r="Q1364" i="1"/>
  <c r="R1364" i="1"/>
  <c r="U1364" i="1"/>
  <c r="V1364" i="1"/>
  <c r="W1364" i="1"/>
  <c r="X1364" i="1"/>
  <c r="C1365" i="1"/>
  <c r="Q1365" i="1"/>
  <c r="R1365" i="1"/>
  <c r="U1365" i="1"/>
  <c r="V1365" i="1"/>
  <c r="W1365" i="1"/>
  <c r="X1365" i="1"/>
  <c r="C1366" i="1"/>
  <c r="Q1366" i="1"/>
  <c r="R1366" i="1"/>
  <c r="U1366" i="1"/>
  <c r="V1366" i="1"/>
  <c r="W1366" i="1"/>
  <c r="X1366" i="1"/>
  <c r="C1367" i="1"/>
  <c r="Q1367" i="1"/>
  <c r="R1367" i="1"/>
  <c r="U1367" i="1"/>
  <c r="V1367" i="1"/>
  <c r="W1367" i="1"/>
  <c r="X1367" i="1"/>
  <c r="C1368" i="1"/>
  <c r="Q1368" i="1"/>
  <c r="R1368" i="1"/>
  <c r="U1368" i="1"/>
  <c r="V1368" i="1"/>
  <c r="W1368" i="1"/>
  <c r="X1368" i="1"/>
  <c r="C1369" i="1"/>
  <c r="Q1369" i="1"/>
  <c r="R1369" i="1"/>
  <c r="U1369" i="1"/>
  <c r="V1369" i="1"/>
  <c r="W1369" i="1"/>
  <c r="X1369" i="1"/>
  <c r="C1370" i="1"/>
  <c r="Q1370" i="1"/>
  <c r="R1370" i="1"/>
  <c r="U1370" i="1"/>
  <c r="V1370" i="1"/>
  <c r="W1370" i="1"/>
  <c r="X1370" i="1"/>
  <c r="C1371" i="1"/>
  <c r="Q1371" i="1"/>
  <c r="R1371" i="1"/>
  <c r="U1371" i="1"/>
  <c r="V1371" i="1"/>
  <c r="W1371" i="1"/>
  <c r="X1371" i="1"/>
  <c r="C1372" i="1"/>
  <c r="Q1372" i="1"/>
  <c r="R1372" i="1"/>
  <c r="U1372" i="1"/>
  <c r="V1372" i="1"/>
  <c r="W1372" i="1"/>
  <c r="X1372" i="1"/>
  <c r="C1373" i="1"/>
  <c r="Q1373" i="1"/>
  <c r="R1373" i="1"/>
  <c r="U1373" i="1"/>
  <c r="V1373" i="1"/>
  <c r="W1373" i="1"/>
  <c r="X1373" i="1"/>
  <c r="C1374" i="1"/>
  <c r="Q1374" i="1"/>
  <c r="R1374" i="1"/>
  <c r="U1374" i="1"/>
  <c r="V1374" i="1"/>
  <c r="W1374" i="1"/>
  <c r="X1374" i="1"/>
  <c r="C1375" i="1"/>
  <c r="Q1375" i="1"/>
  <c r="R1375" i="1"/>
  <c r="U1375" i="1"/>
  <c r="V1375" i="1"/>
  <c r="W1375" i="1"/>
  <c r="X1375" i="1"/>
  <c r="C1376" i="1"/>
  <c r="Q1376" i="1"/>
  <c r="R1376" i="1"/>
  <c r="U1376" i="1"/>
  <c r="V1376" i="1"/>
  <c r="W1376" i="1"/>
  <c r="X1376" i="1"/>
  <c r="C1377" i="1"/>
  <c r="Q1377" i="1"/>
  <c r="R1377" i="1"/>
  <c r="U1377" i="1"/>
  <c r="V1377" i="1"/>
  <c r="W1377" i="1"/>
  <c r="X1377" i="1"/>
  <c r="C1378" i="1"/>
  <c r="Q1378" i="1"/>
  <c r="R1378" i="1"/>
  <c r="U1378" i="1"/>
  <c r="V1378" i="1"/>
  <c r="W1378" i="1"/>
  <c r="X1378" i="1"/>
  <c r="C1379" i="1"/>
  <c r="Q1379" i="1"/>
  <c r="R1379" i="1"/>
  <c r="U1379" i="1"/>
  <c r="V1379" i="1"/>
  <c r="W1379" i="1"/>
  <c r="X1379" i="1"/>
  <c r="C1380" i="1"/>
  <c r="Q1380" i="1"/>
  <c r="R1380" i="1"/>
  <c r="U1380" i="1"/>
  <c r="V1380" i="1"/>
  <c r="W1380" i="1"/>
  <c r="X1380" i="1"/>
  <c r="C1381" i="1"/>
  <c r="Q1381" i="1"/>
  <c r="R1381" i="1"/>
  <c r="U1381" i="1"/>
  <c r="V1381" i="1"/>
  <c r="W1381" i="1"/>
  <c r="X1381" i="1"/>
  <c r="C1382" i="1"/>
  <c r="Q1382" i="1"/>
  <c r="R1382" i="1"/>
  <c r="U1382" i="1"/>
  <c r="V1382" i="1"/>
  <c r="W1382" i="1"/>
  <c r="X1382" i="1"/>
  <c r="C1383" i="1"/>
  <c r="Q1383" i="1"/>
  <c r="R1383" i="1"/>
  <c r="U1383" i="1"/>
  <c r="V1383" i="1"/>
  <c r="W1383" i="1"/>
  <c r="X1383" i="1"/>
  <c r="C1384" i="1"/>
  <c r="Q1384" i="1"/>
  <c r="R1384" i="1"/>
  <c r="U1384" i="1"/>
  <c r="V1384" i="1"/>
  <c r="W1384" i="1"/>
  <c r="X1384" i="1"/>
  <c r="C1385" i="1"/>
  <c r="Q1385" i="1"/>
  <c r="R1385" i="1"/>
  <c r="U1385" i="1"/>
  <c r="V1385" i="1"/>
  <c r="W1385" i="1"/>
  <c r="X1385" i="1"/>
  <c r="C1386" i="1"/>
  <c r="Q1386" i="1"/>
  <c r="R1386" i="1"/>
  <c r="U1386" i="1"/>
  <c r="V1386" i="1"/>
  <c r="W1386" i="1"/>
  <c r="X1386" i="1"/>
  <c r="C1387" i="1"/>
  <c r="Q1387" i="1"/>
  <c r="R1387" i="1"/>
  <c r="U1387" i="1"/>
  <c r="V1387" i="1"/>
  <c r="W1387" i="1"/>
  <c r="X1387" i="1"/>
  <c r="C1388" i="1"/>
  <c r="Q1388" i="1"/>
  <c r="R1388" i="1"/>
  <c r="U1388" i="1"/>
  <c r="V1388" i="1"/>
  <c r="W1388" i="1"/>
  <c r="X1388" i="1"/>
  <c r="C1389" i="1"/>
  <c r="Q1389" i="1"/>
  <c r="R1389" i="1"/>
  <c r="U1389" i="1"/>
  <c r="V1389" i="1"/>
  <c r="W1389" i="1"/>
  <c r="X1389" i="1"/>
  <c r="C1390" i="1"/>
  <c r="Q1390" i="1"/>
  <c r="R1390" i="1"/>
  <c r="U1390" i="1"/>
  <c r="V1390" i="1"/>
  <c r="W1390" i="1"/>
  <c r="X1390" i="1"/>
  <c r="C1391" i="1"/>
  <c r="Q1391" i="1"/>
  <c r="R1391" i="1"/>
  <c r="U1391" i="1"/>
  <c r="V1391" i="1"/>
  <c r="W1391" i="1"/>
  <c r="X1391" i="1"/>
  <c r="C1392" i="1"/>
  <c r="Q1392" i="1"/>
  <c r="R1392" i="1"/>
  <c r="U1392" i="1"/>
  <c r="V1392" i="1"/>
  <c r="W1392" i="1"/>
  <c r="X1392" i="1"/>
  <c r="C1393" i="1"/>
  <c r="Q1393" i="1"/>
  <c r="R1393" i="1"/>
  <c r="U1393" i="1"/>
  <c r="V1393" i="1"/>
  <c r="W1393" i="1"/>
  <c r="X1393" i="1"/>
  <c r="C1394" i="1"/>
  <c r="Q1394" i="1"/>
  <c r="S1394" i="1" s="1"/>
  <c r="T1394" i="1" s="1"/>
  <c r="R1394" i="1"/>
  <c r="U1394" i="1"/>
  <c r="V1394" i="1"/>
  <c r="W1394" i="1"/>
  <c r="X1394" i="1"/>
  <c r="C1395" i="1"/>
  <c r="Q1395" i="1"/>
  <c r="R1395" i="1"/>
  <c r="U1395" i="1"/>
  <c r="V1395" i="1"/>
  <c r="W1395" i="1"/>
  <c r="X1395" i="1"/>
  <c r="C1396" i="1"/>
  <c r="Q1396" i="1"/>
  <c r="R1396" i="1"/>
  <c r="U1396" i="1"/>
  <c r="V1396" i="1"/>
  <c r="W1396" i="1"/>
  <c r="X1396" i="1"/>
  <c r="C1397" i="1"/>
  <c r="Q1397" i="1"/>
  <c r="R1397" i="1"/>
  <c r="U1397" i="1"/>
  <c r="V1397" i="1"/>
  <c r="W1397" i="1"/>
  <c r="X1397" i="1"/>
  <c r="C1398" i="1"/>
  <c r="Q1398" i="1"/>
  <c r="R1398" i="1"/>
  <c r="U1398" i="1"/>
  <c r="V1398" i="1"/>
  <c r="W1398" i="1"/>
  <c r="X1398" i="1"/>
  <c r="C1399" i="1"/>
  <c r="Q1399" i="1"/>
  <c r="R1399" i="1"/>
  <c r="U1399" i="1"/>
  <c r="V1399" i="1"/>
  <c r="W1399" i="1"/>
  <c r="X1399" i="1"/>
  <c r="C1400" i="1"/>
  <c r="Q1400" i="1"/>
  <c r="R1400" i="1"/>
  <c r="U1400" i="1"/>
  <c r="V1400" i="1"/>
  <c r="W1400" i="1"/>
  <c r="X1400" i="1"/>
  <c r="C1401" i="1"/>
  <c r="Q1401" i="1"/>
  <c r="R1401" i="1"/>
  <c r="U1401" i="1"/>
  <c r="V1401" i="1"/>
  <c r="W1401" i="1"/>
  <c r="X1401" i="1"/>
  <c r="C1402" i="1"/>
  <c r="Q1402" i="1"/>
  <c r="R1402" i="1"/>
  <c r="U1402" i="1"/>
  <c r="V1402" i="1"/>
  <c r="W1402" i="1"/>
  <c r="X1402" i="1"/>
  <c r="C1403" i="1"/>
  <c r="Q1403" i="1"/>
  <c r="R1403" i="1"/>
  <c r="U1403" i="1"/>
  <c r="V1403" i="1"/>
  <c r="W1403" i="1"/>
  <c r="X1403" i="1"/>
  <c r="C1404" i="1"/>
  <c r="Q1404" i="1"/>
  <c r="R1404" i="1"/>
  <c r="U1404" i="1"/>
  <c r="V1404" i="1"/>
  <c r="W1404" i="1"/>
  <c r="X1404" i="1"/>
  <c r="C1405" i="1"/>
  <c r="Q1405" i="1"/>
  <c r="R1405" i="1"/>
  <c r="U1405" i="1"/>
  <c r="V1405" i="1"/>
  <c r="W1405" i="1"/>
  <c r="X1405" i="1"/>
  <c r="C1406" i="1"/>
  <c r="Q1406" i="1"/>
  <c r="R1406" i="1"/>
  <c r="U1406" i="1"/>
  <c r="V1406" i="1"/>
  <c r="W1406" i="1"/>
  <c r="X1406" i="1"/>
  <c r="C1407" i="1"/>
  <c r="Q1407" i="1"/>
  <c r="R1407" i="1"/>
  <c r="U1407" i="1"/>
  <c r="V1407" i="1"/>
  <c r="W1407" i="1"/>
  <c r="X1407" i="1"/>
  <c r="C1408" i="1"/>
  <c r="Q1408" i="1"/>
  <c r="R1408" i="1"/>
  <c r="U1408" i="1"/>
  <c r="V1408" i="1"/>
  <c r="W1408" i="1"/>
  <c r="X1408" i="1"/>
  <c r="C1409" i="1"/>
  <c r="Q1409" i="1"/>
  <c r="R1409" i="1"/>
  <c r="U1409" i="1"/>
  <c r="V1409" i="1"/>
  <c r="W1409" i="1"/>
  <c r="X1409" i="1"/>
  <c r="C1410" i="1"/>
  <c r="Q1410" i="1"/>
  <c r="R1410" i="1"/>
  <c r="U1410" i="1"/>
  <c r="V1410" i="1"/>
  <c r="W1410" i="1"/>
  <c r="X1410" i="1"/>
  <c r="C1411" i="1"/>
  <c r="Q1411" i="1"/>
  <c r="R1411" i="1"/>
  <c r="U1411" i="1"/>
  <c r="V1411" i="1"/>
  <c r="W1411" i="1"/>
  <c r="X1411" i="1"/>
  <c r="C1412" i="1"/>
  <c r="Q1412" i="1"/>
  <c r="R1412" i="1"/>
  <c r="U1412" i="1"/>
  <c r="V1412" i="1"/>
  <c r="W1412" i="1"/>
  <c r="X1412" i="1"/>
  <c r="C1413" i="1"/>
  <c r="Q1413" i="1"/>
  <c r="R1413" i="1"/>
  <c r="U1413" i="1"/>
  <c r="V1413" i="1"/>
  <c r="W1413" i="1"/>
  <c r="X1413" i="1"/>
  <c r="C1414" i="1"/>
  <c r="Q1414" i="1"/>
  <c r="R1414" i="1"/>
  <c r="U1414" i="1"/>
  <c r="V1414" i="1"/>
  <c r="W1414" i="1"/>
  <c r="X1414" i="1"/>
  <c r="C1415" i="1"/>
  <c r="Q1415" i="1"/>
  <c r="R1415" i="1"/>
  <c r="U1415" i="1"/>
  <c r="V1415" i="1"/>
  <c r="W1415" i="1"/>
  <c r="X1415" i="1"/>
  <c r="C1416" i="1"/>
  <c r="Q1416" i="1"/>
  <c r="R1416" i="1"/>
  <c r="U1416" i="1"/>
  <c r="V1416" i="1"/>
  <c r="W1416" i="1"/>
  <c r="X1416" i="1"/>
  <c r="C1417" i="1"/>
  <c r="Q1417" i="1"/>
  <c r="R1417" i="1"/>
  <c r="U1417" i="1"/>
  <c r="V1417" i="1"/>
  <c r="W1417" i="1"/>
  <c r="X1417" i="1"/>
  <c r="C1418" i="1"/>
  <c r="Q1418" i="1"/>
  <c r="S1418" i="1" s="1"/>
  <c r="T1418" i="1" s="1"/>
  <c r="R1418" i="1"/>
  <c r="U1418" i="1"/>
  <c r="V1418" i="1"/>
  <c r="W1418" i="1"/>
  <c r="X1418" i="1"/>
  <c r="C1419" i="1"/>
  <c r="Q1419" i="1"/>
  <c r="R1419" i="1"/>
  <c r="U1419" i="1"/>
  <c r="V1419" i="1"/>
  <c r="W1419" i="1"/>
  <c r="X1419" i="1"/>
  <c r="C1420" i="1"/>
  <c r="Q1420" i="1"/>
  <c r="R1420" i="1"/>
  <c r="U1420" i="1"/>
  <c r="V1420" i="1"/>
  <c r="W1420" i="1"/>
  <c r="X1420" i="1"/>
  <c r="C1421" i="1"/>
  <c r="Q1421" i="1"/>
  <c r="R1421" i="1"/>
  <c r="U1421" i="1"/>
  <c r="V1421" i="1"/>
  <c r="W1421" i="1"/>
  <c r="X1421" i="1"/>
  <c r="C1422" i="1"/>
  <c r="Q1422" i="1"/>
  <c r="R1422" i="1"/>
  <c r="U1422" i="1"/>
  <c r="V1422" i="1"/>
  <c r="W1422" i="1"/>
  <c r="X1422" i="1"/>
  <c r="C1423" i="1"/>
  <c r="Q1423" i="1"/>
  <c r="R1423" i="1"/>
  <c r="U1423" i="1"/>
  <c r="V1423" i="1"/>
  <c r="W1423" i="1"/>
  <c r="X1423" i="1"/>
  <c r="C1424" i="1"/>
  <c r="Q1424" i="1"/>
  <c r="R1424" i="1"/>
  <c r="U1424" i="1"/>
  <c r="V1424" i="1"/>
  <c r="W1424" i="1"/>
  <c r="X1424" i="1"/>
  <c r="C1425" i="1"/>
  <c r="Q1425" i="1"/>
  <c r="R1425" i="1"/>
  <c r="U1425" i="1"/>
  <c r="V1425" i="1"/>
  <c r="W1425" i="1"/>
  <c r="X1425" i="1"/>
  <c r="C1426" i="1"/>
  <c r="Q1426" i="1"/>
  <c r="R1426" i="1"/>
  <c r="U1426" i="1"/>
  <c r="V1426" i="1"/>
  <c r="W1426" i="1"/>
  <c r="X1426" i="1"/>
  <c r="C1427" i="1"/>
  <c r="Q1427" i="1"/>
  <c r="R1427" i="1"/>
  <c r="U1427" i="1"/>
  <c r="V1427" i="1"/>
  <c r="W1427" i="1"/>
  <c r="X1427" i="1"/>
  <c r="C1428" i="1"/>
  <c r="Q1428" i="1"/>
  <c r="R1428" i="1"/>
  <c r="U1428" i="1"/>
  <c r="V1428" i="1"/>
  <c r="W1428" i="1"/>
  <c r="X1428" i="1"/>
  <c r="C1429" i="1"/>
  <c r="Q1429" i="1"/>
  <c r="R1429" i="1"/>
  <c r="U1429" i="1"/>
  <c r="V1429" i="1"/>
  <c r="W1429" i="1"/>
  <c r="X1429" i="1"/>
  <c r="C1430" i="1"/>
  <c r="Q1430" i="1"/>
  <c r="R1430" i="1"/>
  <c r="U1430" i="1"/>
  <c r="V1430" i="1"/>
  <c r="W1430" i="1"/>
  <c r="X1430" i="1"/>
  <c r="C1431" i="1"/>
  <c r="Q1431" i="1"/>
  <c r="R1431" i="1"/>
  <c r="U1431" i="1"/>
  <c r="V1431" i="1"/>
  <c r="W1431" i="1"/>
  <c r="X1431" i="1"/>
  <c r="C1432" i="1"/>
  <c r="Q1432" i="1"/>
  <c r="R1432" i="1"/>
  <c r="U1432" i="1"/>
  <c r="V1432" i="1"/>
  <c r="W1432" i="1"/>
  <c r="X1432" i="1"/>
  <c r="C1433" i="1"/>
  <c r="Q1433" i="1"/>
  <c r="R1433" i="1"/>
  <c r="U1433" i="1"/>
  <c r="V1433" i="1"/>
  <c r="W1433" i="1"/>
  <c r="X1433" i="1"/>
  <c r="C1434" i="1"/>
  <c r="Q1434" i="1"/>
  <c r="R1434" i="1"/>
  <c r="U1434" i="1"/>
  <c r="V1434" i="1"/>
  <c r="W1434" i="1"/>
  <c r="X1434" i="1"/>
  <c r="C1435" i="1"/>
  <c r="Q1435" i="1"/>
  <c r="R1435" i="1"/>
  <c r="U1435" i="1"/>
  <c r="V1435" i="1"/>
  <c r="W1435" i="1"/>
  <c r="X1435" i="1"/>
  <c r="C1436" i="1"/>
  <c r="Q1436" i="1"/>
  <c r="R1436" i="1"/>
  <c r="U1436" i="1"/>
  <c r="V1436" i="1"/>
  <c r="W1436" i="1"/>
  <c r="X1436" i="1"/>
  <c r="C1437" i="1"/>
  <c r="Q1437" i="1"/>
  <c r="R1437" i="1"/>
  <c r="U1437" i="1"/>
  <c r="V1437" i="1"/>
  <c r="W1437" i="1"/>
  <c r="X1437" i="1"/>
  <c r="C1438" i="1"/>
  <c r="Q1438" i="1"/>
  <c r="R1438" i="1"/>
  <c r="U1438" i="1"/>
  <c r="V1438" i="1"/>
  <c r="W1438" i="1"/>
  <c r="X1438" i="1"/>
  <c r="C1439" i="1"/>
  <c r="Q1439" i="1"/>
  <c r="R1439" i="1"/>
  <c r="U1439" i="1"/>
  <c r="V1439" i="1"/>
  <c r="W1439" i="1"/>
  <c r="X1439" i="1"/>
  <c r="C1440" i="1"/>
  <c r="Q1440" i="1"/>
  <c r="R1440" i="1"/>
  <c r="U1440" i="1"/>
  <c r="V1440" i="1"/>
  <c r="W1440" i="1"/>
  <c r="X1440" i="1"/>
  <c r="C1441" i="1"/>
  <c r="Q1441" i="1"/>
  <c r="R1441" i="1"/>
  <c r="U1441" i="1"/>
  <c r="V1441" i="1"/>
  <c r="W1441" i="1"/>
  <c r="X1441" i="1"/>
  <c r="C1442" i="1"/>
  <c r="Q1442" i="1"/>
  <c r="R1442" i="1"/>
  <c r="U1442" i="1"/>
  <c r="V1442" i="1"/>
  <c r="W1442" i="1"/>
  <c r="X1442" i="1"/>
  <c r="C1443" i="1"/>
  <c r="Q1443" i="1"/>
  <c r="R1443" i="1"/>
  <c r="U1443" i="1"/>
  <c r="V1443" i="1"/>
  <c r="W1443" i="1"/>
  <c r="X1443" i="1"/>
  <c r="C1444" i="1"/>
  <c r="Q1444" i="1"/>
  <c r="R1444" i="1"/>
  <c r="U1444" i="1"/>
  <c r="V1444" i="1"/>
  <c r="W1444" i="1"/>
  <c r="X1444" i="1"/>
  <c r="C1445" i="1"/>
  <c r="Q1445" i="1"/>
  <c r="R1445" i="1"/>
  <c r="U1445" i="1"/>
  <c r="V1445" i="1"/>
  <c r="W1445" i="1"/>
  <c r="X1445" i="1"/>
  <c r="C1446" i="1"/>
  <c r="Q1446" i="1"/>
  <c r="R1446" i="1"/>
  <c r="U1446" i="1"/>
  <c r="V1446" i="1"/>
  <c r="W1446" i="1"/>
  <c r="X1446" i="1"/>
  <c r="C1447" i="1"/>
  <c r="Q1447" i="1"/>
  <c r="R1447" i="1"/>
  <c r="U1447" i="1"/>
  <c r="V1447" i="1"/>
  <c r="W1447" i="1"/>
  <c r="X1447" i="1"/>
  <c r="C1448" i="1"/>
  <c r="Q1448" i="1"/>
  <c r="R1448" i="1"/>
  <c r="U1448" i="1"/>
  <c r="V1448" i="1"/>
  <c r="W1448" i="1"/>
  <c r="X1448" i="1"/>
  <c r="C1449" i="1"/>
  <c r="Q1449" i="1"/>
  <c r="R1449" i="1"/>
  <c r="U1449" i="1"/>
  <c r="V1449" i="1"/>
  <c r="W1449" i="1"/>
  <c r="X1449" i="1"/>
  <c r="C1450" i="1"/>
  <c r="Q1450" i="1"/>
  <c r="R1450" i="1"/>
  <c r="U1450" i="1"/>
  <c r="V1450" i="1"/>
  <c r="W1450" i="1"/>
  <c r="X1450" i="1"/>
  <c r="C1451" i="1"/>
  <c r="Q1451" i="1"/>
  <c r="R1451" i="1"/>
  <c r="U1451" i="1"/>
  <c r="V1451" i="1"/>
  <c r="W1451" i="1"/>
  <c r="X1451" i="1"/>
  <c r="C1452" i="1"/>
  <c r="Q1452" i="1"/>
  <c r="R1452" i="1"/>
  <c r="U1452" i="1"/>
  <c r="V1452" i="1"/>
  <c r="W1452" i="1"/>
  <c r="X1452" i="1"/>
  <c r="C1453" i="1"/>
  <c r="Q1453" i="1"/>
  <c r="R1453" i="1"/>
  <c r="U1453" i="1"/>
  <c r="V1453" i="1"/>
  <c r="W1453" i="1"/>
  <c r="X1453" i="1"/>
  <c r="C1454" i="1"/>
  <c r="Q1454" i="1"/>
  <c r="R1454" i="1"/>
  <c r="U1454" i="1"/>
  <c r="V1454" i="1"/>
  <c r="W1454" i="1"/>
  <c r="X1454" i="1"/>
  <c r="C1455" i="1"/>
  <c r="Q1455" i="1"/>
  <c r="R1455" i="1"/>
  <c r="U1455" i="1"/>
  <c r="V1455" i="1"/>
  <c r="W1455" i="1"/>
  <c r="X1455" i="1"/>
  <c r="C1456" i="1"/>
  <c r="Q1456" i="1"/>
  <c r="R1456" i="1"/>
  <c r="U1456" i="1"/>
  <c r="V1456" i="1"/>
  <c r="W1456" i="1"/>
  <c r="X1456" i="1"/>
  <c r="C1457" i="1"/>
  <c r="Q1457" i="1"/>
  <c r="R1457" i="1"/>
  <c r="U1457" i="1"/>
  <c r="V1457" i="1"/>
  <c r="W1457" i="1"/>
  <c r="X1457" i="1"/>
  <c r="C1458" i="1"/>
  <c r="Q1458" i="1"/>
  <c r="R1458" i="1"/>
  <c r="U1458" i="1"/>
  <c r="V1458" i="1"/>
  <c r="W1458" i="1"/>
  <c r="X1458" i="1"/>
  <c r="C1459" i="1"/>
  <c r="Q1459" i="1"/>
  <c r="R1459" i="1"/>
  <c r="U1459" i="1"/>
  <c r="V1459" i="1"/>
  <c r="W1459" i="1"/>
  <c r="X1459" i="1"/>
  <c r="C1460" i="1"/>
  <c r="Q1460" i="1"/>
  <c r="R1460" i="1"/>
  <c r="U1460" i="1"/>
  <c r="V1460" i="1"/>
  <c r="W1460" i="1"/>
  <c r="X1460" i="1"/>
  <c r="C1461" i="1"/>
  <c r="Q1461" i="1"/>
  <c r="R1461" i="1"/>
  <c r="U1461" i="1"/>
  <c r="V1461" i="1"/>
  <c r="W1461" i="1"/>
  <c r="X1461" i="1"/>
  <c r="C1462" i="1"/>
  <c r="Q1462" i="1"/>
  <c r="R1462" i="1"/>
  <c r="U1462" i="1"/>
  <c r="V1462" i="1"/>
  <c r="W1462" i="1"/>
  <c r="X1462" i="1"/>
  <c r="C1463" i="1"/>
  <c r="Q1463" i="1"/>
  <c r="R1463" i="1"/>
  <c r="U1463" i="1"/>
  <c r="V1463" i="1"/>
  <c r="W1463" i="1"/>
  <c r="X1463" i="1"/>
  <c r="C1464" i="1"/>
  <c r="Q1464" i="1"/>
  <c r="R1464" i="1"/>
  <c r="U1464" i="1"/>
  <c r="V1464" i="1"/>
  <c r="W1464" i="1"/>
  <c r="X1464" i="1"/>
  <c r="C1465" i="1"/>
  <c r="Q1465" i="1"/>
  <c r="R1465" i="1"/>
  <c r="U1465" i="1"/>
  <c r="V1465" i="1"/>
  <c r="W1465" i="1"/>
  <c r="X1465" i="1"/>
  <c r="C1466" i="1"/>
  <c r="Q1466" i="1"/>
  <c r="R1466" i="1"/>
  <c r="U1466" i="1"/>
  <c r="V1466" i="1"/>
  <c r="W1466" i="1"/>
  <c r="X1466" i="1"/>
  <c r="C1467" i="1"/>
  <c r="Q1467" i="1"/>
  <c r="R1467" i="1"/>
  <c r="U1467" i="1"/>
  <c r="V1467" i="1"/>
  <c r="W1467" i="1"/>
  <c r="X1467" i="1"/>
  <c r="C1468" i="1"/>
  <c r="Q1468" i="1"/>
  <c r="R1468" i="1"/>
  <c r="U1468" i="1"/>
  <c r="V1468" i="1"/>
  <c r="W1468" i="1"/>
  <c r="X1468" i="1"/>
  <c r="C1469" i="1"/>
  <c r="Q1469" i="1"/>
  <c r="R1469" i="1"/>
  <c r="U1469" i="1"/>
  <c r="V1469" i="1"/>
  <c r="W1469" i="1"/>
  <c r="X1469" i="1"/>
  <c r="C1470" i="1"/>
  <c r="Q1470" i="1"/>
  <c r="R1470" i="1"/>
  <c r="U1470" i="1"/>
  <c r="V1470" i="1"/>
  <c r="W1470" i="1"/>
  <c r="X1470" i="1"/>
  <c r="C1471" i="1"/>
  <c r="Q1471" i="1"/>
  <c r="R1471" i="1"/>
  <c r="U1471" i="1"/>
  <c r="V1471" i="1"/>
  <c r="W1471" i="1"/>
  <c r="X1471" i="1"/>
  <c r="C1472" i="1"/>
  <c r="Q1472" i="1"/>
  <c r="R1472" i="1"/>
  <c r="U1472" i="1"/>
  <c r="V1472" i="1"/>
  <c r="W1472" i="1"/>
  <c r="X1472" i="1"/>
  <c r="C1473" i="1"/>
  <c r="Q1473" i="1"/>
  <c r="R1473" i="1"/>
  <c r="U1473" i="1"/>
  <c r="V1473" i="1"/>
  <c r="W1473" i="1"/>
  <c r="X1473" i="1"/>
  <c r="C1474" i="1"/>
  <c r="Q1474" i="1"/>
  <c r="R1474" i="1"/>
  <c r="U1474" i="1"/>
  <c r="V1474" i="1"/>
  <c r="W1474" i="1"/>
  <c r="X1474" i="1"/>
  <c r="C1475" i="1"/>
  <c r="Q1475" i="1"/>
  <c r="R1475" i="1"/>
  <c r="U1475" i="1"/>
  <c r="V1475" i="1"/>
  <c r="W1475" i="1"/>
  <c r="X1475" i="1"/>
  <c r="C1476" i="1"/>
  <c r="Q1476" i="1"/>
  <c r="R1476" i="1"/>
  <c r="U1476" i="1"/>
  <c r="V1476" i="1"/>
  <c r="W1476" i="1"/>
  <c r="X1476" i="1"/>
  <c r="C1477" i="1"/>
  <c r="Q1477" i="1"/>
  <c r="R1477" i="1"/>
  <c r="U1477" i="1"/>
  <c r="V1477" i="1"/>
  <c r="W1477" i="1"/>
  <c r="X1477" i="1"/>
  <c r="C1478" i="1"/>
  <c r="Q1478" i="1"/>
  <c r="R1478" i="1"/>
  <c r="U1478" i="1"/>
  <c r="V1478" i="1"/>
  <c r="W1478" i="1"/>
  <c r="X1478" i="1"/>
  <c r="C1479" i="1"/>
  <c r="Q1479" i="1"/>
  <c r="R1479" i="1"/>
  <c r="U1479" i="1"/>
  <c r="V1479" i="1"/>
  <c r="W1479" i="1"/>
  <c r="X1479" i="1"/>
  <c r="C1480" i="1"/>
  <c r="Q1480" i="1"/>
  <c r="R1480" i="1"/>
  <c r="U1480" i="1"/>
  <c r="V1480" i="1"/>
  <c r="W1480" i="1"/>
  <c r="X1480" i="1"/>
  <c r="C1481" i="1"/>
  <c r="Q1481" i="1"/>
  <c r="R1481" i="1"/>
  <c r="U1481" i="1"/>
  <c r="V1481" i="1"/>
  <c r="W1481" i="1"/>
  <c r="X1481" i="1"/>
  <c r="C1482" i="1"/>
  <c r="Q1482" i="1"/>
  <c r="R1482" i="1"/>
  <c r="U1482" i="1"/>
  <c r="V1482" i="1"/>
  <c r="W1482" i="1"/>
  <c r="X1482" i="1"/>
  <c r="C1483" i="1"/>
  <c r="Q1483" i="1"/>
  <c r="R1483" i="1"/>
  <c r="U1483" i="1"/>
  <c r="V1483" i="1"/>
  <c r="W1483" i="1"/>
  <c r="X1483" i="1"/>
  <c r="C1484" i="1"/>
  <c r="Q1484" i="1"/>
  <c r="R1484" i="1"/>
  <c r="U1484" i="1"/>
  <c r="V1484" i="1"/>
  <c r="W1484" i="1"/>
  <c r="X1484" i="1"/>
  <c r="C1485" i="1"/>
  <c r="Q1485" i="1"/>
  <c r="R1485" i="1"/>
  <c r="U1485" i="1"/>
  <c r="V1485" i="1"/>
  <c r="W1485" i="1"/>
  <c r="X1485" i="1"/>
  <c r="C1486" i="1"/>
  <c r="Q1486" i="1"/>
  <c r="R1486" i="1"/>
  <c r="U1486" i="1"/>
  <c r="V1486" i="1"/>
  <c r="W1486" i="1"/>
  <c r="X1486" i="1"/>
  <c r="C1487" i="1"/>
  <c r="Q1487" i="1"/>
  <c r="R1487" i="1"/>
  <c r="U1487" i="1"/>
  <c r="V1487" i="1"/>
  <c r="W1487" i="1"/>
  <c r="X1487" i="1"/>
  <c r="C1488" i="1"/>
  <c r="Q1488" i="1"/>
  <c r="R1488" i="1"/>
  <c r="U1488" i="1"/>
  <c r="V1488" i="1"/>
  <c r="W1488" i="1"/>
  <c r="X1488" i="1"/>
  <c r="C1489" i="1"/>
  <c r="Q1489" i="1"/>
  <c r="R1489" i="1"/>
  <c r="U1489" i="1"/>
  <c r="V1489" i="1"/>
  <c r="W1489" i="1"/>
  <c r="X1489" i="1"/>
  <c r="C1490" i="1"/>
  <c r="Q1490" i="1"/>
  <c r="R1490" i="1"/>
  <c r="U1490" i="1"/>
  <c r="V1490" i="1"/>
  <c r="W1490" i="1"/>
  <c r="X1490" i="1"/>
  <c r="C1491" i="1"/>
  <c r="Q1491" i="1"/>
  <c r="R1491" i="1"/>
  <c r="U1491" i="1"/>
  <c r="V1491" i="1"/>
  <c r="W1491" i="1"/>
  <c r="X1491" i="1"/>
  <c r="C1492" i="1"/>
  <c r="Q1492" i="1"/>
  <c r="R1492" i="1"/>
  <c r="U1492" i="1"/>
  <c r="V1492" i="1"/>
  <c r="W1492" i="1"/>
  <c r="X1492" i="1"/>
  <c r="C1493" i="1"/>
  <c r="Q1493" i="1"/>
  <c r="R1493" i="1"/>
  <c r="U1493" i="1"/>
  <c r="V1493" i="1"/>
  <c r="W1493" i="1"/>
  <c r="X1493" i="1"/>
  <c r="C1494" i="1"/>
  <c r="Q1494" i="1"/>
  <c r="R1494" i="1"/>
  <c r="U1494" i="1"/>
  <c r="V1494" i="1"/>
  <c r="W1494" i="1"/>
  <c r="X1494" i="1"/>
  <c r="C1495" i="1"/>
  <c r="Q1495" i="1"/>
  <c r="R1495" i="1"/>
  <c r="U1495" i="1"/>
  <c r="V1495" i="1"/>
  <c r="W1495" i="1"/>
  <c r="X1495" i="1"/>
  <c r="C1496" i="1"/>
  <c r="Q1496" i="1"/>
  <c r="R1496" i="1"/>
  <c r="U1496" i="1"/>
  <c r="V1496" i="1"/>
  <c r="W1496" i="1"/>
  <c r="X1496" i="1"/>
  <c r="C1497" i="1"/>
  <c r="Q1497" i="1"/>
  <c r="R1497" i="1"/>
  <c r="U1497" i="1"/>
  <c r="V1497" i="1"/>
  <c r="W1497" i="1"/>
  <c r="X1497" i="1"/>
  <c r="C1498" i="1"/>
  <c r="Q1498" i="1"/>
  <c r="R1498" i="1"/>
  <c r="U1498" i="1"/>
  <c r="V1498" i="1"/>
  <c r="W1498" i="1"/>
  <c r="X1498" i="1"/>
  <c r="C1499" i="1"/>
  <c r="Q1499" i="1"/>
  <c r="R1499" i="1"/>
  <c r="U1499" i="1"/>
  <c r="V1499" i="1"/>
  <c r="W1499" i="1"/>
  <c r="X1499" i="1"/>
  <c r="C1500" i="1"/>
  <c r="Q1500" i="1"/>
  <c r="R1500" i="1"/>
  <c r="U1500" i="1"/>
  <c r="V1500" i="1"/>
  <c r="W1500" i="1"/>
  <c r="X1500" i="1"/>
  <c r="C1501" i="1"/>
  <c r="Q1501" i="1"/>
  <c r="R1501" i="1"/>
  <c r="U1501" i="1"/>
  <c r="V1501" i="1"/>
  <c r="W1501" i="1"/>
  <c r="X1501" i="1"/>
  <c r="C1502" i="1"/>
  <c r="Q1502" i="1"/>
  <c r="R1502" i="1"/>
  <c r="U1502" i="1"/>
  <c r="V1502" i="1"/>
  <c r="W1502" i="1"/>
  <c r="X1502" i="1"/>
  <c r="C1503" i="1"/>
  <c r="Q1503" i="1"/>
  <c r="R1503" i="1"/>
  <c r="U1503" i="1"/>
  <c r="V1503" i="1"/>
  <c r="W1503" i="1"/>
  <c r="X1503" i="1"/>
  <c r="C1504" i="1"/>
  <c r="Q1504" i="1"/>
  <c r="R1504" i="1"/>
  <c r="U1504" i="1"/>
  <c r="V1504" i="1"/>
  <c r="W1504" i="1"/>
  <c r="X1504" i="1"/>
  <c r="C1505" i="1"/>
  <c r="Q1505" i="1"/>
  <c r="R1505" i="1"/>
  <c r="U1505" i="1"/>
  <c r="V1505" i="1"/>
  <c r="W1505" i="1"/>
  <c r="X1505" i="1"/>
  <c r="C1506" i="1"/>
  <c r="Q1506" i="1"/>
  <c r="R1506" i="1"/>
  <c r="U1506" i="1"/>
  <c r="V1506" i="1"/>
  <c r="W1506" i="1"/>
  <c r="X1506" i="1"/>
  <c r="C1507" i="1"/>
  <c r="Q1507" i="1"/>
  <c r="R1507" i="1"/>
  <c r="U1507" i="1"/>
  <c r="V1507" i="1"/>
  <c r="W1507" i="1"/>
  <c r="X1507" i="1"/>
  <c r="C1508" i="1"/>
  <c r="Q1508" i="1"/>
  <c r="R1508" i="1"/>
  <c r="U1508" i="1"/>
  <c r="V1508" i="1"/>
  <c r="W1508" i="1"/>
  <c r="X1508" i="1"/>
  <c r="C1509" i="1"/>
  <c r="Q1509" i="1"/>
  <c r="R1509" i="1"/>
  <c r="U1509" i="1"/>
  <c r="V1509" i="1"/>
  <c r="W1509" i="1"/>
  <c r="X1509" i="1"/>
  <c r="C1510" i="1"/>
  <c r="Q1510" i="1"/>
  <c r="R1510" i="1"/>
  <c r="U1510" i="1"/>
  <c r="V1510" i="1"/>
  <c r="W1510" i="1"/>
  <c r="X1510" i="1"/>
  <c r="C1511" i="1"/>
  <c r="Q1511" i="1"/>
  <c r="R1511" i="1"/>
  <c r="U1511" i="1"/>
  <c r="V1511" i="1"/>
  <c r="W1511" i="1"/>
  <c r="X1511" i="1"/>
  <c r="C1512" i="1"/>
  <c r="Q1512" i="1"/>
  <c r="R1512" i="1"/>
  <c r="U1512" i="1"/>
  <c r="V1512" i="1"/>
  <c r="W1512" i="1"/>
  <c r="X1512" i="1"/>
  <c r="C1513" i="1"/>
  <c r="Q1513" i="1"/>
  <c r="R1513" i="1"/>
  <c r="U1513" i="1"/>
  <c r="V1513" i="1"/>
  <c r="W1513" i="1"/>
  <c r="X1513" i="1"/>
  <c r="C1514" i="1"/>
  <c r="Q1514" i="1"/>
  <c r="R1514" i="1"/>
  <c r="U1514" i="1"/>
  <c r="V1514" i="1"/>
  <c r="W1514" i="1"/>
  <c r="X1514" i="1"/>
  <c r="C1515" i="1"/>
  <c r="Q1515" i="1"/>
  <c r="R1515" i="1"/>
  <c r="U1515" i="1"/>
  <c r="V1515" i="1"/>
  <c r="W1515" i="1"/>
  <c r="X1515" i="1"/>
  <c r="C1516" i="1"/>
  <c r="Q1516" i="1"/>
  <c r="R1516" i="1"/>
  <c r="U1516" i="1"/>
  <c r="V1516" i="1"/>
  <c r="W1516" i="1"/>
  <c r="X1516" i="1"/>
  <c r="C1517" i="1"/>
  <c r="Q1517" i="1"/>
  <c r="R1517" i="1"/>
  <c r="U1517" i="1"/>
  <c r="V1517" i="1"/>
  <c r="W1517" i="1"/>
  <c r="X1517" i="1"/>
  <c r="C1518" i="1"/>
  <c r="Q1518" i="1"/>
  <c r="R1518" i="1"/>
  <c r="U1518" i="1"/>
  <c r="V1518" i="1"/>
  <c r="W1518" i="1"/>
  <c r="X1518" i="1"/>
  <c r="C1519" i="1"/>
  <c r="Q1519" i="1"/>
  <c r="R1519" i="1"/>
  <c r="U1519" i="1"/>
  <c r="V1519" i="1"/>
  <c r="W1519" i="1"/>
  <c r="X1519" i="1"/>
  <c r="C1520" i="1"/>
  <c r="Q1520" i="1"/>
  <c r="R1520" i="1"/>
  <c r="U1520" i="1"/>
  <c r="V1520" i="1"/>
  <c r="W1520" i="1"/>
  <c r="X1520" i="1"/>
  <c r="C1521" i="1"/>
  <c r="Q1521" i="1"/>
  <c r="R1521" i="1"/>
  <c r="U1521" i="1"/>
  <c r="V1521" i="1"/>
  <c r="W1521" i="1"/>
  <c r="X1521" i="1"/>
  <c r="C1522" i="1"/>
  <c r="Q1522" i="1"/>
  <c r="R1522" i="1"/>
  <c r="U1522" i="1"/>
  <c r="V1522" i="1"/>
  <c r="W1522" i="1"/>
  <c r="X1522" i="1"/>
  <c r="C1523" i="1"/>
  <c r="Q1523" i="1"/>
  <c r="R1523" i="1"/>
  <c r="U1523" i="1"/>
  <c r="V1523" i="1"/>
  <c r="W1523" i="1"/>
  <c r="X1523" i="1"/>
  <c r="C1524" i="1"/>
  <c r="Q1524" i="1"/>
  <c r="R1524" i="1"/>
  <c r="U1524" i="1"/>
  <c r="V1524" i="1"/>
  <c r="W1524" i="1"/>
  <c r="X1524" i="1"/>
  <c r="C1525" i="1"/>
  <c r="Q1525" i="1"/>
  <c r="R1525" i="1"/>
  <c r="U1525" i="1"/>
  <c r="V1525" i="1"/>
  <c r="W1525" i="1"/>
  <c r="X1525" i="1"/>
  <c r="C1526" i="1"/>
  <c r="Q1526" i="1"/>
  <c r="R1526" i="1"/>
  <c r="U1526" i="1"/>
  <c r="V1526" i="1"/>
  <c r="W1526" i="1"/>
  <c r="X1526" i="1"/>
  <c r="C1527" i="1"/>
  <c r="Q1527" i="1"/>
  <c r="R1527" i="1"/>
  <c r="U1527" i="1"/>
  <c r="V1527" i="1"/>
  <c r="W1527" i="1"/>
  <c r="X1527" i="1"/>
  <c r="C1528" i="1"/>
  <c r="Q1528" i="1"/>
  <c r="R1528" i="1"/>
  <c r="U1528" i="1"/>
  <c r="V1528" i="1"/>
  <c r="W1528" i="1"/>
  <c r="X1528" i="1"/>
  <c r="C1529" i="1"/>
  <c r="Q1529" i="1"/>
  <c r="R1529" i="1"/>
  <c r="U1529" i="1"/>
  <c r="V1529" i="1"/>
  <c r="W1529" i="1"/>
  <c r="X1529" i="1"/>
  <c r="C1530" i="1"/>
  <c r="Q1530" i="1"/>
  <c r="R1530" i="1"/>
  <c r="U1530" i="1"/>
  <c r="V1530" i="1"/>
  <c r="W1530" i="1"/>
  <c r="X1530" i="1"/>
  <c r="C1531" i="1"/>
  <c r="Q1531" i="1"/>
  <c r="R1531" i="1"/>
  <c r="U1531" i="1"/>
  <c r="V1531" i="1"/>
  <c r="W1531" i="1"/>
  <c r="X1531" i="1"/>
  <c r="C1532" i="1"/>
  <c r="Q1532" i="1"/>
  <c r="R1532" i="1"/>
  <c r="U1532" i="1"/>
  <c r="V1532" i="1"/>
  <c r="W1532" i="1"/>
  <c r="X1532" i="1"/>
  <c r="C1533" i="1"/>
  <c r="Q1533" i="1"/>
  <c r="R1533" i="1"/>
  <c r="U1533" i="1"/>
  <c r="V1533" i="1"/>
  <c r="W1533" i="1"/>
  <c r="X1533" i="1"/>
  <c r="C1534" i="1"/>
  <c r="Q1534" i="1"/>
  <c r="R1534" i="1"/>
  <c r="U1534" i="1"/>
  <c r="V1534" i="1"/>
  <c r="W1534" i="1"/>
  <c r="X1534" i="1"/>
  <c r="C1535" i="1"/>
  <c r="Q1535" i="1"/>
  <c r="R1535" i="1"/>
  <c r="U1535" i="1"/>
  <c r="V1535" i="1"/>
  <c r="W1535" i="1"/>
  <c r="X1535" i="1"/>
  <c r="C1536" i="1"/>
  <c r="Q1536" i="1"/>
  <c r="R1536" i="1"/>
  <c r="U1536" i="1"/>
  <c r="V1536" i="1"/>
  <c r="W1536" i="1"/>
  <c r="X1536" i="1"/>
  <c r="C1537" i="1"/>
  <c r="Q1537" i="1"/>
  <c r="R1537" i="1"/>
  <c r="U1537" i="1"/>
  <c r="V1537" i="1"/>
  <c r="W1537" i="1"/>
  <c r="X1537" i="1"/>
  <c r="C1538" i="1"/>
  <c r="Q1538" i="1"/>
  <c r="R1538" i="1"/>
  <c r="U1538" i="1"/>
  <c r="V1538" i="1"/>
  <c r="W1538" i="1"/>
  <c r="X1538" i="1"/>
  <c r="C1539" i="1"/>
  <c r="Q1539" i="1"/>
  <c r="R1539" i="1"/>
  <c r="U1539" i="1"/>
  <c r="V1539" i="1"/>
  <c r="W1539" i="1"/>
  <c r="X1539" i="1"/>
  <c r="C1540" i="1"/>
  <c r="Q1540" i="1"/>
  <c r="R1540" i="1"/>
  <c r="U1540" i="1"/>
  <c r="V1540" i="1"/>
  <c r="W1540" i="1"/>
  <c r="X1540" i="1"/>
  <c r="C1541" i="1"/>
  <c r="Q1541" i="1"/>
  <c r="R1541" i="1"/>
  <c r="U1541" i="1"/>
  <c r="V1541" i="1"/>
  <c r="W1541" i="1"/>
  <c r="X1541" i="1"/>
  <c r="C1542" i="1"/>
  <c r="Q1542" i="1"/>
  <c r="R1542" i="1"/>
  <c r="U1542" i="1"/>
  <c r="V1542" i="1"/>
  <c r="W1542" i="1"/>
  <c r="X1542" i="1"/>
  <c r="C1543" i="1"/>
  <c r="Q1543" i="1"/>
  <c r="R1543" i="1"/>
  <c r="U1543" i="1"/>
  <c r="V1543" i="1"/>
  <c r="W1543" i="1"/>
  <c r="X1543" i="1"/>
  <c r="C1544" i="1"/>
  <c r="Q1544" i="1"/>
  <c r="R1544" i="1"/>
  <c r="U1544" i="1"/>
  <c r="V1544" i="1"/>
  <c r="W1544" i="1"/>
  <c r="X1544" i="1"/>
  <c r="C1545" i="1"/>
  <c r="Q1545" i="1"/>
  <c r="R1545" i="1"/>
  <c r="U1545" i="1"/>
  <c r="V1545" i="1"/>
  <c r="W1545" i="1"/>
  <c r="X1545" i="1"/>
  <c r="C1546" i="1"/>
  <c r="Q1546" i="1"/>
  <c r="R1546" i="1"/>
  <c r="U1546" i="1"/>
  <c r="V1546" i="1"/>
  <c r="W1546" i="1"/>
  <c r="X1546" i="1"/>
  <c r="C1547" i="1"/>
  <c r="Q1547" i="1"/>
  <c r="R1547" i="1"/>
  <c r="U1547" i="1"/>
  <c r="V1547" i="1"/>
  <c r="W1547" i="1"/>
  <c r="X1547" i="1"/>
  <c r="C1548" i="1"/>
  <c r="Q1548" i="1"/>
  <c r="R1548" i="1"/>
  <c r="U1548" i="1"/>
  <c r="V1548" i="1"/>
  <c r="W1548" i="1"/>
  <c r="X1548" i="1"/>
  <c r="C1549" i="1"/>
  <c r="Q1549" i="1"/>
  <c r="R1549" i="1"/>
  <c r="U1549" i="1"/>
  <c r="V1549" i="1"/>
  <c r="W1549" i="1"/>
  <c r="X1549" i="1"/>
  <c r="C1550" i="1"/>
  <c r="Q1550" i="1"/>
  <c r="R1550" i="1"/>
  <c r="U1550" i="1"/>
  <c r="V1550" i="1"/>
  <c r="W1550" i="1"/>
  <c r="X1550" i="1"/>
  <c r="C1551" i="1"/>
  <c r="Q1551" i="1"/>
  <c r="R1551" i="1"/>
  <c r="U1551" i="1"/>
  <c r="V1551" i="1"/>
  <c r="W1551" i="1"/>
  <c r="X1551" i="1"/>
  <c r="C1552" i="1"/>
  <c r="Q1552" i="1"/>
  <c r="R1552" i="1"/>
  <c r="U1552" i="1"/>
  <c r="V1552" i="1"/>
  <c r="W1552" i="1"/>
  <c r="X1552" i="1"/>
  <c r="C1553" i="1"/>
  <c r="Q1553" i="1"/>
  <c r="R1553" i="1"/>
  <c r="U1553" i="1"/>
  <c r="V1553" i="1"/>
  <c r="W1553" i="1"/>
  <c r="X1553" i="1"/>
  <c r="C1554" i="1"/>
  <c r="Q1554" i="1"/>
  <c r="R1554" i="1"/>
  <c r="U1554" i="1"/>
  <c r="V1554" i="1"/>
  <c r="W1554" i="1"/>
  <c r="X1554" i="1"/>
  <c r="C1555" i="1"/>
  <c r="Q1555" i="1"/>
  <c r="R1555" i="1"/>
  <c r="U1555" i="1"/>
  <c r="V1555" i="1"/>
  <c r="W1555" i="1"/>
  <c r="X1555" i="1"/>
  <c r="C1556" i="1"/>
  <c r="Q1556" i="1"/>
  <c r="R1556" i="1"/>
  <c r="U1556" i="1"/>
  <c r="V1556" i="1"/>
  <c r="W1556" i="1"/>
  <c r="X1556" i="1"/>
  <c r="C1557" i="1"/>
  <c r="Q1557" i="1"/>
  <c r="R1557" i="1"/>
  <c r="U1557" i="1"/>
  <c r="V1557" i="1"/>
  <c r="W1557" i="1"/>
  <c r="X1557" i="1"/>
  <c r="C1558" i="1"/>
  <c r="Q1558" i="1"/>
  <c r="R1558" i="1"/>
  <c r="U1558" i="1"/>
  <c r="V1558" i="1"/>
  <c r="W1558" i="1"/>
  <c r="X1558" i="1"/>
  <c r="C1559" i="1"/>
  <c r="Q1559" i="1"/>
  <c r="R1559" i="1"/>
  <c r="U1559" i="1"/>
  <c r="V1559" i="1"/>
  <c r="W1559" i="1"/>
  <c r="X1559" i="1"/>
  <c r="C1560" i="1"/>
  <c r="Q1560" i="1"/>
  <c r="R1560" i="1"/>
  <c r="U1560" i="1"/>
  <c r="V1560" i="1"/>
  <c r="W1560" i="1"/>
  <c r="X1560" i="1"/>
  <c r="C1561" i="1"/>
  <c r="Q1561" i="1"/>
  <c r="R1561" i="1"/>
  <c r="U1561" i="1"/>
  <c r="V1561" i="1"/>
  <c r="W1561" i="1"/>
  <c r="X1561" i="1"/>
  <c r="C1562" i="1"/>
  <c r="Q1562" i="1"/>
  <c r="R1562" i="1"/>
  <c r="U1562" i="1"/>
  <c r="V1562" i="1"/>
  <c r="W1562" i="1"/>
  <c r="X1562" i="1"/>
  <c r="C1563" i="1"/>
  <c r="Q1563" i="1"/>
  <c r="R1563" i="1"/>
  <c r="U1563" i="1"/>
  <c r="V1563" i="1"/>
  <c r="W1563" i="1"/>
  <c r="X1563" i="1"/>
  <c r="C1564" i="1"/>
  <c r="Q1564" i="1"/>
  <c r="R1564" i="1"/>
  <c r="U1564" i="1"/>
  <c r="V1564" i="1"/>
  <c r="W1564" i="1"/>
  <c r="X1564" i="1"/>
  <c r="C1565" i="1"/>
  <c r="Q1565" i="1"/>
  <c r="R1565" i="1"/>
  <c r="U1565" i="1"/>
  <c r="V1565" i="1"/>
  <c r="W1565" i="1"/>
  <c r="X1565" i="1"/>
  <c r="C1566" i="1"/>
  <c r="Q1566" i="1"/>
  <c r="R1566" i="1"/>
  <c r="U1566" i="1"/>
  <c r="V1566" i="1"/>
  <c r="W1566" i="1"/>
  <c r="X1566" i="1"/>
  <c r="C1567" i="1"/>
  <c r="Q1567" i="1"/>
  <c r="R1567" i="1"/>
  <c r="U1567" i="1"/>
  <c r="V1567" i="1"/>
  <c r="W1567" i="1"/>
  <c r="X1567" i="1"/>
  <c r="C1568" i="1"/>
  <c r="Q1568" i="1"/>
  <c r="R1568" i="1"/>
  <c r="U1568" i="1"/>
  <c r="V1568" i="1"/>
  <c r="W1568" i="1"/>
  <c r="X1568" i="1"/>
  <c r="C1569" i="1"/>
  <c r="Q1569" i="1"/>
  <c r="R1569" i="1"/>
  <c r="U1569" i="1"/>
  <c r="V1569" i="1"/>
  <c r="W1569" i="1"/>
  <c r="X1569" i="1"/>
  <c r="C1570" i="1"/>
  <c r="Q1570" i="1"/>
  <c r="R1570" i="1"/>
  <c r="U1570" i="1"/>
  <c r="V1570" i="1"/>
  <c r="W1570" i="1"/>
  <c r="X1570" i="1"/>
  <c r="C1571" i="1"/>
  <c r="Q1571" i="1"/>
  <c r="R1571" i="1"/>
  <c r="U1571" i="1"/>
  <c r="V1571" i="1"/>
  <c r="W1571" i="1"/>
  <c r="X1571" i="1"/>
  <c r="C1572" i="1"/>
  <c r="Q1572" i="1"/>
  <c r="R1572" i="1"/>
  <c r="U1572" i="1"/>
  <c r="V1572" i="1"/>
  <c r="W1572" i="1"/>
  <c r="X1572" i="1"/>
  <c r="C1573" i="1"/>
  <c r="Q1573" i="1"/>
  <c r="R1573" i="1"/>
  <c r="U1573" i="1"/>
  <c r="V1573" i="1"/>
  <c r="W1573" i="1"/>
  <c r="X1573" i="1"/>
  <c r="C1574" i="1"/>
  <c r="Q1574" i="1"/>
  <c r="R1574" i="1"/>
  <c r="U1574" i="1"/>
  <c r="V1574" i="1"/>
  <c r="W1574" i="1"/>
  <c r="X1574" i="1"/>
  <c r="C1575" i="1"/>
  <c r="Q1575" i="1"/>
  <c r="R1575" i="1"/>
  <c r="U1575" i="1"/>
  <c r="V1575" i="1"/>
  <c r="W1575" i="1"/>
  <c r="X1575" i="1"/>
  <c r="C1576" i="1"/>
  <c r="Q1576" i="1"/>
  <c r="R1576" i="1"/>
  <c r="U1576" i="1"/>
  <c r="V1576" i="1"/>
  <c r="W1576" i="1"/>
  <c r="X1576" i="1"/>
  <c r="C1577" i="1"/>
  <c r="Q1577" i="1"/>
  <c r="R1577" i="1"/>
  <c r="U1577" i="1"/>
  <c r="V1577" i="1"/>
  <c r="W1577" i="1"/>
  <c r="X1577" i="1"/>
  <c r="C1578" i="1"/>
  <c r="Q1578" i="1"/>
  <c r="R1578" i="1"/>
  <c r="U1578" i="1"/>
  <c r="V1578" i="1"/>
  <c r="W1578" i="1"/>
  <c r="X1578" i="1"/>
  <c r="C1579" i="1"/>
  <c r="Q1579" i="1"/>
  <c r="R1579" i="1"/>
  <c r="U1579" i="1"/>
  <c r="V1579" i="1"/>
  <c r="W1579" i="1"/>
  <c r="X1579" i="1"/>
  <c r="C1580" i="1"/>
  <c r="Q1580" i="1"/>
  <c r="R1580" i="1"/>
  <c r="U1580" i="1"/>
  <c r="V1580" i="1"/>
  <c r="W1580" i="1"/>
  <c r="X1580" i="1"/>
  <c r="C1581" i="1"/>
  <c r="Q1581" i="1"/>
  <c r="R1581" i="1"/>
  <c r="U1581" i="1"/>
  <c r="V1581" i="1"/>
  <c r="W1581" i="1"/>
  <c r="X1581" i="1"/>
  <c r="C1582" i="1"/>
  <c r="Q1582" i="1"/>
  <c r="R1582" i="1"/>
  <c r="U1582" i="1"/>
  <c r="V1582" i="1"/>
  <c r="W1582" i="1"/>
  <c r="X1582" i="1"/>
  <c r="C1583" i="1"/>
  <c r="Q1583" i="1"/>
  <c r="R1583" i="1"/>
  <c r="U1583" i="1"/>
  <c r="V1583" i="1"/>
  <c r="W1583" i="1"/>
  <c r="X1583" i="1"/>
  <c r="C1584" i="1"/>
  <c r="Q1584" i="1"/>
  <c r="R1584" i="1"/>
  <c r="U1584" i="1"/>
  <c r="V1584" i="1"/>
  <c r="W1584" i="1"/>
  <c r="X1584" i="1"/>
  <c r="C1585" i="1"/>
  <c r="Q1585" i="1"/>
  <c r="R1585" i="1"/>
  <c r="U1585" i="1"/>
  <c r="V1585" i="1"/>
  <c r="W1585" i="1"/>
  <c r="X1585" i="1"/>
  <c r="C1586" i="1"/>
  <c r="Q1586" i="1"/>
  <c r="R1586" i="1"/>
  <c r="U1586" i="1"/>
  <c r="V1586" i="1"/>
  <c r="W1586" i="1"/>
  <c r="X1586" i="1"/>
  <c r="C1587" i="1"/>
  <c r="Q1587" i="1"/>
  <c r="R1587" i="1"/>
  <c r="U1587" i="1"/>
  <c r="V1587" i="1"/>
  <c r="W1587" i="1"/>
  <c r="X1587" i="1"/>
  <c r="C1588" i="1"/>
  <c r="Q1588" i="1"/>
  <c r="R1588" i="1"/>
  <c r="U1588" i="1"/>
  <c r="V1588" i="1"/>
  <c r="W1588" i="1"/>
  <c r="X1588" i="1"/>
  <c r="C1589" i="1"/>
  <c r="Q1589" i="1"/>
  <c r="R1589" i="1"/>
  <c r="U1589" i="1"/>
  <c r="V1589" i="1"/>
  <c r="W1589" i="1"/>
  <c r="X1589" i="1"/>
  <c r="C1590" i="1"/>
  <c r="Q1590" i="1"/>
  <c r="R1590" i="1"/>
  <c r="U1590" i="1"/>
  <c r="V1590" i="1"/>
  <c r="W1590" i="1"/>
  <c r="X1590" i="1"/>
  <c r="C1591" i="1"/>
  <c r="Q1591" i="1"/>
  <c r="R1591" i="1"/>
  <c r="U1591" i="1"/>
  <c r="V1591" i="1"/>
  <c r="W1591" i="1"/>
  <c r="X1591" i="1"/>
  <c r="C1592" i="1"/>
  <c r="Q1592" i="1"/>
  <c r="R1592" i="1"/>
  <c r="U1592" i="1"/>
  <c r="V1592" i="1"/>
  <c r="W1592" i="1"/>
  <c r="X1592" i="1"/>
  <c r="C1593" i="1"/>
  <c r="Q1593" i="1"/>
  <c r="R1593" i="1"/>
  <c r="U1593" i="1"/>
  <c r="V1593" i="1"/>
  <c r="W1593" i="1"/>
  <c r="X1593" i="1"/>
  <c r="C1594" i="1"/>
  <c r="Q1594" i="1"/>
  <c r="R1594" i="1"/>
  <c r="U1594" i="1"/>
  <c r="V1594" i="1"/>
  <c r="W1594" i="1"/>
  <c r="X1594" i="1"/>
  <c r="C1595" i="1"/>
  <c r="Q1595" i="1"/>
  <c r="R1595" i="1"/>
  <c r="U1595" i="1"/>
  <c r="V1595" i="1"/>
  <c r="W1595" i="1"/>
  <c r="X1595" i="1"/>
  <c r="C1596" i="1"/>
  <c r="Q1596" i="1"/>
  <c r="R1596" i="1"/>
  <c r="U1596" i="1"/>
  <c r="V1596" i="1"/>
  <c r="W1596" i="1"/>
  <c r="X1596" i="1"/>
  <c r="C1597" i="1"/>
  <c r="Q1597" i="1"/>
  <c r="R1597" i="1"/>
  <c r="U1597" i="1"/>
  <c r="V1597" i="1"/>
  <c r="W1597" i="1"/>
  <c r="X1597" i="1"/>
  <c r="C1598" i="1"/>
  <c r="Q1598" i="1"/>
  <c r="R1598" i="1"/>
  <c r="U1598" i="1"/>
  <c r="V1598" i="1"/>
  <c r="W1598" i="1"/>
  <c r="X1598" i="1"/>
  <c r="C1599" i="1"/>
  <c r="Q1599" i="1"/>
  <c r="R1599" i="1"/>
  <c r="U1599" i="1"/>
  <c r="V1599" i="1"/>
  <c r="W1599" i="1"/>
  <c r="X1599" i="1"/>
  <c r="C1600" i="1"/>
  <c r="Q1600" i="1"/>
  <c r="R1600" i="1"/>
  <c r="U1600" i="1"/>
  <c r="V1600" i="1"/>
  <c r="W1600" i="1"/>
  <c r="X1600" i="1"/>
  <c r="C1601" i="1"/>
  <c r="Q1601" i="1"/>
  <c r="R1601" i="1"/>
  <c r="U1601" i="1"/>
  <c r="V1601" i="1"/>
  <c r="W1601" i="1"/>
  <c r="X1601" i="1"/>
  <c r="C1602" i="1"/>
  <c r="Q1602" i="1"/>
  <c r="R1602" i="1"/>
  <c r="U1602" i="1"/>
  <c r="V1602" i="1"/>
  <c r="W1602" i="1"/>
  <c r="X1602" i="1"/>
  <c r="C1603" i="1"/>
  <c r="Q1603" i="1"/>
  <c r="R1603" i="1"/>
  <c r="U1603" i="1"/>
  <c r="V1603" i="1"/>
  <c r="W1603" i="1"/>
  <c r="X1603" i="1"/>
  <c r="C1604" i="1"/>
  <c r="Q1604" i="1"/>
  <c r="R1604" i="1"/>
  <c r="U1604" i="1"/>
  <c r="V1604" i="1"/>
  <c r="W1604" i="1"/>
  <c r="X1604" i="1"/>
  <c r="C1605" i="1"/>
  <c r="Q1605" i="1"/>
  <c r="R1605" i="1"/>
  <c r="U1605" i="1"/>
  <c r="V1605" i="1"/>
  <c r="W1605" i="1"/>
  <c r="X1605" i="1"/>
  <c r="C1606" i="1"/>
  <c r="Q1606" i="1"/>
  <c r="R1606" i="1"/>
  <c r="U1606" i="1"/>
  <c r="V1606" i="1"/>
  <c r="W1606" i="1"/>
  <c r="X1606" i="1"/>
  <c r="C1607" i="1"/>
  <c r="Q1607" i="1"/>
  <c r="R1607" i="1"/>
  <c r="U1607" i="1"/>
  <c r="V1607" i="1"/>
  <c r="W1607" i="1"/>
  <c r="X1607" i="1"/>
  <c r="C1608" i="1"/>
  <c r="Q1608" i="1"/>
  <c r="R1608" i="1"/>
  <c r="U1608" i="1"/>
  <c r="V1608" i="1"/>
  <c r="W1608" i="1"/>
  <c r="X1608" i="1"/>
  <c r="C1609" i="1"/>
  <c r="Q1609" i="1"/>
  <c r="R1609" i="1"/>
  <c r="U1609" i="1"/>
  <c r="V1609" i="1"/>
  <c r="W1609" i="1"/>
  <c r="X1609" i="1"/>
  <c r="C1610" i="1"/>
  <c r="Q1610" i="1"/>
  <c r="R1610" i="1"/>
  <c r="U1610" i="1"/>
  <c r="V1610" i="1"/>
  <c r="W1610" i="1"/>
  <c r="X1610" i="1"/>
  <c r="C1611" i="1"/>
  <c r="Q1611" i="1"/>
  <c r="R1611" i="1"/>
  <c r="U1611" i="1"/>
  <c r="V1611" i="1"/>
  <c r="W1611" i="1"/>
  <c r="X1611" i="1"/>
  <c r="C1612" i="1"/>
  <c r="Q1612" i="1"/>
  <c r="R1612" i="1"/>
  <c r="U1612" i="1"/>
  <c r="V1612" i="1"/>
  <c r="W1612" i="1"/>
  <c r="X1612" i="1"/>
  <c r="C1613" i="1"/>
  <c r="Q1613" i="1"/>
  <c r="R1613" i="1"/>
  <c r="U1613" i="1"/>
  <c r="V1613" i="1"/>
  <c r="W1613" i="1"/>
  <c r="X1613" i="1"/>
  <c r="C1614" i="1"/>
  <c r="Q1614" i="1"/>
  <c r="R1614" i="1"/>
  <c r="U1614" i="1"/>
  <c r="V1614" i="1"/>
  <c r="W1614" i="1"/>
  <c r="X1614" i="1"/>
  <c r="C1615" i="1"/>
  <c r="Q1615" i="1"/>
  <c r="R1615" i="1"/>
  <c r="U1615" i="1"/>
  <c r="V1615" i="1"/>
  <c r="W1615" i="1"/>
  <c r="X1615" i="1"/>
  <c r="C1616" i="1"/>
  <c r="Q1616" i="1"/>
  <c r="R1616" i="1"/>
  <c r="U1616" i="1"/>
  <c r="V1616" i="1"/>
  <c r="W1616" i="1"/>
  <c r="X1616" i="1"/>
  <c r="C1617" i="1"/>
  <c r="Q1617" i="1"/>
  <c r="R1617" i="1"/>
  <c r="U1617" i="1"/>
  <c r="V1617" i="1"/>
  <c r="W1617" i="1"/>
  <c r="X1617" i="1"/>
  <c r="C1618" i="1"/>
  <c r="Q1618" i="1"/>
  <c r="R1618" i="1"/>
  <c r="U1618" i="1"/>
  <c r="V1618" i="1"/>
  <c r="W1618" i="1"/>
  <c r="X1618" i="1"/>
  <c r="C1619" i="1"/>
  <c r="Q1619" i="1"/>
  <c r="R1619" i="1"/>
  <c r="U1619" i="1"/>
  <c r="V1619" i="1"/>
  <c r="W1619" i="1"/>
  <c r="X1619" i="1"/>
  <c r="C1620" i="1"/>
  <c r="Q1620" i="1"/>
  <c r="R1620" i="1"/>
  <c r="U1620" i="1"/>
  <c r="V1620" i="1"/>
  <c r="W1620" i="1"/>
  <c r="X1620" i="1"/>
  <c r="C1621" i="1"/>
  <c r="Q1621" i="1"/>
  <c r="R1621" i="1"/>
  <c r="U1621" i="1"/>
  <c r="V1621" i="1"/>
  <c r="W1621" i="1"/>
  <c r="X1621" i="1"/>
  <c r="C1622" i="1"/>
  <c r="Q1622" i="1"/>
  <c r="R1622" i="1"/>
  <c r="U1622" i="1"/>
  <c r="V1622" i="1"/>
  <c r="W1622" i="1"/>
  <c r="X1622" i="1"/>
  <c r="C1623" i="1"/>
  <c r="Q1623" i="1"/>
  <c r="R1623" i="1"/>
  <c r="U1623" i="1"/>
  <c r="V1623" i="1"/>
  <c r="W1623" i="1"/>
  <c r="X1623" i="1"/>
  <c r="C1624" i="1"/>
  <c r="Q1624" i="1"/>
  <c r="R1624" i="1"/>
  <c r="U1624" i="1"/>
  <c r="V1624" i="1"/>
  <c r="W1624" i="1"/>
  <c r="X1624" i="1"/>
  <c r="C1625" i="1"/>
  <c r="Q1625" i="1"/>
  <c r="R1625" i="1"/>
  <c r="U1625" i="1"/>
  <c r="V1625" i="1"/>
  <c r="W1625" i="1"/>
  <c r="X1625" i="1"/>
  <c r="C1626" i="1"/>
  <c r="Q1626" i="1"/>
  <c r="R1626" i="1"/>
  <c r="U1626" i="1"/>
  <c r="V1626" i="1"/>
  <c r="W1626" i="1"/>
  <c r="X1626" i="1"/>
  <c r="C1627" i="1"/>
  <c r="Q1627" i="1"/>
  <c r="R1627" i="1"/>
  <c r="U1627" i="1"/>
  <c r="V1627" i="1"/>
  <c r="W1627" i="1"/>
  <c r="X1627" i="1"/>
  <c r="C1628" i="1"/>
  <c r="Q1628" i="1"/>
  <c r="R1628" i="1"/>
  <c r="U1628" i="1"/>
  <c r="V1628" i="1"/>
  <c r="W1628" i="1"/>
  <c r="X1628" i="1"/>
  <c r="C1629" i="1"/>
  <c r="Q1629" i="1"/>
  <c r="R1629" i="1"/>
  <c r="U1629" i="1"/>
  <c r="V1629" i="1"/>
  <c r="W1629" i="1"/>
  <c r="X1629" i="1"/>
  <c r="C1630" i="1"/>
  <c r="Q1630" i="1"/>
  <c r="R1630" i="1"/>
  <c r="U1630" i="1"/>
  <c r="V1630" i="1"/>
  <c r="W1630" i="1"/>
  <c r="X1630" i="1"/>
  <c r="C1631" i="1"/>
  <c r="Q1631" i="1"/>
  <c r="R1631" i="1"/>
  <c r="U1631" i="1"/>
  <c r="V1631" i="1"/>
  <c r="W1631" i="1"/>
  <c r="X1631" i="1"/>
  <c r="C1632" i="1"/>
  <c r="Q1632" i="1"/>
  <c r="R1632" i="1"/>
  <c r="U1632" i="1"/>
  <c r="V1632" i="1"/>
  <c r="W1632" i="1"/>
  <c r="X1632" i="1"/>
  <c r="C1633" i="1"/>
  <c r="Q1633" i="1"/>
  <c r="R1633" i="1"/>
  <c r="U1633" i="1"/>
  <c r="V1633" i="1"/>
  <c r="W1633" i="1"/>
  <c r="X1633" i="1"/>
  <c r="C1634" i="1"/>
  <c r="Q1634" i="1"/>
  <c r="R1634" i="1"/>
  <c r="U1634" i="1"/>
  <c r="V1634" i="1"/>
  <c r="W1634" i="1"/>
  <c r="X1634" i="1"/>
  <c r="C1635" i="1"/>
  <c r="Q1635" i="1"/>
  <c r="R1635" i="1"/>
  <c r="U1635" i="1"/>
  <c r="V1635" i="1"/>
  <c r="W1635" i="1"/>
  <c r="X1635" i="1"/>
  <c r="C1636" i="1"/>
  <c r="Q1636" i="1"/>
  <c r="R1636" i="1"/>
  <c r="U1636" i="1"/>
  <c r="V1636" i="1"/>
  <c r="W1636" i="1"/>
  <c r="X1636" i="1"/>
  <c r="C1637" i="1"/>
  <c r="Q1637" i="1"/>
  <c r="R1637" i="1"/>
  <c r="U1637" i="1"/>
  <c r="V1637" i="1"/>
  <c r="W1637" i="1"/>
  <c r="X1637" i="1"/>
  <c r="C1638" i="1"/>
  <c r="Q1638" i="1"/>
  <c r="R1638" i="1"/>
  <c r="U1638" i="1"/>
  <c r="V1638" i="1"/>
  <c r="W1638" i="1"/>
  <c r="X1638" i="1"/>
  <c r="C1639" i="1"/>
  <c r="Q1639" i="1"/>
  <c r="R1639" i="1"/>
  <c r="U1639" i="1"/>
  <c r="V1639" i="1"/>
  <c r="W1639" i="1"/>
  <c r="X1639" i="1"/>
  <c r="C1640" i="1"/>
  <c r="Q1640" i="1"/>
  <c r="R1640" i="1"/>
  <c r="U1640" i="1"/>
  <c r="V1640" i="1"/>
  <c r="W1640" i="1"/>
  <c r="X1640" i="1"/>
  <c r="C1641" i="1"/>
  <c r="Q1641" i="1"/>
  <c r="R1641" i="1"/>
  <c r="U1641" i="1"/>
  <c r="V1641" i="1"/>
  <c r="W1641" i="1"/>
  <c r="X1641" i="1"/>
  <c r="C1642" i="1"/>
  <c r="Q1642" i="1"/>
  <c r="R1642" i="1"/>
  <c r="U1642" i="1"/>
  <c r="V1642" i="1"/>
  <c r="W1642" i="1"/>
  <c r="X1642" i="1"/>
  <c r="C1643" i="1"/>
  <c r="Q1643" i="1"/>
  <c r="R1643" i="1"/>
  <c r="U1643" i="1"/>
  <c r="V1643" i="1"/>
  <c r="W1643" i="1"/>
  <c r="X1643" i="1"/>
  <c r="C1644" i="1"/>
  <c r="Q1644" i="1"/>
  <c r="R1644" i="1"/>
  <c r="U1644" i="1"/>
  <c r="V1644" i="1"/>
  <c r="W1644" i="1"/>
  <c r="X1644" i="1"/>
  <c r="C1645" i="1"/>
  <c r="Q1645" i="1"/>
  <c r="R1645" i="1"/>
  <c r="U1645" i="1"/>
  <c r="V1645" i="1"/>
  <c r="W1645" i="1"/>
  <c r="X1645" i="1"/>
  <c r="C1646" i="1"/>
  <c r="Q1646" i="1"/>
  <c r="R1646" i="1"/>
  <c r="U1646" i="1"/>
  <c r="V1646" i="1"/>
  <c r="W1646" i="1"/>
  <c r="X1646" i="1"/>
  <c r="C1647" i="1"/>
  <c r="Q1647" i="1"/>
  <c r="R1647" i="1"/>
  <c r="U1647" i="1"/>
  <c r="V1647" i="1"/>
  <c r="W1647" i="1"/>
  <c r="X1647" i="1"/>
  <c r="C1648" i="1"/>
  <c r="Q1648" i="1"/>
  <c r="R1648" i="1"/>
  <c r="U1648" i="1"/>
  <c r="V1648" i="1"/>
  <c r="W1648" i="1"/>
  <c r="X1648" i="1"/>
  <c r="C1649" i="1"/>
  <c r="Q1649" i="1"/>
  <c r="R1649" i="1"/>
  <c r="U1649" i="1"/>
  <c r="V1649" i="1"/>
  <c r="W1649" i="1"/>
  <c r="X1649" i="1"/>
  <c r="C1650" i="1"/>
  <c r="Q1650" i="1"/>
  <c r="R1650" i="1"/>
  <c r="U1650" i="1"/>
  <c r="V1650" i="1"/>
  <c r="W1650" i="1"/>
  <c r="X1650" i="1"/>
  <c r="C1651" i="1"/>
  <c r="Q1651" i="1"/>
  <c r="R1651" i="1"/>
  <c r="U1651" i="1"/>
  <c r="V1651" i="1"/>
  <c r="W1651" i="1"/>
  <c r="X1651" i="1"/>
  <c r="C1652" i="1"/>
  <c r="Q1652" i="1"/>
  <c r="R1652" i="1"/>
  <c r="U1652" i="1"/>
  <c r="V1652" i="1"/>
  <c r="W1652" i="1"/>
  <c r="X1652" i="1"/>
  <c r="C1653" i="1"/>
  <c r="Q1653" i="1"/>
  <c r="R1653" i="1"/>
  <c r="U1653" i="1"/>
  <c r="V1653" i="1"/>
  <c r="W1653" i="1"/>
  <c r="X1653" i="1"/>
  <c r="C1654" i="1"/>
  <c r="Q1654" i="1"/>
  <c r="R1654" i="1"/>
  <c r="U1654" i="1"/>
  <c r="V1654" i="1"/>
  <c r="W1654" i="1"/>
  <c r="X1654" i="1"/>
  <c r="C1655" i="1"/>
  <c r="Q1655" i="1"/>
  <c r="R1655" i="1"/>
  <c r="U1655" i="1"/>
  <c r="V1655" i="1"/>
  <c r="W1655" i="1"/>
  <c r="X1655" i="1"/>
  <c r="C1656" i="1"/>
  <c r="Q1656" i="1"/>
  <c r="R1656" i="1"/>
  <c r="U1656" i="1"/>
  <c r="V1656" i="1"/>
  <c r="W1656" i="1"/>
  <c r="X1656" i="1"/>
  <c r="C1657" i="1"/>
  <c r="Q1657" i="1"/>
  <c r="R1657" i="1"/>
  <c r="U1657" i="1"/>
  <c r="V1657" i="1"/>
  <c r="W1657" i="1"/>
  <c r="X1657" i="1"/>
  <c r="C1658" i="1"/>
  <c r="Q1658" i="1"/>
  <c r="R1658" i="1"/>
  <c r="U1658" i="1"/>
  <c r="V1658" i="1"/>
  <c r="W1658" i="1"/>
  <c r="X1658" i="1"/>
  <c r="C1659" i="1"/>
  <c r="Q1659" i="1"/>
  <c r="R1659" i="1"/>
  <c r="U1659" i="1"/>
  <c r="V1659" i="1"/>
  <c r="W1659" i="1"/>
  <c r="X1659" i="1"/>
  <c r="C1660" i="1"/>
  <c r="Q1660" i="1"/>
  <c r="R1660" i="1"/>
  <c r="U1660" i="1"/>
  <c r="V1660" i="1"/>
  <c r="W1660" i="1"/>
  <c r="X1660" i="1"/>
  <c r="C1661" i="1"/>
  <c r="Q1661" i="1"/>
  <c r="R1661" i="1"/>
  <c r="U1661" i="1"/>
  <c r="V1661" i="1"/>
  <c r="W1661" i="1"/>
  <c r="X1661" i="1"/>
  <c r="C1662" i="1"/>
  <c r="Q1662" i="1"/>
  <c r="R1662" i="1"/>
  <c r="U1662" i="1"/>
  <c r="V1662" i="1"/>
  <c r="W1662" i="1"/>
  <c r="X1662" i="1"/>
  <c r="C1663" i="1"/>
  <c r="Q1663" i="1"/>
  <c r="R1663" i="1"/>
  <c r="U1663" i="1"/>
  <c r="V1663" i="1"/>
  <c r="W1663" i="1"/>
  <c r="X1663" i="1"/>
  <c r="C1664" i="1"/>
  <c r="Q1664" i="1"/>
  <c r="R1664" i="1"/>
  <c r="U1664" i="1"/>
  <c r="V1664" i="1"/>
  <c r="W1664" i="1"/>
  <c r="X1664" i="1"/>
  <c r="C1665" i="1"/>
  <c r="Q1665" i="1"/>
  <c r="R1665" i="1"/>
  <c r="U1665" i="1"/>
  <c r="V1665" i="1"/>
  <c r="W1665" i="1"/>
  <c r="X1665" i="1"/>
  <c r="C1666" i="1"/>
  <c r="Q1666" i="1"/>
  <c r="R1666" i="1"/>
  <c r="U1666" i="1"/>
  <c r="V1666" i="1"/>
  <c r="W1666" i="1"/>
  <c r="X1666" i="1"/>
  <c r="C1667" i="1"/>
  <c r="Q1667" i="1"/>
  <c r="R1667" i="1"/>
  <c r="U1667" i="1"/>
  <c r="V1667" i="1"/>
  <c r="W1667" i="1"/>
  <c r="X1667" i="1"/>
  <c r="C1668" i="1"/>
  <c r="Q1668" i="1"/>
  <c r="R1668" i="1"/>
  <c r="U1668" i="1"/>
  <c r="V1668" i="1"/>
  <c r="W1668" i="1"/>
  <c r="X1668" i="1"/>
  <c r="C1669" i="1"/>
  <c r="Q1669" i="1"/>
  <c r="R1669" i="1"/>
  <c r="U1669" i="1"/>
  <c r="V1669" i="1"/>
  <c r="W1669" i="1"/>
  <c r="X1669" i="1"/>
  <c r="C1670" i="1"/>
  <c r="Q1670" i="1"/>
  <c r="R1670" i="1"/>
  <c r="U1670" i="1"/>
  <c r="V1670" i="1"/>
  <c r="W1670" i="1"/>
  <c r="X1670" i="1"/>
  <c r="C1671" i="1"/>
  <c r="Q1671" i="1"/>
  <c r="R1671" i="1"/>
  <c r="U1671" i="1"/>
  <c r="V1671" i="1"/>
  <c r="W1671" i="1"/>
  <c r="X1671" i="1"/>
  <c r="C1672" i="1"/>
  <c r="Q1672" i="1"/>
  <c r="R1672" i="1"/>
  <c r="U1672" i="1"/>
  <c r="V1672" i="1"/>
  <c r="W1672" i="1"/>
  <c r="X1672" i="1"/>
  <c r="C1673" i="1"/>
  <c r="Q1673" i="1"/>
  <c r="R1673" i="1"/>
  <c r="U1673" i="1"/>
  <c r="V1673" i="1"/>
  <c r="W1673" i="1"/>
  <c r="X1673" i="1"/>
  <c r="C1674" i="1"/>
  <c r="Q1674" i="1"/>
  <c r="R1674" i="1"/>
  <c r="U1674" i="1"/>
  <c r="V1674" i="1"/>
  <c r="W1674" i="1"/>
  <c r="X1674" i="1"/>
  <c r="C1675" i="1"/>
  <c r="Q1675" i="1"/>
  <c r="R1675" i="1"/>
  <c r="U1675" i="1"/>
  <c r="V1675" i="1"/>
  <c r="W1675" i="1"/>
  <c r="X1675" i="1"/>
  <c r="C1676" i="1"/>
  <c r="Q1676" i="1"/>
  <c r="R1676" i="1"/>
  <c r="U1676" i="1"/>
  <c r="V1676" i="1"/>
  <c r="W1676" i="1"/>
  <c r="X1676" i="1"/>
  <c r="C1677" i="1"/>
  <c r="Q1677" i="1"/>
  <c r="R1677" i="1"/>
  <c r="U1677" i="1"/>
  <c r="V1677" i="1"/>
  <c r="W1677" i="1"/>
  <c r="X1677" i="1"/>
  <c r="C1678" i="1"/>
  <c r="Q1678" i="1"/>
  <c r="R1678" i="1"/>
  <c r="U1678" i="1"/>
  <c r="V1678" i="1"/>
  <c r="W1678" i="1"/>
  <c r="X1678" i="1"/>
  <c r="C1679" i="1"/>
  <c r="Q1679" i="1"/>
  <c r="R1679" i="1"/>
  <c r="U1679" i="1"/>
  <c r="V1679" i="1"/>
  <c r="W1679" i="1"/>
  <c r="X1679" i="1"/>
  <c r="C1680" i="1"/>
  <c r="Q1680" i="1"/>
  <c r="R1680" i="1"/>
  <c r="U1680" i="1"/>
  <c r="V1680" i="1"/>
  <c r="W1680" i="1"/>
  <c r="X1680" i="1"/>
  <c r="C1681" i="1"/>
  <c r="Q1681" i="1"/>
  <c r="R1681" i="1"/>
  <c r="U1681" i="1"/>
  <c r="V1681" i="1"/>
  <c r="W1681" i="1"/>
  <c r="X1681" i="1"/>
  <c r="C1682" i="1"/>
  <c r="Q1682" i="1"/>
  <c r="R1682" i="1"/>
  <c r="U1682" i="1"/>
  <c r="V1682" i="1"/>
  <c r="W1682" i="1"/>
  <c r="X1682" i="1"/>
  <c r="C1683" i="1"/>
  <c r="Q1683" i="1"/>
  <c r="R1683" i="1"/>
  <c r="U1683" i="1"/>
  <c r="V1683" i="1"/>
  <c r="W1683" i="1"/>
  <c r="X1683" i="1"/>
  <c r="C1684" i="1"/>
  <c r="Q1684" i="1"/>
  <c r="R1684" i="1"/>
  <c r="U1684" i="1"/>
  <c r="V1684" i="1"/>
  <c r="W1684" i="1"/>
  <c r="X1684" i="1"/>
  <c r="C1685" i="1"/>
  <c r="Q1685" i="1"/>
  <c r="R1685" i="1"/>
  <c r="U1685" i="1"/>
  <c r="V1685" i="1"/>
  <c r="W1685" i="1"/>
  <c r="X1685" i="1"/>
  <c r="C1686" i="1"/>
  <c r="Q1686" i="1"/>
  <c r="R1686" i="1"/>
  <c r="U1686" i="1"/>
  <c r="V1686" i="1"/>
  <c r="W1686" i="1"/>
  <c r="X1686" i="1"/>
  <c r="C1687" i="1"/>
  <c r="Q1687" i="1"/>
  <c r="R1687" i="1"/>
  <c r="U1687" i="1"/>
  <c r="V1687" i="1"/>
  <c r="W1687" i="1"/>
  <c r="X1687" i="1"/>
  <c r="C1688" i="1"/>
  <c r="Q1688" i="1"/>
  <c r="R1688" i="1"/>
  <c r="U1688" i="1"/>
  <c r="V1688" i="1"/>
  <c r="W1688" i="1"/>
  <c r="X1688" i="1"/>
  <c r="C1689" i="1"/>
  <c r="Q1689" i="1"/>
  <c r="R1689" i="1"/>
  <c r="U1689" i="1"/>
  <c r="V1689" i="1"/>
  <c r="W1689" i="1"/>
  <c r="X1689" i="1"/>
  <c r="C1690" i="1"/>
  <c r="Q1690" i="1"/>
  <c r="R1690" i="1"/>
  <c r="U1690" i="1"/>
  <c r="V1690" i="1"/>
  <c r="W1690" i="1"/>
  <c r="X1690" i="1"/>
  <c r="C1691" i="1"/>
  <c r="Q1691" i="1"/>
  <c r="R1691" i="1"/>
  <c r="U1691" i="1"/>
  <c r="V1691" i="1"/>
  <c r="W1691" i="1"/>
  <c r="X1691" i="1"/>
  <c r="C1692" i="1"/>
  <c r="Q1692" i="1"/>
  <c r="R1692" i="1"/>
  <c r="U1692" i="1"/>
  <c r="V1692" i="1"/>
  <c r="W1692" i="1"/>
  <c r="X1692" i="1"/>
  <c r="C1693" i="1"/>
  <c r="Q1693" i="1"/>
  <c r="R1693" i="1"/>
  <c r="U1693" i="1"/>
  <c r="V1693" i="1"/>
  <c r="W1693" i="1"/>
  <c r="X1693" i="1"/>
  <c r="C1694" i="1"/>
  <c r="Q1694" i="1"/>
  <c r="R1694" i="1"/>
  <c r="U1694" i="1"/>
  <c r="V1694" i="1"/>
  <c r="W1694" i="1"/>
  <c r="X1694" i="1"/>
  <c r="C1695" i="1"/>
  <c r="Q1695" i="1"/>
  <c r="R1695" i="1"/>
  <c r="U1695" i="1"/>
  <c r="V1695" i="1"/>
  <c r="W1695" i="1"/>
  <c r="X1695" i="1"/>
  <c r="C1696" i="1"/>
  <c r="Q1696" i="1"/>
  <c r="R1696" i="1"/>
  <c r="U1696" i="1"/>
  <c r="V1696" i="1"/>
  <c r="W1696" i="1"/>
  <c r="X1696" i="1"/>
  <c r="C1697" i="1"/>
  <c r="Q1697" i="1"/>
  <c r="R1697" i="1"/>
  <c r="U1697" i="1"/>
  <c r="V1697" i="1"/>
  <c r="W1697" i="1"/>
  <c r="X1697" i="1"/>
  <c r="C1698" i="1"/>
  <c r="Q1698" i="1"/>
  <c r="R1698" i="1"/>
  <c r="U1698" i="1"/>
  <c r="V1698" i="1"/>
  <c r="W1698" i="1"/>
  <c r="X1698" i="1"/>
  <c r="C1699" i="1"/>
  <c r="Q1699" i="1"/>
  <c r="R1699" i="1"/>
  <c r="U1699" i="1"/>
  <c r="V1699" i="1"/>
  <c r="W1699" i="1"/>
  <c r="X1699" i="1"/>
  <c r="C1700" i="1"/>
  <c r="Q1700" i="1"/>
  <c r="R1700" i="1"/>
  <c r="U1700" i="1"/>
  <c r="V1700" i="1"/>
  <c r="W1700" i="1"/>
  <c r="X1700" i="1"/>
  <c r="C1701" i="1"/>
  <c r="Q1701" i="1"/>
  <c r="R1701" i="1"/>
  <c r="U1701" i="1"/>
  <c r="V1701" i="1"/>
  <c r="W1701" i="1"/>
  <c r="X1701" i="1"/>
  <c r="C1702" i="1"/>
  <c r="Q1702" i="1"/>
  <c r="R1702" i="1"/>
  <c r="U1702" i="1"/>
  <c r="V1702" i="1"/>
  <c r="W1702" i="1"/>
  <c r="X1702" i="1"/>
  <c r="C1703" i="1"/>
  <c r="Q1703" i="1"/>
  <c r="R1703" i="1"/>
  <c r="U1703" i="1"/>
  <c r="V1703" i="1"/>
  <c r="W1703" i="1"/>
  <c r="X1703" i="1"/>
  <c r="C1704" i="1"/>
  <c r="Q1704" i="1"/>
  <c r="R1704" i="1"/>
  <c r="U1704" i="1"/>
  <c r="V1704" i="1"/>
  <c r="W1704" i="1"/>
  <c r="X1704" i="1"/>
  <c r="C1705" i="1"/>
  <c r="Q1705" i="1"/>
  <c r="R1705" i="1"/>
  <c r="U1705" i="1"/>
  <c r="V1705" i="1"/>
  <c r="W1705" i="1"/>
  <c r="X1705" i="1"/>
  <c r="C1706" i="1"/>
  <c r="Q1706" i="1"/>
  <c r="R1706" i="1"/>
  <c r="U1706" i="1"/>
  <c r="V1706" i="1"/>
  <c r="W1706" i="1"/>
  <c r="X1706" i="1"/>
  <c r="C1707" i="1"/>
  <c r="Q1707" i="1"/>
  <c r="R1707" i="1"/>
  <c r="U1707" i="1"/>
  <c r="V1707" i="1"/>
  <c r="W1707" i="1"/>
  <c r="X1707" i="1"/>
  <c r="C1708" i="1"/>
  <c r="Q1708" i="1"/>
  <c r="R1708" i="1"/>
  <c r="U1708" i="1"/>
  <c r="V1708" i="1"/>
  <c r="W1708" i="1"/>
  <c r="X1708" i="1"/>
  <c r="C1709" i="1"/>
  <c r="Q1709" i="1"/>
  <c r="R1709" i="1"/>
  <c r="U1709" i="1"/>
  <c r="V1709" i="1"/>
  <c r="W1709" i="1"/>
  <c r="X1709" i="1"/>
  <c r="C1710" i="1"/>
  <c r="Q1710" i="1"/>
  <c r="R1710" i="1"/>
  <c r="U1710" i="1"/>
  <c r="V1710" i="1"/>
  <c r="W1710" i="1"/>
  <c r="X1710" i="1"/>
  <c r="C1711" i="1"/>
  <c r="Q1711" i="1"/>
  <c r="R1711" i="1"/>
  <c r="U1711" i="1"/>
  <c r="V1711" i="1"/>
  <c r="W1711" i="1"/>
  <c r="X1711" i="1"/>
  <c r="C1712" i="1"/>
  <c r="Q1712" i="1"/>
  <c r="R1712" i="1"/>
  <c r="U1712" i="1"/>
  <c r="V1712" i="1"/>
  <c r="W1712" i="1"/>
  <c r="X1712" i="1"/>
  <c r="C1713" i="1"/>
  <c r="Q1713" i="1"/>
  <c r="R1713" i="1"/>
  <c r="U1713" i="1"/>
  <c r="V1713" i="1"/>
  <c r="W1713" i="1"/>
  <c r="X1713" i="1"/>
  <c r="C1714" i="1"/>
  <c r="Q1714" i="1"/>
  <c r="R1714" i="1"/>
  <c r="U1714" i="1"/>
  <c r="V1714" i="1"/>
  <c r="W1714" i="1"/>
  <c r="X1714" i="1"/>
  <c r="C1715" i="1"/>
  <c r="Q1715" i="1"/>
  <c r="R1715" i="1"/>
  <c r="U1715" i="1"/>
  <c r="V1715" i="1"/>
  <c r="W1715" i="1"/>
  <c r="X1715" i="1"/>
  <c r="C1716" i="1"/>
  <c r="Q1716" i="1"/>
  <c r="R1716" i="1"/>
  <c r="U1716" i="1"/>
  <c r="V1716" i="1"/>
  <c r="W1716" i="1"/>
  <c r="X1716" i="1"/>
  <c r="C1717" i="1"/>
  <c r="Q1717" i="1"/>
  <c r="R1717" i="1"/>
  <c r="U1717" i="1"/>
  <c r="V1717" i="1"/>
  <c r="W1717" i="1"/>
  <c r="X1717" i="1"/>
  <c r="C1718" i="1"/>
  <c r="Q1718" i="1"/>
  <c r="R1718" i="1"/>
  <c r="U1718" i="1"/>
  <c r="V1718" i="1"/>
  <c r="W1718" i="1"/>
  <c r="X1718" i="1"/>
  <c r="C1719" i="1"/>
  <c r="Q1719" i="1"/>
  <c r="R1719" i="1"/>
  <c r="U1719" i="1"/>
  <c r="V1719" i="1"/>
  <c r="W1719" i="1"/>
  <c r="X1719" i="1"/>
  <c r="C1720" i="1"/>
  <c r="Q1720" i="1"/>
  <c r="R1720" i="1"/>
  <c r="U1720" i="1"/>
  <c r="V1720" i="1"/>
  <c r="W1720" i="1"/>
  <c r="X1720" i="1"/>
  <c r="C1721" i="1"/>
  <c r="Q1721" i="1"/>
  <c r="R1721" i="1"/>
  <c r="U1721" i="1"/>
  <c r="V1721" i="1"/>
  <c r="W1721" i="1"/>
  <c r="X1721" i="1"/>
  <c r="C1722" i="1"/>
  <c r="Q1722" i="1"/>
  <c r="R1722" i="1"/>
  <c r="U1722" i="1"/>
  <c r="V1722" i="1"/>
  <c r="W1722" i="1"/>
  <c r="X1722" i="1"/>
  <c r="C1723" i="1"/>
  <c r="Q1723" i="1"/>
  <c r="R1723" i="1"/>
  <c r="U1723" i="1"/>
  <c r="V1723" i="1"/>
  <c r="W1723" i="1"/>
  <c r="X1723" i="1"/>
  <c r="C1724" i="1"/>
  <c r="Q1724" i="1"/>
  <c r="R1724" i="1"/>
  <c r="U1724" i="1"/>
  <c r="V1724" i="1"/>
  <c r="W1724" i="1"/>
  <c r="X1724" i="1"/>
  <c r="C1725" i="1"/>
  <c r="Q1725" i="1"/>
  <c r="R1725" i="1"/>
  <c r="U1725" i="1"/>
  <c r="V1725" i="1"/>
  <c r="W1725" i="1"/>
  <c r="X1725" i="1"/>
  <c r="C1726" i="1"/>
  <c r="Q1726" i="1"/>
  <c r="R1726" i="1"/>
  <c r="U1726" i="1"/>
  <c r="V1726" i="1"/>
  <c r="W1726" i="1"/>
  <c r="X1726" i="1"/>
  <c r="C1727" i="1"/>
  <c r="Q1727" i="1"/>
  <c r="R1727" i="1"/>
  <c r="U1727" i="1"/>
  <c r="V1727" i="1"/>
  <c r="W1727" i="1"/>
  <c r="X1727" i="1"/>
  <c r="C1728" i="1"/>
  <c r="Q1728" i="1"/>
  <c r="R1728" i="1"/>
  <c r="U1728" i="1"/>
  <c r="V1728" i="1"/>
  <c r="W1728" i="1"/>
  <c r="X1728" i="1"/>
  <c r="C1729" i="1"/>
  <c r="Q1729" i="1"/>
  <c r="R1729" i="1"/>
  <c r="U1729" i="1"/>
  <c r="V1729" i="1"/>
  <c r="W1729" i="1"/>
  <c r="X1729" i="1"/>
  <c r="C1730" i="1"/>
  <c r="Q1730" i="1"/>
  <c r="R1730" i="1"/>
  <c r="U1730" i="1"/>
  <c r="V1730" i="1"/>
  <c r="W1730" i="1"/>
  <c r="X1730" i="1"/>
  <c r="C1731" i="1"/>
  <c r="Q1731" i="1"/>
  <c r="R1731" i="1"/>
  <c r="U1731" i="1"/>
  <c r="V1731" i="1"/>
  <c r="W1731" i="1"/>
  <c r="X1731" i="1"/>
  <c r="C1732" i="1"/>
  <c r="Q1732" i="1"/>
  <c r="R1732" i="1"/>
  <c r="U1732" i="1"/>
  <c r="V1732" i="1"/>
  <c r="W1732" i="1"/>
  <c r="X1732" i="1"/>
  <c r="C1733" i="1"/>
  <c r="Q1733" i="1"/>
  <c r="R1733" i="1"/>
  <c r="U1733" i="1"/>
  <c r="V1733" i="1"/>
  <c r="W1733" i="1"/>
  <c r="X1733" i="1"/>
  <c r="C1734" i="1"/>
  <c r="Q1734" i="1"/>
  <c r="R1734" i="1"/>
  <c r="U1734" i="1"/>
  <c r="V1734" i="1"/>
  <c r="W1734" i="1"/>
  <c r="X1734" i="1"/>
  <c r="C1735" i="1"/>
  <c r="Q1735" i="1"/>
  <c r="R1735" i="1"/>
  <c r="U1735" i="1"/>
  <c r="V1735" i="1"/>
  <c r="W1735" i="1"/>
  <c r="X1735" i="1"/>
  <c r="C1736" i="1"/>
  <c r="Q1736" i="1"/>
  <c r="R1736" i="1"/>
  <c r="U1736" i="1"/>
  <c r="V1736" i="1"/>
  <c r="W1736" i="1"/>
  <c r="X1736" i="1"/>
  <c r="C1737" i="1"/>
  <c r="Q1737" i="1"/>
  <c r="R1737" i="1"/>
  <c r="U1737" i="1"/>
  <c r="V1737" i="1"/>
  <c r="W1737" i="1"/>
  <c r="X1737" i="1"/>
  <c r="C1738" i="1"/>
  <c r="Q1738" i="1"/>
  <c r="R1738" i="1"/>
  <c r="U1738" i="1"/>
  <c r="V1738" i="1"/>
  <c r="W1738" i="1"/>
  <c r="X1738" i="1"/>
  <c r="C1739" i="1"/>
  <c r="Q1739" i="1"/>
  <c r="R1739" i="1"/>
  <c r="U1739" i="1"/>
  <c r="V1739" i="1"/>
  <c r="W1739" i="1"/>
  <c r="X1739" i="1"/>
  <c r="C1740" i="1"/>
  <c r="Q1740" i="1"/>
  <c r="R1740" i="1"/>
  <c r="U1740" i="1"/>
  <c r="V1740" i="1"/>
  <c r="W1740" i="1"/>
  <c r="X1740" i="1"/>
  <c r="C1741" i="1"/>
  <c r="Q1741" i="1"/>
  <c r="R1741" i="1"/>
  <c r="U1741" i="1"/>
  <c r="V1741" i="1"/>
  <c r="W1741" i="1"/>
  <c r="X1741" i="1"/>
  <c r="C1742" i="1"/>
  <c r="Q1742" i="1"/>
  <c r="R1742" i="1"/>
  <c r="U1742" i="1"/>
  <c r="V1742" i="1"/>
  <c r="W1742" i="1"/>
  <c r="X1742" i="1"/>
  <c r="C1743" i="1"/>
  <c r="Q1743" i="1"/>
  <c r="R1743" i="1"/>
  <c r="U1743" i="1"/>
  <c r="V1743" i="1"/>
  <c r="W1743" i="1"/>
  <c r="X1743" i="1"/>
  <c r="C1744" i="1"/>
  <c r="Q1744" i="1"/>
  <c r="R1744" i="1"/>
  <c r="U1744" i="1"/>
  <c r="V1744" i="1"/>
  <c r="W1744" i="1"/>
  <c r="X1744" i="1"/>
  <c r="C1745" i="1"/>
  <c r="Q1745" i="1"/>
  <c r="R1745" i="1"/>
  <c r="U1745" i="1"/>
  <c r="V1745" i="1"/>
  <c r="W1745" i="1"/>
  <c r="X1745" i="1"/>
  <c r="C1746" i="1"/>
  <c r="Q1746" i="1"/>
  <c r="R1746" i="1"/>
  <c r="U1746" i="1"/>
  <c r="V1746" i="1"/>
  <c r="W1746" i="1"/>
  <c r="X1746" i="1"/>
  <c r="C1747" i="1"/>
  <c r="Q1747" i="1"/>
  <c r="R1747" i="1"/>
  <c r="U1747" i="1"/>
  <c r="V1747" i="1"/>
  <c r="W1747" i="1"/>
  <c r="X1747" i="1"/>
  <c r="C1748" i="1"/>
  <c r="Q1748" i="1"/>
  <c r="R1748" i="1"/>
  <c r="U1748" i="1"/>
  <c r="V1748" i="1"/>
  <c r="W1748" i="1"/>
  <c r="X1748" i="1"/>
  <c r="C1749" i="1"/>
  <c r="Q1749" i="1"/>
  <c r="R1749" i="1"/>
  <c r="U1749" i="1"/>
  <c r="V1749" i="1"/>
  <c r="W1749" i="1"/>
  <c r="X1749" i="1"/>
  <c r="C1750" i="1"/>
  <c r="Q1750" i="1"/>
  <c r="R1750" i="1"/>
  <c r="U1750" i="1"/>
  <c r="V1750" i="1"/>
  <c r="W1750" i="1"/>
  <c r="X1750" i="1"/>
  <c r="C1751" i="1"/>
  <c r="Q1751" i="1"/>
  <c r="R1751" i="1"/>
  <c r="U1751" i="1"/>
  <c r="V1751" i="1"/>
  <c r="W1751" i="1"/>
  <c r="X1751" i="1"/>
  <c r="C1752" i="1"/>
  <c r="Q1752" i="1"/>
  <c r="R1752" i="1"/>
  <c r="U1752" i="1"/>
  <c r="V1752" i="1"/>
  <c r="W1752" i="1"/>
  <c r="X1752" i="1"/>
  <c r="C1753" i="1"/>
  <c r="Q1753" i="1"/>
  <c r="R1753" i="1"/>
  <c r="U1753" i="1"/>
  <c r="V1753" i="1"/>
  <c r="W1753" i="1"/>
  <c r="X1753" i="1"/>
  <c r="C1754" i="1"/>
  <c r="Q1754" i="1"/>
  <c r="R1754" i="1"/>
  <c r="U1754" i="1"/>
  <c r="V1754" i="1"/>
  <c r="W1754" i="1"/>
  <c r="X1754" i="1"/>
  <c r="C1755" i="1"/>
  <c r="Q1755" i="1"/>
  <c r="R1755" i="1"/>
  <c r="U1755" i="1"/>
  <c r="V1755" i="1"/>
  <c r="W1755" i="1"/>
  <c r="X1755" i="1"/>
  <c r="C1756" i="1"/>
  <c r="Q1756" i="1"/>
  <c r="R1756" i="1"/>
  <c r="U1756" i="1"/>
  <c r="V1756" i="1"/>
  <c r="W1756" i="1"/>
  <c r="X1756" i="1"/>
  <c r="C1757" i="1"/>
  <c r="Q1757" i="1"/>
  <c r="R1757" i="1"/>
  <c r="U1757" i="1"/>
  <c r="V1757" i="1"/>
  <c r="W1757" i="1"/>
  <c r="X1757" i="1"/>
  <c r="C1758" i="1"/>
  <c r="Q1758" i="1"/>
  <c r="R1758" i="1"/>
  <c r="U1758" i="1"/>
  <c r="V1758" i="1"/>
  <c r="W1758" i="1"/>
  <c r="X1758" i="1"/>
  <c r="C1759" i="1"/>
  <c r="Q1759" i="1"/>
  <c r="R1759" i="1"/>
  <c r="U1759" i="1"/>
  <c r="V1759" i="1"/>
  <c r="W1759" i="1"/>
  <c r="X1759" i="1"/>
  <c r="C1760" i="1"/>
  <c r="Q1760" i="1"/>
  <c r="R1760" i="1"/>
  <c r="U1760" i="1"/>
  <c r="V1760" i="1"/>
  <c r="W1760" i="1"/>
  <c r="X1760" i="1"/>
  <c r="C1761" i="1"/>
  <c r="Q1761" i="1"/>
  <c r="R1761" i="1"/>
  <c r="U1761" i="1"/>
  <c r="V1761" i="1"/>
  <c r="W1761" i="1"/>
  <c r="X1761" i="1"/>
  <c r="C1762" i="1"/>
  <c r="Q1762" i="1"/>
  <c r="R1762" i="1"/>
  <c r="U1762" i="1"/>
  <c r="V1762" i="1"/>
  <c r="W1762" i="1"/>
  <c r="X1762" i="1"/>
  <c r="C1763" i="1"/>
  <c r="Q1763" i="1"/>
  <c r="R1763" i="1"/>
  <c r="U1763" i="1"/>
  <c r="V1763" i="1"/>
  <c r="W1763" i="1"/>
  <c r="X1763" i="1"/>
  <c r="C1764" i="1"/>
  <c r="Q1764" i="1"/>
  <c r="R1764" i="1"/>
  <c r="U1764" i="1"/>
  <c r="V1764" i="1"/>
  <c r="W1764" i="1"/>
  <c r="X1764" i="1"/>
  <c r="C1765" i="1"/>
  <c r="Q1765" i="1"/>
  <c r="R1765" i="1"/>
  <c r="U1765" i="1"/>
  <c r="V1765" i="1"/>
  <c r="W1765" i="1"/>
  <c r="X1765" i="1"/>
  <c r="C1766" i="1"/>
  <c r="Q1766" i="1"/>
  <c r="R1766" i="1"/>
  <c r="U1766" i="1"/>
  <c r="V1766" i="1"/>
  <c r="W1766" i="1"/>
  <c r="X1766" i="1"/>
  <c r="C1767" i="1"/>
  <c r="Q1767" i="1"/>
  <c r="R1767" i="1"/>
  <c r="U1767" i="1"/>
  <c r="V1767" i="1"/>
  <c r="W1767" i="1"/>
  <c r="X1767" i="1"/>
  <c r="C1768" i="1"/>
  <c r="Q1768" i="1"/>
  <c r="R1768" i="1"/>
  <c r="U1768" i="1"/>
  <c r="V1768" i="1"/>
  <c r="W1768" i="1"/>
  <c r="X1768" i="1"/>
  <c r="C1769" i="1"/>
  <c r="Q1769" i="1"/>
  <c r="R1769" i="1"/>
  <c r="U1769" i="1"/>
  <c r="V1769" i="1"/>
  <c r="W1769" i="1"/>
  <c r="X1769" i="1"/>
  <c r="C1770" i="1"/>
  <c r="Q1770" i="1"/>
  <c r="R1770" i="1"/>
  <c r="U1770" i="1"/>
  <c r="V1770" i="1"/>
  <c r="W1770" i="1"/>
  <c r="X1770" i="1"/>
  <c r="C1771" i="1"/>
  <c r="Q1771" i="1"/>
  <c r="R1771" i="1"/>
  <c r="U1771" i="1"/>
  <c r="V1771" i="1"/>
  <c r="W1771" i="1"/>
  <c r="X1771" i="1"/>
  <c r="C1772" i="1"/>
  <c r="Q1772" i="1"/>
  <c r="R1772" i="1"/>
  <c r="U1772" i="1"/>
  <c r="V1772" i="1"/>
  <c r="W1772" i="1"/>
  <c r="X1772" i="1"/>
  <c r="C1773" i="1"/>
  <c r="Q1773" i="1"/>
  <c r="R1773" i="1"/>
  <c r="U1773" i="1"/>
  <c r="V1773" i="1"/>
  <c r="W1773" i="1"/>
  <c r="X1773" i="1"/>
  <c r="C1774" i="1"/>
  <c r="Q1774" i="1"/>
  <c r="R1774" i="1"/>
  <c r="U1774" i="1"/>
  <c r="V1774" i="1"/>
  <c r="W1774" i="1"/>
  <c r="X1774" i="1"/>
  <c r="C1775" i="1"/>
  <c r="Q1775" i="1"/>
  <c r="R1775" i="1"/>
  <c r="U1775" i="1"/>
  <c r="V1775" i="1"/>
  <c r="W1775" i="1"/>
  <c r="X1775" i="1"/>
  <c r="C1776" i="1"/>
  <c r="Q1776" i="1"/>
  <c r="R1776" i="1"/>
  <c r="U1776" i="1"/>
  <c r="V1776" i="1"/>
  <c r="W1776" i="1"/>
  <c r="X1776" i="1"/>
  <c r="C1777" i="1"/>
  <c r="Q1777" i="1"/>
  <c r="R1777" i="1"/>
  <c r="U1777" i="1"/>
  <c r="V1777" i="1"/>
  <c r="W1777" i="1"/>
  <c r="X1777" i="1"/>
  <c r="C1778" i="1"/>
  <c r="Q1778" i="1"/>
  <c r="R1778" i="1"/>
  <c r="U1778" i="1"/>
  <c r="V1778" i="1"/>
  <c r="W1778" i="1"/>
  <c r="X1778" i="1"/>
  <c r="C1779" i="1"/>
  <c r="Q1779" i="1"/>
  <c r="R1779" i="1"/>
  <c r="U1779" i="1"/>
  <c r="V1779" i="1"/>
  <c r="W1779" i="1"/>
  <c r="X1779" i="1"/>
  <c r="C1780" i="1"/>
  <c r="Q1780" i="1"/>
  <c r="R1780" i="1"/>
  <c r="U1780" i="1"/>
  <c r="V1780" i="1"/>
  <c r="W1780" i="1"/>
  <c r="X1780" i="1"/>
  <c r="C1781" i="1"/>
  <c r="Q1781" i="1"/>
  <c r="R1781" i="1"/>
  <c r="U1781" i="1"/>
  <c r="V1781" i="1"/>
  <c r="W1781" i="1"/>
  <c r="X1781" i="1"/>
  <c r="C1782" i="1"/>
  <c r="Q1782" i="1"/>
  <c r="R1782" i="1"/>
  <c r="U1782" i="1"/>
  <c r="V1782" i="1"/>
  <c r="W1782" i="1"/>
  <c r="X1782" i="1"/>
  <c r="C1783" i="1"/>
  <c r="Q1783" i="1"/>
  <c r="R1783" i="1"/>
  <c r="U1783" i="1"/>
  <c r="V1783" i="1"/>
  <c r="W1783" i="1"/>
  <c r="X1783" i="1"/>
  <c r="C1784" i="1"/>
  <c r="Q1784" i="1"/>
  <c r="R1784" i="1"/>
  <c r="U1784" i="1"/>
  <c r="V1784" i="1"/>
  <c r="W1784" i="1"/>
  <c r="X1784" i="1"/>
  <c r="C1785" i="1"/>
  <c r="Q1785" i="1"/>
  <c r="R1785" i="1"/>
  <c r="U1785" i="1"/>
  <c r="V1785" i="1"/>
  <c r="W1785" i="1"/>
  <c r="X1785" i="1"/>
  <c r="C1786" i="1"/>
  <c r="Q1786" i="1"/>
  <c r="R1786" i="1"/>
  <c r="U1786" i="1"/>
  <c r="V1786" i="1"/>
  <c r="W1786" i="1"/>
  <c r="X1786" i="1"/>
  <c r="C1787" i="1"/>
  <c r="Q1787" i="1"/>
  <c r="R1787" i="1"/>
  <c r="U1787" i="1"/>
  <c r="V1787" i="1"/>
  <c r="W1787" i="1"/>
  <c r="X1787" i="1"/>
  <c r="C1788" i="1"/>
  <c r="Q1788" i="1"/>
  <c r="R1788" i="1"/>
  <c r="U1788" i="1"/>
  <c r="V1788" i="1"/>
  <c r="W1788" i="1"/>
  <c r="X1788" i="1"/>
  <c r="C1789" i="1"/>
  <c r="Q1789" i="1"/>
  <c r="R1789" i="1"/>
  <c r="U1789" i="1"/>
  <c r="V1789" i="1"/>
  <c r="W1789" i="1"/>
  <c r="X1789" i="1"/>
  <c r="C1790" i="1"/>
  <c r="Q1790" i="1"/>
  <c r="R1790" i="1"/>
  <c r="U1790" i="1"/>
  <c r="V1790" i="1"/>
  <c r="W1790" i="1"/>
  <c r="X1790" i="1"/>
  <c r="C1791" i="1"/>
  <c r="Q1791" i="1"/>
  <c r="R1791" i="1"/>
  <c r="U1791" i="1"/>
  <c r="V1791" i="1"/>
  <c r="W1791" i="1"/>
  <c r="X1791" i="1"/>
  <c r="C1792" i="1"/>
  <c r="Q1792" i="1"/>
  <c r="R1792" i="1"/>
  <c r="U1792" i="1"/>
  <c r="V1792" i="1"/>
  <c r="W1792" i="1"/>
  <c r="X1792" i="1"/>
  <c r="C1793" i="1"/>
  <c r="Q1793" i="1"/>
  <c r="R1793" i="1"/>
  <c r="U1793" i="1"/>
  <c r="V1793" i="1"/>
  <c r="W1793" i="1"/>
  <c r="X1793" i="1"/>
  <c r="C1794" i="1"/>
  <c r="Q1794" i="1"/>
  <c r="R1794" i="1"/>
  <c r="U1794" i="1"/>
  <c r="V1794" i="1"/>
  <c r="W1794" i="1"/>
  <c r="X1794" i="1"/>
  <c r="C1795" i="1"/>
  <c r="Q1795" i="1"/>
  <c r="R1795" i="1"/>
  <c r="U1795" i="1"/>
  <c r="V1795" i="1"/>
  <c r="W1795" i="1"/>
  <c r="X1795" i="1"/>
  <c r="C1796" i="1"/>
  <c r="Q1796" i="1"/>
  <c r="R1796" i="1"/>
  <c r="U1796" i="1"/>
  <c r="V1796" i="1"/>
  <c r="W1796" i="1"/>
  <c r="X1796" i="1"/>
  <c r="C1797" i="1"/>
  <c r="Q1797" i="1"/>
  <c r="R1797" i="1"/>
  <c r="U1797" i="1"/>
  <c r="V1797" i="1"/>
  <c r="W1797" i="1"/>
  <c r="X1797" i="1"/>
  <c r="C1798" i="1"/>
  <c r="Q1798" i="1"/>
  <c r="R1798" i="1"/>
  <c r="U1798" i="1"/>
  <c r="V1798" i="1"/>
  <c r="W1798" i="1"/>
  <c r="X1798" i="1"/>
  <c r="C1799" i="1"/>
  <c r="Q1799" i="1"/>
  <c r="R1799" i="1"/>
  <c r="U1799" i="1"/>
  <c r="V1799" i="1"/>
  <c r="W1799" i="1"/>
  <c r="X1799" i="1"/>
  <c r="C1800" i="1"/>
  <c r="Q1800" i="1"/>
  <c r="R1800" i="1"/>
  <c r="U1800" i="1"/>
  <c r="V1800" i="1"/>
  <c r="W1800" i="1"/>
  <c r="X1800" i="1"/>
  <c r="C1801" i="1"/>
  <c r="Q1801" i="1"/>
  <c r="R1801" i="1"/>
  <c r="U1801" i="1"/>
  <c r="V1801" i="1"/>
  <c r="W1801" i="1"/>
  <c r="X1801" i="1"/>
  <c r="C1802" i="1"/>
  <c r="Q1802" i="1"/>
  <c r="R1802" i="1"/>
  <c r="U1802" i="1"/>
  <c r="V1802" i="1"/>
  <c r="W1802" i="1"/>
  <c r="X1802" i="1"/>
  <c r="C1803" i="1"/>
  <c r="Q1803" i="1"/>
  <c r="R1803" i="1"/>
  <c r="U1803" i="1"/>
  <c r="V1803" i="1"/>
  <c r="W1803" i="1"/>
  <c r="X1803" i="1"/>
  <c r="C1804" i="1"/>
  <c r="Q1804" i="1"/>
  <c r="R1804" i="1"/>
  <c r="U1804" i="1"/>
  <c r="V1804" i="1"/>
  <c r="W1804" i="1"/>
  <c r="X1804" i="1"/>
  <c r="C1805" i="1"/>
  <c r="Q1805" i="1"/>
  <c r="R1805" i="1"/>
  <c r="U1805" i="1"/>
  <c r="V1805" i="1"/>
  <c r="W1805" i="1"/>
  <c r="X1805" i="1"/>
  <c r="C1806" i="1"/>
  <c r="Q1806" i="1"/>
  <c r="R1806" i="1"/>
  <c r="U1806" i="1"/>
  <c r="V1806" i="1"/>
  <c r="W1806" i="1"/>
  <c r="X1806" i="1"/>
  <c r="C1807" i="1"/>
  <c r="Q1807" i="1"/>
  <c r="R1807" i="1"/>
  <c r="U1807" i="1"/>
  <c r="V1807" i="1"/>
  <c r="W1807" i="1"/>
  <c r="X1807" i="1"/>
  <c r="C1808" i="1"/>
  <c r="Q1808" i="1"/>
  <c r="R1808" i="1"/>
  <c r="U1808" i="1"/>
  <c r="V1808" i="1"/>
  <c r="W1808" i="1"/>
  <c r="X1808" i="1"/>
  <c r="C1809" i="1"/>
  <c r="Q1809" i="1"/>
  <c r="R1809" i="1"/>
  <c r="U1809" i="1"/>
  <c r="V1809" i="1"/>
  <c r="W1809" i="1"/>
  <c r="X1809" i="1"/>
  <c r="C1810" i="1"/>
  <c r="Q1810" i="1"/>
  <c r="R1810" i="1"/>
  <c r="U1810" i="1"/>
  <c r="V1810" i="1"/>
  <c r="W1810" i="1"/>
  <c r="X1810" i="1"/>
  <c r="C1811" i="1"/>
  <c r="Q1811" i="1"/>
  <c r="R1811" i="1"/>
  <c r="U1811" i="1"/>
  <c r="V1811" i="1"/>
  <c r="W1811" i="1"/>
  <c r="X1811" i="1"/>
  <c r="C1812" i="1"/>
  <c r="Q1812" i="1"/>
  <c r="R1812" i="1"/>
  <c r="U1812" i="1"/>
  <c r="V1812" i="1"/>
  <c r="W1812" i="1"/>
  <c r="X1812" i="1"/>
  <c r="C1813" i="1"/>
  <c r="Q1813" i="1"/>
  <c r="R1813" i="1"/>
  <c r="U1813" i="1"/>
  <c r="V1813" i="1"/>
  <c r="W1813" i="1"/>
  <c r="X1813" i="1"/>
  <c r="C1814" i="1"/>
  <c r="Q1814" i="1"/>
  <c r="R1814" i="1"/>
  <c r="U1814" i="1"/>
  <c r="V1814" i="1"/>
  <c r="W1814" i="1"/>
  <c r="X1814" i="1"/>
  <c r="C1815" i="1"/>
  <c r="Q1815" i="1"/>
  <c r="R1815" i="1"/>
  <c r="U1815" i="1"/>
  <c r="V1815" i="1"/>
  <c r="W1815" i="1"/>
  <c r="X1815" i="1"/>
  <c r="C1816" i="1"/>
  <c r="Q1816" i="1"/>
  <c r="R1816" i="1"/>
  <c r="U1816" i="1"/>
  <c r="V1816" i="1"/>
  <c r="W1816" i="1"/>
  <c r="X1816" i="1"/>
  <c r="C1817" i="1"/>
  <c r="Q1817" i="1"/>
  <c r="R1817" i="1"/>
  <c r="U1817" i="1"/>
  <c r="V1817" i="1"/>
  <c r="W1817" i="1"/>
  <c r="X1817" i="1"/>
  <c r="C1818" i="1"/>
  <c r="Q1818" i="1"/>
  <c r="R1818" i="1"/>
  <c r="U1818" i="1"/>
  <c r="V1818" i="1"/>
  <c r="W1818" i="1"/>
  <c r="X1818" i="1"/>
  <c r="C1819" i="1"/>
  <c r="Q1819" i="1"/>
  <c r="R1819" i="1"/>
  <c r="U1819" i="1"/>
  <c r="V1819" i="1"/>
  <c r="W1819" i="1"/>
  <c r="X1819" i="1"/>
  <c r="C1820" i="1"/>
  <c r="Q1820" i="1"/>
  <c r="R1820" i="1"/>
  <c r="U1820" i="1"/>
  <c r="V1820" i="1"/>
  <c r="W1820" i="1"/>
  <c r="X1820" i="1"/>
  <c r="C1821" i="1"/>
  <c r="Q1821" i="1"/>
  <c r="R1821" i="1"/>
  <c r="U1821" i="1"/>
  <c r="V1821" i="1"/>
  <c r="W1821" i="1"/>
  <c r="X1821" i="1"/>
  <c r="C1822" i="1"/>
  <c r="Q1822" i="1"/>
  <c r="R1822" i="1"/>
  <c r="S1822" i="1" s="1"/>
  <c r="T1822" i="1" s="1"/>
  <c r="U1822" i="1"/>
  <c r="V1822" i="1"/>
  <c r="W1822" i="1"/>
  <c r="X1822" i="1"/>
  <c r="C1823" i="1"/>
  <c r="Q1823" i="1"/>
  <c r="R1823" i="1"/>
  <c r="U1823" i="1"/>
  <c r="V1823" i="1"/>
  <c r="W1823" i="1"/>
  <c r="X1823" i="1"/>
  <c r="C1824" i="1"/>
  <c r="Q1824" i="1"/>
  <c r="R1824" i="1"/>
  <c r="U1824" i="1"/>
  <c r="V1824" i="1"/>
  <c r="W1824" i="1"/>
  <c r="X1824" i="1"/>
  <c r="C1825" i="1"/>
  <c r="Q1825" i="1"/>
  <c r="R1825" i="1"/>
  <c r="U1825" i="1"/>
  <c r="V1825" i="1"/>
  <c r="W1825" i="1"/>
  <c r="X1825" i="1"/>
  <c r="C1826" i="1"/>
  <c r="Q1826" i="1"/>
  <c r="R1826" i="1"/>
  <c r="U1826" i="1"/>
  <c r="V1826" i="1"/>
  <c r="W1826" i="1"/>
  <c r="X1826" i="1"/>
  <c r="C1827" i="1"/>
  <c r="Q1827" i="1"/>
  <c r="R1827" i="1"/>
  <c r="U1827" i="1"/>
  <c r="V1827" i="1"/>
  <c r="W1827" i="1"/>
  <c r="X1827" i="1"/>
  <c r="C1828" i="1"/>
  <c r="Q1828" i="1"/>
  <c r="R1828" i="1"/>
  <c r="U1828" i="1"/>
  <c r="V1828" i="1"/>
  <c r="W1828" i="1"/>
  <c r="X1828" i="1"/>
  <c r="C1829" i="1"/>
  <c r="Q1829" i="1"/>
  <c r="R1829" i="1"/>
  <c r="U1829" i="1"/>
  <c r="V1829" i="1"/>
  <c r="W1829" i="1"/>
  <c r="X1829" i="1"/>
  <c r="C1830" i="1"/>
  <c r="Q1830" i="1"/>
  <c r="R1830" i="1"/>
  <c r="U1830" i="1"/>
  <c r="V1830" i="1"/>
  <c r="W1830" i="1"/>
  <c r="X1830" i="1"/>
  <c r="C1831" i="1"/>
  <c r="Q1831" i="1"/>
  <c r="R1831" i="1"/>
  <c r="U1831" i="1"/>
  <c r="V1831" i="1"/>
  <c r="W1831" i="1"/>
  <c r="X1831" i="1"/>
  <c r="C1832" i="1"/>
  <c r="Q1832" i="1"/>
  <c r="R1832" i="1"/>
  <c r="U1832" i="1"/>
  <c r="V1832" i="1"/>
  <c r="W1832" i="1"/>
  <c r="X1832" i="1"/>
  <c r="C1833" i="1"/>
  <c r="Q1833" i="1"/>
  <c r="R1833" i="1"/>
  <c r="U1833" i="1"/>
  <c r="V1833" i="1"/>
  <c r="W1833" i="1"/>
  <c r="X1833" i="1"/>
  <c r="C1834" i="1"/>
  <c r="Q1834" i="1"/>
  <c r="R1834" i="1"/>
  <c r="U1834" i="1"/>
  <c r="V1834" i="1"/>
  <c r="W1834" i="1"/>
  <c r="X1834" i="1"/>
  <c r="C1835" i="1"/>
  <c r="Q1835" i="1"/>
  <c r="R1835" i="1"/>
  <c r="U1835" i="1"/>
  <c r="V1835" i="1"/>
  <c r="W1835" i="1"/>
  <c r="X1835" i="1"/>
  <c r="C1836" i="1"/>
  <c r="Q1836" i="1"/>
  <c r="R1836" i="1"/>
  <c r="U1836" i="1"/>
  <c r="V1836" i="1"/>
  <c r="W1836" i="1"/>
  <c r="X1836" i="1"/>
  <c r="C1837" i="1"/>
  <c r="Q1837" i="1"/>
  <c r="R1837" i="1"/>
  <c r="U1837" i="1"/>
  <c r="V1837" i="1"/>
  <c r="W1837" i="1"/>
  <c r="X1837" i="1"/>
  <c r="C1838" i="1"/>
  <c r="Q1838" i="1"/>
  <c r="R1838" i="1"/>
  <c r="U1838" i="1"/>
  <c r="V1838" i="1"/>
  <c r="W1838" i="1"/>
  <c r="X1838" i="1"/>
  <c r="C1839" i="1"/>
  <c r="Q1839" i="1"/>
  <c r="R1839" i="1"/>
  <c r="U1839" i="1"/>
  <c r="V1839" i="1"/>
  <c r="W1839" i="1"/>
  <c r="X1839" i="1"/>
  <c r="C1840" i="1"/>
  <c r="Q1840" i="1"/>
  <c r="R1840" i="1"/>
  <c r="U1840" i="1"/>
  <c r="V1840" i="1"/>
  <c r="W1840" i="1"/>
  <c r="X1840" i="1"/>
  <c r="C1841" i="1"/>
  <c r="Q1841" i="1"/>
  <c r="R1841" i="1"/>
  <c r="U1841" i="1"/>
  <c r="V1841" i="1"/>
  <c r="W1841" i="1"/>
  <c r="X1841" i="1"/>
  <c r="C1842" i="1"/>
  <c r="Q1842" i="1"/>
  <c r="R1842" i="1"/>
  <c r="U1842" i="1"/>
  <c r="V1842" i="1"/>
  <c r="W1842" i="1"/>
  <c r="X1842" i="1"/>
  <c r="C1843" i="1"/>
  <c r="Q1843" i="1"/>
  <c r="R1843" i="1"/>
  <c r="U1843" i="1"/>
  <c r="V1843" i="1"/>
  <c r="W1843" i="1"/>
  <c r="X1843" i="1"/>
  <c r="C1844" i="1"/>
  <c r="Q1844" i="1"/>
  <c r="R1844" i="1"/>
  <c r="U1844" i="1"/>
  <c r="V1844" i="1"/>
  <c r="W1844" i="1"/>
  <c r="X1844" i="1"/>
  <c r="C1845" i="1"/>
  <c r="Q1845" i="1"/>
  <c r="R1845" i="1"/>
  <c r="U1845" i="1"/>
  <c r="V1845" i="1"/>
  <c r="W1845" i="1"/>
  <c r="X1845" i="1"/>
  <c r="C1846" i="1"/>
  <c r="Q1846" i="1"/>
  <c r="R1846" i="1"/>
  <c r="U1846" i="1"/>
  <c r="V1846" i="1"/>
  <c r="W1846" i="1"/>
  <c r="X1846" i="1"/>
  <c r="C1847" i="1"/>
  <c r="Q1847" i="1"/>
  <c r="R1847" i="1"/>
  <c r="U1847" i="1"/>
  <c r="V1847" i="1"/>
  <c r="W1847" i="1"/>
  <c r="X1847" i="1"/>
  <c r="C1848" i="1"/>
  <c r="Q1848" i="1"/>
  <c r="R1848" i="1"/>
  <c r="U1848" i="1"/>
  <c r="V1848" i="1"/>
  <c r="W1848" i="1"/>
  <c r="X1848" i="1"/>
  <c r="C1849" i="1"/>
  <c r="Q1849" i="1"/>
  <c r="R1849" i="1"/>
  <c r="U1849" i="1"/>
  <c r="V1849" i="1"/>
  <c r="W1849" i="1"/>
  <c r="X1849" i="1"/>
  <c r="C1850" i="1"/>
  <c r="Q1850" i="1"/>
  <c r="R1850" i="1"/>
  <c r="U1850" i="1"/>
  <c r="V1850" i="1"/>
  <c r="W1850" i="1"/>
  <c r="X1850" i="1"/>
  <c r="C1851" i="1"/>
  <c r="Q1851" i="1"/>
  <c r="R1851" i="1"/>
  <c r="U1851" i="1"/>
  <c r="V1851" i="1"/>
  <c r="W1851" i="1"/>
  <c r="X1851" i="1"/>
  <c r="C1852" i="1"/>
  <c r="Q1852" i="1"/>
  <c r="R1852" i="1"/>
  <c r="U1852" i="1"/>
  <c r="V1852" i="1"/>
  <c r="W1852" i="1"/>
  <c r="X1852" i="1"/>
  <c r="C1853" i="1"/>
  <c r="Q1853" i="1"/>
  <c r="R1853" i="1"/>
  <c r="U1853" i="1"/>
  <c r="V1853" i="1"/>
  <c r="W1853" i="1"/>
  <c r="X1853" i="1"/>
  <c r="C1854" i="1"/>
  <c r="Q1854" i="1"/>
  <c r="R1854" i="1"/>
  <c r="U1854" i="1"/>
  <c r="V1854" i="1"/>
  <c r="W1854" i="1"/>
  <c r="X1854" i="1"/>
  <c r="C1855" i="1"/>
  <c r="Q1855" i="1"/>
  <c r="R1855" i="1"/>
  <c r="U1855" i="1"/>
  <c r="V1855" i="1"/>
  <c r="W1855" i="1"/>
  <c r="X1855" i="1"/>
  <c r="C1856" i="1"/>
  <c r="Q1856" i="1"/>
  <c r="R1856" i="1"/>
  <c r="U1856" i="1"/>
  <c r="V1856" i="1"/>
  <c r="W1856" i="1"/>
  <c r="X1856" i="1"/>
  <c r="C1857" i="1"/>
  <c r="Q1857" i="1"/>
  <c r="R1857" i="1"/>
  <c r="U1857" i="1"/>
  <c r="V1857" i="1"/>
  <c r="W1857" i="1"/>
  <c r="X1857" i="1"/>
  <c r="C1858" i="1"/>
  <c r="Q1858" i="1"/>
  <c r="R1858" i="1"/>
  <c r="U1858" i="1"/>
  <c r="V1858" i="1"/>
  <c r="W1858" i="1"/>
  <c r="X1858" i="1"/>
  <c r="C1859" i="1"/>
  <c r="Q1859" i="1"/>
  <c r="R1859" i="1"/>
  <c r="U1859" i="1"/>
  <c r="V1859" i="1"/>
  <c r="W1859" i="1"/>
  <c r="X1859" i="1"/>
  <c r="C1860" i="1"/>
  <c r="Q1860" i="1"/>
  <c r="R1860" i="1"/>
  <c r="U1860" i="1"/>
  <c r="V1860" i="1"/>
  <c r="W1860" i="1"/>
  <c r="X1860" i="1"/>
  <c r="C1861" i="1"/>
  <c r="Q1861" i="1"/>
  <c r="R1861" i="1"/>
  <c r="U1861" i="1"/>
  <c r="V1861" i="1"/>
  <c r="W1861" i="1"/>
  <c r="X1861" i="1"/>
  <c r="C1862" i="1"/>
  <c r="Q1862" i="1"/>
  <c r="R1862" i="1"/>
  <c r="U1862" i="1"/>
  <c r="V1862" i="1"/>
  <c r="W1862" i="1"/>
  <c r="X1862" i="1"/>
  <c r="C1863" i="1"/>
  <c r="Q1863" i="1"/>
  <c r="R1863" i="1"/>
  <c r="U1863" i="1"/>
  <c r="V1863" i="1"/>
  <c r="W1863" i="1"/>
  <c r="X1863" i="1"/>
  <c r="C1864" i="1"/>
  <c r="Q1864" i="1"/>
  <c r="R1864" i="1"/>
  <c r="U1864" i="1"/>
  <c r="V1864" i="1"/>
  <c r="W1864" i="1"/>
  <c r="X1864" i="1"/>
  <c r="C1865" i="1"/>
  <c r="Q1865" i="1"/>
  <c r="R1865" i="1"/>
  <c r="U1865" i="1"/>
  <c r="V1865" i="1"/>
  <c r="W1865" i="1"/>
  <c r="X1865" i="1"/>
  <c r="C1866" i="1"/>
  <c r="Q1866" i="1"/>
  <c r="R1866" i="1"/>
  <c r="U1866" i="1"/>
  <c r="V1866" i="1"/>
  <c r="W1866" i="1"/>
  <c r="X1866" i="1"/>
  <c r="C1867" i="1"/>
  <c r="Q1867" i="1"/>
  <c r="R1867" i="1"/>
  <c r="U1867" i="1"/>
  <c r="V1867" i="1"/>
  <c r="W1867" i="1"/>
  <c r="X1867" i="1"/>
  <c r="C1868" i="1"/>
  <c r="Q1868" i="1"/>
  <c r="R1868" i="1"/>
  <c r="U1868" i="1"/>
  <c r="V1868" i="1"/>
  <c r="W1868" i="1"/>
  <c r="X1868" i="1"/>
  <c r="C1869" i="1"/>
  <c r="Q1869" i="1"/>
  <c r="R1869" i="1"/>
  <c r="U1869" i="1"/>
  <c r="V1869" i="1"/>
  <c r="W1869" i="1"/>
  <c r="X1869" i="1"/>
  <c r="C1870" i="1"/>
  <c r="Q1870" i="1"/>
  <c r="R1870" i="1"/>
  <c r="U1870" i="1"/>
  <c r="V1870" i="1"/>
  <c r="W1870" i="1"/>
  <c r="X1870" i="1"/>
  <c r="C1871" i="1"/>
  <c r="Q1871" i="1"/>
  <c r="R1871" i="1"/>
  <c r="U1871" i="1"/>
  <c r="V1871" i="1"/>
  <c r="W1871" i="1"/>
  <c r="X1871" i="1"/>
  <c r="C1872" i="1"/>
  <c r="Q1872" i="1"/>
  <c r="R1872" i="1"/>
  <c r="U1872" i="1"/>
  <c r="V1872" i="1"/>
  <c r="W1872" i="1"/>
  <c r="X1872" i="1"/>
  <c r="C1873" i="1"/>
  <c r="Q1873" i="1"/>
  <c r="R1873" i="1"/>
  <c r="U1873" i="1"/>
  <c r="V1873" i="1"/>
  <c r="W1873" i="1"/>
  <c r="X1873" i="1"/>
  <c r="C1874" i="1"/>
  <c r="Q1874" i="1"/>
  <c r="R1874" i="1"/>
  <c r="U1874" i="1"/>
  <c r="V1874" i="1"/>
  <c r="W1874" i="1"/>
  <c r="X1874" i="1"/>
  <c r="C1875" i="1"/>
  <c r="Q1875" i="1"/>
  <c r="R1875" i="1"/>
  <c r="U1875" i="1"/>
  <c r="V1875" i="1"/>
  <c r="W1875" i="1"/>
  <c r="X1875" i="1"/>
  <c r="C1876" i="1"/>
  <c r="Q1876" i="1"/>
  <c r="R1876" i="1"/>
  <c r="U1876" i="1"/>
  <c r="V1876" i="1"/>
  <c r="W1876" i="1"/>
  <c r="X1876" i="1"/>
  <c r="C1877" i="1"/>
  <c r="Q1877" i="1"/>
  <c r="R1877" i="1"/>
  <c r="U1877" i="1"/>
  <c r="V1877" i="1"/>
  <c r="W1877" i="1"/>
  <c r="X1877" i="1"/>
  <c r="C1878" i="1"/>
  <c r="Q1878" i="1"/>
  <c r="R1878" i="1"/>
  <c r="U1878" i="1"/>
  <c r="V1878" i="1"/>
  <c r="W1878" i="1"/>
  <c r="X1878" i="1"/>
  <c r="C1879" i="1"/>
  <c r="Q1879" i="1"/>
  <c r="R1879" i="1"/>
  <c r="U1879" i="1"/>
  <c r="V1879" i="1"/>
  <c r="W1879" i="1"/>
  <c r="X1879" i="1"/>
  <c r="C1880" i="1"/>
  <c r="Q1880" i="1"/>
  <c r="R1880" i="1"/>
  <c r="U1880" i="1"/>
  <c r="V1880" i="1"/>
  <c r="W1880" i="1"/>
  <c r="X1880" i="1"/>
  <c r="C1881" i="1"/>
  <c r="Q1881" i="1"/>
  <c r="R1881" i="1"/>
  <c r="U1881" i="1"/>
  <c r="V1881" i="1"/>
  <c r="W1881" i="1"/>
  <c r="X1881" i="1"/>
  <c r="C1882" i="1"/>
  <c r="Q1882" i="1"/>
  <c r="R1882" i="1"/>
  <c r="U1882" i="1"/>
  <c r="V1882" i="1"/>
  <c r="W1882" i="1"/>
  <c r="X1882" i="1"/>
  <c r="C1883" i="1"/>
  <c r="Q1883" i="1"/>
  <c r="R1883" i="1"/>
  <c r="U1883" i="1"/>
  <c r="V1883" i="1"/>
  <c r="W1883" i="1"/>
  <c r="X1883" i="1"/>
  <c r="C1884" i="1"/>
  <c r="Q1884" i="1"/>
  <c r="R1884" i="1"/>
  <c r="U1884" i="1"/>
  <c r="V1884" i="1"/>
  <c r="W1884" i="1"/>
  <c r="X1884" i="1"/>
  <c r="C1885" i="1"/>
  <c r="Q1885" i="1"/>
  <c r="R1885" i="1"/>
  <c r="U1885" i="1"/>
  <c r="V1885" i="1"/>
  <c r="W1885" i="1"/>
  <c r="X1885" i="1"/>
  <c r="C1886" i="1"/>
  <c r="Q1886" i="1"/>
  <c r="R1886" i="1"/>
  <c r="U1886" i="1"/>
  <c r="V1886" i="1"/>
  <c r="W1886" i="1"/>
  <c r="X1886" i="1"/>
  <c r="C1887" i="1"/>
  <c r="Q1887" i="1"/>
  <c r="R1887" i="1"/>
  <c r="U1887" i="1"/>
  <c r="V1887" i="1"/>
  <c r="W1887" i="1"/>
  <c r="X1887" i="1"/>
  <c r="C1888" i="1"/>
  <c r="Q1888" i="1"/>
  <c r="R1888" i="1"/>
  <c r="U1888" i="1"/>
  <c r="V1888" i="1"/>
  <c r="W1888" i="1"/>
  <c r="X1888" i="1"/>
  <c r="C1889" i="1"/>
  <c r="Q1889" i="1"/>
  <c r="R1889" i="1"/>
  <c r="U1889" i="1"/>
  <c r="V1889" i="1"/>
  <c r="W1889" i="1"/>
  <c r="X1889" i="1"/>
  <c r="C1890" i="1"/>
  <c r="Q1890" i="1"/>
  <c r="R1890" i="1"/>
  <c r="U1890" i="1"/>
  <c r="V1890" i="1"/>
  <c r="W1890" i="1"/>
  <c r="X1890" i="1"/>
  <c r="C1891" i="1"/>
  <c r="Q1891" i="1"/>
  <c r="R1891" i="1"/>
  <c r="U1891" i="1"/>
  <c r="V1891" i="1"/>
  <c r="W1891" i="1"/>
  <c r="X1891" i="1"/>
  <c r="C1892" i="1"/>
  <c r="Q1892" i="1"/>
  <c r="R1892" i="1"/>
  <c r="U1892" i="1"/>
  <c r="V1892" i="1"/>
  <c r="W1892" i="1"/>
  <c r="X1892" i="1"/>
  <c r="C1893" i="1"/>
  <c r="Q1893" i="1"/>
  <c r="R1893" i="1"/>
  <c r="U1893" i="1"/>
  <c r="V1893" i="1"/>
  <c r="W1893" i="1"/>
  <c r="X1893" i="1"/>
  <c r="C1894" i="1"/>
  <c r="Q1894" i="1"/>
  <c r="R1894" i="1"/>
  <c r="U1894" i="1"/>
  <c r="V1894" i="1"/>
  <c r="W1894" i="1"/>
  <c r="X1894" i="1"/>
  <c r="C1895" i="1"/>
  <c r="Q1895" i="1"/>
  <c r="R1895" i="1"/>
  <c r="U1895" i="1"/>
  <c r="V1895" i="1"/>
  <c r="W1895" i="1"/>
  <c r="X1895" i="1"/>
  <c r="C1896" i="1"/>
  <c r="Q1896" i="1"/>
  <c r="R1896" i="1"/>
  <c r="U1896" i="1"/>
  <c r="V1896" i="1"/>
  <c r="W1896" i="1"/>
  <c r="X1896" i="1"/>
  <c r="C1897" i="1"/>
  <c r="Q1897" i="1"/>
  <c r="R1897" i="1"/>
  <c r="U1897" i="1"/>
  <c r="V1897" i="1"/>
  <c r="W1897" i="1"/>
  <c r="X1897" i="1"/>
  <c r="C1898" i="1"/>
  <c r="Q1898" i="1"/>
  <c r="R1898" i="1"/>
  <c r="U1898" i="1"/>
  <c r="V1898" i="1"/>
  <c r="W1898" i="1"/>
  <c r="X1898" i="1"/>
  <c r="C1899" i="1"/>
  <c r="Q1899" i="1"/>
  <c r="R1899" i="1"/>
  <c r="U1899" i="1"/>
  <c r="V1899" i="1"/>
  <c r="W1899" i="1"/>
  <c r="X1899" i="1"/>
  <c r="C1900" i="1"/>
  <c r="Q1900" i="1"/>
  <c r="R1900" i="1"/>
  <c r="U1900" i="1"/>
  <c r="V1900" i="1"/>
  <c r="W1900" i="1"/>
  <c r="X1900" i="1"/>
  <c r="C1901" i="1"/>
  <c r="Q1901" i="1"/>
  <c r="R1901" i="1"/>
  <c r="U1901" i="1"/>
  <c r="V1901" i="1"/>
  <c r="W1901" i="1"/>
  <c r="X1901" i="1"/>
  <c r="C1902" i="1"/>
  <c r="Q1902" i="1"/>
  <c r="R1902" i="1"/>
  <c r="U1902" i="1"/>
  <c r="V1902" i="1"/>
  <c r="W1902" i="1"/>
  <c r="X1902" i="1"/>
  <c r="C1903" i="1"/>
  <c r="Q1903" i="1"/>
  <c r="R1903" i="1"/>
  <c r="U1903" i="1"/>
  <c r="V1903" i="1"/>
  <c r="W1903" i="1"/>
  <c r="X1903" i="1"/>
  <c r="C1904" i="1"/>
  <c r="Q1904" i="1"/>
  <c r="R1904" i="1"/>
  <c r="U1904" i="1"/>
  <c r="V1904" i="1"/>
  <c r="W1904" i="1"/>
  <c r="X1904" i="1"/>
  <c r="C1905" i="1"/>
  <c r="Q1905" i="1"/>
  <c r="R1905" i="1"/>
  <c r="U1905" i="1"/>
  <c r="V1905" i="1"/>
  <c r="W1905" i="1"/>
  <c r="X1905" i="1"/>
  <c r="C1906" i="1"/>
  <c r="Q1906" i="1"/>
  <c r="R1906" i="1"/>
  <c r="U1906" i="1"/>
  <c r="V1906" i="1"/>
  <c r="W1906" i="1"/>
  <c r="X1906" i="1"/>
  <c r="C1907" i="1"/>
  <c r="Q1907" i="1"/>
  <c r="R1907" i="1"/>
  <c r="U1907" i="1"/>
  <c r="V1907" i="1"/>
  <c r="W1907" i="1"/>
  <c r="X1907" i="1"/>
  <c r="C1908" i="1"/>
  <c r="Q1908" i="1"/>
  <c r="R1908" i="1"/>
  <c r="U1908" i="1"/>
  <c r="V1908" i="1"/>
  <c r="W1908" i="1"/>
  <c r="X1908" i="1"/>
  <c r="C1909" i="1"/>
  <c r="Q1909" i="1"/>
  <c r="R1909" i="1"/>
  <c r="U1909" i="1"/>
  <c r="V1909" i="1"/>
  <c r="W1909" i="1"/>
  <c r="X1909" i="1"/>
  <c r="C1910" i="1"/>
  <c r="Q1910" i="1"/>
  <c r="R1910" i="1"/>
  <c r="U1910" i="1"/>
  <c r="V1910" i="1"/>
  <c r="W1910" i="1"/>
  <c r="X1910" i="1"/>
  <c r="C1911" i="1"/>
  <c r="Q1911" i="1"/>
  <c r="R1911" i="1"/>
  <c r="U1911" i="1"/>
  <c r="V1911" i="1"/>
  <c r="W1911" i="1"/>
  <c r="X1911" i="1"/>
  <c r="C1912" i="1"/>
  <c r="Q1912" i="1"/>
  <c r="R1912" i="1"/>
  <c r="U1912" i="1"/>
  <c r="V1912" i="1"/>
  <c r="W1912" i="1"/>
  <c r="X1912" i="1"/>
  <c r="C1913" i="1"/>
  <c r="Q1913" i="1"/>
  <c r="R1913" i="1"/>
  <c r="U1913" i="1"/>
  <c r="V1913" i="1"/>
  <c r="W1913" i="1"/>
  <c r="X1913" i="1"/>
  <c r="C1914" i="1"/>
  <c r="Q1914" i="1"/>
  <c r="R1914" i="1"/>
  <c r="U1914" i="1"/>
  <c r="V1914" i="1"/>
  <c r="W1914" i="1"/>
  <c r="X1914" i="1"/>
  <c r="C1915" i="1"/>
  <c r="Q1915" i="1"/>
  <c r="R1915" i="1"/>
  <c r="U1915" i="1"/>
  <c r="V1915" i="1"/>
  <c r="W1915" i="1"/>
  <c r="X1915" i="1"/>
  <c r="C1916" i="1"/>
  <c r="Q1916" i="1"/>
  <c r="R1916" i="1"/>
  <c r="U1916" i="1"/>
  <c r="V1916" i="1"/>
  <c r="W1916" i="1"/>
  <c r="X1916" i="1"/>
  <c r="C1917" i="1"/>
  <c r="Q1917" i="1"/>
  <c r="R1917" i="1"/>
  <c r="U1917" i="1"/>
  <c r="V1917" i="1"/>
  <c r="W1917" i="1"/>
  <c r="X1917" i="1"/>
  <c r="C1918" i="1"/>
  <c r="Q1918" i="1"/>
  <c r="R1918" i="1"/>
  <c r="U1918" i="1"/>
  <c r="V1918" i="1"/>
  <c r="W1918" i="1"/>
  <c r="X1918" i="1"/>
  <c r="C1919" i="1"/>
  <c r="Q1919" i="1"/>
  <c r="R1919" i="1"/>
  <c r="U1919" i="1"/>
  <c r="V1919" i="1"/>
  <c r="W1919" i="1"/>
  <c r="X1919" i="1"/>
  <c r="C1920" i="1"/>
  <c r="Q1920" i="1"/>
  <c r="R1920" i="1"/>
  <c r="U1920" i="1"/>
  <c r="V1920" i="1"/>
  <c r="W1920" i="1"/>
  <c r="X1920" i="1"/>
  <c r="C1921" i="1"/>
  <c r="Q1921" i="1"/>
  <c r="R1921" i="1"/>
  <c r="U1921" i="1"/>
  <c r="V1921" i="1"/>
  <c r="W1921" i="1"/>
  <c r="X1921" i="1"/>
  <c r="C1922" i="1"/>
  <c r="Q1922" i="1"/>
  <c r="R1922" i="1"/>
  <c r="U1922" i="1"/>
  <c r="V1922" i="1"/>
  <c r="W1922" i="1"/>
  <c r="X1922" i="1"/>
  <c r="C1923" i="1"/>
  <c r="Q1923" i="1"/>
  <c r="R1923" i="1"/>
  <c r="U1923" i="1"/>
  <c r="V1923" i="1"/>
  <c r="W1923" i="1"/>
  <c r="X1923" i="1"/>
  <c r="C1924" i="1"/>
  <c r="Q1924" i="1"/>
  <c r="R1924" i="1"/>
  <c r="U1924" i="1"/>
  <c r="V1924" i="1"/>
  <c r="W1924" i="1"/>
  <c r="X1924" i="1"/>
  <c r="C1925" i="1"/>
  <c r="Q1925" i="1"/>
  <c r="R1925" i="1"/>
  <c r="U1925" i="1"/>
  <c r="V1925" i="1"/>
  <c r="W1925" i="1"/>
  <c r="X1925" i="1"/>
  <c r="C1926" i="1"/>
  <c r="Q1926" i="1"/>
  <c r="R1926" i="1"/>
  <c r="U1926" i="1"/>
  <c r="V1926" i="1"/>
  <c r="W1926" i="1"/>
  <c r="X1926" i="1"/>
  <c r="C1927" i="1"/>
  <c r="Q1927" i="1"/>
  <c r="R1927" i="1"/>
  <c r="U1927" i="1"/>
  <c r="V1927" i="1"/>
  <c r="W1927" i="1"/>
  <c r="X1927" i="1"/>
  <c r="C1928" i="1"/>
  <c r="Q1928" i="1"/>
  <c r="R1928" i="1"/>
  <c r="U1928" i="1"/>
  <c r="V1928" i="1"/>
  <c r="W1928" i="1"/>
  <c r="X1928" i="1"/>
  <c r="C1929" i="1"/>
  <c r="Q1929" i="1"/>
  <c r="R1929" i="1"/>
  <c r="U1929" i="1"/>
  <c r="V1929" i="1"/>
  <c r="W1929" i="1"/>
  <c r="X1929" i="1"/>
  <c r="C1930" i="1"/>
  <c r="Q1930" i="1"/>
  <c r="R1930" i="1"/>
  <c r="U1930" i="1"/>
  <c r="V1930" i="1"/>
  <c r="W1930" i="1"/>
  <c r="X1930" i="1"/>
  <c r="C1931" i="1"/>
  <c r="Q1931" i="1"/>
  <c r="R1931" i="1"/>
  <c r="U1931" i="1"/>
  <c r="V1931" i="1"/>
  <c r="W1931" i="1"/>
  <c r="X1931" i="1"/>
  <c r="C1932" i="1"/>
  <c r="Q1932" i="1"/>
  <c r="R1932" i="1"/>
  <c r="U1932" i="1"/>
  <c r="V1932" i="1"/>
  <c r="W1932" i="1"/>
  <c r="X1932" i="1"/>
  <c r="C1933" i="1"/>
  <c r="Q1933" i="1"/>
  <c r="R1933" i="1"/>
  <c r="U1933" i="1"/>
  <c r="V1933" i="1"/>
  <c r="W1933" i="1"/>
  <c r="X1933" i="1"/>
  <c r="C1934" i="1"/>
  <c r="Q1934" i="1"/>
  <c r="R1934" i="1"/>
  <c r="U1934" i="1"/>
  <c r="V1934" i="1"/>
  <c r="W1934" i="1"/>
  <c r="X1934" i="1"/>
  <c r="C1935" i="1"/>
  <c r="Q1935" i="1"/>
  <c r="R1935" i="1"/>
  <c r="U1935" i="1"/>
  <c r="V1935" i="1"/>
  <c r="W1935" i="1"/>
  <c r="X1935" i="1"/>
  <c r="C1936" i="1"/>
  <c r="Q1936" i="1"/>
  <c r="R1936" i="1"/>
  <c r="U1936" i="1"/>
  <c r="V1936" i="1"/>
  <c r="W1936" i="1"/>
  <c r="X1936" i="1"/>
  <c r="C1937" i="1"/>
  <c r="Q1937" i="1"/>
  <c r="R1937" i="1"/>
  <c r="U1937" i="1"/>
  <c r="V1937" i="1"/>
  <c r="W1937" i="1"/>
  <c r="X1937" i="1"/>
  <c r="C1938" i="1"/>
  <c r="Q1938" i="1"/>
  <c r="R1938" i="1"/>
  <c r="U1938" i="1"/>
  <c r="V1938" i="1"/>
  <c r="W1938" i="1"/>
  <c r="X1938" i="1"/>
  <c r="C1939" i="1"/>
  <c r="Q1939" i="1"/>
  <c r="R1939" i="1"/>
  <c r="U1939" i="1"/>
  <c r="V1939" i="1"/>
  <c r="W1939" i="1"/>
  <c r="X1939" i="1"/>
  <c r="C1940" i="1"/>
  <c r="Q1940" i="1"/>
  <c r="R1940" i="1"/>
  <c r="U1940" i="1"/>
  <c r="V1940" i="1"/>
  <c r="W1940" i="1"/>
  <c r="X1940" i="1"/>
  <c r="C1941" i="1"/>
  <c r="Q1941" i="1"/>
  <c r="R1941" i="1"/>
  <c r="U1941" i="1"/>
  <c r="V1941" i="1"/>
  <c r="W1941" i="1"/>
  <c r="X1941" i="1"/>
  <c r="C1942" i="1"/>
  <c r="Q1942" i="1"/>
  <c r="R1942" i="1"/>
  <c r="U1942" i="1"/>
  <c r="V1942" i="1"/>
  <c r="W1942" i="1"/>
  <c r="X1942" i="1"/>
  <c r="C1943" i="1"/>
  <c r="Q1943" i="1"/>
  <c r="R1943" i="1"/>
  <c r="U1943" i="1"/>
  <c r="V1943" i="1"/>
  <c r="W1943" i="1"/>
  <c r="X1943" i="1"/>
  <c r="C1944" i="1"/>
  <c r="Q1944" i="1"/>
  <c r="R1944" i="1"/>
  <c r="U1944" i="1"/>
  <c r="V1944" i="1"/>
  <c r="W1944" i="1"/>
  <c r="X1944" i="1"/>
  <c r="C1945" i="1"/>
  <c r="Q1945" i="1"/>
  <c r="R1945" i="1"/>
  <c r="U1945" i="1"/>
  <c r="V1945" i="1"/>
  <c r="W1945" i="1"/>
  <c r="X1945" i="1"/>
  <c r="C1946" i="1"/>
  <c r="Q1946" i="1"/>
  <c r="R1946" i="1"/>
  <c r="U1946" i="1"/>
  <c r="V1946" i="1"/>
  <c r="W1946" i="1"/>
  <c r="X1946" i="1"/>
  <c r="C1947" i="1"/>
  <c r="Q1947" i="1"/>
  <c r="R1947" i="1"/>
  <c r="U1947" i="1"/>
  <c r="V1947" i="1"/>
  <c r="W1947" i="1"/>
  <c r="X1947" i="1"/>
  <c r="C1948" i="1"/>
  <c r="Q1948" i="1"/>
  <c r="R1948" i="1"/>
  <c r="U1948" i="1"/>
  <c r="V1948" i="1"/>
  <c r="W1948" i="1"/>
  <c r="X1948" i="1"/>
  <c r="C1949" i="1"/>
  <c r="Q1949" i="1"/>
  <c r="R1949" i="1"/>
  <c r="U1949" i="1"/>
  <c r="V1949" i="1"/>
  <c r="W1949" i="1"/>
  <c r="X1949" i="1"/>
  <c r="C1950" i="1"/>
  <c r="Q1950" i="1"/>
  <c r="R1950" i="1"/>
  <c r="U1950" i="1"/>
  <c r="V1950" i="1"/>
  <c r="W1950" i="1"/>
  <c r="X1950" i="1"/>
  <c r="C1951" i="1"/>
  <c r="Q1951" i="1"/>
  <c r="R1951" i="1"/>
  <c r="U1951" i="1"/>
  <c r="V1951" i="1"/>
  <c r="W1951" i="1"/>
  <c r="X1951" i="1"/>
  <c r="C1952" i="1"/>
  <c r="Q1952" i="1"/>
  <c r="R1952" i="1"/>
  <c r="U1952" i="1"/>
  <c r="V1952" i="1"/>
  <c r="W1952" i="1"/>
  <c r="X1952" i="1"/>
  <c r="C1953" i="1"/>
  <c r="Q1953" i="1"/>
  <c r="R1953" i="1"/>
  <c r="U1953" i="1"/>
  <c r="V1953" i="1"/>
  <c r="W1953" i="1"/>
  <c r="X1953" i="1"/>
  <c r="C1954" i="1"/>
  <c r="Q1954" i="1"/>
  <c r="R1954" i="1"/>
  <c r="U1954" i="1"/>
  <c r="V1954" i="1"/>
  <c r="W1954" i="1"/>
  <c r="X1954" i="1"/>
  <c r="C1955" i="1"/>
  <c r="Q1955" i="1"/>
  <c r="R1955" i="1"/>
  <c r="U1955" i="1"/>
  <c r="V1955" i="1"/>
  <c r="W1955" i="1"/>
  <c r="X1955" i="1"/>
  <c r="C1956" i="1"/>
  <c r="Q1956" i="1"/>
  <c r="R1956" i="1"/>
  <c r="U1956" i="1"/>
  <c r="V1956" i="1"/>
  <c r="W1956" i="1"/>
  <c r="X1956" i="1"/>
  <c r="C1957" i="1"/>
  <c r="Q1957" i="1"/>
  <c r="R1957" i="1"/>
  <c r="U1957" i="1"/>
  <c r="V1957" i="1"/>
  <c r="W1957" i="1"/>
  <c r="X1957" i="1"/>
  <c r="C1958" i="1"/>
  <c r="Q1958" i="1"/>
  <c r="R1958" i="1"/>
  <c r="U1958" i="1"/>
  <c r="V1958" i="1"/>
  <c r="W1958" i="1"/>
  <c r="X1958" i="1"/>
  <c r="C1959" i="1"/>
  <c r="Q1959" i="1"/>
  <c r="R1959" i="1"/>
  <c r="U1959" i="1"/>
  <c r="V1959" i="1"/>
  <c r="W1959" i="1"/>
  <c r="X1959" i="1"/>
  <c r="C1960" i="1"/>
  <c r="Q1960" i="1"/>
  <c r="R1960" i="1"/>
  <c r="U1960" i="1"/>
  <c r="V1960" i="1"/>
  <c r="W1960" i="1"/>
  <c r="X1960" i="1"/>
  <c r="C1961" i="1"/>
  <c r="Q1961" i="1"/>
  <c r="R1961" i="1"/>
  <c r="U1961" i="1"/>
  <c r="V1961" i="1"/>
  <c r="W1961" i="1"/>
  <c r="X1961" i="1"/>
  <c r="C1962" i="1"/>
  <c r="Q1962" i="1"/>
  <c r="R1962" i="1"/>
  <c r="U1962" i="1"/>
  <c r="V1962" i="1"/>
  <c r="W1962" i="1"/>
  <c r="X1962" i="1"/>
  <c r="C1963" i="1"/>
  <c r="Q1963" i="1"/>
  <c r="R1963" i="1"/>
  <c r="U1963" i="1"/>
  <c r="V1963" i="1"/>
  <c r="W1963" i="1"/>
  <c r="X1963" i="1"/>
  <c r="C1964" i="1"/>
  <c r="Q1964" i="1"/>
  <c r="R1964" i="1"/>
  <c r="U1964" i="1"/>
  <c r="V1964" i="1"/>
  <c r="W1964" i="1"/>
  <c r="X1964" i="1"/>
  <c r="C1965" i="1"/>
  <c r="Q1965" i="1"/>
  <c r="R1965" i="1"/>
  <c r="U1965" i="1"/>
  <c r="V1965" i="1"/>
  <c r="W1965" i="1"/>
  <c r="X1965" i="1"/>
  <c r="C1966" i="1"/>
  <c r="Q1966" i="1"/>
  <c r="R1966" i="1"/>
  <c r="U1966" i="1"/>
  <c r="V1966" i="1"/>
  <c r="W1966" i="1"/>
  <c r="X1966" i="1"/>
  <c r="C1967" i="1"/>
  <c r="Q1967" i="1"/>
  <c r="R1967" i="1"/>
  <c r="U1967" i="1"/>
  <c r="V1967" i="1"/>
  <c r="W1967" i="1"/>
  <c r="X1967" i="1"/>
  <c r="C1968" i="1"/>
  <c r="Q1968" i="1"/>
  <c r="R1968" i="1"/>
  <c r="U1968" i="1"/>
  <c r="V1968" i="1"/>
  <c r="W1968" i="1"/>
  <c r="X1968" i="1"/>
  <c r="C1969" i="1"/>
  <c r="Q1969" i="1"/>
  <c r="R1969" i="1"/>
  <c r="U1969" i="1"/>
  <c r="V1969" i="1"/>
  <c r="W1969" i="1"/>
  <c r="X1969" i="1"/>
  <c r="C1970" i="1"/>
  <c r="Q1970" i="1"/>
  <c r="R1970" i="1"/>
  <c r="U1970" i="1"/>
  <c r="V1970" i="1"/>
  <c r="W1970" i="1"/>
  <c r="X1970" i="1"/>
  <c r="C1971" i="1"/>
  <c r="Q1971" i="1"/>
  <c r="R1971" i="1"/>
  <c r="U1971" i="1"/>
  <c r="V1971" i="1"/>
  <c r="W1971" i="1"/>
  <c r="X1971" i="1"/>
  <c r="C1972" i="1"/>
  <c r="Q1972" i="1"/>
  <c r="R1972" i="1"/>
  <c r="U1972" i="1"/>
  <c r="V1972" i="1"/>
  <c r="W1972" i="1"/>
  <c r="X1972" i="1"/>
  <c r="C1973" i="1"/>
  <c r="Q1973" i="1"/>
  <c r="R1973" i="1"/>
  <c r="U1973" i="1"/>
  <c r="V1973" i="1"/>
  <c r="W1973" i="1"/>
  <c r="X1973" i="1"/>
  <c r="C1974" i="1"/>
  <c r="Q1974" i="1"/>
  <c r="R1974" i="1"/>
  <c r="U1974" i="1"/>
  <c r="V1974" i="1"/>
  <c r="W1974" i="1"/>
  <c r="X1974" i="1"/>
  <c r="C1975" i="1"/>
  <c r="Q1975" i="1"/>
  <c r="R1975" i="1"/>
  <c r="U1975" i="1"/>
  <c r="V1975" i="1"/>
  <c r="W1975" i="1"/>
  <c r="X1975" i="1"/>
  <c r="C1976" i="1"/>
  <c r="Q1976" i="1"/>
  <c r="R1976" i="1"/>
  <c r="U1976" i="1"/>
  <c r="V1976" i="1"/>
  <c r="W1976" i="1"/>
  <c r="X1976" i="1"/>
  <c r="C1977" i="1"/>
  <c r="Q1977" i="1"/>
  <c r="R1977" i="1"/>
  <c r="U1977" i="1"/>
  <c r="V1977" i="1"/>
  <c r="W1977" i="1"/>
  <c r="X1977" i="1"/>
  <c r="C1978" i="1"/>
  <c r="Q1978" i="1"/>
  <c r="R1978" i="1"/>
  <c r="U1978" i="1"/>
  <c r="V1978" i="1"/>
  <c r="W1978" i="1"/>
  <c r="X1978" i="1"/>
  <c r="C1979" i="1"/>
  <c r="Q1979" i="1"/>
  <c r="R1979" i="1"/>
  <c r="U1979" i="1"/>
  <c r="V1979" i="1"/>
  <c r="W1979" i="1"/>
  <c r="X1979" i="1"/>
  <c r="C1980" i="1"/>
  <c r="Q1980" i="1"/>
  <c r="R1980" i="1"/>
  <c r="U1980" i="1"/>
  <c r="V1980" i="1"/>
  <c r="W1980" i="1"/>
  <c r="X1980" i="1"/>
  <c r="C1981" i="1"/>
  <c r="Q1981" i="1"/>
  <c r="R1981" i="1"/>
  <c r="U1981" i="1"/>
  <c r="V1981" i="1"/>
  <c r="W1981" i="1"/>
  <c r="X1981" i="1"/>
  <c r="C1982" i="1"/>
  <c r="Q1982" i="1"/>
  <c r="R1982" i="1"/>
  <c r="U1982" i="1"/>
  <c r="V1982" i="1"/>
  <c r="W1982" i="1"/>
  <c r="X1982" i="1"/>
  <c r="C1983" i="1"/>
  <c r="Q1983" i="1"/>
  <c r="R1983" i="1"/>
  <c r="U1983" i="1"/>
  <c r="V1983" i="1"/>
  <c r="W1983" i="1"/>
  <c r="X1983" i="1"/>
  <c r="C1984" i="1"/>
  <c r="Q1984" i="1"/>
  <c r="R1984" i="1"/>
  <c r="U1984" i="1"/>
  <c r="V1984" i="1"/>
  <c r="W1984" i="1"/>
  <c r="X1984" i="1"/>
  <c r="C1985" i="1"/>
  <c r="Q1985" i="1"/>
  <c r="R1985" i="1"/>
  <c r="U1985" i="1"/>
  <c r="V1985" i="1"/>
  <c r="W1985" i="1"/>
  <c r="X1985" i="1"/>
  <c r="C1986" i="1"/>
  <c r="Q1986" i="1"/>
  <c r="R1986" i="1"/>
  <c r="U1986" i="1"/>
  <c r="V1986" i="1"/>
  <c r="W1986" i="1"/>
  <c r="X1986" i="1"/>
  <c r="C1987" i="1"/>
  <c r="Q1987" i="1"/>
  <c r="R1987" i="1"/>
  <c r="U1987" i="1"/>
  <c r="V1987" i="1"/>
  <c r="W1987" i="1"/>
  <c r="X1987" i="1"/>
  <c r="C1988" i="1"/>
  <c r="Q1988" i="1"/>
  <c r="R1988" i="1"/>
  <c r="U1988" i="1"/>
  <c r="V1988" i="1"/>
  <c r="W1988" i="1"/>
  <c r="X1988" i="1"/>
  <c r="C1989" i="1"/>
  <c r="Q1989" i="1"/>
  <c r="R1989" i="1"/>
  <c r="U1989" i="1"/>
  <c r="V1989" i="1"/>
  <c r="W1989" i="1"/>
  <c r="X1989" i="1"/>
  <c r="C1990" i="1"/>
  <c r="Q1990" i="1"/>
  <c r="R1990" i="1"/>
  <c r="S1990" i="1" s="1"/>
  <c r="T1990" i="1" s="1"/>
  <c r="U1990" i="1"/>
  <c r="V1990" i="1"/>
  <c r="W1990" i="1"/>
  <c r="X1990" i="1"/>
  <c r="C1991" i="1"/>
  <c r="Q1991" i="1"/>
  <c r="R1991" i="1"/>
  <c r="U1991" i="1"/>
  <c r="V1991" i="1"/>
  <c r="W1991" i="1"/>
  <c r="X1991" i="1"/>
  <c r="C1992" i="1"/>
  <c r="Q1992" i="1"/>
  <c r="R1992" i="1"/>
  <c r="U1992" i="1"/>
  <c r="V1992" i="1"/>
  <c r="W1992" i="1"/>
  <c r="X1992" i="1"/>
  <c r="C1993" i="1"/>
  <c r="Q1993" i="1"/>
  <c r="R1993" i="1"/>
  <c r="U1993" i="1"/>
  <c r="V1993" i="1"/>
  <c r="W1993" i="1"/>
  <c r="X1993" i="1"/>
  <c r="C1994" i="1"/>
  <c r="Q1994" i="1"/>
  <c r="R1994" i="1"/>
  <c r="U1994" i="1"/>
  <c r="V1994" i="1"/>
  <c r="W1994" i="1"/>
  <c r="X1994" i="1"/>
  <c r="C1995" i="1"/>
  <c r="Q1995" i="1"/>
  <c r="R1995" i="1"/>
  <c r="U1995" i="1"/>
  <c r="V1995" i="1"/>
  <c r="W1995" i="1"/>
  <c r="X1995" i="1"/>
  <c r="C1996" i="1"/>
  <c r="Q1996" i="1"/>
  <c r="R1996" i="1"/>
  <c r="U1996" i="1"/>
  <c r="V1996" i="1"/>
  <c r="W1996" i="1"/>
  <c r="X1996" i="1"/>
  <c r="C1997" i="1"/>
  <c r="Q1997" i="1"/>
  <c r="R1997" i="1"/>
  <c r="U1997" i="1"/>
  <c r="V1997" i="1"/>
  <c r="W1997" i="1"/>
  <c r="X1997" i="1"/>
  <c r="C1998" i="1"/>
  <c r="Q1998" i="1"/>
  <c r="R1998" i="1"/>
  <c r="U1998" i="1"/>
  <c r="V1998" i="1"/>
  <c r="W1998" i="1"/>
  <c r="X1998" i="1"/>
  <c r="C1999" i="1"/>
  <c r="Q1999" i="1"/>
  <c r="R1999" i="1"/>
  <c r="U1999" i="1"/>
  <c r="V1999" i="1"/>
  <c r="W1999" i="1"/>
  <c r="X1999" i="1"/>
  <c r="C2000" i="1"/>
  <c r="Q2000" i="1"/>
  <c r="R2000" i="1"/>
  <c r="U2000" i="1"/>
  <c r="V2000" i="1"/>
  <c r="W2000" i="1"/>
  <c r="X2000" i="1"/>
  <c r="C2001" i="1"/>
  <c r="Q2001" i="1"/>
  <c r="R2001" i="1"/>
  <c r="U2001" i="1"/>
  <c r="V2001" i="1"/>
  <c r="W2001" i="1"/>
  <c r="X2001" i="1"/>
  <c r="C2002" i="1"/>
  <c r="Q2002" i="1"/>
  <c r="R2002" i="1"/>
  <c r="U2002" i="1"/>
  <c r="V2002" i="1"/>
  <c r="W2002" i="1"/>
  <c r="X2002" i="1"/>
  <c r="C2003" i="1"/>
  <c r="Q2003" i="1"/>
  <c r="R2003" i="1"/>
  <c r="U2003" i="1"/>
  <c r="V2003" i="1"/>
  <c r="W2003" i="1"/>
  <c r="X2003" i="1"/>
  <c r="C2004" i="1"/>
  <c r="Q2004" i="1"/>
  <c r="R2004" i="1"/>
  <c r="U2004" i="1"/>
  <c r="V2004" i="1"/>
  <c r="W2004" i="1"/>
  <c r="X2004" i="1"/>
  <c r="C2005" i="1"/>
  <c r="Q2005" i="1"/>
  <c r="R2005" i="1"/>
  <c r="U2005" i="1"/>
  <c r="V2005" i="1"/>
  <c r="W2005" i="1"/>
  <c r="X2005" i="1"/>
  <c r="C2006" i="1"/>
  <c r="Q2006" i="1"/>
  <c r="R2006" i="1"/>
  <c r="U2006" i="1"/>
  <c r="V2006" i="1"/>
  <c r="W2006" i="1"/>
  <c r="X2006" i="1"/>
  <c r="C2007" i="1"/>
  <c r="Q2007" i="1"/>
  <c r="R2007" i="1"/>
  <c r="U2007" i="1"/>
  <c r="V2007" i="1"/>
  <c r="W2007" i="1"/>
  <c r="X2007" i="1"/>
  <c r="C2008" i="1"/>
  <c r="Q2008" i="1"/>
  <c r="R2008" i="1"/>
  <c r="U2008" i="1"/>
  <c r="V2008" i="1"/>
  <c r="W2008" i="1"/>
  <c r="X2008" i="1"/>
  <c r="C2009" i="1"/>
  <c r="Q2009" i="1"/>
  <c r="R2009" i="1"/>
  <c r="U2009" i="1"/>
  <c r="V2009" i="1"/>
  <c r="W2009" i="1"/>
  <c r="X2009" i="1"/>
  <c r="C2010" i="1"/>
  <c r="Q2010" i="1"/>
  <c r="R2010" i="1"/>
  <c r="U2010" i="1"/>
  <c r="V2010" i="1"/>
  <c r="W2010" i="1"/>
  <c r="X2010" i="1"/>
  <c r="C2011" i="1"/>
  <c r="Q2011" i="1"/>
  <c r="R2011" i="1"/>
  <c r="U2011" i="1"/>
  <c r="V2011" i="1"/>
  <c r="W2011" i="1"/>
  <c r="X2011" i="1"/>
  <c r="C2012" i="1"/>
  <c r="Q2012" i="1"/>
  <c r="R2012" i="1"/>
  <c r="U2012" i="1"/>
  <c r="V2012" i="1"/>
  <c r="W2012" i="1"/>
  <c r="X2012" i="1"/>
  <c r="C2013" i="1"/>
  <c r="Q2013" i="1"/>
  <c r="R2013" i="1"/>
  <c r="U2013" i="1"/>
  <c r="V2013" i="1"/>
  <c r="W2013" i="1"/>
  <c r="X2013" i="1"/>
  <c r="C2014" i="1"/>
  <c r="Q2014" i="1"/>
  <c r="R2014" i="1"/>
  <c r="U2014" i="1"/>
  <c r="V2014" i="1"/>
  <c r="W2014" i="1"/>
  <c r="X2014" i="1"/>
  <c r="C2015" i="1"/>
  <c r="Q2015" i="1"/>
  <c r="R2015" i="1"/>
  <c r="U2015" i="1"/>
  <c r="V2015" i="1"/>
  <c r="W2015" i="1"/>
  <c r="X2015" i="1"/>
  <c r="C2016" i="1"/>
  <c r="Q2016" i="1"/>
  <c r="R2016" i="1"/>
  <c r="U2016" i="1"/>
  <c r="V2016" i="1"/>
  <c r="W2016" i="1"/>
  <c r="X2016" i="1"/>
  <c r="C2017" i="1"/>
  <c r="Q2017" i="1"/>
  <c r="R2017" i="1"/>
  <c r="U2017" i="1"/>
  <c r="V2017" i="1"/>
  <c r="W2017" i="1"/>
  <c r="X2017" i="1"/>
  <c r="C2018" i="1"/>
  <c r="Q2018" i="1"/>
  <c r="R2018" i="1"/>
  <c r="U2018" i="1"/>
  <c r="V2018" i="1"/>
  <c r="W2018" i="1"/>
  <c r="X2018" i="1"/>
  <c r="C2019" i="1"/>
  <c r="Q2019" i="1"/>
  <c r="R2019" i="1"/>
  <c r="U2019" i="1"/>
  <c r="V2019" i="1"/>
  <c r="W2019" i="1"/>
  <c r="X2019" i="1"/>
  <c r="C2020" i="1"/>
  <c r="Q2020" i="1"/>
  <c r="R2020" i="1"/>
  <c r="U2020" i="1"/>
  <c r="V2020" i="1"/>
  <c r="W2020" i="1"/>
  <c r="X2020" i="1"/>
  <c r="C2021" i="1"/>
  <c r="Q2021" i="1"/>
  <c r="R2021" i="1"/>
  <c r="U2021" i="1"/>
  <c r="V2021" i="1"/>
  <c r="W2021" i="1"/>
  <c r="X2021" i="1"/>
  <c r="C2022" i="1"/>
  <c r="Q2022" i="1"/>
  <c r="R2022" i="1"/>
  <c r="U2022" i="1"/>
  <c r="V2022" i="1"/>
  <c r="W2022" i="1"/>
  <c r="X2022" i="1"/>
  <c r="C2023" i="1"/>
  <c r="Q2023" i="1"/>
  <c r="R2023" i="1"/>
  <c r="U2023" i="1"/>
  <c r="V2023" i="1"/>
  <c r="W2023" i="1"/>
  <c r="X2023" i="1"/>
  <c r="C2024" i="1"/>
  <c r="Q2024" i="1"/>
  <c r="R2024" i="1"/>
  <c r="U2024" i="1"/>
  <c r="V2024" i="1"/>
  <c r="W2024" i="1"/>
  <c r="X2024" i="1"/>
  <c r="C2025" i="1"/>
  <c r="Q2025" i="1"/>
  <c r="R2025" i="1"/>
  <c r="U2025" i="1"/>
  <c r="V2025" i="1"/>
  <c r="W2025" i="1"/>
  <c r="X2025" i="1"/>
  <c r="C2026" i="1"/>
  <c r="Q2026" i="1"/>
  <c r="R2026" i="1"/>
  <c r="U2026" i="1"/>
  <c r="V2026" i="1"/>
  <c r="W2026" i="1"/>
  <c r="X2026" i="1"/>
  <c r="C2027" i="1"/>
  <c r="Q2027" i="1"/>
  <c r="R2027" i="1"/>
  <c r="U2027" i="1"/>
  <c r="V2027" i="1"/>
  <c r="W2027" i="1"/>
  <c r="X2027" i="1"/>
  <c r="C2028" i="1"/>
  <c r="Q2028" i="1"/>
  <c r="R2028" i="1"/>
  <c r="U2028" i="1"/>
  <c r="V2028" i="1"/>
  <c r="W2028" i="1"/>
  <c r="X2028" i="1"/>
  <c r="C2029" i="1"/>
  <c r="Q2029" i="1"/>
  <c r="R2029" i="1"/>
  <c r="U2029" i="1"/>
  <c r="V2029" i="1"/>
  <c r="W2029" i="1"/>
  <c r="X2029" i="1"/>
  <c r="C2030" i="1"/>
  <c r="Q2030" i="1"/>
  <c r="R2030" i="1"/>
  <c r="U2030" i="1"/>
  <c r="V2030" i="1"/>
  <c r="W2030" i="1"/>
  <c r="X2030" i="1"/>
  <c r="C2031" i="1"/>
  <c r="Q2031" i="1"/>
  <c r="R2031" i="1"/>
  <c r="U2031" i="1"/>
  <c r="V2031" i="1"/>
  <c r="W2031" i="1"/>
  <c r="X2031" i="1"/>
  <c r="C2032" i="1"/>
  <c r="Q2032" i="1"/>
  <c r="R2032" i="1"/>
  <c r="U2032" i="1"/>
  <c r="V2032" i="1"/>
  <c r="W2032" i="1"/>
  <c r="X2032" i="1"/>
  <c r="C2033" i="1"/>
  <c r="Q2033" i="1"/>
  <c r="R2033" i="1"/>
  <c r="U2033" i="1"/>
  <c r="V2033" i="1"/>
  <c r="W2033" i="1"/>
  <c r="X2033" i="1"/>
  <c r="C2034" i="1"/>
  <c r="Q2034" i="1"/>
  <c r="R2034" i="1"/>
  <c r="U2034" i="1"/>
  <c r="V2034" i="1"/>
  <c r="W2034" i="1"/>
  <c r="X2034" i="1"/>
  <c r="C2035" i="1"/>
  <c r="Q2035" i="1"/>
  <c r="R2035" i="1"/>
  <c r="U2035" i="1"/>
  <c r="V2035" i="1"/>
  <c r="W2035" i="1"/>
  <c r="X2035" i="1"/>
  <c r="C2036" i="1"/>
  <c r="Q2036" i="1"/>
  <c r="R2036" i="1"/>
  <c r="U2036" i="1"/>
  <c r="V2036" i="1"/>
  <c r="W2036" i="1"/>
  <c r="X2036" i="1"/>
  <c r="C2037" i="1"/>
  <c r="Q2037" i="1"/>
  <c r="R2037" i="1"/>
  <c r="U2037" i="1"/>
  <c r="V2037" i="1"/>
  <c r="W2037" i="1"/>
  <c r="X2037" i="1"/>
  <c r="C2038" i="1"/>
  <c r="Q2038" i="1"/>
  <c r="R2038" i="1"/>
  <c r="U2038" i="1"/>
  <c r="V2038" i="1"/>
  <c r="W2038" i="1"/>
  <c r="X2038" i="1"/>
  <c r="C2039" i="1"/>
  <c r="Q2039" i="1"/>
  <c r="R2039" i="1"/>
  <c r="U2039" i="1"/>
  <c r="V2039" i="1"/>
  <c r="W2039" i="1"/>
  <c r="X2039" i="1"/>
  <c r="C2040" i="1"/>
  <c r="Q2040" i="1"/>
  <c r="R2040" i="1"/>
  <c r="U2040" i="1"/>
  <c r="V2040" i="1"/>
  <c r="W2040" i="1"/>
  <c r="X2040" i="1"/>
  <c r="C2041" i="1"/>
  <c r="Q2041" i="1"/>
  <c r="R2041" i="1"/>
  <c r="U2041" i="1"/>
  <c r="V2041" i="1"/>
  <c r="W2041" i="1"/>
  <c r="X2041" i="1"/>
  <c r="C2042" i="1"/>
  <c r="Q2042" i="1"/>
  <c r="R2042" i="1"/>
  <c r="U2042" i="1"/>
  <c r="V2042" i="1"/>
  <c r="W2042" i="1"/>
  <c r="X2042" i="1"/>
  <c r="C2043" i="1"/>
  <c r="Q2043" i="1"/>
  <c r="R2043" i="1"/>
  <c r="U2043" i="1"/>
  <c r="V2043" i="1"/>
  <c r="W2043" i="1"/>
  <c r="X2043" i="1"/>
  <c r="C2044" i="1"/>
  <c r="Q2044" i="1"/>
  <c r="R2044" i="1"/>
  <c r="U2044" i="1"/>
  <c r="V2044" i="1"/>
  <c r="W2044" i="1"/>
  <c r="X2044" i="1"/>
  <c r="C2045" i="1"/>
  <c r="Q2045" i="1"/>
  <c r="R2045" i="1"/>
  <c r="U2045" i="1"/>
  <c r="V2045" i="1"/>
  <c r="W2045" i="1"/>
  <c r="X2045" i="1"/>
  <c r="C2046" i="1"/>
  <c r="Q2046" i="1"/>
  <c r="R2046" i="1"/>
  <c r="U2046" i="1"/>
  <c r="V2046" i="1"/>
  <c r="W2046" i="1"/>
  <c r="X2046" i="1"/>
  <c r="C2047" i="1"/>
  <c r="Q2047" i="1"/>
  <c r="R2047" i="1"/>
  <c r="U2047" i="1"/>
  <c r="V2047" i="1"/>
  <c r="W2047" i="1"/>
  <c r="X2047" i="1"/>
  <c r="C2048" i="1"/>
  <c r="Q2048" i="1"/>
  <c r="R2048" i="1"/>
  <c r="U2048" i="1"/>
  <c r="V2048" i="1"/>
  <c r="W2048" i="1"/>
  <c r="X2048" i="1"/>
  <c r="C2049" i="1"/>
  <c r="Q2049" i="1"/>
  <c r="R2049" i="1"/>
  <c r="U2049" i="1"/>
  <c r="V2049" i="1"/>
  <c r="W2049" i="1"/>
  <c r="X2049" i="1"/>
  <c r="C2050" i="1"/>
  <c r="Q2050" i="1"/>
  <c r="R2050" i="1"/>
  <c r="U2050" i="1"/>
  <c r="V2050" i="1"/>
  <c r="W2050" i="1"/>
  <c r="X2050" i="1"/>
  <c r="C2051" i="1"/>
  <c r="Q2051" i="1"/>
  <c r="R2051" i="1"/>
  <c r="U2051" i="1"/>
  <c r="V2051" i="1"/>
  <c r="W2051" i="1"/>
  <c r="X2051" i="1"/>
  <c r="C2052" i="1"/>
  <c r="Q2052" i="1"/>
  <c r="R2052" i="1"/>
  <c r="U2052" i="1"/>
  <c r="V2052" i="1"/>
  <c r="W2052" i="1"/>
  <c r="X2052" i="1"/>
  <c r="C2053" i="1"/>
  <c r="Q2053" i="1"/>
  <c r="R2053" i="1"/>
  <c r="U2053" i="1"/>
  <c r="V2053" i="1"/>
  <c r="W2053" i="1"/>
  <c r="X2053" i="1"/>
  <c r="C2054" i="1"/>
  <c r="Q2054" i="1"/>
  <c r="R2054" i="1"/>
  <c r="U2054" i="1"/>
  <c r="V2054" i="1"/>
  <c r="W2054" i="1"/>
  <c r="X2054" i="1"/>
  <c r="C2055" i="1"/>
  <c r="Q2055" i="1"/>
  <c r="R2055" i="1"/>
  <c r="U2055" i="1"/>
  <c r="V2055" i="1"/>
  <c r="W2055" i="1"/>
  <c r="X2055" i="1"/>
  <c r="C2056" i="1"/>
  <c r="Q2056" i="1"/>
  <c r="R2056" i="1"/>
  <c r="U2056" i="1"/>
  <c r="V2056" i="1"/>
  <c r="W2056" i="1"/>
  <c r="X2056" i="1"/>
  <c r="C2057" i="1"/>
  <c r="Q2057" i="1"/>
  <c r="R2057" i="1"/>
  <c r="U2057" i="1"/>
  <c r="V2057" i="1"/>
  <c r="W2057" i="1"/>
  <c r="X2057" i="1"/>
  <c r="C2058" i="1"/>
  <c r="Q2058" i="1"/>
  <c r="R2058" i="1"/>
  <c r="U2058" i="1"/>
  <c r="V2058" i="1"/>
  <c r="W2058" i="1"/>
  <c r="X2058" i="1"/>
  <c r="C2059" i="1"/>
  <c r="Q2059" i="1"/>
  <c r="R2059" i="1"/>
  <c r="U2059" i="1"/>
  <c r="V2059" i="1"/>
  <c r="W2059" i="1"/>
  <c r="X2059" i="1"/>
  <c r="C2060" i="1"/>
  <c r="Q2060" i="1"/>
  <c r="R2060" i="1"/>
  <c r="U2060" i="1"/>
  <c r="V2060" i="1"/>
  <c r="W2060" i="1"/>
  <c r="X2060" i="1"/>
  <c r="C2061" i="1"/>
  <c r="Q2061" i="1"/>
  <c r="R2061" i="1"/>
  <c r="U2061" i="1"/>
  <c r="V2061" i="1"/>
  <c r="W2061" i="1"/>
  <c r="X2061" i="1"/>
  <c r="C2062" i="1"/>
  <c r="Q2062" i="1"/>
  <c r="R2062" i="1"/>
  <c r="U2062" i="1"/>
  <c r="V2062" i="1"/>
  <c r="W2062" i="1"/>
  <c r="X2062" i="1"/>
  <c r="C2063" i="1"/>
  <c r="Q2063" i="1"/>
  <c r="R2063" i="1"/>
  <c r="U2063" i="1"/>
  <c r="V2063" i="1"/>
  <c r="W2063" i="1"/>
  <c r="X2063" i="1"/>
  <c r="C2064" i="1"/>
  <c r="Q2064" i="1"/>
  <c r="R2064" i="1"/>
  <c r="U2064" i="1"/>
  <c r="V2064" i="1"/>
  <c r="W2064" i="1"/>
  <c r="X2064" i="1"/>
  <c r="C2065" i="1"/>
  <c r="Q2065" i="1"/>
  <c r="R2065" i="1"/>
  <c r="U2065" i="1"/>
  <c r="V2065" i="1"/>
  <c r="W2065" i="1"/>
  <c r="X2065" i="1"/>
  <c r="C2066" i="1"/>
  <c r="Q2066" i="1"/>
  <c r="R2066" i="1"/>
  <c r="U2066" i="1"/>
  <c r="V2066" i="1"/>
  <c r="W2066" i="1"/>
  <c r="X2066" i="1"/>
  <c r="C2067" i="1"/>
  <c r="Q2067" i="1"/>
  <c r="R2067" i="1"/>
  <c r="U2067" i="1"/>
  <c r="V2067" i="1"/>
  <c r="W2067" i="1"/>
  <c r="X2067" i="1"/>
  <c r="C2068" i="1"/>
  <c r="Q2068" i="1"/>
  <c r="R2068" i="1"/>
  <c r="U2068" i="1"/>
  <c r="V2068" i="1"/>
  <c r="W2068" i="1"/>
  <c r="X2068" i="1"/>
  <c r="C2069" i="1"/>
  <c r="Q2069" i="1"/>
  <c r="R2069" i="1"/>
  <c r="U2069" i="1"/>
  <c r="V2069" i="1"/>
  <c r="W2069" i="1"/>
  <c r="X2069" i="1"/>
  <c r="C2070" i="1"/>
  <c r="Q2070" i="1"/>
  <c r="R2070" i="1"/>
  <c r="U2070" i="1"/>
  <c r="V2070" i="1"/>
  <c r="W2070" i="1"/>
  <c r="X2070" i="1"/>
  <c r="C2071" i="1"/>
  <c r="Q2071" i="1"/>
  <c r="R2071" i="1"/>
  <c r="U2071" i="1"/>
  <c r="V2071" i="1"/>
  <c r="W2071" i="1"/>
  <c r="X2071" i="1"/>
  <c r="C2072" i="1"/>
  <c r="Q2072" i="1"/>
  <c r="R2072" i="1"/>
  <c r="U2072" i="1"/>
  <c r="V2072" i="1"/>
  <c r="W2072" i="1"/>
  <c r="X2072" i="1"/>
  <c r="C2073" i="1"/>
  <c r="Q2073" i="1"/>
  <c r="R2073" i="1"/>
  <c r="U2073" i="1"/>
  <c r="V2073" i="1"/>
  <c r="W2073" i="1"/>
  <c r="X2073" i="1"/>
  <c r="C2074" i="1"/>
  <c r="Q2074" i="1"/>
  <c r="R2074" i="1"/>
  <c r="U2074" i="1"/>
  <c r="V2074" i="1"/>
  <c r="W2074" i="1"/>
  <c r="X2074" i="1"/>
  <c r="C2075" i="1"/>
  <c r="Q2075" i="1"/>
  <c r="R2075" i="1"/>
  <c r="U2075" i="1"/>
  <c r="V2075" i="1"/>
  <c r="W2075" i="1"/>
  <c r="X2075" i="1"/>
  <c r="C2076" i="1"/>
  <c r="Q2076" i="1"/>
  <c r="R2076" i="1"/>
  <c r="U2076" i="1"/>
  <c r="V2076" i="1"/>
  <c r="W2076" i="1"/>
  <c r="X2076" i="1"/>
  <c r="C2077" i="1"/>
  <c r="Q2077" i="1"/>
  <c r="R2077" i="1"/>
  <c r="U2077" i="1"/>
  <c r="V2077" i="1"/>
  <c r="W2077" i="1"/>
  <c r="X2077" i="1"/>
  <c r="C2078" i="1"/>
  <c r="Q2078" i="1"/>
  <c r="R2078" i="1"/>
  <c r="U2078" i="1"/>
  <c r="V2078" i="1"/>
  <c r="W2078" i="1"/>
  <c r="X2078" i="1"/>
  <c r="C2079" i="1"/>
  <c r="Q2079" i="1"/>
  <c r="R2079" i="1"/>
  <c r="U2079" i="1"/>
  <c r="V2079" i="1"/>
  <c r="W2079" i="1"/>
  <c r="X2079" i="1"/>
  <c r="C2080" i="1"/>
  <c r="Q2080" i="1"/>
  <c r="R2080" i="1"/>
  <c r="U2080" i="1"/>
  <c r="V2080" i="1"/>
  <c r="W2080" i="1"/>
  <c r="X2080" i="1"/>
  <c r="C2081" i="1"/>
  <c r="Q2081" i="1"/>
  <c r="R2081" i="1"/>
  <c r="U2081" i="1"/>
  <c r="V2081" i="1"/>
  <c r="W2081" i="1"/>
  <c r="X2081" i="1"/>
  <c r="C2082" i="1"/>
  <c r="Q2082" i="1"/>
  <c r="R2082" i="1"/>
  <c r="U2082" i="1"/>
  <c r="V2082" i="1"/>
  <c r="W2082" i="1"/>
  <c r="X2082" i="1"/>
  <c r="C2083" i="1"/>
  <c r="Q2083" i="1"/>
  <c r="R2083" i="1"/>
  <c r="U2083" i="1"/>
  <c r="V2083" i="1"/>
  <c r="W2083" i="1"/>
  <c r="X2083" i="1"/>
  <c r="C2084" i="1"/>
  <c r="Q2084" i="1"/>
  <c r="R2084" i="1"/>
  <c r="U2084" i="1"/>
  <c r="V2084" i="1"/>
  <c r="W2084" i="1"/>
  <c r="X2084" i="1"/>
  <c r="C2085" i="1"/>
  <c r="Q2085" i="1"/>
  <c r="R2085" i="1"/>
  <c r="U2085" i="1"/>
  <c r="V2085" i="1"/>
  <c r="W2085" i="1"/>
  <c r="X2085" i="1"/>
  <c r="C2086" i="1"/>
  <c r="Q2086" i="1"/>
  <c r="R2086" i="1"/>
  <c r="U2086" i="1"/>
  <c r="V2086" i="1"/>
  <c r="W2086" i="1"/>
  <c r="X2086" i="1"/>
  <c r="C2087" i="1"/>
  <c r="Q2087" i="1"/>
  <c r="R2087" i="1"/>
  <c r="U2087" i="1"/>
  <c r="V2087" i="1"/>
  <c r="W2087" i="1"/>
  <c r="X2087" i="1"/>
  <c r="C2088" i="1"/>
  <c r="Q2088" i="1"/>
  <c r="R2088" i="1"/>
  <c r="U2088" i="1"/>
  <c r="V2088" i="1"/>
  <c r="W2088" i="1"/>
  <c r="X2088" i="1"/>
  <c r="C2089" i="1"/>
  <c r="Q2089" i="1"/>
  <c r="R2089" i="1"/>
  <c r="U2089" i="1"/>
  <c r="V2089" i="1"/>
  <c r="W2089" i="1"/>
  <c r="X2089" i="1"/>
  <c r="C2090" i="1"/>
  <c r="Q2090" i="1"/>
  <c r="R2090" i="1"/>
  <c r="U2090" i="1"/>
  <c r="V2090" i="1"/>
  <c r="W2090" i="1"/>
  <c r="X2090" i="1"/>
  <c r="C2091" i="1"/>
  <c r="Q2091" i="1"/>
  <c r="R2091" i="1"/>
  <c r="U2091" i="1"/>
  <c r="V2091" i="1"/>
  <c r="W2091" i="1"/>
  <c r="X2091" i="1"/>
  <c r="C2092" i="1"/>
  <c r="Q2092" i="1"/>
  <c r="R2092" i="1"/>
  <c r="U2092" i="1"/>
  <c r="V2092" i="1"/>
  <c r="W2092" i="1"/>
  <c r="X2092" i="1"/>
  <c r="C2093" i="1"/>
  <c r="Q2093" i="1"/>
  <c r="R2093" i="1"/>
  <c r="U2093" i="1"/>
  <c r="V2093" i="1"/>
  <c r="W2093" i="1"/>
  <c r="X2093" i="1"/>
  <c r="C2094" i="1"/>
  <c r="Q2094" i="1"/>
  <c r="R2094" i="1"/>
  <c r="U2094" i="1"/>
  <c r="V2094" i="1"/>
  <c r="W2094" i="1"/>
  <c r="X2094" i="1"/>
  <c r="C2095" i="1"/>
  <c r="Q2095" i="1"/>
  <c r="R2095" i="1"/>
  <c r="U2095" i="1"/>
  <c r="V2095" i="1"/>
  <c r="W2095" i="1"/>
  <c r="X2095" i="1"/>
  <c r="C2096" i="1"/>
  <c r="Q2096" i="1"/>
  <c r="R2096" i="1"/>
  <c r="U2096" i="1"/>
  <c r="V2096" i="1"/>
  <c r="W2096" i="1"/>
  <c r="X2096" i="1"/>
  <c r="C2097" i="1"/>
  <c r="Q2097" i="1"/>
  <c r="R2097" i="1"/>
  <c r="U2097" i="1"/>
  <c r="V2097" i="1"/>
  <c r="W2097" i="1"/>
  <c r="X2097" i="1"/>
  <c r="C2098" i="1"/>
  <c r="Q2098" i="1"/>
  <c r="R2098" i="1"/>
  <c r="U2098" i="1"/>
  <c r="V2098" i="1"/>
  <c r="W2098" i="1"/>
  <c r="X2098" i="1"/>
  <c r="C2099" i="1"/>
  <c r="Q2099" i="1"/>
  <c r="R2099" i="1"/>
  <c r="U2099" i="1"/>
  <c r="V2099" i="1"/>
  <c r="W2099" i="1"/>
  <c r="X2099" i="1"/>
  <c r="C2100" i="1"/>
  <c r="Q2100" i="1"/>
  <c r="R2100" i="1"/>
  <c r="U2100" i="1"/>
  <c r="V2100" i="1"/>
  <c r="W2100" i="1"/>
  <c r="X2100" i="1"/>
  <c r="C2101" i="1"/>
  <c r="Q2101" i="1"/>
  <c r="R2101" i="1"/>
  <c r="U2101" i="1"/>
  <c r="V2101" i="1"/>
  <c r="W2101" i="1"/>
  <c r="X2101" i="1"/>
  <c r="C2102" i="1"/>
  <c r="Q2102" i="1"/>
  <c r="R2102" i="1"/>
  <c r="U2102" i="1"/>
  <c r="V2102" i="1"/>
  <c r="W2102" i="1"/>
  <c r="X2102" i="1"/>
  <c r="C2103" i="1"/>
  <c r="Q2103" i="1"/>
  <c r="R2103" i="1"/>
  <c r="U2103" i="1"/>
  <c r="V2103" i="1"/>
  <c r="W2103" i="1"/>
  <c r="X2103" i="1"/>
  <c r="C2104" i="1"/>
  <c r="Q2104" i="1"/>
  <c r="R2104" i="1"/>
  <c r="U2104" i="1"/>
  <c r="V2104" i="1"/>
  <c r="W2104" i="1"/>
  <c r="X2104" i="1"/>
  <c r="C2105" i="1"/>
  <c r="Q2105" i="1"/>
  <c r="R2105" i="1"/>
  <c r="U2105" i="1"/>
  <c r="V2105" i="1"/>
  <c r="W2105" i="1"/>
  <c r="X2105" i="1"/>
  <c r="C2106" i="1"/>
  <c r="Q2106" i="1"/>
  <c r="R2106" i="1"/>
  <c r="U2106" i="1"/>
  <c r="V2106" i="1"/>
  <c r="W2106" i="1"/>
  <c r="X2106" i="1"/>
  <c r="C2107" i="1"/>
  <c r="Q2107" i="1"/>
  <c r="R2107" i="1"/>
  <c r="U2107" i="1"/>
  <c r="V2107" i="1"/>
  <c r="W2107" i="1"/>
  <c r="X2107" i="1"/>
  <c r="C2108" i="1"/>
  <c r="Q2108" i="1"/>
  <c r="R2108" i="1"/>
  <c r="U2108" i="1"/>
  <c r="V2108" i="1"/>
  <c r="W2108" i="1"/>
  <c r="X2108" i="1"/>
  <c r="C2109" i="1"/>
  <c r="Q2109" i="1"/>
  <c r="R2109" i="1"/>
  <c r="U2109" i="1"/>
  <c r="V2109" i="1"/>
  <c r="W2109" i="1"/>
  <c r="X2109" i="1"/>
  <c r="C2110" i="1"/>
  <c r="Q2110" i="1"/>
  <c r="R2110" i="1"/>
  <c r="U2110" i="1"/>
  <c r="V2110" i="1"/>
  <c r="W2110" i="1"/>
  <c r="X2110" i="1"/>
  <c r="C2111" i="1"/>
  <c r="Q2111" i="1"/>
  <c r="R2111" i="1"/>
  <c r="U2111" i="1"/>
  <c r="V2111" i="1"/>
  <c r="W2111" i="1"/>
  <c r="X2111" i="1"/>
  <c r="C2112" i="1"/>
  <c r="Q2112" i="1"/>
  <c r="R2112" i="1"/>
  <c r="U2112" i="1"/>
  <c r="V2112" i="1"/>
  <c r="W2112" i="1"/>
  <c r="X2112" i="1"/>
  <c r="C2113" i="1"/>
  <c r="Q2113" i="1"/>
  <c r="R2113" i="1"/>
  <c r="U2113" i="1"/>
  <c r="V2113" i="1"/>
  <c r="W2113" i="1"/>
  <c r="X2113" i="1"/>
  <c r="C2114" i="1"/>
  <c r="Q2114" i="1"/>
  <c r="R2114" i="1"/>
  <c r="U2114" i="1"/>
  <c r="V2114" i="1"/>
  <c r="W2114" i="1"/>
  <c r="X2114" i="1"/>
  <c r="C2115" i="1"/>
  <c r="Q2115" i="1"/>
  <c r="R2115" i="1"/>
  <c r="U2115" i="1"/>
  <c r="V2115" i="1"/>
  <c r="W2115" i="1"/>
  <c r="X2115" i="1"/>
  <c r="C2116" i="1"/>
  <c r="Q2116" i="1"/>
  <c r="R2116" i="1"/>
  <c r="U2116" i="1"/>
  <c r="V2116" i="1"/>
  <c r="W2116" i="1"/>
  <c r="X2116" i="1"/>
  <c r="C2117" i="1"/>
  <c r="Q2117" i="1"/>
  <c r="R2117" i="1"/>
  <c r="U2117" i="1"/>
  <c r="V2117" i="1"/>
  <c r="W2117" i="1"/>
  <c r="X2117" i="1"/>
  <c r="C2118" i="1"/>
  <c r="Q2118" i="1"/>
  <c r="R2118" i="1"/>
  <c r="U2118" i="1"/>
  <c r="V2118" i="1"/>
  <c r="W2118" i="1"/>
  <c r="X2118" i="1"/>
  <c r="C2119" i="1"/>
  <c r="Q2119" i="1"/>
  <c r="R2119" i="1"/>
  <c r="U2119" i="1"/>
  <c r="V2119" i="1"/>
  <c r="W2119" i="1"/>
  <c r="X2119" i="1"/>
  <c r="C2120" i="1"/>
  <c r="Q2120" i="1"/>
  <c r="R2120" i="1"/>
  <c r="U2120" i="1"/>
  <c r="V2120" i="1"/>
  <c r="W2120" i="1"/>
  <c r="X2120" i="1"/>
  <c r="C2121" i="1"/>
  <c r="Q2121" i="1"/>
  <c r="R2121" i="1"/>
  <c r="U2121" i="1"/>
  <c r="V2121" i="1"/>
  <c r="W2121" i="1"/>
  <c r="X2121" i="1"/>
  <c r="C2122" i="1"/>
  <c r="Q2122" i="1"/>
  <c r="R2122" i="1"/>
  <c r="U2122" i="1"/>
  <c r="V2122" i="1"/>
  <c r="W2122" i="1"/>
  <c r="X2122" i="1"/>
  <c r="C2123" i="1"/>
  <c r="Q2123" i="1"/>
  <c r="R2123" i="1"/>
  <c r="U2123" i="1"/>
  <c r="V2123" i="1"/>
  <c r="W2123" i="1"/>
  <c r="X2123" i="1"/>
  <c r="C2124" i="1"/>
  <c r="Q2124" i="1"/>
  <c r="R2124" i="1"/>
  <c r="U2124" i="1"/>
  <c r="V2124" i="1"/>
  <c r="W2124" i="1"/>
  <c r="X2124" i="1"/>
  <c r="C2125" i="1"/>
  <c r="Q2125" i="1"/>
  <c r="R2125" i="1"/>
  <c r="U2125" i="1"/>
  <c r="V2125" i="1"/>
  <c r="W2125" i="1"/>
  <c r="X2125" i="1"/>
  <c r="C2126" i="1"/>
  <c r="Q2126" i="1"/>
  <c r="R2126" i="1"/>
  <c r="U2126" i="1"/>
  <c r="V2126" i="1"/>
  <c r="W2126" i="1"/>
  <c r="X2126" i="1"/>
  <c r="C2127" i="1"/>
  <c r="Q2127" i="1"/>
  <c r="R2127" i="1"/>
  <c r="U2127" i="1"/>
  <c r="V2127" i="1"/>
  <c r="W2127" i="1"/>
  <c r="X2127" i="1"/>
  <c r="C2128" i="1"/>
  <c r="Q2128" i="1"/>
  <c r="R2128" i="1"/>
  <c r="U2128" i="1"/>
  <c r="V2128" i="1"/>
  <c r="W2128" i="1"/>
  <c r="X2128" i="1"/>
  <c r="C2129" i="1"/>
  <c r="Q2129" i="1"/>
  <c r="R2129" i="1"/>
  <c r="U2129" i="1"/>
  <c r="V2129" i="1"/>
  <c r="W2129" i="1"/>
  <c r="X2129" i="1"/>
  <c r="C2130" i="1"/>
  <c r="Q2130" i="1"/>
  <c r="R2130" i="1"/>
  <c r="U2130" i="1"/>
  <c r="V2130" i="1"/>
  <c r="W2130" i="1"/>
  <c r="X2130" i="1"/>
  <c r="C2131" i="1"/>
  <c r="Q2131" i="1"/>
  <c r="R2131" i="1"/>
  <c r="U2131" i="1"/>
  <c r="V2131" i="1"/>
  <c r="W2131" i="1"/>
  <c r="X2131" i="1"/>
  <c r="C2132" i="1"/>
  <c r="Q2132" i="1"/>
  <c r="R2132" i="1"/>
  <c r="U2132" i="1"/>
  <c r="V2132" i="1"/>
  <c r="W2132" i="1"/>
  <c r="X2132" i="1"/>
  <c r="C2133" i="1"/>
  <c r="Q2133" i="1"/>
  <c r="R2133" i="1"/>
  <c r="U2133" i="1"/>
  <c r="V2133" i="1"/>
  <c r="W2133" i="1"/>
  <c r="X2133" i="1"/>
  <c r="C2134" i="1"/>
  <c r="Q2134" i="1"/>
  <c r="R2134" i="1"/>
  <c r="U2134" i="1"/>
  <c r="V2134" i="1"/>
  <c r="W2134" i="1"/>
  <c r="X2134" i="1"/>
  <c r="C2135" i="1"/>
  <c r="Q2135" i="1"/>
  <c r="R2135" i="1"/>
  <c r="U2135" i="1"/>
  <c r="V2135" i="1"/>
  <c r="W2135" i="1"/>
  <c r="X2135" i="1"/>
  <c r="C2136" i="1"/>
  <c r="Q2136" i="1"/>
  <c r="R2136" i="1"/>
  <c r="U2136" i="1"/>
  <c r="V2136" i="1"/>
  <c r="W2136" i="1"/>
  <c r="X2136" i="1"/>
  <c r="C2137" i="1"/>
  <c r="Q2137" i="1"/>
  <c r="R2137" i="1"/>
  <c r="U2137" i="1"/>
  <c r="V2137" i="1"/>
  <c r="W2137" i="1"/>
  <c r="X2137" i="1"/>
  <c r="C2138" i="1"/>
  <c r="Q2138" i="1"/>
  <c r="R2138" i="1"/>
  <c r="U2138" i="1"/>
  <c r="V2138" i="1"/>
  <c r="W2138" i="1"/>
  <c r="X2138" i="1"/>
  <c r="C2139" i="1"/>
  <c r="Q2139" i="1"/>
  <c r="R2139" i="1"/>
  <c r="U2139" i="1"/>
  <c r="V2139" i="1"/>
  <c r="W2139" i="1"/>
  <c r="X2139" i="1"/>
  <c r="C2140" i="1"/>
  <c r="Q2140" i="1"/>
  <c r="R2140" i="1"/>
  <c r="U2140" i="1"/>
  <c r="V2140" i="1"/>
  <c r="W2140" i="1"/>
  <c r="X2140" i="1"/>
  <c r="C2141" i="1"/>
  <c r="Q2141" i="1"/>
  <c r="R2141" i="1"/>
  <c r="U2141" i="1"/>
  <c r="V2141" i="1"/>
  <c r="W2141" i="1"/>
  <c r="X2141" i="1"/>
  <c r="C2142" i="1"/>
  <c r="Q2142" i="1"/>
  <c r="R2142" i="1"/>
  <c r="U2142" i="1"/>
  <c r="V2142" i="1"/>
  <c r="W2142" i="1"/>
  <c r="X2142" i="1"/>
  <c r="C2143" i="1"/>
  <c r="Q2143" i="1"/>
  <c r="R2143" i="1"/>
  <c r="U2143" i="1"/>
  <c r="V2143" i="1"/>
  <c r="W2143" i="1"/>
  <c r="X2143" i="1"/>
  <c r="C2144" i="1"/>
  <c r="Q2144" i="1"/>
  <c r="R2144" i="1"/>
  <c r="U2144" i="1"/>
  <c r="V2144" i="1"/>
  <c r="W2144" i="1"/>
  <c r="X2144" i="1"/>
  <c r="C2145" i="1"/>
  <c r="Q2145" i="1"/>
  <c r="R2145" i="1"/>
  <c r="U2145" i="1"/>
  <c r="V2145" i="1"/>
  <c r="W2145" i="1"/>
  <c r="X2145" i="1"/>
  <c r="C2146" i="1"/>
  <c r="Q2146" i="1"/>
  <c r="R2146" i="1"/>
  <c r="U2146" i="1"/>
  <c r="V2146" i="1"/>
  <c r="W2146" i="1"/>
  <c r="X2146" i="1"/>
  <c r="C2147" i="1"/>
  <c r="Q2147" i="1"/>
  <c r="R2147" i="1"/>
  <c r="U2147" i="1"/>
  <c r="V2147" i="1"/>
  <c r="W2147" i="1"/>
  <c r="X2147" i="1"/>
  <c r="C2148" i="1"/>
  <c r="Q2148" i="1"/>
  <c r="R2148" i="1"/>
  <c r="U2148" i="1"/>
  <c r="V2148" i="1"/>
  <c r="W2148" i="1"/>
  <c r="X2148" i="1"/>
  <c r="C2149" i="1"/>
  <c r="Q2149" i="1"/>
  <c r="R2149" i="1"/>
  <c r="U2149" i="1"/>
  <c r="V2149" i="1"/>
  <c r="W2149" i="1"/>
  <c r="X2149" i="1"/>
  <c r="C2150" i="1"/>
  <c r="Q2150" i="1"/>
  <c r="R2150" i="1"/>
  <c r="U2150" i="1"/>
  <c r="V2150" i="1"/>
  <c r="W2150" i="1"/>
  <c r="X2150" i="1"/>
  <c r="C2151" i="1"/>
  <c r="Q2151" i="1"/>
  <c r="R2151" i="1"/>
  <c r="U2151" i="1"/>
  <c r="V2151" i="1"/>
  <c r="W2151" i="1"/>
  <c r="X2151" i="1"/>
  <c r="C2152" i="1"/>
  <c r="Q2152" i="1"/>
  <c r="R2152" i="1"/>
  <c r="U2152" i="1"/>
  <c r="V2152" i="1"/>
  <c r="W2152" i="1"/>
  <c r="X2152" i="1"/>
  <c r="C2153" i="1"/>
  <c r="Q2153" i="1"/>
  <c r="R2153" i="1"/>
  <c r="U2153" i="1"/>
  <c r="V2153" i="1"/>
  <c r="W2153" i="1"/>
  <c r="X2153" i="1"/>
  <c r="C2154" i="1"/>
  <c r="Q2154" i="1"/>
  <c r="R2154" i="1"/>
  <c r="U2154" i="1"/>
  <c r="V2154" i="1"/>
  <c r="W2154" i="1"/>
  <c r="X2154" i="1"/>
  <c r="C2155" i="1"/>
  <c r="Q2155" i="1"/>
  <c r="R2155" i="1"/>
  <c r="U2155" i="1"/>
  <c r="V2155" i="1"/>
  <c r="W2155" i="1"/>
  <c r="X2155" i="1"/>
  <c r="C2156" i="1"/>
  <c r="Q2156" i="1"/>
  <c r="R2156" i="1"/>
  <c r="U2156" i="1"/>
  <c r="V2156" i="1"/>
  <c r="W2156" i="1"/>
  <c r="X2156" i="1"/>
  <c r="C2157" i="1"/>
  <c r="Q2157" i="1"/>
  <c r="R2157" i="1"/>
  <c r="U2157" i="1"/>
  <c r="V2157" i="1"/>
  <c r="W2157" i="1"/>
  <c r="X2157" i="1"/>
  <c r="C2158" i="1"/>
  <c r="Q2158" i="1"/>
  <c r="R2158" i="1"/>
  <c r="U2158" i="1"/>
  <c r="V2158" i="1"/>
  <c r="W2158" i="1"/>
  <c r="X2158" i="1"/>
  <c r="C2159" i="1"/>
  <c r="Q2159" i="1"/>
  <c r="R2159" i="1"/>
  <c r="U2159" i="1"/>
  <c r="V2159" i="1"/>
  <c r="W2159" i="1"/>
  <c r="X2159" i="1"/>
  <c r="C2160" i="1"/>
  <c r="Q2160" i="1"/>
  <c r="R2160" i="1"/>
  <c r="U2160" i="1"/>
  <c r="V2160" i="1"/>
  <c r="W2160" i="1"/>
  <c r="X2160" i="1"/>
  <c r="C2161" i="1"/>
  <c r="Q2161" i="1"/>
  <c r="R2161" i="1"/>
  <c r="U2161" i="1"/>
  <c r="V2161" i="1"/>
  <c r="W2161" i="1"/>
  <c r="X2161" i="1"/>
  <c r="C2162" i="1"/>
  <c r="Q2162" i="1"/>
  <c r="R2162" i="1"/>
  <c r="U2162" i="1"/>
  <c r="V2162" i="1"/>
  <c r="W2162" i="1"/>
  <c r="X2162" i="1"/>
  <c r="C2163" i="1"/>
  <c r="Q2163" i="1"/>
  <c r="R2163" i="1"/>
  <c r="U2163" i="1"/>
  <c r="V2163" i="1"/>
  <c r="W2163" i="1"/>
  <c r="X2163" i="1"/>
  <c r="C2164" i="1"/>
  <c r="Q2164" i="1"/>
  <c r="R2164" i="1"/>
  <c r="U2164" i="1"/>
  <c r="V2164" i="1"/>
  <c r="W2164" i="1"/>
  <c r="X2164" i="1"/>
  <c r="C2165" i="1"/>
  <c r="Q2165" i="1"/>
  <c r="R2165" i="1"/>
  <c r="U2165" i="1"/>
  <c r="V2165" i="1"/>
  <c r="W2165" i="1"/>
  <c r="X2165" i="1"/>
  <c r="C2166" i="1"/>
  <c r="Q2166" i="1"/>
  <c r="R2166" i="1"/>
  <c r="U2166" i="1"/>
  <c r="V2166" i="1"/>
  <c r="W2166" i="1"/>
  <c r="X2166" i="1"/>
  <c r="C2167" i="1"/>
  <c r="Q2167" i="1"/>
  <c r="R2167" i="1"/>
  <c r="U2167" i="1"/>
  <c r="V2167" i="1"/>
  <c r="W2167" i="1"/>
  <c r="X2167" i="1"/>
  <c r="C2168" i="1"/>
  <c r="Q2168" i="1"/>
  <c r="R2168" i="1"/>
  <c r="U2168" i="1"/>
  <c r="V2168" i="1"/>
  <c r="W2168" i="1"/>
  <c r="X2168" i="1"/>
  <c r="C2169" i="1"/>
  <c r="Q2169" i="1"/>
  <c r="R2169" i="1"/>
  <c r="U2169" i="1"/>
  <c r="V2169" i="1"/>
  <c r="W2169" i="1"/>
  <c r="X2169" i="1"/>
  <c r="C2170" i="1"/>
  <c r="Q2170" i="1"/>
  <c r="R2170" i="1"/>
  <c r="U2170" i="1"/>
  <c r="V2170" i="1"/>
  <c r="W2170" i="1"/>
  <c r="X2170" i="1"/>
  <c r="C2171" i="1"/>
  <c r="Q2171" i="1"/>
  <c r="R2171" i="1"/>
  <c r="U2171" i="1"/>
  <c r="V2171" i="1"/>
  <c r="W2171" i="1"/>
  <c r="X2171" i="1"/>
  <c r="C2172" i="1"/>
  <c r="Q2172" i="1"/>
  <c r="R2172" i="1"/>
  <c r="U2172" i="1"/>
  <c r="V2172" i="1"/>
  <c r="W2172" i="1"/>
  <c r="X2172" i="1"/>
  <c r="C2173" i="1"/>
  <c r="Q2173" i="1"/>
  <c r="R2173" i="1"/>
  <c r="U2173" i="1"/>
  <c r="V2173" i="1"/>
  <c r="W2173" i="1"/>
  <c r="X2173" i="1"/>
  <c r="C2174" i="1"/>
  <c r="Q2174" i="1"/>
  <c r="R2174" i="1"/>
  <c r="U2174" i="1"/>
  <c r="V2174" i="1"/>
  <c r="W2174" i="1"/>
  <c r="X2174" i="1"/>
  <c r="C2175" i="1"/>
  <c r="Q2175" i="1"/>
  <c r="R2175" i="1"/>
  <c r="U2175" i="1"/>
  <c r="V2175" i="1"/>
  <c r="W2175" i="1"/>
  <c r="X2175" i="1"/>
  <c r="C2176" i="1"/>
  <c r="Q2176" i="1"/>
  <c r="R2176" i="1"/>
  <c r="U2176" i="1"/>
  <c r="V2176" i="1"/>
  <c r="W2176" i="1"/>
  <c r="X2176" i="1"/>
  <c r="C2177" i="1"/>
  <c r="Q2177" i="1"/>
  <c r="R2177" i="1"/>
  <c r="U2177" i="1"/>
  <c r="V2177" i="1"/>
  <c r="W2177" i="1"/>
  <c r="X2177" i="1"/>
  <c r="C2178" i="1"/>
  <c r="Q2178" i="1"/>
  <c r="R2178" i="1"/>
  <c r="U2178" i="1"/>
  <c r="V2178" i="1"/>
  <c r="W2178" i="1"/>
  <c r="X2178" i="1"/>
  <c r="C2179" i="1"/>
  <c r="Q2179" i="1"/>
  <c r="R2179" i="1"/>
  <c r="U2179" i="1"/>
  <c r="V2179" i="1"/>
  <c r="W2179" i="1"/>
  <c r="X2179" i="1"/>
  <c r="C2180" i="1"/>
  <c r="Q2180" i="1"/>
  <c r="R2180" i="1"/>
  <c r="U2180" i="1"/>
  <c r="V2180" i="1"/>
  <c r="W2180" i="1"/>
  <c r="X2180" i="1"/>
  <c r="C2181" i="1"/>
  <c r="Q2181" i="1"/>
  <c r="R2181" i="1"/>
  <c r="U2181" i="1"/>
  <c r="V2181" i="1"/>
  <c r="W2181" i="1"/>
  <c r="X2181" i="1"/>
  <c r="C2182" i="1"/>
  <c r="Q2182" i="1"/>
  <c r="R2182" i="1"/>
  <c r="U2182" i="1"/>
  <c r="V2182" i="1"/>
  <c r="W2182" i="1"/>
  <c r="X2182" i="1"/>
  <c r="C2183" i="1"/>
  <c r="Q2183" i="1"/>
  <c r="R2183" i="1"/>
  <c r="U2183" i="1"/>
  <c r="V2183" i="1"/>
  <c r="W2183" i="1"/>
  <c r="X2183" i="1"/>
  <c r="C2184" i="1"/>
  <c r="Q2184" i="1"/>
  <c r="R2184" i="1"/>
  <c r="U2184" i="1"/>
  <c r="V2184" i="1"/>
  <c r="W2184" i="1"/>
  <c r="X2184" i="1"/>
  <c r="C2185" i="1"/>
  <c r="Q2185" i="1"/>
  <c r="R2185" i="1"/>
  <c r="U2185" i="1"/>
  <c r="V2185" i="1"/>
  <c r="W2185" i="1"/>
  <c r="X2185" i="1"/>
  <c r="C2186" i="1"/>
  <c r="Q2186" i="1"/>
  <c r="R2186" i="1"/>
  <c r="U2186" i="1"/>
  <c r="V2186" i="1"/>
  <c r="W2186" i="1"/>
  <c r="X2186" i="1"/>
  <c r="C2187" i="1"/>
  <c r="Q2187" i="1"/>
  <c r="R2187" i="1"/>
  <c r="U2187" i="1"/>
  <c r="V2187" i="1"/>
  <c r="W2187" i="1"/>
  <c r="X2187" i="1"/>
  <c r="C2188" i="1"/>
  <c r="Q2188" i="1"/>
  <c r="R2188" i="1"/>
  <c r="U2188" i="1"/>
  <c r="V2188" i="1"/>
  <c r="W2188" i="1"/>
  <c r="X2188" i="1"/>
  <c r="C2189" i="1"/>
  <c r="Q2189" i="1"/>
  <c r="R2189" i="1"/>
  <c r="U2189" i="1"/>
  <c r="V2189" i="1"/>
  <c r="W2189" i="1"/>
  <c r="X2189" i="1"/>
  <c r="C2190" i="1"/>
  <c r="Q2190" i="1"/>
  <c r="R2190" i="1"/>
  <c r="U2190" i="1"/>
  <c r="V2190" i="1"/>
  <c r="W2190" i="1"/>
  <c r="X2190" i="1"/>
  <c r="C2191" i="1"/>
  <c r="Q2191" i="1"/>
  <c r="R2191" i="1"/>
  <c r="U2191" i="1"/>
  <c r="V2191" i="1"/>
  <c r="W2191" i="1"/>
  <c r="X2191" i="1"/>
  <c r="C2192" i="1"/>
  <c r="Q2192" i="1"/>
  <c r="R2192" i="1"/>
  <c r="U2192" i="1"/>
  <c r="V2192" i="1"/>
  <c r="W2192" i="1"/>
  <c r="X2192" i="1"/>
  <c r="C2193" i="1"/>
  <c r="Q2193" i="1"/>
  <c r="R2193" i="1"/>
  <c r="U2193" i="1"/>
  <c r="V2193" i="1"/>
  <c r="W2193" i="1"/>
  <c r="X2193" i="1"/>
  <c r="C2194" i="1"/>
  <c r="Q2194" i="1"/>
  <c r="R2194" i="1"/>
  <c r="U2194" i="1"/>
  <c r="V2194" i="1"/>
  <c r="W2194" i="1"/>
  <c r="X2194" i="1"/>
  <c r="C2195" i="1"/>
  <c r="Q2195" i="1"/>
  <c r="R2195" i="1"/>
  <c r="U2195" i="1"/>
  <c r="V2195" i="1"/>
  <c r="W2195" i="1"/>
  <c r="X2195" i="1"/>
  <c r="C2196" i="1"/>
  <c r="Q2196" i="1"/>
  <c r="R2196" i="1"/>
  <c r="U2196" i="1"/>
  <c r="V2196" i="1"/>
  <c r="W2196" i="1"/>
  <c r="X2196" i="1"/>
  <c r="C2197" i="1"/>
  <c r="Q2197" i="1"/>
  <c r="R2197" i="1"/>
  <c r="U2197" i="1"/>
  <c r="V2197" i="1"/>
  <c r="W2197" i="1"/>
  <c r="X2197" i="1"/>
  <c r="C2198" i="1"/>
  <c r="Q2198" i="1"/>
  <c r="R2198" i="1"/>
  <c r="U2198" i="1"/>
  <c r="V2198" i="1"/>
  <c r="W2198" i="1"/>
  <c r="X2198" i="1"/>
  <c r="C2199" i="1"/>
  <c r="Q2199" i="1"/>
  <c r="R2199" i="1"/>
  <c r="U2199" i="1"/>
  <c r="V2199" i="1"/>
  <c r="W2199" i="1"/>
  <c r="X2199" i="1"/>
  <c r="C2200" i="1"/>
  <c r="Q2200" i="1"/>
  <c r="R2200" i="1"/>
  <c r="U2200" i="1"/>
  <c r="V2200" i="1"/>
  <c r="W2200" i="1"/>
  <c r="X2200" i="1"/>
  <c r="C2201" i="1"/>
  <c r="Q2201" i="1"/>
  <c r="R2201" i="1"/>
  <c r="U2201" i="1"/>
  <c r="V2201" i="1"/>
  <c r="W2201" i="1"/>
  <c r="X2201" i="1"/>
  <c r="C2202" i="1"/>
  <c r="Q2202" i="1"/>
  <c r="R2202" i="1"/>
  <c r="U2202" i="1"/>
  <c r="V2202" i="1"/>
  <c r="W2202" i="1"/>
  <c r="X2202" i="1"/>
  <c r="C2203" i="1"/>
  <c r="Q2203" i="1"/>
  <c r="R2203" i="1"/>
  <c r="U2203" i="1"/>
  <c r="V2203" i="1"/>
  <c r="W2203" i="1"/>
  <c r="X2203" i="1"/>
  <c r="C2204" i="1"/>
  <c r="Q2204" i="1"/>
  <c r="R2204" i="1"/>
  <c r="U2204" i="1"/>
  <c r="V2204" i="1"/>
  <c r="W2204" i="1"/>
  <c r="X2204" i="1"/>
  <c r="C2205" i="1"/>
  <c r="Q2205" i="1"/>
  <c r="R2205" i="1"/>
  <c r="U2205" i="1"/>
  <c r="V2205" i="1"/>
  <c r="W2205" i="1"/>
  <c r="X2205" i="1"/>
  <c r="C2206" i="1"/>
  <c r="Q2206" i="1"/>
  <c r="R2206" i="1"/>
  <c r="U2206" i="1"/>
  <c r="V2206" i="1"/>
  <c r="W2206" i="1"/>
  <c r="X2206" i="1"/>
  <c r="C2207" i="1"/>
  <c r="Q2207" i="1"/>
  <c r="R2207" i="1"/>
  <c r="U2207" i="1"/>
  <c r="V2207" i="1"/>
  <c r="W2207" i="1"/>
  <c r="X2207" i="1"/>
  <c r="C2208" i="1"/>
  <c r="Q2208" i="1"/>
  <c r="R2208" i="1"/>
  <c r="U2208" i="1"/>
  <c r="V2208" i="1"/>
  <c r="W2208" i="1"/>
  <c r="X2208" i="1"/>
  <c r="C2209" i="1"/>
  <c r="Q2209" i="1"/>
  <c r="R2209" i="1"/>
  <c r="U2209" i="1"/>
  <c r="V2209" i="1"/>
  <c r="W2209" i="1"/>
  <c r="X2209" i="1"/>
  <c r="C2210" i="1"/>
  <c r="Q2210" i="1"/>
  <c r="R2210" i="1"/>
  <c r="U2210" i="1"/>
  <c r="V2210" i="1"/>
  <c r="W2210" i="1"/>
  <c r="X2210" i="1"/>
  <c r="C2211" i="1"/>
  <c r="Q2211" i="1"/>
  <c r="R2211" i="1"/>
  <c r="U2211" i="1"/>
  <c r="V2211" i="1"/>
  <c r="W2211" i="1"/>
  <c r="X2211" i="1"/>
  <c r="C2212" i="1"/>
  <c r="Q2212" i="1"/>
  <c r="R2212" i="1"/>
  <c r="U2212" i="1"/>
  <c r="V2212" i="1"/>
  <c r="W2212" i="1"/>
  <c r="X2212" i="1"/>
  <c r="C2213" i="1"/>
  <c r="Q2213" i="1"/>
  <c r="R2213" i="1"/>
  <c r="U2213" i="1"/>
  <c r="V2213" i="1"/>
  <c r="W2213" i="1"/>
  <c r="X2213" i="1"/>
  <c r="C2214" i="1"/>
  <c r="Q2214" i="1"/>
  <c r="R2214" i="1"/>
  <c r="U2214" i="1"/>
  <c r="V2214" i="1"/>
  <c r="W2214" i="1"/>
  <c r="X2214" i="1"/>
  <c r="C2215" i="1"/>
  <c r="Q2215" i="1"/>
  <c r="R2215" i="1"/>
  <c r="U2215" i="1"/>
  <c r="V2215" i="1"/>
  <c r="W2215" i="1"/>
  <c r="X2215" i="1"/>
  <c r="C2216" i="1"/>
  <c r="Q2216" i="1"/>
  <c r="R2216" i="1"/>
  <c r="U2216" i="1"/>
  <c r="V2216" i="1"/>
  <c r="W2216" i="1"/>
  <c r="X2216" i="1"/>
  <c r="C2217" i="1"/>
  <c r="Q2217" i="1"/>
  <c r="R2217" i="1"/>
  <c r="U2217" i="1"/>
  <c r="V2217" i="1"/>
  <c r="W2217" i="1"/>
  <c r="X2217" i="1"/>
  <c r="C2218" i="1"/>
  <c r="Q2218" i="1"/>
  <c r="R2218" i="1"/>
  <c r="U2218" i="1"/>
  <c r="V2218" i="1"/>
  <c r="W2218" i="1"/>
  <c r="X2218" i="1"/>
  <c r="C2219" i="1"/>
  <c r="Q2219" i="1"/>
  <c r="R2219" i="1"/>
  <c r="U2219" i="1"/>
  <c r="V2219" i="1"/>
  <c r="W2219" i="1"/>
  <c r="X2219" i="1"/>
  <c r="C2220" i="1"/>
  <c r="Q2220" i="1"/>
  <c r="R2220" i="1"/>
  <c r="U2220" i="1"/>
  <c r="V2220" i="1"/>
  <c r="W2220" i="1"/>
  <c r="X2220" i="1"/>
  <c r="C2221" i="1"/>
  <c r="Q2221" i="1"/>
  <c r="R2221" i="1"/>
  <c r="U2221" i="1"/>
  <c r="V2221" i="1"/>
  <c r="W2221" i="1"/>
  <c r="X2221" i="1"/>
  <c r="C2222" i="1"/>
  <c r="Q2222" i="1"/>
  <c r="R2222" i="1"/>
  <c r="U2222" i="1"/>
  <c r="V2222" i="1"/>
  <c r="W2222" i="1"/>
  <c r="X2222" i="1"/>
  <c r="C2223" i="1"/>
  <c r="Q2223" i="1"/>
  <c r="R2223" i="1"/>
  <c r="U2223" i="1"/>
  <c r="V2223" i="1"/>
  <c r="W2223" i="1"/>
  <c r="X2223" i="1"/>
  <c r="C2224" i="1"/>
  <c r="Q2224" i="1"/>
  <c r="R2224" i="1"/>
  <c r="U2224" i="1"/>
  <c r="V2224" i="1"/>
  <c r="W2224" i="1"/>
  <c r="X2224" i="1"/>
  <c r="C2225" i="1"/>
  <c r="Q2225" i="1"/>
  <c r="R2225" i="1"/>
  <c r="U2225" i="1"/>
  <c r="V2225" i="1"/>
  <c r="W2225" i="1"/>
  <c r="X2225" i="1"/>
  <c r="C2226" i="1"/>
  <c r="Q2226" i="1"/>
  <c r="R2226" i="1"/>
  <c r="U2226" i="1"/>
  <c r="V2226" i="1"/>
  <c r="W2226" i="1"/>
  <c r="X2226" i="1"/>
  <c r="C2227" i="1"/>
  <c r="Q2227" i="1"/>
  <c r="R2227" i="1"/>
  <c r="U2227" i="1"/>
  <c r="V2227" i="1"/>
  <c r="W2227" i="1"/>
  <c r="X2227" i="1"/>
  <c r="C2228" i="1"/>
  <c r="Q2228" i="1"/>
  <c r="R2228" i="1"/>
  <c r="U2228" i="1"/>
  <c r="V2228" i="1"/>
  <c r="W2228" i="1"/>
  <c r="X2228" i="1"/>
  <c r="C2229" i="1"/>
  <c r="Q2229" i="1"/>
  <c r="R2229" i="1"/>
  <c r="U2229" i="1"/>
  <c r="V2229" i="1"/>
  <c r="W2229" i="1"/>
  <c r="X2229" i="1"/>
  <c r="C2230" i="1"/>
  <c r="Q2230" i="1"/>
  <c r="R2230" i="1"/>
  <c r="U2230" i="1"/>
  <c r="V2230" i="1"/>
  <c r="W2230" i="1"/>
  <c r="X2230" i="1"/>
  <c r="C2231" i="1"/>
  <c r="Q2231" i="1"/>
  <c r="R2231" i="1"/>
  <c r="U2231" i="1"/>
  <c r="V2231" i="1"/>
  <c r="W2231" i="1"/>
  <c r="X2231" i="1"/>
  <c r="C2232" i="1"/>
  <c r="Q2232" i="1"/>
  <c r="R2232" i="1"/>
  <c r="U2232" i="1"/>
  <c r="V2232" i="1"/>
  <c r="W2232" i="1"/>
  <c r="X2232" i="1"/>
  <c r="C2233" i="1"/>
  <c r="Q2233" i="1"/>
  <c r="R2233" i="1"/>
  <c r="U2233" i="1"/>
  <c r="V2233" i="1"/>
  <c r="W2233" i="1"/>
  <c r="X2233" i="1"/>
  <c r="C2234" i="1"/>
  <c r="Q2234" i="1"/>
  <c r="R2234" i="1"/>
  <c r="U2234" i="1"/>
  <c r="V2234" i="1"/>
  <c r="W2234" i="1"/>
  <c r="X2234" i="1"/>
  <c r="C2235" i="1"/>
  <c r="Q2235" i="1"/>
  <c r="R2235" i="1"/>
  <c r="U2235" i="1"/>
  <c r="V2235" i="1"/>
  <c r="W2235" i="1"/>
  <c r="X2235" i="1"/>
  <c r="C2236" i="1"/>
  <c r="Q2236" i="1"/>
  <c r="R2236" i="1"/>
  <c r="U2236" i="1"/>
  <c r="V2236" i="1"/>
  <c r="W2236" i="1"/>
  <c r="X2236" i="1"/>
  <c r="C2237" i="1"/>
  <c r="Q2237" i="1"/>
  <c r="R2237" i="1"/>
  <c r="U2237" i="1"/>
  <c r="V2237" i="1"/>
  <c r="W2237" i="1"/>
  <c r="X2237" i="1"/>
  <c r="C2238" i="1"/>
  <c r="Q2238" i="1"/>
  <c r="R2238" i="1"/>
  <c r="U2238" i="1"/>
  <c r="V2238" i="1"/>
  <c r="W2238" i="1"/>
  <c r="X2238" i="1"/>
  <c r="C2239" i="1"/>
  <c r="Q2239" i="1"/>
  <c r="R2239" i="1"/>
  <c r="U2239" i="1"/>
  <c r="V2239" i="1"/>
  <c r="W2239" i="1"/>
  <c r="X2239" i="1"/>
  <c r="C2240" i="1"/>
  <c r="Q2240" i="1"/>
  <c r="R2240" i="1"/>
  <c r="U2240" i="1"/>
  <c r="V2240" i="1"/>
  <c r="W2240" i="1"/>
  <c r="X2240" i="1"/>
  <c r="C2241" i="1"/>
  <c r="Q2241" i="1"/>
  <c r="R2241" i="1"/>
  <c r="U2241" i="1"/>
  <c r="V2241" i="1"/>
  <c r="W2241" i="1"/>
  <c r="X2241" i="1"/>
  <c r="C2242" i="1"/>
  <c r="Q2242" i="1"/>
  <c r="R2242" i="1"/>
  <c r="U2242" i="1"/>
  <c r="V2242" i="1"/>
  <c r="W2242" i="1"/>
  <c r="X2242" i="1"/>
  <c r="C2243" i="1"/>
  <c r="Q2243" i="1"/>
  <c r="R2243" i="1"/>
  <c r="U2243" i="1"/>
  <c r="V2243" i="1"/>
  <c r="W2243" i="1"/>
  <c r="X2243" i="1"/>
  <c r="C2244" i="1"/>
  <c r="Q2244" i="1"/>
  <c r="R2244" i="1"/>
  <c r="U2244" i="1"/>
  <c r="V2244" i="1"/>
  <c r="W2244" i="1"/>
  <c r="X2244" i="1"/>
  <c r="C2245" i="1"/>
  <c r="Q2245" i="1"/>
  <c r="R2245" i="1"/>
  <c r="U2245" i="1"/>
  <c r="V2245" i="1"/>
  <c r="W2245" i="1"/>
  <c r="X2245" i="1"/>
  <c r="C2246" i="1"/>
  <c r="Q2246" i="1"/>
  <c r="R2246" i="1"/>
  <c r="U2246" i="1"/>
  <c r="V2246" i="1"/>
  <c r="W2246" i="1"/>
  <c r="X2246" i="1"/>
  <c r="C2247" i="1"/>
  <c r="Q2247" i="1"/>
  <c r="R2247" i="1"/>
  <c r="U2247" i="1"/>
  <c r="V2247" i="1"/>
  <c r="W2247" i="1"/>
  <c r="X2247" i="1"/>
  <c r="C2248" i="1"/>
  <c r="Q2248" i="1"/>
  <c r="R2248" i="1"/>
  <c r="U2248" i="1"/>
  <c r="V2248" i="1"/>
  <c r="W2248" i="1"/>
  <c r="X2248" i="1"/>
  <c r="C2249" i="1"/>
  <c r="Q2249" i="1"/>
  <c r="R2249" i="1"/>
  <c r="U2249" i="1"/>
  <c r="V2249" i="1"/>
  <c r="W2249" i="1"/>
  <c r="X2249" i="1"/>
  <c r="C2250" i="1"/>
  <c r="Q2250" i="1"/>
  <c r="R2250" i="1"/>
  <c r="U2250" i="1"/>
  <c r="V2250" i="1"/>
  <c r="W2250" i="1"/>
  <c r="X2250" i="1"/>
  <c r="C2251" i="1"/>
  <c r="Q2251" i="1"/>
  <c r="R2251" i="1"/>
  <c r="U2251" i="1"/>
  <c r="V2251" i="1"/>
  <c r="W2251" i="1"/>
  <c r="X2251" i="1"/>
  <c r="C2252" i="1"/>
  <c r="Q2252" i="1"/>
  <c r="R2252" i="1"/>
  <c r="U2252" i="1"/>
  <c r="V2252" i="1"/>
  <c r="W2252" i="1"/>
  <c r="X2252" i="1"/>
  <c r="C2253" i="1"/>
  <c r="Q2253" i="1"/>
  <c r="R2253" i="1"/>
  <c r="U2253" i="1"/>
  <c r="V2253" i="1"/>
  <c r="W2253" i="1"/>
  <c r="X2253" i="1"/>
  <c r="C2254" i="1"/>
  <c r="Q2254" i="1"/>
  <c r="R2254" i="1"/>
  <c r="U2254" i="1"/>
  <c r="V2254" i="1"/>
  <c r="W2254" i="1"/>
  <c r="X2254" i="1"/>
  <c r="C2255" i="1"/>
  <c r="Q2255" i="1"/>
  <c r="R2255" i="1"/>
  <c r="U2255" i="1"/>
  <c r="V2255" i="1"/>
  <c r="W2255" i="1"/>
  <c r="X2255" i="1"/>
  <c r="C2256" i="1"/>
  <c r="Q2256" i="1"/>
  <c r="R2256" i="1"/>
  <c r="U2256" i="1"/>
  <c r="V2256" i="1"/>
  <c r="W2256" i="1"/>
  <c r="X2256" i="1"/>
  <c r="C2257" i="1"/>
  <c r="Q2257" i="1"/>
  <c r="R2257" i="1"/>
  <c r="U2257" i="1"/>
  <c r="V2257" i="1"/>
  <c r="W2257" i="1"/>
  <c r="X2257" i="1"/>
  <c r="C2258" i="1"/>
  <c r="Q2258" i="1"/>
  <c r="R2258" i="1"/>
  <c r="U2258" i="1"/>
  <c r="V2258" i="1"/>
  <c r="W2258" i="1"/>
  <c r="X2258" i="1"/>
  <c r="C2259" i="1"/>
  <c r="Q2259" i="1"/>
  <c r="R2259" i="1"/>
  <c r="U2259" i="1"/>
  <c r="V2259" i="1"/>
  <c r="W2259" i="1"/>
  <c r="X2259" i="1"/>
  <c r="C2260" i="1"/>
  <c r="Q2260" i="1"/>
  <c r="R2260" i="1"/>
  <c r="U2260" i="1"/>
  <c r="V2260" i="1"/>
  <c r="W2260" i="1"/>
  <c r="X2260" i="1"/>
  <c r="C2261" i="1"/>
  <c r="Q2261" i="1"/>
  <c r="R2261" i="1"/>
  <c r="U2261" i="1"/>
  <c r="V2261" i="1"/>
  <c r="W2261" i="1"/>
  <c r="X2261" i="1"/>
  <c r="C2262" i="1"/>
  <c r="Q2262" i="1"/>
  <c r="R2262" i="1"/>
  <c r="U2262" i="1"/>
  <c r="V2262" i="1"/>
  <c r="W2262" i="1"/>
  <c r="X2262" i="1"/>
  <c r="C2263" i="1"/>
  <c r="Q2263" i="1"/>
  <c r="R2263" i="1"/>
  <c r="U2263" i="1"/>
  <c r="V2263" i="1"/>
  <c r="W2263" i="1"/>
  <c r="X2263" i="1"/>
  <c r="C2264" i="1"/>
  <c r="Q2264" i="1"/>
  <c r="R2264" i="1"/>
  <c r="U2264" i="1"/>
  <c r="V2264" i="1"/>
  <c r="W2264" i="1"/>
  <c r="X2264" i="1"/>
  <c r="C2265" i="1"/>
  <c r="Q2265" i="1"/>
  <c r="R2265" i="1"/>
  <c r="U2265" i="1"/>
  <c r="V2265" i="1"/>
  <c r="W2265" i="1"/>
  <c r="X2265" i="1"/>
  <c r="C2266" i="1"/>
  <c r="Q2266" i="1"/>
  <c r="R2266" i="1"/>
  <c r="U2266" i="1"/>
  <c r="V2266" i="1"/>
  <c r="W2266" i="1"/>
  <c r="X2266" i="1"/>
  <c r="C2267" i="1"/>
  <c r="Q2267" i="1"/>
  <c r="R2267" i="1"/>
  <c r="U2267" i="1"/>
  <c r="V2267" i="1"/>
  <c r="W2267" i="1"/>
  <c r="X2267" i="1"/>
  <c r="C2268" i="1"/>
  <c r="Q2268" i="1"/>
  <c r="R2268" i="1"/>
  <c r="U2268" i="1"/>
  <c r="V2268" i="1"/>
  <c r="W2268" i="1"/>
  <c r="X2268" i="1"/>
  <c r="C2269" i="1"/>
  <c r="Q2269" i="1"/>
  <c r="R2269" i="1"/>
  <c r="U2269" i="1"/>
  <c r="V2269" i="1"/>
  <c r="W2269" i="1"/>
  <c r="X2269" i="1"/>
  <c r="C2270" i="1"/>
  <c r="Q2270" i="1"/>
  <c r="R2270" i="1"/>
  <c r="U2270" i="1"/>
  <c r="V2270" i="1"/>
  <c r="W2270" i="1"/>
  <c r="X2270" i="1"/>
  <c r="C2271" i="1"/>
  <c r="Q2271" i="1"/>
  <c r="R2271" i="1"/>
  <c r="U2271" i="1"/>
  <c r="V2271" i="1"/>
  <c r="W2271" i="1"/>
  <c r="X2271" i="1"/>
  <c r="C2272" i="1"/>
  <c r="Q2272" i="1"/>
  <c r="R2272" i="1"/>
  <c r="U2272" i="1"/>
  <c r="V2272" i="1"/>
  <c r="W2272" i="1"/>
  <c r="X2272" i="1"/>
  <c r="C2273" i="1"/>
  <c r="Q2273" i="1"/>
  <c r="R2273" i="1"/>
  <c r="U2273" i="1"/>
  <c r="V2273" i="1"/>
  <c r="W2273" i="1"/>
  <c r="X2273" i="1"/>
  <c r="C2274" i="1"/>
  <c r="Q2274" i="1"/>
  <c r="R2274" i="1"/>
  <c r="U2274" i="1"/>
  <c r="V2274" i="1"/>
  <c r="W2274" i="1"/>
  <c r="X2274" i="1"/>
  <c r="C2275" i="1"/>
  <c r="Q2275" i="1"/>
  <c r="R2275" i="1"/>
  <c r="U2275" i="1"/>
  <c r="V2275" i="1"/>
  <c r="W2275" i="1"/>
  <c r="X2275" i="1"/>
  <c r="C2276" i="1"/>
  <c r="Q2276" i="1"/>
  <c r="R2276" i="1"/>
  <c r="U2276" i="1"/>
  <c r="V2276" i="1"/>
  <c r="W2276" i="1"/>
  <c r="X2276" i="1"/>
  <c r="C2277" i="1"/>
  <c r="Q2277" i="1"/>
  <c r="R2277" i="1"/>
  <c r="U2277" i="1"/>
  <c r="V2277" i="1"/>
  <c r="W2277" i="1"/>
  <c r="X2277" i="1"/>
  <c r="C2278" i="1"/>
  <c r="Q2278" i="1"/>
  <c r="R2278" i="1"/>
  <c r="U2278" i="1"/>
  <c r="V2278" i="1"/>
  <c r="W2278" i="1"/>
  <c r="X2278" i="1"/>
  <c r="C2279" i="1"/>
  <c r="Q2279" i="1"/>
  <c r="R2279" i="1"/>
  <c r="U2279" i="1"/>
  <c r="V2279" i="1"/>
  <c r="W2279" i="1"/>
  <c r="X2279" i="1"/>
  <c r="C2280" i="1"/>
  <c r="Q2280" i="1"/>
  <c r="R2280" i="1"/>
  <c r="U2280" i="1"/>
  <c r="V2280" i="1"/>
  <c r="W2280" i="1"/>
  <c r="X2280" i="1"/>
  <c r="C2281" i="1"/>
  <c r="Q2281" i="1"/>
  <c r="R2281" i="1"/>
  <c r="U2281" i="1"/>
  <c r="V2281" i="1"/>
  <c r="W2281" i="1"/>
  <c r="X2281" i="1"/>
  <c r="C2282" i="1"/>
  <c r="Q2282" i="1"/>
  <c r="R2282" i="1"/>
  <c r="U2282" i="1"/>
  <c r="V2282" i="1"/>
  <c r="W2282" i="1"/>
  <c r="X2282" i="1"/>
  <c r="C2283" i="1"/>
  <c r="Q2283" i="1"/>
  <c r="R2283" i="1"/>
  <c r="U2283" i="1"/>
  <c r="V2283" i="1"/>
  <c r="W2283" i="1"/>
  <c r="X2283" i="1"/>
  <c r="C2284" i="1"/>
  <c r="Q2284" i="1"/>
  <c r="R2284" i="1"/>
  <c r="U2284" i="1"/>
  <c r="V2284" i="1"/>
  <c r="W2284" i="1"/>
  <c r="X2284" i="1"/>
  <c r="C2285" i="1"/>
  <c r="Q2285" i="1"/>
  <c r="R2285" i="1"/>
  <c r="U2285" i="1"/>
  <c r="V2285" i="1"/>
  <c r="W2285" i="1"/>
  <c r="X2285" i="1"/>
  <c r="C2286" i="1"/>
  <c r="Q2286" i="1"/>
  <c r="R2286" i="1"/>
  <c r="U2286" i="1"/>
  <c r="V2286" i="1"/>
  <c r="W2286" i="1"/>
  <c r="X2286" i="1"/>
  <c r="C2287" i="1"/>
  <c r="Q2287" i="1"/>
  <c r="R2287" i="1"/>
  <c r="U2287" i="1"/>
  <c r="V2287" i="1"/>
  <c r="W2287" i="1"/>
  <c r="X2287" i="1"/>
  <c r="C2288" i="1"/>
  <c r="Q2288" i="1"/>
  <c r="R2288" i="1"/>
  <c r="U2288" i="1"/>
  <c r="V2288" i="1"/>
  <c r="W2288" i="1"/>
  <c r="X2288" i="1"/>
  <c r="C2289" i="1"/>
  <c r="Q2289" i="1"/>
  <c r="R2289" i="1"/>
  <c r="U2289" i="1"/>
  <c r="V2289" i="1"/>
  <c r="W2289" i="1"/>
  <c r="X2289" i="1"/>
  <c r="C2290" i="1"/>
  <c r="Q2290" i="1"/>
  <c r="R2290" i="1"/>
  <c r="U2290" i="1"/>
  <c r="V2290" i="1"/>
  <c r="W2290" i="1"/>
  <c r="X2290" i="1"/>
  <c r="C2291" i="1"/>
  <c r="Q2291" i="1"/>
  <c r="R2291" i="1"/>
  <c r="U2291" i="1"/>
  <c r="V2291" i="1"/>
  <c r="W2291" i="1"/>
  <c r="X2291" i="1"/>
  <c r="C2292" i="1"/>
  <c r="Q2292" i="1"/>
  <c r="R2292" i="1"/>
  <c r="U2292" i="1"/>
  <c r="V2292" i="1"/>
  <c r="W2292" i="1"/>
  <c r="X2292" i="1"/>
  <c r="C2293" i="1"/>
  <c r="Q2293" i="1"/>
  <c r="R2293" i="1"/>
  <c r="U2293" i="1"/>
  <c r="V2293" i="1"/>
  <c r="W2293" i="1"/>
  <c r="X2293" i="1"/>
  <c r="C2294" i="1"/>
  <c r="Q2294" i="1"/>
  <c r="R2294" i="1"/>
  <c r="U2294" i="1"/>
  <c r="V2294" i="1"/>
  <c r="W2294" i="1"/>
  <c r="X2294" i="1"/>
  <c r="C2295" i="1"/>
  <c r="Q2295" i="1"/>
  <c r="R2295" i="1"/>
  <c r="U2295" i="1"/>
  <c r="V2295" i="1"/>
  <c r="W2295" i="1"/>
  <c r="X2295" i="1"/>
  <c r="C2296" i="1"/>
  <c r="Q2296" i="1"/>
  <c r="R2296" i="1"/>
  <c r="U2296" i="1"/>
  <c r="V2296" i="1"/>
  <c r="W2296" i="1"/>
  <c r="X2296" i="1"/>
  <c r="C2297" i="1"/>
  <c r="Q2297" i="1"/>
  <c r="R2297" i="1"/>
  <c r="U2297" i="1"/>
  <c r="V2297" i="1"/>
  <c r="W2297" i="1"/>
  <c r="X2297" i="1"/>
  <c r="C2298" i="1"/>
  <c r="Q2298" i="1"/>
  <c r="R2298" i="1"/>
  <c r="U2298" i="1"/>
  <c r="V2298" i="1"/>
  <c r="W2298" i="1"/>
  <c r="X2298" i="1"/>
  <c r="C2299" i="1"/>
  <c r="Q2299" i="1"/>
  <c r="R2299" i="1"/>
  <c r="U2299" i="1"/>
  <c r="V2299" i="1"/>
  <c r="W2299" i="1"/>
  <c r="X2299" i="1"/>
  <c r="C2300" i="1"/>
  <c r="Q2300" i="1"/>
  <c r="R2300" i="1"/>
  <c r="U2300" i="1"/>
  <c r="V2300" i="1"/>
  <c r="W2300" i="1"/>
  <c r="X2300" i="1"/>
  <c r="C2301" i="1"/>
  <c r="Q2301" i="1"/>
  <c r="R2301" i="1"/>
  <c r="U2301" i="1"/>
  <c r="V2301" i="1"/>
  <c r="W2301" i="1"/>
  <c r="X2301" i="1"/>
  <c r="C2302" i="1"/>
  <c r="Q2302" i="1"/>
  <c r="R2302" i="1"/>
  <c r="U2302" i="1"/>
  <c r="V2302" i="1"/>
  <c r="W2302" i="1"/>
  <c r="X2302" i="1"/>
  <c r="C2303" i="1"/>
  <c r="Q2303" i="1"/>
  <c r="R2303" i="1"/>
  <c r="U2303" i="1"/>
  <c r="V2303" i="1"/>
  <c r="W2303" i="1"/>
  <c r="X2303" i="1"/>
  <c r="C2304" i="1"/>
  <c r="Q2304" i="1"/>
  <c r="R2304" i="1"/>
  <c r="U2304" i="1"/>
  <c r="V2304" i="1"/>
  <c r="W2304" i="1"/>
  <c r="X2304" i="1"/>
  <c r="C2305" i="1"/>
  <c r="Q2305" i="1"/>
  <c r="R2305" i="1"/>
  <c r="U2305" i="1"/>
  <c r="V2305" i="1"/>
  <c r="W2305" i="1"/>
  <c r="X2305" i="1"/>
  <c r="C2306" i="1"/>
  <c r="Q2306" i="1"/>
  <c r="R2306" i="1"/>
  <c r="U2306" i="1"/>
  <c r="V2306" i="1"/>
  <c r="W2306" i="1"/>
  <c r="X2306" i="1"/>
  <c r="C2307" i="1"/>
  <c r="Q2307" i="1"/>
  <c r="R2307" i="1"/>
  <c r="U2307" i="1"/>
  <c r="V2307" i="1"/>
  <c r="W2307" i="1"/>
  <c r="X2307" i="1"/>
  <c r="C2308" i="1"/>
  <c r="Q2308" i="1"/>
  <c r="R2308" i="1"/>
  <c r="U2308" i="1"/>
  <c r="V2308" i="1"/>
  <c r="W2308" i="1"/>
  <c r="X2308" i="1"/>
  <c r="C2309" i="1"/>
  <c r="Q2309" i="1"/>
  <c r="R2309" i="1"/>
  <c r="U2309" i="1"/>
  <c r="V2309" i="1"/>
  <c r="W2309" i="1"/>
  <c r="X2309" i="1"/>
  <c r="C2310" i="1"/>
  <c r="Q2310" i="1"/>
  <c r="R2310" i="1"/>
  <c r="U2310" i="1"/>
  <c r="V2310" i="1"/>
  <c r="W2310" i="1"/>
  <c r="X2310" i="1"/>
  <c r="C2311" i="1"/>
  <c r="Q2311" i="1"/>
  <c r="R2311" i="1"/>
  <c r="U2311" i="1"/>
  <c r="V2311" i="1"/>
  <c r="W2311" i="1"/>
  <c r="X2311" i="1"/>
  <c r="C2312" i="1"/>
  <c r="Q2312" i="1"/>
  <c r="R2312" i="1"/>
  <c r="U2312" i="1"/>
  <c r="V2312" i="1"/>
  <c r="W2312" i="1"/>
  <c r="X2312" i="1"/>
  <c r="C2313" i="1"/>
  <c r="Q2313" i="1"/>
  <c r="R2313" i="1"/>
  <c r="U2313" i="1"/>
  <c r="V2313" i="1"/>
  <c r="W2313" i="1"/>
  <c r="X2313" i="1"/>
  <c r="C2314" i="1"/>
  <c r="Q2314" i="1"/>
  <c r="R2314" i="1"/>
  <c r="U2314" i="1"/>
  <c r="V2314" i="1"/>
  <c r="W2314" i="1"/>
  <c r="X2314" i="1"/>
  <c r="C2315" i="1"/>
  <c r="Q2315" i="1"/>
  <c r="R2315" i="1"/>
  <c r="U2315" i="1"/>
  <c r="V2315" i="1"/>
  <c r="W2315" i="1"/>
  <c r="X2315" i="1"/>
  <c r="C2316" i="1"/>
  <c r="Q2316" i="1"/>
  <c r="R2316" i="1"/>
  <c r="U2316" i="1"/>
  <c r="V2316" i="1"/>
  <c r="W2316" i="1"/>
  <c r="X2316" i="1"/>
  <c r="C2317" i="1"/>
  <c r="Q2317" i="1"/>
  <c r="R2317" i="1"/>
  <c r="U2317" i="1"/>
  <c r="V2317" i="1"/>
  <c r="W2317" i="1"/>
  <c r="X2317" i="1"/>
  <c r="C2318" i="1"/>
  <c r="Q2318" i="1"/>
  <c r="R2318" i="1"/>
  <c r="U2318" i="1"/>
  <c r="V2318" i="1"/>
  <c r="W2318" i="1"/>
  <c r="X2318" i="1"/>
  <c r="C2319" i="1"/>
  <c r="Q2319" i="1"/>
  <c r="R2319" i="1"/>
  <c r="U2319" i="1"/>
  <c r="V2319" i="1"/>
  <c r="W2319" i="1"/>
  <c r="X2319" i="1"/>
  <c r="C2320" i="1"/>
  <c r="Q2320" i="1"/>
  <c r="R2320" i="1"/>
  <c r="U2320" i="1"/>
  <c r="V2320" i="1"/>
  <c r="W2320" i="1"/>
  <c r="X2320" i="1"/>
  <c r="C2321" i="1"/>
  <c r="Q2321" i="1"/>
  <c r="R2321" i="1"/>
  <c r="U2321" i="1"/>
  <c r="V2321" i="1"/>
  <c r="W2321" i="1"/>
  <c r="X2321" i="1"/>
  <c r="C2322" i="1"/>
  <c r="Q2322" i="1"/>
  <c r="R2322" i="1"/>
  <c r="U2322" i="1"/>
  <c r="V2322" i="1"/>
  <c r="W2322" i="1"/>
  <c r="X2322" i="1"/>
  <c r="C2323" i="1"/>
  <c r="Q2323" i="1"/>
  <c r="R2323" i="1"/>
  <c r="U2323" i="1"/>
  <c r="V2323" i="1"/>
  <c r="W2323" i="1"/>
  <c r="X2323" i="1"/>
  <c r="C2324" i="1"/>
  <c r="Q2324" i="1"/>
  <c r="R2324" i="1"/>
  <c r="U2324" i="1"/>
  <c r="V2324" i="1"/>
  <c r="W2324" i="1"/>
  <c r="X2324" i="1"/>
  <c r="C2325" i="1"/>
  <c r="Q2325" i="1"/>
  <c r="R2325" i="1"/>
  <c r="U2325" i="1"/>
  <c r="V2325" i="1"/>
  <c r="W2325" i="1"/>
  <c r="X2325" i="1"/>
  <c r="C2326" i="1"/>
  <c r="Q2326" i="1"/>
  <c r="R2326" i="1"/>
  <c r="U2326" i="1"/>
  <c r="V2326" i="1"/>
  <c r="W2326" i="1"/>
  <c r="X2326" i="1"/>
  <c r="C2327" i="1"/>
  <c r="Q2327" i="1"/>
  <c r="R2327" i="1"/>
  <c r="U2327" i="1"/>
  <c r="V2327" i="1"/>
  <c r="W2327" i="1"/>
  <c r="X2327" i="1"/>
  <c r="C2328" i="1"/>
  <c r="Q2328" i="1"/>
  <c r="R2328" i="1"/>
  <c r="U2328" i="1"/>
  <c r="V2328" i="1"/>
  <c r="W2328" i="1"/>
  <c r="X2328" i="1"/>
  <c r="C2329" i="1"/>
  <c r="Q2329" i="1"/>
  <c r="R2329" i="1"/>
  <c r="U2329" i="1"/>
  <c r="V2329" i="1"/>
  <c r="W2329" i="1"/>
  <c r="X2329" i="1"/>
  <c r="C2330" i="1"/>
  <c r="Q2330" i="1"/>
  <c r="R2330" i="1"/>
  <c r="U2330" i="1"/>
  <c r="V2330" i="1"/>
  <c r="W2330" i="1"/>
  <c r="X2330" i="1"/>
  <c r="C2331" i="1"/>
  <c r="Q2331" i="1"/>
  <c r="R2331" i="1"/>
  <c r="U2331" i="1"/>
  <c r="V2331" i="1"/>
  <c r="W2331" i="1"/>
  <c r="X2331" i="1"/>
  <c r="C2332" i="1"/>
  <c r="Q2332" i="1"/>
  <c r="R2332" i="1"/>
  <c r="U2332" i="1"/>
  <c r="V2332" i="1"/>
  <c r="W2332" i="1"/>
  <c r="X2332" i="1"/>
  <c r="C2333" i="1"/>
  <c r="Q2333" i="1"/>
  <c r="R2333" i="1"/>
  <c r="U2333" i="1"/>
  <c r="V2333" i="1"/>
  <c r="W2333" i="1"/>
  <c r="X2333" i="1"/>
  <c r="C2334" i="1"/>
  <c r="Q2334" i="1"/>
  <c r="R2334" i="1"/>
  <c r="U2334" i="1"/>
  <c r="V2334" i="1"/>
  <c r="W2334" i="1"/>
  <c r="X2334" i="1"/>
  <c r="C2335" i="1"/>
  <c r="Q2335" i="1"/>
  <c r="R2335" i="1"/>
  <c r="U2335" i="1"/>
  <c r="V2335" i="1"/>
  <c r="W2335" i="1"/>
  <c r="X2335" i="1"/>
  <c r="C2336" i="1"/>
  <c r="Q2336" i="1"/>
  <c r="R2336" i="1"/>
  <c r="U2336" i="1"/>
  <c r="V2336" i="1"/>
  <c r="W2336" i="1"/>
  <c r="X2336" i="1"/>
  <c r="C2337" i="1"/>
  <c r="Q2337" i="1"/>
  <c r="R2337" i="1"/>
  <c r="U2337" i="1"/>
  <c r="V2337" i="1"/>
  <c r="W2337" i="1"/>
  <c r="X2337" i="1"/>
  <c r="C2338" i="1"/>
  <c r="Q2338" i="1"/>
  <c r="R2338" i="1"/>
  <c r="U2338" i="1"/>
  <c r="V2338" i="1"/>
  <c r="W2338" i="1"/>
  <c r="X2338" i="1"/>
  <c r="C2339" i="1"/>
  <c r="Q2339" i="1"/>
  <c r="R2339" i="1"/>
  <c r="U2339" i="1"/>
  <c r="V2339" i="1"/>
  <c r="W2339" i="1"/>
  <c r="X2339" i="1"/>
  <c r="C2340" i="1"/>
  <c r="Q2340" i="1"/>
  <c r="R2340" i="1"/>
  <c r="U2340" i="1"/>
  <c r="V2340" i="1"/>
  <c r="W2340" i="1"/>
  <c r="X2340" i="1"/>
  <c r="C2341" i="1"/>
  <c r="Q2341" i="1"/>
  <c r="R2341" i="1"/>
  <c r="U2341" i="1"/>
  <c r="V2341" i="1"/>
  <c r="W2341" i="1"/>
  <c r="X2341" i="1"/>
  <c r="C2342" i="1"/>
  <c r="Q2342" i="1"/>
  <c r="R2342" i="1"/>
  <c r="U2342" i="1"/>
  <c r="V2342" i="1"/>
  <c r="W2342" i="1"/>
  <c r="X2342" i="1"/>
  <c r="C2343" i="1"/>
  <c r="Q2343" i="1"/>
  <c r="R2343" i="1"/>
  <c r="U2343" i="1"/>
  <c r="V2343" i="1"/>
  <c r="W2343" i="1"/>
  <c r="X2343" i="1"/>
  <c r="C2344" i="1"/>
  <c r="Q2344" i="1"/>
  <c r="R2344" i="1"/>
  <c r="U2344" i="1"/>
  <c r="V2344" i="1"/>
  <c r="W2344" i="1"/>
  <c r="X2344" i="1"/>
  <c r="C2345" i="1"/>
  <c r="Q2345" i="1"/>
  <c r="R2345" i="1"/>
  <c r="U2345" i="1"/>
  <c r="V2345" i="1"/>
  <c r="W2345" i="1"/>
  <c r="X2345" i="1"/>
  <c r="C2346" i="1"/>
  <c r="Q2346" i="1"/>
  <c r="R2346" i="1"/>
  <c r="U2346" i="1"/>
  <c r="V2346" i="1"/>
  <c r="W2346" i="1"/>
  <c r="X2346" i="1"/>
  <c r="C2347" i="1"/>
  <c r="Q2347" i="1"/>
  <c r="R2347" i="1"/>
  <c r="U2347" i="1"/>
  <c r="V2347" i="1"/>
  <c r="W2347" i="1"/>
  <c r="X2347" i="1"/>
  <c r="C2348" i="1"/>
  <c r="Q2348" i="1"/>
  <c r="R2348" i="1"/>
  <c r="U2348" i="1"/>
  <c r="V2348" i="1"/>
  <c r="W2348" i="1"/>
  <c r="X2348" i="1"/>
  <c r="C2349" i="1"/>
  <c r="Q2349" i="1"/>
  <c r="R2349" i="1"/>
  <c r="U2349" i="1"/>
  <c r="V2349" i="1"/>
  <c r="W2349" i="1"/>
  <c r="X2349" i="1"/>
  <c r="C2350" i="1"/>
  <c r="Q2350" i="1"/>
  <c r="R2350" i="1"/>
  <c r="U2350" i="1"/>
  <c r="V2350" i="1"/>
  <c r="W2350" i="1"/>
  <c r="X2350" i="1"/>
  <c r="C2351" i="1"/>
  <c r="Q2351" i="1"/>
  <c r="R2351" i="1"/>
  <c r="U2351" i="1"/>
  <c r="V2351" i="1"/>
  <c r="W2351" i="1"/>
  <c r="X2351" i="1"/>
  <c r="C2352" i="1"/>
  <c r="Q2352" i="1"/>
  <c r="R2352" i="1"/>
  <c r="U2352" i="1"/>
  <c r="V2352" i="1"/>
  <c r="W2352" i="1"/>
  <c r="X2352" i="1"/>
  <c r="C2353" i="1"/>
  <c r="Q2353" i="1"/>
  <c r="R2353" i="1"/>
  <c r="U2353" i="1"/>
  <c r="V2353" i="1"/>
  <c r="W2353" i="1"/>
  <c r="X2353" i="1"/>
  <c r="C2354" i="1"/>
  <c r="Q2354" i="1"/>
  <c r="R2354" i="1"/>
  <c r="U2354" i="1"/>
  <c r="V2354" i="1"/>
  <c r="W2354" i="1"/>
  <c r="X2354" i="1"/>
  <c r="C2355" i="1"/>
  <c r="Q2355" i="1"/>
  <c r="R2355" i="1"/>
  <c r="U2355" i="1"/>
  <c r="V2355" i="1"/>
  <c r="W2355" i="1"/>
  <c r="X2355" i="1"/>
  <c r="C2356" i="1"/>
  <c r="Q2356" i="1"/>
  <c r="R2356" i="1"/>
  <c r="U2356" i="1"/>
  <c r="V2356" i="1"/>
  <c r="W2356" i="1"/>
  <c r="X2356" i="1"/>
  <c r="C2357" i="1"/>
  <c r="Q2357" i="1"/>
  <c r="R2357" i="1"/>
  <c r="U2357" i="1"/>
  <c r="V2357" i="1"/>
  <c r="W2357" i="1"/>
  <c r="X2357" i="1"/>
  <c r="C2358" i="1"/>
  <c r="Q2358" i="1"/>
  <c r="R2358" i="1"/>
  <c r="U2358" i="1"/>
  <c r="V2358" i="1"/>
  <c r="W2358" i="1"/>
  <c r="X2358" i="1"/>
  <c r="C2359" i="1"/>
  <c r="Q2359" i="1"/>
  <c r="R2359" i="1"/>
  <c r="U2359" i="1"/>
  <c r="V2359" i="1"/>
  <c r="W2359" i="1"/>
  <c r="X2359" i="1"/>
  <c r="C2360" i="1"/>
  <c r="Q2360" i="1"/>
  <c r="R2360" i="1"/>
  <c r="U2360" i="1"/>
  <c r="V2360" i="1"/>
  <c r="W2360" i="1"/>
  <c r="X2360" i="1"/>
  <c r="C2361" i="1"/>
  <c r="Q2361" i="1"/>
  <c r="R2361" i="1"/>
  <c r="U2361" i="1"/>
  <c r="V2361" i="1"/>
  <c r="W2361" i="1"/>
  <c r="X2361" i="1"/>
  <c r="C2362" i="1"/>
  <c r="Q2362" i="1"/>
  <c r="R2362" i="1"/>
  <c r="U2362" i="1"/>
  <c r="V2362" i="1"/>
  <c r="W2362" i="1"/>
  <c r="X2362" i="1"/>
  <c r="C2363" i="1"/>
  <c r="Q2363" i="1"/>
  <c r="R2363" i="1"/>
  <c r="U2363" i="1"/>
  <c r="V2363" i="1"/>
  <c r="W2363" i="1"/>
  <c r="X2363" i="1"/>
  <c r="C2364" i="1"/>
  <c r="Q2364" i="1"/>
  <c r="R2364" i="1"/>
  <c r="U2364" i="1"/>
  <c r="V2364" i="1"/>
  <c r="W2364" i="1"/>
  <c r="X2364" i="1"/>
  <c r="C2365" i="1"/>
  <c r="Q2365" i="1"/>
  <c r="R2365" i="1"/>
  <c r="U2365" i="1"/>
  <c r="V2365" i="1"/>
  <c r="W2365" i="1"/>
  <c r="X2365" i="1"/>
  <c r="C2366" i="1"/>
  <c r="Q2366" i="1"/>
  <c r="R2366" i="1"/>
  <c r="U2366" i="1"/>
  <c r="V2366" i="1"/>
  <c r="W2366" i="1"/>
  <c r="X2366" i="1"/>
  <c r="C2367" i="1"/>
  <c r="Q2367" i="1"/>
  <c r="R2367" i="1"/>
  <c r="U2367" i="1"/>
  <c r="V2367" i="1"/>
  <c r="W2367" i="1"/>
  <c r="X2367" i="1"/>
  <c r="C2368" i="1"/>
  <c r="Q2368" i="1"/>
  <c r="R2368" i="1"/>
  <c r="U2368" i="1"/>
  <c r="V2368" i="1"/>
  <c r="W2368" i="1"/>
  <c r="X2368" i="1"/>
  <c r="C2369" i="1"/>
  <c r="Q2369" i="1"/>
  <c r="R2369" i="1"/>
  <c r="U2369" i="1"/>
  <c r="V2369" i="1"/>
  <c r="W2369" i="1"/>
  <c r="X2369" i="1"/>
  <c r="C2370" i="1"/>
  <c r="Q2370" i="1"/>
  <c r="R2370" i="1"/>
  <c r="U2370" i="1"/>
  <c r="V2370" i="1"/>
  <c r="W2370" i="1"/>
  <c r="X2370" i="1"/>
  <c r="C2371" i="1"/>
  <c r="Q2371" i="1"/>
  <c r="R2371" i="1"/>
  <c r="U2371" i="1"/>
  <c r="V2371" i="1"/>
  <c r="W2371" i="1"/>
  <c r="X2371" i="1"/>
  <c r="C2372" i="1"/>
  <c r="Q2372" i="1"/>
  <c r="R2372" i="1"/>
  <c r="U2372" i="1"/>
  <c r="V2372" i="1"/>
  <c r="W2372" i="1"/>
  <c r="X2372" i="1"/>
  <c r="C2373" i="1"/>
  <c r="Q2373" i="1"/>
  <c r="R2373" i="1"/>
  <c r="U2373" i="1"/>
  <c r="V2373" i="1"/>
  <c r="W2373" i="1"/>
  <c r="X2373" i="1"/>
  <c r="C2374" i="1"/>
  <c r="Q2374" i="1"/>
  <c r="R2374" i="1"/>
  <c r="U2374" i="1"/>
  <c r="V2374" i="1"/>
  <c r="W2374" i="1"/>
  <c r="X2374" i="1"/>
  <c r="C2375" i="1"/>
  <c r="Q2375" i="1"/>
  <c r="R2375" i="1"/>
  <c r="U2375" i="1"/>
  <c r="V2375" i="1"/>
  <c r="W2375" i="1"/>
  <c r="X2375" i="1"/>
  <c r="C2376" i="1"/>
  <c r="Q2376" i="1"/>
  <c r="R2376" i="1"/>
  <c r="U2376" i="1"/>
  <c r="V2376" i="1"/>
  <c r="W2376" i="1"/>
  <c r="X2376" i="1"/>
  <c r="C2377" i="1"/>
  <c r="Q2377" i="1"/>
  <c r="R2377" i="1"/>
  <c r="U2377" i="1"/>
  <c r="V2377" i="1"/>
  <c r="W2377" i="1"/>
  <c r="X2377" i="1"/>
  <c r="C2378" i="1"/>
  <c r="Q2378" i="1"/>
  <c r="R2378" i="1"/>
  <c r="U2378" i="1"/>
  <c r="V2378" i="1"/>
  <c r="W2378" i="1"/>
  <c r="X2378" i="1"/>
  <c r="C2379" i="1"/>
  <c r="Q2379" i="1"/>
  <c r="R2379" i="1"/>
  <c r="U2379" i="1"/>
  <c r="V2379" i="1"/>
  <c r="W2379" i="1"/>
  <c r="X2379" i="1"/>
  <c r="C2380" i="1"/>
  <c r="Q2380" i="1"/>
  <c r="R2380" i="1"/>
  <c r="U2380" i="1"/>
  <c r="V2380" i="1"/>
  <c r="W2380" i="1"/>
  <c r="X2380" i="1"/>
  <c r="C2381" i="1"/>
  <c r="Q2381" i="1"/>
  <c r="R2381" i="1"/>
  <c r="U2381" i="1"/>
  <c r="V2381" i="1"/>
  <c r="W2381" i="1"/>
  <c r="X2381" i="1"/>
  <c r="C2382" i="1"/>
  <c r="Q2382" i="1"/>
  <c r="R2382" i="1"/>
  <c r="U2382" i="1"/>
  <c r="V2382" i="1"/>
  <c r="W2382" i="1"/>
  <c r="X2382" i="1"/>
  <c r="C2383" i="1"/>
  <c r="Q2383" i="1"/>
  <c r="R2383" i="1"/>
  <c r="U2383" i="1"/>
  <c r="V2383" i="1"/>
  <c r="W2383" i="1"/>
  <c r="X2383" i="1"/>
  <c r="C2384" i="1"/>
  <c r="Q2384" i="1"/>
  <c r="R2384" i="1"/>
  <c r="U2384" i="1"/>
  <c r="V2384" i="1"/>
  <c r="W2384" i="1"/>
  <c r="X2384" i="1"/>
  <c r="C2385" i="1"/>
  <c r="Q2385" i="1"/>
  <c r="R2385" i="1"/>
  <c r="U2385" i="1"/>
  <c r="V2385" i="1"/>
  <c r="W2385" i="1"/>
  <c r="X2385" i="1"/>
  <c r="C2386" i="1"/>
  <c r="Q2386" i="1"/>
  <c r="R2386" i="1"/>
  <c r="U2386" i="1"/>
  <c r="V2386" i="1"/>
  <c r="W2386" i="1"/>
  <c r="X2386" i="1"/>
  <c r="C2387" i="1"/>
  <c r="Q2387" i="1"/>
  <c r="R2387" i="1"/>
  <c r="U2387" i="1"/>
  <c r="V2387" i="1"/>
  <c r="W2387" i="1"/>
  <c r="X2387" i="1"/>
  <c r="C2388" i="1"/>
  <c r="Q2388" i="1"/>
  <c r="R2388" i="1"/>
  <c r="U2388" i="1"/>
  <c r="V2388" i="1"/>
  <c r="W2388" i="1"/>
  <c r="X2388" i="1"/>
  <c r="C2389" i="1"/>
  <c r="Q2389" i="1"/>
  <c r="R2389" i="1"/>
  <c r="U2389" i="1"/>
  <c r="V2389" i="1"/>
  <c r="W2389" i="1"/>
  <c r="X2389" i="1"/>
  <c r="C2390" i="1"/>
  <c r="Q2390" i="1"/>
  <c r="R2390" i="1"/>
  <c r="U2390" i="1"/>
  <c r="V2390" i="1"/>
  <c r="W2390" i="1"/>
  <c r="X2390" i="1"/>
  <c r="C2391" i="1"/>
  <c r="Q2391" i="1"/>
  <c r="R2391" i="1"/>
  <c r="U2391" i="1"/>
  <c r="V2391" i="1"/>
  <c r="W2391" i="1"/>
  <c r="X2391" i="1"/>
  <c r="C2392" i="1"/>
  <c r="Q2392" i="1"/>
  <c r="R2392" i="1"/>
  <c r="U2392" i="1"/>
  <c r="V2392" i="1"/>
  <c r="W2392" i="1"/>
  <c r="X2392" i="1"/>
  <c r="C2393" i="1"/>
  <c r="Q2393" i="1"/>
  <c r="R2393" i="1"/>
  <c r="U2393" i="1"/>
  <c r="V2393" i="1"/>
  <c r="W2393" i="1"/>
  <c r="X2393" i="1"/>
  <c r="C2394" i="1"/>
  <c r="Q2394" i="1"/>
  <c r="R2394" i="1"/>
  <c r="U2394" i="1"/>
  <c r="V2394" i="1"/>
  <c r="W2394" i="1"/>
  <c r="X2394" i="1"/>
  <c r="C2395" i="1"/>
  <c r="Q2395" i="1"/>
  <c r="R2395" i="1"/>
  <c r="U2395" i="1"/>
  <c r="V2395" i="1"/>
  <c r="W2395" i="1"/>
  <c r="X2395" i="1"/>
  <c r="C2396" i="1"/>
  <c r="Q2396" i="1"/>
  <c r="R2396" i="1"/>
  <c r="U2396" i="1"/>
  <c r="V2396" i="1"/>
  <c r="W2396" i="1"/>
  <c r="X2396" i="1"/>
  <c r="C2397" i="1"/>
  <c r="Q2397" i="1"/>
  <c r="R2397" i="1"/>
  <c r="U2397" i="1"/>
  <c r="V2397" i="1"/>
  <c r="W2397" i="1"/>
  <c r="X2397" i="1"/>
  <c r="C2398" i="1"/>
  <c r="Q2398" i="1"/>
  <c r="R2398" i="1"/>
  <c r="U2398" i="1"/>
  <c r="V2398" i="1"/>
  <c r="W2398" i="1"/>
  <c r="X2398" i="1"/>
  <c r="C2399" i="1"/>
  <c r="Q2399" i="1"/>
  <c r="R2399" i="1"/>
  <c r="U2399" i="1"/>
  <c r="V2399" i="1"/>
  <c r="W2399" i="1"/>
  <c r="X2399" i="1"/>
  <c r="C2400" i="1"/>
  <c r="Q2400" i="1"/>
  <c r="R2400" i="1"/>
  <c r="U2400" i="1"/>
  <c r="V2400" i="1"/>
  <c r="W2400" i="1"/>
  <c r="X2400" i="1"/>
  <c r="C2401" i="1"/>
  <c r="Q2401" i="1"/>
  <c r="R2401" i="1"/>
  <c r="U2401" i="1"/>
  <c r="V2401" i="1"/>
  <c r="W2401" i="1"/>
  <c r="X2401" i="1"/>
  <c r="C2402" i="1"/>
  <c r="Q2402" i="1"/>
  <c r="R2402" i="1"/>
  <c r="U2402" i="1"/>
  <c r="V2402" i="1"/>
  <c r="W2402" i="1"/>
  <c r="X2402" i="1"/>
  <c r="C2403" i="1"/>
  <c r="Q2403" i="1"/>
  <c r="R2403" i="1"/>
  <c r="U2403" i="1"/>
  <c r="V2403" i="1"/>
  <c r="W2403" i="1"/>
  <c r="X2403" i="1"/>
  <c r="C2404" i="1"/>
  <c r="Q2404" i="1"/>
  <c r="R2404" i="1"/>
  <c r="S2404" i="1" s="1"/>
  <c r="T2404" i="1" s="1"/>
  <c r="U2404" i="1"/>
  <c r="V2404" i="1"/>
  <c r="W2404" i="1"/>
  <c r="X2404" i="1"/>
  <c r="C2405" i="1"/>
  <c r="Q2405" i="1"/>
  <c r="R2405" i="1"/>
  <c r="U2405" i="1"/>
  <c r="V2405" i="1"/>
  <c r="W2405" i="1"/>
  <c r="X2405" i="1"/>
  <c r="C2406" i="1"/>
  <c r="Q2406" i="1"/>
  <c r="R2406" i="1"/>
  <c r="U2406" i="1"/>
  <c r="V2406" i="1"/>
  <c r="W2406" i="1"/>
  <c r="X2406" i="1"/>
  <c r="C2407" i="1"/>
  <c r="Q2407" i="1"/>
  <c r="R2407" i="1"/>
  <c r="U2407" i="1"/>
  <c r="V2407" i="1"/>
  <c r="W2407" i="1"/>
  <c r="X2407" i="1"/>
  <c r="C2408" i="1"/>
  <c r="Q2408" i="1"/>
  <c r="R2408" i="1"/>
  <c r="U2408" i="1"/>
  <c r="V2408" i="1"/>
  <c r="W2408" i="1"/>
  <c r="X2408" i="1"/>
  <c r="C2409" i="1"/>
  <c r="Q2409" i="1"/>
  <c r="R2409" i="1"/>
  <c r="U2409" i="1"/>
  <c r="V2409" i="1"/>
  <c r="W2409" i="1"/>
  <c r="X2409" i="1"/>
  <c r="C2410" i="1"/>
  <c r="Q2410" i="1"/>
  <c r="R2410" i="1"/>
  <c r="U2410" i="1"/>
  <c r="V2410" i="1"/>
  <c r="W2410" i="1"/>
  <c r="X2410" i="1"/>
  <c r="C2411" i="1"/>
  <c r="Q2411" i="1"/>
  <c r="R2411" i="1"/>
  <c r="U2411" i="1"/>
  <c r="V2411" i="1"/>
  <c r="W2411" i="1"/>
  <c r="X2411" i="1"/>
  <c r="C2412" i="1"/>
  <c r="Q2412" i="1"/>
  <c r="R2412" i="1"/>
  <c r="U2412" i="1"/>
  <c r="V2412" i="1"/>
  <c r="W2412" i="1"/>
  <c r="X2412" i="1"/>
  <c r="C2413" i="1"/>
  <c r="Q2413" i="1"/>
  <c r="R2413" i="1"/>
  <c r="U2413" i="1"/>
  <c r="V2413" i="1"/>
  <c r="W2413" i="1"/>
  <c r="X2413" i="1"/>
  <c r="C2414" i="1"/>
  <c r="Q2414" i="1"/>
  <c r="R2414" i="1"/>
  <c r="U2414" i="1"/>
  <c r="V2414" i="1"/>
  <c r="W2414" i="1"/>
  <c r="X2414" i="1"/>
  <c r="C2415" i="1"/>
  <c r="Q2415" i="1"/>
  <c r="R2415" i="1"/>
  <c r="U2415" i="1"/>
  <c r="V2415" i="1"/>
  <c r="W2415" i="1"/>
  <c r="X2415" i="1"/>
  <c r="C2416" i="1"/>
  <c r="Q2416" i="1"/>
  <c r="R2416" i="1"/>
  <c r="U2416" i="1"/>
  <c r="V2416" i="1"/>
  <c r="W2416" i="1"/>
  <c r="X2416" i="1"/>
  <c r="C2417" i="1"/>
  <c r="Q2417" i="1"/>
  <c r="R2417" i="1"/>
  <c r="U2417" i="1"/>
  <c r="V2417" i="1"/>
  <c r="W2417" i="1"/>
  <c r="X2417" i="1"/>
  <c r="C2418" i="1"/>
  <c r="Q2418" i="1"/>
  <c r="R2418" i="1"/>
  <c r="U2418" i="1"/>
  <c r="V2418" i="1"/>
  <c r="W2418" i="1"/>
  <c r="X2418" i="1"/>
  <c r="C2419" i="1"/>
  <c r="Q2419" i="1"/>
  <c r="R2419" i="1"/>
  <c r="U2419" i="1"/>
  <c r="V2419" i="1"/>
  <c r="W2419" i="1"/>
  <c r="X2419" i="1"/>
  <c r="C2420" i="1"/>
  <c r="Q2420" i="1"/>
  <c r="R2420" i="1"/>
  <c r="U2420" i="1"/>
  <c r="V2420" i="1"/>
  <c r="W2420" i="1"/>
  <c r="X2420" i="1"/>
  <c r="C2421" i="1"/>
  <c r="Q2421" i="1"/>
  <c r="R2421" i="1"/>
  <c r="U2421" i="1"/>
  <c r="V2421" i="1"/>
  <c r="W2421" i="1"/>
  <c r="X2421" i="1"/>
  <c r="C2422" i="1"/>
  <c r="Q2422" i="1"/>
  <c r="R2422" i="1"/>
  <c r="U2422" i="1"/>
  <c r="V2422" i="1"/>
  <c r="W2422" i="1"/>
  <c r="X2422" i="1"/>
  <c r="C2423" i="1"/>
  <c r="Q2423" i="1"/>
  <c r="R2423" i="1"/>
  <c r="U2423" i="1"/>
  <c r="V2423" i="1"/>
  <c r="W2423" i="1"/>
  <c r="X2423" i="1"/>
  <c r="C2424" i="1"/>
  <c r="Q2424" i="1"/>
  <c r="R2424" i="1"/>
  <c r="U2424" i="1"/>
  <c r="V2424" i="1"/>
  <c r="W2424" i="1"/>
  <c r="X2424" i="1"/>
  <c r="C2425" i="1"/>
  <c r="Q2425" i="1"/>
  <c r="R2425" i="1"/>
  <c r="U2425" i="1"/>
  <c r="V2425" i="1"/>
  <c r="W2425" i="1"/>
  <c r="X2425" i="1"/>
  <c r="C2426" i="1"/>
  <c r="Q2426" i="1"/>
  <c r="R2426" i="1"/>
  <c r="U2426" i="1"/>
  <c r="V2426" i="1"/>
  <c r="W2426" i="1"/>
  <c r="X2426" i="1"/>
  <c r="C2427" i="1"/>
  <c r="Q2427" i="1"/>
  <c r="R2427" i="1"/>
  <c r="U2427" i="1"/>
  <c r="V2427" i="1"/>
  <c r="W2427" i="1"/>
  <c r="X2427" i="1"/>
  <c r="C2428" i="1"/>
  <c r="Q2428" i="1"/>
  <c r="R2428" i="1"/>
  <c r="U2428" i="1"/>
  <c r="V2428" i="1"/>
  <c r="W2428" i="1"/>
  <c r="X2428" i="1"/>
  <c r="C2429" i="1"/>
  <c r="Q2429" i="1"/>
  <c r="R2429" i="1"/>
  <c r="U2429" i="1"/>
  <c r="V2429" i="1"/>
  <c r="W2429" i="1"/>
  <c r="X2429" i="1"/>
  <c r="C2430" i="1"/>
  <c r="Q2430" i="1"/>
  <c r="R2430" i="1"/>
  <c r="U2430" i="1"/>
  <c r="V2430" i="1"/>
  <c r="W2430" i="1"/>
  <c r="X2430" i="1"/>
  <c r="C2431" i="1"/>
  <c r="Q2431" i="1"/>
  <c r="R2431" i="1"/>
  <c r="U2431" i="1"/>
  <c r="V2431" i="1"/>
  <c r="W2431" i="1"/>
  <c r="X2431" i="1"/>
  <c r="C2432" i="1"/>
  <c r="Q2432" i="1"/>
  <c r="R2432" i="1"/>
  <c r="U2432" i="1"/>
  <c r="V2432" i="1"/>
  <c r="W2432" i="1"/>
  <c r="X2432" i="1"/>
  <c r="C2433" i="1"/>
  <c r="Q2433" i="1"/>
  <c r="R2433" i="1"/>
  <c r="U2433" i="1"/>
  <c r="V2433" i="1"/>
  <c r="W2433" i="1"/>
  <c r="X2433" i="1"/>
  <c r="C2434" i="1"/>
  <c r="Q2434" i="1"/>
  <c r="R2434" i="1"/>
  <c r="U2434" i="1"/>
  <c r="V2434" i="1"/>
  <c r="W2434" i="1"/>
  <c r="X2434" i="1"/>
  <c r="C2435" i="1"/>
  <c r="Q2435" i="1"/>
  <c r="R2435" i="1"/>
  <c r="U2435" i="1"/>
  <c r="V2435" i="1"/>
  <c r="W2435" i="1"/>
  <c r="X2435" i="1"/>
  <c r="C2436" i="1"/>
  <c r="Q2436" i="1"/>
  <c r="R2436" i="1"/>
  <c r="U2436" i="1"/>
  <c r="V2436" i="1"/>
  <c r="W2436" i="1"/>
  <c r="X2436" i="1"/>
  <c r="C2437" i="1"/>
  <c r="Q2437" i="1"/>
  <c r="R2437" i="1"/>
  <c r="U2437" i="1"/>
  <c r="V2437" i="1"/>
  <c r="W2437" i="1"/>
  <c r="X2437" i="1"/>
  <c r="C2438" i="1"/>
  <c r="Q2438" i="1"/>
  <c r="R2438" i="1"/>
  <c r="U2438" i="1"/>
  <c r="V2438" i="1"/>
  <c r="W2438" i="1"/>
  <c r="X2438" i="1"/>
  <c r="C2439" i="1"/>
  <c r="Q2439" i="1"/>
  <c r="R2439" i="1"/>
  <c r="U2439" i="1"/>
  <c r="V2439" i="1"/>
  <c r="W2439" i="1"/>
  <c r="X2439" i="1"/>
  <c r="C2440" i="1"/>
  <c r="Q2440" i="1"/>
  <c r="R2440" i="1"/>
  <c r="U2440" i="1"/>
  <c r="V2440" i="1"/>
  <c r="W2440" i="1"/>
  <c r="X2440" i="1"/>
  <c r="C2441" i="1"/>
  <c r="Q2441" i="1"/>
  <c r="R2441" i="1"/>
  <c r="U2441" i="1"/>
  <c r="V2441" i="1"/>
  <c r="W2441" i="1"/>
  <c r="X2441" i="1"/>
  <c r="C2442" i="1"/>
  <c r="Q2442" i="1"/>
  <c r="R2442" i="1"/>
  <c r="U2442" i="1"/>
  <c r="V2442" i="1"/>
  <c r="W2442" i="1"/>
  <c r="X2442" i="1"/>
  <c r="C2443" i="1"/>
  <c r="Q2443" i="1"/>
  <c r="R2443" i="1"/>
  <c r="U2443" i="1"/>
  <c r="V2443" i="1"/>
  <c r="W2443" i="1"/>
  <c r="X2443" i="1"/>
  <c r="C2444" i="1"/>
  <c r="Q2444" i="1"/>
  <c r="R2444" i="1"/>
  <c r="U2444" i="1"/>
  <c r="V2444" i="1"/>
  <c r="W2444" i="1"/>
  <c r="X2444" i="1"/>
  <c r="C2445" i="1"/>
  <c r="Q2445" i="1"/>
  <c r="R2445" i="1"/>
  <c r="U2445" i="1"/>
  <c r="V2445" i="1"/>
  <c r="W2445" i="1"/>
  <c r="X2445" i="1"/>
  <c r="C2446" i="1"/>
  <c r="Q2446" i="1"/>
  <c r="R2446" i="1"/>
  <c r="U2446" i="1"/>
  <c r="V2446" i="1"/>
  <c r="W2446" i="1"/>
  <c r="X2446" i="1"/>
  <c r="C2447" i="1"/>
  <c r="Q2447" i="1"/>
  <c r="R2447" i="1"/>
  <c r="U2447" i="1"/>
  <c r="V2447" i="1"/>
  <c r="W2447" i="1"/>
  <c r="X2447" i="1"/>
  <c r="C2448" i="1"/>
  <c r="Q2448" i="1"/>
  <c r="R2448" i="1"/>
  <c r="U2448" i="1"/>
  <c r="V2448" i="1"/>
  <c r="W2448" i="1"/>
  <c r="X2448" i="1"/>
  <c r="C2449" i="1"/>
  <c r="Q2449" i="1"/>
  <c r="R2449" i="1"/>
  <c r="U2449" i="1"/>
  <c r="V2449" i="1"/>
  <c r="W2449" i="1"/>
  <c r="X2449" i="1"/>
  <c r="C2450" i="1"/>
  <c r="Q2450" i="1"/>
  <c r="R2450" i="1"/>
  <c r="U2450" i="1"/>
  <c r="V2450" i="1"/>
  <c r="W2450" i="1"/>
  <c r="X2450" i="1"/>
  <c r="C2451" i="1"/>
  <c r="Q2451" i="1"/>
  <c r="R2451" i="1"/>
  <c r="U2451" i="1"/>
  <c r="V2451" i="1"/>
  <c r="W2451" i="1"/>
  <c r="X2451" i="1"/>
  <c r="C2452" i="1"/>
  <c r="Q2452" i="1"/>
  <c r="R2452" i="1"/>
  <c r="U2452" i="1"/>
  <c r="V2452" i="1"/>
  <c r="W2452" i="1"/>
  <c r="X2452" i="1"/>
  <c r="C2453" i="1"/>
  <c r="Q2453" i="1"/>
  <c r="R2453" i="1"/>
  <c r="U2453" i="1"/>
  <c r="V2453" i="1"/>
  <c r="W2453" i="1"/>
  <c r="X2453" i="1"/>
  <c r="C2454" i="1"/>
  <c r="Q2454" i="1"/>
  <c r="R2454" i="1"/>
  <c r="U2454" i="1"/>
  <c r="V2454" i="1"/>
  <c r="W2454" i="1"/>
  <c r="X2454" i="1"/>
  <c r="C2455" i="1"/>
  <c r="Q2455" i="1"/>
  <c r="R2455" i="1"/>
  <c r="U2455" i="1"/>
  <c r="V2455" i="1"/>
  <c r="W2455" i="1"/>
  <c r="X2455" i="1"/>
  <c r="C2456" i="1"/>
  <c r="Q2456" i="1"/>
  <c r="R2456" i="1"/>
  <c r="U2456" i="1"/>
  <c r="V2456" i="1"/>
  <c r="W2456" i="1"/>
  <c r="X2456" i="1"/>
  <c r="C2457" i="1"/>
  <c r="Q2457" i="1"/>
  <c r="R2457" i="1"/>
  <c r="U2457" i="1"/>
  <c r="V2457" i="1"/>
  <c r="W2457" i="1"/>
  <c r="X2457" i="1"/>
  <c r="C2458" i="1"/>
  <c r="Q2458" i="1"/>
  <c r="R2458" i="1"/>
  <c r="U2458" i="1"/>
  <c r="V2458" i="1"/>
  <c r="W2458" i="1"/>
  <c r="X2458" i="1"/>
  <c r="C2459" i="1"/>
  <c r="Q2459" i="1"/>
  <c r="R2459" i="1"/>
  <c r="U2459" i="1"/>
  <c r="V2459" i="1"/>
  <c r="W2459" i="1"/>
  <c r="X2459" i="1"/>
  <c r="C2460" i="1"/>
  <c r="Q2460" i="1"/>
  <c r="R2460" i="1"/>
  <c r="U2460" i="1"/>
  <c r="V2460" i="1"/>
  <c r="W2460" i="1"/>
  <c r="X2460" i="1"/>
  <c r="C2461" i="1"/>
  <c r="Q2461" i="1"/>
  <c r="R2461" i="1"/>
  <c r="U2461" i="1"/>
  <c r="V2461" i="1"/>
  <c r="W2461" i="1"/>
  <c r="X2461" i="1"/>
  <c r="C2462" i="1"/>
  <c r="Q2462" i="1"/>
  <c r="R2462" i="1"/>
  <c r="U2462" i="1"/>
  <c r="V2462" i="1"/>
  <c r="W2462" i="1"/>
  <c r="X2462" i="1"/>
  <c r="C2463" i="1"/>
  <c r="Q2463" i="1"/>
  <c r="R2463" i="1"/>
  <c r="U2463" i="1"/>
  <c r="V2463" i="1"/>
  <c r="W2463" i="1"/>
  <c r="X2463" i="1"/>
  <c r="C2464" i="1"/>
  <c r="Q2464" i="1"/>
  <c r="R2464" i="1"/>
  <c r="U2464" i="1"/>
  <c r="V2464" i="1"/>
  <c r="W2464" i="1"/>
  <c r="X2464" i="1"/>
  <c r="C2465" i="1"/>
  <c r="Q2465" i="1"/>
  <c r="R2465" i="1"/>
  <c r="U2465" i="1"/>
  <c r="V2465" i="1"/>
  <c r="W2465" i="1"/>
  <c r="X2465" i="1"/>
  <c r="C2466" i="1"/>
  <c r="Q2466" i="1"/>
  <c r="R2466" i="1"/>
  <c r="U2466" i="1"/>
  <c r="V2466" i="1"/>
  <c r="W2466" i="1"/>
  <c r="X2466" i="1"/>
  <c r="C2467" i="1"/>
  <c r="Q2467" i="1"/>
  <c r="R2467" i="1"/>
  <c r="U2467" i="1"/>
  <c r="V2467" i="1"/>
  <c r="W2467" i="1"/>
  <c r="X2467" i="1"/>
  <c r="C2468" i="1"/>
  <c r="Q2468" i="1"/>
  <c r="R2468" i="1"/>
  <c r="U2468" i="1"/>
  <c r="V2468" i="1"/>
  <c r="W2468" i="1"/>
  <c r="X2468" i="1"/>
  <c r="C2469" i="1"/>
  <c r="Q2469" i="1"/>
  <c r="R2469" i="1"/>
  <c r="U2469" i="1"/>
  <c r="V2469" i="1"/>
  <c r="W2469" i="1"/>
  <c r="X2469" i="1"/>
  <c r="C2470" i="1"/>
  <c r="Q2470" i="1"/>
  <c r="R2470" i="1"/>
  <c r="U2470" i="1"/>
  <c r="V2470" i="1"/>
  <c r="W2470" i="1"/>
  <c r="X2470" i="1"/>
  <c r="C2471" i="1"/>
  <c r="Q2471" i="1"/>
  <c r="R2471" i="1"/>
  <c r="U2471" i="1"/>
  <c r="V2471" i="1"/>
  <c r="W2471" i="1"/>
  <c r="X2471" i="1"/>
  <c r="C2472" i="1"/>
  <c r="Q2472" i="1"/>
  <c r="R2472" i="1"/>
  <c r="U2472" i="1"/>
  <c r="V2472" i="1"/>
  <c r="W2472" i="1"/>
  <c r="X2472" i="1"/>
  <c r="C2473" i="1"/>
  <c r="Q2473" i="1"/>
  <c r="R2473" i="1"/>
  <c r="U2473" i="1"/>
  <c r="V2473" i="1"/>
  <c r="W2473" i="1"/>
  <c r="X2473" i="1"/>
  <c r="C2474" i="1"/>
  <c r="Q2474" i="1"/>
  <c r="R2474" i="1"/>
  <c r="U2474" i="1"/>
  <c r="V2474" i="1"/>
  <c r="W2474" i="1"/>
  <c r="X2474" i="1"/>
  <c r="C2475" i="1"/>
  <c r="Q2475" i="1"/>
  <c r="R2475" i="1"/>
  <c r="U2475" i="1"/>
  <c r="V2475" i="1"/>
  <c r="W2475" i="1"/>
  <c r="X2475" i="1"/>
  <c r="C2476" i="1"/>
  <c r="Q2476" i="1"/>
  <c r="R2476" i="1"/>
  <c r="U2476" i="1"/>
  <c r="V2476" i="1"/>
  <c r="W2476" i="1"/>
  <c r="X2476" i="1"/>
  <c r="C2477" i="1"/>
  <c r="Q2477" i="1"/>
  <c r="R2477" i="1"/>
  <c r="U2477" i="1"/>
  <c r="V2477" i="1"/>
  <c r="W2477" i="1"/>
  <c r="X2477" i="1"/>
  <c r="C2478" i="1"/>
  <c r="Q2478" i="1"/>
  <c r="R2478" i="1"/>
  <c r="U2478" i="1"/>
  <c r="V2478" i="1"/>
  <c r="W2478" i="1"/>
  <c r="X2478" i="1"/>
  <c r="C2479" i="1"/>
  <c r="Q2479" i="1"/>
  <c r="R2479" i="1"/>
  <c r="U2479" i="1"/>
  <c r="V2479" i="1"/>
  <c r="W2479" i="1"/>
  <c r="X2479" i="1"/>
  <c r="C2480" i="1"/>
  <c r="Q2480" i="1"/>
  <c r="R2480" i="1"/>
  <c r="U2480" i="1"/>
  <c r="V2480" i="1"/>
  <c r="W2480" i="1"/>
  <c r="X2480" i="1"/>
  <c r="C2481" i="1"/>
  <c r="Q2481" i="1"/>
  <c r="R2481" i="1"/>
  <c r="U2481" i="1"/>
  <c r="V2481" i="1"/>
  <c r="W2481" i="1"/>
  <c r="X2481" i="1"/>
  <c r="C2482" i="1"/>
  <c r="Q2482" i="1"/>
  <c r="R2482" i="1"/>
  <c r="S2482" i="1" s="1"/>
  <c r="T2482" i="1" s="1"/>
  <c r="U2482" i="1"/>
  <c r="V2482" i="1"/>
  <c r="W2482" i="1"/>
  <c r="X2482" i="1"/>
  <c r="C2483" i="1"/>
  <c r="Q2483" i="1"/>
  <c r="R2483" i="1"/>
  <c r="U2483" i="1"/>
  <c r="V2483" i="1"/>
  <c r="W2483" i="1"/>
  <c r="X2483" i="1"/>
  <c r="C2484" i="1"/>
  <c r="Q2484" i="1"/>
  <c r="R2484" i="1"/>
  <c r="U2484" i="1"/>
  <c r="V2484" i="1"/>
  <c r="W2484" i="1"/>
  <c r="X2484" i="1"/>
  <c r="C2485" i="1"/>
  <c r="Q2485" i="1"/>
  <c r="R2485" i="1"/>
  <c r="U2485" i="1"/>
  <c r="V2485" i="1"/>
  <c r="W2485" i="1"/>
  <c r="X2485" i="1"/>
  <c r="C2486" i="1"/>
  <c r="Q2486" i="1"/>
  <c r="R2486" i="1"/>
  <c r="U2486" i="1"/>
  <c r="V2486" i="1"/>
  <c r="W2486" i="1"/>
  <c r="X2486" i="1"/>
  <c r="C2487" i="1"/>
  <c r="Q2487" i="1"/>
  <c r="R2487" i="1"/>
  <c r="U2487" i="1"/>
  <c r="V2487" i="1"/>
  <c r="W2487" i="1"/>
  <c r="X2487" i="1"/>
  <c r="C2488" i="1"/>
  <c r="Q2488" i="1"/>
  <c r="R2488" i="1"/>
  <c r="U2488" i="1"/>
  <c r="V2488" i="1"/>
  <c r="W2488" i="1"/>
  <c r="X2488" i="1"/>
  <c r="C2489" i="1"/>
  <c r="Q2489" i="1"/>
  <c r="R2489" i="1"/>
  <c r="U2489" i="1"/>
  <c r="V2489" i="1"/>
  <c r="W2489" i="1"/>
  <c r="X2489" i="1"/>
  <c r="C2490" i="1"/>
  <c r="Q2490" i="1"/>
  <c r="R2490" i="1"/>
  <c r="U2490" i="1"/>
  <c r="V2490" i="1"/>
  <c r="W2490" i="1"/>
  <c r="X2490" i="1"/>
  <c r="C2491" i="1"/>
  <c r="Q2491" i="1"/>
  <c r="R2491" i="1"/>
  <c r="U2491" i="1"/>
  <c r="V2491" i="1"/>
  <c r="W2491" i="1"/>
  <c r="X2491" i="1"/>
  <c r="C2492" i="1"/>
  <c r="Q2492" i="1"/>
  <c r="R2492" i="1"/>
  <c r="U2492" i="1"/>
  <c r="V2492" i="1"/>
  <c r="W2492" i="1"/>
  <c r="X2492" i="1"/>
  <c r="C2493" i="1"/>
  <c r="Q2493" i="1"/>
  <c r="R2493" i="1"/>
  <c r="U2493" i="1"/>
  <c r="V2493" i="1"/>
  <c r="W2493" i="1"/>
  <c r="X2493" i="1"/>
  <c r="C2494" i="1"/>
  <c r="Q2494" i="1"/>
  <c r="R2494" i="1"/>
  <c r="U2494" i="1"/>
  <c r="V2494" i="1"/>
  <c r="W2494" i="1"/>
  <c r="X2494" i="1"/>
  <c r="C2495" i="1"/>
  <c r="Q2495" i="1"/>
  <c r="R2495" i="1"/>
  <c r="U2495" i="1"/>
  <c r="V2495" i="1"/>
  <c r="W2495" i="1"/>
  <c r="X2495" i="1"/>
  <c r="C2496" i="1"/>
  <c r="Q2496" i="1"/>
  <c r="R2496" i="1"/>
  <c r="U2496" i="1"/>
  <c r="V2496" i="1"/>
  <c r="W2496" i="1"/>
  <c r="X2496" i="1"/>
  <c r="C2497" i="1"/>
  <c r="Q2497" i="1"/>
  <c r="R2497" i="1"/>
  <c r="U2497" i="1"/>
  <c r="V2497" i="1"/>
  <c r="W2497" i="1"/>
  <c r="X2497" i="1"/>
  <c r="C2498" i="1"/>
  <c r="Q2498" i="1"/>
  <c r="R2498" i="1"/>
  <c r="U2498" i="1"/>
  <c r="V2498" i="1"/>
  <c r="W2498" i="1"/>
  <c r="X2498" i="1"/>
  <c r="C2499" i="1"/>
  <c r="Q2499" i="1"/>
  <c r="R2499" i="1"/>
  <c r="U2499" i="1"/>
  <c r="V2499" i="1"/>
  <c r="W2499" i="1"/>
  <c r="X2499" i="1"/>
  <c r="C2500" i="1"/>
  <c r="Q2500" i="1"/>
  <c r="R2500" i="1"/>
  <c r="U2500" i="1"/>
  <c r="V2500" i="1"/>
  <c r="W2500" i="1"/>
  <c r="X2500" i="1"/>
  <c r="C2501" i="1"/>
  <c r="Q2501" i="1"/>
  <c r="R2501" i="1"/>
  <c r="U2501" i="1"/>
  <c r="V2501" i="1"/>
  <c r="W2501" i="1"/>
  <c r="X2501" i="1"/>
  <c r="C2502" i="1"/>
  <c r="Q2502" i="1"/>
  <c r="R2502" i="1"/>
  <c r="U2502" i="1"/>
  <c r="V2502" i="1"/>
  <c r="W2502" i="1"/>
  <c r="X2502" i="1"/>
  <c r="C2503" i="1"/>
  <c r="Q2503" i="1"/>
  <c r="R2503" i="1"/>
  <c r="U2503" i="1"/>
  <c r="V2503" i="1"/>
  <c r="W2503" i="1"/>
  <c r="X2503" i="1"/>
  <c r="C2504" i="1"/>
  <c r="Q2504" i="1"/>
  <c r="R2504" i="1"/>
  <c r="U2504" i="1"/>
  <c r="V2504" i="1"/>
  <c r="W2504" i="1"/>
  <c r="X2504" i="1"/>
  <c r="C2505" i="1"/>
  <c r="Q2505" i="1"/>
  <c r="R2505" i="1"/>
  <c r="U2505" i="1"/>
  <c r="V2505" i="1"/>
  <c r="W2505" i="1"/>
  <c r="X2505" i="1"/>
  <c r="C2506" i="1"/>
  <c r="Q2506" i="1"/>
  <c r="R2506" i="1"/>
  <c r="U2506" i="1"/>
  <c r="V2506" i="1"/>
  <c r="W2506" i="1"/>
  <c r="X2506" i="1"/>
  <c r="C2507" i="1"/>
  <c r="Q2507" i="1"/>
  <c r="R2507" i="1"/>
  <c r="U2507" i="1"/>
  <c r="V2507" i="1"/>
  <c r="W2507" i="1"/>
  <c r="X2507" i="1"/>
  <c r="C2508" i="1"/>
  <c r="Q2508" i="1"/>
  <c r="R2508" i="1"/>
  <c r="U2508" i="1"/>
  <c r="V2508" i="1"/>
  <c r="W2508" i="1"/>
  <c r="X2508" i="1"/>
  <c r="C2509" i="1"/>
  <c r="Q2509" i="1"/>
  <c r="R2509" i="1"/>
  <c r="U2509" i="1"/>
  <c r="V2509" i="1"/>
  <c r="W2509" i="1"/>
  <c r="X2509" i="1"/>
  <c r="C2510" i="1"/>
  <c r="Q2510" i="1"/>
  <c r="R2510" i="1"/>
  <c r="U2510" i="1"/>
  <c r="V2510" i="1"/>
  <c r="W2510" i="1"/>
  <c r="X2510" i="1"/>
  <c r="C2511" i="1"/>
  <c r="Q2511" i="1"/>
  <c r="R2511" i="1"/>
  <c r="U2511" i="1"/>
  <c r="V2511" i="1"/>
  <c r="W2511" i="1"/>
  <c r="X2511" i="1"/>
  <c r="C2512" i="1"/>
  <c r="Q2512" i="1"/>
  <c r="R2512" i="1"/>
  <c r="U2512" i="1"/>
  <c r="V2512" i="1"/>
  <c r="W2512" i="1"/>
  <c r="X2512" i="1"/>
  <c r="C2513" i="1"/>
  <c r="Q2513" i="1"/>
  <c r="R2513" i="1"/>
  <c r="U2513" i="1"/>
  <c r="V2513" i="1"/>
  <c r="W2513" i="1"/>
  <c r="X2513" i="1"/>
  <c r="C2514" i="1"/>
  <c r="Q2514" i="1"/>
  <c r="R2514" i="1"/>
  <c r="U2514" i="1"/>
  <c r="V2514" i="1"/>
  <c r="W2514" i="1"/>
  <c r="X2514" i="1"/>
  <c r="C2515" i="1"/>
  <c r="Q2515" i="1"/>
  <c r="R2515" i="1"/>
  <c r="U2515" i="1"/>
  <c r="V2515" i="1"/>
  <c r="W2515" i="1"/>
  <c r="X2515" i="1"/>
  <c r="C2516" i="1"/>
  <c r="Q2516" i="1"/>
  <c r="R2516" i="1"/>
  <c r="U2516" i="1"/>
  <c r="V2516" i="1"/>
  <c r="W2516" i="1"/>
  <c r="X2516" i="1"/>
  <c r="C2517" i="1"/>
  <c r="Q2517" i="1"/>
  <c r="R2517" i="1"/>
  <c r="U2517" i="1"/>
  <c r="V2517" i="1"/>
  <c r="W2517" i="1"/>
  <c r="X2517" i="1"/>
  <c r="C2518" i="1"/>
  <c r="Q2518" i="1"/>
  <c r="R2518" i="1"/>
  <c r="U2518" i="1"/>
  <c r="V2518" i="1"/>
  <c r="W2518" i="1"/>
  <c r="X2518" i="1"/>
  <c r="C2519" i="1"/>
  <c r="Q2519" i="1"/>
  <c r="R2519" i="1"/>
  <c r="U2519" i="1"/>
  <c r="V2519" i="1"/>
  <c r="W2519" i="1"/>
  <c r="X2519" i="1"/>
  <c r="C2520" i="1"/>
  <c r="Q2520" i="1"/>
  <c r="R2520" i="1"/>
  <c r="U2520" i="1"/>
  <c r="V2520" i="1"/>
  <c r="W2520" i="1"/>
  <c r="X2520" i="1"/>
  <c r="C2521" i="1"/>
  <c r="Q2521" i="1"/>
  <c r="R2521" i="1"/>
  <c r="U2521" i="1"/>
  <c r="V2521" i="1"/>
  <c r="W2521" i="1"/>
  <c r="X2521" i="1"/>
  <c r="C2522" i="1"/>
  <c r="Q2522" i="1"/>
  <c r="R2522" i="1"/>
  <c r="U2522" i="1"/>
  <c r="V2522" i="1"/>
  <c r="W2522" i="1"/>
  <c r="X2522" i="1"/>
  <c r="C2523" i="1"/>
  <c r="Q2523" i="1"/>
  <c r="R2523" i="1"/>
  <c r="U2523" i="1"/>
  <c r="V2523" i="1"/>
  <c r="W2523" i="1"/>
  <c r="X2523" i="1"/>
  <c r="C2524" i="1"/>
  <c r="Q2524" i="1"/>
  <c r="R2524" i="1"/>
  <c r="U2524" i="1"/>
  <c r="V2524" i="1"/>
  <c r="W2524" i="1"/>
  <c r="X2524" i="1"/>
  <c r="C2525" i="1"/>
  <c r="Q2525" i="1"/>
  <c r="R2525" i="1"/>
  <c r="U2525" i="1"/>
  <c r="V2525" i="1"/>
  <c r="W2525" i="1"/>
  <c r="X2525" i="1"/>
  <c r="C2526" i="1"/>
  <c r="Q2526" i="1"/>
  <c r="R2526" i="1"/>
  <c r="U2526" i="1"/>
  <c r="V2526" i="1"/>
  <c r="W2526" i="1"/>
  <c r="X2526" i="1"/>
  <c r="C2527" i="1"/>
  <c r="Q2527" i="1"/>
  <c r="R2527" i="1"/>
  <c r="U2527" i="1"/>
  <c r="V2527" i="1"/>
  <c r="W2527" i="1"/>
  <c r="X2527" i="1"/>
  <c r="C2528" i="1"/>
  <c r="Q2528" i="1"/>
  <c r="R2528" i="1"/>
  <c r="U2528" i="1"/>
  <c r="V2528" i="1"/>
  <c r="W2528" i="1"/>
  <c r="X2528" i="1"/>
  <c r="C2529" i="1"/>
  <c r="Q2529" i="1"/>
  <c r="R2529" i="1"/>
  <c r="U2529" i="1"/>
  <c r="V2529" i="1"/>
  <c r="W2529" i="1"/>
  <c r="X2529" i="1"/>
  <c r="C2530" i="1"/>
  <c r="Q2530" i="1"/>
  <c r="R2530" i="1"/>
  <c r="U2530" i="1"/>
  <c r="V2530" i="1"/>
  <c r="W2530" i="1"/>
  <c r="X2530" i="1"/>
  <c r="C2531" i="1"/>
  <c r="Q2531" i="1"/>
  <c r="R2531" i="1"/>
  <c r="U2531" i="1"/>
  <c r="V2531" i="1"/>
  <c r="W2531" i="1"/>
  <c r="X2531" i="1"/>
  <c r="C2532" i="1"/>
  <c r="Q2532" i="1"/>
  <c r="R2532" i="1"/>
  <c r="U2532" i="1"/>
  <c r="V2532" i="1"/>
  <c r="W2532" i="1"/>
  <c r="X2532" i="1"/>
  <c r="C2533" i="1"/>
  <c r="Q2533" i="1"/>
  <c r="R2533" i="1"/>
  <c r="U2533" i="1"/>
  <c r="V2533" i="1"/>
  <c r="W2533" i="1"/>
  <c r="X2533" i="1"/>
  <c r="C2534" i="1"/>
  <c r="Q2534" i="1"/>
  <c r="R2534" i="1"/>
  <c r="U2534" i="1"/>
  <c r="V2534" i="1"/>
  <c r="W2534" i="1"/>
  <c r="X2534" i="1"/>
  <c r="C2535" i="1"/>
  <c r="Q2535" i="1"/>
  <c r="R2535" i="1"/>
  <c r="U2535" i="1"/>
  <c r="V2535" i="1"/>
  <c r="W2535" i="1"/>
  <c r="X2535" i="1"/>
  <c r="C2536" i="1"/>
  <c r="Q2536" i="1"/>
  <c r="R2536" i="1"/>
  <c r="U2536" i="1"/>
  <c r="V2536" i="1"/>
  <c r="W2536" i="1"/>
  <c r="X2536" i="1"/>
  <c r="C2537" i="1"/>
  <c r="Q2537" i="1"/>
  <c r="R2537" i="1"/>
  <c r="U2537" i="1"/>
  <c r="V2537" i="1"/>
  <c r="W2537" i="1"/>
  <c r="X2537" i="1"/>
  <c r="C2538" i="1"/>
  <c r="Q2538" i="1"/>
  <c r="R2538" i="1"/>
  <c r="U2538" i="1"/>
  <c r="V2538" i="1"/>
  <c r="W2538" i="1"/>
  <c r="X2538" i="1"/>
  <c r="C2539" i="1"/>
  <c r="Q2539" i="1"/>
  <c r="R2539" i="1"/>
  <c r="U2539" i="1"/>
  <c r="V2539" i="1"/>
  <c r="W2539" i="1"/>
  <c r="X2539" i="1"/>
  <c r="C2540" i="1"/>
  <c r="Q2540" i="1"/>
  <c r="R2540" i="1"/>
  <c r="U2540" i="1"/>
  <c r="V2540" i="1"/>
  <c r="W2540" i="1"/>
  <c r="X2540" i="1"/>
  <c r="C2541" i="1"/>
  <c r="Q2541" i="1"/>
  <c r="R2541" i="1"/>
  <c r="U2541" i="1"/>
  <c r="V2541" i="1"/>
  <c r="W2541" i="1"/>
  <c r="X2541" i="1"/>
  <c r="C2542" i="1"/>
  <c r="Q2542" i="1"/>
  <c r="R2542" i="1"/>
  <c r="U2542" i="1"/>
  <c r="V2542" i="1"/>
  <c r="W2542" i="1"/>
  <c r="X2542" i="1"/>
  <c r="C2543" i="1"/>
  <c r="Q2543" i="1"/>
  <c r="R2543" i="1"/>
  <c r="U2543" i="1"/>
  <c r="V2543" i="1"/>
  <c r="W2543" i="1"/>
  <c r="X2543" i="1"/>
  <c r="C2544" i="1"/>
  <c r="Q2544" i="1"/>
  <c r="R2544" i="1"/>
  <c r="U2544" i="1"/>
  <c r="V2544" i="1"/>
  <c r="W2544" i="1"/>
  <c r="X2544" i="1"/>
  <c r="C2545" i="1"/>
  <c r="Q2545" i="1"/>
  <c r="R2545" i="1"/>
  <c r="U2545" i="1"/>
  <c r="V2545" i="1"/>
  <c r="W2545" i="1"/>
  <c r="X2545" i="1"/>
  <c r="C2546" i="1"/>
  <c r="Q2546" i="1"/>
  <c r="R2546" i="1"/>
  <c r="U2546" i="1"/>
  <c r="V2546" i="1"/>
  <c r="W2546" i="1"/>
  <c r="X2546" i="1"/>
  <c r="C2547" i="1"/>
  <c r="Q2547" i="1"/>
  <c r="R2547" i="1"/>
  <c r="U2547" i="1"/>
  <c r="V2547" i="1"/>
  <c r="W2547" i="1"/>
  <c r="X2547" i="1"/>
  <c r="C2548" i="1"/>
  <c r="Q2548" i="1"/>
  <c r="R2548" i="1"/>
  <c r="U2548" i="1"/>
  <c r="V2548" i="1"/>
  <c r="W2548" i="1"/>
  <c r="X2548" i="1"/>
  <c r="C2549" i="1"/>
  <c r="Q2549" i="1"/>
  <c r="R2549" i="1"/>
  <c r="U2549" i="1"/>
  <c r="V2549" i="1"/>
  <c r="W2549" i="1"/>
  <c r="X2549" i="1"/>
  <c r="C2550" i="1"/>
  <c r="Q2550" i="1"/>
  <c r="R2550" i="1"/>
  <c r="U2550" i="1"/>
  <c r="V2550" i="1"/>
  <c r="W2550" i="1"/>
  <c r="X2550" i="1"/>
  <c r="C2551" i="1"/>
  <c r="Q2551" i="1"/>
  <c r="R2551" i="1"/>
  <c r="U2551" i="1"/>
  <c r="V2551" i="1"/>
  <c r="W2551" i="1"/>
  <c r="X2551" i="1"/>
  <c r="C2552" i="1"/>
  <c r="Q2552" i="1"/>
  <c r="R2552" i="1"/>
  <c r="U2552" i="1"/>
  <c r="V2552" i="1"/>
  <c r="W2552" i="1"/>
  <c r="X2552" i="1"/>
  <c r="C2553" i="1"/>
  <c r="Q2553" i="1"/>
  <c r="R2553" i="1"/>
  <c r="U2553" i="1"/>
  <c r="V2553" i="1"/>
  <c r="W2553" i="1"/>
  <c r="X2553" i="1"/>
  <c r="C2554" i="1"/>
  <c r="Q2554" i="1"/>
  <c r="R2554" i="1"/>
  <c r="U2554" i="1"/>
  <c r="V2554" i="1"/>
  <c r="W2554" i="1"/>
  <c r="X2554" i="1"/>
  <c r="C2555" i="1"/>
  <c r="Q2555" i="1"/>
  <c r="R2555" i="1"/>
  <c r="U2555" i="1"/>
  <c r="V2555" i="1"/>
  <c r="W2555" i="1"/>
  <c r="X2555" i="1"/>
  <c r="C2556" i="1"/>
  <c r="Q2556" i="1"/>
  <c r="R2556" i="1"/>
  <c r="U2556" i="1"/>
  <c r="V2556" i="1"/>
  <c r="W2556" i="1"/>
  <c r="X2556" i="1"/>
  <c r="C2557" i="1"/>
  <c r="Q2557" i="1"/>
  <c r="R2557" i="1"/>
  <c r="U2557" i="1"/>
  <c r="V2557" i="1"/>
  <c r="W2557" i="1"/>
  <c r="X2557" i="1"/>
  <c r="C2558" i="1"/>
  <c r="Q2558" i="1"/>
  <c r="R2558" i="1"/>
  <c r="U2558" i="1"/>
  <c r="V2558" i="1"/>
  <c r="W2558" i="1"/>
  <c r="X2558" i="1"/>
  <c r="C2559" i="1"/>
  <c r="Q2559" i="1"/>
  <c r="R2559" i="1"/>
  <c r="U2559" i="1"/>
  <c r="V2559" i="1"/>
  <c r="W2559" i="1"/>
  <c r="X2559" i="1"/>
  <c r="C2560" i="1"/>
  <c r="Q2560" i="1"/>
  <c r="R2560" i="1"/>
  <c r="U2560" i="1"/>
  <c r="V2560" i="1"/>
  <c r="W2560" i="1"/>
  <c r="X2560" i="1"/>
  <c r="C2561" i="1"/>
  <c r="Q2561" i="1"/>
  <c r="R2561" i="1"/>
  <c r="U2561" i="1"/>
  <c r="V2561" i="1"/>
  <c r="W2561" i="1"/>
  <c r="X2561" i="1"/>
  <c r="C2562" i="1"/>
  <c r="Q2562" i="1"/>
  <c r="R2562" i="1"/>
  <c r="U2562" i="1"/>
  <c r="V2562" i="1"/>
  <c r="W2562" i="1"/>
  <c r="X2562" i="1"/>
  <c r="C2563" i="1"/>
  <c r="Q2563" i="1"/>
  <c r="R2563" i="1"/>
  <c r="U2563" i="1"/>
  <c r="V2563" i="1"/>
  <c r="W2563" i="1"/>
  <c r="X2563" i="1"/>
  <c r="C2564" i="1"/>
  <c r="Q2564" i="1"/>
  <c r="R2564" i="1"/>
  <c r="U2564" i="1"/>
  <c r="V2564" i="1"/>
  <c r="W2564" i="1"/>
  <c r="X2564" i="1"/>
  <c r="C2565" i="1"/>
  <c r="Q2565" i="1"/>
  <c r="R2565" i="1"/>
  <c r="U2565" i="1"/>
  <c r="V2565" i="1"/>
  <c r="W2565" i="1"/>
  <c r="X2565" i="1"/>
  <c r="C2566" i="1"/>
  <c r="Q2566" i="1"/>
  <c r="R2566" i="1"/>
  <c r="U2566" i="1"/>
  <c r="V2566" i="1"/>
  <c r="W2566" i="1"/>
  <c r="X2566" i="1"/>
  <c r="C2567" i="1"/>
  <c r="Q2567" i="1"/>
  <c r="R2567" i="1"/>
  <c r="U2567" i="1"/>
  <c r="V2567" i="1"/>
  <c r="W2567" i="1"/>
  <c r="X2567" i="1"/>
  <c r="C2568" i="1"/>
  <c r="Q2568" i="1"/>
  <c r="R2568" i="1"/>
  <c r="U2568" i="1"/>
  <c r="V2568" i="1"/>
  <c r="W2568" i="1"/>
  <c r="X2568" i="1"/>
  <c r="C2569" i="1"/>
  <c r="Q2569" i="1"/>
  <c r="R2569" i="1"/>
  <c r="U2569" i="1"/>
  <c r="V2569" i="1"/>
  <c r="W2569" i="1"/>
  <c r="X2569" i="1"/>
  <c r="C2570" i="1"/>
  <c r="Q2570" i="1"/>
  <c r="R2570" i="1"/>
  <c r="U2570" i="1"/>
  <c r="V2570" i="1"/>
  <c r="W2570" i="1"/>
  <c r="X2570" i="1"/>
  <c r="C2571" i="1"/>
  <c r="Q2571" i="1"/>
  <c r="R2571" i="1"/>
  <c r="U2571" i="1"/>
  <c r="V2571" i="1"/>
  <c r="W2571" i="1"/>
  <c r="X2571" i="1"/>
  <c r="C2572" i="1"/>
  <c r="Q2572" i="1"/>
  <c r="R2572" i="1"/>
  <c r="U2572" i="1"/>
  <c r="V2572" i="1"/>
  <c r="W2572" i="1"/>
  <c r="X2572" i="1"/>
  <c r="C2573" i="1"/>
  <c r="Q2573" i="1"/>
  <c r="R2573" i="1"/>
  <c r="U2573" i="1"/>
  <c r="V2573" i="1"/>
  <c r="W2573" i="1"/>
  <c r="X2573" i="1"/>
  <c r="C2574" i="1"/>
  <c r="Q2574" i="1"/>
  <c r="R2574" i="1"/>
  <c r="U2574" i="1"/>
  <c r="V2574" i="1"/>
  <c r="W2574" i="1"/>
  <c r="X2574" i="1"/>
  <c r="C2575" i="1"/>
  <c r="Q2575" i="1"/>
  <c r="R2575" i="1"/>
  <c r="U2575" i="1"/>
  <c r="V2575" i="1"/>
  <c r="W2575" i="1"/>
  <c r="X2575" i="1"/>
  <c r="C2576" i="1"/>
  <c r="Q2576" i="1"/>
  <c r="R2576" i="1"/>
  <c r="U2576" i="1"/>
  <c r="V2576" i="1"/>
  <c r="W2576" i="1"/>
  <c r="X2576" i="1"/>
  <c r="C2577" i="1"/>
  <c r="Q2577" i="1"/>
  <c r="R2577" i="1"/>
  <c r="U2577" i="1"/>
  <c r="V2577" i="1"/>
  <c r="W2577" i="1"/>
  <c r="X2577" i="1"/>
  <c r="C2578" i="1"/>
  <c r="Q2578" i="1"/>
  <c r="R2578" i="1"/>
  <c r="U2578" i="1"/>
  <c r="V2578" i="1"/>
  <c r="W2578" i="1"/>
  <c r="X2578" i="1"/>
  <c r="C2579" i="1"/>
  <c r="Q2579" i="1"/>
  <c r="R2579" i="1"/>
  <c r="U2579" i="1"/>
  <c r="V2579" i="1"/>
  <c r="W2579" i="1"/>
  <c r="X2579" i="1"/>
  <c r="C2580" i="1"/>
  <c r="Q2580" i="1"/>
  <c r="R2580" i="1"/>
  <c r="U2580" i="1"/>
  <c r="V2580" i="1"/>
  <c r="W2580" i="1"/>
  <c r="X2580" i="1"/>
  <c r="C2581" i="1"/>
  <c r="Q2581" i="1"/>
  <c r="R2581" i="1"/>
  <c r="U2581" i="1"/>
  <c r="V2581" i="1"/>
  <c r="W2581" i="1"/>
  <c r="X2581" i="1"/>
  <c r="C2582" i="1"/>
  <c r="Q2582" i="1"/>
  <c r="R2582" i="1"/>
  <c r="U2582" i="1"/>
  <c r="V2582" i="1"/>
  <c r="W2582" i="1"/>
  <c r="X2582" i="1"/>
  <c r="C2583" i="1"/>
  <c r="Q2583" i="1"/>
  <c r="R2583" i="1"/>
  <c r="U2583" i="1"/>
  <c r="V2583" i="1"/>
  <c r="W2583" i="1"/>
  <c r="X2583" i="1"/>
  <c r="C2584" i="1"/>
  <c r="Q2584" i="1"/>
  <c r="R2584" i="1"/>
  <c r="U2584" i="1"/>
  <c r="V2584" i="1"/>
  <c r="W2584" i="1"/>
  <c r="X2584" i="1"/>
  <c r="C2585" i="1"/>
  <c r="Q2585" i="1"/>
  <c r="R2585" i="1"/>
  <c r="U2585" i="1"/>
  <c r="V2585" i="1"/>
  <c r="W2585" i="1"/>
  <c r="X2585" i="1"/>
  <c r="C2586" i="1"/>
  <c r="Q2586" i="1"/>
  <c r="R2586" i="1"/>
  <c r="U2586" i="1"/>
  <c r="V2586" i="1"/>
  <c r="W2586" i="1"/>
  <c r="X2586" i="1"/>
  <c r="C2587" i="1"/>
  <c r="Q2587" i="1"/>
  <c r="R2587" i="1"/>
  <c r="U2587" i="1"/>
  <c r="V2587" i="1"/>
  <c r="W2587" i="1"/>
  <c r="X2587" i="1"/>
  <c r="C2588" i="1"/>
  <c r="Q2588" i="1"/>
  <c r="R2588" i="1"/>
  <c r="U2588" i="1"/>
  <c r="V2588" i="1"/>
  <c r="W2588" i="1"/>
  <c r="X2588" i="1"/>
  <c r="C2589" i="1"/>
  <c r="Q2589" i="1"/>
  <c r="R2589" i="1"/>
  <c r="U2589" i="1"/>
  <c r="V2589" i="1"/>
  <c r="W2589" i="1"/>
  <c r="X2589" i="1"/>
  <c r="C2590" i="1"/>
  <c r="Q2590" i="1"/>
  <c r="R2590" i="1"/>
  <c r="U2590" i="1"/>
  <c r="V2590" i="1"/>
  <c r="W2590" i="1"/>
  <c r="X2590" i="1"/>
  <c r="C2591" i="1"/>
  <c r="Q2591" i="1"/>
  <c r="R2591" i="1"/>
  <c r="U2591" i="1"/>
  <c r="V2591" i="1"/>
  <c r="W2591" i="1"/>
  <c r="X2591" i="1"/>
  <c r="C2592" i="1"/>
  <c r="Q2592" i="1"/>
  <c r="R2592" i="1"/>
  <c r="U2592" i="1"/>
  <c r="V2592" i="1"/>
  <c r="W2592" i="1"/>
  <c r="X2592" i="1"/>
  <c r="C2593" i="1"/>
  <c r="Q2593" i="1"/>
  <c r="R2593" i="1"/>
  <c r="U2593" i="1"/>
  <c r="V2593" i="1"/>
  <c r="W2593" i="1"/>
  <c r="X2593" i="1"/>
  <c r="C2594" i="1"/>
  <c r="Q2594" i="1"/>
  <c r="R2594" i="1"/>
  <c r="U2594" i="1"/>
  <c r="V2594" i="1"/>
  <c r="W2594" i="1"/>
  <c r="X2594" i="1"/>
  <c r="C2595" i="1"/>
  <c r="Q2595" i="1"/>
  <c r="R2595" i="1"/>
  <c r="U2595" i="1"/>
  <c r="V2595" i="1"/>
  <c r="W2595" i="1"/>
  <c r="X2595" i="1"/>
  <c r="C2596" i="1"/>
  <c r="Q2596" i="1"/>
  <c r="R2596" i="1"/>
  <c r="U2596" i="1"/>
  <c r="V2596" i="1"/>
  <c r="W2596" i="1"/>
  <c r="X2596" i="1"/>
  <c r="C2597" i="1"/>
  <c r="Q2597" i="1"/>
  <c r="R2597" i="1"/>
  <c r="U2597" i="1"/>
  <c r="V2597" i="1"/>
  <c r="W2597" i="1"/>
  <c r="X2597" i="1"/>
  <c r="C2598" i="1"/>
  <c r="Q2598" i="1"/>
  <c r="R2598" i="1"/>
  <c r="U2598" i="1"/>
  <c r="V2598" i="1"/>
  <c r="W2598" i="1"/>
  <c r="X2598" i="1"/>
  <c r="C2599" i="1"/>
  <c r="Q2599" i="1"/>
  <c r="R2599" i="1"/>
  <c r="U2599" i="1"/>
  <c r="V2599" i="1"/>
  <c r="W2599" i="1"/>
  <c r="X2599" i="1"/>
  <c r="C2600" i="1"/>
  <c r="Q2600" i="1"/>
  <c r="R2600" i="1"/>
  <c r="U2600" i="1"/>
  <c r="V2600" i="1"/>
  <c r="W2600" i="1"/>
  <c r="X2600" i="1"/>
  <c r="C2601" i="1"/>
  <c r="Q2601" i="1"/>
  <c r="R2601" i="1"/>
  <c r="U2601" i="1"/>
  <c r="V2601" i="1"/>
  <c r="W2601" i="1"/>
  <c r="X2601" i="1"/>
  <c r="C2602" i="1"/>
  <c r="Q2602" i="1"/>
  <c r="R2602" i="1"/>
  <c r="U2602" i="1"/>
  <c r="V2602" i="1"/>
  <c r="W2602" i="1"/>
  <c r="X2602" i="1"/>
  <c r="C2603" i="1"/>
  <c r="Q2603" i="1"/>
  <c r="R2603" i="1"/>
  <c r="U2603" i="1"/>
  <c r="V2603" i="1"/>
  <c r="W2603" i="1"/>
  <c r="X2603" i="1"/>
  <c r="C2604" i="1"/>
  <c r="Q2604" i="1"/>
  <c r="R2604" i="1"/>
  <c r="U2604" i="1"/>
  <c r="V2604" i="1"/>
  <c r="W2604" i="1"/>
  <c r="X2604" i="1"/>
  <c r="C2605" i="1"/>
  <c r="Q2605" i="1"/>
  <c r="R2605" i="1"/>
  <c r="U2605" i="1"/>
  <c r="V2605" i="1"/>
  <c r="W2605" i="1"/>
  <c r="X2605" i="1"/>
  <c r="C2606" i="1"/>
  <c r="Q2606" i="1"/>
  <c r="R2606" i="1"/>
  <c r="U2606" i="1"/>
  <c r="V2606" i="1"/>
  <c r="W2606" i="1"/>
  <c r="X2606" i="1"/>
  <c r="C2607" i="1"/>
  <c r="Q2607" i="1"/>
  <c r="R2607" i="1"/>
  <c r="U2607" i="1"/>
  <c r="V2607" i="1"/>
  <c r="W2607" i="1"/>
  <c r="X2607" i="1"/>
  <c r="C2608" i="1"/>
  <c r="Q2608" i="1"/>
  <c r="R2608" i="1"/>
  <c r="U2608" i="1"/>
  <c r="V2608" i="1"/>
  <c r="W2608" i="1"/>
  <c r="X2608" i="1"/>
  <c r="C2609" i="1"/>
  <c r="Q2609" i="1"/>
  <c r="R2609" i="1"/>
  <c r="U2609" i="1"/>
  <c r="V2609" i="1"/>
  <c r="W2609" i="1"/>
  <c r="X2609" i="1"/>
  <c r="C2610" i="1"/>
  <c r="Q2610" i="1"/>
  <c r="R2610" i="1"/>
  <c r="U2610" i="1"/>
  <c r="V2610" i="1"/>
  <c r="W2610" i="1"/>
  <c r="X2610" i="1"/>
  <c r="C2611" i="1"/>
  <c r="Q2611" i="1"/>
  <c r="R2611" i="1"/>
  <c r="U2611" i="1"/>
  <c r="V2611" i="1"/>
  <c r="W2611" i="1"/>
  <c r="X2611" i="1"/>
  <c r="C2612" i="1"/>
  <c r="Q2612" i="1"/>
  <c r="R2612" i="1"/>
  <c r="U2612" i="1"/>
  <c r="V2612" i="1"/>
  <c r="W2612" i="1"/>
  <c r="X2612" i="1"/>
  <c r="C2613" i="1"/>
  <c r="Q2613" i="1"/>
  <c r="R2613" i="1"/>
  <c r="U2613" i="1"/>
  <c r="V2613" i="1"/>
  <c r="W2613" i="1"/>
  <c r="X2613" i="1"/>
  <c r="C2614" i="1"/>
  <c r="Q2614" i="1"/>
  <c r="R2614" i="1"/>
  <c r="U2614" i="1"/>
  <c r="V2614" i="1"/>
  <c r="W2614" i="1"/>
  <c r="X2614" i="1"/>
  <c r="C2615" i="1"/>
  <c r="Q2615" i="1"/>
  <c r="R2615" i="1"/>
  <c r="U2615" i="1"/>
  <c r="V2615" i="1"/>
  <c r="W2615" i="1"/>
  <c r="X2615" i="1"/>
  <c r="C2616" i="1"/>
  <c r="Q2616" i="1"/>
  <c r="R2616" i="1"/>
  <c r="U2616" i="1"/>
  <c r="V2616" i="1"/>
  <c r="W2616" i="1"/>
  <c r="X2616" i="1"/>
  <c r="C2617" i="1"/>
  <c r="Q2617" i="1"/>
  <c r="R2617" i="1"/>
  <c r="U2617" i="1"/>
  <c r="V2617" i="1"/>
  <c r="W2617" i="1"/>
  <c r="X2617" i="1"/>
  <c r="C2618" i="1"/>
  <c r="Q2618" i="1"/>
  <c r="R2618" i="1"/>
  <c r="U2618" i="1"/>
  <c r="V2618" i="1"/>
  <c r="W2618" i="1"/>
  <c r="X2618" i="1"/>
  <c r="C2619" i="1"/>
  <c r="Q2619" i="1"/>
  <c r="R2619" i="1"/>
  <c r="U2619" i="1"/>
  <c r="V2619" i="1"/>
  <c r="W2619" i="1"/>
  <c r="X2619" i="1"/>
  <c r="C2620" i="1"/>
  <c r="Q2620" i="1"/>
  <c r="R2620" i="1"/>
  <c r="U2620" i="1"/>
  <c r="V2620" i="1"/>
  <c r="W2620" i="1"/>
  <c r="X2620" i="1"/>
  <c r="C2621" i="1"/>
  <c r="Q2621" i="1"/>
  <c r="R2621" i="1"/>
  <c r="U2621" i="1"/>
  <c r="V2621" i="1"/>
  <c r="W2621" i="1"/>
  <c r="X2621" i="1"/>
  <c r="C2622" i="1"/>
  <c r="Q2622" i="1"/>
  <c r="R2622" i="1"/>
  <c r="U2622" i="1"/>
  <c r="V2622" i="1"/>
  <c r="W2622" i="1"/>
  <c r="X2622" i="1"/>
  <c r="C2623" i="1"/>
  <c r="Q2623" i="1"/>
  <c r="R2623" i="1"/>
  <c r="U2623" i="1"/>
  <c r="V2623" i="1"/>
  <c r="W2623" i="1"/>
  <c r="X2623" i="1"/>
  <c r="C2624" i="1"/>
  <c r="Q2624" i="1"/>
  <c r="R2624" i="1"/>
  <c r="U2624" i="1"/>
  <c r="V2624" i="1"/>
  <c r="W2624" i="1"/>
  <c r="X2624" i="1"/>
  <c r="C2625" i="1"/>
  <c r="Q2625" i="1"/>
  <c r="R2625" i="1"/>
  <c r="U2625" i="1"/>
  <c r="V2625" i="1"/>
  <c r="W2625" i="1"/>
  <c r="X2625" i="1"/>
  <c r="C2626" i="1"/>
  <c r="Q2626" i="1"/>
  <c r="R2626" i="1"/>
  <c r="S2626" i="1" s="1"/>
  <c r="T2626" i="1" s="1"/>
  <c r="U2626" i="1"/>
  <c r="V2626" i="1"/>
  <c r="W2626" i="1"/>
  <c r="X2626" i="1"/>
  <c r="C2627" i="1"/>
  <c r="Q2627" i="1"/>
  <c r="R2627" i="1"/>
  <c r="U2627" i="1"/>
  <c r="V2627" i="1"/>
  <c r="W2627" i="1"/>
  <c r="X2627" i="1"/>
  <c r="C2628" i="1"/>
  <c r="Q2628" i="1"/>
  <c r="R2628" i="1"/>
  <c r="U2628" i="1"/>
  <c r="V2628" i="1"/>
  <c r="W2628" i="1"/>
  <c r="X2628" i="1"/>
  <c r="C2629" i="1"/>
  <c r="Q2629" i="1"/>
  <c r="R2629" i="1"/>
  <c r="U2629" i="1"/>
  <c r="V2629" i="1"/>
  <c r="W2629" i="1"/>
  <c r="X2629" i="1"/>
  <c r="C2630" i="1"/>
  <c r="Q2630" i="1"/>
  <c r="R2630" i="1"/>
  <c r="U2630" i="1"/>
  <c r="V2630" i="1"/>
  <c r="W2630" i="1"/>
  <c r="X2630" i="1"/>
  <c r="C2631" i="1"/>
  <c r="Q2631" i="1"/>
  <c r="R2631" i="1"/>
  <c r="U2631" i="1"/>
  <c r="V2631" i="1"/>
  <c r="W2631" i="1"/>
  <c r="X2631" i="1"/>
  <c r="C2632" i="1"/>
  <c r="Q2632" i="1"/>
  <c r="R2632" i="1"/>
  <c r="U2632" i="1"/>
  <c r="V2632" i="1"/>
  <c r="W2632" i="1"/>
  <c r="X2632" i="1"/>
  <c r="C2633" i="1"/>
  <c r="Q2633" i="1"/>
  <c r="R2633" i="1"/>
  <c r="U2633" i="1"/>
  <c r="V2633" i="1"/>
  <c r="W2633" i="1"/>
  <c r="X2633" i="1"/>
  <c r="C2634" i="1"/>
  <c r="Q2634" i="1"/>
  <c r="R2634" i="1"/>
  <c r="U2634" i="1"/>
  <c r="V2634" i="1"/>
  <c r="W2634" i="1"/>
  <c r="X2634" i="1"/>
  <c r="C2635" i="1"/>
  <c r="Q2635" i="1"/>
  <c r="R2635" i="1"/>
  <c r="U2635" i="1"/>
  <c r="V2635" i="1"/>
  <c r="W2635" i="1"/>
  <c r="X2635" i="1"/>
  <c r="C2636" i="1"/>
  <c r="Q2636" i="1"/>
  <c r="R2636" i="1"/>
  <c r="U2636" i="1"/>
  <c r="V2636" i="1"/>
  <c r="W2636" i="1"/>
  <c r="X2636" i="1"/>
  <c r="C2637" i="1"/>
  <c r="Q2637" i="1"/>
  <c r="R2637" i="1"/>
  <c r="U2637" i="1"/>
  <c r="V2637" i="1"/>
  <c r="W2637" i="1"/>
  <c r="X2637" i="1"/>
  <c r="C2638" i="1"/>
  <c r="Q2638" i="1"/>
  <c r="R2638" i="1"/>
  <c r="U2638" i="1"/>
  <c r="V2638" i="1"/>
  <c r="W2638" i="1"/>
  <c r="X2638" i="1"/>
  <c r="C2639" i="1"/>
  <c r="Q2639" i="1"/>
  <c r="R2639" i="1"/>
  <c r="U2639" i="1"/>
  <c r="V2639" i="1"/>
  <c r="W2639" i="1"/>
  <c r="X2639" i="1"/>
  <c r="C2640" i="1"/>
  <c r="Q2640" i="1"/>
  <c r="R2640" i="1"/>
  <c r="U2640" i="1"/>
  <c r="V2640" i="1"/>
  <c r="W2640" i="1"/>
  <c r="X2640" i="1"/>
  <c r="C2641" i="1"/>
  <c r="Q2641" i="1"/>
  <c r="R2641" i="1"/>
  <c r="U2641" i="1"/>
  <c r="V2641" i="1"/>
  <c r="W2641" i="1"/>
  <c r="X2641" i="1"/>
  <c r="C2642" i="1"/>
  <c r="Q2642" i="1"/>
  <c r="R2642" i="1"/>
  <c r="U2642" i="1"/>
  <c r="V2642" i="1"/>
  <c r="W2642" i="1"/>
  <c r="X2642" i="1"/>
  <c r="C2643" i="1"/>
  <c r="Q2643" i="1"/>
  <c r="R2643" i="1"/>
  <c r="U2643" i="1"/>
  <c r="V2643" i="1"/>
  <c r="W2643" i="1"/>
  <c r="X2643" i="1"/>
  <c r="C2644" i="1"/>
  <c r="Q2644" i="1"/>
  <c r="R2644" i="1"/>
  <c r="U2644" i="1"/>
  <c r="V2644" i="1"/>
  <c r="W2644" i="1"/>
  <c r="X2644" i="1"/>
  <c r="C2645" i="1"/>
  <c r="Q2645" i="1"/>
  <c r="R2645" i="1"/>
  <c r="U2645" i="1"/>
  <c r="V2645" i="1"/>
  <c r="W2645" i="1"/>
  <c r="X2645" i="1"/>
  <c r="C2646" i="1"/>
  <c r="Q2646" i="1"/>
  <c r="R2646" i="1"/>
  <c r="U2646" i="1"/>
  <c r="V2646" i="1"/>
  <c r="W2646" i="1"/>
  <c r="X2646" i="1"/>
  <c r="C2647" i="1"/>
  <c r="Q2647" i="1"/>
  <c r="R2647" i="1"/>
  <c r="U2647" i="1"/>
  <c r="V2647" i="1"/>
  <c r="W2647" i="1"/>
  <c r="X2647" i="1"/>
  <c r="C2648" i="1"/>
  <c r="Q2648" i="1"/>
  <c r="R2648" i="1"/>
  <c r="U2648" i="1"/>
  <c r="V2648" i="1"/>
  <c r="W2648" i="1"/>
  <c r="X2648" i="1"/>
  <c r="C2649" i="1"/>
  <c r="Q2649" i="1"/>
  <c r="R2649" i="1"/>
  <c r="U2649" i="1"/>
  <c r="V2649" i="1"/>
  <c r="W2649" i="1"/>
  <c r="X2649" i="1"/>
  <c r="C2650" i="1"/>
  <c r="Q2650" i="1"/>
  <c r="R2650" i="1"/>
  <c r="U2650" i="1"/>
  <c r="V2650" i="1"/>
  <c r="W2650" i="1"/>
  <c r="X2650" i="1"/>
  <c r="C2651" i="1"/>
  <c r="Q2651" i="1"/>
  <c r="R2651" i="1"/>
  <c r="U2651" i="1"/>
  <c r="V2651" i="1"/>
  <c r="W2651" i="1"/>
  <c r="X2651" i="1"/>
  <c r="C2652" i="1"/>
  <c r="Q2652" i="1"/>
  <c r="R2652" i="1"/>
  <c r="U2652" i="1"/>
  <c r="V2652" i="1"/>
  <c r="W2652" i="1"/>
  <c r="X2652" i="1"/>
  <c r="C2653" i="1"/>
  <c r="Q2653" i="1"/>
  <c r="R2653" i="1"/>
  <c r="U2653" i="1"/>
  <c r="V2653" i="1"/>
  <c r="W2653" i="1"/>
  <c r="X2653" i="1"/>
  <c r="C2654" i="1"/>
  <c r="Q2654" i="1"/>
  <c r="R2654" i="1"/>
  <c r="U2654" i="1"/>
  <c r="V2654" i="1"/>
  <c r="W2654" i="1"/>
  <c r="X2654" i="1"/>
  <c r="C2655" i="1"/>
  <c r="Q2655" i="1"/>
  <c r="R2655" i="1"/>
  <c r="U2655" i="1"/>
  <c r="V2655" i="1"/>
  <c r="W2655" i="1"/>
  <c r="X2655" i="1"/>
  <c r="C2656" i="1"/>
  <c r="Q2656" i="1"/>
  <c r="R2656" i="1"/>
  <c r="U2656" i="1"/>
  <c r="V2656" i="1"/>
  <c r="W2656" i="1"/>
  <c r="X2656" i="1"/>
  <c r="C2657" i="1"/>
  <c r="Q2657" i="1"/>
  <c r="R2657" i="1"/>
  <c r="U2657" i="1"/>
  <c r="V2657" i="1"/>
  <c r="W2657" i="1"/>
  <c r="X2657" i="1"/>
  <c r="C2658" i="1"/>
  <c r="Q2658" i="1"/>
  <c r="R2658" i="1"/>
  <c r="U2658" i="1"/>
  <c r="V2658" i="1"/>
  <c r="W2658" i="1"/>
  <c r="X2658" i="1"/>
  <c r="C2659" i="1"/>
  <c r="Q2659" i="1"/>
  <c r="R2659" i="1"/>
  <c r="U2659" i="1"/>
  <c r="V2659" i="1"/>
  <c r="W2659" i="1"/>
  <c r="X2659" i="1"/>
  <c r="C2660" i="1"/>
  <c r="Q2660" i="1"/>
  <c r="R2660" i="1"/>
  <c r="U2660" i="1"/>
  <c r="V2660" i="1"/>
  <c r="W2660" i="1"/>
  <c r="X2660" i="1"/>
  <c r="C2661" i="1"/>
  <c r="Q2661" i="1"/>
  <c r="R2661" i="1"/>
  <c r="U2661" i="1"/>
  <c r="V2661" i="1"/>
  <c r="W2661" i="1"/>
  <c r="X2661" i="1"/>
  <c r="C2662" i="1"/>
  <c r="Q2662" i="1"/>
  <c r="R2662" i="1"/>
  <c r="U2662" i="1"/>
  <c r="V2662" i="1"/>
  <c r="W2662" i="1"/>
  <c r="X2662" i="1"/>
  <c r="C2663" i="1"/>
  <c r="Q2663" i="1"/>
  <c r="R2663" i="1"/>
  <c r="U2663" i="1"/>
  <c r="V2663" i="1"/>
  <c r="W2663" i="1"/>
  <c r="X2663" i="1"/>
  <c r="C2664" i="1"/>
  <c r="Q2664" i="1"/>
  <c r="R2664" i="1"/>
  <c r="U2664" i="1"/>
  <c r="V2664" i="1"/>
  <c r="W2664" i="1"/>
  <c r="X2664" i="1"/>
  <c r="C2665" i="1"/>
  <c r="Q2665" i="1"/>
  <c r="R2665" i="1"/>
  <c r="U2665" i="1"/>
  <c r="V2665" i="1"/>
  <c r="W2665" i="1"/>
  <c r="X2665" i="1"/>
  <c r="C2666" i="1"/>
  <c r="Q2666" i="1"/>
  <c r="R2666" i="1"/>
  <c r="U2666" i="1"/>
  <c r="V2666" i="1"/>
  <c r="W2666" i="1"/>
  <c r="X2666" i="1"/>
  <c r="C2667" i="1"/>
  <c r="Q2667" i="1"/>
  <c r="R2667" i="1"/>
  <c r="U2667" i="1"/>
  <c r="V2667" i="1"/>
  <c r="W2667" i="1"/>
  <c r="X2667" i="1"/>
  <c r="C2668" i="1"/>
  <c r="Q2668" i="1"/>
  <c r="R2668" i="1"/>
  <c r="U2668" i="1"/>
  <c r="V2668" i="1"/>
  <c r="W2668" i="1"/>
  <c r="X2668" i="1"/>
  <c r="C2669" i="1"/>
  <c r="Q2669" i="1"/>
  <c r="R2669" i="1"/>
  <c r="U2669" i="1"/>
  <c r="V2669" i="1"/>
  <c r="W2669" i="1"/>
  <c r="X2669" i="1"/>
  <c r="C2670" i="1"/>
  <c r="Q2670" i="1"/>
  <c r="R2670" i="1"/>
  <c r="U2670" i="1"/>
  <c r="V2670" i="1"/>
  <c r="W2670" i="1"/>
  <c r="X2670" i="1"/>
  <c r="C2671" i="1"/>
  <c r="Q2671" i="1"/>
  <c r="R2671" i="1"/>
  <c r="U2671" i="1"/>
  <c r="V2671" i="1"/>
  <c r="W2671" i="1"/>
  <c r="X2671" i="1"/>
  <c r="C2672" i="1"/>
  <c r="Q2672" i="1"/>
  <c r="R2672" i="1"/>
  <c r="U2672" i="1"/>
  <c r="V2672" i="1"/>
  <c r="W2672" i="1"/>
  <c r="X2672" i="1"/>
  <c r="C2673" i="1"/>
  <c r="Q2673" i="1"/>
  <c r="R2673" i="1"/>
  <c r="U2673" i="1"/>
  <c r="V2673" i="1"/>
  <c r="W2673" i="1"/>
  <c r="X2673" i="1"/>
  <c r="C2674" i="1"/>
  <c r="Q2674" i="1"/>
  <c r="R2674" i="1"/>
  <c r="U2674" i="1"/>
  <c r="V2674" i="1"/>
  <c r="W2674" i="1"/>
  <c r="X2674" i="1"/>
  <c r="C2675" i="1"/>
  <c r="Q2675" i="1"/>
  <c r="R2675" i="1"/>
  <c r="U2675" i="1"/>
  <c r="V2675" i="1"/>
  <c r="W2675" i="1"/>
  <c r="X2675" i="1"/>
  <c r="C2676" i="1"/>
  <c r="Q2676" i="1"/>
  <c r="R2676" i="1"/>
  <c r="U2676" i="1"/>
  <c r="V2676" i="1"/>
  <c r="W2676" i="1"/>
  <c r="X2676" i="1"/>
  <c r="C2677" i="1"/>
  <c r="Q2677" i="1"/>
  <c r="R2677" i="1"/>
  <c r="U2677" i="1"/>
  <c r="V2677" i="1"/>
  <c r="W2677" i="1"/>
  <c r="X2677" i="1"/>
  <c r="C2678" i="1"/>
  <c r="Q2678" i="1"/>
  <c r="R2678" i="1"/>
  <c r="U2678" i="1"/>
  <c r="V2678" i="1"/>
  <c r="W2678" i="1"/>
  <c r="X2678" i="1"/>
  <c r="C2679" i="1"/>
  <c r="Q2679" i="1"/>
  <c r="R2679" i="1"/>
  <c r="U2679" i="1"/>
  <c r="V2679" i="1"/>
  <c r="W2679" i="1"/>
  <c r="X2679" i="1"/>
  <c r="C2680" i="1"/>
  <c r="Q2680" i="1"/>
  <c r="R2680" i="1"/>
  <c r="U2680" i="1"/>
  <c r="V2680" i="1"/>
  <c r="W2680" i="1"/>
  <c r="X2680" i="1"/>
  <c r="C2681" i="1"/>
  <c r="Q2681" i="1"/>
  <c r="R2681" i="1"/>
  <c r="U2681" i="1"/>
  <c r="V2681" i="1"/>
  <c r="W2681" i="1"/>
  <c r="X2681" i="1"/>
  <c r="C2682" i="1"/>
  <c r="Q2682" i="1"/>
  <c r="R2682" i="1"/>
  <c r="U2682" i="1"/>
  <c r="V2682" i="1"/>
  <c r="W2682" i="1"/>
  <c r="X2682" i="1"/>
  <c r="C2683" i="1"/>
  <c r="Q2683" i="1"/>
  <c r="R2683" i="1"/>
  <c r="U2683" i="1"/>
  <c r="V2683" i="1"/>
  <c r="W2683" i="1"/>
  <c r="X2683" i="1"/>
  <c r="C2684" i="1"/>
  <c r="Q2684" i="1"/>
  <c r="R2684" i="1"/>
  <c r="U2684" i="1"/>
  <c r="V2684" i="1"/>
  <c r="W2684" i="1"/>
  <c r="X2684" i="1"/>
  <c r="C2685" i="1"/>
  <c r="Q2685" i="1"/>
  <c r="R2685" i="1"/>
  <c r="U2685" i="1"/>
  <c r="V2685" i="1"/>
  <c r="W2685" i="1"/>
  <c r="X2685" i="1"/>
  <c r="C2686" i="1"/>
  <c r="Q2686" i="1"/>
  <c r="R2686" i="1"/>
  <c r="U2686" i="1"/>
  <c r="V2686" i="1"/>
  <c r="W2686" i="1"/>
  <c r="X2686" i="1"/>
  <c r="C2687" i="1"/>
  <c r="Q2687" i="1"/>
  <c r="R2687" i="1"/>
  <c r="U2687" i="1"/>
  <c r="V2687" i="1"/>
  <c r="W2687" i="1"/>
  <c r="X2687" i="1"/>
  <c r="C2688" i="1"/>
  <c r="Q2688" i="1"/>
  <c r="R2688" i="1"/>
  <c r="U2688" i="1"/>
  <c r="V2688" i="1"/>
  <c r="W2688" i="1"/>
  <c r="X2688" i="1"/>
  <c r="C2689" i="1"/>
  <c r="Q2689" i="1"/>
  <c r="R2689" i="1"/>
  <c r="U2689" i="1"/>
  <c r="V2689" i="1"/>
  <c r="W2689" i="1"/>
  <c r="X2689" i="1"/>
  <c r="C2690" i="1"/>
  <c r="Q2690" i="1"/>
  <c r="R2690" i="1"/>
  <c r="U2690" i="1"/>
  <c r="V2690" i="1"/>
  <c r="W2690" i="1"/>
  <c r="X2690" i="1"/>
  <c r="C2691" i="1"/>
  <c r="Q2691" i="1"/>
  <c r="R2691" i="1"/>
  <c r="U2691" i="1"/>
  <c r="V2691" i="1"/>
  <c r="W2691" i="1"/>
  <c r="X2691" i="1"/>
  <c r="C2692" i="1"/>
  <c r="Q2692" i="1"/>
  <c r="R2692" i="1"/>
  <c r="U2692" i="1"/>
  <c r="V2692" i="1"/>
  <c r="W2692" i="1"/>
  <c r="X2692" i="1"/>
  <c r="C2693" i="1"/>
  <c r="Q2693" i="1"/>
  <c r="R2693" i="1"/>
  <c r="U2693" i="1"/>
  <c r="V2693" i="1"/>
  <c r="W2693" i="1"/>
  <c r="X2693" i="1"/>
  <c r="C2694" i="1"/>
  <c r="Q2694" i="1"/>
  <c r="R2694" i="1"/>
  <c r="U2694" i="1"/>
  <c r="V2694" i="1"/>
  <c r="W2694" i="1"/>
  <c r="X2694" i="1"/>
  <c r="C2695" i="1"/>
  <c r="Q2695" i="1"/>
  <c r="R2695" i="1"/>
  <c r="U2695" i="1"/>
  <c r="V2695" i="1"/>
  <c r="W2695" i="1"/>
  <c r="X2695" i="1"/>
  <c r="C2696" i="1"/>
  <c r="Q2696" i="1"/>
  <c r="R2696" i="1"/>
  <c r="U2696" i="1"/>
  <c r="V2696" i="1"/>
  <c r="W2696" i="1"/>
  <c r="X2696" i="1"/>
  <c r="C2697" i="1"/>
  <c r="Q2697" i="1"/>
  <c r="R2697" i="1"/>
  <c r="U2697" i="1"/>
  <c r="V2697" i="1"/>
  <c r="W2697" i="1"/>
  <c r="X2697" i="1"/>
  <c r="C2698" i="1"/>
  <c r="Q2698" i="1"/>
  <c r="R2698" i="1"/>
  <c r="U2698" i="1"/>
  <c r="V2698" i="1"/>
  <c r="W2698" i="1"/>
  <c r="X2698" i="1"/>
  <c r="C2699" i="1"/>
  <c r="Q2699" i="1"/>
  <c r="R2699" i="1"/>
  <c r="U2699" i="1"/>
  <c r="V2699" i="1"/>
  <c r="W2699" i="1"/>
  <c r="X2699" i="1"/>
  <c r="C2700" i="1"/>
  <c r="Q2700" i="1"/>
  <c r="R2700" i="1"/>
  <c r="U2700" i="1"/>
  <c r="V2700" i="1"/>
  <c r="W2700" i="1"/>
  <c r="X2700" i="1"/>
  <c r="C2701" i="1"/>
  <c r="Q2701" i="1"/>
  <c r="R2701" i="1"/>
  <c r="U2701" i="1"/>
  <c r="V2701" i="1"/>
  <c r="W2701" i="1"/>
  <c r="X2701" i="1"/>
  <c r="C2702" i="1"/>
  <c r="Q2702" i="1"/>
  <c r="R2702" i="1"/>
  <c r="U2702" i="1"/>
  <c r="V2702" i="1"/>
  <c r="W2702" i="1"/>
  <c r="X2702" i="1"/>
  <c r="C2703" i="1"/>
  <c r="Q2703" i="1"/>
  <c r="R2703" i="1"/>
  <c r="U2703" i="1"/>
  <c r="V2703" i="1"/>
  <c r="W2703" i="1"/>
  <c r="X2703" i="1"/>
  <c r="C2704" i="1"/>
  <c r="Q2704" i="1"/>
  <c r="R2704" i="1"/>
  <c r="S2704" i="1" s="1"/>
  <c r="T2704" i="1" s="1"/>
  <c r="U2704" i="1"/>
  <c r="V2704" i="1"/>
  <c r="W2704" i="1"/>
  <c r="X2704" i="1"/>
  <c r="C2705" i="1"/>
  <c r="Q2705" i="1"/>
  <c r="R2705" i="1"/>
  <c r="U2705" i="1"/>
  <c r="V2705" i="1"/>
  <c r="W2705" i="1"/>
  <c r="X2705" i="1"/>
  <c r="C2706" i="1"/>
  <c r="Q2706" i="1"/>
  <c r="R2706" i="1"/>
  <c r="U2706" i="1"/>
  <c r="V2706" i="1"/>
  <c r="W2706" i="1"/>
  <c r="X2706" i="1"/>
  <c r="C2707" i="1"/>
  <c r="Q2707" i="1"/>
  <c r="R2707" i="1"/>
  <c r="U2707" i="1"/>
  <c r="V2707" i="1"/>
  <c r="W2707" i="1"/>
  <c r="X2707" i="1"/>
  <c r="C2708" i="1"/>
  <c r="Q2708" i="1"/>
  <c r="R2708" i="1"/>
  <c r="U2708" i="1"/>
  <c r="V2708" i="1"/>
  <c r="W2708" i="1"/>
  <c r="X2708" i="1"/>
  <c r="C2" i="1"/>
  <c r="U2" i="1"/>
  <c r="V2" i="1"/>
  <c r="W2" i="1"/>
  <c r="X2" i="1"/>
  <c r="R2" i="1"/>
  <c r="Q2" i="1"/>
  <c r="S1202" i="1" l="1"/>
  <c r="T1202" i="1" s="1"/>
  <c r="S1423" i="1"/>
  <c r="T1423" i="1" s="1"/>
  <c r="S1195" i="1"/>
  <c r="T1195" i="1" s="1"/>
  <c r="S996" i="1"/>
  <c r="T996" i="1" s="1"/>
  <c r="S900" i="1"/>
  <c r="T900" i="1" s="1"/>
  <c r="S864" i="1"/>
  <c r="T864" i="1" s="1"/>
  <c r="S852" i="1"/>
  <c r="T852" i="1" s="1"/>
  <c r="S672" i="1"/>
  <c r="T672" i="1" s="1"/>
  <c r="S636" i="1"/>
  <c r="T636" i="1" s="1"/>
  <c r="S576" i="1"/>
  <c r="T576" i="1" s="1"/>
  <c r="S1421" i="1"/>
  <c r="T1421" i="1" s="1"/>
  <c r="S1157" i="1"/>
  <c r="T1157" i="1" s="1"/>
  <c r="S1145" i="1"/>
  <c r="T1145" i="1" s="1"/>
  <c r="S1133" i="1"/>
  <c r="T1133" i="1" s="1"/>
  <c r="S2655" i="1"/>
  <c r="T2655" i="1" s="1"/>
  <c r="S2631" i="1"/>
  <c r="T2631" i="1" s="1"/>
  <c r="S466" i="1"/>
  <c r="T466" i="1" s="1"/>
  <c r="S298" i="1"/>
  <c r="T298" i="1" s="1"/>
  <c r="S154" i="1"/>
  <c r="T154" i="1" s="1"/>
  <c r="S118" i="1"/>
  <c r="T118" i="1" s="1"/>
  <c r="S2545" i="1"/>
  <c r="T2545" i="1" s="1"/>
  <c r="S1172" i="1"/>
  <c r="T1172" i="1" s="1"/>
  <c r="S1093" i="1"/>
  <c r="T1093" i="1" s="1"/>
  <c r="S1064" i="1"/>
  <c r="T1064" i="1" s="1"/>
  <c r="S992" i="1"/>
  <c r="T992" i="1" s="1"/>
  <c r="S1019" i="1"/>
  <c r="T1019" i="1" s="1"/>
  <c r="S275" i="1"/>
  <c r="T275" i="1" s="1"/>
  <c r="S263" i="1"/>
  <c r="T263" i="1" s="1"/>
  <c r="S35" i="1"/>
  <c r="T35" i="1" s="1"/>
  <c r="S476" i="1"/>
  <c r="T476" i="1" s="1"/>
  <c r="S459" i="1"/>
  <c r="T459" i="1" s="1"/>
  <c r="S423" i="1"/>
  <c r="T423" i="1" s="1"/>
  <c r="S315" i="1"/>
  <c r="T315" i="1" s="1"/>
  <c r="S279" i="1"/>
  <c r="T279" i="1" s="1"/>
  <c r="S762" i="1"/>
  <c r="T762" i="1" s="1"/>
  <c r="S205" i="1"/>
  <c r="T205" i="1" s="1"/>
  <c r="S85" i="1"/>
  <c r="T85" i="1" s="1"/>
  <c r="S2694" i="1"/>
  <c r="T2694" i="1" s="1"/>
  <c r="S2562" i="1"/>
  <c r="T2562" i="1" s="1"/>
  <c r="S2214" i="1"/>
  <c r="T2214" i="1" s="1"/>
  <c r="S258" i="1"/>
  <c r="T258" i="1" s="1"/>
  <c r="S234" i="1"/>
  <c r="T234" i="1" s="1"/>
  <c r="S114" i="1"/>
  <c r="T114" i="1" s="1"/>
  <c r="S2490" i="1"/>
  <c r="T2490" i="1" s="1"/>
  <c r="S2382" i="1"/>
  <c r="T2382" i="1" s="1"/>
  <c r="S2322" i="1"/>
  <c r="T2322" i="1" s="1"/>
  <c r="S2262" i="1"/>
  <c r="T2262" i="1" s="1"/>
  <c r="S2238" i="1"/>
  <c r="T2238" i="1" s="1"/>
  <c r="S2577" i="1"/>
  <c r="T2577" i="1" s="1"/>
  <c r="S266" i="1"/>
  <c r="T266" i="1" s="1"/>
  <c r="S26" i="1"/>
  <c r="T26" i="1" s="1"/>
  <c r="S2621" i="1"/>
  <c r="T2621" i="1" s="1"/>
  <c r="S2609" i="1"/>
  <c r="T2609" i="1" s="1"/>
  <c r="S2208" i="1"/>
  <c r="T2208" i="1" s="1"/>
  <c r="S2196" i="1"/>
  <c r="T2196" i="1" s="1"/>
  <c r="S1585" i="1"/>
  <c r="T1585" i="1" s="1"/>
  <c r="S1489" i="1"/>
  <c r="T1489" i="1" s="1"/>
  <c r="S1059" i="1"/>
  <c r="T1059" i="1" s="1"/>
  <c r="S1011" i="1"/>
  <c r="T1011" i="1" s="1"/>
  <c r="S987" i="1"/>
  <c r="T987" i="1" s="1"/>
  <c r="S915" i="1"/>
  <c r="T915" i="1" s="1"/>
  <c r="S843" i="1"/>
  <c r="T843" i="1" s="1"/>
  <c r="S831" i="1"/>
  <c r="T831" i="1" s="1"/>
  <c r="S807" i="1"/>
  <c r="T807" i="1" s="1"/>
  <c r="S101" i="1"/>
  <c r="T101" i="1" s="1"/>
  <c r="S77" i="1"/>
  <c r="T77" i="1" s="1"/>
  <c r="S53" i="1"/>
  <c r="T53" i="1" s="1"/>
  <c r="S2219" i="1"/>
  <c r="T2219" i="1" s="1"/>
  <c r="S1823" i="1"/>
  <c r="T1823" i="1" s="1"/>
  <c r="S1679" i="1"/>
  <c r="T1679" i="1" s="1"/>
  <c r="S824" i="1"/>
  <c r="T824" i="1" s="1"/>
  <c r="S1069" i="1"/>
  <c r="T1069" i="1" s="1"/>
  <c r="S1057" i="1"/>
  <c r="T1057" i="1" s="1"/>
  <c r="S613" i="1"/>
  <c r="T613" i="1" s="1"/>
  <c r="S529" i="1"/>
  <c r="T529" i="1" s="1"/>
  <c r="S452" i="1"/>
  <c r="T452" i="1" s="1"/>
  <c r="S104" i="1"/>
  <c r="T104" i="1" s="1"/>
  <c r="S618" i="1"/>
  <c r="T618" i="1" s="1"/>
  <c r="S558" i="1"/>
  <c r="T558" i="1" s="1"/>
  <c r="S546" i="1"/>
  <c r="T546" i="1" s="1"/>
  <c r="S289" i="1"/>
  <c r="T289" i="1" s="1"/>
  <c r="S952" i="1"/>
  <c r="T952" i="1" s="1"/>
  <c r="S923" i="1"/>
  <c r="T923" i="1" s="1"/>
  <c r="S880" i="1"/>
  <c r="T880" i="1" s="1"/>
  <c r="S688" i="1"/>
  <c r="T688" i="1" s="1"/>
  <c r="S2011" i="1"/>
  <c r="T2011" i="1" s="1"/>
  <c r="S1190" i="1"/>
  <c r="T1190" i="1" s="1"/>
  <c r="S1101" i="1"/>
  <c r="T1101" i="1" s="1"/>
  <c r="S1089" i="1"/>
  <c r="T1089" i="1" s="1"/>
  <c r="S633" i="1"/>
  <c r="T633" i="1" s="1"/>
  <c r="S597" i="1"/>
  <c r="T597" i="1" s="1"/>
  <c r="S2585" i="1"/>
  <c r="T2585" i="1" s="1"/>
  <c r="S2573" i="1"/>
  <c r="T2573" i="1" s="1"/>
  <c r="S2189" i="1"/>
  <c r="T2189" i="1" s="1"/>
  <c r="S1649" i="1"/>
  <c r="T1649" i="1" s="1"/>
  <c r="S1637" i="1"/>
  <c r="T1637" i="1" s="1"/>
  <c r="S1469" i="1"/>
  <c r="T1469" i="1" s="1"/>
  <c r="S1130" i="1"/>
  <c r="T1130" i="1" s="1"/>
  <c r="S1010" i="1"/>
  <c r="T1010" i="1" s="1"/>
  <c r="S998" i="1"/>
  <c r="T998" i="1" s="1"/>
  <c r="S986" i="1"/>
  <c r="T986" i="1" s="1"/>
  <c r="S2706" i="1"/>
  <c r="T2706" i="1" s="1"/>
  <c r="S2689" i="1"/>
  <c r="T2689" i="1" s="1"/>
  <c r="S2677" i="1"/>
  <c r="T2677" i="1" s="1"/>
  <c r="S2480" i="1"/>
  <c r="T2480" i="1" s="1"/>
  <c r="S1616" i="1"/>
  <c r="T1616" i="1" s="1"/>
  <c r="S1508" i="1"/>
  <c r="T1508" i="1" s="1"/>
  <c r="S1323" i="1"/>
  <c r="T1323" i="1" s="1"/>
  <c r="S1299" i="1"/>
  <c r="T1299" i="1" s="1"/>
  <c r="S1287" i="1"/>
  <c r="T1287" i="1" s="1"/>
  <c r="S1275" i="1"/>
  <c r="T1275" i="1" s="1"/>
  <c r="S144" i="1"/>
  <c r="T144" i="1" s="1"/>
  <c r="S84" i="1"/>
  <c r="T84" i="1" s="1"/>
  <c r="S60" i="1"/>
  <c r="T60" i="1" s="1"/>
  <c r="S2315" i="1"/>
  <c r="T2315" i="1" s="1"/>
  <c r="S2255" i="1"/>
  <c r="T2255" i="1" s="1"/>
  <c r="S2666" i="1"/>
  <c r="T2666" i="1" s="1"/>
  <c r="S2224" i="1"/>
  <c r="T2224" i="1" s="1"/>
  <c r="S2570" i="1"/>
  <c r="T2570" i="1" s="1"/>
  <c r="S2505" i="1"/>
  <c r="T2505" i="1" s="1"/>
  <c r="S2433" i="1"/>
  <c r="T2433" i="1" s="1"/>
  <c r="S2426" i="1"/>
  <c r="T2426" i="1" s="1"/>
  <c r="S2373" i="1"/>
  <c r="T2373" i="1" s="1"/>
  <c r="S2313" i="1"/>
  <c r="T2313" i="1" s="1"/>
  <c r="S2301" i="1"/>
  <c r="T2301" i="1" s="1"/>
  <c r="S2289" i="1"/>
  <c r="T2289" i="1" s="1"/>
  <c r="S1672" i="1"/>
  <c r="T1672" i="1" s="1"/>
  <c r="S1112" i="1"/>
  <c r="T1112" i="1" s="1"/>
  <c r="S1100" i="1"/>
  <c r="T1100" i="1" s="1"/>
  <c r="S1076" i="1"/>
  <c r="T1076" i="1" s="1"/>
  <c r="S1054" i="1"/>
  <c r="T1054" i="1" s="1"/>
  <c r="S526" i="1"/>
  <c r="T526" i="1" s="1"/>
  <c r="S216" i="1"/>
  <c r="T216" i="1" s="1"/>
  <c r="S173" i="1"/>
  <c r="T173" i="1" s="1"/>
  <c r="S161" i="1"/>
  <c r="T161" i="1" s="1"/>
  <c r="S2568" i="1"/>
  <c r="T2568" i="1" s="1"/>
  <c r="S2551" i="1"/>
  <c r="T2551" i="1" s="1"/>
  <c r="S2527" i="1"/>
  <c r="T2527" i="1" s="1"/>
  <c r="S2023" i="1"/>
  <c r="T2023" i="1" s="1"/>
  <c r="S1802" i="1"/>
  <c r="T1802" i="1" s="1"/>
  <c r="S1281" i="1"/>
  <c r="T1281" i="1" s="1"/>
  <c r="S1257" i="1"/>
  <c r="T1257" i="1" s="1"/>
  <c r="S1233" i="1"/>
  <c r="T1233" i="1" s="1"/>
  <c r="S1129" i="1"/>
  <c r="T1129" i="1" s="1"/>
  <c r="S1867" i="1"/>
  <c r="T1867" i="1" s="1"/>
  <c r="S1127" i="1"/>
  <c r="T1127" i="1" s="1"/>
  <c r="S296" i="1"/>
  <c r="T296" i="1" s="1"/>
  <c r="S75" i="1"/>
  <c r="T75" i="1" s="1"/>
  <c r="S2501" i="1"/>
  <c r="T2501" i="1" s="1"/>
  <c r="S1872" i="1"/>
  <c r="T1872" i="1" s="1"/>
  <c r="S1860" i="1"/>
  <c r="T1860" i="1" s="1"/>
  <c r="S1836" i="1"/>
  <c r="T1836" i="1" s="1"/>
  <c r="S1812" i="1"/>
  <c r="T1812" i="1" s="1"/>
  <c r="S1620" i="1"/>
  <c r="T1620" i="1" s="1"/>
  <c r="S1524" i="1"/>
  <c r="T1524" i="1" s="1"/>
  <c r="S1512" i="1"/>
  <c r="T1512" i="1" s="1"/>
  <c r="S1500" i="1"/>
  <c r="T1500" i="1" s="1"/>
  <c r="S1156" i="1"/>
  <c r="T1156" i="1" s="1"/>
  <c r="S1144" i="1"/>
  <c r="T1144" i="1" s="1"/>
  <c r="S534" i="1"/>
  <c r="T534" i="1" s="1"/>
  <c r="S2578" i="1"/>
  <c r="T2578" i="1" s="1"/>
  <c r="S2566" i="1"/>
  <c r="T2566" i="1" s="1"/>
  <c r="S2321" i="1"/>
  <c r="T2321" i="1" s="1"/>
  <c r="S779" i="1"/>
  <c r="T779" i="1" s="1"/>
  <c r="S683" i="1"/>
  <c r="T683" i="1" s="1"/>
  <c r="S378" i="1"/>
  <c r="T378" i="1" s="1"/>
  <c r="S306" i="1"/>
  <c r="T306" i="1" s="1"/>
  <c r="S133" i="1"/>
  <c r="T133" i="1" s="1"/>
  <c r="S121" i="1"/>
  <c r="T121" i="1" s="1"/>
  <c r="S1498" i="1"/>
  <c r="T1498" i="1" s="1"/>
  <c r="S1176" i="1"/>
  <c r="T1176" i="1" s="1"/>
  <c r="S604" i="1"/>
  <c r="T604" i="1" s="1"/>
  <c r="S1947" i="1"/>
  <c r="T1947" i="1" s="1"/>
  <c r="S1935" i="1"/>
  <c r="T1935" i="1" s="1"/>
  <c r="S1899" i="1"/>
  <c r="T1899" i="1" s="1"/>
  <c r="S1875" i="1"/>
  <c r="T1875" i="1" s="1"/>
  <c r="S1863" i="1"/>
  <c r="T1863" i="1" s="1"/>
  <c r="S1671" i="1"/>
  <c r="T1671" i="1" s="1"/>
  <c r="S1623" i="1"/>
  <c r="T1623" i="1" s="1"/>
  <c r="S1539" i="1"/>
  <c r="T1539" i="1" s="1"/>
  <c r="S1414" i="1"/>
  <c r="T1414" i="1" s="1"/>
  <c r="S1366" i="1"/>
  <c r="T1366" i="1" s="1"/>
  <c r="S1246" i="1"/>
  <c r="T1246" i="1" s="1"/>
  <c r="S1123" i="1"/>
  <c r="T1123" i="1" s="1"/>
  <c r="S1005" i="1"/>
  <c r="T1005" i="1" s="1"/>
  <c r="S777" i="1"/>
  <c r="T777" i="1" s="1"/>
  <c r="S753" i="1"/>
  <c r="T753" i="1" s="1"/>
  <c r="S705" i="1"/>
  <c r="T705" i="1" s="1"/>
  <c r="S681" i="1"/>
  <c r="T681" i="1" s="1"/>
  <c r="S107" i="1"/>
  <c r="T107" i="1" s="1"/>
  <c r="S100" i="1"/>
  <c r="T100" i="1" s="1"/>
  <c r="S40" i="1"/>
  <c r="T40" i="1" s="1"/>
  <c r="S2273" i="1"/>
  <c r="T2273" i="1" s="1"/>
  <c r="S1933" i="1"/>
  <c r="T1933" i="1" s="1"/>
  <c r="S1928" i="1"/>
  <c r="T1928" i="1" s="1"/>
  <c r="S1885" i="1"/>
  <c r="T1885" i="1" s="1"/>
  <c r="S1880" i="1"/>
  <c r="T1880" i="1" s="1"/>
  <c r="S1856" i="1"/>
  <c r="T1856" i="1" s="1"/>
  <c r="S1837" i="1"/>
  <c r="T1837" i="1" s="1"/>
  <c r="S1664" i="1"/>
  <c r="T1664" i="1" s="1"/>
  <c r="S1169" i="1"/>
  <c r="T1169" i="1" s="1"/>
  <c r="S1051" i="1"/>
  <c r="T1051" i="1" s="1"/>
  <c r="S1034" i="1"/>
  <c r="T1034" i="1" s="1"/>
  <c r="S1027" i="1"/>
  <c r="T1027" i="1" s="1"/>
  <c r="S991" i="1"/>
  <c r="T991" i="1" s="1"/>
  <c r="S931" i="1"/>
  <c r="T931" i="1" s="1"/>
  <c r="S907" i="1"/>
  <c r="T907" i="1" s="1"/>
  <c r="S338" i="1"/>
  <c r="T338" i="1" s="1"/>
  <c r="S2087" i="1"/>
  <c r="T2087" i="1" s="1"/>
  <c r="S468" i="1"/>
  <c r="T468" i="1" s="1"/>
  <c r="S451" i="1"/>
  <c r="T451" i="1" s="1"/>
  <c r="S110" i="1"/>
  <c r="T110" i="1" s="1"/>
  <c r="S2231" i="1"/>
  <c r="T2231" i="1" s="1"/>
  <c r="S1655" i="1"/>
  <c r="T1655" i="1" s="1"/>
  <c r="S1189" i="1"/>
  <c r="T1189" i="1" s="1"/>
  <c r="S1177" i="1"/>
  <c r="T1177" i="1" s="1"/>
  <c r="S1013" i="1"/>
  <c r="T1013" i="1" s="1"/>
  <c r="S989" i="1"/>
  <c r="T989" i="1" s="1"/>
  <c r="S905" i="1"/>
  <c r="T905" i="1" s="1"/>
  <c r="S163" i="1"/>
  <c r="T163" i="1" s="1"/>
  <c r="S151" i="1"/>
  <c r="T151" i="1" s="1"/>
  <c r="S2686" i="1"/>
  <c r="T2686" i="1" s="1"/>
  <c r="S2662" i="1"/>
  <c r="T2662" i="1" s="1"/>
  <c r="S2436" i="1"/>
  <c r="T2436" i="1" s="1"/>
  <c r="S2345" i="1"/>
  <c r="T2345" i="1" s="1"/>
  <c r="S2215" i="1"/>
  <c r="T2215" i="1" s="1"/>
  <c r="S2153" i="1"/>
  <c r="T2153" i="1" s="1"/>
  <c r="S2374" i="1"/>
  <c r="T2374" i="1" s="1"/>
  <c r="S2658" i="1"/>
  <c r="T2658" i="1" s="1"/>
  <c r="S2379" i="1"/>
  <c r="T2379" i="1" s="1"/>
  <c r="S2522" i="1"/>
  <c r="T2522" i="1" s="1"/>
  <c r="S2350" i="1"/>
  <c r="T2350" i="1" s="1"/>
  <c r="S2278" i="1"/>
  <c r="T2278" i="1" s="1"/>
  <c r="S2368" i="1"/>
  <c r="T2368" i="1" s="1"/>
  <c r="S2361" i="1"/>
  <c r="T2361" i="1" s="1"/>
  <c r="S2229" i="1"/>
  <c r="T2229" i="1" s="1"/>
  <c r="S2354" i="1"/>
  <c r="T2354" i="1" s="1"/>
  <c r="S2169" i="1"/>
  <c r="T2169" i="1" s="1"/>
  <c r="S2674" i="1"/>
  <c r="T2674" i="1" s="1"/>
  <c r="S2491" i="1"/>
  <c r="T2491" i="1" s="1"/>
  <c r="S2467" i="1"/>
  <c r="T2467" i="1" s="1"/>
  <c r="S2407" i="1"/>
  <c r="T2407" i="1" s="1"/>
  <c r="S2359" i="1"/>
  <c r="T2359" i="1" s="1"/>
  <c r="S1857" i="1"/>
  <c r="T1857" i="1" s="1"/>
  <c r="S1660" i="1"/>
  <c r="T1660" i="1" s="1"/>
  <c r="S1612" i="1"/>
  <c r="T1612" i="1" s="1"/>
  <c r="S1600" i="1"/>
  <c r="T1600" i="1" s="1"/>
  <c r="S1588" i="1"/>
  <c r="T1588" i="1" s="1"/>
  <c r="S1480" i="1"/>
  <c r="T1480" i="1" s="1"/>
  <c r="S1403" i="1"/>
  <c r="T1403" i="1" s="1"/>
  <c r="S1391" i="1"/>
  <c r="T1391" i="1" s="1"/>
  <c r="S1367" i="1"/>
  <c r="T1367" i="1" s="1"/>
  <c r="S1097" i="1"/>
  <c r="T1097" i="1" s="1"/>
  <c r="S1085" i="1"/>
  <c r="T1085" i="1" s="1"/>
  <c r="S1073" i="1"/>
  <c r="T1073" i="1" s="1"/>
  <c r="S739" i="1"/>
  <c r="T739" i="1" s="1"/>
  <c r="S686" i="1"/>
  <c r="T686" i="1" s="1"/>
  <c r="S575" i="1"/>
  <c r="T575" i="1" s="1"/>
  <c r="S544" i="1"/>
  <c r="T544" i="1" s="1"/>
  <c r="S450" i="1"/>
  <c r="T450" i="1" s="1"/>
  <c r="S219" i="1"/>
  <c r="T219" i="1" s="1"/>
  <c r="S103" i="1"/>
  <c r="T103" i="1" s="1"/>
  <c r="S1970" i="1"/>
  <c r="T1970" i="1" s="1"/>
  <c r="S1706" i="1"/>
  <c r="T1706" i="1" s="1"/>
  <c r="S1694" i="1"/>
  <c r="T1694" i="1" s="1"/>
  <c r="S1682" i="1"/>
  <c r="T1682" i="1" s="1"/>
  <c r="S1521" i="1"/>
  <c r="T1521" i="1" s="1"/>
  <c r="S1509" i="1"/>
  <c r="T1509" i="1" s="1"/>
  <c r="S1425" i="1"/>
  <c r="T1425" i="1" s="1"/>
  <c r="S1420" i="1"/>
  <c r="T1420" i="1" s="1"/>
  <c r="S1003" i="1"/>
  <c r="T1003" i="1" s="1"/>
  <c r="S787" i="1"/>
  <c r="T787" i="1" s="1"/>
  <c r="S1999" i="1"/>
  <c r="T1999" i="1" s="1"/>
  <c r="S1771" i="1"/>
  <c r="T1771" i="1" s="1"/>
  <c r="S1699" i="1"/>
  <c r="T1699" i="1" s="1"/>
  <c r="S1526" i="1"/>
  <c r="T1526" i="1" s="1"/>
  <c r="S1370" i="1"/>
  <c r="T1370" i="1" s="1"/>
  <c r="S1358" i="1"/>
  <c r="T1358" i="1" s="1"/>
  <c r="S1221" i="1"/>
  <c r="T1221" i="1" s="1"/>
  <c r="S1197" i="1"/>
  <c r="T1197" i="1" s="1"/>
  <c r="S1192" i="1"/>
  <c r="T1192" i="1" s="1"/>
  <c r="S1165" i="1"/>
  <c r="T1165" i="1" s="1"/>
  <c r="S1153" i="1"/>
  <c r="T1153" i="1" s="1"/>
  <c r="S1148" i="1"/>
  <c r="T1148" i="1" s="1"/>
  <c r="S1124" i="1"/>
  <c r="T1124" i="1" s="1"/>
  <c r="S1088" i="1"/>
  <c r="T1088" i="1" s="1"/>
  <c r="S1066" i="1"/>
  <c r="T1066" i="1" s="1"/>
  <c r="S1061" i="1"/>
  <c r="T1061" i="1" s="1"/>
  <c r="S1049" i="1"/>
  <c r="T1049" i="1" s="1"/>
  <c r="S1025" i="1"/>
  <c r="T1025" i="1" s="1"/>
  <c r="S972" i="1"/>
  <c r="T972" i="1" s="1"/>
  <c r="S965" i="1"/>
  <c r="T965" i="1" s="1"/>
  <c r="S953" i="1"/>
  <c r="T953" i="1" s="1"/>
  <c r="S876" i="1"/>
  <c r="T876" i="1" s="1"/>
  <c r="S785" i="1"/>
  <c r="T785" i="1" s="1"/>
  <c r="S713" i="1"/>
  <c r="T713" i="1" s="1"/>
  <c r="S696" i="1"/>
  <c r="T696" i="1" s="1"/>
  <c r="S689" i="1"/>
  <c r="T689" i="1" s="1"/>
  <c r="S648" i="1"/>
  <c r="T648" i="1" s="1"/>
  <c r="S641" i="1"/>
  <c r="T641" i="1" s="1"/>
  <c r="S578" i="1"/>
  <c r="T578" i="1" s="1"/>
  <c r="S484" i="1"/>
  <c r="T484" i="1" s="1"/>
  <c r="S448" i="1"/>
  <c r="T448" i="1" s="1"/>
  <c r="S282" i="1"/>
  <c r="T282" i="1" s="1"/>
  <c r="S1716" i="1"/>
  <c r="T1716" i="1" s="1"/>
  <c r="S1668" i="1"/>
  <c r="T1668" i="1" s="1"/>
  <c r="S1555" i="1"/>
  <c r="T1555" i="1" s="1"/>
  <c r="S1543" i="1"/>
  <c r="T1543" i="1" s="1"/>
  <c r="S1476" i="1"/>
  <c r="T1476" i="1" s="1"/>
  <c r="S1464" i="1"/>
  <c r="T1464" i="1" s="1"/>
  <c r="S1440" i="1"/>
  <c r="T1440" i="1" s="1"/>
  <c r="S1428" i="1"/>
  <c r="T1428" i="1" s="1"/>
  <c r="S1243" i="1"/>
  <c r="T1243" i="1" s="1"/>
  <c r="S1105" i="1"/>
  <c r="T1105" i="1" s="1"/>
  <c r="S1081" i="1"/>
  <c r="T1081" i="1" s="1"/>
  <c r="S910" i="1"/>
  <c r="T910" i="1" s="1"/>
  <c r="S682" i="1"/>
  <c r="T682" i="1" s="1"/>
  <c r="S646" i="1"/>
  <c r="T646" i="1" s="1"/>
  <c r="S634" i="1"/>
  <c r="T634" i="1" s="1"/>
  <c r="S595" i="1"/>
  <c r="T595" i="1" s="1"/>
  <c r="S287" i="1"/>
  <c r="T287" i="1" s="1"/>
  <c r="S2610" i="1"/>
  <c r="T2610" i="1" s="1"/>
  <c r="S2586" i="1"/>
  <c r="T2586" i="1" s="1"/>
  <c r="S2504" i="1"/>
  <c r="T2504" i="1" s="1"/>
  <c r="S2372" i="1"/>
  <c r="T2372" i="1" s="1"/>
  <c r="S2360" i="1"/>
  <c r="T2360" i="1" s="1"/>
  <c r="S2336" i="1"/>
  <c r="T2336" i="1" s="1"/>
  <c r="S2319" i="1"/>
  <c r="T2319" i="1" s="1"/>
  <c r="S2283" i="1"/>
  <c r="T2283" i="1" s="1"/>
  <c r="S1853" i="1"/>
  <c r="T1853" i="1" s="1"/>
  <c r="S2695" i="1"/>
  <c r="T2695" i="1" s="1"/>
  <c r="S2567" i="1"/>
  <c r="T2567" i="1" s="1"/>
  <c r="S2365" i="1"/>
  <c r="T2365" i="1" s="1"/>
  <c r="S2353" i="1"/>
  <c r="T2353" i="1" s="1"/>
  <c r="S2252" i="1"/>
  <c r="T2252" i="1" s="1"/>
  <c r="S2245" i="1"/>
  <c r="T2245" i="1" s="1"/>
  <c r="S2163" i="1"/>
  <c r="T2163" i="1" s="1"/>
  <c r="S2043" i="1"/>
  <c r="T2043" i="1" s="1"/>
  <c r="S2031" i="1"/>
  <c r="T2031" i="1" s="1"/>
  <c r="S2019" i="1"/>
  <c r="T2019" i="1" s="1"/>
  <c r="S2002" i="1"/>
  <c r="T2002" i="1" s="1"/>
  <c r="S1851" i="1"/>
  <c r="T1851" i="1" s="1"/>
  <c r="S1541" i="1"/>
  <c r="T1541" i="1" s="1"/>
  <c r="S1373" i="1"/>
  <c r="T1373" i="1" s="1"/>
  <c r="S1289" i="1"/>
  <c r="T1289" i="1" s="1"/>
  <c r="S1168" i="1"/>
  <c r="T1168" i="1" s="1"/>
  <c r="S1028" i="1"/>
  <c r="T1028" i="1" s="1"/>
  <c r="S939" i="1"/>
  <c r="T939" i="1" s="1"/>
  <c r="S326" i="1"/>
  <c r="T326" i="1" s="1"/>
  <c r="S251" i="1"/>
  <c r="T251" i="1" s="1"/>
  <c r="S210" i="1"/>
  <c r="T210" i="1" s="1"/>
  <c r="S174" i="1"/>
  <c r="T174" i="1" s="1"/>
  <c r="S150" i="1"/>
  <c r="T150" i="1" s="1"/>
  <c r="S138" i="1"/>
  <c r="T138" i="1" s="1"/>
  <c r="S15" i="1"/>
  <c r="T15" i="1" s="1"/>
  <c r="S2387" i="1"/>
  <c r="T2387" i="1" s="1"/>
  <c r="S2375" i="1"/>
  <c r="T2375" i="1" s="1"/>
  <c r="S1832" i="1"/>
  <c r="T1832" i="1" s="1"/>
  <c r="S1772" i="1"/>
  <c r="T1772" i="1" s="1"/>
  <c r="S841" i="1"/>
  <c r="T841" i="1" s="1"/>
  <c r="S829" i="1"/>
  <c r="T829" i="1" s="1"/>
  <c r="S793" i="1"/>
  <c r="T793" i="1" s="1"/>
  <c r="S685" i="1"/>
  <c r="T685" i="1" s="1"/>
  <c r="S649" i="1"/>
  <c r="T649" i="1" s="1"/>
  <c r="S637" i="1"/>
  <c r="T637" i="1" s="1"/>
  <c r="S456" i="1"/>
  <c r="T456" i="1" s="1"/>
  <c r="S444" i="1"/>
  <c r="T444" i="1" s="1"/>
  <c r="S324" i="1"/>
  <c r="T324" i="1" s="1"/>
  <c r="S172" i="1"/>
  <c r="T172" i="1" s="1"/>
  <c r="S160" i="1"/>
  <c r="T160" i="1" s="1"/>
  <c r="S143" i="1"/>
  <c r="T143" i="1" s="1"/>
  <c r="S2039" i="1"/>
  <c r="T2039" i="1" s="1"/>
  <c r="S1604" i="1"/>
  <c r="T1604" i="1" s="1"/>
  <c r="S1592" i="1"/>
  <c r="T1592" i="1" s="1"/>
  <c r="S1513" i="1"/>
  <c r="T1513" i="1" s="1"/>
  <c r="S1118" i="1"/>
  <c r="T1118" i="1" s="1"/>
  <c r="S1106" i="1"/>
  <c r="T1106" i="1" s="1"/>
  <c r="S1094" i="1"/>
  <c r="T1094" i="1" s="1"/>
  <c r="S1007" i="1"/>
  <c r="T1007" i="1" s="1"/>
  <c r="S995" i="1"/>
  <c r="T995" i="1" s="1"/>
  <c r="S959" i="1"/>
  <c r="T959" i="1" s="1"/>
  <c r="S875" i="1"/>
  <c r="T875" i="1" s="1"/>
  <c r="S767" i="1"/>
  <c r="T767" i="1" s="1"/>
  <c r="S647" i="1"/>
  <c r="T647" i="1" s="1"/>
  <c r="S608" i="1"/>
  <c r="T608" i="1" s="1"/>
  <c r="S548" i="1"/>
  <c r="T548" i="1" s="1"/>
  <c r="S430" i="1"/>
  <c r="T430" i="1" s="1"/>
  <c r="S322" i="1"/>
  <c r="T322" i="1" s="1"/>
  <c r="S242" i="1"/>
  <c r="T242" i="1" s="1"/>
  <c r="S230" i="1"/>
  <c r="T230" i="1" s="1"/>
  <c r="S153" i="1"/>
  <c r="T153" i="1" s="1"/>
  <c r="S148" i="1"/>
  <c r="T148" i="1" s="1"/>
  <c r="S95" i="1"/>
  <c r="T95" i="1" s="1"/>
  <c r="S327" i="1"/>
  <c r="T327" i="1" s="1"/>
  <c r="S276" i="1"/>
  <c r="T276" i="1" s="1"/>
  <c r="S1979" i="1"/>
  <c r="T1979" i="1" s="1"/>
  <c r="S1895" i="1"/>
  <c r="T1895" i="1" s="1"/>
  <c r="S1703" i="1"/>
  <c r="T1703" i="1" s="1"/>
  <c r="S1643" i="1"/>
  <c r="T1643" i="1" s="1"/>
  <c r="S1518" i="1"/>
  <c r="T1518" i="1" s="1"/>
  <c r="S1470" i="1"/>
  <c r="T1470" i="1" s="1"/>
  <c r="S1393" i="1"/>
  <c r="T1393" i="1" s="1"/>
  <c r="S1381" i="1"/>
  <c r="T1381" i="1" s="1"/>
  <c r="S1362" i="1"/>
  <c r="T1362" i="1" s="1"/>
  <c r="S1357" i="1"/>
  <c r="T1357" i="1" s="1"/>
  <c r="S1309" i="1"/>
  <c r="T1309" i="1" s="1"/>
  <c r="S1261" i="1"/>
  <c r="T1261" i="1" s="1"/>
  <c r="S1225" i="1"/>
  <c r="T1225" i="1" s="1"/>
  <c r="S1012" i="1"/>
  <c r="T1012" i="1" s="1"/>
  <c r="S837" i="1"/>
  <c r="T837" i="1" s="1"/>
  <c r="S825" i="1"/>
  <c r="T825" i="1" s="1"/>
  <c r="S801" i="1"/>
  <c r="T801" i="1" s="1"/>
  <c r="S789" i="1"/>
  <c r="T789" i="1" s="1"/>
  <c r="S308" i="1"/>
  <c r="T308" i="1" s="1"/>
  <c r="S45" i="1"/>
  <c r="T45" i="1" s="1"/>
  <c r="S2358" i="1"/>
  <c r="T2358" i="1" s="1"/>
  <c r="S2679" i="1"/>
  <c r="T2679" i="1" s="1"/>
  <c r="S2667" i="1"/>
  <c r="T2667" i="1" s="1"/>
  <c r="S2616" i="1"/>
  <c r="T2616" i="1" s="1"/>
  <c r="S2563" i="1"/>
  <c r="T2563" i="1" s="1"/>
  <c r="S2107" i="1"/>
  <c r="T2107" i="1" s="1"/>
  <c r="S1878" i="1"/>
  <c r="T1878" i="1" s="1"/>
  <c r="S1798" i="1"/>
  <c r="T1798" i="1" s="1"/>
  <c r="S1726" i="1"/>
  <c r="T1726" i="1" s="1"/>
  <c r="S1636" i="1"/>
  <c r="T1636" i="1" s="1"/>
  <c r="S1624" i="1"/>
  <c r="T1624" i="1" s="1"/>
  <c r="S1619" i="1"/>
  <c r="T1619" i="1" s="1"/>
  <c r="S1583" i="1"/>
  <c r="T1583" i="1" s="1"/>
  <c r="S1571" i="1"/>
  <c r="T1571" i="1" s="1"/>
  <c r="S1564" i="1"/>
  <c r="T1564" i="1" s="1"/>
  <c r="S1552" i="1"/>
  <c r="T1552" i="1" s="1"/>
  <c r="S1385" i="1"/>
  <c r="T1385" i="1" s="1"/>
  <c r="S1241" i="1"/>
  <c r="T1241" i="1" s="1"/>
  <c r="S908" i="1"/>
  <c r="T908" i="1" s="1"/>
  <c r="S752" i="1"/>
  <c r="T752" i="1" s="1"/>
  <c r="S740" i="1"/>
  <c r="T740" i="1" s="1"/>
  <c r="S314" i="1"/>
  <c r="T314" i="1" s="1"/>
  <c r="S297" i="1"/>
  <c r="T297" i="1" s="1"/>
  <c r="S212" i="1"/>
  <c r="T212" i="1" s="1"/>
  <c r="S200" i="1"/>
  <c r="T200" i="1" s="1"/>
  <c r="S176" i="1"/>
  <c r="T176" i="1" s="1"/>
  <c r="S164" i="1"/>
  <c r="T164" i="1" s="1"/>
  <c r="S41" i="1"/>
  <c r="T41" i="1" s="1"/>
  <c r="S1673" i="1"/>
  <c r="T1673" i="1" s="1"/>
  <c r="S1581" i="1"/>
  <c r="T1581" i="1" s="1"/>
  <c r="S1499" i="1"/>
  <c r="T1499" i="1" s="1"/>
  <c r="S1477" i="1"/>
  <c r="T1477" i="1" s="1"/>
  <c r="S1436" i="1"/>
  <c r="T1436" i="1" s="1"/>
  <c r="S1424" i="1"/>
  <c r="T1424" i="1" s="1"/>
  <c r="S1383" i="1"/>
  <c r="T1383" i="1" s="1"/>
  <c r="S1371" i="1"/>
  <c r="T1371" i="1" s="1"/>
  <c r="S1311" i="1"/>
  <c r="T1311" i="1" s="1"/>
  <c r="S1149" i="1"/>
  <c r="T1149" i="1" s="1"/>
  <c r="S1125" i="1"/>
  <c r="T1125" i="1" s="1"/>
  <c r="S1108" i="1"/>
  <c r="T1108" i="1" s="1"/>
  <c r="S1096" i="1"/>
  <c r="T1096" i="1" s="1"/>
  <c r="S1009" i="1"/>
  <c r="T1009" i="1" s="1"/>
  <c r="S769" i="1"/>
  <c r="T769" i="1" s="1"/>
  <c r="S721" i="1"/>
  <c r="T721" i="1" s="1"/>
  <c r="S709" i="1"/>
  <c r="T709" i="1" s="1"/>
  <c r="S697" i="1"/>
  <c r="T697" i="1" s="1"/>
  <c r="S673" i="1"/>
  <c r="T673" i="1" s="1"/>
  <c r="S661" i="1"/>
  <c r="T661" i="1" s="1"/>
  <c r="S562" i="1"/>
  <c r="T562" i="1" s="1"/>
  <c r="S169" i="1"/>
  <c r="T169" i="1" s="1"/>
  <c r="S157" i="1"/>
  <c r="T157" i="1" s="1"/>
  <c r="S140" i="1"/>
  <c r="T140" i="1" s="1"/>
  <c r="S106" i="1"/>
  <c r="T106" i="1" s="1"/>
  <c r="S94" i="1"/>
  <c r="T94" i="1" s="1"/>
  <c r="S2370" i="1"/>
  <c r="T2370" i="1" s="1"/>
  <c r="S2047" i="1"/>
  <c r="T2047" i="1" s="1"/>
  <c r="S2699" i="1"/>
  <c r="T2699" i="1" s="1"/>
  <c r="S2665" i="1"/>
  <c r="T2665" i="1" s="1"/>
  <c r="S2660" i="1"/>
  <c r="T2660" i="1" s="1"/>
  <c r="S2452" i="1"/>
  <c r="T2452" i="1" s="1"/>
  <c r="S2385" i="1"/>
  <c r="T2385" i="1" s="1"/>
  <c r="S2356" i="1"/>
  <c r="T2356" i="1" s="1"/>
  <c r="S2303" i="1"/>
  <c r="T2303" i="1" s="1"/>
  <c r="S2286" i="1"/>
  <c r="T2286" i="1" s="1"/>
  <c r="S2271" i="1"/>
  <c r="T2271" i="1" s="1"/>
  <c r="S2264" i="1"/>
  <c r="T2264" i="1" s="1"/>
  <c r="S2194" i="1"/>
  <c r="T2194" i="1" s="1"/>
  <c r="S2182" i="1"/>
  <c r="T2182" i="1" s="1"/>
  <c r="S2175" i="1"/>
  <c r="T2175" i="1" s="1"/>
  <c r="S2170" i="1"/>
  <c r="T2170" i="1" s="1"/>
  <c r="S1994" i="1"/>
  <c r="T1994" i="1" s="1"/>
  <c r="S1941" i="1"/>
  <c r="T1941" i="1" s="1"/>
  <c r="S1917" i="1"/>
  <c r="T1917" i="1" s="1"/>
  <c r="S1910" i="1"/>
  <c r="T1910" i="1" s="1"/>
  <c r="S1898" i="1"/>
  <c r="T1898" i="1" s="1"/>
  <c r="S1893" i="1"/>
  <c r="T1893" i="1" s="1"/>
  <c r="S1886" i="1"/>
  <c r="T1886" i="1" s="1"/>
  <c r="S1864" i="1"/>
  <c r="T1864" i="1" s="1"/>
  <c r="S1717" i="1"/>
  <c r="T1717" i="1" s="1"/>
  <c r="S1712" i="1"/>
  <c r="T1712" i="1" s="1"/>
  <c r="S1632" i="1"/>
  <c r="T1632" i="1" s="1"/>
  <c r="S1610" i="1"/>
  <c r="T1610" i="1" s="1"/>
  <c r="S1516" i="1"/>
  <c r="T1516" i="1" s="1"/>
  <c r="S1497" i="1"/>
  <c r="T1497" i="1" s="1"/>
  <c r="S1388" i="1"/>
  <c r="T1388" i="1" s="1"/>
  <c r="S1340" i="1"/>
  <c r="T1340" i="1" s="1"/>
  <c r="S1292" i="1"/>
  <c r="T1292" i="1" s="1"/>
  <c r="S1280" i="1"/>
  <c r="T1280" i="1" s="1"/>
  <c r="S1227" i="1"/>
  <c r="T1227" i="1" s="1"/>
  <c r="S1174" i="1"/>
  <c r="T1174" i="1" s="1"/>
  <c r="S1171" i="1"/>
  <c r="T1171" i="1" s="1"/>
  <c r="S1159" i="1"/>
  <c r="T1159" i="1" s="1"/>
  <c r="S774" i="1"/>
  <c r="T774" i="1" s="1"/>
  <c r="S625" i="1"/>
  <c r="T625" i="1" s="1"/>
  <c r="S1871" i="1"/>
  <c r="T1871" i="1" s="1"/>
  <c r="S2617" i="1"/>
  <c r="T2617" i="1" s="1"/>
  <c r="S2474" i="1"/>
  <c r="T2474" i="1" s="1"/>
  <c r="S2450" i="1"/>
  <c r="T2450" i="1" s="1"/>
  <c r="S2438" i="1"/>
  <c r="T2438" i="1" s="1"/>
  <c r="S2378" i="1"/>
  <c r="T2378" i="1" s="1"/>
  <c r="S2366" i="1"/>
  <c r="T2366" i="1" s="1"/>
  <c r="S2296" i="1"/>
  <c r="T2296" i="1" s="1"/>
  <c r="S2257" i="1"/>
  <c r="T2257" i="1" s="1"/>
  <c r="S2233" i="1"/>
  <c r="T2233" i="1" s="1"/>
  <c r="S2151" i="1"/>
  <c r="T2151" i="1" s="1"/>
  <c r="S2139" i="1"/>
  <c r="T2139" i="1" s="1"/>
  <c r="S2127" i="1"/>
  <c r="T2127" i="1" s="1"/>
  <c r="S2115" i="1"/>
  <c r="T2115" i="1" s="1"/>
  <c r="S2067" i="1"/>
  <c r="T2067" i="1" s="1"/>
  <c r="S2055" i="1"/>
  <c r="T2055" i="1" s="1"/>
  <c r="S2004" i="1"/>
  <c r="T2004" i="1" s="1"/>
  <c r="S1975" i="1"/>
  <c r="T1975" i="1" s="1"/>
  <c r="S1944" i="1"/>
  <c r="T1944" i="1" s="1"/>
  <c r="S1915" i="1"/>
  <c r="T1915" i="1" s="1"/>
  <c r="S1828" i="1"/>
  <c r="T1828" i="1" s="1"/>
  <c r="S1732" i="1"/>
  <c r="T1732" i="1" s="1"/>
  <c r="S1681" i="1"/>
  <c r="T1681" i="1" s="1"/>
  <c r="S1676" i="1"/>
  <c r="T1676" i="1" s="1"/>
  <c r="S1565" i="1"/>
  <c r="T1565" i="1" s="1"/>
  <c r="S1548" i="1"/>
  <c r="T1548" i="1" s="1"/>
  <c r="S1386" i="1"/>
  <c r="T1386" i="1" s="1"/>
  <c r="S1319" i="1"/>
  <c r="T1319" i="1" s="1"/>
  <c r="S1295" i="1"/>
  <c r="T1295" i="1" s="1"/>
  <c r="S2483" i="1"/>
  <c r="T2483" i="1" s="1"/>
  <c r="S2266" i="1"/>
  <c r="T2266" i="1" s="1"/>
  <c r="S2424" i="1"/>
  <c r="T2424" i="1" s="1"/>
  <c r="S2243" i="1"/>
  <c r="T2243" i="1" s="1"/>
  <c r="S2149" i="1"/>
  <c r="T2149" i="1" s="1"/>
  <c r="S1937" i="1"/>
  <c r="T1937" i="1" s="1"/>
  <c r="S1877" i="1"/>
  <c r="T1877" i="1" s="1"/>
  <c r="S1696" i="1"/>
  <c r="T1696" i="1" s="1"/>
  <c r="S1691" i="1"/>
  <c r="T1691" i="1" s="1"/>
  <c r="S2493" i="1"/>
  <c r="T2493" i="1" s="1"/>
  <c r="S2083" i="1"/>
  <c r="T2083" i="1" s="1"/>
  <c r="S1264" i="1"/>
  <c r="T1264" i="1" s="1"/>
  <c r="S2489" i="1"/>
  <c r="T2489" i="1" s="1"/>
  <c r="S2477" i="1"/>
  <c r="T2477" i="1" s="1"/>
  <c r="S2352" i="1"/>
  <c r="T2352" i="1" s="1"/>
  <c r="S2282" i="1"/>
  <c r="T2282" i="1" s="1"/>
  <c r="S2272" i="1"/>
  <c r="T2272" i="1" s="1"/>
  <c r="S2171" i="1"/>
  <c r="T2171" i="1" s="1"/>
  <c r="S1843" i="1"/>
  <c r="T1843" i="1" s="1"/>
  <c r="S1754" i="1"/>
  <c r="T1754" i="1" s="1"/>
  <c r="S1742" i="1"/>
  <c r="T1742" i="1" s="1"/>
  <c r="S1730" i="1"/>
  <c r="T1730" i="1" s="1"/>
  <c r="S1667" i="1"/>
  <c r="T1667" i="1" s="1"/>
  <c r="S1628" i="1"/>
  <c r="T1628" i="1" s="1"/>
  <c r="S1488" i="1"/>
  <c r="T1488" i="1" s="1"/>
  <c r="S1454" i="1"/>
  <c r="T1454" i="1" s="1"/>
  <c r="S1293" i="1"/>
  <c r="T1293" i="1" s="1"/>
  <c r="S2470" i="1"/>
  <c r="T2470" i="1" s="1"/>
  <c r="S2357" i="1"/>
  <c r="T2357" i="1" s="1"/>
  <c r="S2159" i="1"/>
  <c r="T2159" i="1" s="1"/>
  <c r="S2111" i="1"/>
  <c r="T2111" i="1" s="1"/>
  <c r="S2034" i="1"/>
  <c r="T2034" i="1" s="1"/>
  <c r="S2022" i="1"/>
  <c r="T2022" i="1" s="1"/>
  <c r="S1573" i="1"/>
  <c r="T1573" i="1" s="1"/>
  <c r="S1399" i="1"/>
  <c r="T1399" i="1" s="1"/>
  <c r="S1267" i="1"/>
  <c r="T1267" i="1" s="1"/>
  <c r="S2254" i="1"/>
  <c r="T2254" i="1" s="1"/>
  <c r="S2160" i="1"/>
  <c r="T2160" i="1" s="1"/>
  <c r="S2652" i="1"/>
  <c r="T2652" i="1" s="1"/>
  <c r="S2628" i="1"/>
  <c r="T2628" i="1" s="1"/>
  <c r="S2623" i="1"/>
  <c r="T2623" i="1" s="1"/>
  <c r="S2618" i="1"/>
  <c r="T2618" i="1" s="1"/>
  <c r="S2548" i="1"/>
  <c r="T2548" i="1" s="1"/>
  <c r="S2536" i="1"/>
  <c r="T2536" i="1" s="1"/>
  <c r="S2524" i="1"/>
  <c r="T2524" i="1" s="1"/>
  <c r="S2519" i="1"/>
  <c r="T2519" i="1" s="1"/>
  <c r="S2420" i="1"/>
  <c r="T2420" i="1" s="1"/>
  <c r="S2396" i="1"/>
  <c r="T2396" i="1" s="1"/>
  <c r="S2367" i="1"/>
  <c r="T2367" i="1" s="1"/>
  <c r="S2355" i="1"/>
  <c r="T2355" i="1" s="1"/>
  <c r="S2314" i="1"/>
  <c r="T2314" i="1" s="1"/>
  <c r="S2210" i="1"/>
  <c r="T2210" i="1" s="1"/>
  <c r="S2186" i="1"/>
  <c r="T2186" i="1" s="1"/>
  <c r="S2061" i="1"/>
  <c r="T2061" i="1" s="1"/>
  <c r="S2049" i="1"/>
  <c r="T2049" i="1" s="1"/>
  <c r="S1829" i="1"/>
  <c r="T1829" i="1" s="1"/>
  <c r="S1745" i="1"/>
  <c r="T1745" i="1" s="1"/>
  <c r="S1631" i="1"/>
  <c r="T1631" i="1" s="1"/>
  <c r="S1578" i="1"/>
  <c r="T1578" i="1" s="1"/>
  <c r="S1566" i="1"/>
  <c r="T1566" i="1" s="1"/>
  <c r="S1496" i="1"/>
  <c r="T1496" i="1" s="1"/>
  <c r="S1445" i="1"/>
  <c r="T1445" i="1" s="1"/>
  <c r="S1320" i="1"/>
  <c r="T1320" i="1" s="1"/>
  <c r="S2698" i="1"/>
  <c r="T2698" i="1" s="1"/>
  <c r="S2654" i="1"/>
  <c r="T2654" i="1" s="1"/>
  <c r="S2647" i="1"/>
  <c r="T2647" i="1" s="1"/>
  <c r="S2642" i="1"/>
  <c r="T2642" i="1" s="1"/>
  <c r="S2630" i="1"/>
  <c r="T2630" i="1" s="1"/>
  <c r="S2572" i="1"/>
  <c r="T2572" i="1" s="1"/>
  <c r="S2428" i="1"/>
  <c r="T2428" i="1" s="1"/>
  <c r="S2333" i="1"/>
  <c r="T2333" i="1" s="1"/>
  <c r="S2287" i="1"/>
  <c r="T2287" i="1" s="1"/>
  <c r="S2250" i="1"/>
  <c r="T2250" i="1" s="1"/>
  <c r="S2201" i="1"/>
  <c r="T2201" i="1" s="1"/>
  <c r="S2184" i="1"/>
  <c r="T2184" i="1" s="1"/>
  <c r="S2145" i="1"/>
  <c r="T2145" i="1" s="1"/>
  <c r="S2094" i="1"/>
  <c r="T2094" i="1" s="1"/>
  <c r="S2079" i="1"/>
  <c r="T2079" i="1" s="1"/>
  <c r="S2014" i="1"/>
  <c r="T2014" i="1" s="1"/>
  <c r="S1997" i="1"/>
  <c r="T1997" i="1" s="1"/>
  <c r="S1965" i="1"/>
  <c r="T1965" i="1" s="1"/>
  <c r="S1936" i="1"/>
  <c r="T1936" i="1" s="1"/>
  <c r="S1905" i="1"/>
  <c r="T1905" i="1" s="1"/>
  <c r="S1900" i="1"/>
  <c r="T1900" i="1" s="1"/>
  <c r="S1881" i="1"/>
  <c r="T1881" i="1" s="1"/>
  <c r="S1876" i="1"/>
  <c r="T1876" i="1" s="1"/>
  <c r="S1793" i="1"/>
  <c r="T1793" i="1" s="1"/>
  <c r="S1713" i="1"/>
  <c r="T1713" i="1" s="1"/>
  <c r="S1669" i="1"/>
  <c r="T1669" i="1" s="1"/>
  <c r="S1625" i="1"/>
  <c r="T1625" i="1" s="1"/>
  <c r="S1569" i="1"/>
  <c r="T1569" i="1" s="1"/>
  <c r="S1540" i="1"/>
  <c r="T1540" i="1" s="1"/>
  <c r="S1437" i="1"/>
  <c r="T1437" i="1" s="1"/>
  <c r="S1432" i="1"/>
  <c r="T1432" i="1" s="1"/>
  <c r="S1410" i="1"/>
  <c r="T1410" i="1" s="1"/>
  <c r="S1369" i="1"/>
  <c r="T1369" i="1" s="1"/>
  <c r="S1301" i="1"/>
  <c r="T1301" i="1" s="1"/>
  <c r="S1269" i="1"/>
  <c r="T1269" i="1" s="1"/>
  <c r="S1184" i="1"/>
  <c r="T1184" i="1" s="1"/>
  <c r="S1152" i="1"/>
  <c r="T1152" i="1" s="1"/>
  <c r="S847" i="1"/>
  <c r="T847" i="1" s="1"/>
  <c r="S131" i="1"/>
  <c r="T131" i="1" s="1"/>
  <c r="S97" i="1"/>
  <c r="T97" i="1" s="1"/>
  <c r="S2684" i="1"/>
  <c r="T2684" i="1" s="1"/>
  <c r="S2672" i="1"/>
  <c r="T2672" i="1" s="1"/>
  <c r="S2657" i="1"/>
  <c r="T2657" i="1" s="1"/>
  <c r="S2633" i="1"/>
  <c r="T2633" i="1" s="1"/>
  <c r="S2611" i="1"/>
  <c r="T2611" i="1" s="1"/>
  <c r="S2514" i="1"/>
  <c r="T2514" i="1" s="1"/>
  <c r="S2453" i="1"/>
  <c r="T2453" i="1" s="1"/>
  <c r="S2431" i="1"/>
  <c r="T2431" i="1" s="1"/>
  <c r="S2402" i="1"/>
  <c r="T2402" i="1" s="1"/>
  <c r="S2395" i="1"/>
  <c r="T2395" i="1" s="1"/>
  <c r="S2343" i="1"/>
  <c r="T2343" i="1" s="1"/>
  <c r="S2297" i="1"/>
  <c r="T2297" i="1" s="1"/>
  <c r="S2285" i="1"/>
  <c r="T2285" i="1" s="1"/>
  <c r="S2275" i="1"/>
  <c r="T2275" i="1" s="1"/>
  <c r="S2270" i="1"/>
  <c r="T2270" i="1" s="1"/>
  <c r="S2248" i="1"/>
  <c r="T2248" i="1" s="1"/>
  <c r="S2226" i="1"/>
  <c r="T2226" i="1" s="1"/>
  <c r="S2209" i="1"/>
  <c r="T2209" i="1" s="1"/>
  <c r="S2126" i="1"/>
  <c r="T2126" i="1" s="1"/>
  <c r="S2029" i="1"/>
  <c r="T2029" i="1" s="1"/>
  <c r="S2017" i="1"/>
  <c r="T2017" i="1" s="1"/>
  <c r="S1995" i="1"/>
  <c r="T1995" i="1" s="1"/>
  <c r="S1958" i="1"/>
  <c r="T1958" i="1" s="1"/>
  <c r="S1946" i="1"/>
  <c r="T1946" i="1" s="1"/>
  <c r="S1859" i="1"/>
  <c r="T1859" i="1" s="1"/>
  <c r="S1820" i="1"/>
  <c r="T1820" i="1" s="1"/>
  <c r="S1796" i="1"/>
  <c r="T1796" i="1" s="1"/>
  <c r="S1750" i="1"/>
  <c r="T1750" i="1" s="1"/>
  <c r="S1657" i="1"/>
  <c r="T1657" i="1" s="1"/>
  <c r="S1608" i="1"/>
  <c r="T1608" i="1" s="1"/>
  <c r="S1533" i="1"/>
  <c r="T1533" i="1" s="1"/>
  <c r="S1528" i="1"/>
  <c r="T1528" i="1" s="1"/>
  <c r="S1523" i="1"/>
  <c r="T1523" i="1" s="1"/>
  <c r="S1452" i="1"/>
  <c r="T1452" i="1" s="1"/>
  <c r="S1430" i="1"/>
  <c r="T1430" i="1" s="1"/>
  <c r="S1016" i="1"/>
  <c r="T1016" i="1" s="1"/>
  <c r="S291" i="1"/>
  <c r="T291" i="1" s="1"/>
  <c r="S206" i="1"/>
  <c r="T206" i="1" s="1"/>
  <c r="S194" i="1"/>
  <c r="T194" i="1" s="1"/>
  <c r="S1748" i="1"/>
  <c r="T1748" i="1" s="1"/>
  <c r="S1601" i="1"/>
  <c r="T1601" i="1" s="1"/>
  <c r="S1589" i="1"/>
  <c r="T1589" i="1" s="1"/>
  <c r="S1504" i="1"/>
  <c r="T1504" i="1" s="1"/>
  <c r="S1406" i="1"/>
  <c r="T1406" i="1" s="1"/>
  <c r="S1265" i="1"/>
  <c r="T1265" i="1" s="1"/>
  <c r="S1253" i="1"/>
  <c r="T1253" i="1" s="1"/>
  <c r="S1231" i="1"/>
  <c r="T1231" i="1" s="1"/>
  <c r="S1082" i="1"/>
  <c r="T1082" i="1" s="1"/>
  <c r="S1077" i="1"/>
  <c r="T1077" i="1" s="1"/>
  <c r="S1021" i="1"/>
  <c r="T1021" i="1" s="1"/>
  <c r="S2388" i="1"/>
  <c r="T2388" i="1" s="1"/>
  <c r="S2341" i="1"/>
  <c r="T2341" i="1" s="1"/>
  <c r="S2241" i="1"/>
  <c r="T2241" i="1" s="1"/>
  <c r="S2187" i="1"/>
  <c r="T2187" i="1" s="1"/>
  <c r="S2119" i="1"/>
  <c r="T2119" i="1" s="1"/>
  <c r="S2075" i="1"/>
  <c r="T2075" i="1" s="1"/>
  <c r="S2063" i="1"/>
  <c r="T2063" i="1" s="1"/>
  <c r="S1983" i="1"/>
  <c r="T1983" i="1" s="1"/>
  <c r="S1956" i="1"/>
  <c r="T1956" i="1" s="1"/>
  <c r="S1884" i="1"/>
  <c r="T1884" i="1" s="1"/>
  <c r="S1879" i="1"/>
  <c r="T1879" i="1" s="1"/>
  <c r="S1869" i="1"/>
  <c r="T1869" i="1" s="1"/>
  <c r="S2393" i="1"/>
  <c r="T2393" i="1" s="1"/>
  <c r="S2202" i="1"/>
  <c r="T2202" i="1" s="1"/>
  <c r="S2180" i="1"/>
  <c r="T2180" i="1" s="1"/>
  <c r="S2015" i="1"/>
  <c r="T2015" i="1" s="1"/>
  <c r="S1840" i="1"/>
  <c r="T1840" i="1" s="1"/>
  <c r="S1782" i="1"/>
  <c r="T1782" i="1" s="1"/>
  <c r="S1765" i="1"/>
  <c r="T1765" i="1" s="1"/>
  <c r="S1753" i="1"/>
  <c r="T1753" i="1" s="1"/>
  <c r="S1719" i="1"/>
  <c r="T1719" i="1" s="1"/>
  <c r="S1365" i="1"/>
  <c r="T1365" i="1" s="1"/>
  <c r="S1348" i="1"/>
  <c r="T1348" i="1" s="1"/>
  <c r="S1324" i="1"/>
  <c r="T1324" i="1" s="1"/>
  <c r="S1282" i="1"/>
  <c r="T1282" i="1" s="1"/>
  <c r="S1219" i="1"/>
  <c r="T1219" i="1" s="1"/>
  <c r="S968" i="1"/>
  <c r="T968" i="1" s="1"/>
  <c r="S944" i="1"/>
  <c r="T944" i="1" s="1"/>
  <c r="S513" i="1"/>
  <c r="T513" i="1" s="1"/>
  <c r="S2383" i="1"/>
  <c r="T2383" i="1" s="1"/>
  <c r="S2363" i="1"/>
  <c r="T2363" i="1" s="1"/>
  <c r="S2417" i="1"/>
  <c r="T2417" i="1" s="1"/>
  <c r="S2246" i="1"/>
  <c r="T2246" i="1" s="1"/>
  <c r="S2668" i="1"/>
  <c r="T2668" i="1" s="1"/>
  <c r="S2663" i="1"/>
  <c r="T2663" i="1" s="1"/>
  <c r="S2641" i="1"/>
  <c r="T2641" i="1" s="1"/>
  <c r="S2629" i="1"/>
  <c r="T2629" i="1" s="1"/>
  <c r="S2624" i="1"/>
  <c r="T2624" i="1" s="1"/>
  <c r="S2614" i="1"/>
  <c r="T2614" i="1" s="1"/>
  <c r="S2607" i="1"/>
  <c r="T2607" i="1" s="1"/>
  <c r="S2583" i="1"/>
  <c r="T2583" i="1" s="1"/>
  <c r="S2500" i="1"/>
  <c r="T2500" i="1" s="1"/>
  <c r="S2478" i="1"/>
  <c r="T2478" i="1" s="1"/>
  <c r="S2473" i="1"/>
  <c r="T2473" i="1" s="1"/>
  <c r="S2434" i="1"/>
  <c r="T2434" i="1" s="1"/>
  <c r="S2371" i="1"/>
  <c r="T2371" i="1" s="1"/>
  <c r="S2351" i="1"/>
  <c r="T2351" i="1" s="1"/>
  <c r="S2312" i="1"/>
  <c r="T2312" i="1" s="1"/>
  <c r="S2261" i="1"/>
  <c r="T2261" i="1" s="1"/>
  <c r="S2256" i="1"/>
  <c r="T2256" i="1" s="1"/>
  <c r="S2251" i="1"/>
  <c r="T2251" i="1" s="1"/>
  <c r="S2217" i="1"/>
  <c r="T2217" i="1" s="1"/>
  <c r="S2185" i="1"/>
  <c r="T2185" i="1" s="1"/>
  <c r="S2078" i="1"/>
  <c r="T2078" i="1" s="1"/>
  <c r="S1991" i="1"/>
  <c r="T1991" i="1" s="1"/>
  <c r="S1986" i="1"/>
  <c r="T1986" i="1" s="1"/>
  <c r="S1959" i="1"/>
  <c r="T1959" i="1" s="1"/>
  <c r="S1918" i="1"/>
  <c r="T1918" i="1" s="1"/>
  <c r="S1906" i="1"/>
  <c r="T1906" i="1" s="1"/>
  <c r="S1845" i="1"/>
  <c r="T1845" i="1" s="1"/>
  <c r="S1811" i="1"/>
  <c r="T1811" i="1" s="1"/>
  <c r="S1799" i="1"/>
  <c r="T1799" i="1" s="1"/>
  <c r="S1770" i="1"/>
  <c r="T1770" i="1" s="1"/>
  <c r="S1746" i="1"/>
  <c r="T1746" i="1" s="1"/>
  <c r="S1741" i="1"/>
  <c r="T1741" i="1" s="1"/>
  <c r="S1702" i="1"/>
  <c r="T1702" i="1" s="1"/>
  <c r="S1611" i="1"/>
  <c r="T1611" i="1" s="1"/>
  <c r="S1599" i="1"/>
  <c r="T1599" i="1" s="1"/>
  <c r="S1587" i="1"/>
  <c r="T1587" i="1" s="1"/>
  <c r="S1582" i="1"/>
  <c r="T1582" i="1" s="1"/>
  <c r="S1570" i="1"/>
  <c r="T1570" i="1" s="1"/>
  <c r="S1404" i="1"/>
  <c r="T1404" i="1" s="1"/>
  <c r="S1392" i="1"/>
  <c r="T1392" i="1" s="1"/>
  <c r="S1382" i="1"/>
  <c r="T1382" i="1" s="1"/>
  <c r="S1341" i="1"/>
  <c r="T1341" i="1" s="1"/>
  <c r="S1151" i="1"/>
  <c r="T1151" i="1" s="1"/>
  <c r="S1080" i="1"/>
  <c r="T1080" i="1" s="1"/>
  <c r="S1053" i="1"/>
  <c r="T1053" i="1" s="1"/>
  <c r="S2412" i="1"/>
  <c r="T2412" i="1" s="1"/>
  <c r="S2346" i="1"/>
  <c r="T2346" i="1" s="1"/>
  <c r="S2295" i="1"/>
  <c r="T2295" i="1" s="1"/>
  <c r="S2707" i="1"/>
  <c r="T2707" i="1" s="1"/>
  <c r="S2673" i="1"/>
  <c r="T2673" i="1" s="1"/>
  <c r="S2646" i="1"/>
  <c r="T2646" i="1" s="1"/>
  <c r="S2612" i="1"/>
  <c r="T2612" i="1" s="1"/>
  <c r="S2588" i="1"/>
  <c r="T2588" i="1" s="1"/>
  <c r="S2571" i="1"/>
  <c r="T2571" i="1" s="1"/>
  <c r="S2488" i="1"/>
  <c r="T2488" i="1" s="1"/>
  <c r="S2437" i="1"/>
  <c r="T2437" i="1" s="1"/>
  <c r="S2408" i="1"/>
  <c r="T2408" i="1" s="1"/>
  <c r="S2369" i="1"/>
  <c r="T2369" i="1" s="1"/>
  <c r="S2310" i="1"/>
  <c r="T2310" i="1" s="1"/>
  <c r="S2298" i="1"/>
  <c r="T2298" i="1" s="1"/>
  <c r="S2105" i="1"/>
  <c r="T2105" i="1" s="1"/>
  <c r="S2030" i="1"/>
  <c r="T2030" i="1" s="1"/>
  <c r="S1756" i="1"/>
  <c r="T1756" i="1" s="1"/>
  <c r="S1722" i="1"/>
  <c r="T1722" i="1" s="1"/>
  <c r="S1597" i="1"/>
  <c r="T1597" i="1" s="1"/>
  <c r="S1517" i="1"/>
  <c r="T1517" i="1" s="1"/>
  <c r="S1441" i="1"/>
  <c r="T1441" i="1" s="1"/>
  <c r="S1273" i="1"/>
  <c r="T1273" i="1" s="1"/>
  <c r="S1193" i="1"/>
  <c r="T1193" i="1" s="1"/>
  <c r="S1068" i="1"/>
  <c r="T1068" i="1" s="1"/>
  <c r="S1063" i="1"/>
  <c r="T1063" i="1" s="1"/>
  <c r="S988" i="1"/>
  <c r="T988" i="1" s="1"/>
  <c r="S983" i="1"/>
  <c r="T983" i="1" s="1"/>
  <c r="S971" i="1"/>
  <c r="T971" i="1" s="1"/>
  <c r="S639" i="1"/>
  <c r="T639" i="1" s="1"/>
  <c r="S600" i="1"/>
  <c r="T600" i="1" s="1"/>
  <c r="S588" i="1"/>
  <c r="T588" i="1" s="1"/>
  <c r="S2700" i="1"/>
  <c r="T2700" i="1" s="1"/>
  <c r="S2671" i="1"/>
  <c r="T2671" i="1" s="1"/>
  <c r="S2569" i="1"/>
  <c r="T2569" i="1" s="1"/>
  <c r="S2564" i="1"/>
  <c r="T2564" i="1" s="1"/>
  <c r="S2559" i="1"/>
  <c r="T2559" i="1" s="1"/>
  <c r="S2554" i="1"/>
  <c r="T2554" i="1" s="1"/>
  <c r="S2542" i="1"/>
  <c r="T2542" i="1" s="1"/>
  <c r="S2535" i="1"/>
  <c r="T2535" i="1" s="1"/>
  <c r="S2530" i="1"/>
  <c r="T2530" i="1" s="1"/>
  <c r="S2518" i="1"/>
  <c r="T2518" i="1" s="1"/>
  <c r="S2496" i="1"/>
  <c r="T2496" i="1" s="1"/>
  <c r="S2401" i="1"/>
  <c r="T2401" i="1" s="1"/>
  <c r="S2394" i="1"/>
  <c r="T2394" i="1" s="1"/>
  <c r="S2342" i="1"/>
  <c r="T2342" i="1" s="1"/>
  <c r="S2335" i="1"/>
  <c r="T2335" i="1" s="1"/>
  <c r="S2274" i="1"/>
  <c r="T2274" i="1" s="1"/>
  <c r="S2237" i="1"/>
  <c r="T2237" i="1" s="1"/>
  <c r="S2230" i="1"/>
  <c r="T2230" i="1" s="1"/>
  <c r="S2220" i="1"/>
  <c r="T2220" i="1" s="1"/>
  <c r="S2176" i="1"/>
  <c r="T2176" i="1" s="1"/>
  <c r="S2142" i="1"/>
  <c r="T2142" i="1" s="1"/>
  <c r="S1974" i="1"/>
  <c r="T1974" i="1" s="1"/>
  <c r="S1957" i="1"/>
  <c r="T1957" i="1" s="1"/>
  <c r="S1950" i="1"/>
  <c r="T1950" i="1" s="1"/>
  <c r="S1848" i="1"/>
  <c r="T1848" i="1" s="1"/>
  <c r="S1766" i="1"/>
  <c r="T1766" i="1" s="1"/>
  <c r="S1651" i="1"/>
  <c r="T1651" i="1" s="1"/>
  <c r="S1646" i="1"/>
  <c r="T1646" i="1" s="1"/>
  <c r="S1617" i="1"/>
  <c r="T1617" i="1" s="1"/>
  <c r="S1532" i="1"/>
  <c r="T1532" i="1" s="1"/>
  <c r="S1473" i="1"/>
  <c r="T1473" i="1" s="1"/>
  <c r="S1456" i="1"/>
  <c r="T1456" i="1" s="1"/>
  <c r="S1451" i="1"/>
  <c r="T1451" i="1" s="1"/>
  <c r="S1407" i="1"/>
  <c r="T1407" i="1" s="1"/>
  <c r="S1378" i="1"/>
  <c r="T1378" i="1" s="1"/>
  <c r="S1356" i="1"/>
  <c r="T1356" i="1" s="1"/>
  <c r="S1344" i="1"/>
  <c r="T1344" i="1" s="1"/>
  <c r="S1303" i="1"/>
  <c r="T1303" i="1" s="1"/>
  <c r="S1298" i="1"/>
  <c r="T1298" i="1" s="1"/>
  <c r="S1288" i="1"/>
  <c r="T1288" i="1" s="1"/>
  <c r="S1271" i="1"/>
  <c r="T1271" i="1" s="1"/>
  <c r="S1249" i="1"/>
  <c r="T1249" i="1" s="1"/>
  <c r="S1244" i="1"/>
  <c r="T1244" i="1" s="1"/>
  <c r="S1154" i="1"/>
  <c r="T1154" i="1" s="1"/>
  <c r="S1020" i="1"/>
  <c r="T1020" i="1" s="1"/>
  <c r="S969" i="1"/>
  <c r="T969" i="1" s="1"/>
  <c r="S2705" i="1"/>
  <c r="T2705" i="1" s="1"/>
  <c r="S2676" i="1"/>
  <c r="T2676" i="1" s="1"/>
  <c r="S2340" i="1"/>
  <c r="T2340" i="1" s="1"/>
  <c r="S2113" i="1"/>
  <c r="T2113" i="1" s="1"/>
  <c r="S2074" i="1"/>
  <c r="T2074" i="1" s="1"/>
  <c r="S2062" i="1"/>
  <c r="T2062" i="1" s="1"/>
  <c r="S2050" i="1"/>
  <c r="T2050" i="1" s="1"/>
  <c r="S2033" i="1"/>
  <c r="T2033" i="1" s="1"/>
  <c r="S1931" i="1"/>
  <c r="T1931" i="1" s="1"/>
  <c r="S1817" i="1"/>
  <c r="T1817" i="1" s="1"/>
  <c r="S1800" i="1"/>
  <c r="T1800" i="1" s="1"/>
  <c r="S1525" i="1"/>
  <c r="T1525" i="1" s="1"/>
  <c r="S1449" i="1"/>
  <c r="T1449" i="1" s="1"/>
  <c r="S1354" i="1"/>
  <c r="T1354" i="1" s="1"/>
  <c r="S1308" i="1"/>
  <c r="T1308" i="1" s="1"/>
  <c r="S1201" i="1"/>
  <c r="T1201" i="1" s="1"/>
  <c r="S765" i="1"/>
  <c r="T765" i="1" s="1"/>
  <c r="S44" i="1"/>
  <c r="T44" i="1" s="1"/>
  <c r="S891" i="1"/>
  <c r="T891" i="1" s="1"/>
  <c r="S840" i="1"/>
  <c r="T840" i="1" s="1"/>
  <c r="S804" i="1"/>
  <c r="T804" i="1" s="1"/>
  <c r="S792" i="1"/>
  <c r="T792" i="1" s="1"/>
  <c r="S770" i="1"/>
  <c r="T770" i="1" s="1"/>
  <c r="S758" i="1"/>
  <c r="T758" i="1" s="1"/>
  <c r="S644" i="1"/>
  <c r="T644" i="1" s="1"/>
  <c r="S564" i="1"/>
  <c r="T564" i="1" s="1"/>
  <c r="S494" i="1"/>
  <c r="T494" i="1" s="1"/>
  <c r="S335" i="1"/>
  <c r="T335" i="1" s="1"/>
  <c r="S313" i="1"/>
  <c r="T313" i="1" s="1"/>
  <c r="S228" i="1"/>
  <c r="T228" i="1" s="1"/>
  <c r="S158" i="1"/>
  <c r="T158" i="1" s="1"/>
  <c r="S124" i="1"/>
  <c r="T124" i="1" s="1"/>
  <c r="S47" i="1"/>
  <c r="T47" i="1" s="1"/>
  <c r="S42" i="1"/>
  <c r="T42" i="1" s="1"/>
  <c r="S37" i="1"/>
  <c r="T37" i="1" s="1"/>
  <c r="S25" i="1"/>
  <c r="T25" i="1" s="1"/>
  <c r="S13" i="1"/>
  <c r="T13" i="1" s="1"/>
  <c r="S942" i="1"/>
  <c r="T942" i="1" s="1"/>
  <c r="S932" i="1"/>
  <c r="T932" i="1" s="1"/>
  <c r="S913" i="1"/>
  <c r="T913" i="1" s="1"/>
  <c r="S889" i="1"/>
  <c r="T889" i="1" s="1"/>
  <c r="S850" i="1"/>
  <c r="T850" i="1" s="1"/>
  <c r="S715" i="1"/>
  <c r="T715" i="1" s="1"/>
  <c r="S691" i="1"/>
  <c r="T691" i="1" s="1"/>
  <c r="S676" i="1"/>
  <c r="T676" i="1" s="1"/>
  <c r="S671" i="1"/>
  <c r="T671" i="1" s="1"/>
  <c r="S659" i="1"/>
  <c r="T659" i="1" s="1"/>
  <c r="S652" i="1"/>
  <c r="T652" i="1" s="1"/>
  <c r="S620" i="1"/>
  <c r="T620" i="1" s="1"/>
  <c r="S540" i="1"/>
  <c r="T540" i="1" s="1"/>
  <c r="S523" i="1"/>
  <c r="T523" i="1" s="1"/>
  <c r="S511" i="1"/>
  <c r="T511" i="1" s="1"/>
  <c r="S492" i="1"/>
  <c r="T492" i="1" s="1"/>
  <c r="S480" i="1"/>
  <c r="T480" i="1" s="1"/>
  <c r="S458" i="1"/>
  <c r="T458" i="1" s="1"/>
  <c r="S422" i="1"/>
  <c r="T422" i="1" s="1"/>
  <c r="S410" i="1"/>
  <c r="T410" i="1" s="1"/>
  <c r="S328" i="1"/>
  <c r="T328" i="1" s="1"/>
  <c r="S323" i="1"/>
  <c r="T323" i="1" s="1"/>
  <c r="S311" i="1"/>
  <c r="T311" i="1" s="1"/>
  <c r="S294" i="1"/>
  <c r="T294" i="1" s="1"/>
  <c r="S238" i="1"/>
  <c r="T238" i="1" s="1"/>
  <c r="S226" i="1"/>
  <c r="T226" i="1" s="1"/>
  <c r="S204" i="1"/>
  <c r="T204" i="1" s="1"/>
  <c r="S192" i="1"/>
  <c r="T192" i="1" s="1"/>
  <c r="S146" i="1"/>
  <c r="T146" i="1" s="1"/>
  <c r="S134" i="1"/>
  <c r="T134" i="1" s="1"/>
  <c r="S122" i="1"/>
  <c r="T122" i="1" s="1"/>
  <c r="S139" i="1"/>
  <c r="T139" i="1" s="1"/>
  <c r="S81" i="1"/>
  <c r="T81" i="1" s="1"/>
  <c r="S945" i="1"/>
  <c r="T945" i="1" s="1"/>
  <c r="S935" i="1"/>
  <c r="T935" i="1" s="1"/>
  <c r="S899" i="1"/>
  <c r="T899" i="1" s="1"/>
  <c r="S669" i="1"/>
  <c r="T669" i="1" s="1"/>
  <c r="S635" i="1"/>
  <c r="T635" i="1" s="1"/>
  <c r="S630" i="1"/>
  <c r="T630" i="1" s="1"/>
  <c r="S596" i="1"/>
  <c r="T596" i="1" s="1"/>
  <c r="S584" i="1"/>
  <c r="T584" i="1" s="1"/>
  <c r="S550" i="1"/>
  <c r="T550" i="1" s="1"/>
  <c r="S538" i="1"/>
  <c r="T538" i="1" s="1"/>
  <c r="S415" i="1"/>
  <c r="T415" i="1" s="1"/>
  <c r="S243" i="1"/>
  <c r="T243" i="1" s="1"/>
  <c r="S231" i="1"/>
  <c r="T231" i="1" s="1"/>
  <c r="S178" i="1"/>
  <c r="T178" i="1" s="1"/>
  <c r="S706" i="1"/>
  <c r="T706" i="1" s="1"/>
  <c r="S640" i="1"/>
  <c r="T640" i="1" s="1"/>
  <c r="S589" i="1"/>
  <c r="T589" i="1" s="1"/>
  <c r="S572" i="1"/>
  <c r="T572" i="1" s="1"/>
  <c r="S560" i="1"/>
  <c r="T560" i="1" s="1"/>
  <c r="S502" i="1"/>
  <c r="T502" i="1" s="1"/>
  <c r="S490" i="1"/>
  <c r="T490" i="1" s="1"/>
  <c r="S478" i="1"/>
  <c r="T478" i="1" s="1"/>
  <c r="S137" i="1"/>
  <c r="T137" i="1" s="1"/>
  <c r="S98" i="1"/>
  <c r="T98" i="1" s="1"/>
  <c r="S33" i="1"/>
  <c r="T33" i="1" s="1"/>
  <c r="S1260" i="1"/>
  <c r="T1260" i="1" s="1"/>
  <c r="S1245" i="1"/>
  <c r="T1245" i="1" s="1"/>
  <c r="S1238" i="1"/>
  <c r="T1238" i="1" s="1"/>
  <c r="S1147" i="1"/>
  <c r="T1147" i="1" s="1"/>
  <c r="S1140" i="1"/>
  <c r="T1140" i="1" s="1"/>
  <c r="S1111" i="1"/>
  <c r="T1111" i="1" s="1"/>
  <c r="S1099" i="1"/>
  <c r="T1099" i="1" s="1"/>
  <c r="S1084" i="1"/>
  <c r="T1084" i="1" s="1"/>
  <c r="S1052" i="1"/>
  <c r="T1052" i="1" s="1"/>
  <c r="S1047" i="1"/>
  <c r="T1047" i="1" s="1"/>
  <c r="S928" i="1"/>
  <c r="T928" i="1" s="1"/>
  <c r="S916" i="1"/>
  <c r="T916" i="1" s="1"/>
  <c r="S771" i="1"/>
  <c r="T771" i="1" s="1"/>
  <c r="S759" i="1"/>
  <c r="T759" i="1" s="1"/>
  <c r="S645" i="1"/>
  <c r="T645" i="1" s="1"/>
  <c r="S621" i="1"/>
  <c r="T621" i="1" s="1"/>
  <c r="S611" i="1"/>
  <c r="T611" i="1" s="1"/>
  <c r="S606" i="1"/>
  <c r="T606" i="1" s="1"/>
  <c r="S594" i="1"/>
  <c r="T594" i="1" s="1"/>
  <c r="S587" i="1"/>
  <c r="T587" i="1" s="1"/>
  <c r="S500" i="1"/>
  <c r="T500" i="1" s="1"/>
  <c r="S488" i="1"/>
  <c r="T488" i="1" s="1"/>
  <c r="S454" i="1"/>
  <c r="T454" i="1" s="1"/>
  <c r="S377" i="1"/>
  <c r="T377" i="1" s="1"/>
  <c r="S341" i="1"/>
  <c r="T341" i="1" s="1"/>
  <c r="S241" i="1"/>
  <c r="T241" i="1" s="1"/>
  <c r="S217" i="1"/>
  <c r="T217" i="1" s="1"/>
  <c r="S142" i="1"/>
  <c r="T142" i="1" s="1"/>
  <c r="S91" i="1"/>
  <c r="T91" i="1" s="1"/>
  <c r="S1040" i="1"/>
  <c r="T1040" i="1" s="1"/>
  <c r="S979" i="1"/>
  <c r="T979" i="1" s="1"/>
  <c r="S873" i="1"/>
  <c r="T873" i="1" s="1"/>
  <c r="S868" i="1"/>
  <c r="T868" i="1" s="1"/>
  <c r="S856" i="1"/>
  <c r="T856" i="1" s="1"/>
  <c r="S839" i="1"/>
  <c r="T839" i="1" s="1"/>
  <c r="S834" i="1"/>
  <c r="T834" i="1" s="1"/>
  <c r="S827" i="1"/>
  <c r="T827" i="1" s="1"/>
  <c r="S815" i="1"/>
  <c r="T815" i="1" s="1"/>
  <c r="S803" i="1"/>
  <c r="T803" i="1" s="1"/>
  <c r="S786" i="1"/>
  <c r="T786" i="1" s="1"/>
  <c r="S745" i="1"/>
  <c r="T745" i="1" s="1"/>
  <c r="S677" i="1"/>
  <c r="T677" i="1" s="1"/>
  <c r="S653" i="1"/>
  <c r="T653" i="1" s="1"/>
  <c r="S592" i="1"/>
  <c r="T592" i="1" s="1"/>
  <c r="S580" i="1"/>
  <c r="T580" i="1" s="1"/>
  <c r="S464" i="1"/>
  <c r="T464" i="1" s="1"/>
  <c r="S339" i="1"/>
  <c r="T339" i="1" s="1"/>
  <c r="S334" i="1"/>
  <c r="T334" i="1" s="1"/>
  <c r="S290" i="1"/>
  <c r="T290" i="1" s="1"/>
  <c r="S239" i="1"/>
  <c r="T239" i="1" s="1"/>
  <c r="S227" i="1"/>
  <c r="T227" i="1" s="1"/>
  <c r="S130" i="1"/>
  <c r="T130" i="1" s="1"/>
  <c r="S113" i="1"/>
  <c r="T113" i="1" s="1"/>
  <c r="S36" i="1"/>
  <c r="T36" i="1" s="1"/>
  <c r="S82" i="1"/>
  <c r="T82" i="1" s="1"/>
  <c r="S895" i="1"/>
  <c r="T895" i="1" s="1"/>
  <c r="S883" i="1"/>
  <c r="T883" i="1" s="1"/>
  <c r="S726" i="1"/>
  <c r="T726" i="1" s="1"/>
  <c r="S702" i="1"/>
  <c r="T702" i="1" s="1"/>
  <c r="S690" i="1"/>
  <c r="T690" i="1" s="1"/>
  <c r="S670" i="1"/>
  <c r="T670" i="1" s="1"/>
  <c r="S619" i="1"/>
  <c r="T619" i="1" s="1"/>
  <c r="S498" i="1"/>
  <c r="T498" i="1" s="1"/>
  <c r="S486" i="1"/>
  <c r="T486" i="1" s="1"/>
  <c r="S474" i="1"/>
  <c r="T474" i="1" s="1"/>
  <c r="S433" i="1"/>
  <c r="T433" i="1" s="1"/>
  <c r="S300" i="1"/>
  <c r="T300" i="1" s="1"/>
  <c r="S261" i="1"/>
  <c r="T261" i="1" s="1"/>
  <c r="S232" i="1"/>
  <c r="T232" i="1" s="1"/>
  <c r="S203" i="1"/>
  <c r="T203" i="1" s="1"/>
  <c r="S179" i="1"/>
  <c r="T179" i="1" s="1"/>
  <c r="S128" i="1"/>
  <c r="T128" i="1" s="1"/>
  <c r="S17" i="1"/>
  <c r="T17" i="1" s="1"/>
  <c r="S1346" i="1"/>
  <c r="T1346" i="1" s="1"/>
  <c r="S1339" i="1"/>
  <c r="T1339" i="1" s="1"/>
  <c r="S1334" i="1"/>
  <c r="T1334" i="1" s="1"/>
  <c r="S1322" i="1"/>
  <c r="T1322" i="1" s="1"/>
  <c r="S1305" i="1"/>
  <c r="T1305" i="1" s="1"/>
  <c r="S1224" i="1"/>
  <c r="T1224" i="1" s="1"/>
  <c r="S1205" i="1"/>
  <c r="T1205" i="1" s="1"/>
  <c r="S1183" i="1"/>
  <c r="T1183" i="1" s="1"/>
  <c r="S1095" i="1"/>
  <c r="T1095" i="1" s="1"/>
  <c r="S1070" i="1"/>
  <c r="T1070" i="1" s="1"/>
  <c r="S1065" i="1"/>
  <c r="T1065" i="1" s="1"/>
  <c r="S1060" i="1"/>
  <c r="T1060" i="1" s="1"/>
  <c r="S1050" i="1"/>
  <c r="T1050" i="1" s="1"/>
  <c r="S1031" i="1"/>
  <c r="T1031" i="1" s="1"/>
  <c r="S1004" i="1"/>
  <c r="T1004" i="1" s="1"/>
  <c r="S929" i="1"/>
  <c r="T929" i="1" s="1"/>
  <c r="S924" i="1"/>
  <c r="T924" i="1" s="1"/>
  <c r="S912" i="1"/>
  <c r="T912" i="1" s="1"/>
  <c r="S881" i="1"/>
  <c r="T881" i="1" s="1"/>
  <c r="S871" i="1"/>
  <c r="T871" i="1" s="1"/>
  <c r="S859" i="1"/>
  <c r="T859" i="1" s="1"/>
  <c r="S755" i="1"/>
  <c r="T755" i="1" s="1"/>
  <c r="S743" i="1"/>
  <c r="T743" i="1" s="1"/>
  <c r="S731" i="1"/>
  <c r="T731" i="1" s="1"/>
  <c r="S707" i="1"/>
  <c r="T707" i="1" s="1"/>
  <c r="S695" i="1"/>
  <c r="T695" i="1" s="1"/>
  <c r="S680" i="1"/>
  <c r="T680" i="1" s="1"/>
  <c r="S668" i="1"/>
  <c r="T668" i="1" s="1"/>
  <c r="S624" i="1"/>
  <c r="T624" i="1" s="1"/>
  <c r="S520" i="1"/>
  <c r="T520" i="1" s="1"/>
  <c r="S479" i="1"/>
  <c r="T479" i="1" s="1"/>
  <c r="S467" i="1"/>
  <c r="T467" i="1" s="1"/>
  <c r="S462" i="1"/>
  <c r="T462" i="1" s="1"/>
  <c r="S414" i="1"/>
  <c r="T414" i="1" s="1"/>
  <c r="S373" i="1"/>
  <c r="T373" i="1" s="1"/>
  <c r="S361" i="1"/>
  <c r="T361" i="1" s="1"/>
  <c r="S349" i="1"/>
  <c r="T349" i="1" s="1"/>
  <c r="S305" i="1"/>
  <c r="T305" i="1" s="1"/>
  <c r="S278" i="1"/>
  <c r="T278" i="1" s="1"/>
  <c r="S225" i="1"/>
  <c r="T225" i="1" s="1"/>
  <c r="S167" i="1"/>
  <c r="T167" i="1" s="1"/>
  <c r="S116" i="1"/>
  <c r="T116" i="1" s="1"/>
  <c r="S2508" i="1"/>
  <c r="T2508" i="1" s="1"/>
  <c r="S2449" i="1"/>
  <c r="T2449" i="1" s="1"/>
  <c r="S2506" i="1"/>
  <c r="T2506" i="1" s="1"/>
  <c r="S2481" i="1"/>
  <c r="T2481" i="1" s="1"/>
  <c r="S2390" i="1"/>
  <c r="T2390" i="1" s="1"/>
  <c r="S2670" i="1"/>
  <c r="T2670" i="1" s="1"/>
  <c r="S2636" i="1"/>
  <c r="T2636" i="1" s="1"/>
  <c r="S2619" i="1"/>
  <c r="T2619" i="1" s="1"/>
  <c r="S2604" i="1"/>
  <c r="T2604" i="1" s="1"/>
  <c r="S2580" i="1"/>
  <c r="T2580" i="1" s="1"/>
  <c r="S2575" i="1"/>
  <c r="T2575" i="1" s="1"/>
  <c r="S2526" i="1"/>
  <c r="T2526" i="1" s="1"/>
  <c r="S2494" i="1"/>
  <c r="T2494" i="1" s="1"/>
  <c r="S2484" i="1"/>
  <c r="T2484" i="1" s="1"/>
  <c r="S2469" i="1"/>
  <c r="T2469" i="1" s="1"/>
  <c r="S2457" i="1"/>
  <c r="T2457" i="1" s="1"/>
  <c r="S2281" i="1"/>
  <c r="T2281" i="1" s="1"/>
  <c r="S2191" i="1"/>
  <c r="T2191" i="1" s="1"/>
  <c r="S2129" i="1"/>
  <c r="T2129" i="1" s="1"/>
  <c r="S1989" i="1"/>
  <c r="T1989" i="1" s="1"/>
  <c r="S1889" i="1"/>
  <c r="T1889" i="1" s="1"/>
  <c r="S1874" i="1"/>
  <c r="T1874" i="1" s="1"/>
  <c r="S1849" i="1"/>
  <c r="T1849" i="1" s="1"/>
  <c r="S1804" i="1"/>
  <c r="T1804" i="1" s="1"/>
  <c r="S1758" i="1"/>
  <c r="T1758" i="1" s="1"/>
  <c r="S1663" i="1"/>
  <c r="T1663" i="1" s="1"/>
  <c r="S1653" i="1"/>
  <c r="T1653" i="1" s="1"/>
  <c r="S1641" i="1"/>
  <c r="T1641" i="1" s="1"/>
  <c r="S1577" i="1"/>
  <c r="T1577" i="1" s="1"/>
  <c r="S1187" i="1"/>
  <c r="T1187" i="1" s="1"/>
  <c r="S2472" i="1"/>
  <c r="T2472" i="1" s="1"/>
  <c r="S2455" i="1"/>
  <c r="T2455" i="1" s="1"/>
  <c r="S2421" i="1"/>
  <c r="T2421" i="1" s="1"/>
  <c r="S2411" i="1"/>
  <c r="T2411" i="1" s="1"/>
  <c r="S2364" i="1"/>
  <c r="T2364" i="1" s="1"/>
  <c r="S2331" i="1"/>
  <c r="T2331" i="1" s="1"/>
  <c r="S2311" i="1"/>
  <c r="T2311" i="1" s="1"/>
  <c r="S2306" i="1"/>
  <c r="T2306" i="1" s="1"/>
  <c r="S2221" i="1"/>
  <c r="T2221" i="1" s="1"/>
  <c r="S2216" i="1"/>
  <c r="T2216" i="1" s="1"/>
  <c r="S2206" i="1"/>
  <c r="T2206" i="1" s="1"/>
  <c r="S2181" i="1"/>
  <c r="T2181" i="1" s="1"/>
  <c r="S2161" i="1"/>
  <c r="T2161" i="1" s="1"/>
  <c r="S2117" i="1"/>
  <c r="T2117" i="1" s="1"/>
  <c r="S2085" i="1"/>
  <c r="T2085" i="1" s="1"/>
  <c r="S2046" i="1"/>
  <c r="T2046" i="1" s="1"/>
  <c r="S2009" i="1"/>
  <c r="T2009" i="1" s="1"/>
  <c r="S1982" i="1"/>
  <c r="T1982" i="1" s="1"/>
  <c r="S1916" i="1"/>
  <c r="T1916" i="1" s="1"/>
  <c r="S1894" i="1"/>
  <c r="T1894" i="1" s="1"/>
  <c r="S1854" i="1"/>
  <c r="T1854" i="1" s="1"/>
  <c r="S1844" i="1"/>
  <c r="T1844" i="1" s="1"/>
  <c r="S1834" i="1"/>
  <c r="T1834" i="1" s="1"/>
  <c r="S1814" i="1"/>
  <c r="T1814" i="1" s="1"/>
  <c r="S1809" i="1"/>
  <c r="T1809" i="1" s="1"/>
  <c r="S1780" i="1"/>
  <c r="T1780" i="1" s="1"/>
  <c r="S1718" i="1"/>
  <c r="T1718" i="1" s="1"/>
  <c r="S1560" i="1"/>
  <c r="T1560" i="1" s="1"/>
  <c r="S1279" i="1"/>
  <c r="T1279" i="1" s="1"/>
  <c r="S1465" i="1"/>
  <c r="T1465" i="1" s="1"/>
  <c r="S1450" i="1"/>
  <c r="T1450" i="1" s="1"/>
  <c r="S1427" i="1"/>
  <c r="T1427" i="1" s="1"/>
  <c r="S1349" i="1"/>
  <c r="T1349" i="1" s="1"/>
  <c r="S1237" i="1"/>
  <c r="T1237" i="1" s="1"/>
  <c r="S2634" i="1"/>
  <c r="T2634" i="1" s="1"/>
  <c r="S2558" i="1"/>
  <c r="T2558" i="1" s="1"/>
  <c r="S2497" i="1"/>
  <c r="T2497" i="1" s="1"/>
  <c r="S2460" i="1"/>
  <c r="T2460" i="1" s="1"/>
  <c r="S2391" i="1"/>
  <c r="T2391" i="1" s="1"/>
  <c r="S2324" i="1"/>
  <c r="T2324" i="1" s="1"/>
  <c r="S2299" i="1"/>
  <c r="T2299" i="1" s="1"/>
  <c r="S2294" i="1"/>
  <c r="T2294" i="1" s="1"/>
  <c r="S2279" i="1"/>
  <c r="T2279" i="1" s="1"/>
  <c r="S2236" i="1"/>
  <c r="T2236" i="1" s="1"/>
  <c r="S2095" i="1"/>
  <c r="T2095" i="1" s="1"/>
  <c r="S2051" i="1"/>
  <c r="T2051" i="1" s="1"/>
  <c r="S1987" i="1"/>
  <c r="T1987" i="1" s="1"/>
  <c r="S1967" i="1"/>
  <c r="T1967" i="1" s="1"/>
  <c r="S1945" i="1"/>
  <c r="T1945" i="1" s="1"/>
  <c r="S1921" i="1"/>
  <c r="T1921" i="1" s="1"/>
  <c r="S1909" i="1"/>
  <c r="T1909" i="1" s="1"/>
  <c r="S1887" i="1"/>
  <c r="T1887" i="1" s="1"/>
  <c r="S1785" i="1"/>
  <c r="T1785" i="1" s="1"/>
  <c r="S1723" i="1"/>
  <c r="T1723" i="1" s="1"/>
  <c r="S1656" i="1"/>
  <c r="T1656" i="1" s="1"/>
  <c r="S1639" i="1"/>
  <c r="T1639" i="1" s="1"/>
  <c r="S1575" i="1"/>
  <c r="T1575" i="1" s="1"/>
  <c r="S1536" i="1"/>
  <c r="T1536" i="1" s="1"/>
  <c r="S1493" i="1"/>
  <c r="T1493" i="1" s="1"/>
  <c r="S1478" i="1"/>
  <c r="T1478" i="1" s="1"/>
  <c r="S1475" i="1"/>
  <c r="T1475" i="1" s="1"/>
  <c r="S1453" i="1"/>
  <c r="T1453" i="1" s="1"/>
  <c r="S1374" i="1"/>
  <c r="T1374" i="1" s="1"/>
  <c r="S1310" i="1"/>
  <c r="T1310" i="1" s="1"/>
  <c r="S1277" i="1"/>
  <c r="T1277" i="1" s="1"/>
  <c r="S2678" i="1"/>
  <c r="T2678" i="1" s="1"/>
  <c r="S2443" i="1"/>
  <c r="T2443" i="1" s="1"/>
  <c r="S2517" i="1"/>
  <c r="T2517" i="1" s="1"/>
  <c r="S2512" i="1"/>
  <c r="T2512" i="1" s="1"/>
  <c r="S2409" i="1"/>
  <c r="T2409" i="1" s="1"/>
  <c r="S2386" i="1"/>
  <c r="T2386" i="1" s="1"/>
  <c r="S2381" i="1"/>
  <c r="T2381" i="1" s="1"/>
  <c r="S2329" i="1"/>
  <c r="T2329" i="1" s="1"/>
  <c r="S2304" i="1"/>
  <c r="T2304" i="1" s="1"/>
  <c r="S2199" i="1"/>
  <c r="T2199" i="1" s="1"/>
  <c r="S2154" i="1"/>
  <c r="T2154" i="1" s="1"/>
  <c r="S2007" i="1"/>
  <c r="T2007" i="1" s="1"/>
  <c r="S1980" i="1"/>
  <c r="T1980" i="1" s="1"/>
  <c r="S1926" i="1"/>
  <c r="T1926" i="1" s="1"/>
  <c r="S1914" i="1"/>
  <c r="T1914" i="1" s="1"/>
  <c r="S1847" i="1"/>
  <c r="T1847" i="1" s="1"/>
  <c r="S1807" i="1"/>
  <c r="T1807" i="1" s="1"/>
  <c r="S1790" i="1"/>
  <c r="T1790" i="1" s="1"/>
  <c r="S1778" i="1"/>
  <c r="T1778" i="1" s="1"/>
  <c r="S1738" i="1"/>
  <c r="T1738" i="1" s="1"/>
  <c r="S1684" i="1"/>
  <c r="T1684" i="1" s="1"/>
  <c r="S1644" i="1"/>
  <c r="T1644" i="1" s="1"/>
  <c r="S1602" i="1"/>
  <c r="T1602" i="1" s="1"/>
  <c r="S2702" i="1"/>
  <c r="T2702" i="1" s="1"/>
  <c r="S2541" i="1"/>
  <c r="T2541" i="1" s="1"/>
  <c r="S2690" i="1"/>
  <c r="T2690" i="1" s="1"/>
  <c r="S2602" i="1"/>
  <c r="T2602" i="1" s="1"/>
  <c r="S2590" i="1"/>
  <c r="T2590" i="1" s="1"/>
  <c r="S2546" i="1"/>
  <c r="T2546" i="1" s="1"/>
  <c r="S2534" i="1"/>
  <c r="T2534" i="1" s="1"/>
  <c r="S2622" i="1"/>
  <c r="T2622" i="1" s="1"/>
  <c r="S2465" i="1"/>
  <c r="T2465" i="1" s="1"/>
  <c r="S2362" i="1"/>
  <c r="T2362" i="1" s="1"/>
  <c r="S2349" i="1"/>
  <c r="T2349" i="1" s="1"/>
  <c r="S2681" i="1"/>
  <c r="T2681" i="1" s="1"/>
  <c r="S2620" i="1"/>
  <c r="T2620" i="1" s="1"/>
  <c r="S2615" i="1"/>
  <c r="T2615" i="1" s="1"/>
  <c r="S2593" i="1"/>
  <c r="T2593" i="1" s="1"/>
  <c r="S2581" i="1"/>
  <c r="T2581" i="1" s="1"/>
  <c r="S2576" i="1"/>
  <c r="T2576" i="1" s="1"/>
  <c r="S2561" i="1"/>
  <c r="T2561" i="1" s="1"/>
  <c r="S2544" i="1"/>
  <c r="T2544" i="1" s="1"/>
  <c r="S2458" i="1"/>
  <c r="T2458" i="1" s="1"/>
  <c r="S2441" i="1"/>
  <c r="T2441" i="1" s="1"/>
  <c r="S2399" i="1"/>
  <c r="T2399" i="1" s="1"/>
  <c r="S2389" i="1"/>
  <c r="T2389" i="1" s="1"/>
  <c r="S2334" i="1"/>
  <c r="T2334" i="1" s="1"/>
  <c r="S2327" i="1"/>
  <c r="T2327" i="1" s="1"/>
  <c r="S2277" i="1"/>
  <c r="T2277" i="1" s="1"/>
  <c r="S2269" i="1"/>
  <c r="T2269" i="1" s="1"/>
  <c r="S2249" i="1"/>
  <c r="T2249" i="1" s="1"/>
  <c r="S2192" i="1"/>
  <c r="T2192" i="1" s="1"/>
  <c r="S2177" i="1"/>
  <c r="T2177" i="1" s="1"/>
  <c r="S2147" i="1"/>
  <c r="T2147" i="1" s="1"/>
  <c r="S2130" i="1"/>
  <c r="T2130" i="1" s="1"/>
  <c r="S2098" i="1"/>
  <c r="T2098" i="1" s="1"/>
  <c r="S2071" i="1"/>
  <c r="T2071" i="1" s="1"/>
  <c r="S2037" i="1"/>
  <c r="T2037" i="1" s="1"/>
  <c r="S2027" i="1"/>
  <c r="T2027" i="1" s="1"/>
  <c r="S1948" i="1"/>
  <c r="T1948" i="1" s="1"/>
  <c r="S1943" i="1"/>
  <c r="T1943" i="1" s="1"/>
  <c r="S1924" i="1"/>
  <c r="T1924" i="1" s="1"/>
  <c r="S1902" i="1"/>
  <c r="T1902" i="1" s="1"/>
  <c r="S1897" i="1"/>
  <c r="T1897" i="1" s="1"/>
  <c r="S1890" i="1"/>
  <c r="T1890" i="1" s="1"/>
  <c r="S1865" i="1"/>
  <c r="T1865" i="1" s="1"/>
  <c r="S1795" i="1"/>
  <c r="T1795" i="1" s="1"/>
  <c r="S1788" i="1"/>
  <c r="T1788" i="1" s="1"/>
  <c r="S1783" i="1"/>
  <c r="T1783" i="1" s="1"/>
  <c r="S1776" i="1"/>
  <c r="T1776" i="1" s="1"/>
  <c r="S1731" i="1"/>
  <c r="T1731" i="1" s="1"/>
  <c r="S1709" i="1"/>
  <c r="T1709" i="1" s="1"/>
  <c r="S1677" i="1"/>
  <c r="T1677" i="1" s="1"/>
  <c r="S1607" i="1"/>
  <c r="T1607" i="1" s="1"/>
  <c r="S1501" i="1"/>
  <c r="T1501" i="1" s="1"/>
  <c r="S1468" i="1"/>
  <c r="T1468" i="1" s="1"/>
  <c r="S1395" i="1"/>
  <c r="T1395" i="1" s="1"/>
  <c r="S1325" i="1"/>
  <c r="T1325" i="1" s="1"/>
  <c r="S1315" i="1"/>
  <c r="T1315" i="1" s="1"/>
  <c r="S1178" i="1"/>
  <c r="T1178" i="1" s="1"/>
  <c r="S2529" i="1"/>
  <c r="T2529" i="1" s="1"/>
  <c r="S2708" i="1"/>
  <c r="T2708" i="1" s="1"/>
  <c r="S2703" i="1"/>
  <c r="T2703" i="1" s="1"/>
  <c r="S2669" i="1"/>
  <c r="T2669" i="1" s="1"/>
  <c r="S2664" i="1"/>
  <c r="T2664" i="1" s="1"/>
  <c r="S2659" i="1"/>
  <c r="T2659" i="1" s="1"/>
  <c r="S2625" i="1"/>
  <c r="T2625" i="1" s="1"/>
  <c r="S2598" i="1"/>
  <c r="T2598" i="1" s="1"/>
  <c r="S2468" i="1"/>
  <c r="T2468" i="1" s="1"/>
  <c r="S2439" i="1"/>
  <c r="T2439" i="1" s="1"/>
  <c r="S2397" i="1"/>
  <c r="T2397" i="1" s="1"/>
  <c r="S2317" i="1"/>
  <c r="T2317" i="1" s="1"/>
  <c r="S2307" i="1"/>
  <c r="T2307" i="1" s="1"/>
  <c r="S2290" i="1"/>
  <c r="T2290" i="1" s="1"/>
  <c r="S2267" i="1"/>
  <c r="T2267" i="1" s="1"/>
  <c r="S2247" i="1"/>
  <c r="T2247" i="1" s="1"/>
  <c r="S2232" i="1"/>
  <c r="T2232" i="1" s="1"/>
  <c r="S2167" i="1"/>
  <c r="T2167" i="1" s="1"/>
  <c r="S2157" i="1"/>
  <c r="T2157" i="1" s="1"/>
  <c r="S2135" i="1"/>
  <c r="T2135" i="1" s="1"/>
  <c r="S2118" i="1"/>
  <c r="T2118" i="1" s="1"/>
  <c r="S2103" i="1"/>
  <c r="T2103" i="1" s="1"/>
  <c r="S2091" i="1"/>
  <c r="T2091" i="1" s="1"/>
  <c r="S2081" i="1"/>
  <c r="T2081" i="1" s="1"/>
  <c r="S2069" i="1"/>
  <c r="T2069" i="1" s="1"/>
  <c r="S2059" i="1"/>
  <c r="T2059" i="1" s="1"/>
  <c r="S2025" i="1"/>
  <c r="T2025" i="1" s="1"/>
  <c r="S1993" i="1"/>
  <c r="T1993" i="1" s="1"/>
  <c r="S1978" i="1"/>
  <c r="T1978" i="1" s="1"/>
  <c r="S1963" i="1"/>
  <c r="T1963" i="1" s="1"/>
  <c r="S1870" i="1"/>
  <c r="T1870" i="1" s="1"/>
  <c r="S1835" i="1"/>
  <c r="T1835" i="1" s="1"/>
  <c r="S1825" i="1"/>
  <c r="T1825" i="1" s="1"/>
  <c r="S1714" i="1"/>
  <c r="T1714" i="1" s="1"/>
  <c r="S1687" i="1"/>
  <c r="T1687" i="1" s="1"/>
  <c r="S1593" i="1"/>
  <c r="T1593" i="1" s="1"/>
  <c r="S1549" i="1"/>
  <c r="T1549" i="1" s="1"/>
  <c r="S1350" i="1"/>
  <c r="T1350" i="1" s="1"/>
  <c r="S1335" i="1"/>
  <c r="T1335" i="1" s="1"/>
  <c r="S1188" i="1"/>
  <c r="T1188" i="1" s="1"/>
  <c r="S1263" i="1"/>
  <c r="T1263" i="1" s="1"/>
  <c r="S1258" i="1"/>
  <c r="T1258" i="1" s="1"/>
  <c r="S1248" i="1"/>
  <c r="T1248" i="1" s="1"/>
  <c r="S1213" i="1"/>
  <c r="T1213" i="1" s="1"/>
  <c r="S2574" i="1"/>
  <c r="T2574" i="1" s="1"/>
  <c r="S2498" i="1"/>
  <c r="T2498" i="1" s="1"/>
  <c r="S2444" i="1"/>
  <c r="T2444" i="1" s="1"/>
  <c r="S2427" i="1"/>
  <c r="T2427" i="1" s="1"/>
  <c r="S2415" i="1"/>
  <c r="T2415" i="1" s="1"/>
  <c r="S2325" i="1"/>
  <c r="T2325" i="1" s="1"/>
  <c r="S2320" i="1"/>
  <c r="T2320" i="1" s="1"/>
  <c r="S2265" i="1"/>
  <c r="T2265" i="1" s="1"/>
  <c r="S2205" i="1"/>
  <c r="T2205" i="1" s="1"/>
  <c r="S2195" i="1"/>
  <c r="T2195" i="1" s="1"/>
  <c r="S2165" i="1"/>
  <c r="T2165" i="1" s="1"/>
  <c r="S2155" i="1"/>
  <c r="T2155" i="1" s="1"/>
  <c r="S2150" i="1"/>
  <c r="T2150" i="1" s="1"/>
  <c r="S2133" i="1"/>
  <c r="T2133" i="1" s="1"/>
  <c r="S2123" i="1"/>
  <c r="T2123" i="1" s="1"/>
  <c r="S2101" i="1"/>
  <c r="T2101" i="1" s="1"/>
  <c r="S2035" i="1"/>
  <c r="T2035" i="1" s="1"/>
  <c r="S2018" i="1"/>
  <c r="T2018" i="1" s="1"/>
  <c r="S2003" i="1"/>
  <c r="T2003" i="1" s="1"/>
  <c r="S1998" i="1"/>
  <c r="T1998" i="1" s="1"/>
  <c r="S1988" i="1"/>
  <c r="T1988" i="1" s="1"/>
  <c r="S1981" i="1"/>
  <c r="T1981" i="1" s="1"/>
  <c r="S1961" i="1"/>
  <c r="T1961" i="1" s="1"/>
  <c r="S1951" i="1"/>
  <c r="T1951" i="1" s="1"/>
  <c r="S1934" i="1"/>
  <c r="T1934" i="1" s="1"/>
  <c r="S1888" i="1"/>
  <c r="T1888" i="1" s="1"/>
  <c r="S1873" i="1"/>
  <c r="T1873" i="1" s="1"/>
  <c r="S1868" i="1"/>
  <c r="T1868" i="1" s="1"/>
  <c r="S1838" i="1"/>
  <c r="T1838" i="1" s="1"/>
  <c r="S1833" i="1"/>
  <c r="T1833" i="1" s="1"/>
  <c r="S1813" i="1"/>
  <c r="T1813" i="1" s="1"/>
  <c r="S1803" i="1"/>
  <c r="T1803" i="1" s="1"/>
  <c r="S1774" i="1"/>
  <c r="T1774" i="1" s="1"/>
  <c r="S1762" i="1"/>
  <c r="T1762" i="1" s="1"/>
  <c r="S1757" i="1"/>
  <c r="T1757" i="1" s="1"/>
  <c r="S1749" i="1"/>
  <c r="T1749" i="1" s="1"/>
  <c r="S1744" i="1"/>
  <c r="T1744" i="1" s="1"/>
  <c r="S1707" i="1"/>
  <c r="T1707" i="1" s="1"/>
  <c r="S1697" i="1"/>
  <c r="T1697" i="1" s="1"/>
  <c r="S1692" i="1"/>
  <c r="T1692" i="1" s="1"/>
  <c r="S1685" i="1"/>
  <c r="T1685" i="1" s="1"/>
  <c r="S1680" i="1"/>
  <c r="T1680" i="1" s="1"/>
  <c r="S1662" i="1"/>
  <c r="T1662" i="1" s="1"/>
  <c r="S1645" i="1"/>
  <c r="T1645" i="1" s="1"/>
  <c r="S1591" i="1"/>
  <c r="T1591" i="1" s="1"/>
  <c r="S1586" i="1"/>
  <c r="T1586" i="1" s="1"/>
  <c r="S1576" i="1"/>
  <c r="T1576" i="1" s="1"/>
  <c r="S1542" i="1"/>
  <c r="T1542" i="1" s="1"/>
  <c r="S1537" i="1"/>
  <c r="T1537" i="1" s="1"/>
  <c r="S1380" i="1"/>
  <c r="T1380" i="1" s="1"/>
  <c r="S1333" i="1"/>
  <c r="T1333" i="1" s="1"/>
  <c r="S1328" i="1"/>
  <c r="T1328" i="1" s="1"/>
  <c r="S1291" i="1"/>
  <c r="T1291" i="1" s="1"/>
  <c r="S1283" i="1"/>
  <c r="T1283" i="1" s="1"/>
  <c r="S1226" i="1"/>
  <c r="T1226" i="1" s="1"/>
  <c r="S1143" i="1"/>
  <c r="T1143" i="1" s="1"/>
  <c r="S2552" i="1"/>
  <c r="T2552" i="1" s="1"/>
  <c r="S2471" i="1"/>
  <c r="T2471" i="1" s="1"/>
  <c r="S2466" i="1"/>
  <c r="T2466" i="1" s="1"/>
  <c r="S2454" i="1"/>
  <c r="T2454" i="1" s="1"/>
  <c r="S2486" i="1"/>
  <c r="T2486" i="1" s="1"/>
  <c r="S2425" i="1"/>
  <c r="T2425" i="1" s="1"/>
  <c r="S2323" i="1"/>
  <c r="T2323" i="1" s="1"/>
  <c r="S2293" i="1"/>
  <c r="T2293" i="1" s="1"/>
  <c r="S2288" i="1"/>
  <c r="T2288" i="1" s="1"/>
  <c r="S2258" i="1"/>
  <c r="T2258" i="1" s="1"/>
  <c r="S2235" i="1"/>
  <c r="T2235" i="1" s="1"/>
  <c r="S2173" i="1"/>
  <c r="T2173" i="1" s="1"/>
  <c r="S2143" i="1"/>
  <c r="T2143" i="1" s="1"/>
  <c r="S1971" i="1"/>
  <c r="T1971" i="1" s="1"/>
  <c r="S1966" i="1"/>
  <c r="T1966" i="1" s="1"/>
  <c r="S1932" i="1"/>
  <c r="T1932" i="1" s="1"/>
  <c r="S1920" i="1"/>
  <c r="T1920" i="1" s="1"/>
  <c r="S1908" i="1"/>
  <c r="T1908" i="1" s="1"/>
  <c r="S1903" i="1"/>
  <c r="T1903" i="1" s="1"/>
  <c r="S1727" i="1"/>
  <c r="T1727" i="1" s="1"/>
  <c r="S1690" i="1"/>
  <c r="T1690" i="1" s="1"/>
  <c r="S1670" i="1"/>
  <c r="T1670" i="1" s="1"/>
  <c r="S1596" i="1"/>
  <c r="T1596" i="1" s="1"/>
  <c r="S1520" i="1"/>
  <c r="T1520" i="1" s="1"/>
  <c r="S1515" i="1"/>
  <c r="T1515" i="1" s="1"/>
  <c r="S1502" i="1"/>
  <c r="T1502" i="1" s="1"/>
  <c r="S1457" i="1"/>
  <c r="T1457" i="1" s="1"/>
  <c r="S1368" i="1"/>
  <c r="T1368" i="1" s="1"/>
  <c r="S1321" i="1"/>
  <c r="T1321" i="1" s="1"/>
  <c r="S1229" i="1"/>
  <c r="T1229" i="1" s="1"/>
  <c r="S2459" i="1"/>
  <c r="T2459" i="1" s="1"/>
  <c r="S2442" i="1"/>
  <c r="T2442" i="1" s="1"/>
  <c r="S2682" i="1"/>
  <c r="T2682" i="1" s="1"/>
  <c r="S2650" i="1"/>
  <c r="T2650" i="1" s="1"/>
  <c r="S2638" i="1"/>
  <c r="T2638" i="1" s="1"/>
  <c r="S2606" i="1"/>
  <c r="T2606" i="1" s="1"/>
  <c r="S2599" i="1"/>
  <c r="T2599" i="1" s="1"/>
  <c r="S2594" i="1"/>
  <c r="T2594" i="1" s="1"/>
  <c r="S2582" i="1"/>
  <c r="T2582" i="1" s="1"/>
  <c r="S2550" i="1"/>
  <c r="T2550" i="1" s="1"/>
  <c r="S2538" i="1"/>
  <c r="T2538" i="1" s="1"/>
  <c r="S2516" i="1"/>
  <c r="T2516" i="1" s="1"/>
  <c r="S2511" i="1"/>
  <c r="T2511" i="1" s="1"/>
  <c r="S2418" i="1"/>
  <c r="T2418" i="1" s="1"/>
  <c r="S2348" i="1"/>
  <c r="T2348" i="1" s="1"/>
  <c r="S2338" i="1"/>
  <c r="T2338" i="1" s="1"/>
  <c r="S2328" i="1"/>
  <c r="T2328" i="1" s="1"/>
  <c r="S2318" i="1"/>
  <c r="T2318" i="1" s="1"/>
  <c r="S2263" i="1"/>
  <c r="T2263" i="1" s="1"/>
  <c r="S2223" i="1"/>
  <c r="T2223" i="1" s="1"/>
  <c r="S2218" i="1"/>
  <c r="T2218" i="1" s="1"/>
  <c r="S2213" i="1"/>
  <c r="T2213" i="1" s="1"/>
  <c r="S2203" i="1"/>
  <c r="T2203" i="1" s="1"/>
  <c r="S2198" i="1"/>
  <c r="T2198" i="1" s="1"/>
  <c r="S2188" i="1"/>
  <c r="T2188" i="1" s="1"/>
  <c r="S2178" i="1"/>
  <c r="T2178" i="1" s="1"/>
  <c r="S2168" i="1"/>
  <c r="T2168" i="1" s="1"/>
  <c r="S2158" i="1"/>
  <c r="T2158" i="1" s="1"/>
  <c r="S2131" i="1"/>
  <c r="T2131" i="1" s="1"/>
  <c r="S2114" i="1"/>
  <c r="T2114" i="1" s="1"/>
  <c r="S2099" i="1"/>
  <c r="T2099" i="1" s="1"/>
  <c r="S2082" i="1"/>
  <c r="T2082" i="1" s="1"/>
  <c r="S2065" i="1"/>
  <c r="T2065" i="1" s="1"/>
  <c r="S2026" i="1"/>
  <c r="T2026" i="1" s="1"/>
  <c r="S2021" i="1"/>
  <c r="T2021" i="1" s="1"/>
  <c r="S2006" i="1"/>
  <c r="T2006" i="1" s="1"/>
  <c r="S1954" i="1"/>
  <c r="T1954" i="1" s="1"/>
  <c r="S1942" i="1"/>
  <c r="T1942" i="1" s="1"/>
  <c r="S1925" i="1"/>
  <c r="T1925" i="1" s="1"/>
  <c r="S1896" i="1"/>
  <c r="T1896" i="1" s="1"/>
  <c r="S1891" i="1"/>
  <c r="T1891" i="1" s="1"/>
  <c r="S1861" i="1"/>
  <c r="T1861" i="1" s="1"/>
  <c r="S1841" i="1"/>
  <c r="T1841" i="1" s="1"/>
  <c r="S1794" i="1"/>
  <c r="T1794" i="1" s="1"/>
  <c r="S1710" i="1"/>
  <c r="T1710" i="1" s="1"/>
  <c r="S1705" i="1"/>
  <c r="T1705" i="1" s="1"/>
  <c r="S1678" i="1"/>
  <c r="T1678" i="1" s="1"/>
  <c r="S1626" i="1"/>
  <c r="T1626" i="1" s="1"/>
  <c r="S1505" i="1"/>
  <c r="T1505" i="1" s="1"/>
  <c r="S1419" i="1"/>
  <c r="T1419" i="1" s="1"/>
  <c r="S1416" i="1"/>
  <c r="T1416" i="1" s="1"/>
  <c r="S1234" i="1"/>
  <c r="T1234" i="1" s="1"/>
  <c r="S1214" i="1"/>
  <c r="T1214" i="1" s="1"/>
  <c r="S1634" i="1"/>
  <c r="T1634" i="1" s="1"/>
  <c r="S1609" i="1"/>
  <c r="T1609" i="1" s="1"/>
  <c r="S1572" i="1"/>
  <c r="T1572" i="1" s="1"/>
  <c r="S1484" i="1"/>
  <c r="T1484" i="1" s="1"/>
  <c r="S1471" i="1"/>
  <c r="T1471" i="1" s="1"/>
  <c r="S1461" i="1"/>
  <c r="T1461" i="1" s="1"/>
  <c r="S1448" i="1"/>
  <c r="T1448" i="1" s="1"/>
  <c r="S1353" i="1"/>
  <c r="T1353" i="1" s="1"/>
  <c r="S1338" i="1"/>
  <c r="T1338" i="1" s="1"/>
  <c r="S1331" i="1"/>
  <c r="T1331" i="1" s="1"/>
  <c r="S1285" i="1"/>
  <c r="T1285" i="1" s="1"/>
  <c r="S1255" i="1"/>
  <c r="T1255" i="1" s="1"/>
  <c r="S1250" i="1"/>
  <c r="T1250" i="1" s="1"/>
  <c r="S1216" i="1"/>
  <c r="T1216" i="1" s="1"/>
  <c r="S1204" i="1"/>
  <c r="T1204" i="1" s="1"/>
  <c r="S1179" i="1"/>
  <c r="T1179" i="1" s="1"/>
  <c r="S1161" i="1"/>
  <c r="T1161" i="1" s="1"/>
  <c r="S1120" i="1"/>
  <c r="T1120" i="1" s="1"/>
  <c r="S1103" i="1"/>
  <c r="T1103" i="1" s="1"/>
  <c r="S1072" i="1"/>
  <c r="T1072" i="1" s="1"/>
  <c r="S1055" i="1"/>
  <c r="T1055" i="1" s="1"/>
  <c r="S1045" i="1"/>
  <c r="T1045" i="1" s="1"/>
  <c r="S1023" i="1"/>
  <c r="T1023" i="1" s="1"/>
  <c r="S985" i="1"/>
  <c r="T985" i="1" s="1"/>
  <c r="S973" i="1"/>
  <c r="T973" i="1" s="1"/>
  <c r="S902" i="1"/>
  <c r="T902" i="1" s="1"/>
  <c r="S885" i="1"/>
  <c r="T885" i="1" s="1"/>
  <c r="S851" i="1"/>
  <c r="T851" i="1" s="1"/>
  <c r="S773" i="1"/>
  <c r="T773" i="1" s="1"/>
  <c r="S674" i="1"/>
  <c r="T674" i="1" s="1"/>
  <c r="S654" i="1"/>
  <c r="T654" i="1" s="1"/>
  <c r="S631" i="1"/>
  <c r="T631" i="1" s="1"/>
  <c r="S626" i="1"/>
  <c r="T626" i="1" s="1"/>
  <c r="S616" i="1"/>
  <c r="T616" i="1" s="1"/>
  <c r="S552" i="1"/>
  <c r="T552" i="1" s="1"/>
  <c r="S525" i="1"/>
  <c r="T525" i="1" s="1"/>
  <c r="S496" i="1"/>
  <c r="T496" i="1" s="1"/>
  <c r="S442" i="1"/>
  <c r="T442" i="1" s="1"/>
  <c r="S403" i="1"/>
  <c r="T403" i="1" s="1"/>
  <c r="S391" i="1"/>
  <c r="T391" i="1" s="1"/>
  <c r="S379" i="1"/>
  <c r="T379" i="1" s="1"/>
  <c r="S350" i="1"/>
  <c r="T350" i="1" s="1"/>
  <c r="S320" i="1"/>
  <c r="T320" i="1" s="1"/>
  <c r="S293" i="1"/>
  <c r="T293" i="1" s="1"/>
  <c r="S253" i="1"/>
  <c r="T253" i="1" s="1"/>
  <c r="S223" i="1"/>
  <c r="T223" i="1" s="1"/>
  <c r="S218" i="1"/>
  <c r="T218" i="1" s="1"/>
  <c r="S213" i="1"/>
  <c r="T213" i="1" s="1"/>
  <c r="S201" i="1"/>
  <c r="T201" i="1" s="1"/>
  <c r="S196" i="1"/>
  <c r="T196" i="1" s="1"/>
  <c r="S189" i="1"/>
  <c r="T189" i="1" s="1"/>
  <c r="S184" i="1"/>
  <c r="T184" i="1" s="1"/>
  <c r="S149" i="1"/>
  <c r="T149" i="1" s="1"/>
  <c r="S86" i="1"/>
  <c r="T86" i="1" s="1"/>
  <c r="S69" i="1"/>
  <c r="T69" i="1" s="1"/>
  <c r="S57" i="1"/>
  <c r="T57" i="1" s="1"/>
  <c r="S440" i="1"/>
  <c r="T440" i="1" s="1"/>
  <c r="S406" i="1"/>
  <c r="T406" i="1" s="1"/>
  <c r="S318" i="1"/>
  <c r="T318" i="1" s="1"/>
  <c r="S182" i="1"/>
  <c r="T182" i="1" s="1"/>
  <c r="S129" i="1"/>
  <c r="T129" i="1" s="1"/>
  <c r="S96" i="1"/>
  <c r="T96" i="1" s="1"/>
  <c r="S11" i="1"/>
  <c r="T11" i="1" s="1"/>
  <c r="S1138" i="1"/>
  <c r="T1138" i="1" s="1"/>
  <c r="S1075" i="1"/>
  <c r="T1075" i="1" s="1"/>
  <c r="S1043" i="1"/>
  <c r="T1043" i="1" s="1"/>
  <c r="S1033" i="1"/>
  <c r="T1033" i="1" s="1"/>
  <c r="S961" i="1"/>
  <c r="T961" i="1" s="1"/>
  <c r="S920" i="1"/>
  <c r="T920" i="1" s="1"/>
  <c r="S890" i="1"/>
  <c r="T890" i="1" s="1"/>
  <c r="S791" i="1"/>
  <c r="T791" i="1" s="1"/>
  <c r="S781" i="1"/>
  <c r="T781" i="1" s="1"/>
  <c r="S768" i="1"/>
  <c r="T768" i="1" s="1"/>
  <c r="S763" i="1"/>
  <c r="T763" i="1" s="1"/>
  <c r="S720" i="1"/>
  <c r="T720" i="1" s="1"/>
  <c r="S708" i="1"/>
  <c r="T708" i="1" s="1"/>
  <c r="S629" i="1"/>
  <c r="T629" i="1" s="1"/>
  <c r="S609" i="1"/>
  <c r="T609" i="1" s="1"/>
  <c r="S599" i="1"/>
  <c r="T599" i="1" s="1"/>
  <c r="S501" i="1"/>
  <c r="T501" i="1" s="1"/>
  <c r="S472" i="1"/>
  <c r="T472" i="1" s="1"/>
  <c r="S394" i="1"/>
  <c r="T394" i="1" s="1"/>
  <c r="S411" i="1"/>
  <c r="T411" i="1" s="1"/>
  <c r="S336" i="1"/>
  <c r="T336" i="1" s="1"/>
  <c r="S331" i="1"/>
  <c r="T331" i="1" s="1"/>
  <c r="S301" i="1"/>
  <c r="T301" i="1" s="1"/>
  <c r="S249" i="1"/>
  <c r="T249" i="1" s="1"/>
  <c r="S199" i="1"/>
  <c r="T199" i="1" s="1"/>
  <c r="S180" i="1"/>
  <c r="T180" i="1" s="1"/>
  <c r="S152" i="1"/>
  <c r="T152" i="1" s="1"/>
  <c r="S132" i="1"/>
  <c r="T132" i="1" s="1"/>
  <c r="S119" i="1"/>
  <c r="T119" i="1" s="1"/>
  <c r="S109" i="1"/>
  <c r="T109" i="1" s="1"/>
  <c r="S65" i="1"/>
  <c r="T65" i="1" s="1"/>
  <c r="S31" i="1"/>
  <c r="T31" i="1" s="1"/>
  <c r="S21" i="1"/>
  <c r="T21" i="1" s="1"/>
  <c r="S9" i="1"/>
  <c r="T9" i="1" s="1"/>
  <c r="S1240" i="1"/>
  <c r="T1240" i="1" s="1"/>
  <c r="S1212" i="1"/>
  <c r="T1212" i="1" s="1"/>
  <c r="S1164" i="1"/>
  <c r="T1164" i="1" s="1"/>
  <c r="S1146" i="1"/>
  <c r="T1146" i="1" s="1"/>
  <c r="S1141" i="1"/>
  <c r="T1141" i="1" s="1"/>
  <c r="S1136" i="1"/>
  <c r="T1136" i="1" s="1"/>
  <c r="S1058" i="1"/>
  <c r="T1058" i="1" s="1"/>
  <c r="S1036" i="1"/>
  <c r="T1036" i="1" s="1"/>
  <c r="S1026" i="1"/>
  <c r="T1026" i="1" s="1"/>
  <c r="S981" i="1"/>
  <c r="T981" i="1" s="1"/>
  <c r="S893" i="1"/>
  <c r="T893" i="1" s="1"/>
  <c r="S738" i="1"/>
  <c r="T738" i="1" s="1"/>
  <c r="S733" i="1"/>
  <c r="T733" i="1" s="1"/>
  <c r="S723" i="1"/>
  <c r="T723" i="1" s="1"/>
  <c r="S657" i="1"/>
  <c r="T657" i="1" s="1"/>
  <c r="S602" i="1"/>
  <c r="T602" i="1" s="1"/>
  <c r="S582" i="1"/>
  <c r="T582" i="1" s="1"/>
  <c r="S516" i="1"/>
  <c r="T516" i="1" s="1"/>
  <c r="S482" i="1"/>
  <c r="T482" i="1" s="1"/>
  <c r="S460" i="1"/>
  <c r="T460" i="1" s="1"/>
  <c r="S438" i="1"/>
  <c r="T438" i="1" s="1"/>
  <c r="S416" i="1"/>
  <c r="T416" i="1" s="1"/>
  <c r="S346" i="1"/>
  <c r="T346" i="1" s="1"/>
  <c r="S271" i="1"/>
  <c r="T271" i="1" s="1"/>
  <c r="S1615" i="1"/>
  <c r="T1615" i="1" s="1"/>
  <c r="S1605" i="1"/>
  <c r="T1605" i="1" s="1"/>
  <c r="S1590" i="1"/>
  <c r="T1590" i="1" s="1"/>
  <c r="S1558" i="1"/>
  <c r="T1558" i="1" s="1"/>
  <c r="S1529" i="1"/>
  <c r="T1529" i="1" s="1"/>
  <c r="S1495" i="1"/>
  <c r="T1495" i="1" s="1"/>
  <c r="S1472" i="1"/>
  <c r="T1472" i="1" s="1"/>
  <c r="S1467" i="1"/>
  <c r="T1467" i="1" s="1"/>
  <c r="S1444" i="1"/>
  <c r="T1444" i="1" s="1"/>
  <c r="S1413" i="1"/>
  <c r="T1413" i="1" s="1"/>
  <c r="S1390" i="1"/>
  <c r="T1390" i="1" s="1"/>
  <c r="S1387" i="1"/>
  <c r="T1387" i="1" s="1"/>
  <c r="S1342" i="1"/>
  <c r="T1342" i="1" s="1"/>
  <c r="S1332" i="1"/>
  <c r="T1332" i="1" s="1"/>
  <c r="S1200" i="1"/>
  <c r="T1200" i="1" s="1"/>
  <c r="S1185" i="1"/>
  <c r="T1185" i="1" s="1"/>
  <c r="S1180" i="1"/>
  <c r="T1180" i="1" s="1"/>
  <c r="S1167" i="1"/>
  <c r="T1167" i="1" s="1"/>
  <c r="S1121" i="1"/>
  <c r="T1121" i="1" s="1"/>
  <c r="S1001" i="1"/>
  <c r="T1001" i="1" s="1"/>
  <c r="S964" i="1"/>
  <c r="T964" i="1" s="1"/>
  <c r="S940" i="1"/>
  <c r="T940" i="1" s="1"/>
  <c r="S903" i="1"/>
  <c r="T903" i="1" s="1"/>
  <c r="S830" i="1"/>
  <c r="T830" i="1" s="1"/>
  <c r="S794" i="1"/>
  <c r="T794" i="1" s="1"/>
  <c r="S749" i="1"/>
  <c r="T749" i="1" s="1"/>
  <c r="S741" i="1"/>
  <c r="T741" i="1" s="1"/>
  <c r="S716" i="1"/>
  <c r="T716" i="1" s="1"/>
  <c r="S642" i="1"/>
  <c r="T642" i="1" s="1"/>
  <c r="S632" i="1"/>
  <c r="T632" i="1" s="1"/>
  <c r="S612" i="1"/>
  <c r="T612" i="1" s="1"/>
  <c r="S605" i="1"/>
  <c r="T605" i="1" s="1"/>
  <c r="S570" i="1"/>
  <c r="T570" i="1" s="1"/>
  <c r="S553" i="1"/>
  <c r="T553" i="1" s="1"/>
  <c r="S470" i="1"/>
  <c r="T470" i="1" s="1"/>
  <c r="S431" i="1"/>
  <c r="T431" i="1" s="1"/>
  <c r="S409" i="1"/>
  <c r="T409" i="1" s="1"/>
  <c r="S351" i="1"/>
  <c r="T351" i="1" s="1"/>
  <c r="S309" i="1"/>
  <c r="T309" i="1" s="1"/>
  <c r="S264" i="1"/>
  <c r="T264" i="1" s="1"/>
  <c r="S254" i="1"/>
  <c r="T254" i="1" s="1"/>
  <c r="S202" i="1"/>
  <c r="T202" i="1" s="1"/>
  <c r="S197" i="1"/>
  <c r="T197" i="1" s="1"/>
  <c r="S190" i="1"/>
  <c r="T190" i="1" s="1"/>
  <c r="S168" i="1"/>
  <c r="T168" i="1" s="1"/>
  <c r="S155" i="1"/>
  <c r="T155" i="1" s="1"/>
  <c r="S145" i="1"/>
  <c r="T145" i="1" s="1"/>
  <c r="S127" i="1"/>
  <c r="T127" i="1" s="1"/>
  <c r="S117" i="1"/>
  <c r="T117" i="1" s="1"/>
  <c r="S112" i="1"/>
  <c r="T112" i="1" s="1"/>
  <c r="S19" i="1"/>
  <c r="T19" i="1" s="1"/>
  <c r="S7" i="1"/>
  <c r="T7" i="1" s="1"/>
  <c r="S1640" i="1"/>
  <c r="T1640" i="1" s="1"/>
  <c r="S1613" i="1"/>
  <c r="T1613" i="1" s="1"/>
  <c r="S1595" i="1"/>
  <c r="T1595" i="1" s="1"/>
  <c r="S1568" i="1"/>
  <c r="T1568" i="1" s="1"/>
  <c r="S1563" i="1"/>
  <c r="T1563" i="1" s="1"/>
  <c r="S1556" i="1"/>
  <c r="T1556" i="1" s="1"/>
  <c r="S1485" i="1"/>
  <c r="T1485" i="1" s="1"/>
  <c r="S1460" i="1"/>
  <c r="T1460" i="1" s="1"/>
  <c r="S1429" i="1"/>
  <c r="T1429" i="1" s="1"/>
  <c r="S1377" i="1"/>
  <c r="T1377" i="1" s="1"/>
  <c r="S1352" i="1"/>
  <c r="T1352" i="1" s="1"/>
  <c r="S1337" i="1"/>
  <c r="T1337" i="1" s="1"/>
  <c r="S1317" i="1"/>
  <c r="T1317" i="1" s="1"/>
  <c r="S1297" i="1"/>
  <c r="T1297" i="1" s="1"/>
  <c r="S1284" i="1"/>
  <c r="T1284" i="1" s="1"/>
  <c r="S1259" i="1"/>
  <c r="T1259" i="1" s="1"/>
  <c r="S1220" i="1"/>
  <c r="T1220" i="1" s="1"/>
  <c r="S1215" i="1"/>
  <c r="T1215" i="1" s="1"/>
  <c r="S1139" i="1"/>
  <c r="T1139" i="1" s="1"/>
  <c r="S1119" i="1"/>
  <c r="T1119" i="1" s="1"/>
  <c r="S1109" i="1"/>
  <c r="T1109" i="1" s="1"/>
  <c r="S1104" i="1"/>
  <c r="T1104" i="1" s="1"/>
  <c r="S1039" i="1"/>
  <c r="T1039" i="1" s="1"/>
  <c r="S1029" i="1"/>
  <c r="T1029" i="1" s="1"/>
  <c r="S999" i="1"/>
  <c r="T999" i="1" s="1"/>
  <c r="S901" i="1"/>
  <c r="T901" i="1" s="1"/>
  <c r="S879" i="1"/>
  <c r="T879" i="1" s="1"/>
  <c r="S869" i="1"/>
  <c r="T869" i="1" s="1"/>
  <c r="S857" i="1"/>
  <c r="T857" i="1" s="1"/>
  <c r="S736" i="1"/>
  <c r="T736" i="1" s="1"/>
  <c r="S568" i="1"/>
  <c r="T568" i="1" s="1"/>
  <c r="S524" i="1"/>
  <c r="T524" i="1" s="1"/>
  <c r="S514" i="1"/>
  <c r="T514" i="1" s="1"/>
  <c r="S402" i="1"/>
  <c r="T402" i="1" s="1"/>
  <c r="S390" i="1"/>
  <c r="T390" i="1" s="1"/>
  <c r="S344" i="1"/>
  <c r="T344" i="1" s="1"/>
  <c r="S304" i="1"/>
  <c r="T304" i="1" s="1"/>
  <c r="S274" i="1"/>
  <c r="T274" i="1" s="1"/>
  <c r="S252" i="1"/>
  <c r="T252" i="1" s="1"/>
  <c r="S229" i="1"/>
  <c r="T229" i="1" s="1"/>
  <c r="S195" i="1"/>
  <c r="T195" i="1" s="1"/>
  <c r="S125" i="1"/>
  <c r="T125" i="1" s="1"/>
  <c r="S102" i="1"/>
  <c r="T102" i="1" s="1"/>
  <c r="S80" i="1"/>
  <c r="T80" i="1" s="1"/>
  <c r="S39" i="1"/>
  <c r="T39" i="1" s="1"/>
  <c r="S34" i="1"/>
  <c r="T34" i="1" s="1"/>
  <c r="S29" i="1"/>
  <c r="T29" i="1" s="1"/>
  <c r="S12" i="1"/>
  <c r="T12" i="1" s="1"/>
  <c r="S1022" i="1"/>
  <c r="T1022" i="1" s="1"/>
  <c r="S943" i="1"/>
  <c r="T943" i="1" s="1"/>
  <c r="S933" i="1"/>
  <c r="T933" i="1" s="1"/>
  <c r="S921" i="1"/>
  <c r="T921" i="1" s="1"/>
  <c r="S909" i="1"/>
  <c r="T909" i="1" s="1"/>
  <c r="S884" i="1"/>
  <c r="T884" i="1" s="1"/>
  <c r="S757" i="1"/>
  <c r="T757" i="1" s="1"/>
  <c r="S704" i="1"/>
  <c r="T704" i="1" s="1"/>
  <c r="S5" i="1"/>
  <c r="T5" i="1" s="1"/>
  <c r="S573" i="1"/>
  <c r="T573" i="1" s="1"/>
  <c r="S556" i="1"/>
  <c r="T556" i="1" s="1"/>
  <c r="S383" i="1"/>
  <c r="T383" i="1" s="1"/>
  <c r="S366" i="1"/>
  <c r="T366" i="1" s="1"/>
  <c r="S354" i="1"/>
  <c r="T354" i="1" s="1"/>
  <c r="S342" i="1"/>
  <c r="T342" i="1" s="1"/>
  <c r="S337" i="1"/>
  <c r="T337" i="1" s="1"/>
  <c r="S312" i="1"/>
  <c r="T312" i="1" s="1"/>
  <c r="S302" i="1"/>
  <c r="T302" i="1" s="1"/>
  <c r="S267" i="1"/>
  <c r="T267" i="1" s="1"/>
  <c r="S257" i="1"/>
  <c r="T257" i="1" s="1"/>
  <c r="S245" i="1"/>
  <c r="T245" i="1" s="1"/>
  <c r="S188" i="1"/>
  <c r="T188" i="1" s="1"/>
  <c r="S115" i="1"/>
  <c r="T115" i="1" s="1"/>
  <c r="S61" i="1"/>
  <c r="T61" i="1" s="1"/>
  <c r="S49" i="1"/>
  <c r="T49" i="1" s="1"/>
  <c r="S1132" i="1"/>
  <c r="T1132" i="1" s="1"/>
  <c r="S1117" i="1"/>
  <c r="T1117" i="1" s="1"/>
  <c r="S1037" i="1"/>
  <c r="T1037" i="1" s="1"/>
  <c r="S997" i="1"/>
  <c r="T997" i="1" s="1"/>
  <c r="S977" i="1"/>
  <c r="T977" i="1" s="1"/>
  <c r="S926" i="1"/>
  <c r="T926" i="1" s="1"/>
  <c r="S826" i="1"/>
  <c r="T826" i="1" s="1"/>
  <c r="S802" i="1"/>
  <c r="T802" i="1" s="1"/>
  <c r="S780" i="1"/>
  <c r="T780" i="1" s="1"/>
  <c r="S729" i="1"/>
  <c r="T729" i="1" s="1"/>
  <c r="S719" i="1"/>
  <c r="T719" i="1" s="1"/>
  <c r="S714" i="1"/>
  <c r="T714" i="1" s="1"/>
  <c r="S603" i="1"/>
  <c r="T603" i="1" s="1"/>
  <c r="S583" i="1"/>
  <c r="T583" i="1" s="1"/>
  <c r="S505" i="1"/>
  <c r="T505" i="1" s="1"/>
  <c r="S483" i="1"/>
  <c r="T483" i="1" s="1"/>
  <c r="S427" i="1"/>
  <c r="T427" i="1" s="1"/>
  <c r="S371" i="1"/>
  <c r="T371" i="1" s="1"/>
  <c r="S359" i="1"/>
  <c r="T359" i="1" s="1"/>
  <c r="S347" i="1"/>
  <c r="T347" i="1" s="1"/>
  <c r="S277" i="1"/>
  <c r="T277" i="1" s="1"/>
  <c r="S272" i="1"/>
  <c r="T272" i="1" s="1"/>
  <c r="S250" i="1"/>
  <c r="T250" i="1" s="1"/>
  <c r="S193" i="1"/>
  <c r="T193" i="1" s="1"/>
  <c r="S186" i="1"/>
  <c r="T186" i="1" s="1"/>
  <c r="S171" i="1"/>
  <c r="T171" i="1" s="1"/>
  <c r="S166" i="1"/>
  <c r="T166" i="1" s="1"/>
  <c r="S108" i="1"/>
  <c r="T108" i="1" s="1"/>
  <c r="S1211" i="1"/>
  <c r="T1211" i="1" s="1"/>
  <c r="S1196" i="1"/>
  <c r="T1196" i="1" s="1"/>
  <c r="S1181" i="1"/>
  <c r="T1181" i="1" s="1"/>
  <c r="S1135" i="1"/>
  <c r="T1135" i="1" s="1"/>
  <c r="S1115" i="1"/>
  <c r="T1115" i="1" s="1"/>
  <c r="S1042" i="1"/>
  <c r="T1042" i="1" s="1"/>
  <c r="S1035" i="1"/>
  <c r="T1035" i="1" s="1"/>
  <c r="S1002" i="1"/>
  <c r="T1002" i="1" s="1"/>
  <c r="S980" i="1"/>
  <c r="T980" i="1" s="1"/>
  <c r="S975" i="1"/>
  <c r="T975" i="1" s="1"/>
  <c r="S936" i="1"/>
  <c r="T936" i="1" s="1"/>
  <c r="S897" i="1"/>
  <c r="T897" i="1" s="1"/>
  <c r="S865" i="1"/>
  <c r="T865" i="1" s="1"/>
  <c r="S853" i="1"/>
  <c r="T853" i="1" s="1"/>
  <c r="S750" i="1"/>
  <c r="T750" i="1" s="1"/>
  <c r="S737" i="1"/>
  <c r="T737" i="1" s="1"/>
  <c r="S732" i="1"/>
  <c r="T732" i="1" s="1"/>
  <c r="S712" i="1"/>
  <c r="T712" i="1" s="1"/>
  <c r="S684" i="1"/>
  <c r="T684" i="1" s="1"/>
  <c r="S666" i="1"/>
  <c r="T666" i="1" s="1"/>
  <c r="S651" i="1"/>
  <c r="T651" i="1" s="1"/>
  <c r="S643" i="1"/>
  <c r="T643" i="1" s="1"/>
  <c r="S628" i="1"/>
  <c r="T628" i="1" s="1"/>
  <c r="S623" i="1"/>
  <c r="T623" i="1" s="1"/>
  <c r="S601" i="1"/>
  <c r="T601" i="1" s="1"/>
  <c r="S559" i="1"/>
  <c r="T559" i="1" s="1"/>
  <c r="S549" i="1"/>
  <c r="T549" i="1" s="1"/>
  <c r="S537" i="1"/>
  <c r="T537" i="1" s="1"/>
  <c r="S522" i="1"/>
  <c r="T522" i="1" s="1"/>
  <c r="S510" i="1"/>
  <c r="T510" i="1" s="1"/>
  <c r="S471" i="1"/>
  <c r="T471" i="1" s="1"/>
  <c r="S405" i="1"/>
  <c r="T405" i="1" s="1"/>
  <c r="S393" i="1"/>
  <c r="T393" i="1" s="1"/>
  <c r="S381" i="1"/>
  <c r="T381" i="1" s="1"/>
  <c r="S330" i="1"/>
  <c r="T330" i="1" s="1"/>
  <c r="S280" i="1"/>
  <c r="T280" i="1" s="1"/>
  <c r="S270" i="1"/>
  <c r="T270" i="1" s="1"/>
  <c r="S265" i="1"/>
  <c r="T265" i="1" s="1"/>
  <c r="S248" i="1"/>
  <c r="T248" i="1" s="1"/>
  <c r="S191" i="1"/>
  <c r="T191" i="1" s="1"/>
  <c r="S136" i="1"/>
  <c r="T136" i="1" s="1"/>
  <c r="S76" i="1"/>
  <c r="T76" i="1" s="1"/>
  <c r="S52" i="1"/>
  <c r="T52" i="1" s="1"/>
  <c r="S30" i="1"/>
  <c r="T30" i="1" s="1"/>
  <c r="S8" i="1"/>
  <c r="T8" i="1" s="1"/>
  <c r="S2701" i="1"/>
  <c r="T2701" i="1" s="1"/>
  <c r="S2696" i="1"/>
  <c r="T2696" i="1" s="1"/>
  <c r="S2691" i="1"/>
  <c r="T2691" i="1" s="1"/>
  <c r="S2653" i="1"/>
  <c r="T2653" i="1" s="1"/>
  <c r="S2648" i="1"/>
  <c r="T2648" i="1" s="1"/>
  <c r="S2643" i="1"/>
  <c r="T2643" i="1" s="1"/>
  <c r="S2605" i="1"/>
  <c r="T2605" i="1" s="1"/>
  <c r="S2600" i="1"/>
  <c r="T2600" i="1" s="1"/>
  <c r="S2595" i="1"/>
  <c r="T2595" i="1" s="1"/>
  <c r="S2557" i="1"/>
  <c r="T2557" i="1" s="1"/>
  <c r="S2547" i="1"/>
  <c r="T2547" i="1" s="1"/>
  <c r="S2492" i="1"/>
  <c r="T2492" i="1" s="1"/>
  <c r="S2476" i="1"/>
  <c r="T2476" i="1" s="1"/>
  <c r="S2347" i="1"/>
  <c r="T2347" i="1" s="1"/>
  <c r="S2302" i="1"/>
  <c r="T2302" i="1" s="1"/>
  <c r="S2244" i="1"/>
  <c r="T2244" i="1" s="1"/>
  <c r="S2239" i="1"/>
  <c r="T2239" i="1" s="1"/>
  <c r="S2207" i="1"/>
  <c r="T2207" i="1" s="1"/>
  <c r="S2183" i="1"/>
  <c r="T2183" i="1" s="1"/>
  <c r="S2010" i="1"/>
  <c r="T2010" i="1" s="1"/>
  <c r="S2661" i="1"/>
  <c r="T2661" i="1" s="1"/>
  <c r="S2656" i="1"/>
  <c r="T2656" i="1" s="1"/>
  <c r="S2651" i="1"/>
  <c r="T2651" i="1" s="1"/>
  <c r="S2613" i="1"/>
  <c r="T2613" i="1" s="1"/>
  <c r="S2608" i="1"/>
  <c r="T2608" i="1" s="1"/>
  <c r="S2603" i="1"/>
  <c r="T2603" i="1" s="1"/>
  <c r="S2565" i="1"/>
  <c r="T2565" i="1" s="1"/>
  <c r="S2560" i="1"/>
  <c r="T2560" i="1" s="1"/>
  <c r="S2555" i="1"/>
  <c r="T2555" i="1" s="1"/>
  <c r="S2537" i="1"/>
  <c r="T2537" i="1" s="1"/>
  <c r="S2532" i="1"/>
  <c r="T2532" i="1" s="1"/>
  <c r="S2503" i="1"/>
  <c r="T2503" i="1" s="1"/>
  <c r="S2495" i="1"/>
  <c r="T2495" i="1" s="1"/>
  <c r="S2487" i="1"/>
  <c r="T2487" i="1" s="1"/>
  <c r="S2479" i="1"/>
  <c r="T2479" i="1" s="1"/>
  <c r="S2423" i="1"/>
  <c r="T2423" i="1" s="1"/>
  <c r="S2413" i="1"/>
  <c r="T2413" i="1" s="1"/>
  <c r="S2405" i="1"/>
  <c r="T2405" i="1" s="1"/>
  <c r="S2305" i="1"/>
  <c r="T2305" i="1" s="1"/>
  <c r="S2242" i="1"/>
  <c r="T2242" i="1" s="1"/>
  <c r="S2234" i="1"/>
  <c r="T2234" i="1" s="1"/>
  <c r="S2540" i="1"/>
  <c r="T2540" i="1" s="1"/>
  <c r="S2509" i="1"/>
  <c r="T2509" i="1" s="1"/>
  <c r="S2463" i="1"/>
  <c r="T2463" i="1" s="1"/>
  <c r="S2447" i="1"/>
  <c r="T2447" i="1" s="1"/>
  <c r="S2377" i="1"/>
  <c r="T2377" i="1" s="1"/>
  <c r="S2332" i="1"/>
  <c r="T2332" i="1" s="1"/>
  <c r="S2292" i="1"/>
  <c r="T2292" i="1" s="1"/>
  <c r="S2253" i="1"/>
  <c r="T2253" i="1" s="1"/>
  <c r="S2197" i="1"/>
  <c r="T2197" i="1" s="1"/>
  <c r="S2166" i="1"/>
  <c r="T2166" i="1" s="1"/>
  <c r="S2697" i="1"/>
  <c r="T2697" i="1" s="1"/>
  <c r="S2692" i="1"/>
  <c r="T2692" i="1" s="1"/>
  <c r="S2687" i="1"/>
  <c r="T2687" i="1" s="1"/>
  <c r="S2649" i="1"/>
  <c r="T2649" i="1" s="1"/>
  <c r="S2644" i="1"/>
  <c r="T2644" i="1" s="1"/>
  <c r="S2639" i="1"/>
  <c r="T2639" i="1" s="1"/>
  <c r="S2601" i="1"/>
  <c r="T2601" i="1" s="1"/>
  <c r="S2596" i="1"/>
  <c r="T2596" i="1" s="1"/>
  <c r="S2591" i="1"/>
  <c r="T2591" i="1" s="1"/>
  <c r="S2553" i="1"/>
  <c r="T2553" i="1" s="1"/>
  <c r="S2543" i="1"/>
  <c r="T2543" i="1" s="1"/>
  <c r="S2525" i="1"/>
  <c r="T2525" i="1" s="1"/>
  <c r="S2520" i="1"/>
  <c r="T2520" i="1" s="1"/>
  <c r="S2507" i="1"/>
  <c r="T2507" i="1" s="1"/>
  <c r="S2485" i="1"/>
  <c r="T2485" i="1" s="1"/>
  <c r="S2461" i="1"/>
  <c r="T2461" i="1" s="1"/>
  <c r="S2445" i="1"/>
  <c r="T2445" i="1" s="1"/>
  <c r="S2429" i="1"/>
  <c r="T2429" i="1" s="1"/>
  <c r="S2416" i="1"/>
  <c r="T2416" i="1" s="1"/>
  <c r="S2380" i="1"/>
  <c r="T2380" i="1" s="1"/>
  <c r="S2330" i="1"/>
  <c r="T2330" i="1" s="1"/>
  <c r="S2240" i="1"/>
  <c r="T2240" i="1" s="1"/>
  <c r="S2227" i="1"/>
  <c r="T2227" i="1" s="1"/>
  <c r="S2200" i="1"/>
  <c r="T2200" i="1" s="1"/>
  <c r="S2179" i="1"/>
  <c r="T2179" i="1" s="1"/>
  <c r="S1808" i="1"/>
  <c r="T1808" i="1" s="1"/>
  <c r="S1786" i="1"/>
  <c r="T1786" i="1" s="1"/>
  <c r="S2533" i="1"/>
  <c r="T2533" i="1" s="1"/>
  <c r="S2515" i="1"/>
  <c r="T2515" i="1" s="1"/>
  <c r="S2499" i="1"/>
  <c r="T2499" i="1" s="1"/>
  <c r="S2403" i="1"/>
  <c r="T2403" i="1" s="1"/>
  <c r="S2284" i="1"/>
  <c r="T2284" i="1" s="1"/>
  <c r="S1962" i="1"/>
  <c r="T1962" i="1" s="1"/>
  <c r="S2528" i="1"/>
  <c r="T2528" i="1" s="1"/>
  <c r="S2523" i="1"/>
  <c r="T2523" i="1" s="1"/>
  <c r="S2685" i="1"/>
  <c r="T2685" i="1" s="1"/>
  <c r="S2680" i="1"/>
  <c r="T2680" i="1" s="1"/>
  <c r="S2675" i="1"/>
  <c r="T2675" i="1" s="1"/>
  <c r="S2637" i="1"/>
  <c r="T2637" i="1" s="1"/>
  <c r="S2632" i="1"/>
  <c r="T2632" i="1" s="1"/>
  <c r="S2627" i="1"/>
  <c r="T2627" i="1" s="1"/>
  <c r="S2589" i="1"/>
  <c r="T2589" i="1" s="1"/>
  <c r="S2584" i="1"/>
  <c r="T2584" i="1" s="1"/>
  <c r="S2579" i="1"/>
  <c r="T2579" i="1" s="1"/>
  <c r="S2556" i="1"/>
  <c r="T2556" i="1" s="1"/>
  <c r="S2531" i="1"/>
  <c r="T2531" i="1" s="1"/>
  <c r="S2510" i="1"/>
  <c r="T2510" i="1" s="1"/>
  <c r="S2502" i="1"/>
  <c r="T2502" i="1" s="1"/>
  <c r="S2475" i="1"/>
  <c r="T2475" i="1" s="1"/>
  <c r="S2464" i="1"/>
  <c r="T2464" i="1" s="1"/>
  <c r="S2456" i="1"/>
  <c r="T2456" i="1" s="1"/>
  <c r="S2448" i="1"/>
  <c r="T2448" i="1" s="1"/>
  <c r="S2440" i="1"/>
  <c r="T2440" i="1" s="1"/>
  <c r="S2432" i="1"/>
  <c r="T2432" i="1" s="1"/>
  <c r="S2406" i="1"/>
  <c r="T2406" i="1" s="1"/>
  <c r="S2398" i="1"/>
  <c r="T2398" i="1" s="1"/>
  <c r="S2384" i="1"/>
  <c r="T2384" i="1" s="1"/>
  <c r="S2225" i="1"/>
  <c r="T2225" i="1" s="1"/>
  <c r="S1821" i="1"/>
  <c r="T1821" i="1" s="1"/>
  <c r="S2" i="1"/>
  <c r="T2" i="1" s="1"/>
  <c r="S2693" i="1"/>
  <c r="T2693" i="1" s="1"/>
  <c r="S2688" i="1"/>
  <c r="T2688" i="1" s="1"/>
  <c r="S2683" i="1"/>
  <c r="T2683" i="1" s="1"/>
  <c r="S2645" i="1"/>
  <c r="T2645" i="1" s="1"/>
  <c r="S2640" i="1"/>
  <c r="T2640" i="1" s="1"/>
  <c r="S2635" i="1"/>
  <c r="T2635" i="1" s="1"/>
  <c r="S2597" i="1"/>
  <c r="T2597" i="1" s="1"/>
  <c r="S2592" i="1"/>
  <c r="T2592" i="1" s="1"/>
  <c r="S2587" i="1"/>
  <c r="T2587" i="1" s="1"/>
  <c r="S2549" i="1"/>
  <c r="T2549" i="1" s="1"/>
  <c r="S2539" i="1"/>
  <c r="T2539" i="1" s="1"/>
  <c r="S2521" i="1"/>
  <c r="T2521" i="1" s="1"/>
  <c r="S2513" i="1"/>
  <c r="T2513" i="1" s="1"/>
  <c r="S2462" i="1"/>
  <c r="T2462" i="1" s="1"/>
  <c r="S2451" i="1"/>
  <c r="T2451" i="1" s="1"/>
  <c r="S2446" i="1"/>
  <c r="T2446" i="1" s="1"/>
  <c r="S2435" i="1"/>
  <c r="T2435" i="1" s="1"/>
  <c r="S2430" i="1"/>
  <c r="T2430" i="1" s="1"/>
  <c r="S2422" i="1"/>
  <c r="T2422" i="1" s="1"/>
  <c r="S2376" i="1"/>
  <c r="T2376" i="1" s="1"/>
  <c r="S2344" i="1"/>
  <c r="T2344" i="1" s="1"/>
  <c r="S2309" i="1"/>
  <c r="T2309" i="1" s="1"/>
  <c r="S2291" i="1"/>
  <c r="T2291" i="1" s="1"/>
  <c r="S2419" i="1"/>
  <c r="T2419" i="1" s="1"/>
  <c r="S2414" i="1"/>
  <c r="T2414" i="1" s="1"/>
  <c r="S2400" i="1"/>
  <c r="T2400" i="1" s="1"/>
  <c r="S2392" i="1"/>
  <c r="T2392" i="1" s="1"/>
  <c r="S2337" i="1"/>
  <c r="T2337" i="1" s="1"/>
  <c r="S2326" i="1"/>
  <c r="T2326" i="1" s="1"/>
  <c r="S2300" i="1"/>
  <c r="T2300" i="1" s="1"/>
  <c r="S2280" i="1"/>
  <c r="T2280" i="1" s="1"/>
  <c r="S2260" i="1"/>
  <c r="T2260" i="1" s="1"/>
  <c r="S2212" i="1"/>
  <c r="T2212" i="1" s="1"/>
  <c r="S2190" i="1"/>
  <c r="T2190" i="1" s="1"/>
  <c r="S2146" i="1"/>
  <c r="T2146" i="1" s="1"/>
  <c r="S2141" i="1"/>
  <c r="T2141" i="1" s="1"/>
  <c r="S2102" i="1"/>
  <c r="T2102" i="1" s="1"/>
  <c r="S2089" i="1"/>
  <c r="T2089" i="1" s="1"/>
  <c r="S2058" i="1"/>
  <c r="T2058" i="1" s="1"/>
  <c r="S2045" i="1"/>
  <c r="T2045" i="1" s="1"/>
  <c r="S2013" i="1"/>
  <c r="T2013" i="1" s="1"/>
  <c r="S1977" i="1"/>
  <c r="T1977" i="1" s="1"/>
  <c r="S1968" i="1"/>
  <c r="T1968" i="1" s="1"/>
  <c r="S1940" i="1"/>
  <c r="T1940" i="1" s="1"/>
  <c r="S1929" i="1"/>
  <c r="T1929" i="1" s="1"/>
  <c r="S1892" i="1"/>
  <c r="T1892" i="1" s="1"/>
  <c r="S1866" i="1"/>
  <c r="T1866" i="1" s="1"/>
  <c r="S1846" i="1"/>
  <c r="T1846" i="1" s="1"/>
  <c r="S1824" i="1"/>
  <c r="T1824" i="1" s="1"/>
  <c r="S1816" i="1"/>
  <c r="T1816" i="1" s="1"/>
  <c r="S1792" i="1"/>
  <c r="T1792" i="1" s="1"/>
  <c r="S1789" i="1"/>
  <c r="T1789" i="1" s="1"/>
  <c r="S1781" i="1"/>
  <c r="T1781" i="1" s="1"/>
  <c r="S1773" i="1"/>
  <c r="T1773" i="1" s="1"/>
  <c r="S1736" i="1"/>
  <c r="T1736" i="1" s="1"/>
  <c r="S1689" i="1"/>
  <c r="T1689" i="1" s="1"/>
  <c r="S1635" i="1"/>
  <c r="T1635" i="1" s="1"/>
  <c r="S1630" i="1"/>
  <c r="T1630" i="1" s="1"/>
  <c r="S1594" i="1"/>
  <c r="T1594" i="1" s="1"/>
  <c r="S1584" i="1"/>
  <c r="T1584" i="1" s="1"/>
  <c r="S1579" i="1"/>
  <c r="T1579" i="1" s="1"/>
  <c r="S1574" i="1"/>
  <c r="T1574" i="1" s="1"/>
  <c r="S1544" i="1"/>
  <c r="T1544" i="1" s="1"/>
  <c r="S1494" i="1"/>
  <c r="T1494" i="1" s="1"/>
  <c r="S1481" i="1"/>
  <c r="T1481" i="1" s="1"/>
  <c r="S1412" i="1"/>
  <c r="T1412" i="1" s="1"/>
  <c r="S2193" i="1"/>
  <c r="T2193" i="1" s="1"/>
  <c r="S2162" i="1"/>
  <c r="T2162" i="1" s="1"/>
  <c r="S2110" i="1"/>
  <c r="T2110" i="1" s="1"/>
  <c r="S2097" i="1"/>
  <c r="T2097" i="1" s="1"/>
  <c r="S2066" i="1"/>
  <c r="T2066" i="1" s="1"/>
  <c r="S2053" i="1"/>
  <c r="T2053" i="1" s="1"/>
  <c r="S2005" i="1"/>
  <c r="T2005" i="1" s="1"/>
  <c r="S1938" i="1"/>
  <c r="T1938" i="1" s="1"/>
  <c r="S1852" i="1"/>
  <c r="T1852" i="1" s="1"/>
  <c r="S1806" i="1"/>
  <c r="T1806" i="1" s="1"/>
  <c r="S1784" i="1"/>
  <c r="T1784" i="1" s="1"/>
  <c r="S1752" i="1"/>
  <c r="T1752" i="1" s="1"/>
  <c r="S1715" i="1"/>
  <c r="T1715" i="1" s="1"/>
  <c r="S1633" i="1"/>
  <c r="T1633" i="1" s="1"/>
  <c r="S1927" i="1"/>
  <c r="T1927" i="1" s="1"/>
  <c r="S1904" i="1"/>
  <c r="T1904" i="1" s="1"/>
  <c r="S1901" i="1"/>
  <c r="T1901" i="1" s="1"/>
  <c r="S1787" i="1"/>
  <c r="T1787" i="1" s="1"/>
  <c r="S1763" i="1"/>
  <c r="T1763" i="1" s="1"/>
  <c r="S1755" i="1"/>
  <c r="T1755" i="1" s="1"/>
  <c r="S1747" i="1"/>
  <c r="T1747" i="1" s="1"/>
  <c r="S1734" i="1"/>
  <c r="T1734" i="1" s="1"/>
  <c r="S1700" i="1"/>
  <c r="T1700" i="1" s="1"/>
  <c r="S1695" i="1"/>
  <c r="T1695" i="1" s="1"/>
  <c r="S1674" i="1"/>
  <c r="T1674" i="1" s="1"/>
  <c r="S1648" i="1"/>
  <c r="T1648" i="1" s="1"/>
  <c r="S1638" i="1"/>
  <c r="T1638" i="1" s="1"/>
  <c r="S1618" i="1"/>
  <c r="T1618" i="1" s="1"/>
  <c r="S1557" i="1"/>
  <c r="T1557" i="1" s="1"/>
  <c r="S1547" i="1"/>
  <c r="T1547" i="1" s="1"/>
  <c r="S1492" i="1"/>
  <c r="T1492" i="1" s="1"/>
  <c r="S1447" i="1"/>
  <c r="T1447" i="1" s="1"/>
  <c r="S1405" i="1"/>
  <c r="T1405" i="1" s="1"/>
  <c r="S2174" i="1"/>
  <c r="T2174" i="1" s="1"/>
  <c r="S2134" i="1"/>
  <c r="T2134" i="1" s="1"/>
  <c r="S2121" i="1"/>
  <c r="T2121" i="1" s="1"/>
  <c r="S2090" i="1"/>
  <c r="T2090" i="1" s="1"/>
  <c r="S2077" i="1"/>
  <c r="T2077" i="1" s="1"/>
  <c r="S2038" i="1"/>
  <c r="T2038" i="1" s="1"/>
  <c r="S1969" i="1"/>
  <c r="T1969" i="1" s="1"/>
  <c r="S1952" i="1"/>
  <c r="T1952" i="1" s="1"/>
  <c r="S1930" i="1"/>
  <c r="T1930" i="1" s="1"/>
  <c r="S1922" i="1"/>
  <c r="T1922" i="1" s="1"/>
  <c r="S1907" i="1"/>
  <c r="T1907" i="1" s="1"/>
  <c r="S1882" i="1"/>
  <c r="T1882" i="1" s="1"/>
  <c r="S1858" i="1"/>
  <c r="T1858" i="1" s="1"/>
  <c r="S1855" i="1"/>
  <c r="T1855" i="1" s="1"/>
  <c r="S1850" i="1"/>
  <c r="T1850" i="1" s="1"/>
  <c r="S1830" i="1"/>
  <c r="T1830" i="1" s="1"/>
  <c r="S1827" i="1"/>
  <c r="T1827" i="1" s="1"/>
  <c r="S1819" i="1"/>
  <c r="T1819" i="1" s="1"/>
  <c r="S1801" i="1"/>
  <c r="T1801" i="1" s="1"/>
  <c r="S1729" i="1"/>
  <c r="T1729" i="1" s="1"/>
  <c r="S1621" i="1"/>
  <c r="T1621" i="1" s="1"/>
  <c r="S1567" i="1"/>
  <c r="T1567" i="1" s="1"/>
  <c r="S1562" i="1"/>
  <c r="T1562" i="1" s="1"/>
  <c r="S1426" i="1"/>
  <c r="T1426" i="1" s="1"/>
  <c r="S1384" i="1"/>
  <c r="T1384" i="1" s="1"/>
  <c r="S2410" i="1"/>
  <c r="T2410" i="1" s="1"/>
  <c r="S2259" i="1"/>
  <c r="T2259" i="1" s="1"/>
  <c r="S2222" i="1"/>
  <c r="T2222" i="1" s="1"/>
  <c r="S2211" i="1"/>
  <c r="T2211" i="1" s="1"/>
  <c r="S2137" i="1"/>
  <c r="T2137" i="1" s="1"/>
  <c r="S2106" i="1"/>
  <c r="T2106" i="1" s="1"/>
  <c r="S2093" i="1"/>
  <c r="T2093" i="1" s="1"/>
  <c r="S2054" i="1"/>
  <c r="T2054" i="1" s="1"/>
  <c r="S2041" i="1"/>
  <c r="T2041" i="1" s="1"/>
  <c r="S1955" i="1"/>
  <c r="T1955" i="1" s="1"/>
  <c r="S1939" i="1"/>
  <c r="T1939" i="1" s="1"/>
  <c r="S1919" i="1"/>
  <c r="T1919" i="1" s="1"/>
  <c r="S1913" i="1"/>
  <c r="T1913" i="1" s="1"/>
  <c r="S1777" i="1"/>
  <c r="T1777" i="1" s="1"/>
  <c r="S1737" i="1"/>
  <c r="T1737" i="1" s="1"/>
  <c r="S1711" i="1"/>
  <c r="T1711" i="1" s="1"/>
  <c r="S1688" i="1"/>
  <c r="T1688" i="1" s="1"/>
  <c r="S1629" i="1"/>
  <c r="T1629" i="1" s="1"/>
  <c r="S1603" i="1"/>
  <c r="T1603" i="1" s="1"/>
  <c r="S1598" i="1"/>
  <c r="T1598" i="1" s="1"/>
  <c r="S1535" i="1"/>
  <c r="T1535" i="1" s="1"/>
  <c r="S1519" i="1"/>
  <c r="T1519" i="1" s="1"/>
  <c r="S1474" i="1"/>
  <c r="T1474" i="1" s="1"/>
  <c r="S1398" i="1"/>
  <c r="T1398" i="1" s="1"/>
  <c r="S2122" i="1"/>
  <c r="T2122" i="1" s="1"/>
  <c r="S2109" i="1"/>
  <c r="T2109" i="1" s="1"/>
  <c r="S2070" i="1"/>
  <c r="T2070" i="1" s="1"/>
  <c r="S2057" i="1"/>
  <c r="T2057" i="1" s="1"/>
  <c r="S2001" i="1"/>
  <c r="T2001" i="1" s="1"/>
  <c r="S1973" i="1"/>
  <c r="T1973" i="1" s="1"/>
  <c r="S1953" i="1"/>
  <c r="T1953" i="1" s="1"/>
  <c r="S1911" i="1"/>
  <c r="T1911" i="1" s="1"/>
  <c r="S1862" i="1"/>
  <c r="T1862" i="1" s="1"/>
  <c r="S1842" i="1"/>
  <c r="T1842" i="1" s="1"/>
  <c r="S1839" i="1"/>
  <c r="T1839" i="1" s="1"/>
  <c r="S1815" i="1"/>
  <c r="T1815" i="1" s="1"/>
  <c r="S1810" i="1"/>
  <c r="T1810" i="1" s="1"/>
  <c r="S1805" i="1"/>
  <c r="T1805" i="1" s="1"/>
  <c r="S1791" i="1"/>
  <c r="T1791" i="1" s="1"/>
  <c r="S1740" i="1"/>
  <c r="T1740" i="1" s="1"/>
  <c r="S1704" i="1"/>
  <c r="T1704" i="1" s="1"/>
  <c r="S1675" i="1"/>
  <c r="T1675" i="1" s="1"/>
  <c r="S1659" i="1"/>
  <c r="T1659" i="1" s="1"/>
  <c r="S1614" i="1"/>
  <c r="T1614" i="1" s="1"/>
  <c r="S1606" i="1"/>
  <c r="T1606" i="1" s="1"/>
  <c r="S1522" i="1"/>
  <c r="T1522" i="1" s="1"/>
  <c r="S1443" i="1"/>
  <c r="T1443" i="1" s="1"/>
  <c r="S1767" i="1"/>
  <c r="T1767" i="1" s="1"/>
  <c r="S1759" i="1"/>
  <c r="T1759" i="1" s="1"/>
  <c r="S1751" i="1"/>
  <c r="T1751" i="1" s="1"/>
  <c r="S2339" i="1"/>
  <c r="T2339" i="1" s="1"/>
  <c r="S2228" i="1"/>
  <c r="T2228" i="1" s="1"/>
  <c r="S2138" i="1"/>
  <c r="T2138" i="1" s="1"/>
  <c r="S2125" i="1"/>
  <c r="T2125" i="1" s="1"/>
  <c r="S2086" i="1"/>
  <c r="T2086" i="1" s="1"/>
  <c r="S2073" i="1"/>
  <c r="T2073" i="1" s="1"/>
  <c r="S2042" i="1"/>
  <c r="T2042" i="1" s="1"/>
  <c r="S1985" i="1"/>
  <c r="T1985" i="1" s="1"/>
  <c r="S1923" i="1"/>
  <c r="T1923" i="1" s="1"/>
  <c r="S1883" i="1"/>
  <c r="T1883" i="1" s="1"/>
  <c r="S1831" i="1"/>
  <c r="T1831" i="1" s="1"/>
  <c r="S1826" i="1"/>
  <c r="T1826" i="1" s="1"/>
  <c r="S1818" i="1"/>
  <c r="T1818" i="1" s="1"/>
  <c r="S1797" i="1"/>
  <c r="T1797" i="1" s="1"/>
  <c r="S1743" i="1"/>
  <c r="T1743" i="1" s="1"/>
  <c r="S1733" i="1"/>
  <c r="T1733" i="1" s="1"/>
  <c r="S1652" i="1"/>
  <c r="T1652" i="1" s="1"/>
  <c r="S1647" i="1"/>
  <c r="T1647" i="1" s="1"/>
  <c r="S1642" i="1"/>
  <c r="T1642" i="1" s="1"/>
  <c r="S1627" i="1"/>
  <c r="T1627" i="1" s="1"/>
  <c r="S1622" i="1"/>
  <c r="T1622" i="1" s="1"/>
  <c r="S1561" i="1"/>
  <c r="T1561" i="1" s="1"/>
  <c r="S1551" i="1"/>
  <c r="T1551" i="1" s="1"/>
  <c r="S1491" i="1"/>
  <c r="T1491" i="1" s="1"/>
  <c r="S1446" i="1"/>
  <c r="T1446" i="1" s="1"/>
  <c r="S1433" i="1"/>
  <c r="T1433" i="1" s="1"/>
  <c r="S1409" i="1"/>
  <c r="T1409" i="1" s="1"/>
  <c r="S1769" i="1"/>
  <c r="T1769" i="1" s="1"/>
  <c r="S1739" i="1"/>
  <c r="T1739" i="1" s="1"/>
  <c r="S1728" i="1"/>
  <c r="T1728" i="1" s="1"/>
  <c r="S1725" i="1"/>
  <c r="T1725" i="1" s="1"/>
  <c r="S1698" i="1"/>
  <c r="T1698" i="1" s="1"/>
  <c r="S1693" i="1"/>
  <c r="T1693" i="1" s="1"/>
  <c r="S1654" i="1"/>
  <c r="T1654" i="1" s="1"/>
  <c r="S1559" i="1"/>
  <c r="T1559" i="1" s="1"/>
  <c r="S1554" i="1"/>
  <c r="T1554" i="1" s="1"/>
  <c r="S1546" i="1"/>
  <c r="T1546" i="1" s="1"/>
  <c r="S1538" i="1"/>
  <c r="T1538" i="1" s="1"/>
  <c r="S1510" i="1"/>
  <c r="T1510" i="1" s="1"/>
  <c r="S1507" i="1"/>
  <c r="T1507" i="1" s="1"/>
  <c r="S1462" i="1"/>
  <c r="T1462" i="1" s="1"/>
  <c r="S1459" i="1"/>
  <c r="T1459" i="1" s="1"/>
  <c r="S1375" i="1"/>
  <c r="T1375" i="1" s="1"/>
  <c r="S1361" i="1"/>
  <c r="T1361" i="1" s="1"/>
  <c r="S1336" i="1"/>
  <c r="T1336" i="1" s="1"/>
  <c r="S1304" i="1"/>
  <c r="T1304" i="1" s="1"/>
  <c r="S1276" i="1"/>
  <c r="T1276" i="1" s="1"/>
  <c r="S1236" i="1"/>
  <c r="T1236" i="1" s="1"/>
  <c r="S1217" i="1"/>
  <c r="T1217" i="1" s="1"/>
  <c r="S1160" i="1"/>
  <c r="T1160" i="1" s="1"/>
  <c r="S1114" i="1"/>
  <c r="T1114" i="1" s="1"/>
  <c r="S1098" i="1"/>
  <c r="T1098" i="1" s="1"/>
  <c r="S1067" i="1"/>
  <c r="T1067" i="1" s="1"/>
  <c r="S1046" i="1"/>
  <c r="T1046" i="1" s="1"/>
  <c r="S1030" i="1"/>
  <c r="T1030" i="1" s="1"/>
  <c r="S1017" i="1"/>
  <c r="T1017" i="1" s="1"/>
  <c r="S1006" i="1"/>
  <c r="T1006" i="1" s="1"/>
  <c r="S982" i="1"/>
  <c r="T982" i="1" s="1"/>
  <c r="S974" i="1"/>
  <c r="T974" i="1" s="1"/>
  <c r="S927" i="1"/>
  <c r="T927" i="1" s="1"/>
  <c r="S904" i="1"/>
  <c r="T904" i="1" s="1"/>
  <c r="S796" i="1"/>
  <c r="T796" i="1" s="1"/>
  <c r="S760" i="1"/>
  <c r="T760" i="1" s="1"/>
  <c r="S1775" i="1"/>
  <c r="T1775" i="1" s="1"/>
  <c r="S1764" i="1"/>
  <c r="T1764" i="1" s="1"/>
  <c r="S1761" i="1"/>
  <c r="T1761" i="1" s="1"/>
  <c r="S1720" i="1"/>
  <c r="T1720" i="1" s="1"/>
  <c r="S1701" i="1"/>
  <c r="T1701" i="1" s="1"/>
  <c r="S1665" i="1"/>
  <c r="T1665" i="1" s="1"/>
  <c r="S1580" i="1"/>
  <c r="T1580" i="1" s="1"/>
  <c r="S1530" i="1"/>
  <c r="T1530" i="1" s="1"/>
  <c r="S1527" i="1"/>
  <c r="T1527" i="1" s="1"/>
  <c r="S1482" i="1"/>
  <c r="T1482" i="1" s="1"/>
  <c r="S1479" i="1"/>
  <c r="T1479" i="1" s="1"/>
  <c r="S1434" i="1"/>
  <c r="T1434" i="1" s="1"/>
  <c r="S1431" i="1"/>
  <c r="T1431" i="1" s="1"/>
  <c r="S1417" i="1"/>
  <c r="T1417" i="1" s="1"/>
  <c r="S1372" i="1"/>
  <c r="T1372" i="1" s="1"/>
  <c r="S1329" i="1"/>
  <c r="T1329" i="1" s="1"/>
  <c r="S1318" i="1"/>
  <c r="T1318" i="1" s="1"/>
  <c r="S1307" i="1"/>
  <c r="T1307" i="1" s="1"/>
  <c r="S1247" i="1"/>
  <c r="T1247" i="1" s="1"/>
  <c r="S1223" i="1"/>
  <c r="T1223" i="1" s="1"/>
  <c r="S1209" i="1"/>
  <c r="T1209" i="1" s="1"/>
  <c r="S1199" i="1"/>
  <c r="T1199" i="1" s="1"/>
  <c r="S1083" i="1"/>
  <c r="T1083" i="1" s="1"/>
  <c r="S1041" i="1"/>
  <c r="T1041" i="1" s="1"/>
  <c r="S993" i="1"/>
  <c r="T993" i="1" s="1"/>
  <c r="S917" i="1"/>
  <c r="T917" i="1" s="1"/>
  <c r="S855" i="1"/>
  <c r="T855" i="1" s="1"/>
  <c r="S823" i="1"/>
  <c r="T823" i="1" s="1"/>
  <c r="S818" i="1"/>
  <c r="T818" i="1" s="1"/>
  <c r="S811" i="1"/>
  <c r="T811" i="1" s="1"/>
  <c r="S806" i="1"/>
  <c r="T806" i="1" s="1"/>
  <c r="S724" i="1"/>
  <c r="T724" i="1" s="1"/>
  <c r="S693" i="1"/>
  <c r="T693" i="1" s="1"/>
  <c r="S667" i="1"/>
  <c r="T667" i="1" s="1"/>
  <c r="S1345" i="1"/>
  <c r="T1345" i="1" s="1"/>
  <c r="S1239" i="1"/>
  <c r="T1239" i="1" s="1"/>
  <c r="S1191" i="1"/>
  <c r="T1191" i="1" s="1"/>
  <c r="S1163" i="1"/>
  <c r="T1163" i="1" s="1"/>
  <c r="S1155" i="1"/>
  <c r="T1155" i="1" s="1"/>
  <c r="S1091" i="1"/>
  <c r="T1091" i="1" s="1"/>
  <c r="S925" i="1"/>
  <c r="T925" i="1" s="1"/>
  <c r="S892" i="1"/>
  <c r="T892" i="1" s="1"/>
  <c r="S887" i="1"/>
  <c r="T887" i="1" s="1"/>
  <c r="S860" i="1"/>
  <c r="T860" i="1" s="1"/>
  <c r="S848" i="1"/>
  <c r="T848" i="1" s="1"/>
  <c r="S833" i="1"/>
  <c r="T833" i="1" s="1"/>
  <c r="S776" i="1"/>
  <c r="T776" i="1" s="1"/>
  <c r="S1364" i="1"/>
  <c r="T1364" i="1" s="1"/>
  <c r="S1327" i="1"/>
  <c r="T1327" i="1" s="1"/>
  <c r="S1313" i="1"/>
  <c r="T1313" i="1" s="1"/>
  <c r="S1207" i="1"/>
  <c r="T1207" i="1" s="1"/>
  <c r="S1166" i="1"/>
  <c r="T1166" i="1" s="1"/>
  <c r="S1131" i="1"/>
  <c r="T1131" i="1" s="1"/>
  <c r="S1107" i="1"/>
  <c r="T1107" i="1" s="1"/>
  <c r="S1078" i="1"/>
  <c r="T1078" i="1" s="1"/>
  <c r="S1044" i="1"/>
  <c r="T1044" i="1" s="1"/>
  <c r="S1015" i="1"/>
  <c r="T1015" i="1" s="1"/>
  <c r="S955" i="1"/>
  <c r="T955" i="1" s="1"/>
  <c r="S699" i="1"/>
  <c r="T699" i="1" s="1"/>
  <c r="S655" i="1"/>
  <c r="T655" i="1" s="1"/>
  <c r="S1514" i="1"/>
  <c r="T1514" i="1" s="1"/>
  <c r="S1511" i="1"/>
  <c r="T1511" i="1" s="1"/>
  <c r="S1466" i="1"/>
  <c r="T1466" i="1" s="1"/>
  <c r="S1463" i="1"/>
  <c r="T1463" i="1" s="1"/>
  <c r="S1415" i="1"/>
  <c r="T1415" i="1" s="1"/>
  <c r="S1396" i="1"/>
  <c r="T1396" i="1" s="1"/>
  <c r="S1376" i="1"/>
  <c r="T1376" i="1" s="1"/>
  <c r="S1316" i="1"/>
  <c r="T1316" i="1" s="1"/>
  <c r="S1300" i="1"/>
  <c r="T1300" i="1" s="1"/>
  <c r="S1256" i="1"/>
  <c r="T1256" i="1" s="1"/>
  <c r="S1194" i="1"/>
  <c r="T1194" i="1" s="1"/>
  <c r="S1126" i="1"/>
  <c r="T1126" i="1" s="1"/>
  <c r="S1102" i="1"/>
  <c r="T1102" i="1" s="1"/>
  <c r="S960" i="1"/>
  <c r="T960" i="1" s="1"/>
  <c r="S678" i="1"/>
  <c r="T678" i="1" s="1"/>
  <c r="S1779" i="1"/>
  <c r="T1779" i="1" s="1"/>
  <c r="S1735" i="1"/>
  <c r="T1735" i="1" s="1"/>
  <c r="S1724" i="1"/>
  <c r="T1724" i="1" s="1"/>
  <c r="S1721" i="1"/>
  <c r="T1721" i="1" s="1"/>
  <c r="S1658" i="1"/>
  <c r="T1658" i="1" s="1"/>
  <c r="S1650" i="1"/>
  <c r="T1650" i="1" s="1"/>
  <c r="S1553" i="1"/>
  <c r="T1553" i="1" s="1"/>
  <c r="S1550" i="1"/>
  <c r="T1550" i="1" s="1"/>
  <c r="S1545" i="1"/>
  <c r="T1545" i="1" s="1"/>
  <c r="S1534" i="1"/>
  <c r="T1534" i="1" s="1"/>
  <c r="S1531" i="1"/>
  <c r="T1531" i="1" s="1"/>
  <c r="S1486" i="1"/>
  <c r="T1486" i="1" s="1"/>
  <c r="S1483" i="1"/>
  <c r="T1483" i="1" s="1"/>
  <c r="S1438" i="1"/>
  <c r="T1438" i="1" s="1"/>
  <c r="S1435" i="1"/>
  <c r="T1435" i="1" s="1"/>
  <c r="S1343" i="1"/>
  <c r="T1343" i="1" s="1"/>
  <c r="S1262" i="1"/>
  <c r="T1262" i="1" s="1"/>
  <c r="S1210" i="1"/>
  <c r="T1210" i="1" s="1"/>
  <c r="S1175" i="1"/>
  <c r="T1175" i="1" s="1"/>
  <c r="S1142" i="1"/>
  <c r="T1142" i="1" s="1"/>
  <c r="S1113" i="1"/>
  <c r="T1113" i="1" s="1"/>
  <c r="S1018" i="1"/>
  <c r="T1018" i="1" s="1"/>
  <c r="S782" i="1"/>
  <c r="T782" i="1" s="1"/>
  <c r="S751" i="1"/>
  <c r="T751" i="1" s="1"/>
  <c r="S717" i="1"/>
  <c r="T717" i="1" s="1"/>
  <c r="S1768" i="1"/>
  <c r="T1768" i="1" s="1"/>
  <c r="S1760" i="1"/>
  <c r="T1760" i="1" s="1"/>
  <c r="S1708" i="1"/>
  <c r="T1708" i="1" s="1"/>
  <c r="S1686" i="1"/>
  <c r="T1686" i="1" s="1"/>
  <c r="S1683" i="1"/>
  <c r="T1683" i="1" s="1"/>
  <c r="S1666" i="1"/>
  <c r="T1666" i="1" s="1"/>
  <c r="S1661" i="1"/>
  <c r="T1661" i="1" s="1"/>
  <c r="S1506" i="1"/>
  <c r="T1506" i="1" s="1"/>
  <c r="S1503" i="1"/>
  <c r="T1503" i="1" s="1"/>
  <c r="S1458" i="1"/>
  <c r="T1458" i="1" s="1"/>
  <c r="S1455" i="1"/>
  <c r="T1455" i="1" s="1"/>
  <c r="S1402" i="1"/>
  <c r="T1402" i="1" s="1"/>
  <c r="S1360" i="1"/>
  <c r="T1360" i="1" s="1"/>
  <c r="S1330" i="1"/>
  <c r="T1330" i="1" s="1"/>
  <c r="S1270" i="1"/>
  <c r="T1270" i="1" s="1"/>
  <c r="S1251" i="1"/>
  <c r="T1251" i="1" s="1"/>
  <c r="S1235" i="1"/>
  <c r="T1235" i="1" s="1"/>
  <c r="S1203" i="1"/>
  <c r="T1203" i="1" s="1"/>
  <c r="S1137" i="1"/>
  <c r="T1137" i="1" s="1"/>
  <c r="S1092" i="1"/>
  <c r="T1092" i="1" s="1"/>
  <c r="S1087" i="1"/>
  <c r="T1087" i="1" s="1"/>
  <c r="S1079" i="1"/>
  <c r="T1079" i="1" s="1"/>
  <c r="S1071" i="1"/>
  <c r="T1071" i="1" s="1"/>
  <c r="S994" i="1"/>
  <c r="T994" i="1" s="1"/>
  <c r="S978" i="1"/>
  <c r="T978" i="1" s="1"/>
  <c r="S963" i="1"/>
  <c r="T963" i="1" s="1"/>
  <c r="S958" i="1"/>
  <c r="T958" i="1" s="1"/>
  <c r="S951" i="1"/>
  <c r="T951" i="1" s="1"/>
  <c r="S941" i="1"/>
  <c r="T941" i="1" s="1"/>
  <c r="S849" i="1"/>
  <c r="T849" i="1" s="1"/>
  <c r="S844" i="1"/>
  <c r="T844" i="1" s="1"/>
  <c r="S817" i="1"/>
  <c r="T817" i="1" s="1"/>
  <c r="S812" i="1"/>
  <c r="T812" i="1" s="1"/>
  <c r="S805" i="1"/>
  <c r="T805" i="1" s="1"/>
  <c r="S800" i="1"/>
  <c r="T800" i="1" s="1"/>
  <c r="S795" i="1"/>
  <c r="T795" i="1" s="1"/>
  <c r="S764" i="1"/>
  <c r="T764" i="1" s="1"/>
  <c r="S692" i="1"/>
  <c r="T692" i="1" s="1"/>
  <c r="S1116" i="1"/>
  <c r="T1116" i="1" s="1"/>
  <c r="S728" i="1"/>
  <c r="T728" i="1" s="1"/>
  <c r="S700" i="1"/>
  <c r="T700" i="1" s="1"/>
  <c r="S1306" i="1"/>
  <c r="T1306" i="1" s="1"/>
  <c r="S1222" i="1"/>
  <c r="T1222" i="1" s="1"/>
  <c r="S1208" i="1"/>
  <c r="T1208" i="1" s="1"/>
  <c r="S1198" i="1"/>
  <c r="T1198" i="1" s="1"/>
  <c r="S911" i="1"/>
  <c r="T911" i="1" s="1"/>
  <c r="S896" i="1"/>
  <c r="T896" i="1" s="1"/>
  <c r="S866" i="1"/>
  <c r="T866" i="1" s="1"/>
  <c r="S854" i="1"/>
  <c r="T854" i="1" s="1"/>
  <c r="S1422" i="1"/>
  <c r="T1422" i="1" s="1"/>
  <c r="S1408" i="1"/>
  <c r="T1408" i="1" s="1"/>
  <c r="S1400" i="1"/>
  <c r="T1400" i="1" s="1"/>
  <c r="S1397" i="1"/>
  <c r="T1397" i="1" s="1"/>
  <c r="S1389" i="1"/>
  <c r="T1389" i="1" s="1"/>
  <c r="S1355" i="1"/>
  <c r="T1355" i="1" s="1"/>
  <c r="S1228" i="1"/>
  <c r="T1228" i="1" s="1"/>
  <c r="S1090" i="1"/>
  <c r="T1090" i="1" s="1"/>
  <c r="S1074" i="1"/>
  <c r="T1074" i="1" s="1"/>
  <c r="S1032" i="1"/>
  <c r="T1032" i="1" s="1"/>
  <c r="S1024" i="1"/>
  <c r="T1024" i="1" s="1"/>
  <c r="S1008" i="1"/>
  <c r="T1008" i="1" s="1"/>
  <c r="S1000" i="1"/>
  <c r="T1000" i="1" s="1"/>
  <c r="S984" i="1"/>
  <c r="T984" i="1" s="1"/>
  <c r="S976" i="1"/>
  <c r="T976" i="1" s="1"/>
  <c r="S832" i="1"/>
  <c r="T832" i="1" s="1"/>
  <c r="S775" i="1"/>
  <c r="T775" i="1" s="1"/>
  <c r="S744" i="1"/>
  <c r="T744" i="1" s="1"/>
  <c r="S638" i="1"/>
  <c r="T638" i="1" s="1"/>
  <c r="S1490" i="1"/>
  <c r="T1490" i="1" s="1"/>
  <c r="S1487" i="1"/>
  <c r="T1487" i="1" s="1"/>
  <c r="S1442" i="1"/>
  <c r="T1442" i="1" s="1"/>
  <c r="S1439" i="1"/>
  <c r="T1439" i="1" s="1"/>
  <c r="S1411" i="1"/>
  <c r="T1411" i="1" s="1"/>
  <c r="S1312" i="1"/>
  <c r="T1312" i="1" s="1"/>
  <c r="S1296" i="1"/>
  <c r="T1296" i="1" s="1"/>
  <c r="S1268" i="1"/>
  <c r="T1268" i="1" s="1"/>
  <c r="S1056" i="1"/>
  <c r="T1056" i="1" s="1"/>
  <c r="S1048" i="1"/>
  <c r="T1048" i="1" s="1"/>
  <c r="S747" i="1"/>
  <c r="T747" i="1" s="1"/>
  <c r="S664" i="1"/>
  <c r="T664" i="1" s="1"/>
  <c r="S947" i="1"/>
  <c r="T947" i="1" s="1"/>
  <c r="S937" i="1"/>
  <c r="T937" i="1" s="1"/>
  <c r="S919" i="1"/>
  <c r="T919" i="1" s="1"/>
  <c r="S888" i="1"/>
  <c r="T888" i="1" s="1"/>
  <c r="S878" i="1"/>
  <c r="T878" i="1" s="1"/>
  <c r="S861" i="1"/>
  <c r="T861" i="1" s="1"/>
  <c r="S819" i="1"/>
  <c r="T819" i="1" s="1"/>
  <c r="S797" i="1"/>
  <c r="T797" i="1" s="1"/>
  <c r="S784" i="1"/>
  <c r="T784" i="1" s="1"/>
  <c r="S730" i="1"/>
  <c r="T730" i="1" s="1"/>
  <c r="S725" i="1"/>
  <c r="T725" i="1" s="1"/>
  <c r="S701" i="1"/>
  <c r="T701" i="1" s="1"/>
  <c r="S687" i="1"/>
  <c r="T687" i="1" s="1"/>
  <c r="S679" i="1"/>
  <c r="T679" i="1" s="1"/>
  <c r="S660" i="1"/>
  <c r="T660" i="1" s="1"/>
  <c r="S586" i="1"/>
  <c r="T586" i="1" s="1"/>
  <c r="S557" i="1"/>
  <c r="T557" i="1" s="1"/>
  <c r="S530" i="1"/>
  <c r="T530" i="1" s="1"/>
  <c r="S506" i="1"/>
  <c r="T506" i="1" s="1"/>
  <c r="S463" i="1"/>
  <c r="T463" i="1" s="1"/>
  <c r="S455" i="1"/>
  <c r="T455" i="1" s="1"/>
  <c r="S447" i="1"/>
  <c r="T447" i="1" s="1"/>
  <c r="S424" i="1"/>
  <c r="T424" i="1" s="1"/>
  <c r="S419" i="1"/>
  <c r="T419" i="1" s="1"/>
  <c r="S399" i="1"/>
  <c r="T399" i="1" s="1"/>
  <c r="S389" i="1"/>
  <c r="T389" i="1" s="1"/>
  <c r="S382" i="1"/>
  <c r="T382" i="1" s="1"/>
  <c r="S367" i="1"/>
  <c r="T367" i="1" s="1"/>
  <c r="S362" i="1"/>
  <c r="T362" i="1" s="1"/>
  <c r="S357" i="1"/>
  <c r="T357" i="1" s="1"/>
  <c r="S329" i="1"/>
  <c r="T329" i="1" s="1"/>
  <c r="S321" i="1"/>
  <c r="T321" i="1" s="1"/>
  <c r="S316" i="1"/>
  <c r="T316" i="1" s="1"/>
  <c r="S299" i="1"/>
  <c r="T299" i="1" s="1"/>
  <c r="S286" i="1"/>
  <c r="T286" i="1" s="1"/>
  <c r="S281" i="1"/>
  <c r="T281" i="1" s="1"/>
  <c r="S273" i="1"/>
  <c r="T273" i="1" s="1"/>
  <c r="S268" i="1"/>
  <c r="T268" i="1" s="1"/>
  <c r="S233" i="1"/>
  <c r="T233" i="1" s="1"/>
  <c r="S215" i="1"/>
  <c r="T215" i="1" s="1"/>
  <c r="S207" i="1"/>
  <c r="T207" i="1" s="1"/>
  <c r="S141" i="1"/>
  <c r="T141" i="1" s="1"/>
  <c r="S105" i="1"/>
  <c r="T105" i="1" s="1"/>
  <c r="S89" i="1"/>
  <c r="T89" i="1" s="1"/>
  <c r="S72" i="1"/>
  <c r="T72" i="1" s="1"/>
  <c r="S67" i="1"/>
  <c r="T67" i="1" s="1"/>
  <c r="S62" i="1"/>
  <c r="T62" i="1" s="1"/>
  <c r="S24" i="1"/>
  <c r="T24" i="1" s="1"/>
  <c r="S14" i="1"/>
  <c r="T14" i="1" s="1"/>
  <c r="S581" i="1"/>
  <c r="T581" i="1" s="1"/>
  <c r="S528" i="1"/>
  <c r="T528" i="1" s="1"/>
  <c r="S504" i="1"/>
  <c r="T504" i="1" s="1"/>
  <c r="S387" i="1"/>
  <c r="T387" i="1" s="1"/>
  <c r="S355" i="1"/>
  <c r="T355" i="1" s="1"/>
  <c r="S345" i="1"/>
  <c r="T345" i="1" s="1"/>
  <c r="S340" i="1"/>
  <c r="T340" i="1" s="1"/>
  <c r="S332" i="1"/>
  <c r="T332" i="1" s="1"/>
  <c r="S244" i="1"/>
  <c r="T244" i="1" s="1"/>
  <c r="S236" i="1"/>
  <c r="T236" i="1" s="1"/>
  <c r="S187" i="1"/>
  <c r="T187" i="1" s="1"/>
  <c r="S177" i="1"/>
  <c r="T177" i="1" s="1"/>
  <c r="S147" i="1"/>
  <c r="T147" i="1" s="1"/>
  <c r="S111" i="1"/>
  <c r="T111" i="1" s="1"/>
  <c r="S92" i="1"/>
  <c r="T92" i="1" s="1"/>
  <c r="S87" i="1"/>
  <c r="T87" i="1" s="1"/>
  <c r="S70" i="1"/>
  <c r="T70" i="1" s="1"/>
  <c r="S32" i="1"/>
  <c r="T32" i="1" s="1"/>
  <c r="S27" i="1"/>
  <c r="T27" i="1" s="1"/>
  <c r="S22" i="1"/>
  <c r="T22" i="1" s="1"/>
  <c r="S4" i="1"/>
  <c r="T4" i="1" s="1"/>
  <c r="S563" i="1"/>
  <c r="T563" i="1" s="1"/>
  <c r="S417" i="1"/>
  <c r="T417" i="1" s="1"/>
  <c r="S407" i="1"/>
  <c r="T407" i="1" s="1"/>
  <c r="S397" i="1"/>
  <c r="T397" i="1" s="1"/>
  <c r="S375" i="1"/>
  <c r="T375" i="1" s="1"/>
  <c r="S370" i="1"/>
  <c r="T370" i="1" s="1"/>
  <c r="S365" i="1"/>
  <c r="T365" i="1" s="1"/>
  <c r="S319" i="1"/>
  <c r="T319" i="1" s="1"/>
  <c r="S292" i="1"/>
  <c r="T292" i="1" s="1"/>
  <c r="S284" i="1"/>
  <c r="T284" i="1" s="1"/>
  <c r="S221" i="1"/>
  <c r="T221" i="1" s="1"/>
  <c r="S55" i="1"/>
  <c r="T55" i="1" s="1"/>
  <c r="S50" i="1"/>
  <c r="T50" i="1" s="1"/>
  <c r="S658" i="1"/>
  <c r="T658" i="1" s="1"/>
  <c r="S627" i="1"/>
  <c r="T627" i="1" s="1"/>
  <c r="S571" i="1"/>
  <c r="T571" i="1" s="1"/>
  <c r="S555" i="1"/>
  <c r="T555" i="1" s="1"/>
  <c r="S539" i="1"/>
  <c r="T539" i="1" s="1"/>
  <c r="S531" i="1"/>
  <c r="T531" i="1" s="1"/>
  <c r="S512" i="1"/>
  <c r="T512" i="1" s="1"/>
  <c r="S435" i="1"/>
  <c r="T435" i="1" s="1"/>
  <c r="S385" i="1"/>
  <c r="T385" i="1" s="1"/>
  <c r="S358" i="1"/>
  <c r="T358" i="1" s="1"/>
  <c r="S353" i="1"/>
  <c r="T353" i="1" s="1"/>
  <c r="S343" i="1"/>
  <c r="T343" i="1" s="1"/>
  <c r="S303" i="1"/>
  <c r="T303" i="1" s="1"/>
  <c r="S255" i="1"/>
  <c r="T255" i="1" s="1"/>
  <c r="S247" i="1"/>
  <c r="T247" i="1" s="1"/>
  <c r="S185" i="1"/>
  <c r="T185" i="1" s="1"/>
  <c r="S874" i="1"/>
  <c r="T874" i="1" s="1"/>
  <c r="S842" i="1"/>
  <c r="T842" i="1" s="1"/>
  <c r="S766" i="1"/>
  <c r="T766" i="1" s="1"/>
  <c r="S710" i="1"/>
  <c r="T710" i="1" s="1"/>
  <c r="S675" i="1"/>
  <c r="T675" i="1" s="1"/>
  <c r="S610" i="1"/>
  <c r="T610" i="1" s="1"/>
  <c r="S607" i="1"/>
  <c r="T607" i="1" s="1"/>
  <c r="S590" i="1"/>
  <c r="T590" i="1" s="1"/>
  <c r="S579" i="1"/>
  <c r="T579" i="1" s="1"/>
  <c r="S542" i="1"/>
  <c r="T542" i="1" s="1"/>
  <c r="S518" i="1"/>
  <c r="T518" i="1" s="1"/>
  <c r="S515" i="1"/>
  <c r="T515" i="1" s="1"/>
  <c r="S507" i="1"/>
  <c r="T507" i="1" s="1"/>
  <c r="S491" i="1"/>
  <c r="T491" i="1" s="1"/>
  <c r="S443" i="1"/>
  <c r="T443" i="1" s="1"/>
  <c r="S425" i="1"/>
  <c r="T425" i="1" s="1"/>
  <c r="S395" i="1"/>
  <c r="T395" i="1" s="1"/>
  <c r="S363" i="1"/>
  <c r="T363" i="1" s="1"/>
  <c r="S317" i="1"/>
  <c r="T317" i="1" s="1"/>
  <c r="S295" i="1"/>
  <c r="T295" i="1" s="1"/>
  <c r="S269" i="1"/>
  <c r="T269" i="1" s="1"/>
  <c r="S224" i="1"/>
  <c r="T224" i="1" s="1"/>
  <c r="S211" i="1"/>
  <c r="T211" i="1" s="1"/>
  <c r="S208" i="1"/>
  <c r="T208" i="1" s="1"/>
  <c r="S198" i="1"/>
  <c r="T198" i="1" s="1"/>
  <c r="S175" i="1"/>
  <c r="T175" i="1" s="1"/>
  <c r="S156" i="1"/>
  <c r="T156" i="1" s="1"/>
  <c r="S120" i="1"/>
  <c r="T120" i="1" s="1"/>
  <c r="S90" i="1"/>
  <c r="T90" i="1" s="1"/>
  <c r="S78" i="1"/>
  <c r="T78" i="1" s="1"/>
  <c r="S73" i="1"/>
  <c r="T73" i="1" s="1"/>
  <c r="S68" i="1"/>
  <c r="T68" i="1" s="1"/>
  <c r="S63" i="1"/>
  <c r="T63" i="1" s="1"/>
  <c r="S58" i="1"/>
  <c r="T58" i="1" s="1"/>
  <c r="S20" i="1"/>
  <c r="T20" i="1" s="1"/>
  <c r="S10" i="1"/>
  <c r="T10" i="1" s="1"/>
  <c r="S956" i="1"/>
  <c r="T956" i="1" s="1"/>
  <c r="S948" i="1"/>
  <c r="T948" i="1" s="1"/>
  <c r="S877" i="1"/>
  <c r="T877" i="1" s="1"/>
  <c r="S872" i="1"/>
  <c r="T872" i="1" s="1"/>
  <c r="S867" i="1"/>
  <c r="T867" i="1" s="1"/>
  <c r="S845" i="1"/>
  <c r="T845" i="1" s="1"/>
  <c r="S835" i="1"/>
  <c r="T835" i="1" s="1"/>
  <c r="S820" i="1"/>
  <c r="T820" i="1" s="1"/>
  <c r="S813" i="1"/>
  <c r="T813" i="1" s="1"/>
  <c r="S808" i="1"/>
  <c r="T808" i="1" s="1"/>
  <c r="S788" i="1"/>
  <c r="T788" i="1" s="1"/>
  <c r="S772" i="1"/>
  <c r="T772" i="1" s="1"/>
  <c r="S761" i="1"/>
  <c r="T761" i="1" s="1"/>
  <c r="S756" i="1"/>
  <c r="T756" i="1" s="1"/>
  <c r="S748" i="1"/>
  <c r="T748" i="1" s="1"/>
  <c r="S734" i="1"/>
  <c r="T734" i="1" s="1"/>
  <c r="S718" i="1"/>
  <c r="T718" i="1" s="1"/>
  <c r="S656" i="1"/>
  <c r="T656" i="1" s="1"/>
  <c r="S593" i="1"/>
  <c r="T593" i="1" s="1"/>
  <c r="S585" i="1"/>
  <c r="T585" i="1" s="1"/>
  <c r="S574" i="1"/>
  <c r="T574" i="1" s="1"/>
  <c r="S547" i="1"/>
  <c r="T547" i="1" s="1"/>
  <c r="S499" i="1"/>
  <c r="T499" i="1" s="1"/>
  <c r="S475" i="1"/>
  <c r="T475" i="1" s="1"/>
  <c r="S446" i="1"/>
  <c r="T446" i="1" s="1"/>
  <c r="S428" i="1"/>
  <c r="T428" i="1" s="1"/>
  <c r="S398" i="1"/>
  <c r="T398" i="1" s="1"/>
  <c r="S333" i="1"/>
  <c r="T333" i="1" s="1"/>
  <c r="S325" i="1"/>
  <c r="T325" i="1" s="1"/>
  <c r="S237" i="1"/>
  <c r="T237" i="1" s="1"/>
  <c r="S183" i="1"/>
  <c r="T183" i="1" s="1"/>
  <c r="S159" i="1"/>
  <c r="T159" i="1" s="1"/>
  <c r="S123" i="1"/>
  <c r="T123" i="1" s="1"/>
  <c r="S83" i="1"/>
  <c r="T83" i="1" s="1"/>
  <c r="S48" i="1"/>
  <c r="T48" i="1" s="1"/>
  <c r="S43" i="1"/>
  <c r="T43" i="1" s="1"/>
  <c r="S38" i="1"/>
  <c r="T38" i="1" s="1"/>
  <c r="S532" i="1"/>
  <c r="T532" i="1" s="1"/>
  <c r="S418" i="1"/>
  <c r="T418" i="1" s="1"/>
  <c r="S285" i="1"/>
  <c r="T285" i="1" s="1"/>
  <c r="S222" i="1"/>
  <c r="T222" i="1" s="1"/>
  <c r="S214" i="1"/>
  <c r="T214" i="1" s="1"/>
  <c r="S170" i="1"/>
  <c r="T170" i="1" s="1"/>
  <c r="S162" i="1"/>
  <c r="T162" i="1" s="1"/>
  <c r="S126" i="1"/>
  <c r="T126" i="1" s="1"/>
  <c r="S93" i="1"/>
  <c r="T93" i="1" s="1"/>
  <c r="S88" i="1"/>
  <c r="T88" i="1" s="1"/>
  <c r="S71" i="1"/>
  <c r="T71" i="1" s="1"/>
  <c r="S66" i="1"/>
  <c r="T66" i="1" s="1"/>
  <c r="S28" i="1"/>
  <c r="T28" i="1" s="1"/>
  <c r="S23" i="1"/>
  <c r="T23" i="1" s="1"/>
  <c r="S18" i="1"/>
  <c r="T18" i="1" s="1"/>
  <c r="S508" i="1"/>
  <c r="T508" i="1" s="1"/>
  <c r="S426" i="1"/>
  <c r="T426" i="1" s="1"/>
  <c r="S386" i="1"/>
  <c r="T386" i="1" s="1"/>
  <c r="S165" i="1"/>
  <c r="T165" i="1" s="1"/>
  <c r="S56" i="1"/>
  <c r="T56" i="1" s="1"/>
  <c r="S51" i="1"/>
  <c r="T51" i="1" s="1"/>
  <c r="S46" i="1"/>
  <c r="T46" i="1" s="1"/>
  <c r="S307" i="1"/>
  <c r="T307" i="1" s="1"/>
  <c r="S259" i="1"/>
  <c r="T259" i="1" s="1"/>
  <c r="S256" i="1"/>
  <c r="T256" i="1" s="1"/>
  <c r="S240" i="1"/>
  <c r="T240" i="1" s="1"/>
  <c r="S235" i="1"/>
  <c r="T235" i="1" s="1"/>
  <c r="S209" i="1"/>
  <c r="T209" i="1" s="1"/>
  <c r="S181" i="1"/>
  <c r="T181" i="1" s="1"/>
  <c r="S3" i="1"/>
  <c r="T3" i="1" s="1"/>
  <c r="S967" i="1"/>
  <c r="T967" i="1" s="1"/>
  <c r="S957" i="1"/>
  <c r="T957" i="1" s="1"/>
  <c r="S949" i="1"/>
  <c r="T949" i="1" s="1"/>
  <c r="S863" i="1"/>
  <c r="T863" i="1" s="1"/>
  <c r="S821" i="1"/>
  <c r="T821" i="1" s="1"/>
  <c r="S816" i="1"/>
  <c r="T816" i="1" s="1"/>
  <c r="S809" i="1"/>
  <c r="T809" i="1" s="1"/>
  <c r="S799" i="1"/>
  <c r="T799" i="1" s="1"/>
  <c r="S778" i="1"/>
  <c r="T778" i="1" s="1"/>
  <c r="S754" i="1"/>
  <c r="T754" i="1" s="1"/>
  <c r="S727" i="1"/>
  <c r="T727" i="1" s="1"/>
  <c r="S711" i="1"/>
  <c r="T711" i="1" s="1"/>
  <c r="S703" i="1"/>
  <c r="T703" i="1" s="1"/>
  <c r="S665" i="1"/>
  <c r="T665" i="1" s="1"/>
  <c r="S662" i="1"/>
  <c r="T662" i="1" s="1"/>
  <c r="S617" i="1"/>
  <c r="T617" i="1" s="1"/>
  <c r="S614" i="1"/>
  <c r="T614" i="1" s="1"/>
  <c r="S591" i="1"/>
  <c r="T591" i="1" s="1"/>
  <c r="S567" i="1"/>
  <c r="T567" i="1" s="1"/>
  <c r="S554" i="1"/>
  <c r="T554" i="1" s="1"/>
  <c r="S551" i="1"/>
  <c r="T551" i="1" s="1"/>
  <c r="S543" i="1"/>
  <c r="T543" i="1" s="1"/>
  <c r="S535" i="1"/>
  <c r="T535" i="1" s="1"/>
  <c r="S527" i="1"/>
  <c r="T527" i="1" s="1"/>
  <c r="S519" i="1"/>
  <c r="T519" i="1" s="1"/>
  <c r="S503" i="1"/>
  <c r="T503" i="1" s="1"/>
  <c r="S495" i="1"/>
  <c r="T495" i="1" s="1"/>
  <c r="S487" i="1"/>
  <c r="T487" i="1" s="1"/>
  <c r="S439" i="1"/>
  <c r="T439" i="1" s="1"/>
  <c r="S434" i="1"/>
  <c r="T434" i="1" s="1"/>
  <c r="S421" i="1"/>
  <c r="T421" i="1" s="1"/>
  <c r="S401" i="1"/>
  <c r="T401" i="1" s="1"/>
  <c r="S374" i="1"/>
  <c r="T374" i="1" s="1"/>
  <c r="S369" i="1"/>
  <c r="T369" i="1" s="1"/>
  <c r="S310" i="1"/>
  <c r="T310" i="1" s="1"/>
  <c r="S288" i="1"/>
  <c r="T288" i="1" s="1"/>
  <c r="S283" i="1"/>
  <c r="T283" i="1" s="1"/>
  <c r="S262" i="1"/>
  <c r="T262" i="1" s="1"/>
  <c r="S246" i="1"/>
  <c r="T246" i="1" s="1"/>
  <c r="S220" i="1"/>
  <c r="T220" i="1" s="1"/>
  <c r="S135" i="1"/>
  <c r="T135" i="1" s="1"/>
  <c r="S99" i="1"/>
  <c r="T99" i="1" s="1"/>
  <c r="S79" i="1"/>
  <c r="T79" i="1" s="1"/>
  <c r="S74" i="1"/>
  <c r="T74" i="1" s="1"/>
  <c r="S64" i="1"/>
  <c r="T64" i="1" s="1"/>
  <c r="S59" i="1"/>
  <c r="T59" i="1" s="1"/>
  <c r="S54" i="1"/>
  <c r="T54" i="1" s="1"/>
  <c r="S16" i="1"/>
  <c r="T16" i="1" s="1"/>
  <c r="S6" i="1"/>
  <c r="T6" i="1" s="1"/>
  <c r="S2316" i="1"/>
  <c r="T2316" i="1" s="1"/>
  <c r="S2276" i="1"/>
  <c r="T2276" i="1" s="1"/>
  <c r="S2308" i="1"/>
  <c r="T2308" i="1" s="1"/>
  <c r="S2172" i="1"/>
  <c r="T2172" i="1" s="1"/>
  <c r="S2268" i="1"/>
  <c r="T2268" i="1" s="1"/>
  <c r="S2204" i="1"/>
  <c r="T2204" i="1" s="1"/>
  <c r="S2148" i="1"/>
  <c r="T2148" i="1" s="1"/>
  <c r="S2008" i="1"/>
  <c r="T2008" i="1" s="1"/>
  <c r="S2140" i="1"/>
  <c r="T2140" i="1" s="1"/>
  <c r="S2000" i="1"/>
  <c r="T2000" i="1" s="1"/>
  <c r="S2132" i="1"/>
  <c r="T2132" i="1" s="1"/>
  <c r="S2124" i="1"/>
  <c r="T2124" i="1" s="1"/>
  <c r="S2116" i="1"/>
  <c r="T2116" i="1" s="1"/>
  <c r="S2108" i="1"/>
  <c r="T2108" i="1" s="1"/>
  <c r="S2100" i="1"/>
  <c r="T2100" i="1" s="1"/>
  <c r="S2092" i="1"/>
  <c r="T2092" i="1" s="1"/>
  <c r="S2084" i="1"/>
  <c r="T2084" i="1" s="1"/>
  <c r="S2076" i="1"/>
  <c r="T2076" i="1" s="1"/>
  <c r="S2068" i="1"/>
  <c r="T2068" i="1" s="1"/>
  <c r="S2060" i="1"/>
  <c r="T2060" i="1" s="1"/>
  <c r="S2052" i="1"/>
  <c r="T2052" i="1" s="1"/>
  <c r="S2044" i="1"/>
  <c r="T2044" i="1" s="1"/>
  <c r="S2036" i="1"/>
  <c r="T2036" i="1" s="1"/>
  <c r="S2028" i="1"/>
  <c r="T2028" i="1" s="1"/>
  <c r="S2020" i="1"/>
  <c r="T2020" i="1" s="1"/>
  <c r="S1992" i="1"/>
  <c r="T1992" i="1" s="1"/>
  <c r="S2164" i="1"/>
  <c r="T2164" i="1" s="1"/>
  <c r="S2152" i="1"/>
  <c r="T2152" i="1" s="1"/>
  <c r="S2012" i="1"/>
  <c r="T2012" i="1" s="1"/>
  <c r="S1972" i="1"/>
  <c r="T1972" i="1" s="1"/>
  <c r="S1960" i="1"/>
  <c r="T1960" i="1" s="1"/>
  <c r="S1984" i="1"/>
  <c r="T1984" i="1" s="1"/>
  <c r="S1949" i="1"/>
  <c r="T1949" i="1" s="1"/>
  <c r="S2144" i="1"/>
  <c r="T2144" i="1" s="1"/>
  <c r="S1912" i="1"/>
  <c r="T1912" i="1" s="1"/>
  <c r="S2156" i="1"/>
  <c r="T2156" i="1" s="1"/>
  <c r="S2136" i="1"/>
  <c r="T2136" i="1" s="1"/>
  <c r="S1996" i="1"/>
  <c r="T1996" i="1" s="1"/>
  <c r="S1976" i="1"/>
  <c r="T1976" i="1" s="1"/>
  <c r="S1964" i="1"/>
  <c r="T1964" i="1" s="1"/>
  <c r="S2128" i="1"/>
  <c r="T2128" i="1" s="1"/>
  <c r="S2120" i="1"/>
  <c r="T2120" i="1" s="1"/>
  <c r="S2112" i="1"/>
  <c r="T2112" i="1" s="1"/>
  <c r="S2104" i="1"/>
  <c r="T2104" i="1" s="1"/>
  <c r="S2096" i="1"/>
  <c r="T2096" i="1" s="1"/>
  <c r="S2088" i="1"/>
  <c r="T2088" i="1" s="1"/>
  <c r="S2080" i="1"/>
  <c r="T2080" i="1" s="1"/>
  <c r="S2072" i="1"/>
  <c r="T2072" i="1" s="1"/>
  <c r="S2064" i="1"/>
  <c r="T2064" i="1" s="1"/>
  <c r="S2056" i="1"/>
  <c r="T2056" i="1" s="1"/>
  <c r="S2048" i="1"/>
  <c r="T2048" i="1" s="1"/>
  <c r="S2040" i="1"/>
  <c r="T2040" i="1" s="1"/>
  <c r="S2032" i="1"/>
  <c r="T2032" i="1" s="1"/>
  <c r="S2024" i="1"/>
  <c r="T2024" i="1" s="1"/>
  <c r="S2016" i="1"/>
  <c r="T2016" i="1" s="1"/>
  <c r="S1272" i="1"/>
  <c r="T1272" i="1" s="1"/>
  <c r="S1232" i="1"/>
  <c r="T1232" i="1" s="1"/>
  <c r="S1379" i="1"/>
  <c r="T1379" i="1" s="1"/>
  <c r="S1294" i="1"/>
  <c r="T1294" i="1" s="1"/>
  <c r="S1401" i="1"/>
  <c r="T1401" i="1" s="1"/>
  <c r="S1128" i="1"/>
  <c r="T1128" i="1" s="1"/>
  <c r="S1351" i="1"/>
  <c r="T1351" i="1" s="1"/>
  <c r="S1266" i="1"/>
  <c r="T1266" i="1" s="1"/>
  <c r="S1134" i="1"/>
  <c r="T1134" i="1" s="1"/>
  <c r="S1254" i="1"/>
  <c r="T1254" i="1" s="1"/>
  <c r="S1242" i="1"/>
  <c r="T1242" i="1" s="1"/>
  <c r="S1158" i="1"/>
  <c r="T1158" i="1" s="1"/>
  <c r="S1359" i="1"/>
  <c r="T1359" i="1" s="1"/>
  <c r="S1326" i="1"/>
  <c r="T1326" i="1" s="1"/>
  <c r="S1230" i="1"/>
  <c r="T1230" i="1" s="1"/>
  <c r="S1170" i="1"/>
  <c r="T1170" i="1" s="1"/>
  <c r="S1150" i="1"/>
  <c r="T1150" i="1" s="1"/>
  <c r="S1110" i="1"/>
  <c r="T1110" i="1" s="1"/>
  <c r="S1086" i="1"/>
  <c r="T1086" i="1" s="1"/>
  <c r="S1062" i="1"/>
  <c r="T1062" i="1" s="1"/>
  <c r="S1038" i="1"/>
  <c r="T1038" i="1" s="1"/>
  <c r="S1014" i="1"/>
  <c r="T1014" i="1" s="1"/>
  <c r="S1363" i="1"/>
  <c r="T1363" i="1" s="1"/>
  <c r="S1314" i="1"/>
  <c r="T1314" i="1" s="1"/>
  <c r="S1218" i="1"/>
  <c r="T1218" i="1" s="1"/>
  <c r="S1182" i="1"/>
  <c r="T1182" i="1" s="1"/>
  <c r="S990" i="1"/>
  <c r="T990" i="1" s="1"/>
  <c r="S1302" i="1"/>
  <c r="T1302" i="1" s="1"/>
  <c r="S1206" i="1"/>
  <c r="T1206" i="1" s="1"/>
  <c r="S1162" i="1"/>
  <c r="T1162" i="1" s="1"/>
  <c r="S1290" i="1"/>
  <c r="T1290" i="1" s="1"/>
  <c r="S1347" i="1"/>
  <c r="T1347" i="1" s="1"/>
  <c r="S1278" i="1"/>
  <c r="T1278" i="1" s="1"/>
  <c r="S1186" i="1"/>
  <c r="T1186" i="1" s="1"/>
  <c r="S1122" i="1"/>
  <c r="T1122" i="1" s="1"/>
  <c r="S970" i="1"/>
  <c r="T970" i="1" s="1"/>
  <c r="S954" i="1"/>
  <c r="T954" i="1" s="1"/>
  <c r="S938" i="1"/>
  <c r="T938" i="1" s="1"/>
  <c r="S922" i="1"/>
  <c r="T922" i="1" s="1"/>
  <c r="S906" i="1"/>
  <c r="T906" i="1" s="1"/>
  <c r="S894" i="1"/>
  <c r="T894" i="1" s="1"/>
  <c r="S882" i="1"/>
  <c r="T882" i="1" s="1"/>
  <c r="S846" i="1"/>
  <c r="T846" i="1" s="1"/>
  <c r="S836" i="1"/>
  <c r="T836" i="1" s="1"/>
  <c r="S798" i="1"/>
  <c r="T798" i="1" s="1"/>
  <c r="S615" i="1"/>
  <c r="T615" i="1" s="1"/>
  <c r="S598" i="1"/>
  <c r="T598" i="1" s="1"/>
  <c r="S898" i="1"/>
  <c r="T898" i="1" s="1"/>
  <c r="S886" i="1"/>
  <c r="T886" i="1" s="1"/>
  <c r="S862" i="1"/>
  <c r="T862" i="1" s="1"/>
  <c r="S814" i="1"/>
  <c r="T814" i="1" s="1"/>
  <c r="S783" i="1"/>
  <c r="T783" i="1" s="1"/>
  <c r="S742" i="1"/>
  <c r="T742" i="1" s="1"/>
  <c r="S962" i="1"/>
  <c r="T962" i="1" s="1"/>
  <c r="S946" i="1"/>
  <c r="T946" i="1" s="1"/>
  <c r="S930" i="1"/>
  <c r="T930" i="1" s="1"/>
  <c r="S914" i="1"/>
  <c r="T914" i="1" s="1"/>
  <c r="S870" i="1"/>
  <c r="T870" i="1" s="1"/>
  <c r="S822" i="1"/>
  <c r="T822" i="1" s="1"/>
  <c r="S622" i="1"/>
  <c r="T622" i="1" s="1"/>
  <c r="S966" i="1"/>
  <c r="T966" i="1" s="1"/>
  <c r="S950" i="1"/>
  <c r="T950" i="1" s="1"/>
  <c r="S934" i="1"/>
  <c r="T934" i="1" s="1"/>
  <c r="S918" i="1"/>
  <c r="T918" i="1" s="1"/>
  <c r="S858" i="1"/>
  <c r="T858" i="1" s="1"/>
  <c r="S810" i="1"/>
  <c r="T810" i="1" s="1"/>
  <c r="S838" i="1"/>
  <c r="T838" i="1" s="1"/>
  <c r="S828" i="1"/>
  <c r="T828" i="1" s="1"/>
  <c r="S790" i="1"/>
  <c r="T790" i="1" s="1"/>
  <c r="S735" i="1"/>
  <c r="T735" i="1" s="1"/>
  <c r="S694" i="1"/>
  <c r="T694" i="1" s="1"/>
  <c r="S663" i="1"/>
  <c r="T663" i="1" s="1"/>
  <c r="S577" i="1"/>
  <c r="T577" i="1" s="1"/>
  <c r="S561" i="1"/>
  <c r="T561" i="1" s="1"/>
  <c r="S566" i="1"/>
  <c r="T566" i="1" s="1"/>
  <c r="S536" i="1"/>
  <c r="T536" i="1" s="1"/>
  <c r="S429" i="1"/>
  <c r="T429" i="1" s="1"/>
  <c r="S412" i="1"/>
  <c r="T412" i="1" s="1"/>
  <c r="S404" i="1"/>
  <c r="T404" i="1" s="1"/>
  <c r="S396" i="1"/>
  <c r="T396" i="1" s="1"/>
  <c r="S388" i="1"/>
  <c r="T388" i="1" s="1"/>
  <c r="S380" i="1"/>
  <c r="T380" i="1" s="1"/>
  <c r="S372" i="1"/>
  <c r="T372" i="1" s="1"/>
  <c r="S364" i="1"/>
  <c r="T364" i="1" s="1"/>
  <c r="S356" i="1"/>
  <c r="T356" i="1" s="1"/>
  <c r="S348" i="1"/>
  <c r="T348" i="1" s="1"/>
  <c r="S533" i="1"/>
  <c r="T533" i="1" s="1"/>
  <c r="S509" i="1"/>
  <c r="T509" i="1" s="1"/>
  <c r="S489" i="1"/>
  <c r="T489" i="1" s="1"/>
  <c r="S473" i="1"/>
  <c r="T473" i="1" s="1"/>
  <c r="S457" i="1"/>
  <c r="T457" i="1" s="1"/>
  <c r="S441" i="1"/>
  <c r="T441" i="1" s="1"/>
  <c r="S432" i="1"/>
  <c r="T432" i="1" s="1"/>
  <c r="S493" i="1"/>
  <c r="T493" i="1" s="1"/>
  <c r="S477" i="1"/>
  <c r="T477" i="1" s="1"/>
  <c r="S461" i="1"/>
  <c r="T461" i="1" s="1"/>
  <c r="S445" i="1"/>
  <c r="T445" i="1" s="1"/>
  <c r="S413" i="1"/>
  <c r="T413" i="1" s="1"/>
  <c r="S565" i="1"/>
  <c r="T565" i="1" s="1"/>
  <c r="S541" i="1"/>
  <c r="T541" i="1" s="1"/>
  <c r="S517" i="1"/>
  <c r="T517" i="1" s="1"/>
  <c r="S436" i="1"/>
  <c r="T436" i="1" s="1"/>
  <c r="S408" i="1"/>
  <c r="T408" i="1" s="1"/>
  <c r="S400" i="1"/>
  <c r="T400" i="1" s="1"/>
  <c r="S392" i="1"/>
  <c r="T392" i="1" s="1"/>
  <c r="S384" i="1"/>
  <c r="T384" i="1" s="1"/>
  <c r="S376" i="1"/>
  <c r="T376" i="1" s="1"/>
  <c r="S368" i="1"/>
  <c r="T368" i="1" s="1"/>
  <c r="S360" i="1"/>
  <c r="T360" i="1" s="1"/>
  <c r="S352" i="1"/>
  <c r="T352" i="1" s="1"/>
  <c r="S569" i="1"/>
  <c r="T569" i="1" s="1"/>
  <c r="S545" i="1"/>
  <c r="T545" i="1" s="1"/>
  <c r="S521" i="1"/>
  <c r="T521" i="1" s="1"/>
  <c r="S497" i="1"/>
  <c r="T497" i="1" s="1"/>
  <c r="S481" i="1"/>
  <c r="T481" i="1" s="1"/>
  <c r="S465" i="1"/>
  <c r="T465" i="1" s="1"/>
  <c r="S449" i="1"/>
  <c r="T449" i="1" s="1"/>
  <c r="S485" i="1"/>
  <c r="T485" i="1" s="1"/>
  <c r="S469" i="1"/>
  <c r="T469" i="1" s="1"/>
  <c r="S453" i="1"/>
  <c r="T453" i="1" s="1"/>
  <c r="S437" i="1"/>
  <c r="T437" i="1" s="1"/>
  <c r="S420" i="1"/>
  <c r="T420"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<sst xmlns="http://schemas.openxmlformats.org/spreadsheetml/2006/main" count="16330" uniqueCount="99">
  <si>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</si>
  <si>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</si>
  <si>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</si>
  <si>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</si>
  <si>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</si>
  <si>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</si>
  <si>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</si>
  <si>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</si>
  <si>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</si>
  <si>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</si>
  <si>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</si>
  <si>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</si>
  <si>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</si>
  <si>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</si>
  <si>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</si>
  <si>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</si>
  <si>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</si>
  <si>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</si>
  <si>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</si>
  <si>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</si>
  <si>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</si>
  <si>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</si>
  <si>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</si>
  <si>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</si>
  <si>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</si>
  <si>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</si>
  <si>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</si>
  <si>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</si>
  <si>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</si>
  <si>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</si>
  <si>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</si>
  <si>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</si>
  <si>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</si>
  <si>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</si>
  <si>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</si>
  <si>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</si>
  <si>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</si>
  <si>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</si>
  <si>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</si>
  <si>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</si>
  <si>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</si>
  <si>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</si>
  <si>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</si>
  <si>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</si>
  <si>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</si>
  <si>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</si>
  <si>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</si>
  <si>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</si>
  <si>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</si>
  <si>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</si>
  <si>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</si>
  <si>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</si>
  <si>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</si>
  <si>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</si>
  <si>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</si>
  <si>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</si>
  <si>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</si>
  <si>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</si>
  <si>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</si>
  <si>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</si>
  <si>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</si>
  <si>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</si>
  <si>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</si>
  <si>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</si>
  <si>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</si>
  <si>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</si>
  <si>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</si>
  <si>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</si>
  <si>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</si>
  <si>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Quarter</t>
  </si>
  <si>
    <t>MonthNo</t>
  </si>
  <si>
    <t>YEAR</t>
  </si>
  <si>
    <t>Year2</t>
  </si>
  <si>
    <t>Month2</t>
  </si>
  <si>
    <t>Month Name</t>
  </si>
  <si>
    <t>Month no</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</si>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</sst>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dd\-mmm\-yyyy"/>
    <numFmt numFmtId="165" formatCode="\$#,##0.00"/>
    <numFmt numFmtId="166" formatCode="0.0%"/>
    <numFmt numFmtId="167" formatCode="_(&quot;$&quot;* #,##0_);_(&quot;$&quot;* \(#,##0\);_(&quot;$&quot;* &quot;-&quot;??_);_(@_)"/>
    <numFmt numFmtId="169"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9"/>
      <name val="Aptos Narrow"/>
      <family val="2"/>
      <scheme val="minor"/>
    </font>
    <font>
      <b/>
      <sz val="11"/>
      <color theme="1"/>
      <name val="Aptos Narrow"/>
      <scheme val="minor"/>
    </font>
  </fonts>
  <fills count="4">
    <fill>
      <patternFill patternType="none"/>
    </fill>
    <fill>
      <patternFill patternType="gray125"/>
    </fill>
    <fill>
      <patternFill patternType="solid">
        <fgColor rgb="FF1F4E78"/>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3" fillId="0" borderId="0" applyNumberFormat="0" applyFill="0" applyBorder="0" applyAlignment="0" applyProtection="0"/>
    <xf numFmtId="0" fontId="4" fillId="0" borderId="0" applyNumberFormat="0" applyFill="0" applyBorder="0" applyAlignment="0" applyProtection="0"/>
    <xf numFmtId="9" fontId="5"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0" fillId="0" borderId="0" xfId="0" applyAlignment="1">
      <alignment horizontal="center"/>
    </xf>
    <xf numFmtId="0" fontId="6" fillId="0" borderId="1" xfId="0" quotePrefix="1" applyFont="1" applyBorder="1" applyAlignment="1">
      <alignment horizontal="left"/>
    </xf>
    <xf numFmtId="164" fontId="6" fillId="0" borderId="1" xfId="0" applyNumberFormat="1" applyFont="1" applyBorder="1" applyAlignment="1">
      <alignment horizontal="left"/>
    </xf>
    <xf numFmtId="0" fontId="6" fillId="0" borderId="1" xfId="0" applyFont="1" applyBorder="1" applyAlignment="1">
      <alignment horizontal="left"/>
    </xf>
    <xf numFmtId="1" fontId="6" fillId="0" borderId="1" xfId="0" applyNumberFormat="1" applyFont="1" applyBorder="1" applyAlignment="1">
      <alignment horizontal="left"/>
    </xf>
    <xf numFmtId="165" fontId="6" fillId="0" borderId="1" xfId="0" applyNumberFormat="1" applyFont="1" applyBorder="1" applyAlignment="1">
      <alignment horizontal="left"/>
    </xf>
    <xf numFmtId="9" fontId="6" fillId="0" borderId="1" xfId="0" applyNumberFormat="1" applyFont="1" applyBorder="1" applyAlignment="1">
      <alignment horizontal="left"/>
    </xf>
    <xf numFmtId="166" fontId="6" fillId="0" borderId="1" xfId="0" applyNumberFormat="1" applyFont="1" applyBorder="1" applyAlignment="1">
      <alignment horizontal="left"/>
    </xf>
    <xf numFmtId="0" fontId="2" fillId="2" borderId="0" xfId="0" applyNumberFormat="1" applyFont="1" applyFill="1" applyAlignment="1">
      <alignment horizontal="center" vertical="center"/>
    </xf>
    <xf numFmtId="0" fontId="6" fillId="0" borderId="1" xfId="0" applyNumberFormat="1" applyFont="1" applyBorder="1" applyAlignment="1">
      <alignment horizontal="left"/>
    </xf>
    <xf numFmtId="0" fontId="0" fillId="0" borderId="0" xfId="0" applyNumberFormat="1"/>
    <xf numFmtId="0" fontId="6" fillId="0" borderId="1" xfId="0" applyNumberFormat="1" applyFont="1" applyBorder="1" applyAlignment="1">
      <alignment horizontal="center"/>
    </xf>
    <xf numFmtId="0" fontId="0" fillId="0" borderId="0" xfId="0" applyNumberFormat="1" applyAlignment="1">
      <alignment horizontal="center"/>
    </xf>
    <xf numFmtId="44" fontId="0" fillId="0" borderId="0" xfId="0" applyNumberFormat="1"/>
    <xf numFmtId="166" fontId="0" fillId="0" borderId="0" xfId="4" applyNumberFormat="1" applyFont="1"/>
    <xf numFmtId="0" fontId="0" fillId="3" borderId="0" xfId="0" applyFill="1"/>
    <xf numFmtId="0" fontId="7" fillId="3" borderId="0" xfId="0" applyFont="1" applyFill="1"/>
    <xf numFmtId="167" fontId="0" fillId="0" borderId="0" xfId="0" applyNumberFormat="1"/>
    <xf numFmtId="0" fontId="0" fillId="0" borderId="0" xfId="0" pivotButton="1"/>
    <xf numFmtId="0" fontId="0" fillId="0" borderId="0" xfId="0" applyAlignment="1">
      <alignment horizontal="left"/>
    </xf>
    <xf numFmtId="169"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666">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169" formatCode="\$#,##0,&quot;K&quot;"/>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34" formatCode="_(&quot;$&quot;* #,##0.00_);_(&quot;$&quot;* \(#,##0.0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9" formatCode="\$#,##0,&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numFmt numFmtId="34" formatCode="_(&quot;$&quot;* #,##0.00_);_(&quot;$&quot;* \(#,##0.00\);_(&quot;$&quot;* &quot;-&quot;??_);_(@_)"/>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0,&quot;K&quot;"/>
    </dxf>
    <dxf>
      <numFmt numFmtId="169" formatCode="\$#,##0,&quot;K&quot;"/>
    </dxf>
    <dxf>
      <numFmt numFmtId="167" formatCode="_(&quot;$&quot;* #,##0_);_(&quot;$&quot;* \(#,##0\);_(&quot;$&quot;* &quot;-&quot;??_);_(@_)"/>
    </dxf>
    <dxf>
      <numFmt numFmtId="169" formatCode="\$#,##0,&quot;K&quot;"/>
    </dxf>
    <dxf>
      <font>
        <strike val="0"/>
        <outline val="0"/>
        <shadow val="0"/>
        <u val="none"/>
        <vertAlign val="baseline"/>
        <sz val="9"/>
        <color auto="1"/>
        <name val="Aptos Narrow"/>
        <family val="2"/>
        <scheme val="minor"/>
      </font>
      <numFmt numFmtId="166" formatCode="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numFmt numFmtId="166" formatCode="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ptos Narrow"/>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Aptos Narrow"/>
        <family val="2"/>
        <scheme val="minor"/>
      </font>
      <alignment horizontal="left" vertical="bottom" textRotation="0" wrapText="0" indent="0" justifyLastLine="0" shrinkToFit="0" readingOrder="0"/>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65"/>
      <tableStyleElement type="headerRow" dxfId="664"/>
    </tableStyle>
    <tableStyle name="TimeSlicerStyleDark1 2" pivot="0" table="0" count="9" xr9:uid="{C96DA1F2-88E9-40CC-8E55-CFEE23594AD8}">
      <tableStyleElement type="wholeTable" dxfId="663"/>
      <tableStyleElement type="headerRow" dxfId="66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Table!Monthly_Profit_Revenue</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20000"/>
                <a:lumOff val="80000"/>
                <a:alpha val="42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20000"/>
                <a:lumOff val="80000"/>
                <a:alpha val="50000"/>
              </a:schemeClr>
            </a:solidFill>
            <a:ln w="6350">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90655994042736E-3"/>
          <c:y val="0.18127184228006496"/>
          <c:w val="0.99616186880119162"/>
          <c:h val="0.70334730448000282"/>
        </c:manualLayout>
      </c:layout>
      <c:lineChart>
        <c:grouping val="standard"/>
        <c:varyColors val="0"/>
        <c:ser>
          <c:idx val="0"/>
          <c:order val="0"/>
          <c:tx>
            <c:strRef>
              <c:f>'Pivot Table'!$B$6</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20000"/>
                  <a:lumOff val="80000"/>
                  <a:alpha val="42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Table'!$B$7:$B$19</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58A4-4D78-AE8E-993358D2D884}"/>
            </c:ext>
          </c:extLst>
        </c:ser>
        <c:ser>
          <c:idx val="1"/>
          <c:order val="1"/>
          <c:tx>
            <c:strRef>
              <c:f>'Pivot Table'!$C$6</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lumMod val="20000"/>
                  <a:lumOff val="80000"/>
                  <a:alpha val="50000"/>
                </a:schemeClr>
              </a:solidFill>
              <a:ln w="6350">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Table'!$C$7:$C$19</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58A4-4D78-AE8E-993358D2D884}"/>
            </c:ext>
          </c:extLst>
        </c:ser>
        <c:dLbls>
          <c:showLegendKey val="0"/>
          <c:showVal val="0"/>
          <c:showCatName val="0"/>
          <c:showSerName val="0"/>
          <c:showPercent val="0"/>
          <c:showBubbleSize val="0"/>
        </c:dLbls>
        <c:marker val="1"/>
        <c:smooth val="0"/>
        <c:axId val="921034431"/>
        <c:axId val="921034847"/>
      </c:lineChart>
      <c:catAx>
        <c:axId val="92103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034847"/>
        <c:crosses val="autoZero"/>
        <c:auto val="1"/>
        <c:lblAlgn val="ctr"/>
        <c:lblOffset val="100"/>
        <c:noMultiLvlLbl val="0"/>
      </c:catAx>
      <c:valAx>
        <c:axId val="921034847"/>
        <c:scaling>
          <c:orientation val="minMax"/>
        </c:scaling>
        <c:delete val="1"/>
        <c:axPos val="l"/>
        <c:numFmt formatCode="\$#,##0,&quot;K&quot;" sourceLinked="1"/>
        <c:majorTickMark val="none"/>
        <c:minorTickMark val="none"/>
        <c:tickLblPos val="nextTo"/>
        <c:crossAx val="921034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Table!Top5_Country</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39183118374264"/>
          <c:y val="8.4298177374890676E-2"/>
          <c:w val="0.84960816881625734"/>
          <c:h val="0.85589098243479367"/>
        </c:manualLayout>
      </c:layout>
      <c:barChart>
        <c:barDir val="bar"/>
        <c:grouping val="clustered"/>
        <c:varyColors val="0"/>
        <c:ser>
          <c:idx val="0"/>
          <c:order val="0"/>
          <c:tx>
            <c:strRef>
              <c:f>'Pivot Table'!$F$6</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Table'!$E$7:$E$12</c:f>
              <c:strCache>
                <c:ptCount val="5"/>
                <c:pt idx="0">
                  <c:v>France</c:v>
                </c:pt>
                <c:pt idx="1">
                  <c:v>Germany</c:v>
                </c:pt>
                <c:pt idx="2">
                  <c:v>Italy</c:v>
                </c:pt>
                <c:pt idx="3">
                  <c:v>Spain</c:v>
                </c:pt>
                <c:pt idx="4">
                  <c:v>United Kingdom</c:v>
                </c:pt>
              </c:strCache>
            </c:strRef>
          </c:cat>
          <c:val>
            <c:numRef>
              <c:f>'Pivot Table'!$F$7:$F$12</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B59C-4E8F-BE7A-D39A07B8416E}"/>
            </c:ext>
          </c:extLst>
        </c:ser>
        <c:dLbls>
          <c:showLegendKey val="0"/>
          <c:showVal val="0"/>
          <c:showCatName val="0"/>
          <c:showSerName val="0"/>
          <c:showPercent val="0"/>
          <c:showBubbleSize val="0"/>
        </c:dLbls>
        <c:gapWidth val="100"/>
        <c:axId val="287588207"/>
        <c:axId val="287586959"/>
      </c:barChart>
      <c:catAx>
        <c:axId val="28758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86959"/>
        <c:crosses val="autoZero"/>
        <c:auto val="1"/>
        <c:lblAlgn val="ctr"/>
        <c:lblOffset val="100"/>
        <c:noMultiLvlLbl val="0"/>
      </c:catAx>
      <c:valAx>
        <c:axId val="287586959"/>
        <c:scaling>
          <c:orientation val="minMax"/>
        </c:scaling>
        <c:delete val="1"/>
        <c:axPos val="b"/>
        <c:numFmt formatCode="\$#,##0,&quot;K&quot;" sourceLinked="1"/>
        <c:majorTickMark val="none"/>
        <c:minorTickMark val="none"/>
        <c:tickLblPos val="nextTo"/>
        <c:crossAx val="28758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Table!Sales_Channel</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437106700664716E-2"/>
              <c:y val="0.1142831650764844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29308142061301"/>
              <c:y val="-0.1273829004468709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869101487589537"/>
              <c:y val="-0.203954637092946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7827031612253493E-2"/>
              <c:y val="0.156650480092031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Table'!$I$6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69-4E36-9A45-8638683073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69-4E36-9A45-8638683073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69-4E36-9A45-8638683073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69-4E36-9A45-8638683073C3}"/>
              </c:ext>
            </c:extLst>
          </c:dPt>
          <c:dLbls>
            <c:dLbl>
              <c:idx val="0"/>
              <c:layout>
                <c:manualLayout>
                  <c:x val="-6.6437106700664716E-2"/>
                  <c:y val="0.1142831650764844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69-4E36-9A45-8638683073C3}"/>
                </c:ext>
              </c:extLst>
            </c:dLbl>
            <c:dLbl>
              <c:idx val="1"/>
              <c:layout>
                <c:manualLayout>
                  <c:x val="-0.10529308142061301"/>
                  <c:y val="-0.1273829004468709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69-4E36-9A45-8638683073C3}"/>
                </c:ext>
              </c:extLst>
            </c:dLbl>
            <c:dLbl>
              <c:idx val="2"/>
              <c:layout>
                <c:manualLayout>
                  <c:x val="0.11869101487589537"/>
                  <c:y val="-0.2039546370929468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69-4E36-9A45-8638683073C3}"/>
                </c:ext>
              </c:extLst>
            </c:dLbl>
            <c:dLbl>
              <c:idx val="3"/>
              <c:layout>
                <c:manualLayout>
                  <c:x val="9.7827031612253493E-2"/>
                  <c:y val="0.1566504800920318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469-4E36-9A45-8638683073C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Table'!$H$7:$H$11</c:f>
              <c:strCache>
                <c:ptCount val="4"/>
                <c:pt idx="0">
                  <c:v>Corporate</c:v>
                </c:pt>
                <c:pt idx="1">
                  <c:v>Marketplace</c:v>
                </c:pt>
                <c:pt idx="2">
                  <c:v>Online Store</c:v>
                </c:pt>
                <c:pt idx="3">
                  <c:v>Retail Partners</c:v>
                </c:pt>
              </c:strCache>
            </c:strRef>
          </c:cat>
          <c:val>
            <c:numRef>
              <c:f>'Pivot Table'!$I$7:$I$11</c:f>
              <c:numCache>
                <c:formatCode>_("$"* #,##0_);_("$"* \(#,##0\);_("$"* "-"??_);_(@_)</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69-4E36-9A45-8638683073C3}"/>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2.6867683372667588E-2"/>
          <c:y val="3.8574417112461894E-2"/>
          <c:w val="0.89999992458686784"/>
          <c:h val="0.105510071648265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Table!Region_Wise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51-46BB-9D58-5B4ADEC4AB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51-46BB-9D58-5B4ADEC4AB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51-46BB-9D58-5B4ADEC4AB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51-46BB-9D58-5B4ADEC4AB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Table'!$K$7:$K$11</c:f>
              <c:strCache>
                <c:ptCount val="4"/>
                <c:pt idx="0">
                  <c:v>Central Europe</c:v>
                </c:pt>
                <c:pt idx="1">
                  <c:v>Northern Europe</c:v>
                </c:pt>
                <c:pt idx="2">
                  <c:v>Southern Europe</c:v>
                </c:pt>
                <c:pt idx="3">
                  <c:v>Western Europe</c:v>
                </c:pt>
              </c:strCache>
            </c:strRef>
          </c:cat>
          <c:val>
            <c:numRef>
              <c:f>'Pivot Table'!$L$7:$L$11</c:f>
              <c:numCache>
                <c:formatCode>_("$"* #,##0_);_("$"* \(#,##0\);_("$"* "-"??_);_(@_)</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C451-46BB-9D58-5B4ADEC4AB24}"/>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A7E95B84-2B37-4BD5-AC0D-9613D7BCBBBD}">
          <cx:tx>
            <cx:txData>
              <cx:f>_xlchart.v5.16</cx:f>
              <cx:v>Total Revenue</cx:v>
            </cx:txData>
          </cx:tx>
          <cx:dataId val="0"/>
          <cx:layoutPr>
            <cx:geography cultureLanguage="en-US" cultureRegion="IN" attribution="Powered by Bing">
              <cx:geoCache provider="{E9337A44-BEBE-4D9F-B70C-5C5E7DAFC167}">
                <cx:binary>zHtZc9y2tvVfSeX5o4IZ4KmTW3VBslutefT0wpIlmRNIcCaIX/9tWbaP1Xbi3DquSpSHlMlGA1zY
WHvttdn/vnf/ujePd/0vrjbN8K979/uv+Ti2//rtt+E+f6zvhoO6uO/tYD+MB/e2/s1++FDcP/72
0N8tRZP9RhBmv93nd/346H79n3/Dt2WP9sTe342FbS6nx369ehwmMw5/cu+7t365t1MzPg3P4Jt+
/3VTNOauefj1l8dmLMb1Zm0ff//1xWd+/eW3/W/6ZtZfDCxsnB5grKAHhAkpBVfo4x/59Rdjm+zT
bcIPQoJCzMXzXYQ/T312V8Pwv7Cej6u5e3joH4fhl0///2rgi8V/db0YbPT87JF9Wuhm9/HJfnuJ
7f/8e+8CPOvela/g3wfmR7f20dePJium+jME/z36HB0IhpmiFIUf/9QL9NmB4KEkjLDvo/8X1vN9
9L8M3EP/y/V99HXy96P/v9Mw9sXdz0OfyQOuJJKIyRewY3aAGQqVovwZ972g/wsL+T7sXwbuwf7l
+j7s/3vz98Me+cf7/KfCHh5IRkPEMH6Gl75Enx9QqjAS+BPn7KH/F9bzffS/DNxD/8v1ffSjd38/
+tvHvr5r1p8X9BwfAJ+HSopPlLMX++iAKgT/KfLMSOHnqZ8J/y+s5/vofxm4h/6X6/vox/8Ayokf
m/qurz5D8BMI/ymfCqEwJ8+x/zLdqoMwxEqEIRyJ5wz/jPpfWMf3Uf8ycA/1L9e/Qf3474/5TX/X
3D9+RuC/B52JA0GYQiF5GevkgHFFpVDyU6jvxfqP1/F90D+P28P88+V9yDdXfz/ku/7x5+pKTg6U
4DgUhH4v0AN5EMqQgbr5A2H5Fxb0ffC/DNxD/8v1ffh3/wCe2Y135idyPKMHnHDOkfokHCGFfiXq
MTnA/CnkFf98yJ5p5ofL+APIn1e/D/jz1W/g/gdImgvbj1N2Zz4//X9PMTQ8EIrgUPKXFPMU53AD
GIZ+4hi4/zWz/5WlfB/1/4zcA/4/N/axv/gHYH/2OOaP/RPZDJ+R+O/hB7YhjAsm2SfV8rKO4sD/
ImT/0TR7RP8X1/T9fXgxeG8rXtzb342zk7+f989sv9z9RObh4UGIKZSzICE//u0xDzqQVIUihP35
+hT8eBl/gP2n5e/D/unyN4if//2IX9ifnmgJsDll8lOx+lJR4vAAU8bI5zS8b+D8eDnfR/7zuD3k
P1/eR/7iHxDr10sx+mfq+Rx9/z3zgLZUCBMoZ79bzKoDAD4UDHyc5789+v+La/r+HrwYvLcRL+7t
70Z0+Pefg+v2rmh+4j5A3fq0BwJ/AvplBghAEXFGBYPS9/lvj4F+uJw/2ILnp9gH//nqPuzJ9T8A
9uXx4fEn4g6ELyQDk5J/N/OClQaVrgKb7fMB+Lzlz4rz+ofL+QPcP43bB/7T5X3kr/8BGv+2KcbH
h1+OoV/wYH+mh0wPQkYVBQ76Etlfif2AQOQj0EboU35AkCC+zr1/fV3f34r98Xtbsn97f2u2+mcc
ij/2/L80P+K78S752DX5yvb/87sfHxg6OXtDP8H33eTxjOzu4fdfQ/bxwZ77FU/f8AL1L7bXywGP
d8P4+6+YHyAqwZ9TVBEuFBW//rI8Pt3hT1W1IKGQILEY5ggmaaCayeEWDBKYCokosBzBCETuYKen
W2B0E6hMlKSccujlEP6lSQUJe81s8wWHT//+pZnqC1s04/D7r5Cy2udPPT2WBJIlYGAxmERIrjiF
JbT3d1cQ1/Bh/P+8TOuWjr6I0jXNZKYH0SyZHlmKyrhgjvenIuTuHrtm2H0F0XdmBo7enxlQIQpB
bSsEZRDJX88sl6EqgywvomGo61TLHKH3nRhTmWS0Xac4XEQ47iY1Vo9DPdX2OfSed+g702P0zfyU
CMYpBSdJhIg+3f/qyUc2tEMrShuFUlqkfWkYjZQY7NYOLrwdV2weGVkbEgeVx1ExtthuxwGx7Z/j
AGX6Hg5UEvAJCYLFQHg84fTVOmZkTdetQRmVpefHiFb5G0an5WjKXVD84KEh1PbnAu6Augo0DCRQ
sod5u7SLn4OhjKo6ZfONSlcV8yotg9OREsB8ttxd/PnjfRtg8HiEsxD6XphyuRdgg1vcOKGyikZv
lkK3g+PVzoxzWOuxCNy2dwVqz6Qf0Ps/n/h7uDIhIML5kwdLn+5/hevQCLmSFldR0KS9OBOuTMsj
6gLT6yAbqh8g+200gzvDKYFGEwQTUPjL2ea1qCdX9SaqjOHHQz08lGwap413jaYzrjbB6ntdmqVp
fnCOvgMwMAicXCwZPCjfm7mdRqrWitZR5QQ/nktXJdmMUWyy8qHucbirnuLqz7F92rSXrEHB8SNY
MAU7yuTe2XEeTcLQro5aSFTvObYQqSUw1Q+m+XYLGZLAnVwKGCwk1J9fb2FDB6JI60y0cKAHHVT5
oNNm8g++yev+BzuIn4L/5UMBfDANaEvgXrVPCDLAVdMRYqO5ZOUrOdcii2qMpi3GxTQkrhWsikeT
55UuJxqsehnHUUWrdEHS2YYjXefN0v1gWd9iIBEBliTQYIMEgvfOT6VQZsd0tdGUd3Q9Rmm9Rs0Y
VstpUeTh/5mLIOFgYEQEGUFCM/sl4H5FLHeZAU5sF348dqjY8ozmuR7Y0r79v8bQU3KD3qwCZmCU
Q4b7enMFMFAJZ8RGSzGFW1ouEEN122Zt9OfzfHsyJQaWFyHGsKuI7z3TmGIHuTGzUb8082m5Bmbr
l4XHxneT1VDrZfcocPVNnQZz+YO5v+VbiSF8mQJ3FuoVvsdBYzNko2vhGXNJILtNhV818aLIIkFK
Up1OLYHU8+fP++3ZlPCWASMSWEF9e2g6rDLRpKKOcuLdReCNeQXMq+I/n+Ub1hGIgREKmQRoD/ox
T/e/YtdJlr708MS66XFwoViZnqadYkdVMaWRY6q9xnB4ny2cP87ZdP+IArdKqQSoY6hRmHrC+6tZ
bR/MAZ3dFCkT5uFxSjN1aGrX6mrIvToMjF+z7VwpsySNnSCgViOyh6Kpm8MBzT7clUhW9LCaSux/
sNUfz8YL+oCNFtACeVLv7Fs9Q20VjuscrJHnrd0qgsp5Wwqe5RqTWWnZyPJ4dE1+kdZZGK2lb3ZD
OWdwjH31WMiwmyPueGcTRafiR+f6m0MgoQmMECVgnULPku0BN7vCq5LWPhpxqV7341y/86HCIhGr
KS592QTotDABBCboRJCB2PeOJKsnUjcgEF9zuTSHZJKzjMNsJkdSpsuSsH6SWTyY3q1x61ug5IoT
4ZK+nOZOT+HCSg3bKFy8tk31YHsIpmgm1ew3q1PjslmamrRRGzAQgKxdh0GjzKHTRTj1ONe4cYdD
Kspy42xnlk1LFHyOrCSUCUGVOcrWcCo22dPZ6lGZlbrNHSwinMYr1+PiAtG02ZC6qHKNFmfuJTZr
hJalNpFydZ5FDDBJdRHM7sJWPph07qg6JhnrGj23Myii0deqeluK0p0ViLox+fNjtL8vwOqg40MJ
m4OhWaz2E6mpXF7PtomCMzNv6iaiJmGxFdMPSOEpW7w8O4xR+H4iQe6HFHPF9niwdFM/hn2uNGGF
yO8CEoS9xm61Q0RQMVvt+yHXc4OLxKOyHeNypBdp0Wc6Rek8aHifh54Il/Ez0WRtE2cizC/84Dem
yk+oI4Fm0Cyv9LKULIKcll75qvZdTOHg5Ule+zHyTW22ZKmJlmnq+80yFu88mYNA1z5to2EpRGLb
xSSFa9HdMqyH1nXlG9RXWa9VWi3XBZubTIPgUVoBmkOUt2TWw4p9GYuuu3yixGLT2ZQdpqlsLzpP
1HxSFFUZtcqKfluOKHV6VDlwfzal9Aj4QMZ5w3qnUykbH5miWlCSLkpeLm3PTyuTR6QKkNhMeYD6
OA2Drt0GVSu2eb66DXi5vdV4wv41zYpdy1rq72DTccQGwUnc5c4M24CCsasHyDz9JjD1fIOwDHXq
pyEa2krqaVzLSzy3NNcjrGJNcCcCcRh6FRyh2tu45Ga4TNHaXnVMVteE5PUjG6ah1mHeDVJjwwcc
ZW3ptumUnU9h29Ftb1TfajQM4Ye+xb2FoxbwN+ncuDWy2KtMF9TJaKQDnXQv3XSBirS7xHw2O+jC
FydNl/KjYKQb0Ydq01NHjwF8dNasrI9aFpTbQk0DjQLMxz7Jmo6Nhwjzxzxd3wVlvkIpOS3hmx4i
6ioPeKvtNHWVtsVitVkwfTuiDh8uofK6Mekr3izkokd40LMnD7jMmqQslFq08gFeIrvO6ybsTYh0
xiQ5XWtRHtc151dtiJde+ykTo55LWmmYrP/gVmlVZAOQpttZTbg6M2l7L3NxXZSD0lNPlnU7u9pT
zbzxRiuKX7VL1WTbNCNk05YtuiQly3SJuIuDrKU6K/x9v8ygx3iZRcNceN1WdLqSph0TU4XdNg1r
X8VQvtkts6WKBATiGANrDTyqJkCwDAKRDEEwHsGrPWOdNGmVplFR9PIGZ+VNTtIxO4KixeyqHtE8
rpti2JKw5WXix9W8HtzoAcmKG2CMLIM0EjATOWOni9oHaGvcguIJM3+aTcIdQZkt4HAXb2eaN9qW
/XVKzahHs+huopsc+Vd9yV+VUDlqQJXrPmh2q0tdskAe1wsQlyb50sYiqKuN6SbMEz+H/IGUoe+i
2o7YxANt3HlrhznVPs9W7SpaRBlffFIY12lfuT6ZWcYuZ4eDc9LnF9aMbZSSjEYzz28bzvFOhtl1
243d5bR2xUM+i3rXWHNSjsNNWPAsFjWBMOV3rfN3lexNqYemmt+B2nkIGSQ3F8zve9exN+XqJcQz
YzvnSRXNc33lwuw8WG1zjDoWvC5Tf86dXKIqK95i/9A3xa3Kwod8wS7yaj1aUXYKJJVpOc2JHIdt
53EXh6JrEjewt1kWzpHh5BwHQxGNvN2Ujb+lcnRRjdxxJtxpk6UGsqm9zQJMt3ytPkwrj1tF3oa8
fY/y4jbkC9dCWBHVU6eiIXN3KJRTqat2vQd9d+Wov1GoQptgAP+D4KDSvG2byDZ1p8shO2khxkye
6rnHV12aqSiHxHtia6p73I6azE5EvS2zOBf43LAVdsjPLsrL7ATkp9GpsWDztILEi12Ds3pki57q
xein11xhBsSPnMhRTNRCdV1bpvMmiLqM2rMGh6WWXbrokbYSaiF6GDRVoBta3mSL2ILU8SAQeJc4
OCdTYZA2bXZNKJwh1djzakVROC41KOHiUeU524F64yruO8IGXWL+UIHwaHVZB+5hNHx8w0fcHKVw
zk6Y9W3EmmqD2wKW7oLwMGjn82rAQTQHxF2zoB8jXDe3aJ2Pvez7pA+figx4ITgivNOu9TtQE6d+
mCsddmDXedzGZglZYkh9POPhTVOlR0Nv0m3hmkYHbEpGBmYRWH1hxLmjcdYXedLOajgz0txKeOW7
jhhGsDG1vOm8D+JmmG7LEW8Cnl0a0F8aXAqnDV8uq1LdZ2KdI+DY7CTo+Ji0QX4/kKyIZwKM2DRy
1bLP6qgJBh6HpMpOy7a9J3l/1OWVOgpHarUzzQcVTLmGuYsPUB7mETMpStRq84cx9c1xb3i9USw0
14yP5tanHWwKyUNQN4FPUNu0QNA4j6us2vgKbUE1b9uFrBpi4pHUoYeoA1NjGtbitKgbtevb9SrH
7BAv83XdtCfj1F41gyvfONddFlnBoyCXa0RadY9XkyU2N3Tn556An7WWiSjSSuOuT1Ljep2PxZkH
dr7qu/kKcZvrcHFbIdaIWXdKuy6HeGe3toLiQoWZVl12UVb5URfwE+/mS5J3QHTTfEZYdVbJ9ib1
MyhOcC0Oq2X+YP1otW3XkzzDwBtNczKTiesly61mAfoghrBdYVMIPS5oY0GqLseVHYS2NSERMcuJ
GrJtV9tGg8qQu3Rwl7SB6N9gAFKbpw2vx7cym4dYOrYNgHA6HTR5dYaypdYUCU3CprkNx/oeKptc
s35YAl0RO8U9GH8Qi55NOpPrWTesR2Mf+oRO4VsgcB61hX+XzkUxaJxBEqeiBJ0SZCe4IOiUOdNq
YnhklZ8ulxqCEqyLWq+VWXVepFY3czrr3o9BnNs1jZq03MxhkXSo2uYqjyhb4TNjcVWREDI5X1DU
t/XdEoQyqnzzgIpg1OAGhBs1jVqxJtc1y3s9zPS8AR0dLUt6I5ruRJgSTBkirK7D9i5b8PGche68
SqvpkGcMxyUdujhYg9dzK4pTU68ymtr0zNo6TTAYDKaudsjcpDI7TJc1Xuc2YR0+LlB+KvMyQaqH
bNw0U7SkAdJd1dl4TGkym+6hmPN7IYtd9oRtLvwNR32jV8/kbuF9FQ11DyNqsOF6YnBc5a3SnRfb
Ni+2wWLKDe/JhcIQZei64yzduG7YChq8SqFqW8opwoRdgNLYoNDPmlVtDI7GAzHz0VDYY4+CbY9I
roOpCvXAg01WrZtZqgtwlW9RnT6UDdvwkSfgHCVsKhJr5fXC63M/cKN9Xb2VvY87utxaVQB1Q4Yd
LE7YzNhmJH21ocpcgH9qNm6abUJqukQdNQI8sCIFxQnbEXIc26YczspyAcEuBt3kwO80XQ5DB1FQ
NHSb83nV2dJfd92Q9EHQbhT4aZrPT4InsK/QqISWDp2YAF2RTJ6xGuwm4YJjbMcyMagaj8RKDYQU
y7U12XHAimZruQeAxqCpdSDCdwW4PUlarf1TKuCxC9eLdS2PvWpOKuHms7mx93LlQSSXsjyxChQ5
qOnXqu4upFqa88mL/JCTAk6NgtRde92ToDikaxrcFlCV3GQqfC+mFuwiuZtRd6VEcMPTIBoHMAid
YB8KqWYoQymUblK+Q2HZ60K0tV5kh/VE/WmhSBMRSAIgsee3YK/fTaOSOu1lm4hG3YgFE51jsrGN
8VvnXXmkanpTZeo6zwMJtkZ3Cf2bS5k5e4YI7yNv/Tu2BEf92JIoF1MeGyqvnJlBNwxpmtRZexFU
hYmG1BlwSOUORNp2LfmwCV3PoenBTQym+XmRzjIarOg20G65tF35vuonodcgP7etAb01OuO0GroP
DJvLesBA/uAjaSTaVwMiddSt7YOlyyVuQ7Zr1UpvAzzWmiwjj0yardGEB3c0L/58lHyMA5LNG56V
daW7tZZa5d1dWU8nxLSnBSSwo84HaUyh6okhXxVIgxdYnULc+WNXzG/HxoioqVfgOZAjHij0RIaF
TeMai+Ywze19MFbuaBzDMZJ5cd6N6XkzFEfLPE26rctw29oRss4qgyRgSxXhvl00VjmJbIVLjYjv
k5KKNC77CuuwrF91fjiUygGdAbNo1MlkrYPmxPDSa/A9Yj81t7YOHj3v1AXKhvwUqW49srIjm7qA
bXYWB4kRS3ZK526DqnSXL2QLjaHg7dzAxMIE27CWcILUkm4bE1yUqtmoYX2VzeMrGxZDtKzZTsp+
C2wWozEs9ODoiR2HSzsRo0nbnVCfJiFfx6haGw7JC0ROVedXUyhvbOlYxH1/0SH+Zm3C83Cih1ON
8K5XAFOglIvNtCRlNtwyH9ziokPHnbKXi8quOmyv6mktdOWLt2jutrSBc+c5O5mNdZEdyFHPwyPv
XaK69tShHsoSqGAgVW/y0QFHWblhU79dnEvAx9gZP2JILENzprglOBKqWU9Iz+ekm8NdUaeXmDVZ
NEtXgWOS7sK23tB6eVWbWsWZwYnDUNS6SkGljD+MrXs6uy3WOZIikUa2oTYYGmu6TwmCmtXOVEGN
Siobd+WyiE2w9P0UVXwJb6FgHK9DlOYm6lBQ1XHg2hxYpSzT1miKkT/jBgT0lSh6SNPrGJrhkFdz
ftoNQXXpMtt9GOwM5Bf0A0jGjhb0jJjegptVjCw4Sh14PlFmOXkAJ4e/CubaHQYoX85GKrJxi510
r9q0bM/bQqE0QrgIzKbgE7lI2yCFZI3nVOwsNSYZOalUDEdKdTEalilpJ3xj53zCJxMf5Y1ox/yC
gKscT9l67kl6E6r1EoPD/945x+JO3QHftVG5vqe9P19kT3XRkfJIZKuBXJ+XpdnA23jjWwcAQYQN
VIepFVDx5vMlJ/W0keBnBQMUC2V+mgbZjWNY+wbW7Zy5SqF4Nn66IFl4CUZwE639MkV1yM9dbsD6
WG15SlxQpVGWDul7npfVeV62iS1lFZUWRakvVbx27H3XK5nUJF12BprEwO12YTDI8wgFELsR7yHL
9Et25GmZJY1w9tw2/fE8za8reHFADx2abnpJ3jaqfSVlASacacAKb3P5vnQ8gJojxRraVP64CEdQ
+jJ/nVe8A/exR/NhDVyizcBfmVWZ67rN3pAaDizEhuW6gmdigaWxNCPVoPo6r1PbjAqMAwyFZ9bl
NM7nfonrrDmUw7wLaHdVTPR89LaIc0fSY2ivv7dVabdZsbrrvA3q+WRyU3MHdVn2vmt6dWHaqtu4
QpmrrCXg7BYuKtYx4NBLWK7AoIzXTB3li/AXboafQAZ9tm7tJIDPSgyVVJmXJ6jJ+DUc8LuhdxcF
qPnzJuxLq1Voq6RsXHALhTA4rik0dq7Xsfc7SIu97iGx3rQ11HjG+/JCymk9kj587VETHCksLzJa
vmawD8eWNTbJZehfBaKGQADRNiTDoNCtsVDRT3mVJ0s+1rehBwNBFDW/xlkGjyBw7jV0Mndu7MLY
cbFctD7M7xX83Oiez3x+NRlOtRnZqw4jdZwXtTkvswB0OHflqVHpDFICuui6KJEuO+d0uJJj1c9T
5FrOtVqGBOUYmviDuy/lcArbAh20pb+DzraJe95eLp1d7toc3Cc4MZvahR14bSw/hvZIk/RdW+/m
Zpx2ypr6sJjT9tC2fL6lbk3LqA/FG4JHknQgoiOQUnjDwhrDqwRkSqqwrhL4qUhSgDWkWbeSQ9oI
Fc1uFXM0Qd8brf5azEUeWUKrI4+GeQMHsNIFD2ctOQiZXg1vlnX5UNJmsyqaJga0YmQmQpIipzQ2
dh3K7Tp3wl5nPaqDuCaiPx1bD44VpTO6ZTyFvEDaotVZWL4Fk2QFQ0UgF0GDHh+TwqFtqAj4Z8E6
Rfk4XawUlLThwuzmKm3ikaPQ6K5382ZG7XC4tlzGrl5wD/Rugp1dRXnW16I9KjIWLNrmq91YQbNo
VVl2LVHFT5tyOglqUseCcvPWjEX+thlK7jQelhVabhLdkbzqNyEYx48K3suDJgF1s56yor8LwzJn
J+WQsgT66CbXZT/g+/bJaYZ6qStjm04gVODsZCxyJC8hIFceKr2CFgS56NZW0E3rpxkMJCVHa4DS
WCAvLSqaJtQTg4A8XPsenIoAXGs43wufomwswzuP5lVAceLzEBS3ytr0COdFb3dzOuYNuNTg7R7h
ERfscRyXGU7vOPWpFrVv+nclfOfyhoY95AJcjTR7H5KmcCfIj6LYLfU0ZAmCtsKroR4/diXgl0XJ
NMDx0iVRLYogSUAvcgXVP4LWRnjbdSnlO8gVwkIJJLLiGtVMvM/qTFx0UPBnh/JjO6HvqqHcgTxd
GQiKZjicUNGqSzODyDti4SzpJh2Hajm0Yz2+tsJAUDWVgAtudrQc9eqgyw9GiAzKo5y4tY/ydaI0
jwbimDta+tXUZ7Rj7sKsU9lv6IToYT7PIox6nqdQX4HvCH52X6/ofd3VKKprpOzjSIKBna+zYHVS
8ppxaJVxlMVdtgRu0zs7dYdgy9dz5HKBggSal3WoIXMF4PTMbVgd0SIdVVKCqxr3AYmh3N5iH1yu
zIEjq7r3tZRbSpZtuLRXbqmWN7YE+znE98FSglE4nPdVu5n7QYAv3ALdhLg7nMFivvRgt8ZqyPEx
7PbbHFRtPk+PakQ+qeTi3w6miOEnAa1eB2VBBIF3BxUX+A3JukDlM7pFxGsJhstTEZ9vmG0llJrv
+nzpswiJANpG2YA3UMWntZ6pr6KsfyhCdTgHyzucjeLMihnpKnSbbM66cxjCrsEyr25oOPFXCLfl
4cTdezUySN25l4cdqO0ESqh80qYj8sjCWnVZSQVbDDZlMvS0Ab+umsPQbBkarbhcjFEyLsP/T9m5
LdmJY936ifQHSAiJm30BrEOuPDgznU6nfaNwumwQIAGSOD79Hqur/+467K7a3VHRUS67ksVCSHOO
8Y1ZM3aD1aXbySezrHM7bCtekXQ07G4SkX2vkqUai7bRc3IZ/WIYtIar3XqMF9os58ZrNPQJb50s
bR3QF/SCoT1B3zhNUHe67NT3ckvu9Nhs/WEcJM+K2g3aHtgypuLWauK7vLfUmiMWjPRHNs9rdCuM
J/yDmmaRnmmviTgkBIiBsjtv7+O5itLbZYhYf4PHq/dzPFO6l2oN+NxCjMDGwIzAhQXNUS3Hfgy0
fULFvFYvods6dteuEbaCdCb4/w27kMyjqM9CyQYfVShg1J1LMhWOq818fax5MkTYXWQl8961Pbsz
8b6xjy1bXHybBe67c6S7fTlLw9thzH/dJmbZTObrnKajfkw8a8x9O8LWKaNl8kOTs6Hye56lJiL3
WTpQfcZPVhAwXN3dxkFyqJlu/FAlDh0WFe124b3BkZi0/gPW8B6ObmaBHBhAheV1ymx2YG4ddJ6R
2p8NQRvYdZA3HttocGdwZMvV83kdg49lrgaflW6Be1mh7nzYK6tv4MX9zMT+GUcqmiwU4LejY9sH
bN7hVifprZ1ldzZ1lp6AK1zJjwVaDuPhZGi/H+q97gtPXFLEY4bayCbLTe1Jnbur+b6t8LUKnk7s
l0k25AjPXL0pS318ldXqN+N1vRz9AigJXb5zzRkSNGrL2YXtzrqhRlGnsRa4Z+NtJxiEoLpLswez
buuZaunRdGUNRxti1UH17daUWMuo3I23/uVqqxynDIf06toMy5xJ+30k7XaYHL+rVNu+r1W8PZE4
o0+z14s+LbJ1hSB7dbNH0ceJWjA/PNJH4BkphJxOaGheXhXbmPkjqSZ60dgixsuKhuxEpw4TH0hT
tpkaP1JH0dVAkEtwJ9u+oP1zXzM8tI817JOvrbZLGXWZL4NNbNEJ3sV51BN8p5seUM1ukLd2FyXn
3TN9sbFaHwU61UeBdVdklH1O7E51AaeWvndQEWCciUBLOBzbpxZG62vdsv6pjcUbWyDsLLGRB7PO
6kmpaVgPrdwejVMRdoa+KwS1w710TkCsD/JDm02LgpSH5xRtXQt30rfzjctCd5Jpm70vGE5yGual
v4sX6x+YiqZcQKFE981pntbX3W6sX+NIsVsxTO+upd0BqN+N0Gq929YxLXFihIcsCHYBXjTAYXLD
N6Fbrcp4pNuhdfaqkTZs7o9wE9mh46PSJRcseZ9IXU0FyewYH3xrsMLaJd2+jaJtlrxRhKLtb/Rj
BuPurU628LZ0EscEi54IftI9i/f0w8TgDKHAsPslgnOclRsss4cFpcjREzv/kvDRP9m99o/ETZcm
FtCN4nQRZwgKUK24YxCK4oYnddH2O/tSj7vMwybHA+s3++CTKjo7AQ4gl4Ar9yKemvZkmqg7pAB1
Kmw8e/21Vqk8krqPVB7ga8OCHQbsq3ICyDWs0IlrGsCc0du9hmZ4TcdCJjF0KZaBR1D3lyrGqyJl
SZkUH1lk0Q6AqDzBkMxg6tWKnuqOomcXpIuKarH7cU+i8b4is3sXW8Memnb+MUU2G9Er7TfoaapC
9CrokhkS3VjTrzdjikKUtxm/jTW0LLVH/JSMiyZ52FXytFKxfBn8QLNSzeN2T7OIP9tqQeXhhu6w
71Y+QMCRedur88z3M/o3ffTR1OZDtD6DCSEvW2rDk4MrhvJV90esf+ARWdQcx06zzz7m185NcXZT
cazEfF178aw0CADZN91N5ubsPDSTOk+NgEKns7KRUX/BK3vT2nr/ApoOqnYF7TFqUvdEEuXLGmU/
OlrftB8ntsRvC6fVA2/1jLOZ1tBxUvqBrtlrm1711diY5jTxWJdRD7YAOF5dZCjw0dt5em71zk6q
bqfHfZg6lBmdwvqvsx9sUf4X09ofXWOXwo3T9G1uqHgY+2T0+TCBQBV+wnXg6cHsXosIlnghF1qj
sGm6yyb8UXbxnMPcPiYjOa/Kzjc8rXaopfxC6TIWTOihyPrti6dNcwBI8smY9jsPwEx6YvJ4G5Kc
2+iu59mYoFwAL6goQU00pm0DMMiEIzHX+oaQrrSbHQroKutdi27c5/taP0MKt7dr1D3PqJxnaXRa
9h7tBJlgRzJgt5d+jbBY+YaWuTJkq2+9G/Uxm+fqFpxHwIPAnpgtGQ5gAw2rm/ePe7T0ZYtN9DBj
ERfd4oFSRdmhmpIXETXvBrzYkcu4KmEIHlB7xZ9C3J4htTcXk21fBx/7g8R384P0OI80W3RSpGz7
tMthifNBL0AGjd83k+tV1heym+yzMspAsBSbxr8RN9grZ+ObUio0BtOCkywfuSW3HUFb3c8LeVn9
EC50WrbbCsdz7uqpPWdQ0yDCr/6DHyUEJdG5AjZxfStbYYsaoOaD7AZo6JCdN0wROEFTRBOCtquw
koH8y+aoaEYzvOiIAFfCpnqwneHHHqfgMdlpc9iIEeUA7eW+ilNowZGBJKhjX8ReZLfBOpyCvOLP
kRLb3b5N4yeu0MQaKJVvJCU320Yu/TZFtJybvr+Dil1EwX3VEzeP08Sz27Qx+oIYYHweHfGflEzi
WzdG8q6vxvEXiMfRrSZjdRvHds4V0xN45Sb6AMKLqAP2M7gOsMlg+lS24KEx52EDRJjJa83Y7xov
KGsPW2ezI6WEB/gWPDxOqSUPUsO2qND4vwxkkI8KxOmhi6GF0Wpf92Leuv45osM3yby98x2Ow6Pf
5v4shj496GRrirBu4T0LcPk7QNU5mjtsz4bepitar/sNMvdztdRwhndTjXExQ+q9kBlS47VkhAPU
zwc1xm2pIrGeoJnEF7F0JK8V7sA6AFjNAmXz2HbeX9J1zYbcbZu89G3QV5O7/7php1nPeKuzj65v
u6poBrOWtfB+g5NJ+vO2xtgDdBcOG3C1sxFbOIBNwNumuXOflUOJCe1DZq6co7n1OZS76HZ1JLlU
0FRowaZRfEoqGv2s5Zadg0NNNm91En0aeOqfliQhiMlM9N5Z4S572D83ozT3K1qsJ9ZwdzEq7Z+J
2UydD5VhN6kYJwcZne6mWGCOlczO6OyjdbuHtN8dOBrDKJ8h4/c3XWqxy6dzFUO/rtyclCRUrkjT
EE1Fzwf7fWO2ng4Z3dWnegztT9aqDJ4KwVkgJZyGECIsG5/NDZa87qMsH3rdvNBh40kOKo7KUvcj
Rw0c+9vgfXvChoaareM7GDD0jQuQXxEffdgF9IQdIGcKhbndpv6R1OgWXsyC3S/dQMYVijD5YYSg
1wCgiV38moCpQPHUpNVFWqsKdOQpO1MLoSEajA75WvewPJJ15n1ez0O8FXEyVT+i0MzwRQUwraFu
L5TZ+J35ZbyEbMf+wNkKF4Ptd0MGD7DqZnvfL0R9pvv+Xq9WwpGH991y7GOL1ndtK9YHtkbtUQxk
GWANXrvkpP8lkctNiAaVj1lz34vpi8Yih5q4alrovp4BJnF5GNekRWMzDMYUoK7sBw5iqjoAQsOu
h2r7HCsy5ppqKEsTa8aioqo/xZUZdZ5upsc9pUQAQZJJPqfiO2Q8fXSjPXnOl0M9WX/fNbMrXNdG
sK8QUQCSneZIpmL9O54d682ZG4qmoWCr/J6JCpADYMqTGePwuSFxdZP1qvJlF0Z3hhw14gUCCIFm
l+TbuFaP+L7BEYHHu23XZgV7uvTzcUcQ59jWG8TjHQ+J1GEod7gY5DaLdvMy9+g9y9QsMsZv2vs9
ifdHmQ0MqvxWkf2CfRUerYB7jAoKohf80QRmUG6w+ORh1aG58ZVFjY7fiw4emzQMZDNGUMyAqKAh
qc5zypgrebTMhwpgyRHyH5kKuyTPC2zGIyIU8IdEAghr5V9nxjnB4X9dfZSLMzqs8LZbvZxjNnQo
HKRdcuvJ8MYmDkN16BPx5jgBKyjcZu6D4s3tEq34HCj6FDwv9MvVFM0lmf1TzSBp+m6DBjrZfr/R
EGD/Frr8E3IJSidFfF4gJy/+MaHjd7gyAl3J7Pp/4vS7dNtaLCZNmxzCPKCeBCUC9qxr1xmEutkW
Gb7BrBcwgoN3CMhk6ILPi1IdVuxqAbhiN1wfMziSqMaa1bb5HthEy6ELNflhwgZzpp16s/zKD/8z
aAfU6t+xse8AIpyu6n+ON/zXL//PS2/w1z8G8v37H16nI/77V/f/O1bxL//U6Ud/zYv6P/6h66f5
18/69+i/a9ruX3MAr7/4U+7vPyT7fp3S+B9+8/8v9kcTRE7+NYLxevHf5f7QySH3/ON/I5jXRN0/
/o1fg39J9D+UCkwqyiKsAYTrkHD4NfhHMbPlOqoo44gKcUBB9N/BP/o/+J0Y+XNxzREBZf538C/B
NK9UIutDWXwNNGX/TfDvjzEBjv43RsyXIVUSi1T8IX5h6mls6ASDpAEBcqlEA3a/8n8Xqvl/XiUR
uB8KpRoRR7whvwH2UR2jZB32pSRKbyRHDiycIRht77/52v+5PH+bYvwjRo1vBJMqEAwA2x4xCNW/
v0zgQMVYWs9lKvopH2ugNaDsyTlzQl8ENtxPxPr99uot/x1ZHf8xoHO9towlVIrrmAwprp/tN7do
1Oi7qOvnsq94LN+7EUgOCINRAs8gszX7IaClWk8N5d1aCnBMrwFH5RdLzajK2niUNmRi3VpURNDq
AGaltw+ItNT870Jqf34aSNpkPMJFKKZMRH+IoyRyntv0ugHGNQvPdAdge5NCYmD3f/04ruGP30Yh
MK8IASIkqfDEkW29LvzffiUN9npYvPuKtFQbUGExuvIPNJhxuZdo/GBrDtO8N291htGl6d/sun+6
SWzmkiIsdv2LYkH8/uIT1Id4ZPAwhSdpudebuGVjcMe/vsU/PXVEa1Ar4bEjuimhYv3+KmDtGlXF
I/Am0fgvcyrHfOZseOV6f/vrK11/0u++TMkx0TVBQFYwRmPEfX/3ZfIN1jsSDnGpxxhGvk0Vz8dZ
iVKuQHS6lvfbf/8NZljLjEYipkJcpyD99vHpaUommjas5GihznU6L+BrevLrVJD/GOb50yLBhhhh
YhvCvxLJxfgP7w23PHFIgDEEBAb1jIoRbLHQUdmsmt3QaHyFlNM9/vV3+XfX/MPCNNomW7LjmlSO
EAmM2su4HVGgpennIFuQqZUQl//2mtiScK/X5FKEPf2aafrN/gBYyAUEfSiuSdRlhob8GLMdWDbp
E0hZzdICWe/0og5/fd0/rxtEtFIeYWvCAkUB8vvrVnYhsoEIX47rCPmAu/pbt6s0x/YrJtSlpv2b
dNafXgnsgPgfUusSCULKcaj99kb7VirfjZyX0NGHDzECCGjsI9OkYB4acvPXd4epOH/Y9JFxkzjA
6D8iaCgF2R++2Lgfh02M7Vz6VHXzafKIMV2Ghlw7suC6+lThJtWxMju1Jxq6FFas2iAfdphpdOax
G+NvoKqQYM2rtp3dxQ+drC6bExs5Dm4fRdGzDe3Yug7AH4GbJ/0hdlylB4vIzgyna4XLD5loBcgz
iR79rtOLgGM2aVcY1KDDB+fNntxuswC7vOw1Y5/lvoqxDBWgsJ3dZF2dxQcG2xrnlq12em7qbA3v
iR5BjG1yg8q7gAtLz3M0ZfGlSRX5HjsDwl9rlL5wcQS/SRtIS4ABa3Hl+qbZFir0SBVVUQ9AcJtb
rPbZZfNJdxDDc+Acoc1ZN0ztfRNlk0eihlX0VBHePC5jtsz5LmCugl1banaEvTW8DVtLyBE2FFh3
AAOJvEsEgQrbuUgO4Lei+oPEkAN2TqvIvypM5BUFFKQWyo2AK1B9x+6YrMlhoBVFr6aUh7ufDwtt
Fw9OVSSf0BEnIG37K7tPgwXXheArvHYk22hVgO8Kr9uKwMMp61oaQ9DvBmR4KCQgoJhUnimaB3JI
WqFkvrNEPWVDWKJTtMXZVwXreUJm4mrW3yIB5oTLk26V8ccFx0X8lIy88SezbYbCaElgTqJJ6vvq
QLI2wJjdsx0w1TrP5G6pVxTwBI43fRG9Qb673yuGHiOV1XLoQ0hhD8VNN4GKDWn7SGNv95t5DIkp
YhAw+w2Uk6SB5lUJ0FqNjT83DZHQRJYWyXGP517nbCeDv1ONzl6qLfRxXjVqAosxzOOrVI5GAPGD
zoqVKaDPHEGV7QiOQN0opM6xEuq668o+DOlH51SNaBMDN3uLfR3FhhmyaistLCLA987yb856FEzQ
00ADtmDu5dsYQvJD2Vpvhdn2OT5GyCzpgppoJDk6yvF1DlCO0XmuoFQZQSPWdyqGPdvOMclnMD3g
gasWru912fzEyu91kfbDTHIGMPK1neZxyNcUmbQciUGNTnSgeC20qvSl3/lSF+schic7xcgAkalT
YIjxEjG8VmCPTsL21ee+g22BpAmpG2jJlPmCIDjyzhB/zx5004MFB5AB3niVLbreZppNku97jdgH
6OX4l4xMDgg3aElkPmCwswLXCd+5oXtUSNHhMELuGS/DRNzWl2ZhGh0YUuDbWddxlhzBc4Cm3Zgc
kAlI6D59AMoSllLU3ZAcog3vzYshS1U94xBs9HFKwYkVON/Gh01lM5RtHcyXqVqiNzKPzQcZxzw5
TXpFN1s1vtU3LuoWYDUZetdPFJPaLnh1oy+AHbbq4AZCPyJhvGdfWwrc4zjWCSeQQWTssq+sqk39
yDyU+yafY7vj55io9WbOB8XH+jTOgNdzGy3uc5wY5x+ZmJy/1V08fZwZtP6bqAc2DYwpqHoDBdji
UD7KraPVDaMdGJbWTgCc0Ht2LQDrzdPHsdLCPy+ip8lYyIC47hkRQKahgevW/dK0bby+kFE39ox3
03ZIGPlE/qjSXSvkCNOpKeikalBLG1nrgizLTpB2Gbx9FhlCU9BFEtDQMCzWwonKnHZgx1+1JPDw
tjht8Zm5b58kWagrYzW0zyiio9d6TxCzGuWAJIUwroEb3I0XmcbRl97E64906rafEN5S5HTcWH8Y
VqmHRxOZ8b0hdvjKr2QtbYfMF0k1yk/RFMAEuMDjHGHZCJwR9sUiJkI+N11Gfhmyfn/zC+tHxL4g
ah0G2NVABNQ6nmJsnnMJWHrDWoo42NuKVc3ZbI02Z+gawwOxgpV2byjMCN8s89Ftvl9L2taZgLae
eXyFK5UQPKQa7mCtuhfRVtix5hE7Y56te3KoADeCyuHcvC7Rgm21E/CLTsFQ4eHbcA5TqQNhsQBr
jQtEAMgr2Cz6aMlEGIilqUOuFy7bDwinHBla0A7h0mx0PsuqnuCVVT3edsAg3bmHa+hu/BTSb0sr
4T3Tep3e/JX1zA0SgqEcmm19mJJhf+q8Jg6TDCoh84rDqYRCysB4mEhp4Ki2w/QF4Oz9DwOu9xtr
G7hnuOHGI0U54JN3POmWAtlAh5RbNLHqiHAfZNe4G93LEoUMxOfE5m/XR/u9Q52CAiuAt8oZwZ3m
cXp1mTfeTveLiFZZAJ6AqjZbFsA/+uoRehUOn8Zu9dvGcf+llI23B5zCEUKgK7JJJUgpYPiVsu3j
TvbRlcHDeDzPhmBTVlky4gQXA6xwDNUh787C3igW0mdxOddLnR5aCLhfAxUqe9jWrp3KMcEZ8oKg
UoIYbDZ393aZ4vhQg5o82Khh6iy81T/gvA8N0kDCVwWzfPie2gwuOKLsJDt5fKM/G9k4Uqpta+F2
pzbBE2VuPvA0VOqEdCB+HiDGD0oufD2NQDVS8HpbzRF3SbvPdG20P1qV8bnkaunbXLbAvYsmoGTO
mz3m9THmy2CQ9VwUgKCs14+rQ2C1YLqPv/kqwmQVBDqiFX5lmy453Yn81nVWvfWIGFAwmz3C3ipZ
2ad9iTE/A/op0i97mPpvhNi0gzBIkxYiNUVgIeiVVnnq/PpVUuC2R5dp91w1Yq9L9C4DZgC0Wb+c
7CJ9BNV4EGvJOe2u3npyTczRMBV4Q8ZL6pnZDi6uO1jaKHneNTbFZ4nD2ZYmUSClZ7mk/ujsdb5I
QPUVDmGX2Dbjuu8RIpAOyJZP9ijczCQIU0yyTb7A1fYMatsOqNZXtAHyo7bsmumdkaPGBwQPJFrq
z2sb3Msm6ya6UbabZLFCMFjLTO9D9ADSxxJE8Fo81TaE+lmgLgUaq9qhBU/nNkQaJj2AMsEoqOPe
8fm9kXOLkrXXFajxtEmzPA0ZbwqlU2KLpN4zU2xmmlFWITj90DAEaM8BFjhSmjxhwGWTIb7RdqCo
IYcWE5hqZdcvXZ0APayNqefzkorwrKrEhkuCWWQ4gZakfh1mhqJMrgkEdEJrBuV/sskpWtIqPQtm
GjgtzYgCGG6Z/rzsav7m6NLIAzLlAJ+SWYufyjRDmnum6hpRvYX+nDmsnLSbsku0YBxTCdfPvc4s
al8DsqEIOYH3X/J6N/EpIEEbFX12ZbiqPk2RAZw297qMdsIZL6bhfe3r/qPV8/zJO1CYqMeH4Sz6
gJt2g+YpLALp2lwsoDHLLclkuZukxZHcpvbJrnPjEbAZ6oDQUDx+BnUx0Bxgjr30JN3T8moVXUWd
QbySuh3mnIH/dbDQ9mw5UDPjE6HbQ23KIW9ERerpiDCTgzKFNy2L+1LYdEHeC+M0biniUtDtMQTs
fm8J70voW07A8435Vswg6HXuUMaBTQjAzAvJAeBdNrXN8yFWafrRInHWnoaY23su1f7mUOE1B7Ya
lImRz67hMt0kUcH2cbkR4CU/Y8IXQD7TG/OAxzlSBKUl0iFU1PQJevP2tQY3aUs7d+ZjmJsIGfPN
fsIJZELBlqB+zHodAwLQ2/SYqXU3+Qheh2CtbfJBAmlci8yt1StCwRqeyNj1WYESe/0+18Y+JBie
gJ4DD3bO+a49vOeV1CiAq5VPqBVrMLMrvCuEV3RAA4BUAuY5pATw2yZW+hkJTAQ3J2Ttkf/fG3z5
sFftDW9SvDoKBevTjh3SYUnMfXPMMq0+bsmEQ6RbuyrftoSOBx1Pw88Y/xjgTrWO70lK5xnADHMf
lkahJVhFZhARA7LV4HvP4H1RMxzBZACk7qYdFYgGj+/KugqRLvSaLkgC8wFEmR35PVmwt5ezX/qP
zVQRbM6DTtBnVMg65KNKKnNRoCMrmGBd/2kemvpdZnZYMcJEJR/sFSa8xRZpvviNGcwaW1b5sVM4
xnICNvNrcCnH31YLOy2YomXKpO/Vq8RCaG8S2pvPWTQjphtUEyO6h9zD3QDsucpNs2TPnUH3Wiap
HoEX64ijH0Q9jaqpxUgUuPSwPgEmI22II4bDznNdFb+lvvY3vBPY7usBaBIcK1gHB7DQ1Y/GodPK
MbZITYe1irL10MQm9ec9BnuZV2TsTgHobF/OBK0sIlnarHm6Jh26IAGztNjxH3M5JRge4RFfkasu
lglTnk4OeIzKLY3ZS5z02JxBr/AvqFsSWsYcEQ2EBjB2xs0B4D9kawsmDJXA7TgPEU4rrxqb6yX2
6mkaugiOazotSL5n9qVFs9RhZ23sw+TidARCi0eco5ZA7eEGalBRrX06HCa0qDA0K0A5WAX7hOAV
IiZfNV0RxqxItmhsk2HaDnOzBFfwSRoE94fkJZoiuIkySPaxRqIWfEIzo4UaYc1LdOceJl+yTfpb
Ldp0zJOs278ZEPf4+RgygqKXY6XnWmVB5ZOizc905TWenJ7qo5qr9uvI9fxjoNNqj2utcTTheRB+
Wr1uNsiPoM3znreYT7WEKP2ZNtEGUnlD1BOC4b5leZ9MnSgVmlZgqJijYo7XO/1Rk2aui7qpu1PM
+76+KIuiFl7ewooO/UVbXL3/H5ogJJ4D+KrG3MR03wpRJW1aCI/aPscohe6OhaR/mybAnpWPBClM
NKDhrGVKv9HYkLvZreELQFLgS8JhO8l78M7PI7jLJJdDVCOjSuMmKlv4efgir67VMQ2Dekd5MNkC
xf6GXpak+BxNX21tHjm8D3kaC/kgRCs+EiAknybRjd9gmu042ZmuXiZz7WYa1U8LIhoq/biiiAJC
ZPSo7o3tMnbK5gw/B8UBVIsNTckv1AOQBOc1fFKCauj5HdDnc9WChs7DNS1+7Z88O1KZ7uEGTSrK
S4fMJu6jRdVxGpZgXlo8aFM0GFBxbitQR5c5yQBsRgFwp9urqayj1d7ClODDgW4RnE3sqDtCniKK
CFzlgT0vaQvOToduTnJEysbntl0MyvmEYZzcyE2DQhro+V6KK/QN97dCAUra1j1ZtWcZnFMsAhTq
2IcPRPZ6yA2ZeQWcyg8fEkIwjSAEMG10ICgesS8DzZbTBHkJScrkbkIUlJwwGGXayympYxiOieXQ
EJxI3FllSstvFj4XLacdtHm+Ln3y+Wp5DnmaLRKh3RgJkHxhvPmwThLTACBi7d1hzBBKK0djkDVD
nistnd3mCWmedX4NooFUk4Q5/jahPiXogjbQQdOAtQkSs43hIyNs6DHegLTHacXCK4jeshTREROG
W7NsDn+Co0OFMRu9LeuAuAvXdmY33Al8BstI/W3cW1wG8yNMdut81pOz61eAEH2WYmEl84QrLNuA
rHRt65Sfmdrx1U5bhuAdAzekj+gI/b2O4trcLJlne+4ngzMuNAHptzDUGyn8OC770enQZ4ek4pKW
JmNVWeHxzccGUFmHzC/WygET0uTwFkGsajDUo8bOvJIVcabV8CEtGLpIRFxGZO7ixqdpno4Ix2HT
UvC0KYCMT3iDd35kHppJ3WM0ydmhhUqP1gB4yZG0iUDA8XT90cY9e0OzsW3YKsL+PQkpULY4XWMc
e1X6xpNNfHYNdd8rk2QYnYEIeJdH68J/QD2GDx0SxEJKKDFiO4qFTr8sYuX/KNTHL5nFmAkZhmpF
8VHJTzi1epEnLdbpaZ7n/gkeRyRAuibDp4DJSyH30Zg9dsK2b9A1VFsKUAkopEfvpxKQWT3mo7ie
+2SVGLLDxhiEAwfJbq8TYeR3TA2CJNPUsDFBd+u0UCvSJyUNyKUeZ1kl76yJ1EcvJ1cXRqiI3+/S
992xUfH2VbAtwogODEKB1OBmtpxb13b60eO/pzeUbq9dXzLhBT3rMBKsaGyziC+xwfJyV7aBv4X3
95HuFG/E1KbDT9v7aT6zlKGKwJHa6WLu/y9157UjO7Jt1y/iBRlB+5pMpjfls6peiDK76E3Qk1+v
kdKVgQAB0qNe+gDdp3tXZZIRa80151gxbsVUX4biVSNs9jorZjmrZOmml7rpMLD20qFq6Cya0N3g
dA50itG6p3ymtD5VU8txbo6Dx6kwMGFA98N6DrZOwT0aUD9PvZlrObJJXIfrSJsil14/SR4bG+V8
hbeG5HpnhNkX6T/RbwZewnmjJVZFyqO23ZteeFPka6L2ulVfRQC+piqdKQnawr7Oi+uau9xE+eAh
iqObpyHuEJ+qBLyouEJyaxPH/GXW0BiEIknK4WCpzWYNtyX9SFQMEEK0qRuvDXxZ6aoSS+buOJqH
d7co7WijzxbR/klHelpFhXUPBE5lH66sUNW3SlXVP1C0xnNaul0YELAe+TKRr/xetOqVExP2w0Cg
mU4+L8Uq5YD+k6S4vsUswTbAntGi7VzQ9gTmPBjvoRVNqd/3RLv8AfDgmbSwHvkJ3B47GLO7dKJV
VsJ/j6HlzM9lhuHeQgJG7SoqLdolc1bH/qzJ6F3Cgnjw8Cvi5MFr+jhnpQS+YEzpgzelwkS2K8Uu
kkRANqYxFBe870W7wb8TeqvZDN1XJx1n3mLs9dBfUK8wzHS5cAlwhW0cIN0vVDQOYbUNXVV4inVA
v75FNKDFdFdX7yEyqwrCUMR/uheJfFMK7W539PL6xWTmypeWWtpn2FkhKW0+hGpTI/1FAaY7Utay
8koIWbBIcIcOhh+7UXHTyS2F6xpkKbH7qikCQ5TMi9ppKABFEQp5HaZMcetzPkybXBrZD8NmRCRc
jZHmNxBHllOVZdbCEyPKz3KeJTVSokv1PdQm+ehOOQjNnJRe9FANlp7v8XKN/6TVd78GqaaMUFiM
7TvpmMqsWg0mxQaMiHE1pTNkfmaMrR5YfZVNa6U8i0YH1eLccE5onIv9vHPMXnYn4jDtDU+VNkLp
MMRejv3QcXg05k8ON1D55LnQbTWSz7dUT9wQU+LsXlO7tp5mlJ4fHSkMPWlytO+4reiUTMtJ3C0B
/Q6Jw3DqvzZmLLpmFBBdJi4MubJaKXYMtfP6IJTtHiPsoS2Ce02V2iHd/vO8ReN86rXipGm1E/pF
m+OEs7sl+wbRkE68TxWxB/BkDHQqlQBqkF5CpT2mkmN2pkQcfMCjOUTBWLj3kCKUhl0lbeeg2TAx
Ugu0EOcoswNOTYy5QeHyLW3MObNKv0QyV5S8oZEcyZRhLBsWBwKSq3hY6NjGyqeI5y12wra7mpaY
P0Er4JRW0uP1pRS9864GrVXQTrDQIvjMzUtcC/OfKJdkWKcAfi+5ktimiR+MDRdBJT2wHZrxJOOe
6iI0lzYDCBIPSB4RjwXMuzAZgoFx5gzxwF7SPVM26zrKbmhpVQlSgq9AWQzsxkUhkEg2hD6LorZW
g+De5EeJR2Je/eK9jEURhb4IEe5BK/WlfaztJrHWvbdExr5rXesyVrX+YNyfbUosLty16moDSTaX
CM8RQ+GR0VBtnQBvdIyMSmvRrpIAZRzgMQnL1ZjNvNHEy4UeGJrLWysbLXShwenS2nh9GHI84Tgd
g7rNkca9Ck1mVblVk27DFE3jZPPK3tM+XI/nDF1UW1eob8u6sIfyoyA5qPm1l+F3D2k2H6lHNGJc
g0n15cxD/por+oIgnS1YOvxIThIYvCnVtl0WJ38YhUrGwC1wHvkOYrBOFLNGAAlzpJ0Npo/WRMCq
I9tPoyYNfZcvmEQELwrsDQ3zkV+WxDVX/Yjk5fNveX+eN9vutnM0LK1N1UDCkfdOfaA3PRtVQnQv
xGPE6YW1rPULMeC0LhmBYLH1wuHYw8rr910stCvaCYBGsl8woWCbhVjjVBL/M0kdtuuEkWC+cRv6
6g2dJ2ldPcax6htVSmAaI+4MBEQVWmCYHZdyv3AqbMiMhNckl+ZFr2T1PTAMAASGZkMgLs1qOrtw
gnSVwx4MfSNP7WpNhIdOKVfMpDZeWGvA9sQcPll56DVbD7zS/RRPK7lyIknrqg+evqManiAoZIou
Ws+1RTtQBjvGthwA1bzoCNrdT6JTjm1qMEw830XoYhKN+VMzEB4l6EGKfUT6CtWzOI4xdtgVbEw3
o9clqL3CxF1Mm3psm6PbxcONO7Mjs1wr7tsysXWyCKnK052s8v5q2FbfX2gTQvWkZwB+MO7a6GpR
5AzvWAJQkRfGYP09L+Ua80qmWQKbhFvaBGtQOG6wVKDfKPcn0A96DpGxLrXuCddS8tlWCZ5zmLGV
WCnyh5zmCdUq1vXiueg874zlZY7ORJ1qkkOejLUN4dw43gDsJPquqdLrV6SM6N0ljJhsPdHCdX6b
ejlEFGjAHiCIYZh2MsYqvQFyVnxojtOS9uuFxhB9GeyPph76nMlBonf+ICqv9vW06Jo9f3L+4Q2a
fhxUy3y2zvT0z5ur7H0iqkb2YMn7H8/q6+aXLgYzFny7xDI/Kk6rQq1GgYCsfJK3RQ4MxOOKWHJT
Ay2XTwZJjrRq5gPaWNUHjd0zQAydEiqD7eEoIPVRc0LInGniqpGJO/ypIoalpVqIeci3EN9eGEXE
HT0VIffRdDg/wGFBNBBpaJvbMWYus6LXdIGoeXeSQo6pYBcRjIJO1HuJG+gN5qUg5aZ8Lt2U+hfV
qd9PnkPyxtJTWL5x35ZEjryqPboM/GXgQaZLfMUFsTzPiSGnrRm7vPZhaKTLGpSIPqPZ23V8YNNS
RKaDIihGu7VjMvgaXBfs9vCs9/VoeQ8uxV4ROFpr2PjQ4zS0dugyg4p8EVFikQfv+uWtjoyk2Vd2
XC8ZxgKEU+p0UdO+h25xJXfaFyvd4d24y9SsYV55TYjiOiwFSljTlhK2otNXJCnAWkHsKiuNdGsy
9vFdYrLHwzj2Ey6LIvM2Yc1lxpzI7CKuEZumYerilhy+5lWVYEa49Hv+UjJPdvPJAQBlIYrwwc0G
WIE2Nqv7MT0sy4GPiwhoTtyXjgYzPZJ5ybBgVdd2+9txTT1jjA7pCTUJms2Ip9r089m09mY4dk6g
dfj4wc6FU7E20HobhFwdXKJsjW5eZRlCPhnniRmqVTbueNSsgfNt9Lp62Rp9QhLCYMh9XuYO/mnq
5MamVKkd+3ZWKG8r0kIXvqn6SHA+5jOAxjRFfu8bkWwd0MP8x03yHa91lCXpLibkHwN5VOS8oH5y
tuxVlts/lVN5P4bqxmU14lkYIb05WmWf6R0gnnZ4F9TKq3WneAUdDakkyiCJ/bnwT7dZO6bFZcwZ
AewH9NIcWZCZQNCZTnxFYmq7AB0F/APMQ5e8HIaavnybaV9Bp01L6+w7nJbTUyiIfu8JTnWk+e0F
cGrSYB+AGEMWx++IUYOpSzxdnIxIUsov6Fv6VjJRjK9Tk5heEJuOqt8Fl2L5IDVPaZCRsX74SBeo
gDKx1X/zhf0/+Zv/78zL1/pf+dw1//5156/6/wMH8x1T/X82MP+PXdX/c3HJ/V/4z8Ulzn8YNhZA
10M+M3Hp/Xf7svcfFuZjNmFZtOtYH3WsZf+5t8T0/kPn8sG+DKnStuy7W/G/7y2xcTZjAdIl2oDQ
mXD/v9iXMXT+70ZPQSTNsG3DAg2q8z/3f/6/GOtSvKOcc7RzujfAaqQ18vI5mEbnHXybs5GOOnhN
u9XlVtb6LpnMLjCnTzJsPTcK/KrcKOMXYE39DA0wzl7HtAo0pXwi62Q/X2agGKs4trahpEop7q3A
fYLkIeqvcjFtkuQFnd5cU4zsB2MIGlOu7Crm9UDydKNh30PBENl711rVSXrfJMoOs3ABtFG2mWSi
12abYBrO1olzyOKr6L39ZA93Xog4l6XwIWg9tWLyS/OmGffB5MyZ5+xVgdcg15eraWe5L9PkJkKh
fKpVVhGA02rONEw4qohzZulBz+cPXGodbXm2VUa9UWwaaZCwzDZ8H2ZtJ7KOjpHpZWKF6yb6ZL3M
Kh4PRv3JAAS7gftuZ4FZ05TJj778ramoyuk2aKQO5kzIHRMTRh7M+lu7PTS9/qryYlu242ufmT8k
Z2Gze9lrtRywqKwTYpsbN+tOectFmkID0uR09DJt5+BZMw1v05tZdMC9sXAXxztzfJJTeBjjcnpz
lPRb98Xxrg65uQBYiN8Xhj9V07VJY+mXRtFvSZyyycWJHzlZN02s7zTpbJUoTvr0GQ+p95gbnv5W
1a56MTTafz2s3tA/AUd1nxG/aKvr7wa3dq6rD2HWhy4jE9U8pwwpCPFAKYiAoxZxR8EQ4d4Mm2qX
VwIDyPfiaucMjzmWAka2Ux0wRDrcC7w1E39KZWL1rkreGoDPiiYFVoTeYG2rHpo5fAOUrr4J+I//
3PoWcnly3n01WbqOQveBwe0Dc1Q/B8zMdaOFjCDzcO3JKVrTBNGx1U7DQL5YTgJ3Y9sQ4jS99g2U
0SvxcRK7RQk9p5pJ9Kb0L52u50g9xnaShk/OgKkk6Pny1aIsHI1zsuSPwq6PGA0HH/K037kmwwHv
QlwQ5yC+kD7ZFan1WHvhW1Xxkc6K2+9g5mLVZmBeYRWMVbFn0ruyo3Nt70G4+7LQV3ps7iatQqWC
ximKV5eH23J+06jwq+qYOcW1LYidS0Ax1tFCrGLYebyTJTE6vJDofU7ynyWiqU5fBTJvXJ1tmfWB
ICVnD59L8e21jzjrDvSZiFhbENhr1BjMnUdWmaymnowhst9x1LpvI2R2NSk4PPHjvRcLZQHBqAn9
hggEYAb6UCZhKnlVs/7QLOmNQe9FX8zNwrVoIMgyzl3FEyYn55C7ZX5imk+orH5RdvRYO3s55Xsn
xPRbEPMsAPsxGMYiLlKqFDFEGOAlBLJW+6NqTY6Wmz4YWXOWqv8jv/ZZNH0cLHP6XkWLc+8r6f7k
xRMpEh3TtHWZWvOPsajofakhy4xsENvmYdmtdc4N1G2D7NcwHJbJba8MmMBfqtIE9WTwajXcvqnm
DiswVA+itZ4bWT1l7njOaH5SotJ/2TID3XLGkXRbZK4UCDMLonbpaSu+sDppn4Amb6w2PuD03A2x
du4zfd2A8G6c9nMBaeJ3EInobr6NvNlhqTs2s/aMWSj1nfTDLEY6z7ILJneINlTXwATc2SB87I5r
U0MRVVEQMcCZmJRXtHHVIK6l/BtVsR5Te3rvzWOFMIZ7dbi5sotQDqL4dwwxuEnL0ASs69mbsV3M
gR6i8zFXB3NbLPrn2GfOyWjiEEnfrYKkxenhZDr+mZLHVLnoXBkcz3WrrlnazuuUAg/BoqOAleq9
EO5LjNF1m3pay02x6D+DcqXvVbmJl1fNgW05gVI3jIzv1HcWFfh7Uxw00OlP8KxRA3ifc/iqikEN
L1lKHm4f1hOe/rUGA1I/3GtcOMWd/Kkav4t4NWpOSHUkmLsvouGT6DDhdDfc5ZE8ZK2+yXgMawaB
i/xKECJizJKSiaNOVZuNOWYg/BKTeb5vXprCBSqlEWOIfae7Zu6vfehg8x1VsPaL2nJrLZUT5A6S
/eyOT0YI6WdsTsIldlmAb7fsZ1h8UeKTdsmPdcHIraZbnCbsGf0EKzdfDw0h9eY5ESegxb1N6i8+
CH1ZL+6ja0YfRZKs4SDgVHHXfXsyzWfF+Yog7sd69Gli82I3xAp05DYi9Dd6MBKx2rrVvm1ObfQe
dupTa3mpGaRJjM45RT5qwmA4gVfkhICbdaZFFzV0W6fSztaUfyTOtLfVa5E3727NzINT8EimIwcC
LGfsVcz83ZC5WW3nmxgexsWumQyaNBHxgFAGJBGAyzictDF7FPzZe3OhlS2iaNnVJKYL5wJsYevE
nk+k7pKbsGoGvuXZ+zXnZhPhF3Pdxl2lVhf5WHK3/ZAcp1Tte7AGEXMSnljHR4sf9h5OTvRqJgy1
mX0QvX4Jx/IbIYpsssNEtwCuSTq54AnWFntTddXw3JfGJs7cX4F/ZS0i87ezvVuH855fj9aBN//u
i10IYzf2ZoYffgzBL6xKi0fFIzWrOwtXyceEb4iGfZEBgXyGDfm7Ec3TflJ0WUq4jKe1Be2PX0Yf
XtSU7iu6QL/Tko3heNCgmndLFi/I2o8GlPQNctomVmjcQ6Jm6F15sjU5quKOFo8bPsMW0i0SXW7a
hNOWAK1fgXVN7f6ts4e9U+BWjGuFApEsiC+glJKlwtRlHHG0X/t0bxpM5/VR6JjY+HTUTJoyO5SE
vXN00tAc2dq4pTpA4Uj2XGLCz9pwk+bOFgzBGrPxFV/rilH9v0GCUfNYaTInj0ahnmtZPM4aSAh7
egIMEmAYKD4klrS8t58z1X3o+l9RyG1f4SKRB7AJRvQVgSuLZbkfSWhP2rhzcD7g+OJEONW4haLy
HNfnwf0MxUEf3vAJ0HWaflIEY32w5lvplYHS512WsuyBU9bAk0GQTfPeJKZbd/xqIcdYzcS08UJ8
xR+Y1vB18t2Za7ILLykQ6LKadqMRc10Un+m9wEOdEzeU+LUIQURLd+WO7spyp3knoIniuHaOTGF9
hwZd1/rndHRxtuDUr8L0T3d5lfrsGJnjKUG1vE/qL2m8N0znOOUYx4EnXaYJr3Zv/jS98j2mJPjY
q53RaRtdglWD01fnHqzdOlkDdTB4hR/tTFC+Td9lrXa07CUODpgurjiIxN7nETwqfZk2Frx8LJdB
56onoz0LomIL9qQ++QNlt16ISnuVfmhjcZBL+cDmxAQHl4sq2WWc8/2bikAN2F0QJkySZBMGpcXe
mMR7M4dmn1A6XbQ8wcPYhobfZhycOKYRSKfwvjStmBiszsrXpztdly1fbuVuCN6DsjhI69wXk86h
I//scHmtRn4FljX72GGdJ+9u07TnkaYiFQ+VmuBQFo/MGr5tV+/W3sR3Ah/zmKTaE2CGTygKwfJf
9yAY127O9mP1a2EWDq27PR/F4pDr+Ce5bVsrfe6XVzwXSCh8oFW7l5m3jheBOlm5Zz1vD0bTvHXm
sku8+WbF41vGZgyQHUfuCX+ECQ7U86gkXj8Rn0VV7YQmJhb89MepVYIlHgPOYWhxmu0UDJDgxcbA
OUQmsIum8fGe5a5xTK0WGxsJamxR9S9pu+w8LSPpk7zMfOTaWKxbOBn4oIGslwylWwZycAy6V7eY
qHV7HQhlumxTE+K6HrEHIYWIiRFzNfb6D6Vr82GDsV5nk6FfosImOA/0eZu0TBgHVlmULN8Q9tpm
+t/4xCRnAhjq6DD+3REn2aqa4AmuUGufs+wg6cLn3F6iB6Z/pT9gBXxtloYTNyYZ7bAFYsqu00Iu
3jZqfcNGmWLtsZpkAZ1JLb0NmV3YZKrWOGw3Tp9T+is+DDYf3Ca3Ch80QbMHpwZNuZs2cwjfvpHY
DHvrZdKAbLjK44Fnb6VfV5O7abTR8C3dHlZMSHYV/kPwJn3gOrF2i13agbR0wk8Q2g+pDpJEWFTs
hsiuM0rlRoxZuydE6bJkpOI4MJ2gxgUB4urJaaS+wmhxwQkE6qEsH5ohZGBf/iapFeQNyS/brGWg
kkxjOFd+GUhtDwl44V/DWtqdm7uMjaE9jgmlm5Jy8Ucn1bZupbWnzsFRb7c459oEbZENbSe74yLD
nYUBVNcO1mC+CC2P16TBKj+n07LKEgq++BoEtpiqhCWYmAInq0KDWlrURGdo5J76B9Niw+GH/Daz
gGDVwozjS9rUbBJb2fCpVbZPnOax1b1rQfkHzX5lZMMvuu1qNJceT3C0dhbxT5bZqQQm5fSKWpOX
RWADJVQbBZ2h0f1V+AGWsYyv1PFYbGl2t3jGBAbd0oZ4zyh2xuHuGxaYGjyWn3Uj3mHLPcla7ObW
OVVKBZ0srxNP9jFjv4LpfjR6vwPg9lcmcMbK7F8zWEzKwy/X8Xai+HG9t2g03qTRPje5+WJNBWaq
Of7RHPvLatrPqmg/HK1/SiS/vWaKaxE3edAs9lcd8Sro4Ayx8+/yqdu3ol4TIFglyW9BE39k1JgA
yzFALwzSZtJogV8B4wTBlo+XQiLtlxuBgrslPqFqn3M4TIQJNA1fyvIo6ineyfyzNnDvRzqoj8Tq
rpXD2NvKyQrZfXvWLM26iBaHXuFWAMpj+Ob6U8v1gU3vIKb6wPzvG97GSKRrqTlk2OylclyeKarF
1B2qKLrlZfwMP/0SWu2lFtnayimm6uV3YKYguXghEYJoVRnun47rerIp2uYRT6HOXCXd0pU/kXLa
dJmZoWfMbCQYmPS02slxoz/oR4IVOcdcDQ+lPvx6na3WlZnS9IPQZcbz7i7Q+tGl2eoqKdrLACn2
vUnxHkrdJe5Sw6YRDpwtsY5S4zNJu4ckDncWZnh5v0iErcC8pnngmPdmNVrnAvKF6W2bFkPaZGBA
kgTIIJDn/aslCtg1hbMNmQ0NLhq+MRLLY0yXgEemlFx5nFSZPe8aRsa45SQqirgtKV6zxETeAMFi
Izg3Y7dnNkop5XyZSbUr3PbQJ9yEXb3v4b1Qu2s5a80yvLBefoooUechNB6aJr5Yycj+Ju2NsfHA
qqNaceOmLhNkytZd1Nb9yanmmFJ02g/5DFIuTrvuRkXUnzyG3CZ3XacRgx0p/ZhloqYNkXUZ5hGF
V9aTsY/lnFxG4gLZSpMxvv6ldqdHLNREREagwY9pS5IJNeNZKuT1lGTLe1eLw4iBfZxIiK+6IS79
Pm2/lW0F3vSbgsHGqfUSJ9NlSOS/qjQBtVWjujAc1WqiVM38GoX2mCFIFQhNipvXDPpZn+F75k20
cVJV7VKt1dl6Ux75sTssNu1zict+tfCSBB1E09Ukp+tQdcFQYjElqoIHt7zmfPMaDvmxUmdGQ5us
sKut3rngzFiVvDa7+2e+5GsXuleUtEGcx2+hxVY+E1mmx5lzQtaPLwOvhm/QIst0fic3um/q2dyU
JrsurHo0CR1UT02fJad+nubAScoNXBWxLboJXDaXcgZynLlHmr2opm7WxcyQ2xjvg8M6AwSPFLTC
MPsDMzWwjLp7SHvsVneVonRMOpEdAwmIb8PGKHRMNGGU4W6eeOy7IbLJvkXZzRUIeym9AOf1Rz+z
DICc2crq7GLb3JFuQATnCzbA6XUukvkLRl30l5XInQwWC22XqOhHii7ZRrXEjkrM3L8TDQYOU0gw
oLM0+zDkb+x+DQD/M4Jgk47bW8+9E2NwnHYZO123OO6g/f4xK0MimrWgsJLHCU8nOQJGRRENmaeW
M5svbprU94XWwIFZ2N+g4qdWxwYchdZfFzfbe40i7TEI9VOcHjW221a2iR8DO1yTv7jyB6sAi9ug
s+fyySuHeV0oeXb68RdIG7eoghncZMfEKfId5KQnnHdnJYytTpSTV4m/O5DRZqETn0ucJ09NoZ/Z
qTJt9AjfpaZkcsvDjzadTqJ78oonxZaDaLQ2Rb0YV4Qp24rQOfMt29dY6oBP73NpZ7xRZKeCgU3a
tcovZjudk/C7ls/Jwqw8W9DkGvk+10FjvQt0OTS9CaaSO6SXZNL8Oz1NA+uyhrscmAo8NSbMd0QP
li/qO+PuDXIk/Cyovcy0aAYM9TzcHf5mYn1oetHjbWQdn02FjlCPLdV9SnBMpJ39OU+sgJC2h6EC
hiV7IhyUFXVMrZc2ctawdTcddyx4xqCMkmNeGWTlUHsSFKBWT3fRfaBItYfxEBlBmHsM7rvZY2UO
ucQ7hvE2hSzfsMjhggYqaKWrVU3AkX0zgO6uLao0i+HcWgQ2N89MGokCfGUDgzOdhfNoCaHnswhy
fI+jx0L7rGB8j2WLRhL93V8we2AaXOJAafR3zHsM+cYMuX4mTPM8AeBt74no+M4OTXyWcA7eLeP5
mUL9kTXin5mpW2wECwNRQy/ERN6P3XPFcRHOL6Sr16RPWfRA2Tx152Ewt0q/H9Detpx+JiP/bL0Y
8987ec5VP2zG2f2X0uXguD1kPUTChXnerG9tpz9kU7eJAUECIxfP8fRPFF+5+z7nQN3YzuQWR9CJ
gdGzeSL7aBNoXiz6S7Y1KrRuLpCKxgs+hU3b0jYYxsX0tE02sPXHKttjEf2Rk15lRnHG3rCqIn3r
9kSPZmCRsTLXOvvgYuWRN75TZ9M75vLm2FhRZtQbmomDAH8p5B703V4bHnIDFZn0JaZRc5dALVaW
/WCVz678YjK8Iq8dDJV4gqzIYMHUtr3ASWU2GVPB7BjStxGZk4FBgmsiHAEYFUKF1j/ay/hdmNEv
UUEyD239kON/5cd7sAr9tHDqKQC4uYvRCVmrPDS6uNUs47HVTQ0XYiircHwzZLKpo7+JeYLK/Ebc
yvE6duDLirdqZkRM/WzaS/HAlFw/jGa516anjBWj/Hn2FiodK/kgMifDScfMOVXRepDvmC/3ST2+
5OIzB0yWDs7T0JrbdC5XNq5kIzxG1oeZuLuyZrDdec5rb1UE/cf8BDh9m6j8WHXX0OurF1CUaE7a
TqXOyqhI2EL4dcLnJA2PQrIiZdKgBMyb1IqCJWPbnGC4a5I7xHcXO/59x0pWPI3mC0utV64QxdlO
gAN/9uIwI/h2+/tyL4ddZvck9aBjKvON5kQvBTKwqM8k0rA88jgdMnffJqwOYG8gFTJrkzKKxSQo
y7d8ueZ2sbH0T41rnLguaM7I2aXUEPH0Yg7peUyg/85cIiHPzsFjP1uSRWtXqXXOI3NvDdm0sEuW
31CSWkunRxZfrdR0c80ZAxWrGvP2jMZcjXfpeYFcQxs5yg2LDx7AN5COktsUPrmZXBp1tjKmWFj3
/NSkVEJdw0axxme2d5R1xSjhhTeugLvtItAVg/SjlZ9t/a3VoKUjF20kWY2q/jeVb7Jl8BUkgjuw
dp5Uwf/VqM5hgiQi8l0+sGJkAWZcaG+NkQZdwrBjAECpTBG4y3au5a4imumS06+aS0NeGLIA6IMP
mT4u7XqGA4/EAgO3PpXl1mVxHBJxB80Pdx1bEjemh7diMr6Nhe1ADktJm+LBo4RgWHGHMVorw3OO
LFlV66jADSzM4jzkqbcixHub51EG1dLv2FRMnTgGzPX3mLBXTAuwPZO24UvU40s9sT4AX4ATxCLJ
XoaYFCUyk0O/TiEU78k4YNvW3WJvzi0NWn6qDUTbvD+1S1ftCKdfuzj8Gu3qU+JfJml5s0xX3dIh
Lw+e8CgLjaw+z17zkU3vi75g4WrbnypPTg3rFCXeHXIXftLXAQ7eTnc3hcZmL2zbiORkR7eNo3EK
25iXrqHOrzx/aqWiE8Zhpqrklewgqx53ptkDT2230x2GOzO1vUu+Lxn9hWITVlCkSVD0jNXq06wo
+Mug8N5m402lFynYzsvUY9FUUPF8soVqE4pTIYcHo/0ZMa2QgtkL9ws7/hPgDNyGDyGOIddpAmeZ
qWXUpkFJzqp9nO/nPgCAzZK30npG5b40haT+7hZfgJ/FXYMI1arueclT/OCdZE/juM69D3eoT7Ut
117NlA0M8spRLkdJsU/z5azP8reMvnHJd0QgKsCME66v0GEJrVNe0AtYigX9yc/M4TTo/JAtwbFy
tHYFQfUrSz6zDxsqyyabBchkzquUOUmwxFsXRcLTPuizeZ0cpkBt/8FiNj/Olo3M5WNUxGBk7eQf
II1Vm4uzN0TLgWWFQZdFO4VxEGGOKsXV6nWa8iQrA3UaORTrpYPRXPMYLLO3rG6070rzLuXCHFfT
zUueee6RDN7wMizmFwBe8Kfe9GSgDk1e89d3aj+DeQb1EHWMvVD8PeRJv+mYiUzTIwsj9K/OYndt
u/TuwaZFcVj9q6wvvKv9yjONCakIieVOZ9k73nxue6kC0IL2ugxJDuASUY+axfrgnu6jZzeoRxCU
RXeoHHEIEz5iK8ouLQz5WBibEP8Z5fV1jIEvzgAD8KjKLy9eEmTUCOcb44+r4jwiljWzcgH3GacW
W25vNIYej5C3HFMcQVt39LRDoXqWm9ozLCIH6X0NF2FHsPgWTXwbajQn0py3cXR3kDC/PNyemU0y
EHTTW6QvtGBi0wJMyMRytQe1Z0K8wbC4adp4T9j21Hn6xQEymacsZK3ENB1SbFp178WnKWt0NtKz
vJW95t2DY88sX4tYG57fF7yW91Wveu3MNaHHnKx2X5tpIFBJtm1rwivWsbWRJC+kwCpjRy8J0RZM
Rm2MeJnF/LnrdE63/4W8M1mSG0mT9KvMCyAFMBhgwGUOvu8e+3aBRDAisO87nr4/sLJGWOzqqs7T
SEuL1CErmWQ4HYuZ6a/6aW8n67ogyK+Zlr1mimNCBOHvVDN1QKNt5hZazwmtjefRYE4Vxp1liuwu
NxiQumAJr4Uv5uYpcr6xHYpHVRdn0kjmmqNmTp4Pb5dRcLYhiTes0hypYgr05p5sprlG0TdugDxS
uk0DS7Mzf/bttjMkfkED6Hhb0gNBQaKhGxvcxMFuDsQsUtO4j6nsbZ2W8t7Mw/a2TPzcfKXxsPyG
mwoYRVAMXPQoTUlcVt9TqINA8Kf2i2ewYyEx2+uEZXVtxhXqShoxDC608pzy+3AyjBQKq5/dwkxj
ZLdgQEF9uYNcQRv5IoHffVPZ6gnH3kR23APO48UbCJ7mKyN3BtN50V5bMYGd0Q3eHllvrPRCTzYk
XN0XH9gmqkTTv0Gw+Qp+liMTALZOmCrN98pn6A1xOf4qMjK2RLfY2et4fIMecJ3XkPIiSYvSZgft
CSBptut1mZ1sDdEJmDfXouHdCIo1K6svwlLF1SJKuCoZR7LeDmpZsDSh9eCZYl/X6/tAY1+m1317
MZLReungjudLo6YbWg8H2kSlrnVbkVQbZI/eWgNQGVfB3CddBKQ7ll5Q1gQ7mWdxDqbQ4auSKr4H
DlLc0SddM0ChpTrsp7fGo1eCzurkCzslWaEasYhRbFfQbQ2BK7qtW1+B12HrZjBA4iK7nO46J2Zj
kAoMwb14NbJWXEv8tK8N55p9EVvpWfRTuRWVJS4p5wd2OAU7qnycg6EmDB/8MiWw7aD3mH/Ci7F5
ro38FEXg1eHJONuiHMIZDE2QyKVvZkPE3t5m+hkWP07ddpDOZ2F16ZqJtl6tCIGJKyQ+94OMpbGN
JuowuoI+cE9ZOrEVaphQqNlEsZZe604bnhXdQktRCfumNsZ6Y0OpRawEGnysKtO9gBdTq65ocMJA
PFuYLsjvxVD2JccJu/tIet+qtqGmcWbx4MVXZpXph6p25IkQr3FnND5V34Wp8rU3J1A5gI0rSjpy
B9dFw6DPbOozlhACx3k++jctAvC6JXdyQ/0if78GO/ILJP0eh3oTnMmWcG+YMY1yNqlW5P5mG0N9
IQpU6M/Oz3r2Mg2HnUwT562LG7+DAAPMZcUqpt2JGb+ulPape+mAzDB6n2klBelQhk6WCb8ixE6V
IVHAuXB9VJMqcdtVEymHyxJae6O2bgavTFk158Z5UC0+0oZN60aRK+OZGlvzBoHHpXHULhLjYsdx
SzPPDGm1UfvpbdbatQbhDGyIIfIT2gb6dwS8Qklr5QhyGRBWnFtV+ON28ProqFdRt857LEO+stUO
Oz6Ig2QIb8lTfZdCpZeIjSSmj977Dotq7Bde6Ttn6Mk3cKjHbRBnSyOr9E2rsLe33oRKXNATG3ZU
k/Wxkoeot577PCuvssmGGyEa8qeRMNf8tQTfteftEJGaYxl7xsv8KtxYLmcoUWTjY693XATuiTsS
TNZ2hF6w6Igbb2xZ6Xsp8/HBbm1UlyE11o6JiSZEn7jVK9HeolQVGqP3MewXDmZ1OAV9BEqAVnCL
UmOavwImCWA/5CJN0v5IMVNzoJur5InwtRUQLOdLhpAdIstpNnnB1JdniKFKKbk9DLb5n1EfjGcE
uY+8ZWJeO8XWnTomyU2MHJMMU3bBdsrxCWbRyHOYyn1QxfrOHgS3MHn1EVjSVLsO7YmksmpHYcGm
t6PknH1bZLI9M7SUG6MEiW2O9YjVNuEZi6ARwPq07wDv22fh9O117Czo33kZP1E+gOJUuIJm5qgf
2gv4DFQmDxM++50uvhmaIdwEsxrbiOBuTCvzOnJt2wWbE3PNOEntkmB4CiMnubVstz11UnnPuTYS
LjLiFwN1AcNpbawmGg/IhqYw9WW/MWBKrDx2jdR3ty8g8Zx1gdMWIX5M2ienNwNFbse3h0VpU3KD
MN0Uu4rEBh7WWJyjiFIs38/1Ddsf5kgJUwlHMqicGJBelWVgy0pRgZgkH4mQmJe6pAKriqc3hB70
mbwfPjzP1Cl6HvBekG5HQhfUMQKsI+jHJJ0Tw+iJdTGQZy81WgHTKp27AyAzz7mvbMWGoWHRYCOS
xTX4qrbbp6h5CTFBji+T9yb82ABf1cGQ4Y0zECvM3fjdyLh09LU3BzMlXLug1pS3ZjnA16YLi8te
pt5X5hvOaUT2K/HWrCZTw8kDd0R3c7XU9V4/cINC8Re9+sDbjTmToeQVEwcdh0WltskU4E/uyaLQ
rxrw987jnQdZHgUGXvRe7zuGQIPpc3QeqRTlbuNcTmwkwevkhXcNxka2mA5ludHc7dOw/6Dro3ee
k6SqdyXOunHhhJS+sY4ZCnJgLQJ7gSw4XEXcNkhGuNguSk/Q1vts2EfCi7B8tu20lKqOngvOCHi+
SmDbheEP3z3I76tMJpsimI4jWRwMdAn17nDA/8pEJ+DPw/wOWt040V5V3sRy9D7qgYD6guoY/Tom
WvkJ4G36jpMkP7iTPlJb52tMCsxunsAO/hsODOuq8SbfwBtMDiArwtlWbgW32phRg+YbzbFvkcn7
oDF29GLXr40/ETJ2LXbTUP7u3LYMz2hY+TrtQfAEAbQXzg88ibmGYNhg8ngAqz99JzGFSa7ndZs8
ASOzEHMoqLaUvgTk6K8m3O1r+ELpHZE/3LFJME7kZEt8rGDDq+vgu7shIvJesCTtCdYZB6FY4eN+
yOjqpDKEBO14HXLsPFVIiwjzyc2gzOg1cOZMocWx9dhqbb7SBntdacH0VnpD8VCTEN+XEXmURA3N
k15zUy2GUK8Q6Bp1tB2mSlF/a9r+Cwo8ZgR9rAihRea2yUR7HXSP+TQhOveRUEexo3Kt33YQXsh6
tvWtCf5gnQ8dHTmFosSvaybIAZWTYV+aRudCcihY8cxop8A05Efl82WSDvVZP/2SMXuGjOcwGlp4
/tTfThF92CZhtgmDjx2R46a4YR1bkfHMy+SjZaq4ZyxMNBdpYd332rihli46e2PEM+L5Ec9Cb039
uw0y5tbxzwnVe21wdK0bLw3Sg+3TXJZm5LlK71TG0xY9e6Hshi1A5U0bZcyr+aQdSx+dUrYZA5ej
1c2YC6AgFLfLPj3KLGxWTeUSCAy8aeChh+hRMQfy1I4NivWDmQSAoyb1tngVSTH3ubJ+4MP3nlrC
6TtSKy7Tc0b01NlXusbGPrJXqjCkXBESyRe6LEn+OcE2NSqgCeGTjvwHsWky/BvHPMzsAAIhxJ0q
AocJlI99ohDvQ79aFbo8xlMdLlvijlo8nTynfdJyfsUElAEgbN9Z49dP0/tfsv/DNud/vzv6f0WS
/9//XkLgfxDenM6iGbv7X+cDLmyCgv9zfv/x9Zln4fuvoPM/f+/fogLC/IPmc126UD0VwpFNIuBP
1Ln+h7RMG1e1bgrXcmaK69+zAjPqfAbjW9igiXuYGPj/nhXQ/3D4l8QFBJVSMIL/SlRAuTMJ9heE
spDCdaUjwAwTyLFt8RvQWB/tkucXg7ym8s7Z6WNgnIDZfYWYJ/zxJQKsH0Q1/a6W82bUxQtt33vb
7u33iV7ObRZUn5afcvZ22htJ/DdlT2rlOxN232hRONm6r6avUTMdG1uGj7fs/qnmKW8s+ggKq5DX
vG+CbysrY4hc5T5mjBZCUeWZuOTJt2kiGxfUmqHCuuF906j8OgUHPd7XvGnvYwiGuFepWYvYFvAg
IKFQhZyX1TqoxSp20m1uR1d/wGYEW3BhDKgQI469czCG7jlMM9yOuJ+wWOLsbzJaYasnMgRn0tVn
Jo7+dhpZAjPYrnZGcYoa8Yaj5oO1JbmX5/bVsgJxVmyj9SzeQ6hbpo23b6vksfFNrLOSLXAomcDx
BXoVHg4KMaNrnZeEnTnnUQO07DxMO9jqTySoTqnKP4PQ+CwdbVdYaL2RnnJ20okGhsZDWc6tcb6D
hTGT+E1xJkJ1XbB9o79u6J8rUgCjPz2UcfFF8hBnZgLZJ1evE6XlVjr4zBbFZ0ZYKDIISA2jdpuF
3pFzXAdYDkEoK+iI8tLEvfgh6Q0Oq9GmZYLTF18eGkxdfOd6tQFBVX+lhqavUCUGDBbleeI3G0ka
PJi2xCwgCaFj+RHkUhn5DiL7hCzJuK2P1F0gkoegukvgwRC79Ziwg0C6pwpJLamce1DCfAfoAsQl
2gw5ra288wPK2zBI0pqWLk1aV3DrofZoYXWpK9FclZzkqhsbCL5pZ6w94nx8VDK8ovV3eEjsNT3O
lJ81QHdLTnssZFhS2cdsB1aYxWBwNrNdVa6FrsGQmrdyesloZ+iDtzHkjjY15i1Fr27oz4Dn1DlH
zdGcdVNmnFxsSUJ2EhxQGDhQQiVRdwjw5kX6EQb5vjewE8X0HeLrvahxurYAOfEwdduxJGjr0w3W
k9ZhuKKWQDrqZTXb/FsyJVTefOQqcxi7s0RVtJWh0UPoWQr6tl+Fg1sm0HIUV9cnJij8qsVqAeBE
YTqoGRQwD4cGRQKvPeLDYkxcrSodU5tU0YMtzZHnI4Hh2Yc2brnJXvmWJl81eEf8X7keSu3eoOMO
Xq7WsgqC+iW6IbgCRPpvrPyaBN5rTvzTcwvqbIAfP7exWEFlW7teuqdLQKxqsucXK5hu60SOO2LQ
3jVC8dZ5ltx22o9ZuNZdFBP24F+kbzGFcz3WKGdL03TffHZWOk+uYdEEEoaovTT4aD6jPS4KtT96
LKmThzLYMPmJJP5NGxFwZ1mqvzFTS21z2DarlA3wFoDDfZLZ8HWg8ATBLhsw7umV+paTeXZF7l/i
aHq3kPEuQUEhqJejSGDvTxP+aJvlldLRzUBI0etOoU+wR4/0bB3Rwn3XIkMREWKCkOUyPtUx7YQV
3iYEZncV++Y+h7Ww6Pr2R4npr5VQeRBKACWgLwHykgsgqw7/VPwgUwVTs62bRaJ/Acs+tEFwAypL
7tjJA3IYEPJp9qVomslSp18dk5qw2bYcYHIJ0T9wNFs5jjpstQ33rLHV3OHNKNHeHEFdGhzrZlcW
7A6F4GQUJWa8lHX/7ETTKSJAQJpWx+o8qQPaw4s5YIafNNjS0XjXxUw55yQSPkRatDUG31kuto6N
vZ1eaKK6sXZyknn2UVJnQWfnmx5rh8ZUb2OaUtHmM99Ks2itrLQH2DS+GiGz9GY4+QlBGipyf7ic
CGKZb3xM+46czrA6UvxRiA5Vbu2getyELcqOWfOiZ87/oHvdAvsCg6c3vzB+uqKts7K3CJYvA8lf
BnjTrmRyHej1u1OS0C+7hwEFEaDxM8jRjhHa8Mr57hwRGoHcS/jcR24KNPfsK3TARKJiaQ4HNYTE
xdDh4GvoFlxj5ct+5J2hcZaB0oB6+B5ODAwdd7qdm7bA/zC5Lo1vozObo1dmYpUr8YMoAGKu/9ST
0DkD+hvewjJONyAqnzMyg4t88G7s7kGzfHloBUcgrxzDg1fYYA+Tsrlx+uBepoG90UMMAKPrZ3Pw
mauIXR32irtmYMFh00ZgYf6VDx+J1bSENNJXrBolvovXjIntVoatvXGmddMghkCfUStNDy+hUdwY
Gnzj3P72C4zput0hALvyEEbcz27phqs46uRSFd2PIhzx9YHEWWp68OirhvZn2/4x1vRIkBiU9zrh
oVtfsqK2Bpj3Bch7fx83jN5NgAKPlGzXa4QtbZ0XQIcjwCG4/LjTXBkUT4Yhm3Ptxe2NheSKzz0t
L7YXV3dDEGm4X5HH8q7Wb/3eCb6BiCenxh6ZGBPxCY4EcOst/nv1QrYJXJXdTvKEijttUqqdngua
kvZuWUzM1iaTRJTnnRKWEbYU2EDrceBuRYc1KnJs9OK2zz5su/eqpP4MxIe3Lg0a3epg0NcDFNc7
jtLNys8w9OAboIOdmsPkLp48cXVQKg9J56wikY3UZFXWrg1x/rscy1A3g7z+dh2s/nrLGUg6AIhs
CTGpFLV1kGlaX5u0olrTxHmE2P1JSBCPQJSWD+DoW7DJXHNvqODdjz0+AU53OjVl615PvR8gvzxM
jY409uWIDypqSmI6lqizs94HxRGpv15Lq9SvOkjFg89TzXu9qhqMB2F51mubUGWCSN++44nnzAWx
ZZGlDViyPLgC+uDIGDlWvK5KaoRXVlVVt/3AeIhCwokcGQKdMQVwwSNb9hc3guOpxV69dKfQP2i+
9N0F4HZ02AgcFYoU7jEOUfZLM/jDNYjLdyAK3YqId//RW0JDohfQHv3R6tiHmX3E3D2z7+yoQCpW
XnkXtmzpGujwr3Ep0nzBW5H+5lCbtj4Ii6MKdJwG+cVTmDHmMmdvZbOGufV7Zwz6tm3SHwk5IG20
V31sHxV94oCJkn3WYM+GkHRJ+Iotp3+L0uSojdC6OR/vRdVH17ZNrZVqfMmWDNd8gYeVL7YhBqhv
PZEIDpH6KQ9A7+LSPxQgvRd9FRMFIlY0NPmtyvP2WCTTWib1HVCepdlZ6Jf13DfHKgHLoN/2UfIJ
fkwsW2SRx9HrnmpvasEp0DKGgJOu2xTnapZhbM3dY+4b2aYsRH4l/n/OU2fn2PKxRB1mMuSW90PP
NL2zb93g2AsewsnDAm6BF6yzTMeDhdwDeHWTOsNNWTZLJAQDjamwem9VhjzIoZbQqIzA+kgwYEkm
fSnFuG8xrxa62oDnDrceFtXer+UC7i114Yhaaeg9TUzcOQI3iNSjnR7U0NoLGHLu7eC36doW3lbG
+hoEwZNpV+VJ9bwriwAgCfVj4wuHCrTE/AjFY1i1jbUTzjduSbKuIvb3Qw4Oque/fdcyhwaPjFUi
7OtVNYyrym5+IENMh9Z9GGL/BEtpk5p2zbm/BvtLusEMLUrnBh0iP5LOBOgzrp8Hl9lFyF4wwbHC
ue5GoOKudI40qKszI/qgGtUv5trfL2ixeIvc6FzSAsqc8MkISu1kOvEZBsq0pqy4wIZytupHc25n
d8PurDcx/ZsTKQ2wjROGAkAk8b074+nd5jCWnDJQgleZ4R4SY2R91JvR6L4SbI9GPwxvMR2mW6lP
R4N2SHZjMLQdbqO2IS2D6xVkRYrpdLCyg+zYe7N2ab5NgUbarIE5IAlWAwsDf4Q2MGSpbAODvI2f
ih8vp2s9OdjRMz6m22x8S4bPIBXMUzWWUfG3Lp2/JC38S2bAf09hmH/ej7z4f81sf/78/6/daP+y
Gm1B13bYpr8qBoLf8De5wP4DCoBju7agR/gnI+BPseAPS0rDxiEDRpMCVJOD+p9igWX8Yem0BLn0
wACsthXtMn8XC9w/pGsqDN06ZkNoBPIvqQX/qBX85Ba4Fi1ZgoYnQAW/UQV0FqmkTG1KIanUXZPB
46zTPreJPHpd1cBPqre/KCr/pLts/hp+VSf+9hMRYgR9tGgo1m8/Mcz9HEi2tBDTxSOQJ5KcmNK0
6AGP9r1wGfAUbcFOzHx2W+uHblZ3UVh8jClksUozN1VrfQUM2OKGxEZZv9BZw5ifTOxa1s7lX39W
Ls9vH5bGHSkcosI2L02ddCK//gt0oR3xZeMUEwjyPQ6hNAF+bpcxIRSCCwuuKcBWGUS7xmnEA4jg
6TYO420VVD0j1OlxzDN7kfgZRmLTC5cc2BBLWVrxAIj6AoHrFU4nbxOTIW5tluYbtsZbyAq4VWkU
MVtWmcm5+tS+r8sYKHs/yEXVAMHpWr97zPB5UFKeMhj1wp3QXYRdXMYfg2guA+MdhqZzBlYzEBMN
aC0CQ49f4xgU6J3LtjLL7UTbwKISg3/qi0itdIZuy0rlb+nktPBr5jromrc2vqjaWQWourdl02m3
vufbG1dkAKUynGXtPHkvJwU/ptXXrtZc6CpzNl7K1IX09mh+ebEWf9VEF1hZNUCSnF6ghmsQAbQ5
VB7e105FJDXNnoNGunvlqJdJFvcW8XSWQGhKdAccYsZ2W7JV8Vax2zvp9JTt2cw+GRzgibej0ZYD
XxBsQI53jsC4WYXoTjld3H6nHdyufPTHVL+buqJfp1OXzaAcMAZ9Ij5c4NlbbzS3XD93B4ixvfp6
CXanyyxUJblPg+iTHvL0JoECe7IyvTVWGW6cbYhzYBGnQbzFGbslSWDGHCt0a2+5uEsWbPfkkcOI
Iu06BfelILKee3W1LLEtNgwtaVb1iJBjfuEJlI9hnGLNjN09OJt3QuvAd+ae7hFT0pJmJwCFiXmD
36JidWAJy2rOBiHozoulYTvt4hzrWDGPU2NMz0HSklsZOzaAjvcNfcf/xNvzXo9NgicYSPZy7sze
FXaa304QDKgYNwYYgdyhEaC9VUnqaukb1PdUXeDTka1+ZGoK3+n2euqDxLyaWGJPUwCoVRSaeQwI
iCrWv5fSrvX7eMQoFeiKVdS3qEEvTF+eq5YpmfiZr7AizrmZKvDCesXFJUf5Vg5o8oztKX6Dzohz
SsV7bS5f10YDLgd9U8uqsK8BatdDE6qIL8dK92lFcKoo8+jieezJ48S1PhRgB1Lro8WWfKg2cghu
qOIlAG9lvG5S18VyE/mPpT7cEcWMeED9ZFM1I4ALj74bUlyFDWe1Mpp65VWUyxND2VVVCsKdsepd
IgmoWm1hbUUm84umu9MrBTj9KwUJ8jYZ58xXFWDAHLvA2wpCmKg6t3WGdFPNHfepNfZnzFmS3qTA
IXajqCuhRZtBmNZ+JIzAbIMEZJFAzWiQjzwxninbepQY8KRZy5Ob9Wpb5067pvIFJyO0hOa2Sz1z
ifdxY1YOTQU2Mdi+V2W5MA1Rr+tQcuhrh/KzG/DD+ZW0XymmekrHJtyNQUZanUMgJ/6CKJnfwwqR
Wfs+ibS4GICjdqqynyNTRI/Me+vb2my9S14b7IQUZUkc4Qw6g51sXRsWBIPGzTnnY/ODWeO8jVqG
k5h79bYoC/yFYZbciCjulioPyqVnWyP+rpg4X5jRz+IV71iE6m0e5c03RhwAsqPyr5YsdOz+oIF7
0eQvFDFzuhv4Ltvmrhl1YxtQ+HBMrU4tWk2/Nn7/oAn5PFj6Ex0oqc2cv/DPSGTBLpYYV5Yi6gwC
X/pwsBJh7OFS0LnCC/LLGDIiwzzAuwLgO/kvMnwKLTV1SWtEvrHHj8WdCHHuCFXKmxWCKtmZquC5
rtNOMkUskZTMDFsBAFTAcl4c0jwylsW1KC2oaOZAXVxeFu2raioj3CReK4klBkSRl5nX6A/5mA98
s1X2TYlHupsanBU6HI/opHy6IZRHOi5MPkWD6heWTn6URZ/vBlfG6EbKUx+W4ecbUws9qIRuIBZD
gvEkbczqgPOGDWJiN7DRfevsmFFx69HOzGg3GXf+ILW9z8wd3nwrfkwhYu7aclrvoVatgTs26Gis
H4v+4pVDcGimOrv1o9bAR1jtDceNYJZiu1voVgV5V88haQeD2Pi2yZwaEc9apVBB100Afi2vPCZn
dZoc2qhfkVazyAOT3gD35my6QETnGOzKd4nidoNO2rsbA+ztxFOzAVeKA0BEWCAFEwKfZCBMYGaB
iXuiU+m7x03zlEO6Xmus8e9Np/KjaCXj+xIv1lEEQVxcitYutkzzMPfkBkyFKe3SaxF58kMbCetC
9Jx2g+zuRZl5B6o1W6zyplxDYZ7Whdt+BamfXOohzde26ikRT/oDUJB4HeHOuKkZA21qK32umOtj
W2C/y2qQB7sxzDhrJRgus8GJzomuI/9knc1rYuRIaSWufptrAtshUGx/ETtIVpAR52uoDa8WM5HE
Av7fJu7GTctrUE/hJe4J1XWxd3JYgeAp0ehAqfSMTu9YJNsoildJlfT3KOXFRmtCwmZON9UXz43v
GtC2QCCEd9Ia13w22XfAMcgoAndKuRtb3LtdDFE6anpEQ85YAV5y5ZxKQKv7WBred6uQDR1WjKNW
E+g0JOo4hRbfYU1zMxip/Ihm6T6FNTcpr2xArQFcnbGsDjrVFsMdIgq5fsfXceqYlHCOzdBSc2EG
yTLJasw0UxCtSNUOZznL/cL+FkklCfflE2jSdLgZrTqbc0GoX43un6vAmPF4wl3VNqkxLaUwQP50
VBUWdB/dBotaWTj+WzoFp3DwdiX1dzsoqt4xGLzq5HdD9Oxr4bSpgSctY5a/Y9XNlR6l2w4bp6yi
A2mHAmIF4xZ0hvpLG2a3Vp/6+RrVoj8jC9pb02IwIkkNNsD+Vpzq7/vaACWKu2c5Mb3buuacY4Qz
tLB6S1+ZGNN2Dq+fdes35UpFeXTMDc28QjSwl04Do17axCUzd2y2k6Vu8ISiBAw5crkTf1my9DaW
hhdJBRl2e9IkjJPAEjbEVjNa3dapQbVba/bjsu/KbNdFoXExhoTIkBWeAokNOavUQ49dG2wJtnnZ
MV6Ck3uoCS3aVmpSi9M1t343zXYi6qv06rPyG2JEjMK8rqdST0e19ILoVmHFXIdF1962aOAsbJPj
XFhJo6euZfGsQeDxdizLY0MBR6T3/ilzI/vLM/HZ1kMlnsLQd58BYYPHjkZ3CYyKqGARZfZNILL+
pocYQfu6T4ZlspULzqFvMfmEUXG0XFwJeRi9qMpj8yhgw5jYWJjoJNXFGH02hFoS8e7ObzwjfZA1
+CNhACIeysjamq11ENoY3uOYPJdJTWhBVGt4sDQ+kPaMZlUF9EiyjwwyUXllA0zTu41VqHvedOEy
VaG7thQrWRdE30VFmQCnvM+4td+BwD+MeXE7cRY7k9X5gdP+fezt4CF3Kb8xfIE/M30o2GQjswQv
iRwaGx8eOAPXiFd4e8KlqyXsJlNuvr6u/U1cdv0+Cr1ySXKyALFptTvKG0jrUe+4yiMRL1U5FNcp
ne6rPHM2ftCAhawHoBo+knAob7iSs42qOlMhUtzh8iNwm7KCyragmSD3PjWqUhZFDQJmjmKMDplU
5gdkNXU/WtI2bJCzI4GN6Y+AcFYXTKPi4BTD1NpahGp8sh6WX3Z74hbpObGIYfkFfQNTy7zNBMbD
ZtQRN3qYUL0lA7npm46w/kQDxezgjIre2eDgse76ofgkyEeofaRoOTJBdOsRk04L6bq3TRKajX6h
qrBH34Tvonz1pgqt3sFZHK4yDfEsJkggkTMdMygPxEu1KjiNmDizXnLgqitrGScaRBtlkPvhHZnb
EoulJk9FZaY3QZikiN/EJ6IoaQ44m1rCZnGSPzc1+hkFYqd4GByC2jmg1exDL+kCB3euGHPgulpA
cek+/Bj7nIWr8l40PpRKYmLcqINVEcCqnJbcRi6XFJ0iCyfNnDCUgD0zy293benuXMIlY1bMuF69
xXFL3U3BrccRc/Kabz/WrTXd3byOUf7D5dTg5BedhnBW669l/d37A8no1CEeXITDK3WP7nUIhPsD
78mEvpnjMWaHtHAp7cJqiuI3xHm6hSl7V6d2s8TCdFvF7gfO0PukCfyDzHkawoljZDOq+5C49U5Y
pvEyZHa4LTmSD6n92KCNY/MB9ZWU40Wf33TKZXgGcHVA3VftOk2lQzmly2l2wVY/P7mpsWcmnCwj
ofBFivyzpnPjPvZn9l5m6Vvpx1eG+/aKlQXedGXBFUlB6Vchn6xs3QOf6dUen5LRx3Nk5FcO6+Ku
UsMcDMimRTqMd1ZOzMOJVP2ai5hTsuPbWF1j5mToc4Sh5qPmQDNa4+LurybOS3y+bqP389fk8MAW
hGRWImxQ7KAhpevKjw5FyhSIG2htM6TeugNbYH049SKJNjXn8KXy7twRN0KfeSxZLnN2W9iPuUp2
0mfAM3r2dAonTq4Teh0oG/80dRrmgDzQnthz49w07XEP5M77oeAJLG1CXQdTp6ShQOms4vagYlJs
RR5QWePm5irnfL7SrL5gvIBRcCnNQn+sMfJucV5r5wl9Y4+jvt4oBnOLhLPsF4OK4sdkVtGmiiAO
/ZRV/pJI+L/Rf6RQj/5r89GGM8979vmrhDj/hr9JiCZ6ICog+FHc0z+FxF8cRxiKKBLTDZx1riPR
0/4UEZX+h44j15VSGOiPysCm9KeIaLl/wCvFv0Q5oGkKIKV/RUT8vQobl5EylS2xQ5FTceVv7fAm
VM7ABbO1toewnas20dMbKHWP3H3Nv2nC/q0GW8ciZTuWoCvRoq/MMX6rwSZaCh+mCfEZQHH9YGJT
o7BB0FlhdVfN0sLssQQMP80lrEl8/uWK/BPx8p/+cNumeGwWbs3ZwvWrHKjzgEZ4foN1KTUG5lpc
bCu3NFcS9PGKcfhMj/QwLfbMl//1TzYQfP9RNp3/3o4S5DtmOu3vSqRJ5qLUctJfxUy841BJvAfO
4DbKOYnhSlZQfCiUPmIWDbb0IeL5hYy0FzmVVS0dQeW/+0D/ScedP5CLeqMLvg4+2T9+F6iKOt1E
DmT+DA9FwjpwoC272XFLYr+fyvw7dQUMHUdva5IbcbyB9YPFU7eN07/5buav/RfD23xPKLi4qOiC
208Yv91/k2eQ38zzcN2MWnSOmH3gBiIQvrf1gKRlqwXpjdbXTrDRZJm/unTbfTdUZdmLtvLZONKz
VZ3swNDdVeTGTvbvvqrfVeT58zkumSgU/fmJm3/9FxV5cE2jHu0xWpdOH95JvRvW7MbGJQUP1rrK
gnqb1GN1ZHOabepSgyLm5/W/0bKNf3K9lGuQ6JLSYdygfvsQFEpYgec5EbjpariWYcHwfqqSS9jW
2h6HtgJN4LtQdnxGmrSqwcCiVrV7V3birP71BfvP74v/4OzMdtxGkrZ9RQSYXJLkaUmUVFXe20vb
J8S4x+a+77z670nPD/wlihBRPQfGAAV0KBdGZka8C7BJE8SjNHV2jkVeejkfNER6pf+X+vDLjf8i
HZQCxXE6msJNsNNuUEu/3hovQtmrUVdBFIT4yKUgwdCUeJiRI3oC2Bv8sLkef+gz4Zzuj21jL6rZ
JVVLB4iZApy+HFssvETLqhZvysjTVVG/eLaswtzJgqrvsBoWH4qlOw6OF6T2VZQC025N5+7r1yM+
SF1qViQ9m0du5kBicO3/OKnl7Kya2Fg2gkIx8VQKEuZqLhNt1nBOnBJfQqw59Xk6f0hakmGead0P
q8a2z67w6uMD8A69u1QAqakHYiCiOx+wEzLOoktwRDF6z/6yDFNb7nxnt79PAWjVMUgvjU7balLI
UxnSXSXtICQ0zijkw1vO4vFs1nB37q/y7baieSVIfCYHgaHLVcYpSXRjQzuDVbYHOGQ8jwJ+2Gds
QIfjgkv2+/vxtoZmgec1dc9hjLb6+4sMkk8l1HFsGfzU6iKE9KUSrkEEX1a6578+lE0Vi7Fx0HJx
uA7Vpw1ZtAwz3x08h5J7xdsZr8TTNIJnvB9K3G5jV+fwMF0uKPTYXPX3F8NKrRafiqjm60w9KEP4
Z89P5TBOCF5kgXvgaQOH2u1D853AqeINGtvV2xCVGJxiAu93nYv+G7KM3oeawtnfWQuDpNQ6uBQW
trBP93/r1k+VdGmlwXFjkLyufyreb4C+A4QTg0qUPFBBcaEthn+LQ7tOl51+gnwx7kzQdlAmyIRi
xNKvEuWS5oEoCzgycVuil2rmqfvR5qO6NNpS/K5mwJipaWo/7w91a7NJNHP/X1R39Z3XYAuFrvep
Dzfbekax4iPMYHnRKOTvfEa3yZKEYtjkEld4hFvtNRfWKe6+jM8sE4tD0LPeJtbiPt8fz0biug6z
msaRhkYjUCL00wDuFGiOGpRvGF9EqCt6YdJD2IdvdpjdXvtW2QFmXvGEtfCDQxnjSQfD9FGbCrRy
xr56Y4+z8+H+D9zKJtKi6cUX59qmro7uF5/BgM8WbaIy9QcutxeznzB66Vz5Vx955bdxNILL/XjK
5GB1fDAhtrShGih4gbnazKVedXLBW9Jf7Nr52eme/mseHJ6GlDgR/R9bb/xbyZh9QLoBLePO6qfH
SMQYVmVeClo7MgL9P7DTpI5LILpUOyfN1nx4JAX17YATsFbbArtqtloENxmPtPGveRk1bBDLWvtK
sk2fCzmXrz5OXa6xjjRIrS7UDTVfLxagH8G1js6U+/R2EvQAKfGcY8NJv3UO/6+D/tMgrVR4H++v
g9p316e4KwREEWEpOAS9keuwaSQElNAu91M2HbLDM4DEyShPeuOqckXsPiyGwLLRRDm5DB2xsw02
vnPC85b4k9agn1yHN+q5zlsMsn3DLaKj9KCB5xUydpk5TzuJbCuUAQycyo9ps+FW56Vdci9GGYCj
GanqY0uz8Dnp4NfnmIGGO0llI2kK01IIA9OwXBt8zNViOn0gyx6zCFDrlEFg5bl0hGFJL7wcjiJW
IswI271+gDYvX8eywe1wEq+CDqCYg6HCLTpCzP5TG9CfQxxgxgwMesX9XaOWZbVrpEBB1fYcy5XS
WmWL1LVDMcLH84M+MR/hOkDdzqgW2hFO7hmvnGM8dfkjCNjfrw9sq4Dce5Aysm+36xiQyrWjARLw
70xE7d9FZERnk0vQQwsl009cN/2ibr97T6iNjMBNQXdQ4ODiBWzoek0zy2os3HxDX8NS+H1Wh7/h
zMkT+BxY2KU57tyBtsIRjaIG2YCr/GqKeWbzRgkEheDMi96GYna+UR6tvtZRkaEUHxg7M7sZDxiY
jgIEx8D6lVJLNPcMnB+P1dS1b1CGReUAwiSwFUDAet7tvAVvd5DHOrqmTjC1nurnvEh3iWOHQ9QP
mC4EUKV5/XY4f7SZv2R6f9ai5kMa6X8VEdbB9zeQsRkYVjekOcVSwxPnKnCcp8UEYyMCI5AYAy5k
ef8+nSo5nZ1k8j6W5gTDF1EHF/FRV4P3m7banD5Xjpwe6YU1oKRonj8bOijTB/xOmv+C1kDpbDQT
76uTmN57DGBpszq2BWZ0DjskF6O6QKtpSm39w4xvMZ1OkRUI5Iam/kNUQeKCxJldX1ReaO1koo2L
BwA+qZukWMyDTG810Y3V26ggQzGoO6x3M+WTIhwLlYJpQlAX9gzub93gF7qOmcCcwHxxYcZoJUo6
EAbEQUtzpHA1IWlia81OytqoCPDb2OO2wdFDxlz9OgPNinj0otivgDMfOnsxEL/pdWTbhH3B51lC
akL3j96hdTDGsT/P/aQdkFn0dspqt6cDzEwLjyVHmp4Hrep6W+SmmC2sc0NfitHBOiQvDnDEw8d8
qKzL/S24tSTSUNVQhmyC6Vt92q3XZZ0YROi3M76eDwjbN9grVA6E6RjShmd0yRdUQnV87upw+EfT
IrN7GKcRfWy5IPBUd/UhW3IEDRzbOcHGgK91/yfenl8UeKmmOpa0bJ6zq49kWKosqrow8hHmMg5l
jarwEMXNG7iVrm9oYQTarNm7C2wGVbPCbRwUqLkKGrbuoNP9Dv1+Uops9MUByUDQhMO5YFdN35Gy
KhocOyuv8vb1WaaK2f8/7CqvS00fJ8yoSHLJmCCOaDaU5Ir59PoZNS3B3Q7RL+QhVgdXaBllVLWk
HcxZ5aO9pM2hT0do7EFkH5qksP1pQqPmflChdu16bKYHDdhxeOEg3HG9qw3coDJRWpEvCkD2KFuh
2Q+9/ChtbfnkQX07uepqnxbA69IS6gQVDWdvu6t1u/0RlOfhHnOx1Vc/wqsCHi7qR5Rxbr5H/iq8
OCFNcJkBF2Nph29OM0ZPYAbyRwjp+WOJQe+bMYUpJU3DeGvbM6yf+zNze+31OHR0y+HCrazVVp+g
kLwwG4fCERdxjKOmpniGYDaeFGP0oUqq7k0HEe8MSMX1e8qyx/vhN0rpxMe7hZzHIUjt+npheoUX
1QLiA+VtTwMP7BN4QPuN14BHXLALeC7RgwaiAwXhZ+tK822xtE6DcFFkUWCozJ3jeCv9WRyK/CC4
UFTUr3+P8Lp6qIH5+zjvzBcx9OMJX/OvbojP+v2hb868B7ZAVSZBcK12Ay+83Jz1iQ8Bx+rL3FjW
94FK2rnyZjTVO2g9oCVH8yIKEb0LoBp8vx9/4/ynS+Qh/ewxYOMPNvzFxQN1U2XDycUjs6j+zXWA
qn3Rf56asb84VZQ8GpjOH8amCf9zP/BWnrENnd6JAwyJJ8/1FKNTOznjwhQDcBjPBSRx5aZg7ews
NX3rj41eHBQc1aVDwPQ6iixpV7kC8kpfFbof68V4AJLYHJGDCT8jcJXvFDa2kratviQK6UJwll/H
05ZWxENOvCU25id7acDs0VTWwX7VnvaFuw06enmSNTvbaCsulhDSlLptU35ezeYEtVZPIi32RTkD
eTacnxE6Qu/lGP8GcCgutTR/31+/rY3DKWG5vB4ZrBJceHljjTQncEOu/H5j6fERobiOOyp4vONA
N+ibkPFAkyvzPrQ5Yt87o936PJE5YLhIO7gAM65jx45boKWSxr6bYJ2BpjId9bKBpOV41k4m2NpA
L0OtjsOiyKZ86PPY19x8eHAlcJTBBOCFOl53aoUjdzbs5kLylEEvghuHo68X0mURPex0/SDjHtwA
0HpboToINw2yWJzqwUM+Ix5zfy235pNQKgPxnqPQeD2fVtu2Y2AwyMUK6WQ2SMCFpmueeKOPO0u3
9dmTVsmppuUJd801Sfsk9bg20RikxHYyQjqTcxUm/v0B/enprL97x1W1YYfkRh3gekQpUnydxRT6
AKGbpxm/+ROdaxpouNdVl8wN0UJNmu/CcatPjlWKE4zV7ndXL/3ZaGsUZEE5Hc0B95JUE/SnjADR
XRNetWPY1U4K3lpy+oB06h1DUMde7WZnydO0QyzIX1ykWXGvxpymsU2/0WPUCKpyOVu5NP/amaGN
uxDQAAMOFBUvvqPVDX+eoL+lDZKUueEVbwyj/2Z28fJ1DnAvB9qPdHdfZ5dGRJi+IFc9SGPcaRJv
jJtWNaABC+UWk0bo9RppOPSEXUH/3IiRKLf0SekZN/HFMzVlaurEcOPLaWeyt55YFGkMKmyAFdC9
U7/qxYHXmiXm0w2vjWpwsUSvaIMdBydyDpRfO7pTA6xQgVay6LrhnSaKcX5Y6jg5YdIRmDsfw8Z3
x2+x4Y5ZJrls/fLpLSOfcui6fiFDfIDI3e+dIYRrhP3zTrtKbfjVB0GPyqLE7HHNMNZ1/TAEepsB
yvZFh7baE6jH6LuZS8T8anos5yKM0l+g99pzFHoe5hRF0zze33Fby00JkIXjimdZ1jqzWVUIhriM
fFpP1nPRl+bjKHv010Pxu9Zs82GIhv50P+ZG9qYqxrB56CO4sIZoiInncRKldGsEJDAzwRQX01VU
AHWZXdD/iL7ej7dxKKIfrOuuoU5G/J6uN5czWUFV2AXxwC/4WI9DRsML6AC2+p++sqY3KfIPOyfG
xibirOADoizGJdpbbWgorVMyFbRSOIznQ22N9jkz8RUx4c9/vD+8m+nkwaJz4NPhth2DZ9T18Gr6
bAuveND0GqKHvNDQz0NO7FJYGi4RgV7vDO32Y2WrcjAJLogeKkzr65vQM+yU0L04RlbfPlKLsP1A
8zL8fPS0/itOxfzY6VgAhnIQp7Qvys/4xOZ+nefZzvezMXQa2YbO8WgZNBxXyaod7XrQO6pUUJOq
g6W3mOZlp5FmVdnkp/vTfHNGqlEjk4AwlSoFuasvJanJWqFOrBwBDjCfMp/lYa6UfO39QJuDAr/0
J5DprstNIUKZPMo67ZikELFhVtYHrUAEAAMydOJnmR7ux7s9lnnhsFXZpB6IDMqN1xuo1EWHiU4Q
HHGVr85241bHZmxiNEXs6Ffd0sFNjMRCy2SCVaEV3XsrmqzvuV7Zp7AdjJMD5+6hCmP0xWu3+F4X
TvMmxary1wAKemez33zL6rdyIaIdTifIWOcrL5zgFVYYdwVomoM+N6Ofy6D330WK+aZSImi+l8B+
feSItZ15uvmkVWjsoCAAY09k6Mb1NNk5APLCpWGhd938OCS18bnVPPvUeMneebix10AbciNT2mj0
99QWeXEcTouXytHCBqIc5/CpzxLkKLDA+np/4bei0M3608tz1IvhOsoSjCWIm0SDIYV+Ho+F/hkg
+15vfiMKTSYaMDhb8AF56gx8MZZEYJROgRkXm9wyn+u68ABa23sFnK0of6pWvNp1Tu7VWFCGcVkb
5Bq8sMOhA+HYkzsUzc67Y2ML8LTifezxOmc4qygaIpTUsDrVs4rB5kedeRpsjDGbqhc7WeAmFOVw
8Iuqy2GDaHBXoWTluDk1IRuMPeqak4XXUBoh9N8kefjP/X2g/lNXtxBJjYnvSaeKatIyW4UaoQti
6TcSqknEUyOswG9SGz1HDoADnsDR+zmwP+cj1oH3A2+M0bZR+uOqq5At1urkaro+7RJgkQiQuPH7
DJ3/o1X1WFUshrtzz9kIhSeBZ/P658viXn+9C/HRQ9GmFd7R1icAM91QVjQCZ+e5h4g3+/fHtTGh
9Pdo/AHdc22yxnWwQco6RHHcO7pTgeVrnbjTcxOA4XnQ2tb5Tw/z45sdpsmht7A4fW2akkBFeMq5
3BDpHK3vlGlgwr8UaXBsOvdHHFC0zEOo724APuX1w5Q2lWJSlZA3d0ckQywA/jNg0EnJarUduiMU
6aJPVr+E7gEFcAtNH6/4FmI29P1+7K31RBECEAjFQB4r6u8vskpsD1riDdI7ZlB5H/LGQcp/6GwI
/NEenu8mtTChgMk8SWefvrxnXocKAJ6aBR5Hx3b0xOOkL8NTr8l2Z0A3p75qMQE7NakwWBgtrKIg
FBuOOWCPIxf94knCxsARwSzegdYy4Jq28vXbxOHSD4pY58GP/OX1qGwQBQ2+i+4xjyuQvRFITLrl
WAyUlb1zzmwNDcQ9KDm6xLdIuXREzVnXergV1JqfujLJL4g7duiOIZONkhsspvhyf3v8gbevchqv
d9U8pU7kctu8Hl5fUBxTIMEjIl0OkjtzmS8P2BMIHxX84VMuMFxAQgyh4rk23QbpIs190rwFCXlT
qetJHFrg5sdf7v+ujW3Lz/KALvEooNm5SkOD1pgt43c52KPih84RPxzDcJjPszstH14dCwyAmndq
yQYxr6fALq1gnorQo2MHXaUt8RlQZJiHyMyN0/1QGwkPoBSXR14gLBksiauvsYmcIET+0z027ZCf
UB1AZA9IDt6AiINig90MX90eMUQPucP7kTcmlMicWgZJQOXa68hIYCWVOzPIJekwPRqCGtWm3EBz
e6j39pSasNWecnXu4ywdD2Z3Pco0QY3FCHEA9nJAlrXVisfGysdzOiI5Jt0aNpM5BOfaAoxpOMmM
oh/OY68fL89mhYEgK7lrgGuyiIimp3CP8wzsaVjwlMwKIY52MVh/3w+1tajAZ6jT8c7DkHq1qOHo
jd0MZf6IIq/2fohn99DTfT4F6EEc9QQ34aVFY8lK0vTVCGWqnTZIMxf6Cp/JmiiDtClAM69xj0Fe
/coXZzyHyFWdaLQsO+Wurf3DXZ4qK0AhoKMq+b84R2rLq+ew75AarRDEXRDkuqAN8lOOo7ezcrdZ
EBQA7l7cdeh9ID5+HWkEmIdOe4IyXg6AsIxh69ljY0G/LuWbbh6ynXi3IyMelmMq1XDhWaPWelmm
My5OEL3H9lcTuJhZ9vH7qbam8/19shWIwgooezAc0EpWqbbkvWd3+JkcBUiYix6SUxFVQyLX2TtI
NiPx9vrzset0Gq6nsJg9cxozgeF3JowH9iLymJjAqrqY9i8GxZnFk9/huuite6+JqDA/ymBNYuTC
Yw8QP/DGIT/Ende/+iSmzccDiZ3OeUwR53pUkLJUXbSSaEQm2Aa2VoTNg9YCZjCk/+qlglTAa8zg
Mkw7TH3yL3Y7DkeUnZdMHu2afsJD3wfiUhlF+b6f7fHn/Vgb+10V3ejoq2EBSbuO1etYPcMRksdq
cP4GOovpbij646KhJ8Qd3d7Jzre3NNChYP0Yl2pd2qu9keG1VxdilEfPQTM70QcP3+Qsfm3BicTP
Uv0PmcWXtRqUxxN2pgQtKT/QtMxR62SZmvYxSDDWAw5IL+P+LKon0PWZcx1wNSwoMS3rqNi7EMkf
hIX4MkUOlCW7xXoXj2bst0hL7cyl+mLXQYFAOLBzOFuhRl4vHaYZaGx6zGVf5PKt503IkFhzdnGn
SCmwVAUqopPzCAsJvadiHr/eH/PWzoGoSd2Dq8T/BOBf7lKegX2dxJbE7mEJDqNIs0NpdfkpZ1Uv
YH7FDrhGLdrNcF34OhQOeAXLdWYuER1LTHQwTb2xv+O0hw+bVo/2k5u75V51bzOYBxFUwo2A1bXa
QQip6qnZMripyOjpwDN/zJxyvgCjTF7b9maz8k049NBgIEJwvV7GAqPjPFpq9D31uIN9hMk9F4YW
Q3W3+cQBnnzI6vJfHHOKfqMOHs4dyqXXQTuMxVo34Qup5za90CtCgH4KW/5p0HnoEv312ZPXH1US
GoqUZda3XMslNxsxg6wgl58GiYcQ6kbao6eX0c5797bwrSZUEacoAFOdWeeYwqwz6qJsFGkhMH0Y
BPp/qBstwZMFpPmd49Tal6nhYqQD27hMoun8JpbWeeaFsTPsrXTH5uHnAH5zuVRcTzPv1RSfb5Nh
V3NCxxZPytKJzJ3b0Vb2sfkmFO6RZ4u3+jK0uo1ASwz2MXNC98iLCtmSyBweLBzyTjLAVquNC2fn
6L29dyqMI91hWjVcPtcYBqt2G2D+krc8ZkVnC9tW3xsneVoSejYdgkrHMB2GRy9C1eT1iUe9JByQ
dqAS1z3fOedsxEkAqzI3yt+nCdZ8vBxj6jZ0mdGDl1QZ052YWwvJE5WmL281yQa7XsjSmrFsM2fU
nsw5PM04lB0c1Dl2WFlbWedllFXWCUBmx028UOJDkM+ftRZTqMFbDjFG5sf7k7gVivI8QAIuGgb9
vesBjWatu0ssbMrkuD4verAcInoDflHZsX8/1C10kPmC0cyrk/wGNUXt3xf3mWXKstDtkHRocEPU
jxNWWq7S0HP/Tk0sBR+TNDLOeS+87BBYVIORxgK5MbrhtDPorVWkEQbfXgkFcEW4/iHoM/elEJRQ
bRPKxNB1ztsod5dv98e7dS6rKyLNU2DSXE2vozR5gCi1Hspj2WGGiWSVDJ6h2Y3Rw9iNaOhaddT/
nIo6Kw7JErRPGNRxt7v/G1SM9WHJvUCR+qHY499y/Rs4F7MKYRZ5zDwNWcVuWk7SGcbmCPCqOreG
iH/bssCB4X7YrTsBOKH/SRqAR15NsJnYZRe6lMOnacEFkcbSQUReTeVqMDEMMgL07l8fEWgauGKd
8xMIyPVAUfmfYolm/LEodfmh1ZFMHkvyeGj1AZ5EynLlfsCtPaRgxbDIcGrg+XsdUNOGoG/iTh55
5iY4A4TlOyzDgh/3o2x9nq7KNFQyoIw56le8+GTqLLSc2eS8BNRoIsYSuj4Cl/nBLVPv8/1QW2tG
xdIDtA5liHvsdSjTKHNzGEnkMgpg5NqaAQ8Xkw23AsHfTPm8cybeAlZJBy8DGtcBSyMSM+wzG13R
dHgWbu0dzd7KD7LHULuuaw/hnDE96aJ139ZV+sMdG+lLLwgPsuvj8/3Rb/0azmcK8SBpKO7K1dcq
G60pPMlja6mL+kcMSha7m6bSRgS27fxXOWJ260cyTKFcpSLX2MVx/gbZCgxAF0y6p8u8dO2r0S00
eED3cKtXd1AMXlZzhBylcDEIPM5QG/2poxbaNfLNPJXOTnbe2M9XkVYfUJ1YRiAbIglNfKuatDhP
iyZ3niob25kgXFFUO5gBrU4bMQeLbmYTD7LGRhiombluZsF4bMN478q1GQp8I36b8CF4LlzP3GIX
5dD3OuuJ1fFDSpflqUrrz4s5VTvXro0PhwRPawW5DjLC+v01Jl4Jc56KgNNY3SkbDeekA3u7uG5h
+aadJDvxNnI6cBxaHOQ5WuvWaqX6RHMrMyfzjA6km7jFQ2RGS+0SJa6S9i3T9Iujo2K3k/A2hwlz
zKXEAuVgXbsVI3YVU8F12i4XF8k4OX+gPMHjEieJd1ZjLztf5MbxSbuR1r2q6MDMWy0gAk1NYYX4
/UwiGamxlItvNz1CPHwRxcEt+vyMFZT7doyt9hChfrITf3OaX8RXG+xF6k2GvqsWEuJxtKzlYiD1
jMe24T51DaB+FK/EwZ7R47ufhjZu07R1YVVwO6HtsL4zuHo4FdaUYYdRttUlchzjkJY6eILaiy5t
0GaPpkirQ9mjt3w/8tZwuRNxjyfVcACov78Y7pxUDb6MpXOEHB6dOYkClLpj8xDPZfNuSfv60uf1
q3FXpDeuJxTM6H+y2Kv0BoAj5ZDmI01cCoM8FvJjlxXJGxLpnoLJVj6gRAJhhC1s8Jy/Hl8+N5k5
zNQ9FxnCQB7s7jCj33MadFffmcqtL+VlqFWWmwcpBjtzuPgtTKVbJ+KSiUA8zBWOoDYXodP9pbuN
B90D9gPIV85uSu3XQ8OS09JnB6mbfFnGd1aJTFNDJeFYa073sa+85Hg/3u1WIR7/gwWEHgwOLdfx
StfEQSaZnGM19lp20Gs7KU5ognbhIVr6PDyXWNkYoFHj6Nu/iAzNkRaHo/5ZjVRWrj17be8cXS1N
Ps9WEH7mEoonklFJnKTxeoM3iyzg/ai3mehPE4DMzjVM6UJdj3eoQTloCU/qavDM/lx4S/u2So3w
fe/EIj/gPqbVpzg2o19RE3vRoURDZu+xe7t9+Q1gZRQUk/rJupslF1FQr5B8nq2oHd/Qi/C7V6Qe
4jhTHexczbY2FCcM9UTONEVPvh5wiynyiMKmy8eISwewQRzw5Fy/KcLg56Ll/c78bu0nSgjcB8gB
INpXWcA1EYOYSriIaWm+WQITyUhcdaFo1WdvpqTX9PXevWo7JHhpkHSGjcrW9QiDTJMYHNIta/rA
M7ErqfVD3bkzh83i/cCLMX+m0Wu/usQHi0Y9xZSSkiLTXEc1Mhf0CtLxR8NEOT3Hw87HR6t7DJfE
+ylpyhxob4eP93fvH97z9RvwKur6fiJ5GSXsHxy0UH/+4NH3OU25Pv+YC6BEB9cyRoPegqEdahnL
dxpy0idsetuj6EY8kTHLmU4y0s0vTGP7V5iU8ztqod2H+79SneY3P5I9R8MWVBMt8OupMTXka0sO
i2M0hcu59IrgXdtP1fl+lK2viPIDdwqqcNiVrjZ2Mwd6ahuBc6SQGx/hn1gHPZX6ETmFbicpb4Wi
ricUrMGh1qa+sRfnqdBpNnsd2AHhDWDisUbHaQo/nLl1453vZ2vuKHFyRaKVorQRr0Plsq2HAgGF
Y5tk6YmuOi6bhjPsbN7NAQF2AeYG9JRH/XUULKHB9ZtcO6N8/mWVYXgxmuWHLlCYfv0iuXTNaSYo
pPQaLFTpAv/zOrCPWjPnhyA1x4NVaPZjGs57Uk0bY6LXynC4SqMBtgbvFkuaZENLRaqk1P5MYQ/N
ps5MDhNOFDs3u61QdF2hzfKaowi2OjQxVrD00MRhGen5gPJan57KEefMhTLYvwhFgc0FIwztkiL4
9UqFQ6yN44Ro+Jg61RmcT+Q78WB9aPGX2PmgNpA7cNvBV9M25O5I++k6VgD3RKQJRPMs0cuzMGrt
EIOS82c8px+KqDQPU4pjKUTsGXljdJWXXNTnaJlwQtT7+RHR22wH9rlxelHEAIypKhmYea+Ok9kt
ssYoGL7e45jYSQriY4ly+gAN82CPCHrc36+b8RyAD6wqpbZ1j4gjG5xHnZK6UPQBYSHsBRHLyfw6
m4F5CaLG+Ot+wK2thCgpcGroNyzyaoB9a8KmGbgFaWM1/kqSMnwcuQn4INLqnWbbH1DnKi/TT7dQ
8FCMTBBa1+uLi0wASowjSxPlIA9lx9RC6Wna8lDbIvsI6l3+jg08MI4a6TR4WLCaoeZfplH9YOXJ
hDqhPWPKQNtnpCbXOtUndy6E40dLk+vYcnjLh2qs8SasFmP4kmShWTwsYWYtfoidQYM2k0WPHRG1
4l2SxVH2gIhXZ2DbTrfjvyXmePYDxBzcIqMxjfEVGOrBOUR13XzMlqr/ZUwN7mNdJSVVurnQa+zi
unI+mAi0fRyXsq/OAHdM3U+q1tCOssmbv5LEsP9B61N+wgrB+9REQbMcW1vr9uqk6uu4nl1kM7mE
eEofRVHqr2fX6jXTtsUA7s01qr9bjBB9jCO7c23bxdlzsvQIhzl76JJAcBzqn+/vo9uNq6JzOnEF
MqESrI6ons5tUKXq222D8C3lZ9THI9p3b6U9tNZhjAz3v/8iIsBJsAw8wm4kMrHO4ZB3qNKqGu47
6Wj5YZZm+QFrHCjzqIPtZMLbax51Eh4qCpakU7JYjbD0cL2eB96XHTCVxyKIuhNSPN2hpMT5UOhi
PiVOH+9M6+3nSVB0jSmUUHoCK329qF6KfIZJ1jvKVmZfO1jM5xQjgndQKc2dM1ll8vX+UYQAusb4
VaNveB0KgxJtnIOc1MPHiO+3FrwPE93eaUdt7ZOXUdSveHGViWdzitE95723aM5TVhf9Gyc1s0M0
6KiImyVeX/e3yeayUQQBYIua843yMgbMmTaS4XnBdp1f4n6CDqg2nbOkwRawWPTHBEDd4X7QzWVD
QgGkoCr/rl/RRQjnYjAZZdtF7SdpxXjCB0P+YaxT61+EorYBig3QEujh1V2grHuE9W0++94qpktk
DfWhbxOJPWPg7qzd1lQC+EakjAODnrAa9Yu142VRt168OEdIHd6xGDCNpnEcfKHSVL2VC7Ba6ebi
dH8qtzYMhiYoStLuu+VExUttNovBVMbzgjDBJOLm44AhgB/MZPpDbRYg6e6H3BwnABQKy4hv4KR2
PU49FsypGzrHuo6NR4Csw3Eyy/pNPvdYGNFHOAfjXJ7/TVCe5PQNaESvm05W58YyzFx5xFagfNtk
3Y/e494daRqew3M6HtJC7A10PbdgwVBjU1c7iEak7dXeweOshLmfLj7eT8WxhUh1tLAUPlQ5pqMG
JkQ7t/H1EfUnHpdW1NbJn9xdryc2SFtPnwccQse0az4CKPbOSTr2P9Jgrp96c3bPVRLqH7EJDw4G
pPu9iujWeBkypyNa02ymVTZ1qj4qDDkxXif64STN9DGmov8grfERD+Tx1/0V3RotRR5gfeRv4P2r
2a14muL71nH3CFTLdq6jpwTVi+JUtXP9l65VnS/E3HwP+glD58k1dvp9m6MVAvguZTV1g7+ebRBM
2gAqe/EpULiHBfrp0Yq67K3shXjQ5j7cSQ83PXm1vDBCkBGikEfdV/2gF/mBliWNTKtiertCXJZx
cf6rHmXntu+Eb835eNQqzfBxNdKfsbWM/oricdq5FawzL7+Bb8ehGwjyHx7laoknXFJaFlkZDHvz
cYzRa0nsBI8Mfdnj+myGYiepjirP/7VKwzKGuVHW+IprZdO/s6JMCdzq1ZdhKvb6JRuh+Fz4SBUH
VWHtr2d26WLbbVu6FkEayk/SxLXKGtPkOU+1nflb5z7mj4oJ1CzOEoCAa/TrECZaiNuW7huZjI6a
vozoXc3az5Br/TsUqKg6F1be7mydrfGhHgJ+E9gIzKnVVjWpgGLcyFQ6re5AeOyXhyCoo0f4U3u9
vK1ditED3wXwVMmDffVZBh1DtIW2+IOX4e88OdNMYSCRlzyPqu+zmWb/LO7snKfRNk5iqVz9hFKg
vucOsDHRNKzpgdHrQ/9gnQtpYPRug1OY36XjVzzCtSebGtoxGdFaipahepi7qll2TraNeeb+qopI
inPHI3O1j3Jc/HQI/j7PE3EWYaidInuKPyGRaeycZxvZj8cUfQQwc9R+14KxeUHlXchU+IGoXd/l
n7Mr4uIhzo3Zr82qf+O5ESghHE2xX5nSnYf77UhBIMNQ54Cj5ce19nqk+HVPumYXwm9o0UBADaO/
Qy9rjnO4LI/38/xtnoVIBQUcIKLqrq8b0XHeJM08DMLP6x4IV47XTK8by1NVefjeN2335X6825kV
ioIPaJV8gCr4ahFdtwEWhaSAPyl/8kYfh0vrdP+Y6Cd8sEVZ4TDniSeo+vrDUhXZ8X70jYmlBW5z
25RYYtrrO4MRZEGI2eDoJ1BcnrU4+p3bdfgBTz/9dD/Sxji5nQDqpsoBcmEN8ZplP7szjnc+TmeT
X3pG+mnM8PUJ7YKCN/ZWeL8rYqWRlEcrGfeE9/6IGbx8ENEAI9fSxGSngjFdqyv0tQyKthhmX6ZG
ZJ5NGaT6Ay8+bDEF1i1vW4oReITGjfGPW4l2PNl9meAXq3fJx4ynU/6+AVSYIAUdehXikTFtyWbE
3um5465ePfcy76hh0WZEdKNNggY9RZdKV4o+7znLx6LaWbrblENzAjAObSyltLKuWNvSqkXYlXz9
gVuercadfFHpavKom2RhFZMNg1L+ur+M21EVyxgOIFl3dSLnTbaAeCJqnPfGOZvb8dwhk/nOm4vu
dzPxbM+HIvrP/aAbuxRcA6wwBFbAV66xlXLU8P/Dm8W3s6B7QMrQfMTWdvInxOp2tulmKOQhlE44
r731xR1PZ7ORnYOaWVtZZ9wT7QM5WMOML893FlAlrfWOVBYH3IyVWMOaKdppFgY6Uar7uXSRSoyT
+SyVg7KuufK9F3iaL+Pmmfp9479+OrnPcbtTlEIYJNfZdAQMMldQ03x9chZfGqwmbFuwKcIOd6qE
G+czX5sihnNE/eFSX8eqyOiwAxJuII1uPcZF+31evOaUF/Q6Un2qL13TNU+TaZH8Cry3cPOV3c54
N1I6Xzyvd4GQqxLkvv4NsRPKTJcN20cHqp/0ef8UD0n0T4NJ5Zuylrm9czBvBITrwzlFPYt++FoY
B1u10DDrevZ7ayo/hyVunEEYFo8xgBakzvQ9tejbj1LpitFQ4uaiwGDq97y4qqeSehydd913ZRw+
a4XbfzBzM7AezEi2pzKbhs9z6xif72+j2/3LZUdhfjD7oR287llafWe6Ucm09r0nD6qwBZFGK75G
BQKXVmv9LErFFba1nYbg7SdKLqDLxOSynDw/r0drQuzN5v/j7DyW5MaBdf1EjKA3WxarurrlR240
G4Y0ht6CJEg+/fnQN865KjajGNJCo41iUACBRCLzNz03pumI4ANiZDRoi6x8yooyPTiiOwt7M9Qm
k03mEVZkQzQIfDxzZZzHpzJx/Hd6b8nLGmM/aVjId91f19352TBmQErxtN4ic/UGWGfa8jURU83/
nNuq+sdzuE9kWv2q94mp6KAEOUqhZB8vlEll6ybOgBXTeSTvww7CM9+sJrz/1tN+Oa5S9GG7KP6B
QVNIpQc/bVFEZzNX9GvPbdWXp8qJMRIVvh16mab9cX/9XmYaCoqBbgNnntbLFt/XZjascFtnKM8c
H1sJ4F/zkBEy5pxiCPsxXGowPpNEdrlYfh0vqhbVBh5G5QcYDKii26nKEW8ukPnirK9Z9zjUs/sl
nTwrpFhkvG3MoT6RJIlrXbbjBy7R9YIMKixB4AYlWtB0PA6i0cv9BG+e4KvyWkLStgCGgo6Ll3Qp
zlW7ytCIK/0zzRG6XliEXO8v/cvz8qz4yZOWoECXbdNvdgGyV9Ya1+fEseqTloh/pNsGT/k0iDPs
rPWPdBmOdGlehiE1Jpmlyl9Vfnm73HrpYXJCcoeWILojoNnN0NWm5c1SlGOUWZoPg2kxL4FIj4Cx
L8M8SjUWDDe668T5bUqJZ6SVVLXZnJsSQwAN6PRji0TIgwYdM1xJlD78+uryvCTWkzKwtzf3WInC
SjMYdnN2KpSCM90rTsG4otO5Cvua98VXqplHLfe9OVJURMcCsjp7erOZC5J2Uj69OcfNbJ5yr0vB
GaUcJn3OT0nju78c/Dg5P423iRPS8UTQZEaDUk6Lf3HXem+aZagfdB9v4vvLuTs1ilxKkZmS3lbn
tNGwbY+FbM52Z09hMtOcnepWe1cAHg2DNvj1Ch5T4/njKT1gkPSbjbo0okx5o7CUc5Fc/QJdraIB
TN3b7rkfnSMC3965eEYVQHkgb95GXGG6vVX4Y40rcOZ8Sej4nwIvy6Kmz+dIdIb3xhE93vW5VZ3v
L6yayG1iS5MOHCWTsUhKtlg8OzG8spzN+pzGqXgnzWl57eKoflBlegEwIM7+NAyIkNuDnyDZthiL
U59p62f4BwxJZNm9eO3HyYcYhPVT6lXpOcWn9tQnDSY+Oatty1G+dv1kIK2f7QP89d6Ooj9E6qck
5l6YoiC4xlt78OrztC7y3OVDh7QCnAxli3zx0+GoZrk7XkCKgDuJKpVu0hMxupbUBr0+o/9S/FPp
ELQxs5b6aVpEVUCsb6a/73/a/RF5tHCDq8LiJgS5uRh4pvNp507YYU9t7zxixX0x7CWJcJ6pTvfH
27m7DDpFqqyG2wzP3NtvPCx2U8FPrc9GhcIMWG4fvdSgfmzbbjjYT3t3lyqTKg0rUKzberc/NrOQ
mc/H89PgjS0XGXV1432MRSVf10tNzMOp+sj6aWdUWJm0pVA/AiyzhTRNFCO9ebKacy8n8djMk3aF
oZicEO7XT2PjGqecbtVBWruTIZlUDJVDh+pQbXkCOejcfA3K7oymzkRFw47foMr/jzNZuOr4pXxK
0UehZOkWr4Q0yoNTsjNl2K4UnLhNeNFvRfFEn/artESHTlE8nuoOW3IZJGtYmFPxyXN745TZZvJw
fyO94PxyS8PzpwiE8R6vwe1Co2QhJ9fCIhGgcOue6aSsNfyiyflBbmw/JoMVL+cK/dp31Qxu+NWS
D/GfQZNkbTS7mnZw92zXQP0aFR2R0wMCCJHhdl8vNu3OCpJjlDhieczFOJ7XHpFiZ+gF/bTKCuOm
0g4++zYuMyi5t406pFI8oJJ6O2hgF5qTFmUceWlaf2G1669Lj3Hw/ZXebq7nUQAggdhV7N/tQhtx
QA1squLIqirrtalpSEwGgYhizCAe534qL8JqnRBL4+ZVPfkHAWobMNToVDRVjRjVZXoQt3O0xhHD
nNkOomRs19dpbT1ZiT49tZJi9f157o1ERqSEFeiLQ++5HWnusWEKPIDCKPwFEvdlSlKh73fdN71e
6wM4x+5gYHF4ZVMExzVvM1gXOHJdTeDtuHmIkw0h6yTpjOYny1yXT/dntrdPCAz/N9hmn4hgHRdt
BFHeD20L5BklZw+YzMGJ3B1FvQZpjpAWbVsKuNpZRjwpxO1YORczE8419Qfvj/tz2V04ACF0qLkn
2P+3C+dhF5su4OYjOYjqQyyTz+DhxstSdsXBfF6UutTWA7gBEh+hMhoIm6FwFPYQsUKdKwelSkHU
Kv/q7Do4cYmMr9o+NU5d3CTXqV3FA0pa/nsSpV9Frz//hmc8B9gmaqabjEC2XZX5yLVEWhNnT7NZ
GKFudO7jPKZo+iXa+qQNtjy4ObdJAYOSfUH4AMCusB2bMze4uZ3qGYpIiduOyOr2Qp7ymkiKcVj/
oPGkPfioewOSQqvmIoVTtKVuPyq0ljgrJo9ZtvES1l0xQwewzMhfXe3JQAM/+uVNxGjAqCCFk2pt
DUJxqWxzbFf9aByM5uq11fSU2ot78cjaD9ZyZ7+ioMktpQNMA2+wmRrW4mVQSx/FLFPWkWG1ethR
jr5g6XuEpdodilSVKr6NavlWo17MLq+AcmJWeScf0zb50UIG+GAIHkL312/nSgDwE6iaAKIM5I23
32vItQluU+9FTl+6H5bJ7L/SD85OQerUn3jGuq/qeE1OeiJjat4yORh+b6JIkHEfKZUBlIxuh4/7
pQO2DVK1orJ2MUTfPUi/EFG/zD/uT3QnplFMowRL3QlV2S1IJM1B3M0zMS2oUCjsUBf5htNve3AZ
7G1/oGicOawsFLrodj6tW7uIO+N3PfSy+jj0VfqYJfl0ssXoXw1adwdJ+N7nAwWquhQW6LdtT2Q0
RuGtDo3XUkyYorWJ9g+a2eUH3cDKKfRT/Nzdya/fxO7Yfa09kRwpNr946qkIo/QhlGcaB/BFqRnb
NpdCLwqlK3CGi3T6GOLjWP4AWq5/7tO2vuTobopoaF0bY59VDOfFlcFH2rnVHHpB5n1BWnj6jY2F
TrCPyIh6D22FeVY8WsahXoNoyVfrAn9mCX0rdh47OoLh/Z2lYujPb+rnFQBshYcTRcUXYCc70f18
7XP0ETuhQUtZ2+DDko6+ETqJM75tc2Gdx8452tC7Kw/cCZzzs1zOFmRFnLV8QT4SlU2afc47M716
Td++69LEfeBl1MjQmk1g3U6rJ2GiO/XnbGiKFdT/tFLe1cfmh+5U8RGGZmc9OGgUNcEHcftsqxuo
H5SoniEM4PdGEw6s23UVDJguFDpbY8ClDl+16XL/K+xEEmKz74Ovw4OAK+j25DltV0DzR7URVuXK
a8EaztLBED31sNe4P9TOoaN4ArrDRdOVr69+yk8Fc+mAVjcq7jiZaf05TWilELDbMHOK4TTwTHh0
y/qz3VXluVrdI9GMnUDGNoNGSRzjYbrtYDWJwLo+SIMIwKJ17U34aAP6JAeBZW85ue2URR23OO+C
2znak7taccG9OsvsO84OyecEFMirwveOiFA7IRPAlYIJKnsFErXbkbqsgz5dsYYTyDU8BtMgbDQY
Kd4qQK3w8rre/3p74yEuygXOUxM66qY2pWdd1euWCMCqDBWKTsUnIZLuQeua+tSW5VEr+QWTjw2C
453qACI6QuFpMz8xJQUfqQ9Qektr3FSyKSxjT5w602yfFqGt17Tzp7B38MrqZ2RkszX33pQW2zaQ
wr2OjvuPxz8+zS5F9Mod5cGC7H1qVNmQ9COUUK7fLIg5gk0NgjKAVplZbOfE/dBXdhkCXIzP99f+
aKjNWpTcmqKqGUqWevWYG15F087K3jvm8KuS0upcwlcAzgwbA3H3zUspTdIxlyavzc4ukgd7rWn5
rlpzcEx2NhNvJMS0kKyHhL/1y0uA/A5thXA1luB813r1k9BLhHFucX09OYPv/nd/Bbel4+dpIfii
Cm5o2GynRed1jV0X6fFYK9bPhk89yovLN1qbLX8ulP/erl41hPWa/arm+fPA4PiooCo5+a3tsdm4
+CVJh5kupId+alZhQDP9rY086EEVaneOEFxUmQJ52i0BJF0WSqdmEkcTMoH/QsBo4Z1pet2d5qbL
/1ycxHzr9Vr82HfDkaP1zg5lTCUaqDT9gDDfRiN0CAC9LlNAkp+bX7oFnNHiO3EZBs10RCTaG4u4
p8AXqOKC5b0dq8k9FBFnBNZHHzlluzT8J4R+n/wVetP9XbM7knoAE8sVBW0zq6DGssbo2jiqrazT
zpR7gCaOU9WMp7RAdvggI9p7bwN6AAwN0BQ+3xappztZC54zxXVgaihXBpUzfHPNfDx5QCxCbS2g
9MTul3XASibNKvtUo9d/cDR37kl+g4JcQFFXhfjb1U3jxIYIhvNBbcTZ16y3u88d74uDqe4kO1T3
aQ9TvHvm9t2OwsWpNW6DYwl1NT0/+1XawKyDYdONRmRrwnMumiGMX3XK4TRSNGGPUtIg49y65ekm
gjGZrcfRavTON0eX7qdcJp9+edfcDKKC3095TpCn9doaDDJbIoZywmHDvTa5VJ2UB2FtL5llLMWx
tfhe3My3YxWiigvPGuPI8ZbqqUjmAM0Ybyg/m2axfjc0N3tatLl46PDX/pKYuLUAsWvTJ+H3TRUO
OmD4CQX6o020E99JFKieKGsV6kabTaTJ1Brt1YijMTXyB0q486USSxPGXdyFZWcdXMV7uwm+hnqj
KvD59tXiLwYaJAguRaOZpDGGx1COxpAy2To90jHz388T1aq3QCjEUZ6yEyIA8JG4KzVTFQA3HwAF
mwCmhnKqsQEmoR35MevKrgy1Yjlyvt4bS/XJ0Z5UuJNt5U/TvFJKC/slDVfikyg6nXJw1p2lUWWP
9/fw3gf8eajNBzQg1/uNwM4+rSsLs/NgvOSlPl0CbRxONY+0g/H2p0Ys5+pQ2d4mbzaCLpads2gR
su50ymPD/sfM5q+VMbpf7s9s98ioUjoOKFz7LzDmePclg2HyxZagWb6vlsAmC3nd72NnoDpmuuZH
9WxH/7ZMQ4QzvEc0T+yw00HHCipJ1CHtI9+yvdVWiQm1OFz9CP63m8iKB630NF2LhBdA4YJ5OL3r
jMYPa/QdHqHtjk50fxX2RkROixyMZx8Lrk7UTzFqKdtO05dGoyBeDGTSnvhhj1N7rk35dg2c6jdC
ItUOwwByDy50+yzKxpiGgoGfE4R1LDaq0QpTH/5LFru/SiFQId5TxtZKppmjqWb+08xIyYtC5kRE
SOPx5zJv/gTAElwML/mdPQsGE3IEXTjyrU3sNYJ8rTJ31qJ1Nr0/lyn90Nu9jLLMPCIvq//TplQC
XYlKn0IFkUWq0/PTnBYvLdolYH8UsymitrBFiKrk0crt7QmlVUrZFyACQsK3o/DEXKnycAZtd+kf
fCHlV+CBcaiVQ3FJCgjT9/fg7qyoCUPBADSMqu3teJrujYvMHS0akf2KZi/vPoxLDiD9/jAvQwsP
GdAEyl/RZ1Nskjh97TCnQtLo7KRu87XsARCf2nppPmBa1YqD7GlnMLImiFBcRvy13RPzYM5OWTXJ
eTWq9WQNQfCgO7F3mrxDO9Tnr/7zruDOUe8n5Gx52JBgbx6gXpJqAhV7hJbjWPu3k679FBR9cPa6
GF3yGOZKC/9feOMph/7xqlHAMRe1piSactmftczuvxaJ45wseucfwV14f95f+e0H5gfCl6LsT2jD
LmyrouJbS1eaK2I8SRWPr9GI/VsmXfeLN8fzIHT86YyyFOC/b3eRrXdj60kEImLp5mHsaPnDXLRT
2Gbe0SPnuQuzWXFoLf9/rM1WypaBizBGfIwD4jWnoF89I9LcevnbTAPxb9bNg/EO+2yvOuM2XXxz
pbCTU5t0hXYqUhfPRA+jDe9czaOPTIPmHqEVt9uPZQYDT2VTQcBIEjZHygs0HdBlYEVurg1PUuvn
U9lnxjmV3RHZ+uXHpTdGBg/UDAbKCyUQbVwLCrilE02aY76VqC49tsE6HBxe9fVuVxz+kGJsKjAv
b75N5QPkvJWuWo5kM3KlF39um0d0SVE4L8p5OYulrT8Rp6zIxHvjFxlaSkiYy9GFjoJOF13A243V
D/CL8LRxonhAE1EYZhvhEj1fYCUX0f2D8vKzMRRadqqXRAl4m7+SFZdWXnZO5AV1+aZIc/26xmN1
Qsv3y2+MRLDl/WzAuN3iq5Qz8ZyJhq8WaAM2wtyTQyEQeJ0N6yAUbpPy5/VDKVRRqWEobAmEetNQ
CC5jO/LiOr8mIvtGPBsu3pznkQXjhXdAceTjvb3CNmPam2/WLVoZFIIxpaNNke4n2Wlyze6UzW16
QavlCMy1dwggs/3vHLfbc52DQeJqwnid1pxXz+wuSWoF1/sfbXdWNBpBcSkFZm+TjK+9t1p17GBy
PckCkETno1Q2uSFNifkKd/oIWbQ7HpkAqE5AyK61iSISFttUd64dpXpe/mGg4nXxudfCrkLLH3jP
UUFn95A/99opk1FF2ow3DlWZTZPFTin86qI7IlNvt/ld2c7pyTRH/6Rpbvlg9lZ+cHnszdTl61Hw
oHL1QqPX7UUuBUTBiBZEcgVGiiKzNtTXftb7R2PRvt3/kC8KPGp/IpQGspoQrcrotzGl6yezgxnp
RLQf4keM55qn2BnWMM9lGVlOOZ5jiuohd7f2w7fqP41CPxLB35sywgXKOp7LAlDM7U/gdlt6w5tR
om694oycpZeEmY/kmBiX5HHRiiPDu73gRuYKIoZaABWBzZzR5JQp3k5OhOxHHlHpTcPBbZdzHzff
7y/v7tRYYHTREW2DkH47ta7MaNe2qHoX9tCe9QmA1OTN3ml05/JVY5iHaoPq9tneTlxLCjpK6Kb2
cDugZfazbIC3E7eVSWEy6ZeqQnuJ3pYZmkHWPpZaAhtzkfY7N8jFQxWk+slyD+Ece7GWmwrErA9r
+oVXmNnqYsB3x0Fb1osRY074z6Ab0dQpq7sOMaYrOEBtOLi39vcz7xEaxtSgwJreLkBZjGWRmLxO
x34IVNtJmH9IxyofBwTD/7ZGTfvHWWbtVHqZ/d704hHWujYdydPv7jB8vqDgAv+0tj1MNxN0fZIW
Bf6gGK8Vclzf4nL8mJTrkdjL7kgUKJ7VUfH13nxwI5vQxY5JR6rBt/6IlzF4PVKtfFyR+j5Y272h
SOrVCUV4H7HD26XtdDdZNJ2hTKCV16z0rZM35v1lycqjm3p3KLI5g2czGaS+OaFJq9nghIlKOXrE
dH5b88+1KPIodqfs7/tHdO/CJNKj3mCpx/lW86MsB7+HbmtHSRD0380x436xU/dg7XYCgU0ZAHo/
JVHIu5u161djAOFB6Mxl2p/dsfe++eA0X2uu+ccwJsvBpHbWD80h5WnrKMmE7f4zSzlPhmbbUbm0
xkNdgDPkGPrftWaUR1jU3bEQcaS4ypDOVincFkJCss3YFmPfwqczvafBsX9YwVp8vv+pdm5lyvM8
30AFKI/OTTQdasAGnkcuVY6tZV9Gx0o+uEZSYFY6rr0VyQrCa1YE2pPvUva4P/heZAHCxYuO1jZ/
tjmIcAoTGRpyAql7+QVdj/6NyAY70nxt+FQWZfUweLnIw4S49FTnlK4CetJf7/+KvcVWh4JdRAcI
pt/tGZybePFVbzmC2TzAyTSz9in3naqLLL0Vl/uD7W1apZX7/3TuKSffDoZFEzyHuOKpUwSkWTku
G6F05HDpx2kqImfttKOG0+78fhpSbYGf6kpzukz+sFDTDOxpeKTdMoOJSP13sZEdqY/u7ia6+Iip
Ih/5QtPZmhs9pSxOjEZCLTvx3OoeZq0ezg7YCPiLIPM/x7PXf9FcaRykXXtjQ4CgpUbAoa61mSZe
H7LpCBhRU2XG6yCQE3KLiFkH8InOqPwjIZNU37OkLQ8+6d76snm4moBvvwR5zeuwTjgV2FHde/qD
pwQdp9KyH5p5OQIk7g1lAc8j+vAspyhy+ylr26Gx7WLM4DbDP7VXOO8rCJIPcB+cg0nt7dNnRDqp
Og2P55P706bRcHloDL9xo4rgGk0CsdVpppyuLXqCFo/34/6xeEFzIGcG5ayY54RW5Rl8O7MZE928
XLGF8bs4/V4S9h7TLndezbFZ/wjaFSY42HnK8pkWIQbrfKgWTJSKJhMH/kI75R9+CeFQmV+oyW/C
QRZMSG/25Jc+r4VQ67XlddsEHmmP8a2lcxtJz81edXafIL+IvWmgVzqbzG1R+y+mCPk0rIEc68il
cyf5I0TSAXT47sAM1Af76YPEjeOMseT6LrRRXqArowaL/G4oUPk7TfOSPAXrLA6qIzsX+c2gm2jV
ls0kYo9Bca2fTo1nioeY1tzBNbC315SfnQUwjRRzW0EEIRJnUmZulLXmFxTonYd1gFMM5ue1Eev1
h/tbTZXvNum8KjEpTwgGpLxzu5CLZkrYLYYb6XFjhHqWmCFMY/k2M6bqmujtfE5ydF2tlNqfjKvs
/f3h944w+icQTKjyw6LZbHQnyCcPJzmUILM6jWKBvNzYm8nJydL64XeGAvtNw428ZZtFIP3RCIAT
lI6bFFFGJ4UjVnfdu9ywj5Lz3U+oACkK6QpUarM7nbhoqzzABqeXGdYmdWK+60ZpgDccyshtm98Q
hFYsvv8bb7MxrdRphRRYtwStVl5W8PYnnnDrOdD8owbG7tSQV4NbB+CPatrtfvH9JUN5GsXVRMj4
FXWKcg7zri0TEE3d9Maxs/n069+NYtozn48QtMUvuMDY0HWl5F91pXeqxswMO9VCC4BpX+4PtXfA
fx5q8906lDRHpoTn1yrdEMnJEYptPR2QA/aOHAUmuDJUkRUU+HYJhZiMPudARZYWiLOVBj76QrER
PJVmoj84KQlg2QbxqyZb2+9mMIujptfuDyCqc2MCKEI5d/MD4ngRKS3LqBhKX4Z5gfWYNU3Bv1Vj
a+e85ry71qRdNC0pI8PPioOYs3foYWHAVeAqBcy5uVMae4RGMGJKmrVjrUjabSUBoPvWRwD+iHPc
/6i7s6WcDd5cIcS2h7HPjbJGqMKNTGEAIo/l+G6lZxalgxyvbpZVkI615LXXGu6b1ZmPejV7iRid
Akrd9K0oCG32FNxBox4dwrkRpFUe6rL+Nuq59tFw4uFiSj5uMbXDqa+EOAh4u+8J1UOl8sXjCVGF
2+88e0hK9zNqzAHifX9P9jygmqc3V7+ZgmtnzEwamcRQlTpOwkGylWpKe9TN2DtTAPSoOCrmDYTF
2x9haaIMkIXFztfz3nVlrFVhglTrEbhqLy7BSNRpqyrd3W3lvczHhhYCzsyOLv6zS2Fc0rbNw7m0
hzOViiMuw+6sni8SEAz0arZbuC79LB7wCRV2j17YTOfJXZej0sve1lUZALW2QJVPN7cjyhtBMY88
fDszma2TNvQLKrRF5lwWufZZKISZtGcOuu+EPJGNJBq9cv4NX89nsV8Q1wHYAhrKt58wBw0sM4NK
W2ysyZ86N004SVk/aY1XRk0ye+Hsju1F9xsLSfiyuVrtGB9Qbfe+rwJU/u9v2AZNPe+yQuBjmi14
Lmlr2r82RGVei9EoQh1r6Ov9qLH3gYlQntLLUKq4m6V3xxnIRULJ2G4aeW2cwbwG2SI/3h9lLxJS
aoAeTveccTYnVKZULWk4YmCwttnf8dDZVehX5ZSFwRRPR2yLvVAEoUgJCyupoK10hQFIbkFcm3eD
lfdOmDuB+dRmYH7A6FrCDQcjw42ndoc8CQcIPL9KwFOvGqWxYirRJwXdu91HAEWmUhM9pQVH+pcW
dNwV+nb+hDeYPHi3qIXbprVsS3arsq7AW/F2qEIubr3Su4lWR6+S0CiGAEDpAlccuPQ5K/M0Kpbq
yE18d9TnzrBSfHqxabq6TYZKdW4Lt2weG7f41CTL+qDLrHqlybp6hQj5kUrZ3haiCEchmMtFxb/b
mTY2j9Hn4ljazOObPtGBek/ZcJ3i7jDI7h0KldBSdreg328Rz9Q2Z5l4NQbUfd5cmlYv3kgDMuz9
Q7G3TdWLDVdAfPKgZd3OaCp7ezQWOgxpY1r/Oeg9ygjtbfmwZLUdoSCUPQ1Dt2KcV8oDTt7uYoKv
JjvmIqEIfTu0PWJJAZYFT8IxnR5FWpphzGo8JX1yJHi0PxQ4KjIgxdvczDIwOhwsE8rAQddW58Ub
vos5ns5ZLIeDBGhnJN6ToNAQxeAm3gaZXs5A1AqcT7FCsBHMquOnSfpOGdrueOQXszsW1y9FaBip
L9RxRGJMCF3ggjMsCQZMtqGd4Z0tb9KC1+X9bbJzI+BLolD2PjgqMCC338q18xgrH2okSTNq/+am
V4Qg5NK/xr7zTl2H+ML98XYuY9pdKn4qYSNaxbfjeQb2IzoqgxEgxVp7JytN/9Si9rWEpRStfMqz
tvQvs9/b78Zl9UDDznL58/5v2DmAbBaOIO8Hboxt2cOHAUOyTOVntN3884Ru1FlUrvnv/VH2PiKF
fSV+qEBd255iv/J6NXsMmgRw+Ff1ILO/UdFVSGbzSJ98byiertQdeCsTwzaLWjaBsPJstiM/SPur
5Xfu+zohs3H1abz8+qy4exTKD/dNmqW332/RqS7PICmB34MAT4I4fSzGHt40ykoHycrOZ1J9CqjS
6iCAnrodynV7+EOTbUX4TcywFkrvIfOoatyf0M4BIBkj9NPBojC3lWmzRx9IibpteCIjW2+O7Vcf
Oby/A0388M1sOChK7nwqTLQAz3LbcPlvUd+975VxQ2k1KivRvgM0K3FKHOXZNORRorK3fgaBkcUD
JQk15Hb9uHwGx1hpLqHja1z9bhrPXXLo0rE/CthcZawGCGMzStwVqHmTD5AJNPWVlMR8jQB4eb3/
lXaXjZsRiAeQRZ6Bt3MpgsGtyo5+SlJqw0XLJki17aS/mbz8+6+PBByfIM/1HMCJuh2p1vtmKCua
V7Ww7bd6vZjXWRGwCpcO5/2hdmIh9luQhOgLK0r5ZqiqrunlCDLJ2iiN0EpaLBZjLb1qqfenpZUp
mqVi1a/9OGcPkyPIZ++Pv7eoSsGcK5oKMO3b26mSY8EVqMnO68rVH4K5/9zYDaXL1FqXL/eH2tsl
jIE9BtLoVA83BVI9rouq6gi5dteLEwqYCzr/XWCWB1PaW9KfxzFvp1S0puyylaeAu4jxmzdY2eO6
+F1Uenl56bx1eJiq1jmnSIKEs0R36f40d1dUvXWU1iZFic2KDnnroq1CzF9lXb7GG1T76GHPEDqx
8enXRwLwr9JIbHjMLdlqxuln0eE9RcFYFNe66YM/UsEr3Ywz92BN1dnavAKYj8VeDGhlkvrcrukc
zH5TCnp9xdKW/wSjrT85g158TwA0PEGpqd46szX9xoGnKUH/NqBB4WxVDgQwCXiI7M0lL4D8DzRF
pjoergFIg+j+UqrbcTs/7hdVWVGqY9sm/GwZ2BFYkx11w8xjpojH4SFrmvJVannxpR+c9n1rVtp/
gV4clXX2Lh9uNxpDgKrwO90cix5G8qSlKb1NbCIeqoaGT+2tBXzlxjoLve4ffn2qpHnUMqDQeTAg
bz+llrnD4pKcY19tOo9Tn3qhOcc9LMVEqN6iGTZD3Z+zdBgPTsZeAIAWSBeEi4Iq++bVOuHM3a0c
vYjxulMwz2kV6kHdHUTvvWHIZVWtjoIbPePbCXaVnWMdoPruRWV/b3rPeGjhdx1kJnsngpRB0ecV
MXh7+BBtS5YkHjjmdvceH2PnoRWV9uC1Giq6tBFOeawdiY/uzozriH3qI0SwbbwMrSVMO2NmdAXL
SJr9gLJi8M/9/bE3MS4jjwBGa4L773b5pkZLAzpJqKmYOi2XRg4hHExxIj/HUkyZioxNNh7El52Z
qctPoX3xZ/W3cBFtQUNfXzSMwJ1xnEIv19tX/ZzNv953ZBgFJyblB1G4mVuWJogcoH2Oq57Q/m0X
p/xstChX3F/B3cnQNQb3TTgBs3C7gmll0ZQoLJ6Jratd3URbFDN1tA924M49ByUc3RtVqAVOtpmM
XU2Nno+04Rwvt9/WhvYjxvv8TRtbTyWIrHdDP/2lz0H5ykTB8eB77VxyymVGYcBVHXHbSjJaQBFV
jImYNyTBq1p0fks8QXajN2bb+53BTKBYaJtwB207q507QiTOVJunWoL3ejzg6u1UtIv1sW3mg4+3
OzNWk69n0hXfhsdJJMkCxtJDXKD9l+DYfVxJWyJ0hb3Lr28T6FLMhy0JUGgTiG204S03iOlnVF1/
gcUn1xAXuOWop/mCs6hA2KrIRNZMfk4J+3Y/llKndtfxsfReBlG7mOnrqa3FOVu86Vo2qNlHpVyt
CFdrozzNU2K+R0ysvWTU5pOTMvUYwsK18iS6vwC7GxgsMYUU3HcpKdz+LsMUnbaOMHxMrta/ij4d
n3git2PYzWN8YT384A1PQ8sIO0svspNbVG13kH/vfW6ltkIRgEquvT1ETd51siyQ4qKOZr2xpDO+
znt3vvTI9B7l2juRFRw+lHVwmdTFtrm2kTkxNnA4DA5O6j82Q6M9LM7Yn1y23FeZ1vPJRPn8N/Yz
b3QFQiOTZ0PdLrKeuwLzUECFhXCXL6ac/TAwyvGvigfNb5xT6tFU4FCPJtRs9lkPyLl0tJqgYPp0
w2Lsw/8rzLKqH8au1+3fOD4wxNHjoexHa25zfCY7WfIEaWWKm4ZZvC/9tnUudgeT/WCL7IVzeuYe
am2E2RfW12M/rRovKDhia/vO6w3/784S9n/3z4L6tZsEFE16eEr4k6n682Y2yeAGfRwT43Rqwa+c
ujDex6XnntLMHOtQztnRK2lv49vUFVX9QbFeNx8rxmsNtU7Tjeqgdy9WBYwuL4bxMtZxcbCAu0NR
wlFyvq6qD9xuQVrTk1ER/5BPsdxHMVjFtUfN6dz46RGaaS+k0KD+v6E2u93qbdS4ugDrdQt+wuDS
p3Dn4dvgoIaIHV8QyhWedmr3Q1jlXnvQK9nbKYD1XHYDQjhci7cTbYbcMR3aXUjC286HAsbJpZLV
8OvPInIkbkJVuuQTqjDzE2JrRljTkTnYimJJ+usSLxN0cww8pa3Jy/1duXt1oL2oSHTPT9rNp8uT
Bsx8l4Aq6gyE3PqSV+zJ1Kc+CDV/Sdxw6hLi85xQPn7rrknmn6q5arrQXVzjG4j++cGsO/mPHGyt
Ofhxe6uNrC5gAHhNvKA231pAYioNHF3An1bt56UB4wHI9zdAMx64KsKaes7Dj7xd7SRtY78wBheS
ghGfMar43uiddk2MQ6HgvWOiKJEkjiCQKI/fjkRGPjv43AMgWzE5OrtVn/WnUjeaktvXDA70fvZH
4xlh4OzGq2xz/s2pnlujoM1vOF36V0CZ8IpGg/mpiEv3AKazd+8xK9S4fJOceJvo6PAq0gHZ8qiA
SYrxkWlGtS+pT5tLEkpPzk+am2qf72/dvYDKRQRzmNeEQqrdrqax1KkNkYaz2A/p69lpvZDQiqhR
Fwg9asV0hIrbHZBshIfTM0Rks6DxuNA8b2YX//dEP2WaEfxAGCE/T0hEfE0b66hBtLuqSlqX2g8q
yNtyaD/1WrDodNiSchjeltbgfDa0arxMq1W6Z7fL9NMQ59ZRNrl76n4adhMRHJitQ9dyHlKpm6c+
K1saYe0RqW9/MbmbgLvQ1NjW/SvL1cw0WbmdeGjw4nSMhQpaCvoEaks2nXgbIsd1f8fsnQjkcKjL
qzcbEeV2xxR9ISZQPrQsU9t9K5bKOifS9t4Uvn/koL23iGBBoQWQKNGb3QyV6Ho8YWSEAOyYFWlY
6eC4wrHqDt9pe5uEuhayUOSvkIE2Ay10m2qjgt8upsb9H86+pElOnO32FxHBIAZtRZJZc5VdnjeE
y4OEkBAgienX34PfxW2nK5zhL6KjN223EpD0TGfImcncdqyjeeihVdLVrFC0qKgf3Ke/v8rXwjAM
HwDNg/3Dbv7w+6v0wPTwFrXVQYDKcpKFc18h1gkshmiS2xSWZscMuIkyBrkGvFdySTT4NdQ3ps64
28DLRL/kjwrcqGjegMDBhHHYDTKnyDylYgsl62cXjYdxm+Y7R/pxYcTPAF7OgMbPrPcF6UpolptL
M+rXvsPuNbQz7AtMdM9i1QbCwFCoPdsyKrkDnpsfUTK3Bwq3Csm2fIgOSROY/8PFC4VB6EKDlrWD
TH//DGDZT7N3SCplEu4dRZP8kO0ib4PJbg+mQfsN9Mr+Qnry6stHXAE0Hb0J5PxnHx+TqCBNVnia
CyC+jgk87krbjeIpyda8FMAOf6bA6N11CHYV9Gsz5ArQCisg43qhHnntlO30I+wEwJ3IeYIQ5yKb
QqjZwcxd1CfUCrzqwuRSBfn6KqDeQ/Ye7dQ/WleLAnTXo4zP5k1eJ/Gs7rJdl+TvJ2q/Vs/rA0RP
YDyRsxfAdPz+KRcZJMm41wd0VhZdlyw7yQU637OMt2vnc8NMDYnlTPbh6e8r/5Lb+mPpnUSF2gQQ
vfOyNfdw+SY9NNRz1/qnuAjCslZ6/cA1cJ9VALa3P7VtEsNBKy3mu6TBvl6W/YPrJX0iQyQvwW5f
fRmYeBCk2in6eHv0+E8GbCCWvUHlLUfuUq8vyRLGDcBehY9Y3G9LfUMiHpdIv8ndMkbbhffxWmhC
HYjWKLrYmO2fHeVx66KEb7uTX629fAh6q6BzFQePnLTD9DkUnFx63v3jnn+BvaqIoT+zZ2tnIwLk
Vk1qZzzvXNc0vYduZ/4mHro0fBMvQ/zUrg7mbumQXChnXnlSAPx3dwVERADG953/n9eM63GV4JQV
B2gLyUcV4/hGG9z37Bh83NKpu7DcK0EDAl4oR3dta4DNztpBa2vaAQ0o7DOfZE+wNIQGHoilX+Bl
lqwl5CHJLRRrone0CxVw5UF64eJ67XHRmvlFNMA2P1fRX9XIgxjuSPsoFuLywQTZAtaigfplG+Ho
iJSq2L5fOFt7Fnr2ZVF9Q+IC/rEQLj8/W6NeIbgyQod1sb34YIcpPuVzy5/Avsm+Ny2sYNbM9QYq
x8FLsibuUBMZX7gmXzlN+A0A4xA0PJEnnGXKNpMrNFFWdDzzbjuNWQ9tAfDRrmqomrIsA/UObPRc
H9tRywu32ispF8o3zPTBm0GRda6AAaOLDEBpLL3qZn07uL74AOZqcR1ttPh54VXvu/WPVw3sNCYa
+7zmHCAD/8+6FRA3OUy0lw9IA+iPPNYgWVDIqk6sllFskA2040M+8wAO5WEXxscGQt6wVAilNVWD
oVJSKgsndTaNcX/pQ7z+C7ET0DpA4DyfHGeBF9q3TXFI6nxVTI9O36F7fEnv8LVl0C7bESH4B6Jg
vx/rIYWFlGmw56JaCAPNPAO03KA29fz3N/7aecLbBsIL6AKUmWfZx+4X7WiicGtBzYiXEWwV3oU2
rplDsQJdF/727+u9+lxgakLBIQOT7fz1RUnbrUWBpLop1u4T0Abh9zzzpPz7Kue3FJoh6BTvVElA
5YBiODstvVwm9CQIxOjmJH9Z9cxPXT+HO9tq8NcCk7srABJ9yraU0IXVyTq/+/svOH/OX7/gf5gN
aJD+Ufhh0BOjjqbBIVpmdbs4Hd3IDq3Cv69y/vX+t8oOVyeYHOCK+n2XJBOovXJUHKZ1XJdR0OjP
SKaUrMTQB++CqGviw99XPL8Mfq34qzuOHAcl39m+rNcew2hwI6HfPtJruTV1aYDjrgQaVBeu+ktL
nT0ctEpmQ8G0rEbTKrTjO3cHGTTFYp7V/7grfz0V6Hh7DhpDPPYsdqOxGhdSeF7ZpQDcPrL2OeRU
/x8eCPCBXSRxVxM/b7H6gdAuE0hwTTPSE8bP37jm07HJAYP/96+EXjg4V7toLGrz3/fFWCdbkiw1
yLrQgrvOQKR8C0q2NmA8wvvg39dKEBj27jsgSucoaRCmZLi4IMBkKvQHATfKK7vapcpgiXmhVHpt
RwDbAkg/ro59w//+WEQnvVgDJypoiOurjScQ9IkGDNnT5ZLb3GvnF1ci4GW/lL3Px15hNvPI+FhU
sRWucnaJTiayw/Hf3x1FM2M3yMBk6zzcEd7lpG4GUc1jm7OaZo5By4pfJwO/JFu4f/L/RlZs8d1/
FYEcmlwgCpxtiWmhYh5d31TwyeJ3DrPEYxLMeTVorU5FvmRPf3+0V14ghs+QgEeQhIn5ucMthiht
lA2pqFJH5kcMD/kDEOyXdE3Ok248FUIxGvkYcu8OiOc7Apy9IRlpU5moTko/JlOZwW23bDsZPMWS
N1UD3dkLXdlXXuVvi57dFrzVA59E3lTZaAxcubrpqV3a8TbX2/xS9Iv7R0DEr4cEUAZFFHBPGFv8
vu39HNs45rjVQZrb6d6UXhNzcdD7B39uXwaZJRpCIFZg25/tEGlAxS7Qeai2cAuqmha2hFpDXRnc
JiXUBuPrqev4yXUpucEHB1cgbufq77vmlROOMQGg+zmyzR3V+fuj0v+BgnhbrWkvDmoz06lwQX1C
/Uo//ftSkKXGXYz4DB+ws6+oLDIvGGvLqg71eN0vQcO2qN9KOxbFhTB9nrxjhR2oAGY02G3Iefb/
/p8aDQOLWBuhMC6YivUG22R8g/FLe3KIpo9DuGt2T0Y1EEjV5hIf9JXNirX3EeLeqP1D/wwlQx7x
VLdVwIOsSrbFMDTTojIZEMTjfv7XauF/z/r/19tP7H+edeC1XlOC9aK9p1TI2ZQFJyO409CM+vsX
fOXwo+IFznH3WUU6F/++VIGpXagSKqt4E+HXRcMdayFKvhkakndMQUL/C/Jrffr7qq9tUUAscZfu
6pGI5b+v6nHmU1lg9jOkMB3Fn1NXcFqLbujgxYUHfG0pXJ8gDkc7J/KcdhnaHd8/UHw7EOsPNZfN
hzgYh9OIovPCUq+9S+Q+yS4uAvGm87rajFqNFjY9FdrbHYvRXT3yEIMg6MeQx21uzQl0PnIh7Xpt
b/530f35/7NXckx8A8xBcC7ysL/JHI/KvlHmxnjf3BSTuyRo+upD4gIFshIwNjT1f1+PCOtEWwtV
kcXcaz0jpntxQvqVnWpD49LQ4lIe8dqSCE9Aje8hA+I/vy85xWuYDXRuqhU2vRgioP8P+GpaHwyZ
UsEMrqBTMxbiwo3z2s6BbyQ6NSB3gdZydpdnbcgDGq9N5Trrq2lEKzugubtzPv3+78cBBTvU6n9V
qufY+EAaGHrWYVOF8ZZeSZTvkOKEAEpvgksM71cfCi0YpC8EgfBc1zD29Tjlg20qCN7yx5R36hom
zOvVOiWXPLP+zF5QPwL/g5xsN/87J1R6WcBMastlhSlB94RegLkjbrgEaP5z/+OtQdwZdTBE4QEU
+H1zALk61X6rO6gipIcxnP0xKzyFQ334MqzNJbm5P4viHe++N80gC7mDEX9fzUZbB71CQOnzTujT
sIG+BVe8x9S3A8vFNF9Z6hTDoLI+JWS5JET150EA4gMCEAA0A8vyR59S+Fn7aHG2aus6ZYpO6w06
8OaZUO9YnQ0WlqN0fPOvm5OiXweteOCdMFw5b10VrcxJV0B2AiXQVLYtRAcADodSs/tn4gt0WzFG
QxGE9aB9QM/usqWmYgropCvguwCOleBW1ozbjhoGvq68ACv9M6PAar9M1JE8YLWzIIQvJdpsbFW1
1slwM8Ov8bDV3JRxDrc9XXRvdZ0k1yJfrv7+Ql9bFwdv74UC1QJUwu97qBs1dBxi2LclUuf3U6jk
45xhAszn4Fno2J06iQZdvGIr/33hP88+hQLlbhoP3twu+ff7wk2IaSBerKr4OM7X0dRu13HuPZwc
CxVemkm9+pRAJOyjUXSp8v0k/ScuuWQBnNUuqrIwHIfNh48sy60Oj61fH9thHt51VK9lO2WXhBZe
e0wobv1vfoRAdfZdyTLF8K0I2qpPQ+SDekpOQ70t190Y6gtb6NWl4GieA3zx6wI6e0iZ4hZt7P5G
iwQWMr6r0mDkj2ToL6kuvfY+MYXBuAAEZ/R1z2+eQVIlA6OqtqgjZorMnvpgMpWt4+jDlPTxaY1T
f4CX+iV2yl5t4jnOCl9kviiyMR1DLnUuMGWn2fK2XtCwxUR1ShhqjwiIlh4YGmZFpN0XX4e1KOtk
WXEJYTcMB88HAyHCRcYHDgTAwhK3LRkbZDA8RzDyqJnMkgHiffNMrjVsp4eyqwfVs9wk2c8xQPyF
6hzhL2veFF2Z04VqZg0dQHCimMywnuQO4Evg+OZybVZElliLBus0Ypmv4ALe9cgvXfJlUu2gr5ep
LuZD7HziSt/jT2KhNoD3l4bFL5vHvr0K01bbUvc8/tQM0owH58T6kDUjlyfPffAlXVN61WW8tSxa
mqY4cTx1BX1OUpQOZPq4RDdK2Irsd8uBAmd46AMJ8Qv84Ahee3iF16E1XLMBots1mymax8xONYFs
oyA/ZdvwsXQSDWsm5NQP2LRxJFgxBIFkqgm326kRATROtZQhlJHlDKO0CRUfWw1alycoMarniUcT
xLw5z0+Q+AXK0RY9/U7iwH6DO2G7NwOduvHS5eS2H4pGsDnOprmsSTBdt30yRA/FmoV3bRbOya2A
aOwHVAPxm2lr5q+dbtRnMOfGr/Cgg4EAzBVCCpuSpL2jBsIQkGZO4XUIh4Hsa5SjqCjHvJj5MRxR
X9goXB8RZsb+hODcvAltUPOyrafhiuTLOpfENZkqp3iCeOQ0dEHKQuOR8216DL4NQSc96FF9HcMc
c96uhz5RI6PrmPRl4MP4ySVzTKAQUau5dMonebUkeQfrDMAIAfskC4D7NlVJwSDe7T5EwtYP0dq6
5jD2xH2SIlh209g252WxTOp+QJ3yI5bIAlnTw14bEglN+xL6WbTlYJYkuY89lwAccNX1LC3azh+g
iKE/AjdYm3Kl23QzWu76Q6+1uZ6SLiMsCOu+Yf3mu/dq4uHA7FAvroSUB74EV9C3hHV3SH6gs6Vg
tqe2cGSZ58vHDPzT+kZjsW8woE906TWHQx9qZWQDsKxbX+aVb7ctRMm/g5aKKNZSQHkrrSWaDC2Y
Z22V5N48WZoEObMhHUPGMyeOFm3unMk69T9jdD2/i5DONzNEydQpDLb4ncs1Bs2B6TKLd1KHyEwB
IAGyA8QgvFberGXeK8qZ90FjIe4OqUMon+qoOa7h1JlSk7jVZacLs76BYNOWVWrmmYbyrMnuRjXD
6IEEQfiVz2EHYyrgXa7nJG4RBvu2/TYNQCayVesANLWJv9Q0WJ+hr4KeCpHLGpUKrf07a+GdVSZt
0ZBvYd7Q/Gltp63q0YOfDiQf3Mwi0i9DudVbIjvQ0Azk7lcZC4GvgZK77PgE7zjvIXx3v+HvfSZ9
EJE3dbwkIHxY1+DScDmE36+nOOrFM5xFBuEYbN7Tr9pjWH3sc8h4/ITXHjxxx2RzYdUjt3/0kfRh
VxIlalLiR9TmhgfR2LImd2J+4G20TQx2cvNdPrYBVJV6A29OGFOM8lMaEDiTLVHXzThKQX7NtR4n
5qPQ2hIE69q+mxaSrCczct+yOdjSH0A58nsiVCYSBjjI+gQqNBSbhtkGnBX9vEA9PVe6/Upd04xM
x42Xj6BBdcXIzJCL6C0k5ltbbpls3vc+CijLSTO1wDVFEyzDoE4fYUoYzHAWtYszB8FVkrBiFWtz
osnkP6YprzOWt7wApXgLkMEh5ufiqCEGFx23DUIFxzUyJr5bk0bqH9MW8fo5GUVn35rakGdI/CFs
MEqceUhlHDf3rmhn/10FddTdFmh8iYc8XFT8yXEZF/fF1LfRAR224G3fi17hQuAkgyOqTRS0xJc4
KcnayuZkw6z9QVXu79K5nR1UrXDdHPM+nfIrmpsBaX3jxQA6yGC2sstkho/YBBZ85Wx2p0TUszym
bd/Yg65z/0NETZjcz5nWPxdQ1rZD0AM4iEut8/G91Jt63weLq28y3ocgpWRN8Tb3YaQrzNI0hKqJ
Nz8zn3cZnAvF+j5wflKlRzLY3AnXLNmR4vckh81ToG7IGvX8JszqqYBQ1RA0Vyog23zrC457c+PW
3iakSfnX1U1GHsYu3bYDUarvWehsG7+1u2riEzbg0JZwDVHBUOoQ2+0hRyZmTlC0jcePalUxPWV9
mw1MjiRxbAQFKn/rojgIhzKzXtdHA9uN5TDNq8khK9WOqz0qPMxw31sOK9mw8a3T5eTsnLBm9Nkt
2qUQiKTTltNjE2rQf1SweHTRauCKSFXwoXHfm2Tjnx3EU23Ju6HIK+PT5L3Kw3m8kzwuQA+gGFs/
wxs5k4eOZA18yZrOJzD+LmLht6WUntoN2UkhEE1Bmu91AI9uMA0or+pILPRnlCgRPioVhdNHkNC5
qCCdWg/HBePGNDlmnd6K42izWe2urtlYJWsRxMw64Bnz46yjdfgU8m3eAibg4dceAxtMfnnoCEg2
Jydl2zMCo2r5A0ljTBjiM7raA2BEwwkuTrN7lwXhuJa2HwRuRdJv0WHOOwN7abG1iHkJJNNx5COT
HGXh8wEel+PYw8kCxtss3/I+/EKbQhoGzmaWlHAO6Cn6hHnclbi9upnxIln6clkWHOIFU/a8DOMW
N4ALgUTYWyhuvXOAOejDOtXi0U+ZXivh61Xcx3CPuR0DpSS0FAZ1F9E20FcaSjBhGc2Kv0wS37Bs
wqJVgGvASbCUDTSfK6ecpwzOqel6EF7T5QZY+GhkW8znrVzUYj+tZkoep26lsBoe86Uufdf4kNUh
n68XzmdysG3jcLlNsfvoJ0H9AdZNEGmVi1sfu8mlAYrPELoYK67UD3SGFwVTolWPUS5w5WoQIgX8
PxA0WOpJ3Dw1oUNpExFQ21jLXUNBKY18CvOIwsWkHEm86aOzoWmhXj138XGFJj5YYF07wmoiWddH
u3RjgqG+bxpmRLYQgCScmoDPRYsAm3Gb+ANvKBffrZZuUaWZ6hZmz+jKdWWqCiTEkdTgWuNAFPKo
zJJCELdILbm2RCTxlerA/7xKbeT6Ew9qh98OTza9ynIZNc3eDf2aDS1SIG9rCrb0ACsKItOO3g/E
KHffS0E8fls/05jF+baSgq0kD4ZPSFeH/mM+9KZ+rDXluAND5PEzVHnT1ve30xxvaGXHi3NXUZ3p
Bw7ANz/kQyvcNakLy8cD/hU04AdynaLz3dnpMI0Z76osAO4MjhwFsjNcDpowPkYYoC/pBmOSlWru
2TLBuuNq1xoNDnRVyfwWwHHyPsL/bTttMDXjbAnicaw0zkF/jMO1+Gqyra8ZeAgmvxoshxY0SkmQ
xRJa19PtTKh9l29oc1YkB6L+wDuuQ+iSWTc+9k4BWrlk+S+ba5eFhxwXhGCwX7K4iQK30vsF6bNk
AqFlOkRj3XxLl7xYcV5k+iWe63Qo55zyNxY5SXzYlW7gHBPKla2KYvCG8ka4w9ZEdQxwB7F32H91
cEqkhJwFxYDi0SbULCfIaQD3WQjSQm3YxT+3VgK512NW+rYh8/LZzVo+wOIEbeKmLVZ11/aKIP8Y
ap6inzn74UqElsOF3QCOGNeihi5y1CaiWjFyURXtp+h92op8ZI6ssIIcJ9U9qjG2cxkoMtISzt/x
07DAGpzJDTbSJ5Rgw/dtc/qW+qLorxat5k8BfADv5UolwZGDjxOyhwh/I5voaq+aNj/aNgkeO9J5
XMEiKa49UJjfW+BYuzfF7ONHbMxkROHAof2Apo5AiqfaG0Ae6vdEB9qyFtXE27qteXggzWje4bGI
uM0FJHsYQmH4uAQrjcouiNw9zQBwRMJrt/o2Mwv5aENksXiUenVXcs1McrBJOiP71GL7CA4eTnxC
/UpOdgSI7nooIPfKFo3vcyhMPT7KdRhz1nrJPTpjE952iFh3G85x+K0jHPZvHlzvF4/A+D0wvDCn
1VF5v7gBka3wU9gwNeH6qXAUyCdYT7kOqjLhBO6PS1NVNqh4UrY20p9w6NzGIt5E1wXUiNFFmgt+
3OpEgVC+hFNcJgTo1apNpujONNijDA3aWjNp1aZLNGXr7orOhHQHvOgsq9JYBjeoJwJ+zMyYfRM+
gEHeNo26QT29qRYRBrjFEp5H1D4gEwN7jnc2jY4WEaA4oLATP9xqFuCrJiW7U5u29YvbvESt4GWS
VjC6zuCOFMPjL0GdC787IuK9nAqy9TmxRYR8EzKEt31s8f+GXWSoGLZCl5XttqrTBjXthXUNSOBv
/RSF3wBFy3zJh7ztjjpdcP5HlNIS57fJLOJCFn1rc6o4qO8Rkvy2zroIBX0KNIVB33IpXaZidZDg
EbQsMqKZmVi6iZTKwKAXzaMJTdZsnuHsHHQE/vWDzb5Owo9LhbDNLQKzGiIGmaoB2vFgqLVVtwxy
qnyad9d9YyDoF3RTveIDo81yJWRmJIvGEc5JGeFifFhq1T/oUOWO8b6nxT3Uq9XVpHTyEZyp2jMz
W2PZxmnyLIULe3R7mu0g1B4bEh8DvRmGI9L6WKIvVi4+928zYmPBfCaIvOkGDBhZJgl5BywatAxt
L+nHDfkjuLg8+hJaBSWVrcnGPaZuQ19CWSV5E4M+HTzJLuu/ShKo7rghq/2xbAjGpcJP/GkAIMZN
Asbt/awxcWLIEl1ztcbG430mQWMYpEtid3CDaSizhQdNNm4IMpZuy770HajQoNJ3AK9lc0GmEtpb
KYZlJNU5tHYXWFlJUB0QwjJIsz74bl5ztHPQbnnc8qT1DBB5+yaGf+F2nMPF/NDtArJekS4U2dRS
Q1Shg3/Jy16RILjhxp5BAx+m7wgEUXMI0q6Bt4HyeCFZsTTHFA6BXzf0A7aD5iagt8SJ+BGYxOi5
62koynBa/TUmmgJVU57LN9D1X+FlGGfBxAAjhS4txOrs+6gmzUsMruQPtziK2XTdm9PiEoQplGwo
xQmqX6haWjrctMU2Wea6QqJ1YnpV4z6P1h+4+wsDiLWfvyQm3KWyG88x9HVt8aiLEFQTeCnrb4bM
UBskmtrhgHdaS5ZxuKjUm4lBGly2RLPArEN4ShRyAYZ3PH7tQ9l5JqfMLwywDPMuL4y7S+G0bViH
nfA4Gqk+Nusa/2hEWl8hkw1mttRaIvew2XU7b8OneYLDOusHiiZBlwwa/XLgPzG5zR1kc+HjHd24
RjXNKdEQfkWXAC1uFuho6U4L5bjm5AzF8esMnI2+xFwIOBrjQlQCoTbxg9P5GjAn/DTiwUl0hZfR
8YOFODtcVXA4nzMRYgQndTK0B77C5qkESAZ+ikvq+hc0XPIQuQhf3kok791RzAR+2nLOwu8pRtuc
iV4q8LQLZV/0AF0F1o8jatZlXIqHcRxNWlIto+ckCKMvVIk5Khc3xt+couaNxIbfynSIpxswNPt8
F7uNgNSCiEKM3mRqbkaAjuGKJh05ihV1LaCuYT6zNiqWrMr7eg6QoM16xeXUN59S4EM+DjRqP1kZ
ovVgw5WnR1f384udhHlLJUhvzNLMxoe0T7PPtVhACoMrIfZpzZPwpSFtcjcDBjeXoQiiHnyXiX8v
ZoN80KN2wj0Qp+HnLBE9Wlp8gscX/JztHeQITIBCvd3ugD3fRDnRDbismJrsXWQluY7bqf3UpSM3
lbBp9gPp1orTGAzZswWbsocF3dp+RAtXvoCZvvqDQab9NdpQ9qKtsCEHysDCgaNY6IHyAn/DvKwR
rI2Zc3T5AACndmUy0wy7FBz6uOK9iZA91Rq1W2+X6aRrIIgro1JyNeQND5lqzYqeSOEDyKLW435j
A0EMtWZoRKNXlhbfFjHYH5MZpGVdUUCKLXFolpc5ifnbDSWJKlc7DN9CaFiqCtsq/bHiWv5A/GQ+
gAUQo/vQpMggoC6DC1SpoR/LvGmDudqSyGFv5xK/uh1tWKAJgWkdC2I6BXC3yoY9FBb9dT/NuApm
nzSPNOBSlFnu5kM7Tb4uJ9IgCM0oiH5EDkkU+CZdeq29BtoZZQ754CSAOw9pi8KwRMB2UIi0To+H
1Qm1lBp3T34dNs0SP3Ukxx7apnVISjHP6SPGnhkMzLxoiqsR3V5UdyYj4iZBk1FVTkh10yfLNB11
GDjKIh2mS+mzqY/KIgx6TC7ArZ5YbLP8K8AXIz7LWsMrLVcdvyoitJhPVEZzUnLMNWaGRLC9VUmd
BPeJRJUPDUEKXHfhoBbPKE8J0A5tEiErnwqDnriVw/M8QWji4A0UvpnT1ItH9O75FxeLGLr80Ll7
cjqNAKXbuuxRd1Drv1aI8m+NERNsvgWS/2qIhfHMdsti4Xe4IF3tIkPGcoPT/MlZL1U1rJN+HuFB
hDJjyZHM18g6RiB1Mnpv6NpBQsi5+WFYJfpEtNN+Y7HPENdSleYDkucEdC5t56FnEbqNz3E3QzMO
NnLyM/Ih1IFB3efrraNoyrCca4sLCTPpN7xLzOemIPV7vy5ztneRTX/rMJcoylmioik3iHzd5B08
cEvNBwzFaEdXwxYkaPq06LRYrg06dZ8VGiBveJBDlmNAtKeM4+yrQzhHkQeKvvb3PFlydbui+RIx
UvfosHVFGnxeUF48ii1174ZpbZ8M5NpwRRemeIdjhY/UF3V7a+Ya1f20miJ+G9IgaK7bmCfA57q+
2+uKbMKfCaZbqKRyRHVF0L92BDUhQREhJ2RxK5yB4EFWTEDskbDpJfSLZHoifIqXk+paYhAiM/MG
t0f3ZDq1SESFYBYHqHVGVZIOXYI+1hTdI32bcJREJNPibuzRI70bUbPdwMaDN1cpzLvepHO0fvGd
d80NdVASP3Bv4yvIiYq8nDHE6EtTp8WPYEijR46rBkcY8sZtpfKFvu8HHaEP23T557UeADKcqSuw
wWqfP7d2hOBg3WapZJ0eQWFuaNNOrGj7XJyaOfbRMSzQD0B0g75LNXRQLUQ/L+VQcB1zb/c0tjgp
g/bdYZFD9M4Tot6n3JOHeQghS5SMITq/UB5fwdJEYxBKK53sS+oDmjJHhfg0Ol/bK+Bh+ZsGI8tv
a9OCEDFsOQoimHCH+liMtQqrrKPpY+c8DodYJIY4GScLGpvINcPDlIn+TY6x2E8SD5Nk6MwgMeEc
fVZWcA1ggtp4+gKJefkCwZiBs62X/opvS9femc6j0owRAlC6ZPlyg9abTtnIc9u86RJ0t1najeYC
yPRPAAUFVBEACswVgW09Zy/U4TAOZsgwjvYEqResF499aKNy0yJ9J7ld3v99Cv0KRhILkl9EoCQD
F+YMimmVA/kvDlWVN936kNQWNsUWVye3K4VefIt2GoqKaw1tp4MIJnr0WgYXRuF/cDcBNQCREZpm
AKwD2FCcYYqw2Z1AhaSB7q7H2w175NlT136HgUYOx99RIpMUcKRu2LQJxB/ISg78kEZzfQMqJzq0
f38pf2JloJwOQNWuYY3vcO674OA/qcXAVRXzurtDCW/eDYluLoBu/xzjYiwE2DwkgCJ41dHzN78S
i7nIpquQN+YWU8sZF0CW3vJuE6d/fSAgf8CKhfoYRAn+kM4VGI4OitOuomoC41v08y2mHOGF+fsr
gBhowmPASAHG2b0Sf5+/G+22pFg0HsiOuAN0rn6YbRjfpXW2lMO2NuUYDMvz3x/ttbeIAUcK1VSg
bMFJ/H1R9KNn4KYKXW1imEtTLMkVoaY+WmG6C4jCV8/KToOF9BiQG3+QEAJVZBsQ9F1FBP/Qe0B5
k2myJSZ53Z2Ls/oqhjDn0WSR/WCSDSoaKv5/zJ3HdhxJeoVfZU7vs5Xe6GhmkaYsTIFwJDd5QBDM
SO9dPL2+Yo+kJggR6llpiVMAsiorMuI3935//VexQOdH5c/v4dWjkuhKYsyDx+ddMpV+/VhUF0Ip
9Hd0Rm8IHFgmKAothAZA/4wfb6vqFFO+UguJuBZliV7NvlAnbsNBTuYXmjGEA1k+iU9oaux3bvNb
WyA3+IwNOJOPXk+OdoBisx9lVVQV5niRYlIPmlV0qAqa5vOg0ED+9Qp683oYmoDuIhI3XnPB0wZP
uVJ0VdSpxRpRqZ8D5tLZm8miGTcWw3v8sZ/oNt+/QiCYHCmsWYjkP95bx7ITFQZgFcVl0QCxXrlS
UOtWfMGYleyqW4zhQ9/TnquS2swjndkSkZEr0vZ1c3KjpC6tA449/fHX9+HnXY+V5TDGwtAgN0Aw
+fFtjZVlAK9Pq4j5UPlnZczlkxIv74E83rzbgC7QUyOcISf/8SpiXAYyQB1VmaQGkHpKfZ1rM51p
srzLjqjinb38jU0JNzEbLX5iCsSvRfHCbltrIiXAg695e30cmU0pKouqGZovoH7WjXS6evJ/fS9/
+pSMj8D+whJmdgVzll/prWSbayZRaxX1VRO/OFaWP2CKWq8abZH71Sya93AAP+9N36/oQAVFXA3W
9dU+KMrF6xitUkeONWR72hrmnVl4lM5c6QQpGu+gKlje6zpQttMcJBQlephff+qfNo3zezCgbaGe
RRf5WnI9dJOZZavCwlYd2xerdA85gwvCYaLeXhWJvnHVxg2ythjfmfvw1v3GocEtZ0wSb+DVqqKN
ZkCdwSwbV1axG4c2iRCi9H6zznOUMWAj+vUnffN6Z6whikFYE6+jJk7QlcEgZR0B78+eXHEGozqk
UV8AS4B60GU3vLMr/rSOubdQ5yjxworBh/RKcbaUHk1AVN7YWCbpM7awv54E4pRUMcsj0gbnCv2E
886W8NPher4oMvgzXAidrffqouk4VW47mnU0Nm7le57EG0nnEp1g8V6I8tbnOx/fXOWsV/BePTH0
LHSTLkkVpY5atL6llG25Yya55vqGVIctiUP+ueLmbn/9TX5/MH5Q0/EZgcUgoedBZRz4q6VTTwhJ
kAM1kYJl7MNAGktNzJvsoMhmQ+IKzfsHan1Z1DaJ+4geuaLbNMXJhUCLRUsCYRdkN9u9FUKLXb/Q
aXj+C7sJVqlzjEgb4ifzL7GnMQk7riO3AXSvUEyL0B03W9ej9iPkOr2DRHhrdVNPRWt/ZkpxJP64
RydeO5QmWX7UzO0aWGshNosizKNZjHkkkuw9X+xPrA9YpIQ13H1IqxaUp1cXbOySTmg5NFE8m5Sd
1VieCC6S5RgDLrt2VlsOUbcK49Og6M5VplblydanLsasLs2bpkf0/tdvucZgUuKBsy8TQvaPt2Aa
mnbqq7iJkoLY0uvrZkfdRURlVWgbB7XDO8fUG0+aBiIVYCY0UFxNr+ItqhVGlagztzwz0t3YDV+s
1U4i15n+6oxE7jVXOsNzgethBXh1JWnGEMp0uiUZwXLv22pqvHgCSdCvn6ufz4Lz+nGRj58xj2QF
P97AZHa7Ep5cG+VVo25Q+FQ+gHfmbsti9g0LfUYbO8aejKHb/PrKP2eTZ5sI4lx2Euxh6usAUsSZ
Vzuz0UYGnUjS5xxNhuOIcADbNEXNaNr7oYYhowviHHPwmmvRjv1HMqT55ddv5edvVWPYDIJ2zWJ4
4R9K3j/JrvOZNFJFjxFJzY13zJNZvnk4dk7zYLXvsazfvJZD4cDCQUbUfX79T9ei5+iif+ZabqsO
frEY6uY7A2dZ1zz66x8LUyXBIiRoAuZXezXjEJtaulYbqWtvhiyxYq/H5X2utdk7u/NPMSlfJR/I
ASSlgnd9vRPRKjHQuXp8lUsue5+qMJJQ0SfNexNfz2/5x1PgfCFuHeJ4Ev7XyThusXY2x6yLxm59
6Af7TsH9EMop6yPLbpZQGpSfnLP2oFXa/J0V+9ZXx0ek9AGDHAfcq4Sgr5EYCcmnnJXC23R0aPaI
kdJd3snmnUv9fMyCfaZ/xXNBZkdk/OMqwXWgNahjusjJrGFTNKp9WomcItWJG3Q15EgWrTave6fW
8eYz+efrvrIB6HYr1NzlujXmHDrEU7IvS1fb6BUz6SsrRXyqOd2eqbseJ8zQ3Uqzc58qG8nyOxvT
GzebRI8KETEhxZDXDhppJl0pckYNLO1oByjS1YNTYs1tO+89q9wbq5cly/LVmHfAV/vqZpeJ1Qvy
8y5aaaqGVJuGY015+/NffhrP9IWzcZQLUXf58Su1acBwPrZdpPR9tW2mVUQVRn9/qbT3qKQ/BwaY
i8loyN5wkLHF/nipGrJg4rY6T0lbdJFbpA2GIKN6WXiofHeR5Xts5zcveGYT8xl0DMevjmHhLhp6
EAdcnwF4ccZNHRa59RU1Ae4DKy/eeTreWhtsnsz8ds+I0teDMuMhERqiqB5GQmIEKagr5qcUKhSo
VbzzRLy1NiwoujgNOR2M19415NLOUnhdH3Xc7RttBjcVenaGqevXq+Ot6xBVkzdAbWGO7au9ZR3T
RuR50kVicIEuxsMVRpBu9+uLvHXf4INp5H7WGXv36iIjCa3CUNgumoVXhjXNgk3ijDK0Kp7zX1/q
jQ2MMQrAlDxCCz7Yq42k16xh6pamj0rTILXzRLKJ0x6Ny5QulwU4kmBMp+adY+iNz8dFz/XFcwXW
eT0Dt1Zy0UzZ3EdaSebudXO3w6ZyatZe+1eu5KguYHo2KeZz//iEabgKq9mDku9m6nSYc5crYRsO
Zpem26/v5Bsrg9sIGcg5swkwFP54qf5s+SZ+6qNindsTXSjHNwdremedv/EEc6xpBCZUTT1LO7/+
p7DErhj1vUiTdV7ka5SJWuwqem9hYtP2o5T8L4RBZ4oVtw9DKLqec1z6p+vpcW9oxToOUS1wfI8q
w23bijAwK8XyR9Hh356Xf09e6tMf4UH/j//g5+e6WemHi+HVj/+4bl6q26F7eRkun5r/OP/pf//q
j3/4j8v0uav7+tvw+rd++CP+/z+vHz4NTz/8EFVDOqw340u3fnjpKTx+vwDv9Pyb/9cX//by/b/c
rc3L3397rsdqOP83GgzVb/98af/17799R6L925///z9fvHoq+buLFJHJU5U+/fQ3L0/98PffdPt3
DLEmASLOex1gCs/T/PL9FfV3j8KnfkbEnGO685PEhKhB/P03y/4d1A6GcqDXbPT81W9/62s4obxk
/I4thDkCgAPOL1i//ddb++FL+p8v7W/VWJ7qtBp63sx5h/hzqIdailGaHCdwJXkLr4cym7FVFElj
NaFDzIMHADEUGKHK1J8Ul/5oWJfT+khhdrrrluVzofZxoDKGI0dzI2Fdrppw+jC30G5OfVY2kexL
p/GNWnGVSJ8SVIlj2k4ecxCztT8ui6asIZKI5eHXj6/xHTjz5w/CZL3zdEI05QxExD7+aqm7PemP
VDrEqLMUHvSgVoxbVwpTHtq5MxIMH0X6NdU7D5CL2r6kiOhsJIHYB4O0SZPC75zUMP3Gkq0IJ71J
7pFUpCc7hksUSORqxwW4QhYOSzJ8UNFrW2i3PTvdI5p28w11CV0ECn7VZKc49tLuen1gZu2sqrTd
UU6hqEEOW3yMx1k9zOXEXEi3nzNB/zeb9ZOXzOWDiQUFWVuvFl0g6Ba1foIf7rmhGzhFDKtdwFwW
axwHs1qjnOkQpGODWMg80ezgt46qmYHLyO0mfPp4CzQa+EyrdAIzV1C94RZsTsIY5iLwGqI+v3cm
ZoxgikCYl/MlXyzO4N6guEoTP3GMeYoyLfVmRBF9j9q5pJmzs9FmzZvRxfVQje3qHiyL0sBW63WJ
gNApmq8ubYpDKz3rmHVuGeRZVnX7wpq6T5mDZMFPszPaSVHatvNdgb0roNgjd203Jp8sOQ+nSQzG
uCkWPZ1wO7vTFWXbUfNV1H0i1BV8D5GG7yLxmzJeJAqUZEzo1gPILNMJB93kVfJrPHTnCQNiNr61
eef1ZwbLfMfYjUkJkDfrL4neortBLoI/YFWyK00MGVK+pdIv2tmeTZ/h3zwBZ51OaSQd2l5GIpXI
FWd5lxs0nj44doKyNu3L1dgsrdVfq2VKlRnusQP7wZh0IzTa1Lpw0b5qgWDgZB266HiSjdaZ1kNV
6+5zOserHdhMH0uDDJ2jFtQV6zPQOoi5gUi8pvDtXEMhkHYoYdGCdMu1rMQ8hApIxDaU2eSaF4oC
YWS7FNnUHdsuk9/mZmE1g/zRzEDNvRoNKvXqwi/6UeJom2bxNCNWdiIod96n1Ubh6hemRHRfTXkd
R4nWzEmIEN681Ydpq9uqXeGVXgHHO8s8j74BpF76UkW+tlGRTShBmq7FnvXHjKq5YxiXYo5qHhQw
lTO0BfH8SL+7m6MOSuzJa7W+DpRpGB6hProfNAPR6J2h9xli5pqCeeou82eznQBDC0VpFr+pOkys
FiJfsV+VBdqfVzfNN6UdtWekXkMTSFGtO6aOuZhfpVt8q6x1uCydvL6jPkYjf4wnHgf6tcBjluSo
xt38pRSJfbAYVya3iKzjsx7s0wDPud/heIrvaBDwZQuF1TfXzfBMjth4e4TdveT5xnF80BtcWGGv
NjFppFNpX9Yxm7Qt9jv3o8ccrWFHaZTmjseo25mqMUNUgz5ZHKBj+YQ9IBYIE2HozklwllEbUT5p
xrpfu8Zg5k7fLmxSmuJ84wzUsv3E/Q6psNfpZlScQQM5i2Q+RNlbrz6GQOytQtUhp/Z12zu+9JI+
jjoTDaNu5f2jVaE+8o1CjQ/JVIEoKlXMGP6IALwOJ6q32PY4q+4GJedhXu15HMNKJsj+MBMpaEFn
Z/2Sx3pNVwP/PO5TM7mpDa2HB8T1coZgVBpy32XO6mgyO3P1M+zuayjdbnjM2Vq9IEfdiz4lHpcq
UCzh2NGQTph5VYdmeZ8u3iHh59inxpsjMZ2VFZ1ugbN7WRiBDh+8SD4ID4URxpd0gWkJkLY6eura
tL6wSN/PAy3j1F9SSBQBzH+yv85eeoSGtpZqpyTWzGQjyhQpHmlPWW/svMlkWI10xjZDrpUplqwh
uUo72Q47pTNj7hCODvei9PKzyQsDxhM+fnHnMoMGk1SR21/10TOXCPXFNF3YbOjlVzsVMhA847bv
SqgKXMwwEbB1uicPyKkK4feZXZpho1frMUGbWYazqy5POY7Sy3QZGhTrlICf6RLQMWJVDz6iUbYs
JH+96qMJ0W891H/HuS3We7EaRcEi76sbAi/32hG5fqPHS/+tc2v9y8ysiW4DItoysLXjfwtiuqpY
5L1cxyPNUBj293jAUFawcaP9nUVyDQSCowIjQWX6NqsLo2ScaBduM/RPaypzJ6owtNXUMsGZBF3T
DGsA1HS4T01AFf7SS3q5/eQAcYkVRar8q3RsN+46DZ8pgeCYXhm9nvk6driFcreVPwtKFQuwcBf2
Q1v3cRYi1kCTHq/8dlEOk3sYxtVIApPn42SDtyYrBX2V++28umug6LjokchbE4ZllljozHM/BMjg
e+lPFNDzC72rvROwvOFuKVU8M8y7ik9rR30QS4go9EAjRnaj7wHKXwqP/9eg94dA+ZdB9P/D8Pgs
Mvnfo+NAvjyLH2Pj8x/8ERpr7u9U+XEAEOWeARLnkaZ/hMaa/rt67u9AU/tn5Pw/obH2O5Eysija
u+Ae6GT/d2hsur9TtaRiSYkEjTxarb8UG9NzeRUdo4OAacOqgLRJPfx1VrgmTI4l6qw4e2v3tq4y
LHfSIwQy7rNK6fft6uFoyJhp0KWY6rvReTLKxj2l7KtRoXjYXN0vqpnfpG0aJQuxUIP7ampqFMGD
eSlrq7oCKUdEmiE3Zdf07cq5ckbqfFZf7yX6MxOABnWl5QjAa9cIDaitF2VWxj5UX6K6voQ84JNJ
XnpW+ZnW0TO6zZ05dN96xbt0euOgNs4HgY14hOJaPAjvpV6Ok/cwMNHY4hiYD1WWXmjufd4aV6jL
qemaRcC8ZT9et955VothPXvNF95dMCWXOJQrP2Z+U5mWJxTaIeZN0nPEC+1DMVX7NV8id9wYcXLs
8VbQ5g8yeSuLSx39yIDBj2bmc5ar99KW+9mTV67X+GzsO8W7o0EAH9O6zrpPElFCU6i0rFvchcgU
xSEB6rVii7TTrWPj1wjXEfx9s+VezqPwvfRyMa704dCqMhjcCpG89QIU7w5Clh6UHowK87Qqcagp
/V2XPFEcYspzkBS3cS2CQs9ABi/4vpmLY8enWcjIEnroduqlMJudVBOiQEYDXDIWdqtY3XO8JIee
TqQ/nYfjLtjj1flarJ2PD283pemXvNss+VPdMDY3V8tgLbAoKWmo69s0aW7WSsNvrAR42BBcNgHR
/7Cnc5fdJFxWUHDLjYMxnTr9ISN6GK01aOZTMRzw8xGhTZsV1z7+Uk/sxVhfTLkGbV9BnBx3H5Ii
5Rg/0f2PhGOERdedEnu67VzsMK21bilSco5m/KSs5aelxtTh2OtNUrtHA+aPD9SEOEhu1EF6wcL8
CNjKHwg0MAbk+UeMhkOgW3VgSu2bpr6YGhhrvZ4u1+wB2/g2QYHYO2ff2GODzGg/NHmQWXmoQnrw
21W/7+PFn3Dgz2oWlLh1Vrn3MNZaQ3VMzTYLpr6+ttdLwx6/Zc5y1XtFWHVW6A71NsZMauWfyqYL
p3EOe7c8pihszeq4ituuncMWJxHEg3Us7rvE2yVZ7BdjGVrqdOoznOa1e9EPY+AajGno06ASX4Um
N6ZWPA76eBun1V4vCBKlG6INufLWu1quPq71m95pAq0p9oWp7GZjvlxr9dkrrE9i1Z6z7iPpS680
YUw6gB8afueD0zmHqSLcxyxjObfgEUsf/wlzZliG9rRz8/gmnspvIuG0bQf0gOasaazyMZS6dcXY
kOEJw/uz19UH8f3LGDaVwEqTTkjB0Tn4tmgP7pp9Ekr86Lk8JIz8+NZ76gvFhon4efKiQmObiNNI
yOyoK1jGuyTMkvLkSRGpi3uzjEqLIU4SO+dqtdHm5dbJkk8e1oIQhalzrayGjvnf3YvalAEyjzXE
b55gRy+uF4cegTZ19yvPUbewN6jFTp1JIKpPiLRSy/oIaWDXgoFgE7lNh2ctXiVZpAztSvpLI75o
bnslkN/o8zQGOORTPy+cmsFNCltQbMrrYrSWD+yjc4hK5wLQBNgNzf46qy6+jEL6jn7UC6e9rYVy
kQLq27Ohm9t2vR+rPGD6zHRCk/0xZvKLP9XmbQ7W1JFpGplDj4S7IMFW4/52Rf1f2qt+U/bVddvk
W6niyrQX9+DC/9iAR5C7uEM2BcjG3kjmyh4cuC0RUPXPud4fa9eLRozM7oRXRskv3Npc76xSfeyK
9UT6e8wc60qDlxmbR1yTMmym9GUQygc5x6TDnv3SxTqe6jxzw37NcBGsuhnNhZuhsy6XEMviaRoR
7huDN5EOCjcPVkvH4EBtz5+6rN3YLaNuV54mU4kv4ll2V2nbLvgrE3Q/ZnHhWHG7i4d1dtlTq+EK
qHd6meKd8XNvjNzUwIgAQWmvuzX1n8a4d5qk3EP+s/cuosdbpYPg5HSLYP9WL2NqEB+Hseo3tr2k
D93QzBtrRV/OAskiYATphQPW/5hQBA2T3qx3dkG6h/GljYqEjKNkgw3b1SbPXDKANZq8dDpv08qO
L09hrgfgxsSA5KbpzyTco69l3erj889vEzduo24kQmMuXM2YAhJkvf7aDAnsJmVntAy5W6FJpLVx
EZsIFvWuGaOOHetEhYfHZvLs6qoj5dkYYpi+CIWUXeJx1varQ52IeMRiv9UrZhC4Mpzl1GKdlmO0
0ge1lma/ZPR3qpWhoUvyDRIMeAj9s1mpKpOWdLw6RnnImwGHgxtykxu/NNvYX5c83w+YviN7lGUo
1vzTsKBnt+ZmAOsjHkHn4AEzLpKlwT+4OrdpvlaXxNH5M/OJQEopc3aIc3J3FI/wUjKsVauGuYds
x+XOFBqqoNrecN8JC2z9CximFhehxoK122Kj1P3JMpUpsqoCf0KjDJHVlMOmbM//zRhBHWDgva4q
/Yma8bK1Gtw2vRA7hibdzYZ+zcjoOTBqq70YVQIF50GH5b2VTOoNsJpLEDzrFz0jaVmTJT261kyl
sHdJyBG1bnu+6kBpL9dlq0qCJfmNApoWegpllcLuHmVVfcXOfJNbrRoJaiSB0ItLbc3ujbTf98l6
KUrtRirOxjCq3WCNd3pXhprJiRLL5wXpQt0SpSnNtuO2p2mxBWi+BbdILrqJmUHDSLHzED+vtg5p
b229nAJbmvtYlShxUk/rxUGWLmlWN24LlEvt2l7WVn7wlvI68cagmK/b3tpVlYK0rNnGhh0pExL8
mMCtN7VIyXk0TK254t4TQdwqZuYdmgJHCW7a6SgnmSRMuWD9C3XSrgtFGQOIGYzlKR21D/Ky89RA
qma8B23qbvNEZ/5tNS3hIGrF8IfZrChTtVItQzl7IE4lTXHf6CdrB/6ETDqt0yywOs07tI3hHAmS
7S+5QgAp1Lg+AkbIKSYN6rZupLhBVMfJKPS62PRTqYSKjNWtndBv10t8PNM0QFTodS3oz0L1ymuB
ewlT+aAJD9zYDAl0FLl2MWED/Uwi2OK9Qm4oFEmU1Kcyvm3jGtSHsZZ0QtXMMOEHLNO1pTs5ZCxL
Zczh0j52JsU7c2bSs69ODJRDLFntKLCsd5lctcuOPPTQ04X5VmqiZg7BPNx4qvJkzRU5Y9Fmw5U7
YFFakpp4pmxV5Yq+Rk5pskrvAGGpe4OP7k9CdW4orTOBa0qsfaE5EAa8to0wL2EIi/WBnU8Y1I0X
K5i1uTx0qc7p4bTGumH/MIyd0Ri7pbCTw+SlH/W+X8yNNqjWo1bouLUmTYQ9vvWTZy95wvnfGyN7
NCXADCPVvT2NAL0VxrrkCUS1pIsJU1aISVrZK8cqn/HnZZ7xCHIx/lgafXEwjHmugrKUhIrN6jzJ
icBYabXkvDn143Z2yvFyqZTsY+cV7n7RMLhxhJbADKuimb7KojF3y6SYAWWxz5Y9qGyIhhI6CvPP
9dr9kHrW1lpq9LAJeDHb3bSdHo6qcgB8DhgkXcotd1LxjUS5jKv6yu2WBzNfwnmdr/QFGXYgpmU5
Er73YTtVMkDnKv0xjz8b5rwpNFv1GQRykarahSc4ASG/7dWxvnPn8t4o5CYbGg6lhe2pvuNcPeDo
j1QQKiHm2gLzf/aJgpt2LjlsltTBFqjWMpqz/qRT/AnaEeSeZVFSY78E8xFf4iy4bDSx9/on1mAd
FDnaMc9OHuqcumEZX/etohMAqv0ek6A4ZG7u+eAIS39QsgSTnfkoZ1WPYLtw852OGpX7xVvwOY4W
ZAYbHtwhW83mTtdbiC108O5kkY6BhSwA2z+Zn8nkmk2dMdauybp7SQ3lQ57nINIoRIJ7sw+l44Vj
6tCfjYv6mlL36sMwynFe5bF/1ptES6McEsfc6I33YdU+16kVGM0QUDbfxgC6OFEiBwQglAPuTEbZ
w2Pa16gs22XNgznn7k36uLFq+EK4QXGZKluz7JMrT5u+jj3uNZcIm/aB2m2KlKWuWaqCR2RIOz4h
H5gcYM6PqhwnZvXVUJKcfAxH4lDOCaU8VkNyoBt1lSg9I8LV8dRgeQYSZuFt88Awpb3YNkoXAo+J
QwpbAl1uxZyIYipLEpXOqTacDkxynCziK4Zs76zUMB7Vji2hFzblJy3v7Y2J4fSqGCo7KvuivRZG
OkWaBjydSffukVSOhwDESbnBEZ1tarUwd65liAP1tOp+URQvgmsqTtAasmAQhvNo4N3f2hRIt9il
8fIvcvEe8WvKkz3Z031mr8WtY406hMUJwFoXD2nASEbrUbeG4lJMbXZZVIp3WxWKAKxXmMCWXI0B
sdnc7jU1LR9nuqV3UPbKJ8yWw5eJ+OIwyFGBhSW0fjO22nDvTc54PTK24KAIF255kkPjwR8/bc2q
mxir6ZXelTfbw8fB0uPbvMuSD5Q3OYimPibO1eO0vBuZPvVZ4tbNQ+YvUGdd9DZGSdMsuzHL40DX
K+fO6lqU5VW+XOVWox4lJU/iDham7ZTabay3CpKETrkEMrLuIR21V3GeWnpg2g1bfcZYIBVfS2tf
sOnLozRNsja0dNXjkHNOata6BpPambcMSRMfF8/putAQa/84UjPVN6Zc9AcKCMseMCXgrDKvIyD8
ezngH12SlI6Mh0v+A31A3LMVQW1I9TPn1kwczG7vBXC0xEMBhyJq7So5efokvo3m5MHjYLhb7se1
xIkbO0wTlFY7BTqQ0Y0cYUD5jtKsR1BanAle7h4wh8f+Qqm6ansjymasQaza1Fv22pIFBvVAQ9Vo
Xi4UJczBviuV7sQ5S/NiIjqILSigo3mrloIUBr1NgR1kpy1KCVsfu7xRSe2rV042/bs4hDWTMroB
Whwak+EKqsk+jenZVSToQD40P4kVN8q9/GMd68UWHM1m9swoM9iz8e/eQAk6kypnwq78U4VhgdRc
/9iV5VWDDZbHXE3uXLMrfNWCvznRCiFu0OegqeR0LGbSSvFNUitB2O1Po/o4ipguRRHNJlZgvZ+A
4eny4KpxHDL56bBQ+/fBVPJ3xXxR68VmQlfkeyRgRlOGZKPn/PHGdcAeeHKedlhhPXhcN7a8zywJ
EINqA/UkF4oQjPU7lR65L426DolQ96pT76yu0/xx1hISPq251JuXQb+WjD+YLWzhkCauqHrQ+MBX
G4hFpRU0U8lw0HXYbuh5x7TdGHpb8AylA7iD5CXTKmQLzkvDGPb7qlQu+wWJjQOHCQ5DbO40vSfK
1smn8qy5JpPacyu/KuhmwJ/ESpT0wyZPlidbt09scuzxgyz5tF/XqYrU5mOsyDWwKZegOppB8pAJ
DO05KaO9xoZAO8uWKm9fAzhjK8rDkPRRX7bkpF5zHDs5HtXc1jatENs+tr2ocxOEkjksp7ykSIhy
yle7ZGO6F0axSTCJtzZO5Lx5VoQ3h+nImZnQKQmACLphWdXmllMHfAA+aaCozBQWgiJKuzZGVNZl
u2t5hIJSr/ubRFK5bnuXrYVholp/l9fLRTwy3yPP64cOn5rXuE/IDaZgqKp0q+EtmvKdh7l5HM5N
nVxeauA2Ef4HIvMuk1hl1ko55Ls2a5OggZoa9UZDucVbvyAAuxi9mNm8wp4jqD5H4IvQhaipR5Wn
A60xMRJb4kKlDhThP86eEniJBERt/Sjr5Zs2D9ZGnhNPtWPmCRDGq3wwDx4WfYoZT4hc1QvYJxdj
DwA3p0FzPVY48pfZWK7xYjvbuW5CXazHuonRFow6p5L1jebkGSziXdqsA99xbr2uqR8MGrERxp8q
mBXoCrRSgZRMWeeronGhZC3WhULF6Rb1zHSWAohg6IerLpdbO01usE3zmE/6w0quHdHPvjJ0sCS4
wKVKSaYHXgtotJxyVktyn9dGsfUqYIK2HhOwV2Lfy3rjnoVgnVhOWlFadyXlxdQ1lE1SwgeBuels
8YU7G71esy0DxKBRp7V7o4j8uZ2Tky7NA+/kgTPxUgFJUjruk1dU1LVWna0w42yMk3RvpWaga2Ya
LE2lRpZSn9rYo7xoQT1183Srx8UY2NXQRqvpHj0inrZa1s8cVtCtGK4zUQq6GHNgvkwxzsJZXbvT
lGrNNaHBpTb0R+SPRjjNphG6c3aTe4pz6OPkRZtEHk22fLatlNY/asjbpZA89nl9oxgdm2S3jJuk
6OobOwfCIgpUFH6tTS7wLqkfGnAFF9DLkuta0dNdr3npJgUw5qsrXNbWNAIOrlNhxw0KDfvBGPMt
PZ4h1J2mOXHwbKtW9XYa4uvrwUoFkBnqnlZ2rdnlLYJs9ivj69TI76cS30i8AsDxdDrShDZhlbX3
lrPkuwQPgL8OG1SyfgkRehjbB8P+nKLLuU4W1bgW4z6J69CBMsxsiUJ9UqjD3bq1BbSV+R0HrZOd
T+Zl3q76mjPQRk53VUxbTLrLeJ1VhhJpdb7vYqleWmJcozRzP40uuAdir4eWkhhl9jOkCYyqb0BO
Ap/fBE27onVwluaC+VsAm2NexG6bH0UTh5V6PenWcsiUuvXPs6WwRiC3USiUokO3azPKBQ8EFGuP
EJeuvKZSlB3bPdTdvaopl3OCe9yo/5O8M1uS28iy7a/cH4AMk2N4DSDGjJxnvsAyyUwAjskxD1/f
C5S6m2RVU1f3qc1uWZVkZRJjQADux8/Ze+2N8qbATB8pes1gaEw0GHh7hOgIBeZATNv1WQfnfZm0
idjYhSuClnH7hpDufcOam0lDbSLbw+PFad8qDk1HU0Q5zCteMohkG1FX4qKs2j6M0t4+lLaf0DGg
7Kq6tr1kuxQbb5jZB6X6TLQ6nIgf3YJeSxiULHLnmH3LSS/RxEnPmExEwtV3kE6+mrF7kdXleYKA
dsz67KWZY/1i6J3mBAwMMXWsDmg13E0fLQOUDgxpzCxgyPWt8eHpOQ4qsz/n62XXgA9yjq5PQ5p3
WyLOt8g2uJbNu29EsEFwfUZgw8fz6HGTp5F7YkzT7Ao4SaEFTu1UGO3XPnfbBxk5H5gpwyG2T2gs
wjEptd3QJ+xIMRqaXiLv2pSdboD3Ldr32hNvGXSkIEMT8KC88YHb4KYvnDRUVvxB9WOeld+drBEb
/CS0i3iQBZBEWsA+aSPb0lIxJUe01fNMDw04eUmvjcdYWSWWOw6QVWFdZnK6Ien12onjZ60H61nY
xV4sQMNraZ6KOC03TU0tkBfJ2ZTjiawUMH0myC6P0nZDpxNUooRPm4uV1XzK2tHfWPIy6dGJH9zs
ocwuO9Vcc0wNUajuotl12PudfOfWHesi03G4wJu6qcyw4PRLz3DnqebS1pPrwTZue41+ZtJk266B
WIod6hp517RZxmnCJvOheRtRcONXeqUFFRFAzL7bg6V3Nxhn71GdxUfRj9dGU5+asZoD25yv+oyx
Ua1/i5yUlT5NBdBcUNSSf+HaBV67yZyuCAAL8ZxZc5i7X/RG/6TUPriaV4aQ8nfa7N37tTyXc3rd
Rf230k4tRDy2vwGgrQAhiPF61uKLZuYEp9zluYsRR+NHY+O+KrT81o+7Da3CAFrHSbPmQ9nZMlz8
du8gbxj91g+5/GlgjOWmrefbAdigYs8b9UcQRpR3SSCLcQ/m2AsF8Y9F097zswL1YJAEkRx5R+SD
kF4fYJ+V2eCJg55+bVfLRT8j0OHXjGMaYuXCruFGyTcziS8h2/kbE4yhmvPqGAv/2V01PSQvXrmN
HnoxWjcWI0N77kXqYGeR14B6l9CDkrnpZbVcpwaP1GhVUZj1rjjSU3nx6+q2wtEK0NU/loRv9jHZ
IyB+kknbF8J/tXjJnnt6tDJmnv23IWF/BkfSiF3uXPl+sYudZIcf7rKGZoQzYpdzalSM/3PjFf8g
PCPnfUyiLzF7m6NALJVb0zQe5ubSKbVLe+pPayIccKJDP7jXaRpdVJFXsxVLSQmYBgWC3G1Dr+3e
AUm6txFdhUld035zOCrn+nLvM9h9qNtJ3CsXtKlmxcaDVa3SvBZUNPA2oVcXHJZPdukBb/WjIoih
iZ9mGxIdQWe3kvMHHWq7Dc260zbGoh1hw8Xwm70Pv2RpNBjebkpzycO8Sti4h3ncyLoJnKwwAhOV
zKCkF5TrIUj15N7UpPz6Q3+dpQ0VlT7Drs1zeFOVdpv1zUnL49sGIUjp2dfgDrJTQ+KLluF0gu5/
YZpecvJtRHqTFz8j67uem+xoxFBjVY7wiPadi7qv7dGbAYst9OmioIf4KKv6U9dpqc4u50658Aba
6N+7rIAhhEKaXDAI9hp8tQtUFgdp52E1LHeFaW6wtxW3Q2vL2wQE1bDxNb4TGOruyvS1s0raHf7q
66U28UFLapyFbLSvXVQD3L8rq+jQF0MgCgh2FNJXXl7tiMTb23N554EWNuFQ+dk3rGI7yvoDrG1W
FpauYyrlDtXOXvc9UjaTTR3XTLmhUkuLKgOikdLJjjxLYwjc6qIrYZHZD07WXkPqPMdJfZWaMLkI
xUHpCMRp0exX30JtjsnCDjqYAk9a58QQusHHIpqJVshlz7eDV7hLnYckJiOkebLzeReJ7Aoj4S5u
jnII8+ksYAPZ8VefY3g/i6CmGtCQxbHFbkT+aap1t534Vv5WZOmL0007q/ua2DvdUi9gnd6iWbvR
x1VbYIWEEa7StkBlxbbpznlmBnr6ViZ5oDhuSpbhuttJpOsduH9Srza580rqI8vFkIYU9AE14MkF
DKUwE4e1SKMHVUPHAla+cIpDHer0uX5cPI7am0g5+p3M3fi+idv6psS2GKilHo5to/l7pBxmYFpN
+q77kb0ve+5o2AgW0od2NLZM6iuEOLQWmD9CYb4gEAT1YQmOzYe/fqlU354iqxz33SDUtipK+4kM
Ww5vU8tSD8C1Df0GysOUqGtblsarcHmChZo7Grd5/NnabnzUM5ZoaevVc290w0y9mkzbRnrqbsoj
J1gIrcljnNIZ8HaeNZtMvgkgGy/f3mSUAw8TRT0IbyDKRssgT7ygFzuQzXcvG+3R7aAQ0kp9JQsX
Qj6Zp27OIlqZ/W2rgy9OmicG5tW+mhFKR2OJ7ZZjApTIAN41aG9u5xNeTABhUf7VlM4Nw7oncwCU
lySfKJw4Yqy0uyanLchJvsdl7XknP6KvqyZx7bv0cvXIutZTnpbWBwyumHyp6IVVPg2zqqcnDBaL
88tAqEPgRpBO4T3v7TE5KKYYtlmNG83qbucRJKBXFTfN2B0W37qKc/u6Fu4XzRR31qidpNWdl7zZ
SzE29AjGjJ9y0Q5xJm/yynGpC+P7SZenwupebHZXxFqoQzs7EQeVazv6o+gZ7eS+nqwbhFShp9GV
Rm8XjBPzxp4xjZFdRlGl0yXs30X22Ri9BoV05o4yWpQktHitDNctJ9HPDh3wShxE6wIU3zVUSNAS
HL6J4jQfBAq15Mq2+luvA1cVLWRYTdmX3s/kRsXqo4+Sd0uvKK+d9NRMZrm3Su0AsbhbMVcHEL5k
XtU7d4lPKLZpIomKiXZ8ISP/icLwyjI0SYWQ3kwEhuQEq5DlithOTIAhirO02E4ry+Ppa8CQuuua
bBShEyVhNM4kk7d0SKqaL5pF2Yta3L2XDCfDntaBYoRw1Q91sJ17JTiyRN2XWRXXMmrZ+73kXk8c
Lahrj7lkdNcTG6Hn5pfSno8wea+7Uu5iehVRoj4hAui72PThs6KdIKu209xto5vQi/t675WedXDn
ct51xWRtF2n6QWLbbNe5fTVRKXaFdTMU7dGRRRNwmHwzEoYzuqN9McAU02Y0PqUx+0Epv0+9aSJ7
/U0yGdeRP12ZenytjVHotN0LWS3gzpud5s53rv/u97s0168YF6rABaiG0RAOgO+H+SgCMH/bTB8O
uUw/BONQo9rUBs+kPsSBOVBqGJc5A2q7pcVSmEdJc20y8ru5v/fc45yaB68sbqfi3sw0Am+cVQog
YsZkogk4pHJsi7Jj7E8X9ezixR9NsZmSlflZphfuQvZRbUTXErsHcz66VoibGSNxsqWjTHFL6sC0
U7W7l67fBHXGyR2OZ6BLyJlx4XzTluKM9ONe9OlWWwywjoCoN7AJb7sWsr8m512C9J4BE0WDEXcv
uZpPuWt/i5vu5PjGHaO10JXeJT2OE8fVmXkYc03Ol5vKAUESD4W7t+oZFDh0ZyX2aCk9ZkENWRFd
b+5Lw6TBrg2KW44JJGVYjiRyOPee/s1GDenZ1mOtivfILS5mf/jo8/qbRpiq3pNx4CAjCMy++dp5
8lYTNr2ovrkDPcuu4BxTNaK0is8+WQZGkYMDlkz0PkE+DsDLP9rMe2ym7Ko15rXjVZhXTV6fu667
TkZUnGR8oGDwi8CvWEf7pbqokAdv4DnTf5L5C0XuEXTbW94nL2MbWcwh3ItpNJ7mof4knM7YmDTw
aH9rDzqPtkEDar/MH4to+01WsUrGphf0nvNG+5gwkNTut2lS37AXn0xvvgHrHlBg7FdVhrsCCNJi
DO0iQWUMpodAIncvZvMsy+Kalp2Lwj+pMEurs1agXEoyrQoSY/5Me+ZW0FWZrXp9mOtMZvNWhbEW
n5tWuQQ4UO+vHg5GG+lK5aWDV83a0auRbUO5WriVp1MaFxXATjq3aFOMnXL8a0P4+pmgxJWVWhSP
LekXlam9L0jdlZU8oNsmy2LgFQeZgDLykos0mbl8iqkYHPyK+9G4KBk8BE0NrbtrFP1unlW2B22v
0PbsGwf0dGSmn0L69zOkxzCXJn27Yu/Hw5fOIZrAPgNooFHbcKETjKLu0HzBOXC2OSckO2XP0cZW
SDIc8QQAMGRIKuhytMN2HkjKncvkTWvko5ggopcToZaZmYt3WLefDraRMTHexpFzVqHUq5nKczrD
8p5Wim+vvXet+VrhYBBMTmUnAo1nATURpJ3hZSEiIRxziijLLM4RroZapkc4NjCkiwvNR4rGSOlG
5sii8VooMi6xDgASQdI+EwbRXpKtMnXwg6Qddo5zlKY6xUtzqOvhziNM5KgrHi1hRA+icxBH9Ihg
ZgNRI6lBjjW9CFk7V/pkuiET3PtFwdf3iwtjGq661H2oTS6hZe4AK+5sOmKbsXC0fadR5cTWa1Td
NhpaN+UvO80iaqjumWcVyV1Nb5qW3MZOMK+ia+xIRCL05Eu9JNa+G+V9q5EUhOAwcj8sygbMNEQY
Wcw/xIlQPW3cq+w4C4Vagalrll+uj4WsdjkK8lg+9sz1/P4upR9AVpIdzg3nWp0hh5JgfPWdNSM1
nOkZdUVqnkrR6ydvzM6JiyTM07ePiR8Y12KdsCNGi7PbOnGSB3DK0V2j80WRpOonc+7SD/Doy6Ho
Le0jc4kzzkl7v8dBpT6txGOHMbudgffzsxjT5CotxDiHeA/BLfsz4n5EWleoaIt96ekzioJeXhDm
7h3npbZ2pM6255kS6FyAhH2PSsiVYIgZnkSNw9Fp0ndFpDc4pzyxGZmJvoxO/Bb5aFmEfHNrZklm
B9/cajoGPZprbpEDqvOQLM1lLpPsyrUK/Wi0wxOMqZ4Cii7o1tJKYDUZUQ6m2VsnI/diBprZtyYG
11uiV4i13WLY4dQ7YVIa11WbPM/egIjNeWpTFKZkHJO8wsHYLbG9aJA9we/k6qGWjnZL6M1Xx3qr
KCyItV1Z/vqlVNlNTUpK3AO4oAFxoI8EK9Vtim1tL9YhHbqbOnXvmsRL70aH7K2KHnhrlgA1EUqH
U45Nwc37K7B5L2mKQ978SjxTkA6cQJjMwCQdO+bxMttnMwkVzKjIZn3x9MuR/I1hPBtOvHOZucTO
TeUOB4bi6OKz0DU+tJHZYqJh1dXC2aq/WPJ98X16yE88twH9YB+x0PJFS4cZawndvrglQsYEyE52
0vJmudFFpyM5FU7lgEMdFdWieyKObEun5CqW6ohVHglTjGDQTJ8JGcOuIK2aVSXGo0TwHHhXg2wr
s9FuMEIFpOJemGlom8eqKG5q1x52XtpvV3PKC0FTxc6qKKw1xI5Et4XTUj0n5X5Q6UWVzrdybSZN
soygRHjtccbGwFRPp+M83Oe9fyaECCBr55c4T9LpaC4y3saSNOwmWcO+0M3eRLrmPdEZTHbW4lP3
4wwP/FHfDZjMgg7dWqbAvA7gaULf9bZGttYsTeoEtcfWmpPlAfmZHAKRXELH3g2T8bx0zUXboc0t
xT6dY8TK0v/mmyyRtFe0V3DYRjAn5F9JB7yqpy0XWjXuh3zeZxpeKi3NPMxxEx7GFphVuUwR0rDo
W2IyAezQuRJAekkM9dntPtJWR5hjUyLZYl6Cfsrf2HJ5dEbUb9X0Ui7VtiqRuHps6YzK4Uljl9oM
NYVZYXx15ddGkRtFq++SrBLQfvwfgWR0Iyiyc9V0AaRVOq5k7bCQjN42tVRyhZKOyBL2RdD2dEb7
ahv7MSYp4N/wW90P+LhlqNNvC7GPnRj/Xzap/sSEOwmwxY8orgVhPlneFnwKxrT/3GPxW/fETz6L
/9GN8b/QY8H05ncmi/u38v9cvjVpWf3oQf7+h/4yWph/4IswAB1ZuCwA4mE8/y+jBbJYKHlwv5wV
qoUF4i8Psm39Ae3JJwrWtKD38ff/NlqsHmReyjNZlYjFte1/YrT4Hsz9g3eXD4o5EVDeyvNyV5QO
NowfbOodiUEmhkvSP1y6hQhv073v0TQQJQ3Qiod7byYknRhyuNYGsTdqSgY0RDu8Bw9UPlt8ofdA
+9GQQ3Y/g+Z/AlArNlYx91uWh3yb+BBym8Fqjg5jfJwAUR629VDtEjpKAR2uj9zk7jQHSwbKYagx
6e4nrQfE1n5x8Pzy2Y1zFQ6TN5F3aNwPjs5WRbmDrqjZoHBBhNK+qrg/lvWXvqLJTEpQEWp29FAM
5p9Asn9kJXqoCv77q3n+/+7+/unf2n9Uq429/fWl/hc+BHBjfvcQnPvpo3ivkLD/+BB8/0N/PgTO
H4KMdkdfI79B/0Kv+M+HQPzBLYzPhv9AGsEG/98PgdD/gEnqI/p1iAvHq89n+MuIb/t/kFXMa0EK
pe+1Ph//wImPQekXsxGcyNVp5AAJcHUPCNzPTwEnQGwfJAPSi+k6xoHTvGXAAWmwypuvtSJGDRor
GECJEnb2GYqKWkPXopOURs4tvgkonts2wleeNp65d4BwPflm/i7apdsvxkivWsUW1P3uLS2cN+VG
T1Vjvy7YkpLacneeSD/hGD/QoOF0mNBANBLEyWZDhGkH0zcR/smd4zvGJN9sO0V9bpMCOy2EV6gk
cUPyURw0SDmiRnCTgPij93ryx9fOIAtoWpL0fhpJ4yR3p8etrruXncGg3HHmMoT2VvAYmf227KqM
79lS7pftsvNiwh6SqrCv9YhZb4RI8wxxhAS+pJVh25V715ofvZLxQDF0p8zMbhOCjWih8SkDXww1
7a05O/UcLWgIuk5Q9MYXmAy3ZiKnPR7Yry5RGTDjcwnMH5SgEV14yUR4b2x5OwZY7yIdrX3aYSAv
0VLsaKwQjsvsYKcvxPXy49SbWgE+XiqinNBmczh0vLexI4FtGNkJkcJ1p2kqMER13hfV0kKa3MZ8
r3Q5FSHyR3GAANtcJBKmV65X5iYe3cdS54xUcmK9zOdOCzj20aBCbB4YJG+iv1mOhaedx7Q1djmc
gCv6c0bIWR+YwTwjdTDLu8SexKZl6gTVgfgMMzUvSRuTfFCKySZNAM0Tn0N3tXmyZtPdRJj5+UvH
KcSvHy055xSByL30Xjw5qDd1UorX4Jwl5GDwpFSHoMaYL8UIkX1UU3+FSI1pdDd7AVdarX20tX8x
H9JoVa5GBZkqxvDcjZVH1Vfft8aqi2+Hy87uSSrl/LzViZAiogNOXWntxPoJpJe/RaSudZFxFnVH
YCH+XPplydUyrIt4ZL6TheLAYJJcPVVxmtFfe8da0HcyiSmSImQluMg7zutxPKPI9I33ZkiZ/JTL
tRaXjwuU6mylKZiThtRIPJNdGZGt4uAGE1697QbyPio1NUFjlua2sPrmYVT6gX6MS/gk7Z6RvC3k
zs9Oa9uBrHTtmLQT4X8eVa/f9K/QJx5UMkX3QquHQxpLa2shEwJ474SzbZ4osg+GBVOUxAjniB7E
nPjkqbFj6rJSym1ADWpqj3pp+BsvbV4x7pIdAo6V870bUdLPcdB0w0kf+ukwdNZRJ/sOE4lFy7GU
+4H761nvmvfO0bPQgIcVVuuPECfWuHO0et6lg/dF7+Ov3lA/DoAsSKqL55DodcTtfCb64Yu/N3oq
/8Tlc+ZDfqX8ibGEzYWuWobxPTzhwVTLeSLA7tQy60Jr4fihFBUD44k0pMpIMf2SxJ2QKsd4kMal
4WTPjdfkO9JpjNBtx3vSNV/TdNx2i2LwyH7MvIm5Ff3PbDMYCBlYG+l1t3jmK+EtSL9qyHRUFt7O
07or0Szb2SM8sVs8CuwS3bZI+3RXK45uMYx7rlpm381uKx7ckiiyLB7zkCmGMWwWVv/QMOYL+t3H
VhIFgtknJX6TNoqZtYBMhvSW6uqCoA9WFS1FPPNmj8t0Bxz/GFnMdIgOb8KoYKzo03jajCYWsnh+
R/GNZ5DgFQ97HuV8nFosGfwvdR99X67BZLTPwOujou0XrEvu+xAVZ6DjPKJVDHFccoSOovo5H32U
K3T6vyeGInl/X/0X+9wlobzNZbSLmNfmTTdtKqb92I40EY4jVX0HhJiaZIoPUep+kBmlb5AN1Di3
h8vJnL7R2Jo4C+boT/CdWnHqbpkseP8PBfr/j5XLytn+ny3S4QfS4Cb7sWpZ/8Bflbv4wxArCZXt
2oUa5VJ//Fm5e3+A/yFbAFCib1CerOX5f9KD3D8oVvhn5BpCjedv/1W0CPsPXs6ksAeODWAIZNg/
KFp+9kc7/soUJRRiPR+4ju3+Sg+qykwjZ2QZg7FqqCxqP8UCicdlTuvq8MM1+Ytc9COp6Gcm5fe3
QsgHtBz/CzyrX6m47CjRYvf4WXAy0Cxt6NKlc5tBrBkQ9uqx2o9NkT9K1Xh7lQ7J35DWViv6D6Ck
P99/LRpNcHgrrH395z+cUfoRHAh5VV3AWhUnN4aZeFtz8lJvJy3KCA7vBelDPqotCbDDqek7kyB3
71qD+zWWbnTD7LRxQxyBlDoSn5O/WQzk17soI/NsR4eioJgx5PhZEyhAfjD2TgTnHpeUxNsCRchQ
0RRImrr8nBBB41g0aRRTLNTJA/ePxxaA0ew9dufheRiE+aijoLz0B5pwW7L6ksff/x4Axf/dFQEv
Tum8/iK/MlZnBUCFMUMXjCnBd5teBxpFRxMBC6UsSXKadOxnplnGW75mYIWuZ5CbqCoFuAdOI5Gf
xYh2QCaR2GlJjm+qTWP1tSU0zN34A74NaC/So80Sx0LucxqTX42JjuM+Fln3AFIDGhCBVVS4hGLj
cBvwqRw8EqNfpt5jJp2iZ7kTNR1v0sCSCSWTo8k89GGR0FWbpwdgim2xJa4ZX4sx98nVMLW1iedI
JeIaQonMdojIGJrpNfA+vhABnuyFigb75Jhds81GnyZz09hJEyYYHiEZZWX3puc6k+fSIUX8iGXB
dS4Xr3K1sG0t70tEWlR2qNwEj0pCX2/Zpc3k0o+m28nUYem7ewdxUnxDCtBkBhFRMG+YiU3nYBKL
MOH+mVBLOI3bMh9uywWocMfus1H47bsQOBf9yIS2S8beS8zUZrEXwT5CVEUPtKf0exuC46Sv6RUj
mXCDFvnuRYtJt8ae6uR3qeOn+tadtNIITfRSfWhjlHUPqcEc4CtfGDkaHBJSxFym8eltFnnueBnF
mh8BBfMUGk4AODkmEx+1ErZic90dgZOE0ZC15rZTyMuupSExAFQILrtQJGOOTV0azbWJM7gKrdwd
fZTibekgnMYB8d4vdpLixrLcVfPW0iWQJMwBP0JFn4Ru5lsz1LLCo/LNZKO2dp+POy2LSGzUZ08f
wt/f/P9uMQLC5sEKhJlG3srPi0G7nikGve+CuHL9PTYP0qGdtia8wUQM3Y94dZYBH+qg49b38j76
/P37/3xU/L4YcSS1Oan6ju2466bw42LUGVqc5h7iHSXJO+6ayr4gCTU9mXZh7CvDl3/DLfyFC//n
G9JBcuGrmewc4hcSI7Iso1KG3ZP6icGbmK8Ox3fZXKxcjDdmLM0hQqwcdmKS4cyA7EgmnvVejUTx
MZqgz1/ICHmP0KwLC8uV+2dhQafi32PsVhzeL6uzTTcKN/FKKwYZ/svZ2Sx0f6rrvAuo3YEZ+jPT
VIuhwahD599gSDUCGU/UTcxcfSaVJtnunb3sqkLr9i32ir/Zrf51t2Cv1sGTCJ9929LZm3/8gWCD
kLBh0blHcFkj9oH/5m8Ql/1dAM6/WYQF9QENCht6KjyUdYf+YVsyGG+MujfrQVKNw02Sy1ZuWc4s
TrN2635oU4WXY5ICe4HeJBz8MHSyVZM9jRvWwMQ+h1kzjy+1WCxjh4AWaZ6r2fm+0NqoIIWvgOLx
T29ewJdI6iEgc2UoQn7+yJ5whUvULR95WNS7YVXtHo1tgYSrTO5TVFj737/fv6SB0N+EI42yUZhw
h3lgf35DAvKqnkQFPRhIr3qqI6gztEickZl6vGD8rMcy2RdGDvDIz7KncWxww491+3fJXj/fFNQt
VC6we2kUGUJ3vpdyP/5WBO4pQxmEuNqeNt7m9F3xvWbzw9983X/3NkRGCAzZjocH+5d7j0aPsuWQ
EinHwr82cUr/nvwI5y7t8/lrbytOt22zPDL7GM5RzGgLyEcpdZLbnTXhzPAq41BN9RujfQTSv/90
P6+c6zUARk/ZaKNC9KikfllIlIcKC8F9HTRjQSy2ABM55UayR/v4GPeZ3KKrNsKImPcLfR7a+3/+
7gZUcZ1QFN1xf+UMk77axnbvqMBdOiPedjlaqSpLMa/OSdyGy1RpGBTNEWu50oEGuMv4N3zqn4um
P7+/aZo6tz4LNykbP9+LdP4SijzugaGUyO86FRnjppP1dFMpxmeRzBka0hTZ/v6L/7JAru8rdJIH
TPIk1m6m+GXHsEADmI0aFU5Vq0q3kanrj3lcUxoNVpxdUqu5W62tmBMXcCSZBybjtEtFSmBNJXLI
6zRNkyn8/af6eRv7/qGg5q9nF7woZJ38smpzj+hWbuGEXyK6Xa4dd8den3oklfZqOG+859+/33rn
/zBnWC8CEwsDctRaw69Ti58WSxCD5qJl7GJGafkkeGpimxkZppvG6+4LtU75qgQ1Z+U7f3P9//WZ
XN/5T5g22QfuL0vQYpCe7SGmR+5AqRiLKNtGLhbQ33+/X7bp7xeUDvcaJEW72hXfV8IfdoORIUsu
6mYIILYWBzhA0aXVWPA1eqN8wKTQrHvdOyYIF6PtOt/Fkfzod7F+ac+QA9oCnwqEzvJNIC78m2fP
Xrvov15+g0wBFgAaMr7+a7BhX/UmOYprqwKUUVxb3m2qTXR66XVCguu5MG6+NpyXVYXUX4merJEM
eI/UENRlUxY4UpI5Sse0QSVoebjMrYbtzVoip94Yeed8xRCHf7eFVVCFNJqZ3cIpSF4cetdym7eU
zypCiceNv9zYsf8sYz0+u2wZ0TbTvMTiFJO6bKMiR0tN4fYpMHC+2NqE5q/sknTZ6kJhOSxavSl3
5aRm/HsRydSIiMzj2AtoLQuUugkjpBmFTUlsKKPRWb3a9ahfawqiOl5NB2wr2j48K9ngLUXAFG5w
Q72L0msTzgfCc2WYR0SDfnukZlZQb4DQj7i5lLgfKx9JeT/WkjauTURPUM6odmh5O1gZOR1YyAxT
fFuneZ4AfKSVkYeUz97nEnvQN6ax8x8do/eBZ3Bwm8K4XVWYoqubDzNKQDdZAiYQYnEtBQ7WUk3H
4AvCfOhB5gmresmBjH94sVUvwYQ/Q2D6buRHYnAEOHJvopIlERQJy9xM4ztlG+ivhYroQbfjYto5
RJg2Bx58+ktSj7J4Jz0zollbGfN1Cebyo/em6R0bd4I3WcMcw5fxn0igyTgCpK192WtGybGY8GW6
xWlVMYWfTKuAeNvDyoq6IssCc9JRIzpuhV1exaxhm1EtfDJ2htq7ypWVvhS54yNhMWZ+0E5PMqRg
Ud/gQjITwCaOWxJEx9glnIySEXsEuP5YNrkLvwS+FK/HOe7bjOTsyY5YT+n2i+g41S1uTG2c8dZl
aoYwUQuNPBkzb+WTV839mxw63w4sqeuvJnXpN44RGNN6o1g+HeQUL8jV8Oln+mSgH81nZEKJVloP
jZbVr1U/6reVafi3Wj4i5tZnC31uJWO1ydYU1sD0R5hsJEVMV92wVG2gKWt2j3wv96uB+g8lPUBU
nrHKtk4i85xoz5ll1U1U9LW3phLxALVn4HioOS1TpHbS4ng3cBJqQ+AaThQOXYYuYhZpxcEzm6aj
9BIlNvmsWXwNxInpCaJHk4XpkPXcm1FtdyzwCcdSw6nqNwcrQBsIkAdjQEfAXElQlW4Eg5rqT5zj
yZtXWQRqM2joPXIOM2/YFtAjEMcNtKC4kj1+oayNe+80Nw6wujrLtOOAugheEHhkibrabN8jDTM6
tKfaUSe+ufquxI+NfZbQId70li7oxqhJYnePjMgA+gWzAnhvRg29RxtXtKgVsNBjFHZwdvQRc7E9
sgv8G3BVYmsHdcLnxu4q84UD+ygDL42sq4ybddo0OvPfg+kMehc2nXQIc8I9bIY4SKwHH3Mttpw4
868qfiOmIW6so83g4Vb8gml3hmGUEVztlAhO0T4xdW6K2HyJU6T8INx8VXOWks7T2OYm7W8kpShS
yki+2FaOUJvZV68dM+G7X1TVwbwjA8j4OjmdutUGvAhBr+HT2mup5vObz1F50SwxgbO0X9w7tKlp
DsgaZyicXMt/NTFRf3a+D51ElAv93bxfr+u0PnaW3z7M84L211xIRdvij4eeJNKYHaZ10bwYIqbc
6qzMp7hJhHUTG+lS7NgGRXcwCV+87GJbeVtn4dJAmsiJa1ZDTRNBDfadL/Dogp3y2iWkIq3pkmf9
eK9mtpdNNRjtvLUBg+oIvAROkRhSyjlNDaG4Y7tEbfje+oWl18vNgG38XtdHuIaKPPJ8k3Ur0WrK
k7g6+BLYfNDT3AdeCO3iYHUrfLmdHONKVdKadnSBYpym651ftjL+huwtRjabTfop5Y7wwyLHAAqw
yOZY5a+p5SjzB03becxcHvM2tzmFZu1yq41m+cHkUD7zCjaQxgiOnZzq8tUrGrx1+ZL9B3lnshs5
km3bH7ossG8md+C9+i4khWJCSNGwp5FmNHZffxcjUciQSykhZw94QE4yqyLoTifNjp2z99pZtsni
DKlV4hBXAW/NFRtU4kyCndREXE3Ag3eLWiJ1zsbeBNzi2E59FdpNRyBd69AqNGXk347M8x7yeuyD
Ncf68bEvxdicToqH5eAqTQ4SaBGvRyDEwX+jMIWVh9Gaffoxros9hHPE/IuV07qM8pgTfKvCIVlp
ksgy9FxOh2aIwJwTPYwBBZWE+IOkGiab3jFCKMgk8pKmsK/04OqBeDhfXZdprPzNbAm/X6scEdBa
yrFFwV831bd6noOBJw70RoDsfzZyfG3SnfZZm2BkhMkKAsKCFgtQDLyssXXsuR8XORUW1rBv4hga
CLjltYvojXXDStUpb46PVyLy+5tCeBr1YuY/tPYEeE1Yc3cyl1VxYY+KnTC1U1ynuaO13oOm2JaD
YLyqQYYc3LhAi6vkbRb7mPBI68E+2KqLimSKnxWa00erHa5lz1mLmuYUbprIPivs3h6bfMska9eK
OECSiL1U0n8UdqXg9czgDq8Je4Hpx5QcSf8AJBqtqyeL75mXk99j5/l8ldsjWvUxWAqDJp3AG1UG
Ptr1hDnAWOl00IyAg1R/k03ZqFXXGm69QbKcMevD85eBpC5L/Uml/875gwP48tHp8poEbBwVwNAK
mgrN3LiOWhMZZ+jk+2aqsAnoxup+mCD8kNqj6UutQp7QVDK/N4jWv2TOSLe4N2vns/QervqmHKUL
sYifnNC1l9r59T3tUo4KdVHodRSxKp/28Ah4AwbhPOPkofMawQppNqVtZA/oNZJs3cgC0zb5rDmO
fEdn6yG0+puoFhRVQ8J0dnmRfYTaBY1XmHFW+hNNJBPoqCSmZRWlIR6AOLf7abnkRLlrGOkPlAI5
Pv4UwheCfZj0vPdN+dKioLSwYEcEOWdegLvR5PdiCGowpe77Kb7ThNYLJi9T8iXmcX8mKXB0Nl2i
nV90ac0n4txdgIpRqyuqAzhOa3NwxbhJZ7dL124cRhhhBp64wzwEVnbmY3q4Bw2kGdHGjnxKmR7d
OVZReeiG+1bSm85qqHao81dO1wXt1qW5bpw5IndJt0k0Fgvfh4BVQiT6lSmU1ngAF7rXQD3hbVzH
JZtAgRQ8Nxl0fQt7OT/3+ZSXAC5kBYQUeKWxsWFu0faltqu2kMwIGdONpHyj9hE7r64qQKwmgPoy
0e2jjqSFqNcLyOuCWNGb61pF5bfE0BjccfmUW9xO4NjDQBW/fOo090AAgLvrKBpZiggyA/HAtbHq
5kUTw6KbuqtoDsD20RbCxhSiH1u3ZtMoXNukPa44xjYX1KeetcaOWRjoKlNG3B8f5N4ejH3wxWiL
XG4/GZBHXQKZWKEmaqNfj8C7d9ZUgRbFhbRBWLosl0imP77e25MZvQi6pzaDRNuG/vb6VagoczCB
hSzLdu2dRcB6HsXQVTuA8qz5H1/r7VLmMUTjGnQr7eBNq1YLI8rKWHSwHVHm8U1H+h8zFXgTGGf0
tLH3dqW5AZtpXgKtsHcfX/7trUVixSSVhgPzUUJxXn9Va7IRGNPcXMs0mi7nlOgKY5LuxtfahGaZ
5Z90gt82fDws6wFrd+CQNhkcrTLNOKPFV5QX9dgmX8MGhHFt6RG1lWzuI0jxVIZxefPxl3zvHhPe
SgvQNgl4WeSef24XjIVkn/e+Wqsoa87LaDQec0WE0pzhER5jQ58YqY7vi76xt3jNrH//naFsoaVj
YABv1Tzqsxh1RoJInHJ5kRu0wDt/GyFDOPRolddBajVrcyrMk4+/s/POl+YZtn83k8KQ7sfrL124
fUCwJkosp1T9D+LKPHdt9ZI9ZsiausMv1xW4uxlZxHs0pp23iqN0ek47eC30ZboMsXhjE30+dnNC
XKQHgQ1yir5ATIWHxw4kpxJ3CAd0T41lPJmOoi62m/LLPDUFaprcXeuZXKdCRA447l5YsOUDMBgV
odqk66meaG2nDkfEbZVb4mS362QTMrIe4WpMsb9JmByqPTHgijGciSRjMDMID6ILUMp9fLve6UgF
jm2SbE7wIe/hUZc4r7D8cJyASyHr+JF9v/DWZblYdT++zjs9t4BmKypJBiIEYh8tLQZXhvQU63XW
WYiFqGY5R1i+BTBX3MT4SuEqqwnRoi2Hz77j23fdp5KAhYZtPQRSc/REzAkZxz7ao7Vvp9Y+gjy1
BUgUron+mU6NHO7Sx9/1neu56C5IeqWiMPGIvn4CTXiYJDVWZCskkM3ZxqG+E9IZX3W88ZAImMUY
n9zetz8jA8CIO+ww+vJRcL++ZKAF/x0p3nrwHZCmgM9bYHHOf7X1/zhhe/ty0bYJloIJRS1S8qPr
oP1SSrqs2sGksmve+XynEw58iSWNr7qiw+FRiJ/Ql+y3TmXk1x/f2Xc2KKThi0Ldo/jiXPj6a5pm
nM5mj/qiH7twp7UTXVu6gQ1hmuLrx5d650f06EkzQGGXomd7tHaaoYJYlA9802Ce7uBZ2PFKJAEO
B8h1Ky8t1MO/vyCatOXHY0qFOuf1dys7wzSksDp8+l6+CxmMAGr2qy8tUPbz1h/yT65nL1vO6zY4
KYq+zTiK8RDv39ErKerJV77JMyMrDlVrQDrwGyswjZsWafLeAsQErHTQ05fG9wxklW3kPhhFPgG/
AN2Rg63I0wboQa8vFQhAyKJ54spFG6pv8w7e38ZsJvrqk4gWBEOirM/mGe88jkRR8+izUgQ01I/u
WaVTvKkgnNcJHeBTqcfiqqoy+gCtBx8n8JIETA/qaFXnzklpj7P3yXv3dltnUUOw7XvLQIHBwusf
LaGVpms35ilRSBqJuXL2IxE0v7q48GkfJPgETOQYHz8p77zsrKREVzpoaTz7eM1uomDSSkbderR5
KGcmV6cOsuGLf38VlFYMaXnXl1nC0VcT5ArZJVfxRTDfSCqkNRKR5q+8wH9cUKx3jl9B5AQBQ0o0
76F99ErzXgU0VSqY0rbzjVayPGtUSxOcswb+5K5dY8oPrun/0jDvWtISs9S+7Otq2hWmD6MBvhzQ
uo+/+ptRMbnHmGN4+znRoWvy7NffvZ9l1GbFqNddYsBzd+vmAJVOPHRWg3fbNwd/GzZxBWEoz/In
HgIMcbbWnx33l8scvaHMcRjXsTejpznObYS16qRYhDma6tZFXs849V4VlX3XTgmxToZUuMmKLAQd
K8bxZyj7aLous9T6Tu1sI48rwjDZfnxv3nniQ0bK1jJAtLlFR7dG9SqsAgdqzGDEz7/poY7yiRfp
x3kbZZwMBzQPn9yIt8XDojVhVET/jqGde1Ssh6URlmOSaqi3c744CcuN5UIxojfc4p8eO0AHvXme
9r36/q+/bWSxAUA+C9EqmEcLTDKyJhO/3HO+Lsxr3NEMb+wJETG+1MPkye6lrHPx/PFF7bf3GGNK
YPFNw2WfO371RFYlS4+MV88XMlwbnkZCTF2TNRvF/hqvVNFhW0/biIENzs9R4/9Qs3Xe2nX3GIw2
qViicYHFTGZq42FO3NBFv6VJUaO7PeS0MxvrEtkZ0ZpF6P5MO3iivGkxTZnEGyEztm5lwNGsfX+f
DhlKdJGo6aKaY/XJPvt2S0fgwKYOfsnhVT9uvxhlCTArpHdoaDxdUF+AmtshNJA4Eycf39c3l/p9
3AyozcjldX8b2f48DhVxXpGQg1y8srsvcwszmeg3AmZAav7bB5ZdnFbSMrlmbBIevyRZWE2VNdDm
oqMP8wqHw0lNr2dtGhBNRmVBinUadevYRCd8/B0XR+DrNYOHNSQ/mbmv47l8htdLF/0BB3V5gibe
L8272oIW4Uz0w2Xoi8M8zf51WaMANGZGeQxSHBj+StxYaetiLk2CkyJv1aUSy/Lx8Sd754P5i+2Q
d3gRHvtH+4kZVTh5lQVtYfTjizQEkeklRGh8fBX796H21aK5YChRO6NHDuj/L26xP39lr9B21Qp7
XI8Czd8usyKIzV3QlPY2YDz7tQtK8dUcvUWV5Y2Lq6DOB0alzuLXm2j5TauBMSXZmCmtGYwsqfwW
jUX4InIxWtu0Hurwwua0XhP8YZp3BFj2V1WounbnZWaOvyif2nlDkgeAtJLzgVhbrUFaoTu0NuFl
giT3tYGMeQEsz066xX3Typ3V6/Aiytu4pi1LlxvCSEpDcXIzE4vVIDmcFrOiWZgV+klZFrJPu5Ko
mVww8ARoimn+qVuNMVmkZWqeyVS74pT0Fvrxg9Sq55hrQj4fCoDXKxAn+XTSREbMyI613tg0g6PV
QTMWDW6rcAJmPCc8EL+cdvDuo3bsf3ihmOsDeFgy3Vi/GnSGUkKsYP1pnB0HVwZmEk1yvalIDgAR
G9vfmCRBNO6NBM96pUf68l5fwfCoupjBgV3FiJ0DI/npBQk8IIVnmIGB37rfsxaCETzOVj8RQ+n+
YuBsn82jjVrUkEUTbX0R1dDxp7K+YABk5adzXtTEeqC9QsHjJB3ZC7OXUoIuAa/2VMKJ6dG3QAWA
9Q3ApVacjoLM94F/DQ7ZCcpt5F3tJdLcNwLh8QYSODLWoavnhxqkKrRKN8xX0biIDWYeBtixPtNA
6BIlAG6thuYqccfhe4iR3wSDK6dv3RyDi2zhs9wbuvVJYiq6EBSHXzhErXKkI0gU2mqMCG4gDGdA
4Zsegtkqij2M8/pgIkCSB5oHYbkr2gYXnJubLVEhBgU3/LoUQUJbTOPio+/sX27WSeJlOMprjkgs
casRPYNkG7DgoNUwFyCgQMlHlFeBrKe4saj4C0In06pexgWVMJqTtmuaBDhOOIBSzLV2Md7U5pKT
lQTOPi2H8aVh2uucp3Yc7UyN4WmrJwkpURh+H2AgceVXySp3jZ8Ki3+ZtvoCwVH9mKet/UUznRdb
VY4xYHki+6Bl2TK6jQjO/ZJHY+SDsW/iF5Nx4oua+8GmDx35XwnICH2ycy14zbxh6DmNbABX0Iat
RywUI8d0NarY2EiLti9KU8O+x33ZbKWc2+8cAPRJVThOtSKntYdCm+roOx1VMCeqh5xWu3PN5N9z
uTG96pCJyyEIW6zBNa0bdzJEua5pJ6JJDxd8ZF3wSgJLbqMfnvDbr+VMu3sFa95FyWJbzZk1ddHP
aejJ+Yn9FPONqXyQ7QLkq171WZ0yXoa2bmwcFFH1pgu9Hqppglr7rKT4vKT8xwkkDYEwj95wYn+y
R71dj5dhh41A1UeME0RHhXcGyL3MBpq9btJCp+bZ3jdGM3+2H72p3Wi7YEGJ6Lwg8kRz9no57iB/
RUwtGRJr0gmYiGv/W2mBB05BoZ/yLKlruwz7s8Ztpn2ZivYJrQHPjChDCL2LKGy228M4IZixkd/s
mSQ/NcIw7gU/g/xkj3pv9wwC28LOEjIRenMIV/Tdeqa7JqEBLlEFCSj9+xqaCQ5ExmxnDP6Iagn8
cbxl4YlvW8bLeL1hQQ11UuizRfeET0tb8pExCAbXjze3dwoYDrlm4PHprIh9/vW9pAYta0whw9qu
cuelYzS/Fm6tnkiz+KQEfXsC4mej4EW3HHICZOj4+lKoKAQIcjVg0yP/144R7VN1hvlPuiL+lR6j
di80Fk+mRclFmo1kyzDh/eRwuJQEr7fygPYZnYmllLEYe77+EB4BiWyajDuryjb2wwQtPGzHJ8fr
3MueieEnR5t3L8f4g2GExRN7/J3Hni4krHsCDtMeTp5ZVS+jOxcnmBGwNkVZ/Mm78aZ7wT1m1oIp
h3IN38/RTKBglzHMjPaVvfCbw4I8OzjE9XRRm2myjaM4OAzxHN4qJlFbGcbsfR8/T2/OGcsHoL+F
EtWOuL9HtaIIkwnjImYqUwQC+HxFBoucg2cvz39CGR6+jqnrPX58zbfPMNekLKNf49qoa46+tGmU
aWUrMa7jrMiZoGUkaSELQYqaBJ+scG+t9JyJLCiL6Dw5wNlL4uifpWAcTUbqMnRdM9TKsnWGeGVc
aen6T8MQBfosSHv1RN+hTPZu7tGl9c0sO5/jmK2dN9u9bdJEP2ZGbt91eISxBU/zrPe911j3pNIQ
CDxm3iX2p/jGZNIOGs6r8C85QtIQMOYGX2btAGT30RjuS1pt93UTpc+xaRMKUHNOPhv6OrqY8d2m
O9vtPQRVXV5dh3E+9St/VHWwaax23o9eRPYJqRxJuG1lXj9PgZVmW6LdG3z9FLgMWweXA5uLQoYw
G+wmmVGZNgHxRuphjk/6X/SeyRiy1YzzvBsimVz0KHjaG1KFSGenSxVEDL76jB0VM+FnbYN33i2L
p8znWEsMvXN8LGH00Pme03IiGkuwpL59PlZ8O6MfkGKh8Kg/ebTfuR5rBo1NDnoMoX5Pif5QSmCq
zma0SRQwkQUqcnJjA2FW0FRrg5Vtw4NtfrZkvvNkO9hi6GHxt+OQOVqt8G15BpnvI6rbeQa2SCEA
hVtcopRRz4Bzi10qFP5m35p2tMQkKmPE5mRrfG0iczqgWwu3fW4SPWFUufxkbXv3w7HRW5x+uS/h
USPDaAfwJS6notYas0cnZeifd31AB8uHVPbxK/7OsoLqlncbmQez1WPnQaeJ9TOcgGtFOQTYtm3P
Gz2bhHOnLf8q0j1Zq9MnX9B+7xfnpO0w86POCMKjhUWLPM0Mj2/YpxGWKFIF/ZhcLR+cbkMCpE+B
TkrCjihr+zFtDeyTwDOIceoQQm7SLOunc95Itrkpp6G1kklVfG9CKBIMAvP2EYlWd+fRgpuB3Lpk
xM4k4kGii91gS19Ob3svL9p90+TiF9JgZoRAzbvwkyXtrYCGgz1c6xDbl+s7/JSvl7SeF3eM6fCt
Q1/Lh4yO1I4GLqmfjVVH2ySWAAVdEhOTHuVaWmKkR6bYuVhrfHUu20gePv6t36ki+TxhYMEMcoEH
HZV30mriCPE0us26KTKqWOYzK0ZHySfnegzJx7XA4uii9mHqg9f5eIgn8Z9GjRoG0PdTdtCWKbrt
hFD2ZgpqYMfwCNlIBz9Pn2c6QB1QgXEAnKyr5DkfETDADnTSk0zGXkPemF/dmtQWwWnrUn5zKFdW
u9bBNN7QORofs9IwCYXLBii8rkoN4MN2GifrmCHjWQHni0y12hc/OPlaPwt7DDiMm159i4U3Pw+m
KL0uSqTEJMR0Kt6FpolGOx9w7ltzg26rCNCxrZER+b/KuCUJbUqBVq8yO/c+Gwz+7p+/qqFQ9TGK
ZI9nkuXiFH/9wCRdEOZx1nhr1MyW2PgGvlhy/pwBSczcozwMrEeac/ZtaHgRor+il9UpeuKKIIPA
vy16t05uKD2Uu4uZsulzOODVM7mXuG6bIqBRAdO51dtAtZG4C4K8DbbsqJn8y3v4r3BH/8jqYtzw
XZCvlSVp978fsr/+XwQaBSxl/8wFuCQC9qcsn+sf6k82gLX8qb/gAMF/aHXx/uG9WXZXfBX/hQM4
/2FHQv6B/gNND/YatoX/wgEcCAD8L/xBl7wMJLZ/wwFMuAFsYZSEwMIcJDL/Bg6wUAZeVfEmrsTF
gYb5jlEjVr/XT6AVzoqjsYSi2rTGl0kxKVl1HdKPFW/EsgF2SCYLV3VbFcBDAemd48YOJOCvwXZ4
sWhvp/lAwo8fR09zPtaP7TguIsiOucBurtGjs9NG8RfI0PKEWWOPFSKYdn/c9eu/Xpl/Jg/wChDr
zc3ghI9alC7m0f5iulPYOqGkMsxnZ9c4PYQc4sBRMSYdUXdlRfwlnNTDYAAhNGfzsyHIb/Pqn2/y
7w+ASAM9D11UtAyv7+PktgJtMHAeouDyc5mT39QNGbq6ru3yVRw7JHOrpI9PG+LqD4EuJgLEjTsC
K9VJ3RBoMstg7RBRzadUVxDQ2yubAcJ+YFvYN6GSJ1ilLHcrmJau0rox7lGhGoAO/Ogp12p2L1xp
5f4ayPK884YuPv3rVldz/9kud1xB8FWZerFYIUdj83SXauaP6q1OArMPCrhAOiua20LlERNm01O7
eW4inzoKYwMFTe6vijGkhYEGgDCPwqVJWoak6Eb9UOKWj30ynkbE6SgfIbyAVPKIT94Mec4T9/HT
8deo9/XPw6gm4jS3WLwCDvqvP/PguH1pdTUJQ7otLy1r/NmRXrM1+IJb4ob6s0oM8WkXjXc2p8pD
UA3mqks672Wq+uqqd0ZI9ALS1MaCXsdkAhPUZUYq8xlQnOEeblb4PUGe3W3FLOFngfRt7+lZGaSo
AbWdMkfvHL82r8NJ7PK4dvf8jO3OQHW1qWE87sesaF+KsZMX7OXysbCd6ZdwIgNsbVWeBhkE7zhu
7MvGUMbaFa6xZbIGaEoW6gzsUHAVTkjzkV/Wd4HXRz9EPN/LIpwfhG7rR0HQ0IMRlJRZFhEfhMi2
Z1miONfpdrpWaV1Oazw6tVoV1Xhazbl/2UyNuqClTDK6jXFBxr3z6Eg7PvcsiugoKm6DflaXJDGC
LhVB1ewKpM+kdBk57TsD2+jiOlrN/GWrgCiNCzrJ5+yF3Umi5uxyzNVVT5TtKD2GIcS8RNp8sps2
hTUREh+Vjwa7e02GxZINZt5Y2UQOy1j3/h5ZZ7KpxjC/SMAYbTgUmcy+Be+2zy60IsaGxM6ieQwn
I9r1/kJzRVgK4lyftkVr7SR91E/K29/Kmj8fL1p1CAgdBnWLps71j5afxk9osngQnlTYA+r0R0Bw
nqB1ubebRv7SgJQOuI0I8c2z6QrDu7yY/OCxM2yj2kh29Wk1MoawNpbb5xvfIfgApFx26Je334Zu
sZmYmn0GDHhTtbFcOfAcLYYyvvtG9lWHPaN/QSlKo9Xc5I0T0oDGj2MTZnIYeYLIqe5/WmTt7Qlr
cLYUd2Q/oBp8+vj1PF5QuHt8CodeFpMnC8nG65dzdAyRzoENi3vs2y+c1JJNHrTkYugJ6Ips/S/4
BbrPfrO3V2WzCKjUGcNZS9n++qomGF7b0IOxquin9WA+hvarG8jkO1kZDll4YP2Ieszn+p6Ivoh8
V6/CfTZqHT/1LTT+Lo3cp1YrdW7Q5GD+b4VnfjviCqugUX18h5iF8mlePWEWuxvbG1oWOrXIyF5/
2qXdTX4FouIsWuJ/dYAJUb+kRA06UNSCeI9yfWPJdnLQc3ti3/U+7lwbNvlYwmJXCrqCQW54g2/k
2stKeVnYU7D1pZ3tDa+0NoMbyxdy0A6ZIbJTZkSSiMD60ZlaplhWa62zWsV3jFarE7+tzD14s3tp
JIMFvTee9u4irY+TJryTcRrBLksIA7UGpkBpF+jL0ORf1jZzwZWloAdESQmFDN8DEOFgRQOZgOW2
14/KdtDZw+i+xjibrCSOrphcTtBhszmn3zLUNacCzNIek4ncqiiJCYwsJAhust52xtD6d2oSgD+h
mO1J8GJglflySw+fnblN3Sc4Jh5MtJK/nMhD/ytucjA9rchRjU/FcF4bhmusA18RVmXLa89r1U1n
1P0PNwH2xnJG75/U9XgTu/18WqV6BHPSgConTGjcBGPrXKSefSNUDjDcdpqvftwSI0DMxaUH/ePa
ABB4msRAkXOKP3Lqy3g7CuYlo7ALnFNVeqp8OZ/K0u/3lUPuXgW4kDUbelKFFUCY5aoJPHFgzuq+
qBaRJlL8OVwxVnG2HpwjsdOM//Zw1QaQOkR9TK6hDiMx79swKzKC6TiNPVsJEY0dcETcpvkJST36
csqQ2+OPG89zkOAhoZ7wvr2vDMAAgrTpg5/kBgrQCKRNn12EE5ViW2ENxLClLkvDE+cEnnf7wpuj
l4rdBgFvG5LtXYqOnk5C8pbTa35nT4QXXUgC81TGF0p04VXYzxFozLq8ABRV4OIkaEEF5jV0pG+p
yujnL6kmRq7gwjZ9bzNbK30wmrnkkbf3OQc34ozjr0ysxc0w+OEVHoF2NVAL3eOwsh4oo0FY4zU+
M5PixHHmcG9NKUEDIWiHqi05kpdNc9tNY3E21iEAzNx/rI2hXPuGi2/Ib6brPsJqaxDndJgrytlS
hHsc8cS76i4MNj0DDz4bfg/CG0LGxCVMxzyrB5y7Y/eN33C4K73uG87mDJLlaF/3feade/AsT9nm
gq8gyQEn2r6gz1fFmyrBXOXo8udkTIR0Cb1wi0ZAVQRnlPbp3EbkNcErxG8dZyvZpj+F28GgJn41
242FR6Z2b32JSUdbZ8ncXmiT6nQnbWHcdLwwNwNGuRcyMS/oZpDM40rxnVoMXnUfLU8QgrBTrCD2
LUkynLVDqR/q1r7LG3Lz6BCb7ap0llgsjwd5zjB8rewm7YiP86ZDyQ9wWdPcfbZY9B8NotwOgrXn
PoRRcNUoW3ylVE23GOzo6kA2oDIujCDfk5hdkvRQDsQBqywddh7zFCJeye2WeGTS+KvR+YAgc5JK
ZCAdQnCZjF5kihZrJtzhpExse88z1r4YI9DQtoaFKW00OgGITHji/t4qkuksSJLuLCuz+UrZ0jsL
PIK6w2B+dDL/l+CNX4Ka9myN0S4x7WoNCoIpmMa6zPxzExOdvtdINp/7zD+IiJRdE/DkgWqmCB6C
KG2zVR/R7qE+yoaHwNatsxkxSW48t7TaXWaQsjWADPw+gTyhOxWlK1onBVGUdT/vNfO+lfRUvI3w
CuJ6nPBPUwpc4s4zefOKwbgcyHO/S/PaYFloVLYvqR2or03AgTM+Iof4GDxIaOWhwo8vExrgs7YR
9YWReUVDTm6Yb7t+LH9kfkM+qpyrx7BGDDlI333RMcEuqTZY+Ml8jIl8eo56d7iAhi4PvNDWZREx
4B8CIkpJNwoMiGAh7NLTfqzddVIEONeSekHZZO4o4z0dPWbI7P/iaWon7Wwmf5CnFutYvkZAafAG
LO9+g3kH13A2HmDIVlcZAVr5tiEiItr2sWOTxznW9nif0abeNUCkiKFHIzJiWjWtHwPxJtZVnysc
Qb+vBETev0gcJyHNYXkNJpR2p1U7mWTkaYC5K7aRwb6R6AvED5JyQYPyiS97EWNQx3UN6CLxzfmc
Qn2CPNlGW6W6EG6Xxwacw23ZN7UerzGqEorT+iLb5+NsXQZhE25maTonucfiS0wkab0DHvHrOhA2
C3EsU2/L+F42OyVH19kNIGCGDQHppgUyXzNVDfGlbikQs/2QkQM8VmFIgoIdPXDxsr1Fd5LnL/FY
J8616yNZWbsUIwVVsNWA6JRoxCDbhSDgRVp1JKuaYIIrhUU2zwjgWD4q4dvuCfD4bD/Zg/WFCA95
8OrSukQCIg8WvqZLPALDKkLFQsZwI8MNw3LnJGaXObeqWjFDXb59Ng7RtnKL6VZGk0vNbQtxL+aZ
mb2dTJRAjujH645MC7iaYA9uieVG1jYLo4QWZ7nPeSt4NKxxCujjGV5s7TA48BgMxZCRz7z8RWYN
hUCNMjr3PEVEAYiyJ3qafI6+yJj1mrJ5irREiIodsbm1Ud/iYC8TWrsRGcKHWqTuyRJA7KyhsPFr
qCYPCKc1AiI0p6AbI4gGYb6xUShck/8XbXVpDMl2Sgd5kIp0WVzvfr0urahK2TgjcVYiIWZOADDg
gSQUbt1YMHVupK1+uIDGHqaZjtvanJGwUlGM3nMZW+ajFfWQ+oU1js2uEW5/ndMS+TWHRn7hRiLc
eQzYSJfBl62BPYR2ddrImPBBDRTjuo5mY1uDZNoMAWaMLeGY5S7KjHSr+omAI7O+MeXsPpceVm1v
kicDXLitmlV9gzYoPU2MebhMdQq0R/WzRS5CEH9xykKOWyZr30WK6wNzZJqcQoCbDpEsi6vAyZsb
XdruBXEw3UaUNX+uc+TpUFoYJqJoOakpfDsulcQuDOLgxVLtEr7RDOLQqhKNRbfEXMZZ+UMFVB2t
ja3fBHvmTCGVSqOrAzzD+ldNFMJFFXcm/N1UF+t0XsjAfietbFe3jX6aO7DunYNleDUIEo+buMg8
Qr9ay17NTj3tZesc6KpgpCR1WEkiTefy4HdpPLGDOtmZ3bJNB52wTpZcBKLBG6CO/Bixppzwrfhg
jjWdY2WMP9EQqY0LD/FEOuZ4Cs3eus1daftrxcn/INw5uXAL3ux12U8Pse0+UmPeBWmCBpuATaNt
SJdA0LMvdXfrOqS7eM60o/kjXxIB7rALBDlpPPFXDaQ+CA2Vgd18okqHGbyfZuMmHcwIdRtnScP3
pq1yUAuVRMiuO8CCV0nX6zOB2O1KVfN4oIsQfnPS2r6uumjxjhbOVb5YPnC4kKDlMVdFGZFcqLKI
L/1Rq5s6bfP73nAe4Tm4B0eF4tKp9bPRx8SQE8XpM4JrIhIucLhDtc4OpN49JKL1nzTYAGRYifwh
Mxd7+RwqnoNOtqvZhxJiy9Dd20azI8wDT1fedTcdwiQFtSKkRYiqA02C7fLrOz+yGtWaPV3MHalP
kNO3/5OR1zfkIfECngrBYvjJVgzYr6hE72vKzmwyr8DEEeyNZWDlWPIFBe5tqL3veK0fAQGA+Teb
Wxnru8LIv6QpmUFF9oxh/P73Sexfdbr/f8TjhhzK/7kNvpPP9feff3bAl///Xw3w6D84/hbJJ5w9
uuDRIoz5i45rwM114OMu80D08z6A0r874NZ/QIAtYgTYeRZu0L874K71H8fD54Qw47dZHbHqv8Dj
Lgfnvw/WaJtp2dBh9ykMMBsGC6H3z25m0XqxjBEQQtNvSRofYV4+uGA5TmtZqXOs55/2it9ckbYp
KiZMaAG9Dqahr69oVkbTKZpD0M1lvXZSL6D2GwbLJD1ZUhp4djbf/PFrvNMeP5JO8b3wiiA8XiiE
yz/B0aBJtKBgYrNY8KpzJZdw2wqh+oggGab2HKw5ntEMCPwYAlNWJl+RpxouQUFoO2F7vwyNjY2d
imp8jDqYQLuPP97rVszy6SILEzV6N5c1kbnG6zviCO3H2Cko8hHKksBKjTFt4ln5V54lKAPmcgg3
tQeZZ/PxhY8MLlwZTQDAA8TgPGl0V45aT5n2A2BfBBiBQkLYJnCc7JPSmeWqEak2TzJ4FWqVwWW7
0oyNrbM201G7Ll1lWGuiBmjwT+h6y1vPKkgV/uTTecfPJvOhhf+MrW+Z9zi8A38+m+7oioquJgnS
MThMEkMt/1q6Cr2/LIBAyLbKgoMhl0hszyfomlZhKn6J0OVZKvBPf9Nel91UGgQ08fBZQqqUb0TN
px8zWqZEf79EuJ2YdjPGwkONIs0B3/j6g1YhQNrR42bkXuydZEy6t3yb/KwoSvNAlfaDCK15a0FX
fkiTwX1p4WrJlVsG3ZUM6/J8yhPviR2bLdzCHXxjjIGzJlrg/9g7jx3JlXU7v4vG4gVd0Aw0SabP
LO+6e0J0VVfTBD2DDAafXl9uGdxzAV1Bc002cDZ2n+rKJCN+s9a3JBCgiAHgCaCH+OEVjHW2HQt2
QyEjnN8TladKSj2jB5dG5oc+Ix1yu4CZXx+Rn1bLkx8XzueatoF/7Nz0lg/YYaaVj4RvNhlhTWSh
PpVxvbo7Yss8WqaaepCFcQEwAP5XNizzvnKctXzMA10shwwkPfucjJUYNUkYZWIzqyBULyG3JxQr
1EmfoTXBfRqK3hpP1JNqP3PPN4zkupLhhrJCQXEdglaCmtYmFnQicBoTjfGDmZvUnMBahTfXkLr5
+gZwrUkQztZA7oZefmdhTlAEzAlehhvUtriaQqwawJqUOw4c/h/XzmAhn+0ZkUva1TQ6o8m2xCuI
OinDsbjz2cIPd00xEofq2kjxN9ZSgSKx5E0LmrVSyo09+HyUql3T/oCVBRhSu7rtsKln0q8OxrLt
zywQzB5iIrNzcHk4oeCsDBOLwaw/dykl/l6x/6te51GNl2jUHiAG+hfzMNk36YPT9tW7E/rAleIs
jv5UBrrMRgweA2lnWjCOIq37JEN0JP0ZTTN0Hr9aHgNfcU6vzGMvaDiWelNZUEI2djRypOFWsb8i
AsTkHmdQehdlkb8PTGfQHGczyx5LkCgwtvGarJOGYbcYAoH8lUBJU7q4DrRakHqn5ZQ/rdiW/xSt
puAwRbAZqKcD9MmO88Q0SQ3ntJQaFlUp4uV18ueWcaXX5jFjmchJsrjpH0UGfxfFlmo+LE6W+YjK
IXjpkE4uJwEKG610nekn4g4Ks5mXjDBDZ2D+vQMN0ALe7OAeSOVQlke/69qqMSwCnfq9Kt9yv7og
HfajLcs/pmRosUGszVE1eAYfhJiaflfUzXTBU3LRnVr/OBUIpn5STDYKd/4SrVve2ewpX0Nl1yur
Rxfs0rwu6qj04N2rVNSnLJjGDzHQtXu3xOWKbHkQTz7alVHB+VAzv79ZXGYrEEd22Zj37PKsdt7H
Mq+B8Qny5BK/U85+wVPAmCcqOcfJIvmCcoedXBWp++E0wMVBejXaS9pb0zYIMZF8zT2xh9XwHais
fLVKP/7bWz1sAsWfpxBlp/sKptxzANWExdkZFisxkkmc33jdTqxj91L6FikWPRC/D9nC2iZyZ852
GD3Anzt83e4GB2xms9eg76rHkfNr1WY94+AUL/5ais9iMSzACF9Igp6FZ0bsw4nktPbatlgTNhA5
2ksnXE4VKmQPXxf0ArUPykYM+2ryuz2KeOu7jeLhrg/x4E1OhxCG+On8rH0DyjBqJ/m3ZSMGfc2D
fGByCzE6Qx75uAxZFB8WGgaY68NK60/MtkONjMaFhBg2aFZ+ZxQ4PSTpFrtANpwzNiECfkbXHnad
Lkaigm1uLtteH2TM1n7TKaV/QGzhYU2DzLtzxxwI2NRnj1HjMMaQ0sbDkaoRxZRyn2S2MtQbR+8Y
jpGf+DjZ3/u4g51UmAL2WM70fB8P7kyIjOsyN+wJfy/zLJSwD/3ibNgvHuyewee1zSr/5DW2OWDz
cpHhW1AgCDCaXrj5q0/Gzd4ddPF5X9dLmj4pZ0XD4sGBn+Giu/0zNB/0UURWTk/GC3KbfPUUk9Ic
R/IyqybfzQCpHq2GBENha4YDkY0KgQiiPuEpXn952ehPm6Yle36Nw9vtk7V+9CShJ1tPCEOn7lRo
IlSOXMisL2dehXqrxyXf9zyxvNvSvx9Dwn1iHejd7NogwQJodq4sp601ivG8VOJxjvQJEeJrm0bu
Vd66cw282pXuoQ+dr7panzs7/h6d7tlpsclI99Nk2cOw6r2/Fo8FYrCTGICU+95Au1vdkh2Jm+JM
zZ2XqgvulGMX+7G4pahV+rzUDAuFZGjVh+y2fUhBO4e3+S2FMLjvXRHs0bSWx9kgbUQC4p246dB1
ZkX5ndJP73wrI5a6nUJmClp9zkjnLjM/IuT2aQNkzXyOfuT172xbUixRtnXMDaLkvY1jraK3VU1x
HoSZTDJUcXeZSgYz2AhIZ4b8OBFOJIEp9uveWRq7uAMrCEnNsXJ7HxZ6qMYNH2ia/bYwpQN6TiPr
pStAGXI+59mpKAOPUsurK3HENGdHdwTDiGgXi3x8bW0OVbfskGtqWe/02k/pc9N769bPPNYEPIQQ
TGJcMWdGVgxOYYlc5z5d96Eq0FVQaugEuR7LIA8l2b3ULOo3UTzpgRa1W3bFbK+kOnt2OW/jHiLf
jj3ifHSiQdz3QU/5bnCTEHHT1kEODC000LvxjD2z3qeBlpbwnMTPa8GOMMzjnVsTNrz2NuaKkjn1
vIe7HbzxzvbX0thGJ40VhTAE5ybYllhfHlcOIHIrLNPsZnAHf6JMebfPKNyZAaHR1usMG4O+LcrX
kNqe/Bhdj+QGeOh3D5G2/KfQKqAlwcv+2zmZ9dZPHdmdsiqa05hnWbZbfTkkMgzHJM6k+7YEXvQj
B0/PohwoQJOAW/HbkyqI0YWoZvQht1u4dM3cbJc5i7dN0Q8PBIM2DEbcsnqIrHj5iW+se2asNJxN
bUcImJnQe8L5mJmsnEPpu3ctku531+iaWZernF/ooOAZ4bQ+ZgzX/5ajF4KZHkaIU+n0xScrfirM
rxe+OJ4Yfr102GKus4j5qMTwEfQtceXBsno7Y00V/KXhc3Fb6P70cgk83+44upINu+xu4FdI8P6u
8i1PH6escn51EgVyNMj47PRtSBIAc+Sz1F7T7KHV4PGRLducNiei2FuWM8PU+TDd8lp117Kq1F3x
UYZUfmvHysSuMzalYbfwTU4xkx/mmtg5F4fN4hx4iC7K+Vzf4nTTFS9Kauvw09iMzLHZko+VTqQw
lOjdo9WIHWeXvm8d76JN1T5PldBrQnTrfNLLku16q4setVDOq8xFc6mV09+bkD0VyfW+omVq4r3U
bUMkY0B/aS8nC2fVL1pTtsGxXp5ibo0DHG4r3YW1vz7kHhp6uyshzgo28txoov/TuH56hWHmXIbB
Gt88evVjidjpXMcqv3N1mz32trxkyDlCTJdXHPjQDmkAzllonZpykCxAW/1bkEP6htwTJUEVPN3G
2xRxxEEguj74FuukKJyr6zABsmcgPYKYC9w9W+fpbrXqcCvW2zqAzdC+rWqxr+ArYKq2aBj7unv1
ND16G3nVAXwelMsoZx9USOegTXdFqePsyNOb7tnPNIhQayJtw2pIVB9FG8dbxgdPyvSkAxRa3qTN
xYydOneztl4puZztIBoL/0y+Ys/j6+Z7R+S/7W9pejCp3HeT9RU5Yd16Ydutt80kPnPIztQhU8+A
rIaMKov5IFPvu2fNFu+h0YLxTP300luoY/IcE2YDBPCBJLn2FSZic1c3drBwQxHxtOQe1fQt+onk
dM2kNVcX0xGSt1jGHGVIelR3y5Gq8Rq95qv8G+to/FNrQqiyeYH5ggggwkrpaoKrdHqAuFzd7A4W
5T7U+W3QtFcS2P6YtE331N7NxQ9YtoauQrvm9d4v6aUmyW6mQyrx8T5ckMG2aHJ5poIiyb0SvUtD
5fHPwH4O2HtXhTyMvlyfJmyPr6Gfl8eFldW+IgaHEqTp47upHAkRnVjcg6DjOfCGcm9z7n7FVIbf
4VCR0IFzdG9D7T3VGAfvsLDJgxn96C32b1hapSp9saqO2eJcvUdwhDZSCFbkFUjgOXaHD6dVW0ul
5Vm1cTRvtBfQWjkzV3/V2zWNi86u1jCLW1Vs74p+YeHDOHivVfbCd7Jscq/wcFem436K9XuUCiz7
hKifFmM/jr6z7jyLS9qB1bInKfeQm6LZeYWqu4QxMGjMoDVbpJ8cL5ga9w1MwkRK2hiS5e3Xoii8
I3rf4hRRX9DQNd5XFdj1vp70s6c6QWbNHOcfdmE9VllBmrkbfSMydc98284u4mo5gXQ4xN1kdkOv
7g0ukwtnAa2btuoX6rX1KH1VJbnrcpcuxdVlO2s2Te1jKYEWMpEKTawxGSjVxo653jNe7yOjr3RP
cfyzDnV+iIPY+6iRKtz1ZqayakkkBDA7odQHQTjK+HOMoxd37pykYx2fdJ0DaNSp2GK75mjxAm0a
7XtXLNrln4Ys5g/NRgu1QwaUONID9ve1eazK6rYpC2X4kpoOMKwK65sCB6QklU96FOv6oxD5uh8R
kdKMCWQEXGAEds9dlazQpaYTwZYL1MFpUi3c2JmvkGT3FrU7XZPf0yJsooziw66az1S1H9WyRH96
DD0X/mD9EI5THpzSfhJ3ftaVDRlOg/8jm1r/HEAEu7cqYX5LyxketYPeDiGG6Y+2EL/9zr6hIKKh
u5vhBf5mldc9BgR+Il63/DviCFnUjbWPi4v2QjuFjUDBEuc0ks1ti9idUdSj7Mis3LmRq6ebxEDf
qWJYnvCKD/d9EfM/axJdpsnyXlS9WIw2fP1r8Gfns9aq3tqWmoaDaLQk4XyU5kjAkfQ2IxOvkwjC
kX/QCYxer3c9Zd1bF672nxt6eRdPkfnj8YQftIiW/RC2qPXH3KkumL8BQFtTd1hARZJwCGCVUwEN
KvlFAWtubrXlFiU51t5b6Hp62qWtoOhcVfzB/sUpkrC2xfdsjUTwTGnfP41dVb57Kz8Jrdk8PaWh
Zc7LwI6kknL4SgkiPUrH8X7AfcQc34g/VlE1Z98Q62nhXXqlbH+pZlFc+5KOdsOa6Ekjaf7IA0rZ
vFumI4vL/FP6kfxmocz55gaUWYM6tFhHzzOb5qsaWFMbxJ+v5ChGT3YIS67koWHTboNBKtlILh2E
jmYiwxBsp/Xs6uZpMUB+fTE9TYC9v6pxyRIPxSg5FPqnY8c41nPHVuCOF6v7xF832wdOpCFpJUAB
slEt8Y8TPz3Wk9X9QPTYb/GLWpcsKAF984F3m8nO7mpnJKK1suCDFchgzx7bDg/fd80ghyoWkX9U
8bzjf84SlOPRUZnBpM9dZaQ8zl6srP06LPDzXRN8hzpYd72jyzsAwS+1ly7tV64WhLCbGd2G85TV
CDOZ6ozNwywrQUy76LUDztJ2zs409FTn0+pGu+FmXwMiJpf8vWf6RHBy0NmfDhlb5DBUevqFlW+S
+/kmVkzVZPEUhqt7geLjP81yYLwUGYK3Dsb3LZZeWQdoC7a2KWVx9IYwy9mDV1TH8AKC6CL6OUUq
NkhDPGaTxurUrAxcrqiuGKW1VjqjIeuFS068g6KSDRFdlqOxCXLzYf5vdTw9cpw28nePBPvGY4EY
CVggjMUPEuJYhucEDgV/mcBJTJ1ksSlD/1oqDs8N6TNTuvdqSu6NDIbOeSBvCy95Pc1juS+pWv7M
jle/ujQEMca/6RnF/5JeWMxW76oeqne6px6Otl37v9ZBBtOhaCKx3ttEwxWHQnT5Tgjt30+8ZbTn
pQsGgSUtIFVD13qXtYYUUWCfDlJWlY6PaG7T5oyMRPXs3d2CwOqmvjZVZxnM7vmt3GyrpTk0UU7c
rzVnT7lIQ3Q0EzNiHi1cMEnTdNXfeGLmur2ZoMUbeUiqOrQFBEqeXLeC8el2TA7Zg6t+h5FHk+aK
OLq9d9iN3jwxQ8AYnsGkPHp9wAZhcPHFJgCh+V5HKMv2Zh0JSJlXQim2QRb483NeuMp9WMaR/xzM
IcAbySjvNe14PCFq2ASEdRp4xk4S9AJ+Psv9GSL3wBgP+A1jf1jIK1gIFKP7NrtNR0rXWu6CcgzR
+znh9MHCQx9nePLiOQBZiouI9FaSEW7ScppEembReNEdVXl+l2UsIBJvWljktwWrp2TkgbCTguoz
JHhKapmEk88u34nYU28qXTJFJ1q8geLlyHXaVosqwKRTgW0R5OjwafUKfOibKC2CkzcX5LvdRHeP
mcgsPpkGEkQdrLJBoqXYg5KYh/qRu2V5LXM/pEpesZ5ugtlwgcx+sQSntdGpAk6CvCVf2u5Pjqa/
hle5jD9hjOSPo+c1f0CkTO+Bq2Nm4N344I+2g3SmDatiI9YlRR9WL5pkrVT4RxGkznjKq2CJTu0w
MKfNAQTqWwzCeGVdj1iNsuqR8EgjkmluqneP+v3DAGO7j1Ez1EnXdzEKU9WKN2Ebu0qGeAm5m6c8
/L32Ot5bTMq5pVHNBZuoC+f6o1DkCVDzjGHxFzUZI3snx/BwHDVikQ3z56beM4YZ42vGfXuIxcD2
Fk6WAeHOefd7nmNBtraVRjzxZBjs0L7x9HnS1edhWYsfLunIr0RbqHv079mBOQOPDPyJMNoq6sfs
qJRY5WWFX6pBLUHk37ZeVlfbwq95lcu19txDDT3qsbIsx30UfVh7F5gB1QA0RJCFZ7lFA/Ro7kMu
7jRb0m3INN4kZHjHCARHRvXIyznYlIRFw55cnKdCefUZ6pkghZZqAV5ISb2/DdAp/SrErews7Fq/
wHVuPJLAJt4Km8add26qrRNxQhz1ugopKaCMMhgs8pinRRUIHQGzU66my1Af16GW92OkYvfBY4Hq
MpBwKK2g7dcEAoQ+v8LAWwlOs7NoA91/nnfI2Pk3OhU32Pm0efe4WMh67Ga2nNGI0TVZpqH9NQrt
jZteB067SUdVvTDPjX4XvZK/DB6A5YBCvHon+4C3YEVq+b7azAI2EzwVhushaYqdWuaHiNevpCUI
lw/HyFFvx5jhyskukImeEVnwNwxrVwY7rL7wXcsM8tPG9TL73h8a8ZnODJ6ByfGCTpniq8udxc7R
kZE7sClmym5+YlxD5vBTVC7CeFgPopbqteyt+soO03Tb2Pf9ez9GZZdMlW0ftBos9pupFexs/Nbe
tug7wEO0GKk62a476kPjtN5ysMVacWMMOduVuZlRILS6MmNSz8hadhW/jt5wcFXhbqrd/gFuFGce
l/C0Zc6xpHsanLq5TqXW19FfURb1oQrXH5hA2y8DFWrEWe675iLoj5anMW8IW9kQsdknZlzJBB+i
tn/TAJHapK9b9hzGKqP5+Z8tFtSqusa8VPjepmEJ9tmOOr6fy2gw+3FxyXy2uSPZ2sZd9iLL2XWP
t8MTGI8fwKPLp/hd+iYs6Ecj9Rzj9XVOkCyJ9C7i7HuM0a+AWaKmaws/PuUwHDjyVaTehUjXZTtM
A7qcFtQ4c+6eq27T9L6+phjS0TSNTXwQVsSQXzHlb47z6HIz5EGVtZusaa6p4zbpRUZxHfyZwjE3
j2Ws+ux+QB2abkS9rOpqI//nDWRQ4l5GGZbrsZ1BEd36Z686YYBM120/WEjExqEe/g6tlSnWZ5Z8
77zeNhe9kOfz010DFHvwSNLq5I3OQNQnQZvru5veqoPIQUm/w0gZh7uIGQVMe/z8Obeg3HWOIhMi
aKPc3zIBKshoGZn7zGnPncESpchPMZ8S7aXuJqmSOuSm+PRx/6y3xJ6hnh6ZypfjU90X7tuKKjHc
YbwkmsJux0wksHAm8TBZCODqhoSGaCZbqHHc5ylr5H5gNPgRVnL9ygo7vRNoGml/hbhgrFw/fHFL
BAPw+hxma3vsTIRUJrvpVFUQHSXl0kPvFsPW7Ry72zbpGl4p5vhJbmdPW7ay4YvvBepL1mHG40OM
6cHO8/6RPXb17XQDZtOVCEbeKgNcqpr756LsyviipxpbQ9cHw9aSWiNxAh+W6Cw1GFOX4jiW3U65
sSq2Eg/Hr8WP058jvsY3i9J3GyoehVDm/ba0MvFdFzVhpwAn3bvZlOqE2tt+yH1PhEdYFrS2Gkg+
6sC2G7aIitWRw0AcaavIDWFU0n52eYf7u5y0RfC7TdBDQKrKb2/1y6NVIeaTkY7hwPjLWaDeSALH
is8mr2/pkjK8z2NQ2sDjUQcSEpvKrb8IuAwpl+ShJkL8BY96YLPHuvGUMthid9HqL8eKCeFvV415
AjZDPvAGwQUK84qiMszH6Ut7MdB/PPcOS++5vKqb4Rc9Lo8ha+kCE25Gp7ufiV6WO6xS+cPKvDXb
FLA0D72ArbXxnW5GJdun9Qsyz/wvu2wOO2emY8trDMoJI2Xo+UOdw1uacwULzZf+jrq2OWvVeeMW
zE2+6aup5Wt1JEHERXoysQaNE0XTz4Bwsy0AsuHqrmt2ctqK5ZiTfoiI4dbJiNQqk9BpWwGrUQ8f
Rjt/UXFBIpzmNyDehquwlTvDROvK/tQ8LF0ul8Tyh+K5Vfqf9BdyIZh6ljjFRnFGWMnahdS419z4
0W9DUsfVQWLxyDD1Fk2i+2Zvi8FGxdvzbMRZ4W6GFN1Lwl8tzqiv3PRUwZ/xEhJa9D4MuqDdxrXd
55+1N1pnFm8EigwY+XFUDYd81SNeEn7g1o8Q/6JlppaUi3ixl6i+oiTBPmDbUbjhPPWPLp8Z22oa
/Ud/MgYVoNDt3Zp28YkGuXpn44C2HFYdQ7YmZ0+fRoWX+KgeL2Uztb+WAq7pRpu8fdNdFN4Xa2l+
Evjj7qDJTACwBjRpjqWZ6Cqu1KIdGFh40i7y/aQZZJEUVF2ExU1uGjfIbjLzYaut7q8VujNi3A7D
xE0ilPzXXDvosIEjblYrZi46IfJH3FeEJhHFQM2Wpe25LBhKjW6Z4a9EO/+fi1D+VZuDtCMiCYB+
AEWCC2j5P6KWB85Lu+lyztyy56TGUCIuazrNX1q47NvIXn7A/ktl+Z//2H8VSf3zY4FiB0i/sCUH
hDD+q6KkmYpFrEax0G6sMNrUFZCQbcXMmyO1jmgOoMhH/5ef6fzjNPsXHQvspoDoP7x8mK9hqP7r
Tx3GgFwgcPJcQj4/Yy5bmz2UzeG1QUGkhn2+6Ol1SRVLXIeaGjFEVB5Z+tPxzTJY1S43gf1pqjGe
aaAg+Z+acFy6D+EqYZ0Ci4k58Rpx2QoEjJIauhN++beWJGKx/I5QqQjCmJlBl476CmOMFfuJgEqS
cCHq1UdRtc1TyVjDSiATePez001vEV0uFCZFWfvUDgH2BNeeOnXMp3qedqrUBty9TsN+66DGRqND
Y9R/otm+KUisTnKK8tIxKottB/fdxAYV0r51slNDdIbSuieLM5jXk/Ca4HnxSgAekl7hUy+auy5f
bvpOSqu9Z1FcJn3me/62RHRMWWjV6cgMDorqdshtR5yiwp7JyBgbcwKBSc+2CMH0A5FPd3Yk/rnb
3Nf7aFTRN9tOtNZ33SCNRfe5hOGBjVXxM6gaVxwIsI4wh6aO+aoAFdmJNSwT2D6Sp+1dOS8IA3qk
xFvVMYmm0WwXjgCmY1ZiQ5vrT1WtcD8MsWRwHIfDcIlXyTUTrZr48SUaELwAFEda33XxQD9mQc/N
6hHBXIsDvd6VgZpmhg3E+e5LR8Yc38hmyNMj+uzsO5Ud7/vFrKcuNvZy+Ofl+P8i1FfTff+3//LV
To0azPN3huf434tKPQRy/2cR6maqst9D8fs//on/IUN1o38LbEKNYvhGCD3xCP4vGarroicNEZ85
aAEpM25osf/JYfD9fwMB5jrcNJDYBXK8/81hQIXqQijkT9lRxAmFJ/j/QYUq3JvO9N8fPVQ5IN08
z8ZlhZ7uPyJUfCZVRFkhVNdZVj7MdLtbYQmANhEDtENI/0WSuEzpcevQD75lFdE7st1kQ1XYY/kR
RDcv4NwJeT/4RUqWlD+VDUOG2kkZnKj1h8OR5iViaGkmHTm7YxLxr8PbNemiTAfgF586kCfPiOoR
9sdF5jOMiDr3tqNyoqfJEiEJkAs31iYdEGOCUqwyg3Qoc/70uC5+l7VY3svcpFdKdX7sTNmVboau
C+1TKKqQHWz67ZLwtZlkRvoYFIF8TwfywZZ4b4fiwfXqB0LnfsBAoaCO7pibXmW5EIg4bvUs9+k8
JaK3diC6YJLVt6HvMW3wTY7Okf+OIhQD5I48OvvUkxtNQ4xE4XEBlfAp3PchboF4AV2+o2fa3gB9
Hd0FSuPjaHcMC8P71GKBF5WXro/fbBo0A5cX3yEIa4c/OSFPs7IOYD07nCVK7IUwtLFlf8U/dn3G
KcI8xdYEiEACWAlcShGIdMA1wsn7wWmyN019Gnq/YdLBdMibrS1MnuNS+GZT5eKXywj8ZwXtaF+o
0u837YjZfdu2xDIGVpR9sLTOfrCmXlDeeJX1rV1uRdZJxr8DDDPKBL0VVFF2TixWgMWhTmP+hy+x
Izh3E8+2fCuGYbgvIzy+myLz/KvJq/Cgmi68VNKjW0DNcgYFieqGVKziWSHKfCPhLiOC3OCsxKpG
LOCGNKxuT2kw5ElTg9DaFqNXPGcx1IANPReQTB7mQxoE406Gqn6yg8nsCcK099pYI9rC5UXPfRVt
QzvVf+0iRlYTzCnj/yaj/rfScCdcv/mLD6e+8OQvR/Jvi0SKNN5Sss4nfBTjzWVCGlIz5l9GNb6z
wYLaM9uu5UNW6hXeUveV+ZPelcBM/zaDcTdx7yN3Sm+XUuzUJjqHC/dCEsEik0mhe/SfodJzTGxU
2v5BSqV+5NSKH+4QTs2RGVzGeJB6/8mrSjYlqgU/xN/cwRMBtuF9ITX1w6Z6Q3dJ5/JIP+uz2kOg
9gs71vgxmBqiBHkONcozQLVbklubqyBnlNpdKheRIiFcDykdKeRrmFFfXq1pWsfcjd8Mq2QH2GLI
bjSt8vFzzFbCN3OT6WJXplg7d4CK4mJfwVmak6KL9dWXXP+7ZbHl9+iHekxcrIpXBnGpnVTjxK8+
2wZieoW+O7+2lV9/A7HRXyxN7PzeIZZ2+JSlJAwohxx/6G2NjJedczcd8siv+j2hOWl0DPvM8beN
kYrGWWEkvyyj8X7w8PA7cjrh0+lTJIpmQQqOmlo2WKX1XLfXqp7K4iRtOu0TCToyunMasswa5nfO
EzfpxAkk0akmlDy0jnk4aoQYShryHwk9da5rifb4oCGMEAWKv44ZnYrt9H5FoRggE7Etf7dkZY5h
OysYrrql29FvZSsI7QldAyP4m18VRSN0CzbSt5OmzmMvuDlNsvw+c3itt3xUfbjRNyFc6fHYccF3
9s/Zx429Y3xU2LvOJ2sC62XEJq6QYTQcAH0tmno/yGYUdZMX7LEKOd0OuF3X7bQv0uWD3b9+KBwi
xnaVqc2y5YQN2l3sD7Z3jNZiarcOitT+ZkqOv5xVDTN/l67OsZZhi0wW1RBggSULJkeJ2aBNfB6v
/oo7OFKnjvbDSWIg+Pm+BUn8I25jCDP5bJhtDDpisd331eycXLuhWCNXuEf8FzdAuGgMrfrMctaL
z5adNvpaI36sdinK0kM2oUt7XKrRuzetGe3EYCfMdoBxyekMtMY8uDihY+1ZS5ekdTqQS3bu7NFm
ozwc2bUUNsDvFSm4s6XnEN11Uar4XpkyjLcirTMPYYCu6hrOLqu9NeqYH848xogca2xwYdZF/s6b
geeSNrfEGKcHtLgIY0TzG/vazFRKz+vGZT9zrrOKmQFXQOmT54oddG/msQJNsijAtl3rl0nK1Ql6
2EYZlijQLeJkxfbEPFUilGaIvyAfVoSS/xqaEvhimc23XF+UyfG2apAJeiW0hWlhg7JBuRlc9Sgq
8lWQDkwbLnWfB8CZpNyu8+Ivm8wdQA54k9UD3OZsRX7FvcO/qb2mYxcUqmXvRdoNE50PUbf1V29u
aRq88ZeZQuYEcZdqvXcKrIwJ/DAZbhu/hA2U+gZ12RwwOd4uXg5bPEiDBfF024fDLqvW9k899vPn
5C2iSPppArTjjam4gpfpvsc+Y6AyB3EMDKaZ4T/DHt6ODoEWcBx3DonY2dYuc/tFCo9+Nq+q+jgR
BeptB68y1zXT+sP3a9QmrkJo5Yxliytfu5/onW023CltCiRzB7oECtZLNaPh3QWEHlb422ukDNi/
rCfj1muxn7M2+ynC9wwqNvhrf/pTL4Op7qPZX964njxv62YV1ugoyOIvPw0Lf0P7ZR6MsYAN5ZN2
30vO5RQAT4gqxKrolDd8wMFL2Pnel9cqRKyuFmraNrbuvqIGxtIOy2XrHaAeVOzq4R5YGwwP9gln
0EgwASLmH8a2EP1BowloG5QTQD6LvL8i1d4fEoLxllr94v1yNQL3ncJuNG1bE8w+QkjAE2wAHL/e
suV0/ma60z5uyZllGGgwknj6tUX008UqVJtI9PDSV9mS9Tv6i7OhOxm/lrGZgg3SC74+1Qeo024N
ar/F3cRthLdS7fBKF3kSMcJnT1Q9e0PfE+FaVRDdWxhwfZKj0+JpCom12/T/nbszWY4bSbP1q1zr
dSMNjhlmXXcRiIHzTHHYwESJwjw4HPPT9wdV5U0yyMvorGUvqsxSpIQIwOHD/5/zHVqwHbxiDqVr
RfYdp+1ZWCd9jUUTmUcVOQH52cMWvZEHKLUPQVwMZiWv4xCpKnLoNH7mnfV/zmrGoWPPTkgtd6Ko
TEONHh7z4dCn29qIx5ucZsE1WkLxnbZbxQtJsyvZzHPTCnYsdH/Q6/XyBDcge4+xjIUWVEU9jqsQ
7SljuKDMvlKmmq3NjAyRMqKajRePeLSXlv8nZQg9gRvkRUMhjOAoTIh//9D1v5Nx53AW+f8fq46b
14Vv9/ZUtfyFf56qsPAt2HCQNITAOI4Hhu3PY5Um9D8c0qs8eM0Loxqt9v87V9n2H5BYCV3EiuTy
V92/zlW2+MMyYBEtBG1OQcuP/sa56n0ZiWMeli5gZYI3jeQ1MHfvCzos3kqRXIciyzCeHGGjVq8r
Y0MLUEMw4xaHKkjvq2X/vB6f3PYoJGEnc/cKSJnhzYxdrqfKLMJfFM60UI3IoPprlNuWV3ZHZCxC
GtNuoNw79iNoY5avFqEtPZTpBIvPzWjX2UmSd2KtdUa2IYUZy9GbR/iJIZD7++a0+ftz2hTW6PWb
WO/s/fKa72PUL1Nk2onbPEuqGCfIDH3mNSkPsEE/PgHcfSzEOg8abe1vMuwbWpzolNAxYzS00iGn
IV2lPJVSxaNvVT27gDEOfLOPT4CqIVE1YIWJMbb387cSIBKIg6sGYT7hBFMKDZSUAFpbcTadw0ej
DWtqhyqHn3xJkE1cTQiCgSDqvx9mi36N+PAE67npaoGWFzUHJRZ86r7yyKy0X18/vT1q4/L4GFs4
SHmxqFJ+oA22qsEzATIugDHHIqiSrL+n7M/6XRGd8ZhS1MA90Ant1kSbDLRkbpxbzlv2T1en1ocW
Eo3TKqJOXW6cGgfqJkbqleJrTOj0hanl3GEmMX/EQ6k/ywRp2ao2Zu82LSohj77+Mp/dOwaI6S6F
XgMT7vt7h01O5HZcy2Dsde+sbJpsVyi0mEWUVZuyo2f99fU+Dn3CDuDGLgPkX2jNt6ZKO60oR8Tk
/dh6Ik+1KnSPjTzVNwie5AFUovXhLcNabJsWaGed/5nLz9+MfV/kI6400jOHibohVPv0CBJJeeAq
4j0bjNHAFCuYM2Ex0tiGD/b+MoROaUbecBkdF+YGsgTeujT0XsaellSGygePSAjTPLbnDRXkdtfV
1bwiUtW5+PrWfnj3EBwwtCxePlwhhL68/yCR6zRaZ6N/BSeAtwmIZVATbAIzowHQlJB8bUa+OP76
ossU/lfh7Pe3N0zDoHRmmi4c3T3vqTs0vUyw8HKQM1PMHDSmQ6kZgQXnaKUoVu16HXhLnmCf+vrK
n914Iv6YRG1YXUjl974vmc+mrSV8X3qYWGag1QQp1flVqBXGGXA0EQxEOV+kUNZOu55Yby+FdeKF
xnhg3fnsxjPGKFFy0wU8u/c3XnQhublVWuP6TRBLJki6ieJbxYqmJcIn7WTWvUNw6Y/3nU4VZ0qm
W52ipWe+v6ZT0vEspYoCKnv1burRMMytbp9g7aV+wjkv8CqTHLQ+Kg888U/uu00PldXcZsBRmN0b
8G2ouXKIHfza2LcDv2jq0xauz86kufgNiGa2JtmyXI5s8Qb8G2efjm131xjR7usR8GEu8fggRAAB
fySxDMjB+3swpl5WNAUpOgPIflpVwxjYWIWCdMDb+fWlPswlXAp/N3llSz/8d5H67VyCdr6nh+RW
QVZ62ZFkR7+xTf0QqP3jVRhFvE5kmgNkYMV+/4WIqI8togjo4uh6szOSIgHbI50Dw/XjbQM2DCeT
BhvpoPr+rqwVw0h1VpXIxV0PJHyR4cda7CB9aRyY7T++GawpNmJYl2A6/0NZPUxlH3cml9LoP3Wb
oba0LaoiZ1OkTh/4MyV3GsEqO5DP+fHlYEFD/2kJokct+gPv7yPGKE2VCzNBuVq2nWzNPB1z/DG9
GGCetQatsaprodwcmg3938CKd/Ohy7LGdpvdD8T3fzYa3iw6s+1g28gXspfmqpMwSiskitLorqi6
oGLOBMSwqtOpVlHVio4dMzcfsSr4p5WMONbrVmGmF/CUMUakc1omGADLuicGxQF/l0YOLC6X0vBK
+uX0alIseZSdpWEWtlBZxqqIkDpmhqV2ddxkCL6i1Nw0kyi/8f4hXIhtL0YYRE8lDyK6MedkNVVq
45Iif1KbTXSdhn7vckB1kjKwvBizAJpr3Megc9ObsZsXhFyvf5ceIvgVwPYGe7bfJCOMGOXftLPN
GMKXOM0bg0N+ToUTbdRqtFr5zU/oO22qGt4wtg3K7GiXUGYj8/VxTKWhtI+srtZ+hDSfv7FjryuI
fIL4qHpWV1mnEB1IF+SCK3Xrek6phm76IdKPYBWaVFHGIiftp60Jwkl0ScZa491bje/OVBSxyw3g
M6CNuiFV0rHD8rhGZqsjH5HGk1UMWn4ljdgkOGxSuNrRh09aQDI11dMinIFARNRImNOdRreDHjhK
vGqwYw2bSqZCbkQdI9Av6yE+d0vXuG8o+U+kcPXkikCpQ4+PFpbgc+QOqgim3Ka7YqTk6cGajqEh
5ZEHub+vNXcNJi5pQENRhuaU7Xb3g0FDJIjHWEOnjinwSQ1ICld9rSONwy7V2xv0i81zoeNegjdY
KY4vo59izUHhuKWIRoE7MQSr0RzL+qKm2MKdMKimBczksJajcrasrTKxJyOyBpSJttmN8o1Rm+ij
UbEleFzZrX6jhtQveexpWqyd2u8o6gwVJEDoLuWDX9czGjq/0Z6wv+HnYoCDJgJwREaQ72bmWYtB
pEOrk44PDfUXH9uYT+KXOenDExVDRlHjp+N3t7axAg5lK69iW00OxLi29lAeouqPt5Yl54sJlhVq
wpZgkHXajfku7hwKehKjWx/0dAZork9ReOQABHO2KAIV1jaUpm1gJUoAFET0ssn6lry+MKSIv+ni
ZDhPwOX96udaYjDA0P2QO/Zw5cw69MGxp5EAFCOLLgxs0xmeU8MbtghACnLqWplfgnow73XiPbrN
5Bn1cVyYiDIjpXdQGwYfWz6xC+kaeaHzQjbFfJfVFm2tqAFiC4qqTH66fYe+MhKqfcq8LlTrOB+r
dms2ZoKiNLHBQ+maRMOvPDked9EitIMxiOQ1oadEaZPyIJUtj61W29b2vEbTKBY1E/35hnZXu2m7
fPLXszs3FSo80yE+1xbaKaHoolwYtFGxxio8U22LExsVX1/ylsdUc84cO+tJCezKTqGBp64ZINWg
M9ZF+F/WxdTqEX2Dhd5W4tYZVqqtp5fURNRKTptMruDRtyOyeAW0IFHFAsbzKufR0LAorNIsb8p1
WRnDxs2ltIKkJzuuEx0fNkQWdlfSc7guBo4Oux7ccxwMdXFUk3l+s7zP1s6ZSukEzEz9k2bV/oOa
eYlWgg63WHUTpS6U7ZB7V7gz/Vef/KKZw6E+nMpR2BFdw8mguwE7klE3GBQNVIRpI0FiQEZLV1Uw
ryYDHBGK2YmqgJ4Ttuc0zrUqB2YDZywzRfIJeiQ6uhlYCSy1P+12bp9bzsLVbuiV3R6HvNJrEekk
qrYUz1NKhNMIZwUO5Y1TJmUdRG05drgx0tJY5Vgyo2AYRr0/xkUfXkKpoJsFxAQ5iu3GmDYde5me
RTyku9gNTaCMeWQ+GEPj3dVTqLc7G0jsMxQPiRSzHWS2EfiSH9FNGc4qRkmKttMQc7kiPlieY2bB
pVXOKnuNcUyf8ybWzzQrqh9OikJ3bSss5cz4ICWJ7iz60xGP5oRd0Y0vdU/m2UYnaMRA3B7ZP2eb
bGDE/bXx3GVNTIai8uvLtJUYyPpyybMUFLDORecBe4w5vuNfcWxlBu5kjd4vHudQ3gwgU6Aaw+dp
11lhYZ5TbWT8TMk4nnHnZQ36tcK9Vyg6n+fY1WdkIgIsO978Tj+pqH61QPOWOJ+2SIdHzn5ZyAoy
25dz2UB/oO1aVIgcsSNQGp7A2PCnCrM1xvQzggIG4KN1aP/ooenTe4EOY+F4dUK8AzTsvGDwRk7m
EOqJhvWKqrFZxLTFwaRPGsgcrCSrAVujs5KIm6sgrjW6XiFI67PUGZDJUB5Lcj5QjA+hd2eYjUoC
QN4ZVoWcNBsB6MmGuJWVP4Xh/UTdRQVjCSyZ+rSZP7Bo4T5zBrveYO3K4yCtw/mF7p6KN4zQ6bbo
dMndKOibribR19F2dlBZY1rXrWjdtbnf8FOnAlZTZJIM1bZwJAZuNzmmResAeCwy9wW4YGayBgx1
tgotfIeMuAbFLc/WOCPE0mgClS9fgZpI802SxBCvk9yFYZPEmJ4CH+Pzkxb1LZGgqpofTWeueZ+s
nKYEemjzV9GHiEWNuEbuVOlgIledlpdPumMgi8wA/f4QfhTHZ/Pg1s+96GRB/Opk3VgzXwGIiZme
sbdqiIoLewF21tVfHa00aW6zgVrpqg9/Rb1XuavWM7pukxdV+NBwkqaLZ5o1VMciC88SrzN/4o5r
N3k5V89FN9EIjtFR0gUwm6s804xzrRpBHjtW/uQ62njlgYCkjEFbE7/YqLcbJphsSzwVC4tuxlsC
eCoIVuCMfLcimFCaJS0DQNXda1Un85Ntx9adBjgXQzS9O2qkCN83pdthN1G0qgMZFwjbQ2Qw55ZZ
Wuoone3hYZgFJ01unH5ejS70F6Ak3UPPJun72PlK0C6ZszuiZg3mVbCAMAj1fKI7lbd0Jm03faT3
SbXClwQsGxIv1qotwRKQFs8+d9VFCS+WntG6a2q3joKqo/a09pbfCVh0p19hR+TgqhAmrtO0lwW1
jLQXt3NFT3Qti2l+kBWgnLUa7ekipe2B4DIbOal2DCGfYuvoNzejhfIdbXfl3smhZmY2RuXY6Apj
TK7QHolH2KYlSr81NbHwe2eYzU81qOwONZ5ek8vbATHR00rd0y6msBOqxn5k0Lp3cT3UJ6xzED39
wh21NVqRogQc3EhwmXriuAh1q0Su3cGj+aEbso23YVrXMMFR0QCHQlscn+gofI6l0kf4qalmArfM
DeNRm3CaYY3VkANjH8fxOdFeOTNiHXyaawMUoUBQdyuhN4mPsL9IX6Q3KjJYG8gQwGptmvmwM5NT
C11ajrkv92/0TkJfsCAzo2LTbXXbhvxFUh7i4V7MdnrU6ei1V8pKi6epsqFCcxj+WRf6dCfcdiKr
Ok102Ix6krH9wl46cfjQwyf42LS+WAhyuUKvYkRHmFnLawVVDbqkW0CQQfpgXsoYOzX5TWEKQ2Mg
DARpfDTcJ6WzqIqREPtBm3aSD8dGQALr9bWrJo3YojmEqh+DXmJKMjUt+2lh+fFWNALr60mEhstz
MnpYqjV0DrfrPdSPpp0sWJ102aYVhNxsMpyUwCz8er5KtZBeU6Lc+qeOqZSjhzDChDREzBmrOqJV
7kWOc4ReUu2wNCPFZSXJgl5MoKApQfBkuq6/GqeY3XnYK6QGxGpbGTZwNV1qdMP6YDIoyFyTyoCb
IpwRuLCSzOIVtRbUxFiDTFp7htOiUcBFzvQYEqORWEOm1oiU4+GoyoZxoyx61Rsnz2k1uJ3snprG
ncxA73Xuachk+or+CSq51QmJiyiby7VHmoO2qQqROFun78AXRGVIj8LOygkagpGVjKUmrL73bIZQ
bYUZR2PfZGYOykXqExDS7J6nUmXm1qUZzzzAjnDVYANAHw5/KaPMvJTgtEnXr5GgTTbYAVmZ4MM7
Ghi4pCZrPUjZnrsICzoQWYvNP4Okkpms9+zK+W2UZTbmw1Az+1cHJWnKsccWYBKR6+irsZmbo7EC
HYORzQQ+ZveE1tO07jHVecVwhlgO5zNah+wY1QopRj0H5WNZ9gy4MK+tm64fhxOfnsgDnBvJCYFX
k2ZkK8fn0DAwIlHWkttZsh+keVAbW2XLFt5IzFK9wVI1LrZl6Gytk7l3pNhpNCsr2q0Uu7o5JDVw
4ARkEzwMSJV9AUxWtKg3qDKY2XDuiKuomu3XVrRs62UYpwC7iuKXb7bqRxZH3ngBGKF+ssu0W9Qu
dFF3fE2yGCpZ1cV1h9v6sUM55AYAAPAueD6pNkHS+NCGY13x5kQQCzNcA/gF1yXKIrkOVT0/qLax
xlOjGelFqXQ0L0Re2nmAKoKZOMcHg7Ns4jQ3MuyhnOWuFW4Ue15ETgnivAGOOhqtkYAnjN9T802b
DL9f8/DFZd7g86LuhTYl71Q6r2sdC4AC6mgFRtqDYoVWF5/5KqoEXmiHQGv+uYy9CeiEu8yOHTSN
GGt/4Ef0z8e0bM/aukJFJ2XjzAFlzfxpcPHD4zrRXlNPgj6c4EVnJ2afDagkip408oqd6/kcLXPK
ECLO2rBPWg4qGTqlFYdOb2dIVz35bpmrI4LBk2Ok+eNP1A7mtPOmpltA5loCZBo6MDse045erM7U
eWAVKRYOuyMzGKWXY9bMxQBrD1MUaGGBscxKJR4NxFYl7lPEDeaWFdHX1xQOtXTbEkqEv0XSdnds
C3wbb7G9xjJdnOVaxN2O4z65IGHU+pU2k/WqEqM5JQ7T7Y/YvHGCA7SdfDNm176HWch84SBgC4M6
LtNLTIvg03lwuQpKWcbHcL0rEuRTx/oliWZCxIGcJHqaFhbb2jOQwK571egn1CZsDzZvBOqyEwVb
R/yB03EFAxXvi3KILuxTCaysShTAEFbWHE8CykCAIjP9dlRgjXY6kmnOt4rilLkn6Tkno9JKZrZw
9Y/WiFO5tqtouMjMbH5G4tOeqWTSnuVYaM/oAaj9WWNlsKpPfmmeRFKa7ApYOXF1DXUjTxAjTtGW
E2P9vSnbkKCQZp6MoG6BiQXIoCLvwhKlflsihSFCyxtqygxovlDueVaxav3lmFzBN7jJlcILmIsc
72pG+sC93Q7WIxJ8d1zMhtbrlAzzjbQ8KIh+DrGE01Tk1Aw+YberCgMI9RfJCQRWwaSdZkzC/HFW
efckbRb+LgGMQL5FhR2J00S3BHYILhZAeeuz48HsvTO/zBLueB/Hx0jNHOBQFv5Ktj6d+eI6KW0L
o7JUiVDWtfu1C0HkRGUAIph9K/SKZZW7tLHDUUfu0/rC37oDJTdsGSkNndx3MAqnTkecEBrCC5pf
KBPR8032Traz+ha6qrmUCeK1AJBcHFIBckoLGSoVGjScRvMzmdhoIla0cW9iju2uixkoBV7uLHuk
48PJNBkWDnzDy8waUyFi3uAzyORJnCq2kiur4XwJv1nYuBlZbIY1P/Xay2FxOySCNg0G0UljMSy7
9MGIW0ISaM82IA8KMAIQPbDUMiRBHO4Ehb5fdM28M+CSnDp5rYsXlrjxTAl4W+ulJBmz4VjCXEqZ
hvaajhfIJN12yrXVVuTEMy2FKHUcK7ySTc7OJkoNT55QP0lPOVBMKM2gOXSBVDi1zrRkhj8ICgCz
WIavug382k/Y3o+9L7Lbke9WbodOA23du+hkWmgya2l6HaEHZh8P+MqM/oX1t2u3PllG5yifI/u4
qFK3PE6rHPUjTQQMVnG0DMoUY+RlXqXj43+CBhV62Wo8XKqIV3Uv55sB2NfFf5ZhBr6xGGjzYnlA
ccaifdTk1Ei2X/cWPhTJXYrFpklX2caaZjhLvf5NydiRDbj9YREHZWTzDNRYzjTN7FBvudmFLLTw
NiQS40BD42MXh6uaaLqALwv8Nu5ejRydWqSiLgHxhvW5QjcErgvzRbNrLJluyKIOj4Uh0bNSCl4n
5WhsTSgVnF9s6+/2I/gktCyhg5gWvQJnr5Wl2Z7CIG5jax474ySRndhNiTfeOgDdDrRIPzRYlkt5
dAbE0nymYfv+Vhtd42iNxTyHqs8jPQ5EjYxhD379QD+9CsRtmhCL7MJcHvibB6qAHwjpstM3IzBF
eVtpt2WVNQekHR+vwkbU5zxheYtVaxHxvL0KtUOqsEvntUO6ti3N0ED3QtPB+NuPh97XcsdMnA2G
Z++1WUHIkogat0Dy+aUjUiOakyrCGVEs8uKvb9wnbwJbFhMTCPAeWGh7jdQpC6l6EBMHhcyJTuZZ
DYEW5empcAvqqbBtNp3bHIpC/9AsomNDDpsuaCLTc7P2vh8a77gWLAZUuDnEdeTKbGEHOLvGLl8k
Bqe1osUaoPPMDzTHPnsFuamISUzyHOFM7z1BXQuXsmK67FoWBWGUDzntEK+2T9E3m2cauXXnwklr
PBwNuQM0ZfRAIsddA8ytD3XTP7sNng9jir0VVPjfDpk3g9ZWBe2aZgnPcH/nSo752gDCuB7G+bXr
h/6MRHUVqDkF06q1/XFvNfmRb6kxyOLlANcn+NCjmsyJypVXaHCMYyDEdD9QfR6YMD+MfI83a3mv
XAMVm7Ho4d6OfJEjDvXargpcYxzvcn/E0mbq2dHXg/Gzq3g0LlEWQCenlfj+KgjEVe3UBaLuwvDO
y8p9xN5RX/8bFyERk2+BUMvYJ8P3He8UWmcOMGZmHQ1C5kBcKu/QSFtG0ruuJHfMQ6vk4GEkHGl/
jCM5bnpQKiUN0c66MBczT8/kcsYWW1spOgEr4Tf61lFWfN3pRhrMqsskB/6UtK8UF3kBFh+I9Kjd
Y+Lxvn99Ez7w8flYyG9sA+unaemGu/dAjX5MDNCLVVAX9i89ieRTV8sbZ5irU7Cz6UlOqlwwwx3D
8z243bnnWeUGBM1w4ZB1s6qskaqpSIeHrz/Xh1fi98dCZoE6CpGPvqdtafxusii1VyQ0imIbVQlF
rV7gjy6cjAyw/jXKgamIyf/59XU/eVrWMiQWjSZlTm9vXuAA4oECYlBkDlvPPvTYO4aUXAe9OKQF
EMt32BsZXGuReto6YYz+3jaA4m6vzTKhtZoV9FPrXF/j9jU3RU7juIXhgo0s8S8IvnUvbH/GrEIc
zoH3+XfQ9v6HQMrjEw7Lislu6P2rlvt429mcloB4jDBAdWlscuQ9K1dXDafaKT0W0+ifUNIZv9da
azyb/viraR2BzIeKkTS0+DLzVIkFR7pXaE6XGM1COreARDg51I0GSLKrRyNAc21Twkh0j+KVfkiA
+smAwQ5s2MgCiOklUvP996CWOum16NBvCKt7tUHf3IRsnTd2SwD67Ibag6C/cj6anG2+HjLLY9q7
g5gol80AAkjb3Nfk4Gppa51iSlBw5RfMJfpOR/h6g1hHv5GgCA68Gp9MjtgxHcQjNrpBBGDvv2lJ
s9XAylcEOQLCG7Rs3eVUwgv4+lt98iK43E9M7QQHo1XemxfQcSSp8Om+kpsjb+ERSmasKLn0Mshg
X1/qQxYFcxDricnDQzGIkHpvDAIotphhGuT6rYA1AfeYM8jUnYoeVmcMBR0vti6WSArelcSod81Q
fBNJCN5gCE+NXv7tO+wKphw2Br83XdberrjOZZR1ODMDSxPpzlKIuWrkHQdevY/jBmUOYhX2j0wD
iILeP0efrLDc5B0igXFMHsqGo1zf+MNRiUz3oiopmnx9mz8+Ua5nI6RCcorw3NibUi0twx1scD3L
KEFpQ03dUoUPia3GyPRvXMpdckUsA4LBb9rAmw1NQjk0lyOESrfrGtzzqJDmzAP9DzTgwKU+vg1c
wzeQ0y9SSCRxe3cxo5vl5oyYPk8g8xeOtSPuSztwlU+fle+wSJLUyl5871l5IsYUO/CFQpqLPCa7
OcWc7wVQBWnNOVl/9G/cwDfX25vNSFPVE8gAfKumm2+lA8UVNXkKhaE4JNX9bFhgvl4WWmjUkNje
38DGJ1tUI0MP0i0p8pbligAEVnNKrKp14HD22aVY6GyOnAtWw1nu8pthERlDPYJJz2mXgnvvWyzS
5kg0Hkhzbf31DRQfnxgaeE4Unu1SUrL05bzz5loF+ZzUNNATgBkSL+T/oYa1Uu+qdgwz3VbgIoIO
d9V9ZgD6zxQkqWW7f0UWEqZxu5bgW2UIVg2BOX2RtsYQhmj8wCv5cfAuH5JBJRCu4Rfbm2j0ln1j
3THJOmNWr0cRhtuI8vL263vx8bZ7wEzw8PtAWJjU907eFOwRaPduHhhoMHZxWOTHUjrw4jMSP7++
1HJX36+FuF0M9rusw8uRdW8wkeTo5NgPcnqzc5mtaae430aP1uMkiBdZ6bkroqD3pkO72E+etkV/
jnXRs9DF7uNLQh+tkcVmOgDW7oSrMooUtX3RHsE5O+XGVzc8fHXCUJ8vjN7qT6fMrXaYUKNN7SIM
Jx2mT+5HkV3pNFbuhBwOBVl/fAgInh2HT0ltgmrz3p2JSL6tsVkidAB7d6vpUXXeLZE1caQdksV/
vBk+BzPGFFp/HoK797xlkekc5pMsyDXffzaMzFv1NK0BmbVTdSWneDrwsn0cxj5nCIayYILUqSa9
f9fSmg6NrBEk405T995gTjdeMzvNgUl4+dzvBxcbO1Mwg7gMMrHvNalheVVeBmnJpNR6Mo+Qkk2g
xyzTlKwWnRodxH4gh0KjQrvyc9rjX4/uT74n1Rh2ypi1dQ7Ay8/fzCmZmoVvFBTr2Eb7G7/q0k0W
j9Ht11f5ZKSwk3TpQrCb9H47xN5ehTmyQY/QppS8zf6mnfpr/A/Fo52z1Hx9pc++D2gbT+DbYZF2
9ubISUZaMmg9Ug8o2NuwLvoXV/fru6+vIj77Qj42BVT6bPQMd294zFWNISeH9T9qTbeByPEbVO3h
hJ/CdJ1AkNk4Kp/WlkHOw5hP3WZ0hh+trbxdjboJ9m+IVDAl8IrsmkP73M8GFcNqOYB51nJ4eP9M
EbKEbLqIlQHnqS4ViqmgzOhozApsDqV+YBSGE5bb2slR3GGIODCoPzwD7gujhlkZXxNPYm9eYHIk
utE2oZemfXYfa3527sJpOHCVj8d8ttbsj6hCLH4NNpzvv2aGzVqxIMfQuG1jQn4dx7t0CNHolTlV
fQc8OyBoD5GMQJ62KeL5uyVi4P0o8TZa0rWbRsvdexADYv17ePwtpM//TncpSJ03b8r6e/v9/7yC
b2qni+8FsJ+z5PVH3L7CKXhN3sF+fv+9PyMkl8XC85lvqBMsRdI/Tab+H9ZyWl9sT2wScC4wsP5k
97h/UM2yLX0pOrH5WbyYNJ3b+B//Ybl/UN5lanGwTdHKtNy/4zG137/Z1IvpX3BOWt4bUiQt23w/
qpBxMq+QUodHrmjWnTOpUyK6LivIGWuAvt02snPzIrbJRmstOW7MkRAegmvphOmdc4cuuV3L0qJ9
jdd7lwFvNdrohTzbR68AIm7Y4OMLx770HeQ1WVijYMrOevIoNJRSD5kz+Ksm94zjDLnUykvrqaX5
BfejXmLvVzIJMXZHRfUrxqiztqperVGqh4gju/leKyok/pnhHteYGFcLiY19g1du0edbl5NUaP16
mBjodK6QM/SoNIZ0lQna86aZEuNRlvHWJ8NrF8rUvbHwAvwbb8ZdRZhX8V/L24ShfoJ4Gbe/XcF/
/df/7OXZvVbLsFP7/9S7f1n9398/jl6rZbS++4/N75F73b024KkUneg/vcnLb/5Pf/iv8X8AdiUE
xYYvbNnt93x6a8r+/fv/fF+E9wdFVp8tCFtaOjPLaQbxUPuP/3CwZFNrY0Okk6yKa4k36a/3hc23
wYoucBjhq2ON+Nf7Ytp/4OfjIIuNEZ8dB4q/87683x0vrws9ZNp+rDW6zWu7NwlXqGNopHjGKk7a
4TR19e+OD3c+bw3ziJwXUsFsER/w4whhLv/sX/smFz0l7c0F8EWJZdl57pVyyDXKGku0OhmNrZrv
6wFM7XGhebW79sPUh/fbq9Q5q5YEiosUd7J7OQ+hsFeZZZUS8KNGphE9rrzZmn1DhHWoXDFiL5mT
+ZjoLRLXuLc/RYRbZU2OACWGqon9apsCvtKfvLyC6QJLDtCdrpKignyS1uXGlf24hhwXmqd1VoDm
QnRUP0RYcX6yJyEAa1ZolyL2JpJMPNU/9hl4ny3parMRGCj0mivyo+pbJ02zcA2ZdnZOhA9Vl048
fbPjfPatR4Ic5mineQ6b3pQjfJfir7BccwNVhO9QpolgosgcNkGcjjUTgsIEtDkYsymZ1mIGOHka
972D7gqsRANwq2ms4bgNYWLcKJ8Yv3UV9f6uEF0Hn1CISyOKPJZZul5PRaFfQsWIke3DCDmvE1Vu
48bpkamYg/tYlMRWkSyirOoqHNyq2OY5OQq3wM6pAreD2eVnOnGPuGqcdEx3AqPz0yBK5wGCd7hB
ZYrOyIZw9eTV1Kl14jNeOoXJYgVVw4P7k8x80WpI/BqAK3iRF2i8xbCxJBv5VW7GiLAw0ArKGNg2
xZGewQRHlgVEpdOKGmgHCUfuaoazFAWhYd72dOLsrYndtA4I0Ws3UW2B++qG3CSFMcNPcpVMU9/f
AqrkmqFTyCd4pXHgyIkKs6lMtrDR6M6AO9vqIlNKs048CCh3rlURep5GCornpML0h442Be9SQnzv
JtNyw9mNJht8enCzhQh1KjBP7ebeyGecNd5shpdNqvXDT89sRmGic5MpaZbQjvT6ZMJEUm1bS3HQ
7mSSqqtCr+onnSYu5ibN4tn3FicX7HG5kSyC8KSqLrn0JNNtQwhBttFcP2yuMiXM7AohfZvtwqkY
SQozgB6ku7Y1GV/CLnR1PeKAi2r47VVJ6soAYX640iU6wHv6cnF+RsrDyCh0suW3UV0rpFarf/2h
N5OQc0Q+Ousngl/+ZaRWroudPvMcJPp5HXk0I8QQ2v28TvySCE8czq7zbEUapLIpKhy1rXGpaQ+N
jLlrc9wzms0EaV2PTMncaHJAcDMNHd+6NBU/JOHIuy5rwNp0YJVUT5M9Wqh2HXouvCkVMm0PKdUG
RZJfBqDB+fta17T6rnI5MZPk1vCq6PUIyZOcRKJO3BYD3NXgEO9yhyqrUJumSJg3WuUxIFMfkDoR
gqm6Q9OqJcc0BlIkJRNlhR9slFNkMWOn9F3pyvK1VVryC0ULBjejqu2nuMSNlHaVaLe2ECdZJpqt
Fs3eNyhHmb8dbGXdRTJxL6oOl4Oc8qM4KohITxY6HAzhJcLK6CfIE8LdoXc9TnGXPnfu1OyE023n
yL43J+p5dsSjaqG8YymMAsLn3Ss/qnCq2bpG5QifG9idZDw1MxF+6xF6kuZgaIl77RjlXWkWv2QV
LkopDHU7Pcft2M09QOQy6bj7CZsiJmMcCL413JIhNeLSNqqfRhGKVTbqznVeFUec4ZutG9kPfYq2
j+2Gte5m8a32qteC53zuylauY0scgdtSu0nW4bFbdi9lW0DIJy7QaAmS1EPtVkuxvAzKndb+8mD8
iXxfDUVQg8dHauP9kLS7utXjLaEZIHRIeDjvVdgyHEh8gySkTQlJYtDtEPlWF+QAM7FycK3HRbJ+
4afxN68wN4mFeYmAv3bjVl64Iqe5fhSRwNyQfSut6ZQURkxUIjrpZm/n6LE8aWFrN05mwWuW27yh
nm+QTGZZrAVmN5/ipsu3hY2ToKOVs9VR6K2k2Z6aBGBtUA3fsIKhuq54ZSOrOMG0eIXFw9syVdkP
szvdmfCGMKCU+lGsULiGxtwcW7p5HLX/zdx57datbdn2V+4H1DxgDq8kV9BStiWnF0JO5GQmJ/PX
V6N87i1r2SVh10Ph4gDGho8l5hnG6L114vRkTepVPH5pVqow8PcTVJcWuQEO4ENS67zQ97sO0o95
GMjAXX1yB+shSgzzO3bbC+DhFOoNM6AxsHyOc5jZIXYp4swmDVmuxoZRF1eQiR9Mn3KjTS2i8+mh
rjNFmCD2ytaKFpmleTit6bDXRtO7bzVf2IHZtyQxOackr/ybIbbvtQY2ZorjJIj94eM4uvewqEQw
KHmFwPI4ehVMv80bJ2EEDjPRFYmVHZJmyXawNJeLZSnubEEum66AgDuWmZx8QemPaZKJSoAIuRCN
/zWjwzcFqKsz3Kejo61o/DOkYsk63fseICadsWdnT8W93q0ii5JeIwSpV/0Yzt5SPU1EQG7WFJeE
gmYei51cbeJhs3Zsd2yep8OoV/ZxqpzscYF9iCt9TtAW6t0kcdo6ySdqeJhlJO3vDRommyg1hvzU
xXODB83Vn/y2TL74ommc0HHB1+50Qu4YOZbbDrl5hNLM++QS5nqyiB55Itqp00kkRqM/lGQN7Ras
LwPRslGCWeCYOHmM/jwzm2w3tIb3oJpBgPvMUKQgTrfETk1+vYuZL67TJEccgucPCtg8qs9z2uvH
TkvdLxST2x3cbHmfs3pkmsjHcQ80zbkddP9Js9sC1L4gtYAub4G2T09q56udg8+68pF8APEakgRH
NIsFVPre2BwaBOrB1A9OmKx0Vls9mX/69LwAg9eIc+pFSNjlzRoC/M+AVKH6xk+k23in8hgOPlxg
0wGV58REARq4TyZ02Jn3UcuK/qaUyTSElZFq3r7Sco0gpH6eIqFVXLQxxYIoCSVuyjV1WHJRTjuQ
jEKc1tilt6XQ1SE2Jverr42kUGuTdvLy3MVdmmBzVn0fFahhC0rZ5cK0mM1YRST2h1ZzWlYYvn2P
t1ThAxxWM3KUyNtrnUiNsMAq26IoVc3e7vL2fdsu6xGs9jiT+UlQgyZnI2p0lTPrJ8n4jW76cjBV
pn9qG90E7k6vaQ0ra05bahlDesQSgcB1cMZdXg69sU9G4aOjbKX2wZ38Q+uTwI0PBMa+1ZEqUWpg
nzGtk58EES60k8m61rPWPSVGWb/3ZvejLOC1K+QHpMWN6pgPTXUj0a6EfeUcFOPiwU7omwODE/oD
gkJjxxRLI5o41HBtiaRBdG/eSxAzR4sB9Ni3RnYhzZrKFgt3hkPMBA3T4aXbiu6AKhaXhlmA+uw2
sKLMnfuRtfb90A0TO9TWuext++eMhwVo7TYItx7MOqA3GEuz0q3Bs9WJfg3gTDs5alhvUkMWZSR8
rCqgQcvyW+spBcdZjdWFh3PqZp3JZqy7+ODmJMSH6TooPm2zz913vehYYSVOFh908tojr87EVyjf
6SetUx0bFr8pLqhc+PHRhSkZ0fTzAl/Qj1s7p75URKGFM9bsH8yp8A89bM4kmsxkpFIVOKH/8ENz
AgeHXHe6Z+jB/8wkZBO42iyse9NuOJJcWBxQSoD8bBRBD73psg8HqnKK8YbtMxo4j71pCtjcmViO
mdKyS3rG/b40JvOzz0an/mHVMQIuo3f84XIEl3ebkwT6odEoNu+b0nFIRrREQ7Itntb33th618Rz
IVQeivEdO0pM3Ktwp4MWj2zSvJloD1VABSaMYAUyQMba/ECHGsuqN3jpT/L7eKWzcjG+JAiQQtWh
JQ61xce5ZHUNbEyx2dLHSfNJwkuIOnZmz4swdOVY1cbla4PvPNv7OYkHYecY860zCc885TjVu6PT
22iG5yyp3UvMtvdFvxLfNed+jYB07NxTSgf9wYSYQ8p0qU5Dbs6nClEJsF4v2xVu9q1pe72N1l4f
r+zaF5BcSaq4x94wnTIaZ4EP13BnEGcUkIqdiKCAV7lfLRXn6OW2zG+BrzIw5JItJNyNibUbWe4k
tymPPwmmBqzoQnQimxsjzTEctqU8GAPJTzFv5tEk6kfh0Xwnnb7I99OEihqO7mYQ75vieopJZugZ
qa+GlKhFVIEfYrALl4zq+qVXrvbNKDudJAFavT58hz1KrvjaYhS/tafK3Rm4A1kDJPLRJm0hdElD
3NULwuSRLTbKXtP65gFT+EjfWl3NMDPvRazlhwpJe2YW7YW2mPmVjTj5sQMMuF+bWe6wWKsD+WN4
Vg2jS/aMQU2ERh36fakh/se4NF3nvcFEvfhavaulZKG/8jaDTmZwaud3IDAdyGsaCw1Zk5aDwzxW
w6XNhhJ2fjtGJowtpOZM+YfZaMcLrRpNomEAzO+3asfJq5w+D/lkxLHF+o83vZpJJeDwHHTLJG+e
88nNLarcUYSWxxX77mwLMh/s3mASX9W2qyQzOC644LzXk7t4dsCzUjq+LtoK6mS8rD+z58D0fstO
LwlRZwNJiGLL2e78YiQW6jluPd+S1+d+C2GPM9aKwulr7dLzqowJx7N4Wljhuy2+ve8yO+qJe/AP
BZDQO8etSXoXVkKuGdIZBrDE9olmcU09PQ0EZsxht0XGG7D4wyku5Pe2XpddOWyp8qm0uv1UirTf
Yzvfgud/hdBvefSTO4HpbthaXomevPpFEdvQOqCSoT71t1tr7quzJdwvW9Y9xghyKbVBxcEoB2vZ
aWR/ktHHBgPIdIcPbwdjMo9mEpo+mknefraLpA8qNMzvdJOEWxvIwYVBvuapQjLKC6mK8mGYFGRd
p5qtBclD7f+0GYoeiFz4USYzs+6YsAhODTXCIzc634ZgFhsfl8TrsDlmjfmtoykcmTh0WLH3EPa7
OaXjRa+8uUxXI79QHfQOkC40qCGhk4bc4v4XMpPYCCD/7jlyGuZSLyOjx3xsdQMOYntQH5ncygtC
58ybYZ37I2SAGuYJ7www3akq3vskwV0XwNUeSmfJ4aDMIKVJm+Tue5cuj+VEzGm+b81l1ndIHga6
BozxTBRann0v8OHsx2KQ5rdlMPOnggAEHuzifqUePp8au2kOWVXVF1rnS3u3QTjJ28xzuTAXJ9N9
38UuArfULaErjLr9fnUnEkEag7DzfuShhzXj2NWUa6RTsJsmnp0B0LnMl1Yr9msB+jgacuJ3jRaW
wJZzKe8zgz3RLs4N50uhJ8UQUrMhz8hYG9AsATE8xZEU9lXfF71yv06NN7VXOVnTWMyIejfx/qfV
U1Et7ZMmiJbHGbJiSSJur+MzYl3K3cO1eD1Z1UJTO8cnf5nDCseH7KUfUwcZEYv5XFuPHSvOnyzO
FCOnm2LZElLIa0NpyRCZNp/YbJb6Z6pTGrRde0ouXZLHP7al+8D8rTFzTKr+Pg3A26CK+a3Nm7Wo
pxzI0GlKqw379VzfsouR/y61pvrGvDCmF5MQ7r0HTqPBG+N0jzIfkBAbJBeneN+t+giTZMUBKZvx
JLy13ZHlOT3IHmOXBFHA+tHX049D4xWnrNBLnYgbO3nCokZhwRbP8dqE1FBrQBpDTtVgegDtHYOc
6nTVqa6J3qUykC/0SJGMKoJq/N4kMGWWHn+2DOqUKVLUNgAtdPlltgommG4gAC4AU0ctyiP2B3N5
Z+vNKVZ0eENcht03fppFvz2y1NDzovkMiiS+rBRwYLYOWd7kO/Zu/JIG5SzQiKTVxn3RuGSJxvjF
dhaptI+eDtiWmYl/xjdp8vL648o3ZJaEsv36++y57oSSoflsyNK8gGJwShIQCoGfOWTlydjWNtPM
1DFbb960QWtC6Eb6eiyUMecypDTY1LdlknEzEMmuGvBgQrrKy8IfJ5dMxGWi7GS6jVj3ABE2F/4M
RgjuiU95ZvHn5nNlEYsUNcAsZ8yDMX/qWWmUl9SstfrRNCpleGx/zeIRMyKPvwPX0h/7dGAWEhls
bYw8U2vm14qWSPu1rNAB78p46/r+KuVQv+ImGeDSM+oaQA+u0kxIO6paNwbIXZpTdtQmoc2hYw/Z
fI9LoPksbJNfgEaZ2/ertmM2rJcvhYAas59IFch3TpNwcY4582/8emNgKDsho2Wx15aS14R1cz2C
qOCSemXy+3ueE5XXpqnqWxAVPH8KbXp52XZtqT4j5+BvEkAL9aNG8uF8z3CZZAeFHDS/JpGJlzJl
u55fgxO3MjtcvGzIb3SGnvJqHPLhIwt/1X+oCC3tHnWlrc1+qt16m9CSGCcZtrw2BDvNbyvp9ONC
mGq7uEE9wlnhbBmcC8qAxGxW2C9CpnRV3WSkAKfRyDnMxCmntU9dy6Rsh24ztkKCjaphJ52aS5wL
ZO6BYQxg3KemSw5ysPF8Kau8EiRzBV03Wx/k7BnsUknWKW19jy95LR8sojGc4D80YkQpt1l2UPdk
muEAW2LSXahmNrcY+vX6wquV/fm3xsrdrx7B/6mG8q6G/6RokrzsHKAaglPm4f1DUYOnxtqa178J
HrIpMXxNmry1hknm32xKXLHlCKzZ19xO7k19KPs3WtXGHwflZzetjA2mkq7MucWAxTS9TBZPtORE
85nq3aiFMW/Dj47tXWQMq00ysmoJ2hxFlbDvAdyxXyi1BLg02/tiKoE0+KNmIzWoiOqYiRZfzNb+
0kIdAKaSTmyN27Vhsl96s6rYuPTgqjA0v3dbfevptTrJ6Ri7I9/Jurdwdlu35bduDLcS5S6mF8xQ
dG3pBb28p6swGp3pgx48lU3e7bq7SNIceZlpz3fdZE3XpguGLquT9uEfPk0fq5tm0kWmyLW1ol4e
ueVTGyV4MNKdDBaWeeFcUDVOf6Q2IFSw1Eb2ljjzTNmLxhQO3K/2NUtUUqe2BvJvL1BXSYWQljIS
uV9EE1gjAc820XQzPI0maGPfu8Ky794Ke2xOlUdgCPV7eBXaACdrL/otlTtNTcyKr9+Ks8Y154Xt
b9PA0hCk4XbuwKtaTN0tEzrBuQY4kbKc7zICLDH/axlrg9cPtj3Rl098s9hh7IH8jFDVO3viIGSc
Gvg/+J3nTN20aEzgT/M/lFfSvURag7xGp0iqIYX1NqnLbzd7Gdcs45uq+TgV1XZQOBLMRU2eJaTz
mrnh9cs6f5E5HDZu5JJ0SOkD+GfqoWrRZcV4VAfN88QjZ0nvYVkoAh08oivA8KplK0IxMVBZXllj
Ra+fAG67sztLrxPRnwvnkJYqKs+zzqacDDmjIaDbsvbt8DFVxSp2mWX1Dh1IkRBur6xxJ1TS0C1I
Vf4ZYXItqPG0GyLNJXgyIn2ciklPU/FGJWkNgKFyvS3ZMSfsx/QySUhCb275EnM8UmTrGT9I+pok
e4zVIMLGzCYgciLFJhMzRBfBoiEbOuLHwkNsDz1j/6+2jD32TLQ0ErY1KAnT9a1BbZqAL1a3WViK
WX3xgOvIS2yy0rihE+E0kYAmtGB97bX+rpgACsGlm/X6kb0FEyqdG7qDbTYz6fajxi/2QJGk8A1j
3DGztmHz/Cnmz3rEXAwSN7YvW4xx94kPLT+ASWMDsphMzOEWI55+mDR7m4kzyFahMZacfI2x/tCb
CIbonJrJU9LMTbzHHOCdyk5RCLZ6d7iCB+r/BL3DVMk9lqwB0GS2p6EHjP+x8kHABF2aph+g3q/3
rlh6JlPD4hTsIqYrZVB/L65k1zChF0gxi6seqhqJHfay4OYoLFbRtZ8O4v2cmSTXLjUeqoPCwkVx
ojEzParx5pOubHr8HlNSSdoZa1stgeWzpAqXLmUVlWMbUXvqNIBlZgyc4HJtfnGsyFe/6MuZCbpE
gkE/73k9Yre5L09zbZG5Kc2eUipRAbN2hOKplZezO5UOjIiW8vXgL027G59/wyAtDjLQoMkicmpJ
T5kTKX1CTSA2chNcLpooaI6O35uTXVnjY/8tx1TdwedpPuPz62neNHNMpZmcaWhw7kfD7HhrMo0+
xyKm9ibu+6rcxeRi0dUX3hOCz2sFQIJppcqWG92x2EAWKlvE6dcqDf4dUE5wQVYg2rGMLCqbP/U6
N+6XJNchH6DntSOQK2txYttEBsPrH+uZ9gErBUMFSyjkZyhpkB+9HJxQ8OSNqUNXk1Ae5hBUnnvP
NTJOeRZGmVBvU9KZBh7B68c9H3x15PpMsy7Hx4rwh2HRmNgfxmSKBOB+GN8TgNHEoLO7vXv9ONvg
+vsgj7KAgpaug7QAvILi4uX1UVe1QBrWXWCZwv2QknT0I9PMrj2mmU8Mh1G5bFyLFTXVJQlh9ScY
APHP10/hj1tMIIGDR4EWDmpcBLIvT2H1F0NUBK8HkIDmu3phGU+pyb1HAI8owrSX72WycA9eP+r5
co0rRh2zGbtN7rV3fuH04FLMlVSAKov8MFNnf8OotbW7i6r7jINt/LdiEIkTwqO/rErPJ2+d60Q/
gTF08y0iX315nUTgZjNJzmtA/rB/Oy/x1ETJbP7wl46h5PWrO399EJUzxxB1glpn49yfrZkqRCso
t7M2SHy2IjBIQaXdQzpdq6+vH+hvD8/mTm6mLjwW527UlCRkMBIuccprnX8leJo4aouIspX0sroJ
3M6bv/8SdLx+XL78szfX0DYWsYty3mRtCq/75e1k0iODKobgROmpuNU0pU6LpXV1kMNYaXYg8Zzv
0s3nnzZIx+82BmScBJmnnlRqyn4nvKX9bhBVQq5RrNmXZAbTzW9iv7h3y9F8bAibuPJnqpvAnMbs
g08z+qmUhtZHJGh5KUkuKEwCyt4UMklYn8i3GcenQnqbZEf6JBrz8tWRMfnLk2mPsOqhgrXZFaMz
LSacHV8nrHbtYdWN+QJtRuXdEcLEdLXILpGfat8r+x5QeYs0NnCEW5oH93l/PbAwIKWORlpJYwc8
7UVPTWz44Rs9w5CKvbU5TfVqubTTqlEcEdwwaqdW1g9BN8Aap1W91Q/8ruHviUNi/hUm+4prNOKr
d2eNC78hKRpZ3Wh9Hb8DS6fTxgV1p5WnwYkzb0daVYN6CK4be14DZH5gVWltMHH6612C8wxZiWch
VlkbjlTQX7xuR8Dbe7laDGTVlIlbhT7g/fxcCEqTbiVFLlm/Z321Vdikr90qu+y5EGQ61JwXThKh
73wgeAeimFmh69Gr8WdRmDZ5qPmYMPEvnobfnKQS7UrZGRVrOwcECUxssI51Uy1UOMEQfZRpVbn7
pRz847wm5ifVyOmDTdg46xDh2M1J1GTmVh20lnBJySvbVb6nDl22jUw9arwj7WrPCWUdMwUumdVb
JNJNY0cIOkJRv5nsy19zgk11sGNci0V+9asolFmyUp+bdNoele+xJmjIUl6Pv/49nSAvudQkMvsr
IFKedeVSsvw0k78T4cibmyPwNt/BoKLEZ0F/5gG1bU71yNLi9QuymPySGGNypMZGtFTNWeaC9PTt
/YSfs9/je0eira3DEF9DDI2LfVf2qt2hAilLULZqga09ExcQ2Qh8RIjskJf5l/xlBQlN3lrVJ83B
KT0q1nh+HYPyd5NqQcc3QorT88MFZ7g5D52uBlG9zP/bWar/PypHt9nnv1eO3tTd9LS8kI5uP/BL
Omrq/9LJaoEfDmyDnfm2Mf8lHbX+xYzqkZsB8oD/h1jo/ycddfkhl0217jD9bw56fujf0lHb/ZfP
rsh22Zi4qIdx0P5fyey/5zjUtv/tnPdyenAId4BGgE3juXxA0MHZPBQ7uqqnvl4j6oraNwfD3h1M
HRclFosoKh9lX16RoTm9sU9+OTdshyXaCPHoxm6hYXgOOllNBJyEtjmRVYjqsbGpiqWUHC9+ewp/
mdCfJ7f/Wjz9OgwQAlggPp5j6PgvpyBoVQKEVwIbjCLqR11Z4r29CFpPZAEVAQ0D4wGKrguoU+sJ
vErL3npf9A1d6rFVJWHEKdaqA0R2j6AN5fibRI4t964bjOSb9nyHUHAuSBTmuTdCusjEnJWVRAJS
aaV+LZeCLhmpMPW6K1WtzXt3GtOHvEOaFkDvTBFQGuAHQhpCBIhAMLfy0PXRNwQjoJn4Zs7U8J3t
VimZp2o4zdtc+ZSla/YAjduwwlohjL0kSnJ6n3YpkpgWMvQH8rtAwPbQ4AhGcmrlB5RbcyPIHLsc
T2hC8/e/8jb1eMpwQZeaTy1vMYvysHrAy4+rpWtO6Ke5fuqUm1uY7Gcq3OWYM3LoskguWMvLeqc3
U3cj2JsrQpVs2PBl0idW+B9V0QDxijsn0orWugPUxUhUtlN9ma8zmYhZn3KnyAGXpPqxrZqj15/8
y8Xj84PHOmDyebCvNP3zDfyoLbWpSwG81KxNQuOFDimuayOSYokl1aT7xpv2LLE+e9O2+pttw7fn
cz3/jlKyg3MGeiMq1qbqiSEFLnYFYm9MdzZaoFuVGEh6egRA7/yxF6z7RkoZh36gBR0O5rZjbQmW
JfMzX7JPtj2kX801QZCgOcM0HbFl6D/zxevlXqA93HeorAnebUbj3ag8PKd+ChwVZrUCODZPlP5o
2cThpMeIDEWcEQ+nCjjjGxU1vShc6aOZcNeZjESfTVlg6rX4oEZF01QvfaTbbdt3p7xE7QqZegEK
D85eflmrOqv+0Tr/+VHBVsNx4vCno50vUP1Fr70SEEJUgovfpYVFCbuYxd5AqnuUja+/IVx/Jg6d
P6rN2WJTWqJoZpwNCnruDnahJXqUxKb7tawpNaQ4OUPBuuCGNigZjkWS5Uy6MnmokbXRySlKJmH0
zh8SM68iN7e7x9XuKLnTrELNB/xoKg7A8NpPZry6aeiXNcm8qPF2YAmqN17uZz/gyysAXoLAg3gs
XMiwFF4OawmVJPD+oHlLxAVZpBIlL8uK9EiEaCNsbNUv8R2pXaOzs6UGDRzSSOXtZF7ynZa0qbbo
orlsoizWc6DEa5/OQV1jzKYPglEZi7KiDWs343AJMtSbWK7EA102szNuSzkjW+k9BRODrWDxz9Kk
tvdha7hADWFXjXf8HNrgABDQ4RDZUcOlX/exVu1yMlKPyDS0N27kGSllOxa1WuAE1A4w97JJeXkj
c06jG+ZVRIbQxBCl+UxMNgjgOgttpVq+TCSw3+3UbL60q4SW41hYg0gFy/U3JsQ/52EPSYUPG4K9
rudrZ/NwjdIXVpVIcC8QPZEoA/I4mUuMmR4K0xFSfIiG5S1H7/ME+PJNIlaPREH8w+jbqCa/vAF9
hf6gRFa9Y0+BvaIHyY69AvHEjRmLbsMxT4Su2aXnhTVZwop2dOp3ARR366poO6QYgzEAIGTbturs
m7dEckLBRzLQjcS+JTUk8wJofGzSBlEB5cbrtdHFjdiSUZmjgBiRh6CPBFB0acqkIOQqzkuONujj
7eDlIwJeKNLliRhRFIopw1CA6oLQZFdbHICgrhy2TbQQsGypJ3+AioMawBIClm2xuhrt+mWQR72M
rXk3FUlzQcgxyt4S0totZoTeDhlRV/R2+MXQIfszmNgGHc8bG/4/ZiR2+xBINuMc1SqYLmd3Ol2T
2KdauIOz7/+QfZsdW1T5lzNJynstt+r/0fGQqgMqQLtzjnhDT8qy0ymRyyoo8Wzz6c84rS/C0e4t
hEEFTMnX59yX5RM+JspTmxNXh2QEAO08NI3wjMRBiFrsTGsu+VxTmH8qXS6FlU8Prx9Kf2k9+vex
qLyB8drsWOfrx1IvVJ2zDiH+YJ7IOpaoqa1sobYwDP3Hhi7dEElhz1cAx5v36E49FfQ06EQgx8H4
+cbZbMPEi6+IK9cZPVits3eF5HH+bB3ymLsGUS4u7v6i8I3lBqiHDNAS5FdNghC8hhj9ffaGPpR2
px7h8Hi7tQfDaC56clWT2XeoYrgcb5zZy0bGr/uEYZ9zw0DPSHdW0hI6Obptbuc4JGWcH1Re6/ee
ji+CbJ8evSo8TCQGUAnWKiSsPWZbqBfll1V0Enl+469OGC+x3u0MW7g4x8dR3mmpbEgoh0OL/6EQ
RX9ZLC4C09dP/S9vE4+XapzhmGhVnofu35pO8dyumYnFKMoFKPAG7vUl37D2TkNf9I+nAZ1+0+Zk
0xkhWC6ejYJOrygxz4kgBEOpR6F11ZFU6vJpSaR+4xF79yV1VueiKYd1P6KL+Cqr2rp6/Xr/Mj5s
+0Neoo0vaZ/DFUj0mUdI6BjdmHElPRarfhicMjvYDpLSYEUkn76x8nomSJ29t1w0pUiyw+Ban6ft
UUduc9GUMSaRtLHpTpRaFoERbqsAsVr5iN2kv03igvZ4geEt9FXTbmZ1nlpYV+VsBGTguE6UDEDJ
CU1f2v0yEKUTNqZ0H7N1ICq0bbTscaR83Oxfv2FnPeDnd3trD7Lspu5PF/hsFVQjANtGHDdCuIBo
Sq7E9oROvKmZp9jJBpTC+DgC5hdrpJkkAR9pmjnqbNBK55vC2VTuXW0yOwSOaMLeOL3NDH0+KLA4
26J8aY1rEJJeDgpWk1AnbEYXz1u+xqep6xYR5WiJbidyu41gC328sy2y4aMRHczlNMDVZi1mYkCb
M4+MiXRCfxcsqY+cFBdFFtgoebsIe0VWkN6RiimkBtXcFIsio3DKq+6HmPWeCVKYRCP2xmoTd8LO
YdxpvioK6lnoRh7NpJvnaBjS9AG3TIOqjyOMn6dEzum1XB02CdLO8psYc8XDoHrjm1V6xU+/0agj
tazjB5Yi9NiCoSlNY19oPtB51QjSecha8G4X3V/fxwAAf+ADk+raTlL2NaML5C0gCActWpnIzdvd
mRXjjSm7O0Df8ecVVso70JmpE1bIzI54R9m+rsB5P8tGON+RG6sfOjJibYdwWrmBuw7FE71ZQsUW
VTG14RjoASmjCeBl7r3FCaCFm+LgEvvxiRAM651jDcNbtIu/fLnOVsnnA6LEY58jP5PEtC2qJWKT
3KlrScZ5aIvKCfIU9vTiTG/BW/9ctbL3BoFFTwjjLSPj2YvfN6QJyQU7zBjb3ftuIgRgQJ26RyJs
7NfOohWHQNLcswVV32y6qPtUR9z3+ue37ZLOxg4a4/DbID+Q1PistvltfGY1Y2XC6UQEGd5CBUcZ
tatG+8JAzBPp8BNnyrXvdGUvQavS9I0h+4/lMrdgm2hZdDC5QTh9+XF51Vr6REPHUTeVMqRnXEdx
pa/feuqplp4sFyYEkjdGaL6Mv1yzt7FGTP7Hf2yf/G/XbHdC+IwaIiJ8DnsSgHk3h9VbtSkMnBVI
ecDWagBDOBXTeERP55TIJq3uYczK0g28GUflYak0cOdeRhZGX7NEi0rHm60dpmfrQaRDnkX9Omtf
65wI3aASi1JHe40Z1AB7MwagAkOu2ZW5PweWSJ0jN1caYWz78l3eEm9AD8WvRNiWHiZgn0geNnIl
LeuoRZNqw0bW1YNO+TjH1TJ7t1Mi1GPdetaPnrCgewhd2Z3KZUyCnJcBO+izudAPDcR0vINjkx5c
sa7fbUZPYEz2hKB3EOnXoTCxhen5nJq4hjJW0oiMSQoiOMBoAtDjxTXNbeY1j4xlZCMbpCayVtSC
geuvq38ap3T6gp5VkCNUWtqXGDO5Fkkjx4rYpvX0VSMHDq/l0nnv8PzOQzATjMAtdJrh3ap0PEyz
WbfvasAihJy1SmKiwvzLFrWZqmAwHXntzhOxUE6W4yp2G2nf1mposxASxdrR6KPxGUzkwFEsW4bZ
BR4vhAxbkJTYA8fYEqEzmMWVV3fdEOa2Kz5JFBDf0Tpgr0Aa5dzkUPo/2eM0EbCm1f0PbZxLKxi2
tkBHC+unnnvEC4HeKO+WtHcem6H27zocBu+BPE8f8HEQc231MbZoHHyo8Jn5LS+YDIFqomxE8pES
f14FGc4j0ijtXiBTo9RFuVLW3UdEwyhlZK87xJGB9FT4cyvvIUOZCOA3a8S1ZW/OAn1l1RXhRdYO
TZn5+clxCBg5ZnWZ3WLEnugVpZV+YXk1GYl2vtUqk2lKhqfXR5A/x02yEeiiEyXPyhRS0MuvyZNU
tnS/cqNlzNIdMyMJbEO93JChRGnLn6bd68f78+tFwcSQobMPoyhonh2vTGss7KJkQi6x+qFoWu9Q
A5r3StffIkr9eWnIsliUUJ5hJUdZ8OWllWOR27WEHtDlnfcBVXJ+4wHDC5NupJ9I+sQbK7k/L432
AuVH5J/0E1jovzweweKDW9vKj+qGmBQPl9gJVBkeksp5C+z6t9mHeY41o0HbAj3l2SCIkV3ktZ35
EYAj7GFz4dvX1eyJiylb9J0re+txtRKF8YVkyUtWtep+yreoodef5l9mAAKxubnQn5B9eGeToFlb
9mplox95xrz4R0yZE9aOXJCIOaT9SHBMP1QoktslGf8Hh4ZXaFJBRO7IKby8216HZh2GcUyuaF6e
UOsMe0Xt72Jux+q0lgTUp2LO39gP/WUnh8SP+gH1MWsjF788qOjUZNck3kbdjPP/kNJDYOIjPQbw
RGszGfhN59yW4+CHut/LN+a+v7zQvM9cKyfASTzPjL/NfEbt6DhCa4ycrmt9k10/sVHsBzJ6yL0j
OEQ1n19/vL9UhWcLDDpTGpUE5MJoS8/eaUNbSpmvbQwHw8nlHnOw9gQ+VU3B0NHrPI7+MnuRg3mm
ivwZBfsejoWNpxHQRB/5Vk3hLl9qNyQxsX5a2XJhsXM04e89bRvAKyGZA8mDSCDeToYpyfVe0zs3
7rKvFQ51jDeUSHGuME1F0uuTT5LVfr2brIRk6nqa3W5f+63zCe3kxib2Zma6ScvAKQC4da5LVuk4
VVBdfKz9fsKRwdhkhjiMCIGdGouwmCUrk8vRpSKz23S9Ex2puD/pWGFIIRmSgpF5yrTjIvR6Dlac
2oRvU+75VikAZ7tRGtMXfM8e/bOYhJeJy++5oJT5zveN+sklVAqhvEEaTSRUgfFCmgPT20wACQam
howGwki86XHFJ3ZbpSn2P1+SGUZfeaVpjaZJgGLPG+I0K7QqIeZWUujVkIonZhBoa01K2z9Q80rW
Zrfkax80GnEMNDEAVBE4ZL/rTD37yUIWUcPUJknyXmZaT2JqGjc/aeiTJ4LDZ1iiojan9w5UTLGb
52ZpQ/xOINLKNB/moEQkaAZZQ9xWmGE1Sq4a3PD3ZQzkMhLxoI4TNUJKFZQK2Q52eVrA8HDVD1/q
rQy0etbg4IqtfGktPfAEVhenuAVzGJiGSQjiuMYGPTvSctqPc9FO3xh5MitwaePj7sF9eIH8wsNN
KxZ0EDorjS4wEPB9Z9QZeJesCjeuVtdlcWsu6YjMs1FOEsV9w28pZdxZV/R/Vv1CxwjthBioYgMb
aY0xBB1h3u60PqHaSvvRs8PakFwzWtLxy1QWZXVQrsSknM4DuHopnAL/s4Bdg7uAO8TMWtgheSfW
/Wh263zE0jl/lQk+IsQS+vxNS2f7G7LMEiOfJfyf/8nZeS3JiWVR9IuIwJvXBNKUU5Wkkqr0Qsji
PVy4fP0s9KQ0kRk93dNPmtAlMdecs/fabM4sB4s1QtEdEYlOuodwbbV3KWUeZWPXbv3HWJYZQBXV
hweEUonwrW7d6XdVBLOUXGH5LvR+vm8stcLFnq4y6hr5ytfBrcyf2hI1np+1OPjIiplp83ltjd1W
B3wybCUh00vgKKPUNgZ5tnE4S6GErUWYXmBGHd5/0U/x4NPurBe/tTVl9U5HUx90eLetwMur6jNX
UqDcSZOiIHV09VRpKlLb+w7Si74FHhP/9wMHpnHETGiTqZgjEDuefmXmkeuH+CRIO1KhNu2ANpnY
JJdKsoHB70AUV7LLa8Tl1+fBC8csQH4oryHHaw5KquNx48KxoCCspSl2UHTrEocMOGHOO5K46exZ
NAuc1p5f1FKsgUE1hfrrF3Bha4G0UoOATImTHcbJBTiDmg1Kn/NNp1Z1Z4lae4zhGGxSL/l2faTz
FZ1DnWPgYWATQzNw/fN/1pihGfrYmU0XFj/Kv82Apj/U0in+pVhLt7May9gKSZjj9VHPfx+7UHJC
AHPzfOHlHo9at31tqqPjBJiglgNLg6R0MNcvi4tB7vpQ50s4Q61bJ7h2qDdO23YkAxdqKyhY6Yta
P6IDnwN9xQ0Ng5F/IN7J4wEm9vhGPNiN1fTCjzTYI4H/RFrloDc8/pEZgjUt61RurT1pT9CaOA8k
pvtl4YbeOJmfECHXEzleAHaIiDPZJFKdOx7LwoqqjubgBcpQxOK9kSkOSjHEkh51Mfx2OhRWu7Ry
CKLrOCcHbCuiKeS6IZ2gjFM6H8sXkmKZAGw55EnV3Th3XLgZ1Dwh+tJAxbZyKvN0apwLiG2jYMqz
6VHX8mVfFQRem8Sn3njiF15pIm/wZqCy+UvNPb4XSWYhjF7MKMDUNG10BUBhXhNf0LaT8lQNugj5
g8G48UqfzxmaSR2bbgyyXZOe+vGoqL6KRSqmFxj0u+Jd6erUsxHoaZynyVv0Y1epD7R7NWZZfVBf
8Cukt8ILLt1kjj/0mHgbAMOvf/7Px0yzAI1/o0aBmrXln4piyrsqJbqH1QL3cv27unCXaYSvMmyP
8x0f8vFYHWU/0yY5jihE8IqwzL0WZxmTdbbVTDJvUj1Rv1hD1N7YFF8Yl/IycxUWNuaOU/9NE1uY
9aTuBp2X1eFgq9kfVJ1xRRUIkANejmGXDuny3w97rENYnv62x4nWODnHznakEHRppiyaaH53juS1
Za9V1bif9eGGWuLCnMUvpNjGlpVAmzOdsuoofcOHEmYU1kNcIC7aE3IGQ0HKwC8p4a0TCO+YG9vr
lDS8/mAvvEQOunciE1aoOxWU4wfrEE+vIcBIwli68adK9OOB6r76qBS9d2OoC8+SY/pf7im2I2bK
46Fy183RP6HW0RZZaw+G2ShhVABACUsKyVVYQqwjlbKPbswQ5z8RrDjQrLWeS6NAXf/8n++ktaqC
5G/atFpvOH8cta2/qq5LOEokrP31u3nepTwe6uQnGlOLFxdkS5jGnO39oswIB7QQX934LNa/5/jg
hsKWHDbuJ1Vxtg3HP4ky5airmczDrEqqB+yK/YeKjteDUi2I2xCZba//rpWweTYgHlIqAUjNiUo5
GRBoWkYqdl6Q1g0Db1NnZBtiAmShaUJnMZunKO2mT62XePOWUNnhJadq+JXmWreLaPygQlY0UkWh
Whi4x42ssjbEGNdBI4vsYGkR7dvrV6xfumLcgeAZzL/hMuuj+uepc+QBZeEqSZiIDhF33cXFa0LW
5vChpc5GczaCTuJHmukN4cTO8g/mLvANSlcS+yu8osp3mN+cNxUBzxAMRJFT9m1r51uHaUnZGXkf
fRKlkXxT9b59mdEKgSLKq3KCBFmK13LBKhCUpQmRAg8c0d8ixeSxgYpAIeH6b73wglPEtiFQa5gi
Ecgd/1Ri3gzOQgkAqVlfsbil+wSb+nsUmfrn6yNd2Hkg5GHRoSfIAg8Y63gook2d0lHyODQoGAPz
6LE6G8J9HtzMeKKWvTzXajt9HDkyPZk1MpacpPee810jfSfXiBrKqhLNa4Rv/sau6MIDN5F+IOhF
tkWZ4OQuLI0ovAbXHCSErtp1SblsScfGpy2y5YM2sPNMLXhIN27IhS/R9LRVIuGx/UMMeXxD3JSM
8bnxyEsHTIgTt8j1x1QtljZoqmnGdFhprQmsINeMLSmsuvPZIuDgl056ufcIkmgmVcDDy44GYCLz
Fzmb84b/NS0xFtixt7t+uefbFg5XTB1rEVNFsKKfXC0RDvFYU+PoHaob5rAiBrp2LqCjiSh176C7
io0GxqoPzcrLnjgber+vX8KFKZJLoK6IFpv//X3D/vkuWeLd3NViNJtLUm67ShG/QekvX6+PcuGx
OGw8PYjCnCdJHjj+oa0EojMsEfSgeIHlUUyaEkLeSAPHGQeFjQOn/esjnn8aq8TNhQTA4oES5DQT
qJSNXpO8ZIXqKOuYk3NTfLYWp31EIR1tlTrRnmGzeXgRmu7gUXDrNm5sqbSMSSX+NCWx+jAsUFDg
vzg3ru3sset8rNhtWf3WDevfILF/7nmbjapoO9sKwQhROhrZ+78tBKjHodobrbar5xacIBuN+M+s
mFMU6CVk3hsXcfZ9chFIhXUXijk0+9MtpIwh1Za1cMN6riZkcOVyQE6NWGdQok0pZH4XZyILrz+V
v8ESRyslx0G6iHyZBidruqnHL8Kgx5NSp1kUjr3ZU0czzaXdsm+FMKuTeg0lA6qhsY2hDn/U8yj5
jdqy/2nDbPwx9VFDtc1w2z9yXto19Vzxok3quhS8FllE3/VabVS0bQsonRmy5R9nQiLPfE9Q9TbO
IvEyCbN7YRObIhXPJEzPqkTZ7ANacXduipF1U8zG/IP44loN+yHWngtB0ooPoy9eCIvMHN03Y2kB
S7EtMLxcZ/LMTllYd4UDLvDG/uXCM1rDBmg4UwtlS3qyzZemItrGgGqVOlkTVEBJPgy2EW+xcN9z
fku2nKi9Wy/G2YzARobas2bw38rJX//8n7dT9jO03rrpQwgO/b6majxtmtlBV3L9XThvq6w7JlhV
nBX5lzXseKBxspum0RZ+HWCdx5G+i6/MVrwzs84MW7dqg8zr5R7QKoYCa5x96nral+sXcekO032k
vs8XwCR48mORiBktdt0u7DQI2VWaSuiW3eTPsjfC3DbbPZLi5JaD9+yIwZcHZgP9K/eXANCTUbG0
jYg25z6cq944VAtmlFIF32snUREm2Bd2suuJK+/VG2m75z931ZUh2FizbPDZnCyPidLC8ci1PkT+
7b3rdJP8fJStsZFeVi5B1BOaSbI5CdXXb/PZ/M8PXl8oJmT+8U4LXd0CTdEiQiAstS5/mj3P2wkj
Vw9EZWv3UEbGH9fHO1dLrgOy/+D22tR/TtUSnalEQ7mkfZh6uSqDLitXR3YWtatowv3jxLgwViKJ
4w+aQZ554ZA10U4z3flU76BZXL+ec1vOej2Q7yls2qgs7PXB/PNR1YqTzKwpfahIaNZp0EUdWHaU
yGMcGBl0IWhGHQqaAReJF05JtuqxK2hyfl22Ues7VIbucZKK4s5tVz4qHpV+2jisDjZbartQNsyc
Gnl+xUQ3W1eW5PeCad2+Q+ydEZ8+ym+KidSfLbauUHsCxLnpYqq5AfAOtsN5DXT4AcZl9k6keV5s
ptQRInAj5IG5Pklnk5kqFwWXzP6QjEX0mdfGeDOMOR820AGTL6qSr6DSfhEa7QGttvw5VttDXyMx
3DVxm7zhuLCelqmUODFpX+29RTUIuW9XoBGWDCMKwLzWmHNBZ3bhhJR3p9ObIFsC3TBdvyxvvfQz
MWvpzlkTG/0qnRI4gmB1YA16TIxa2s/lweB48FpNGvV/TECLscdVgDhIGEOr73IxOnsauqqLgqSU
fyRs4haQe4p87vpDXz+m47UOzxdHACZwaoNodo6feRPTTZrSpg47RYo9oiXHV81s2Vsr6v36UNQG
zgejwkehnuMnDTH1ZGFtmxpQE9yoMOfMOLwJCIvvhVtpGs2FVSunTIrzgyNqhDdoTud3dkeG/qnq
lUJu2RqpPzOrnwV6RyIG/HoR3R8N6p0SuKqyyPsxiofXnIKqc4C0Z9t3BRQr/WGqqhIxeUdsFS4g
R3z2hq4mpNSWtknax6KyUA559Skr4Fn4DYRyaJszx9JAoMh79Xp7Wg13pnSfuwbJezhbtlEGEYKf
LmhVA5vO6ODeESNMYV+oGLB8r05ATtPcQwBlTqNlPVhd0rV7Drw42Ku8/VWk1UKeM8hjdVMgd3zR
pFTxwBbkCfgTBtQmsDz4FzUzgRo6uLYf6HPGqPtar2/voFxCYoIaWxEWzntn+bFV1t9y3NooWwYQ
VCtMDaywNdnO3qv7WGzzmU40c44Vs61NNEHUZ5OYfke/dQpkgSgksEvOhdsILpgZLkvrUByupmqf
lnas+xh/NJzhoAjfzFgYVjAPKmVhysnqgZCDEVHPbGXNBqkiYpgcUNwvtjONHkJOjB9FMbhfp4FK
FX+nlppPJN3Uhm+iwll9uJaMIFO0jYZCKQfFisZheEd/bwp6OEb6uwfg436a82iYd4nMehspD5Ez
KwYX3jLhY4p11xhQSECSc0XbLoFeCsR5mIrPvNp9/qETw/RSAGgtQhlhbwiGzFtoEs6Nue3hKYpA
ar0yPXpanH+ZjTg1d0gVGiuwAXYFztRVps8ekKB0NTIFaTU51bmNVtjUzT1LyZaNVGUPoCyC7eFH
jYzYOvKPtes8WlE7r8nhCbJTH/OghAHzh55j5m6xYbbQDgvL+p7mszdT+QbPgTTSWJ7iyFk+9q2q
vnWIOHo43XGWojvy0jdLqbM4sOa+/5xrM+YijQhTHBwRvaY1QV0+IW+Jf9i4J+KNN5JfAe9YxL9i
B/c4rSrkV5saK5UHi1sb6pc+LrrixRjtRd9YmUBLPXS5EWTFJN9G2GWfr88FF2aC1eCCvQVZDHts
/XjaMdqOlUDvx5AK4/Rx8qLkIKPql4vh7oUawi2N0YW9zFrKW5uE7O1ZbI+Hiy3QMEVijGEV6Xm8
ocvBWW5W2pz6Qz6GiGraLX7P4lChWLsRd3thO0OxxluDRNdCprFe2z+rqtSHWeW9KcNlTRBy62Tx
V13Avmp1lEfDrL+R/3wruu7C/eWcTBWaS2c7c5oBY7WcQ0Q7wwR0S3R3JCmEOQrKrUu550vSTtbu
+vO88CPX4Kq14k4f6yyQcRzNeaxilpGqipddAw5vk8JeDQ0QfAcnEjbFvfKW9ubSBsr4yyHhBWLL
dirOBxrYqcZAhUgZYE+G7O2mP9JsMak5OehZ5HFVfiebhYoOCvOheHWdpGr36L7stz43p1uIrEt3
nZOCy2EKCS6H+uNH3RMaXkk77UJH8ZIv7QL+3EP9Gwxpv0Dmmm99RRcW77WEhE+c5iUts5PXOofo
rWSOOYZkIWQfWyJ4D4hvvAcUN+mNB3xezaUzt7bZaTaw7ca6ffzb0iZxJmMkbIvjq7FHlQCOnP9v
ELGNDwXIibBoATEPQ6bRj4iLwCg0BJS9NfmcSIm9Bzsit60NpHvTgtwKbNmVW1UfLDe4/i5eOLMR
OcsWljgohz7MaUL3CL7GskZIYEnfF1/w0cUf8OjJz2ZDQs5GmeLpvcVCHiaKYX3yaILCeIcIeeMq
zgsogEqoIKwyaHpgpy8DFn7PrpxUoEwq8nwHpCwuP5cxsoSwQOPZBy0w20+J1o92IOBrqbi28/J1
NBbta8yyuZqky+ZpQrD9M2tS9W7JzMlB6U/WMjqnWnxFER19MiNtuTE5X/iYkbBzEkDKTgHotBBG
wEYKImYZwtqbnfsRJWsIk1fcQ5ptwgxN/92yEBp4/X6tx8mTjSilYU5DnLMtmkon344SI490B5pZ
jgu2W7eq7kvdxMbNktv6TZyNQ5GfA73hGZzuj99jdBMZaIdV2lWPhtxms1u9d70eP7n9ZKKzJRlm
T7op0A8QMiBD2aA/RFpU/R/3mG4wOibmTJd22vFlQAYcc4IdxrD1kDaY0OTvIe93ARXK7KHql18a
K/eNvf759MThjvY6pS2qJ1T3jsdEpOF54GlAlFZZcSA7Qf5IsSsDb6+rJCwSkrmuP9MLEzTnWqZd
bMNUEVX3ZNLICtseS3VhmZ/TQgtM2RLXnSwEq3BLk2ctcVG8LbmORK8eLBBI0Ky1p5ZK8zclH7Xf
Ny7n/Nlj0ODIzYq4uphPJwaqCGXUSjGR0pEk2MiYIoxpKPcKAK09XDY9qCpVEKUABxxOAjgt+sbv
1y/i3OeO05StiMpugPaad6ps8TzR9VKxpnDUjF4LmwWBP8DGyruXa+4h9iiFC3HxOSscnbvupV2k
LAmYcs0X0oFI8yQ0UUQbteu698ieCR3JtEaZA6K1u3epRBjjbZF3hzyFrr4XHZhszrqJfgvj8Ree
cPwp2TjCAYL9bQzgqDp+nwSFiDQWLfmLJQeipF76fenSnGN/ZXDvpDYzxXbZIadqGdZKqhloF9Hi
b/BLUetUwWk05EUdnL4p79JEbUJycZr99ft9Pg3baB3WDuQ6rUC2P77IZpjheZTjHFrs3WnxEO0y
VDXSNmSzH3EKzM+iGtVDif4x1EXW3fjOLw5PaRBEHPU7zT755qiTZTOSMBnaiRhmUKwATzfSGZ3o
gewOxfX7jtY2GtfCIu3DnFGDIj+NlBub0L/N1pNnxS6UTp/KdsE4y51dLLeg2IeyhVWocR/7asmS
h1QbR+0DalRsSDHdseeIYu47IMtEebL0SdTsXErvzquGKt/bCTmYPOVplJvcdIFCFNoCgKWV7Zxu
SPvJW5JAKq/zZ1qs+sGIECDgPkyMFt93qnyviNEEG6e27EjnyiyR20Y1hW1tUjBdQ3gzN4VIeArz
iMpXdlZyH0/FSC5hiss8yOI23usLabnbagK54TtenB060HMUZxM18giVSZb+Tgx2/90lfvtLFwnz
Y2wnef46RWZ+aDketBtbsi129cJsdtL1IEUJu/II8FPVG8K5890Z+hr8SCpHD0QSpzsmIQcqWMLk
Q7dl+lCZHN2Kuucl1+tqe/0l/3teOnm87IRplKyiHhaVdXX955AxeQsxPcQsQULXWzPZqBpH0aBB
sjUSpWzqZE5Q3SifNOjoHMCh4xeYHoln/an1XaseKnvsk8+8irQsrl/ahUWHniHGLLaNlK5Py8jI
E8e270kJI/dGebeSqApwJbQ/JtF/BRSzBNeHu7BPdWiqkbrJxovd36nCSbSRChNurTHFBp7kDf5J
XthoUh34nDGRBVunUGvjDqJmUxKI2couEGVdaFtS1UQZelhEhF8KgRK2nkjW2zSLgVUs73rxLKI5
ehYovs0bl33+rhB3gYWALxM5A7PV8fNzvHSy8WvmtBki+kUg58R27KbpvumTyP7vgzEUk5KOKsNl
A3I8WM/aEkt9AROkkXvkLbILXXD09zFttRtDXdiLs8ixCV4nQMp+p3Rvr+PkhhNrCWsrEQ/EBDRf
FarQW7OwSU0cGHY/sc3csmjGOF7T5BWxpHvjHTzf0FKsRyy1ttw5Kbnrn//zdTgRMe4jmKjQYnf9
ExGJ83n2ajAeXdI4oYI6VyD+tmrnxtrz9xM/+iwJQafiqaGCw86NY+J44ATakSAumMPfjLPsboxV
9anrlzx/tMpZbUgH7Ztsl1COec8SYbxXoso+W1qOTUctJvc3Dd7kucnZym2tnMYwazx6TPIQm3Ym
+hja9kY4UiJXj5jIFezdGJPbPo5AgUg4yXIprcgfaxN1uk3u+E9TGdy3upMkUTQo75a7lDysj92c
QgF27bFBn8OV/bap3IsNBORRbChOxuSQ9E7yeuNTPduOrScjICOclzFZ2Kf9BkxXMwY5lzShhENr
F3v6yp5qOu2+z5I0Co1SVnvVxQamTWZDiOioJvcmgpy36xdy9nrwlHhAtOExhEN1Pfn4UGAmJvlB
S7iWBXOIO2Vz6IZeq8N8GjUHzrxCBJBQ4JpcH3g905y+HujDySc0uRN8B8evh6ysiJO7qYazTrDH
3RzpHcsazhlE/aOVvzaJnRE1QllpQmI+yxu/+2zS4XcjcUOZSf92jQk/Hp6kp5n0956DZ1Gw4LrW
jCkxI/kJqPLhP/9SCmB863wM+PzOLLpmjDCq6pYwdqlAkrdDL3wT2/MUJt1kP0iTU4n0cLF4SRTv
ro/9V4x/cpuR3XoA09dTrXva40hTlQNd3Ggh5CSMpZhDaorzXtGSgaxVbjDTPq4CxY2sfZGKEn7j
VFG8BYCTJXsWGotCcqmq80FEMdY5VULppMCvZ2EyE9ewgTVnflK4fDeQIOAG6DdZtC0drVaDATq4
DN160gmHG+rmw6JL61tKuCeqK62N/zSRyIlb4r6g/+jK/tZHduEhmyYqE5C93H8KkMcP2Zq0xiBj
ikBPd5xIZIb6/Ws2nKR7GhOCfjcgsep4S8TE8oPA0gW0E8b5ySe0YW7CrpXOruw7gJ5YyqCfsz+N
SM8sqGxdf0gXvsFVOrsmb3sOgNeTfTJG+SqSxtos6BNgAdAHlpWR47rzI8VZe9rFWOiSjasvUXrj
KzzfPPHZ2xaEHO6PY9rqyRFhmp2KWXrQodZUyuJLmbqvQgzyz6iNzIt5Sg3cJWVyg0TIeaKY2ze+
Jez83cQF5WP3TW98LeerJleEUJOCNYRE3tiTiQHuep25Km+sQTPxY10JeVhYKfTAqTJvz8GxvhvY
MQRL1eQvBNnowdKzy7vxTM7lSQhfcbegh1yLjNapyljDJcvNkGqYI/JV7hoV7KKPhIqAITrp0c/G
gULimxZSfVF1xGwmAwrUjYrxkNCjKBmemdIgQhgt3nG/oz9s3rjEs92lwdkO6qZhYG5wzgr7+min
blk7ZqjB6nyqseT4fLbax7FdqteiaIof11/TC+OBWHTY0bBLY4N58jVhwB9RdQoo5q0ZVSSv9tF9
pij5uxOLRG6ciurWjZ94vkgg26VgtT4HA8WFfvwBT7WVJvGcm2E3apHfE0JOjBkR793GkJg1SESl
GZlFy9bF07D815IREyZPBSEI3WeOjuvF/bNzagm/tNzUMsNmxCo5YIL/3nOGJvVgKVSSYEHwGjde
/vMJCyP8ShnX0V7T8j5ZlcTiTYbZxlY40/S6w5M0rmGvnXLf2amZ3zg4XXielDitlQy5yh5OMzTy
WqcxP5cM5o7UpftaASpYxI8yLX8hCGluyPZPh4PVzkq/ui94jrCkTm4n2akzUbdtvM0sA+IkHEjw
/qTbBGvE912Cqu3W23M6r/4dEXQdyL51iYdKe/QAqzpm9rRUJWTKth9wxw+QCNr6heglFVu6Xvu9
O96SjFJp56/9d8ldh7Vp8NOYAeWI4Px4WKFXkUNkpRtCz9Sf2MV6zbaY2/lNGxHBbYCsG79gLyuw
q5qa4gyEP42YYhOnbB9F3mqG0dRneB8Y+YTdkx81DnV+qPQseQHIO3OMrwyr8WUv449tYlSfyF9T
wXKq+fhrgoE4bcmeXC2kVdJ/H1J1/FrOA+Rc1VpsZ8PcOcY+iA21QMJIHDbp0DkZHG7d/l7KwqkI
gk4c8qLyQr3rs3m808nHAlIh0uRbkiIooHnaCAL1+tohfUhO1OhrpWPr4K5hc67SLAJBiIUDw1V6
8T1G0N+tDfNYkCOpVPxVyN5/85aMkV8ubK6hYtN6lzWmM+DlQ/07J7t72GTMomTuRXLOwjzJ+OFd
p0RmgE5JefZo/CZhJJ3sQVoiXvyJ3KeDp/Ksw4y8OLhLipH95IAAK6PiRYs2s2d3rxG7PsKOWx1Y
qWZJbdzQ3qZuN61xWgoJUGhgjSnBxFvomHFTMq9JLtS6mAilXumXJ+g/2eKPeksE6kwCAsHZlCof
iNVdXqIyhiTr6UKJ/RlgOLu9Mm0lB6zWeFkmxAlbCPfit927bMbmzOzfavqxvwdRc3rh0OuiZxvi
+k0vOwkCdZLtPa7KqAjQqkxQXDIt+cOhQquCbLaJMxyhiksk5REwOVmaSwOZJIKGlCEk+OqMRJDv
s0rNiPJcg5akhoptwy6jQUFKqjPoORO2q2/V9UAS9pLPckN/NrmjMxIDkM9oGW7AuijWF0lHHLGH
oDeD13euQBXHHr3FTB+HGBS9RoTM5Cmdg8xJzI4Pa1f+WtQIXzoJlLG5qcq0eByRaoMQGwnejCLr
l4tIpPCxUFByw1A/B8yMInmgipt/y6ycL1crJ5vcVQ7H9kaHkfGzluBDQ6kL56GtvewHNw7fsUX8
T3Fj7Tkr8QLxo2rq0kkG1MwidFIqGNcGRjZ55Raz/oxQRtoEJy/k1FZ3qdAbjyp0xCaes2/zB1Tb
nLAUyfInho/YCcx+Kp8JTMH1K5va3TfNKk1NXHcBKSIqos+uL87nc90aDkR9n8MU533vZKW08r4k
SLFptjQANb9u0eimSEK/j0X6VSTmGz9S/XxjyPOJjmkc3hNEBGpOHHCOJ7raBVcwNl1DZusIE8ao
o3o/5y1pfE3Wc0jvEs2uIOxXCIdMpRLo0EjKlEGlDz1JwVJviRiIneIzWhPSUuyJBJ0Pdivs3RTN
TI8unV30gE7hvqZohMvAnrW24Zxh00F0kaI9pyjEh0dDegt9jLnugh74yfJxrIlr+ED4o8ThY5JK
OycpFhtyhyCwqVEO/sSMf8djbH21kOak2PG8Wd7letF8X2hHgV2NByr0jjtQ2FVFQv/GzWKisJV5
+FEuIla2FBYo9KuZNnxGCG4Wu4pb/NEu1nqFp+Vlf4j6yvnKYj+JO6J9VJgUtF/fx0lQQXOyKX30
TFSNfI5l9YfAIJVCMhhnCLixrIK+rWrqhjh9diXCIQV92JJQxXOKsfaLFnGPz1cs3ppZI9Y8MfKx
O2idPSbo4QuQDnHrFa/DAiFjNyEiazeDFpW3zvDnLx1hvOyT6ftTV2cBPX4BLGnKaqJTu3YK1e2i
gQqqe1riFpFSfgdbaVfMZvcf90gsr9yGtVe6tpeRGhwPavbY0nRYgFvVqJud29NZcKUiMQOo8/v1
N3x9gU9W8hX5S6N07RxCwT0eqovjnKB3FRl32yk0bExLPCiN3T5dH+b8Npq0JaHsYrZbi3UnG2uX
ZtFiF0O8NVAxaKES59EHFA9ENNoF2hkh2/RDp9m3JCTnny/DrtlwHDqR+58eO+HXKPRu0mQ7iLgK
1XjR9lCmjCcKMf2THiXWrRn1TGTLowOt77gWElv6kNbJhOEYrazI74yQt+pO/2MknPed6lvThV6q
ZN6928bJvjQqeHwd0Ic3mDnYwlUNYoc/tFFUfHF6G0FjSfPmKa+wlu4teCetDwrLswhT6ZXG7wdN
e9W8Uh/8nn7izxTBBVnBzYzsSSJBAF6VYtzfRCn0342scuNe4dMQG/jV8gPlYZPgsUg3qq0rLfUh
yRuxYlEKk+BnvFoKusey2rL3X7JNWUaiRsOIgo3lV9Vs38gK43VUdE7MWMvHr3YuZ0jlreIoAb3E
hoahKoaBNmCc62EBXr31M9k0n0ZLLuNuBhW2bLHdk6ysyUb70dROl0A00tklZQSNIzGMjLQPIGJq
EwegymErEMNs6XK0bGTFJ7DCm1qvniItnkWgMo3A76jKJQtpfUxyx4Lp/eo8OiObxaIL4i/k/fyU
alE9Fo2njvvrL/eZsZBl9C8mgpWUWgxH1eOPyGmtOdJUkW8XI9GJKiXH5TP+BgUuvwWWpLAK3e/A
4W/HpNYO/TIS0T7m0eQXtQsO1u4mdeEGpsPvqjIk3uJmAkZP3aEkY+4T2aPOved2klKUWqfBLBeX
lJrY8KFNVX5nm/MTCMhKBsDncevU4/b67/urCDmeJFgF6SkgrKHlxTnx+Pd15WK4g/CyrZHpQAXz
WDc4Yahmv4nsFvGkmFsHUo4o9syXhr7RZtt6JaR0qXZ6Ys+G3yL6/zYUhDw8CKPTyyci7soK1Rbb
fE5korYe8YTmnc+Lx17HkGCNN3peYp3keRHUZ6sRMbKeiIdH4hHkFLjExEkioGGy810rzu+hK5Tn
0uvsX4Zdwqa8fgvOJxKootB1mCQplxDDd3wHZmydTmXKfGvNdXUnF9BuWUwFuVLJQaeuF99YAc6n
ZcZbHe44FjBJnJb1xFR0QjRtvtXLJNGgGmlV/+gVxbK7/rtOT+O8uUyLlKgZjArQKa/a0uIJRr2V
bQX0pMfM6WrIol3/QXa6DP7zUHSnjVUxQqcIs+jxLUTaSnnOmottj4hzB1wRxXtvu8/UYZQbFpOz
kjA/C9vFWsih5k9D/GS5ifQYU6qbptvITMaGCEY7uYvp/ntPk5jpu9jMqRwsBvT2xArbnOKKtIFy
pFoSf+ZiZ3uPNbB4ItNpwQhpDcazlxcjs/CIFI68R5jid8PQdlAIFC0+mLaw/gjdGzHwaSMMIOo4
45fWMldja7nQ2ZE0pAdftfruVda9YWPyovD5EPX2zVSM83fV5sP525RFrUkD8PhGt0qN3rYZyi10
/bnyxeSN3qfIUZR7peg4gSuumKwbD/fvif94iljFIuh96QRiIz0VPKVloan9NFXbTMk9b9MPlr7r
s966L0dFvcMabe3LtK42YMXG36YSS+l3btr5nlFZew+O28aC6vnYVYs+QtxdyeFeWaCM1tSx2ui9
Ed+YtM93JBheQaiyvXPYGpzusRLCP+xFuMWWZ+fspsEAGTVUQdNatISdrrwfnGS4MZGef20ecIg1
PEJb/z09wUSNm5dscbstPoyOQMfcsl7JGEUR1tAKu/65rWvO8QPBUInpCCWYy6R9Cic08QyCDerr
7bI0XsiOMvTqYotp32K3VXpPdaxKHyuGemNDefYb6QPzy4hUsDT2VqdIB2Lf2ryZp3bbSfeV+kJG
Vd/Mza0URvvx+k88e9EZim6v5djQyploT75yxZ2xic1as4Wklv82yt7cUUwqf9D7pzrjxMstvdtp
RxNZF1g5+kw6tArC/U5WAZMp2e36utkO0D8/JVHZr1JkDIFN30670tJW2k4y8OcsGHe0HKst8DT3
xux21j7gMiy20CRoIDTjAH/STCkL0UAmSLotWe/Kz0wTro/mwg6lhcGLGtlk3pt1phg4CN1iQ3S8
Ekq3am588ud3n04f3w3SP5cuwqk8TNLsURdrGbdqocnHsfOWgJvnHrQinlSuAjjzjUX47JXmdeZQ
4MEtZUXk5T6e2DSBKyZKSaONiG3aFzqFTcwy2a6M5+XR8kryVUbY1rToihtwjfOXGmoRjVSkPtQA
UB8fjyxGw+wWSFnb1B5zQtMZ+662OFyzAcpuRXCezUz8zJUPz7fDk6asezwY36wi8Q/3W7c3jO/I
C7R936t10Jr6FHg4Mg8z1ugb9/biL0TICeoOgQ07veNBO2HQIicba+tSwAlUHTd+23j6vmjy4cbe
5tJQrE4evRLKi+h0j4eqctiPse71W0NN7M04iu+g98RXs3fi5/86QVChdqBvgZlk83bKRMGGUpTN
pLOJTBTnTk7z8ILv/UeSJe6ASo/Cx/Xxzl9QtEnrIsiMa0ApPZmQ8AcreDgHpA3KVPx0ovx/nJ1X
b9xGuIZ/EQH2crvk7kqyLNmW+w1hxzF7GXby159nfA5wvFxiCQVBkgsjmZ3hlK+8JfadJXTtg2vR
+j3oU2E0MNMadORny325Pfj1eYTIC/FNJeiRunWr+CpOWw+be5cQVcvdc8yx/4weffGgcFO8gxL5
H4bj1GtQaSXwa419IRHCZksr8tPSLuZbc2nnwyToXVmRk30b0RY43p7e9amgHMBnBAT3J2Rd7RoZ
0Q1xbTO9Fp6N3dvTg1r2YSD6vj5oraa8KSdjD0olP9jFI4owHomPBI8ABIBadLlVC6KPCdgh72Y/
26eomIrDPCqQZjGS9anGWeRxtEhbs8of7XqIduZ8fVIYns1Ed1CqyK391Gpn9tzabHPQQXr2rNQu
miBssMCjibJzm28tL6IlJHk2OTrQusuZRo2jj9Tt8tM4acNjmZF/hXmBnmpcuD9RSxoBUu4KKF+1
5gHwAQYg/KLfSj98jdwChOMsymLlJzsaq/eR1Mw+LwVdEMBQ+r21GPgpIFpKAwNFsbdJnvaHuvCs
ny42R/6CVvmP25vs+gCDZaPYK8Xj4BBIa8i/+6HAuaKyR/7z5BVq9a6cIZ/2BimBZhaIUbltfHRa
Qwm8qnFf/allEQGVbDgLbHFvtb1jpSzdGSuQk1pn2eehpaJr6VV/nyTunmPQFWwfQTI+MqAgevl/
9tXlLK0Ojz4SSgfLKce7sxDweaJ3tLyTQt13+WAZDS6+vXsaUwOSiBVCc8q0/HNeqnvwlas7i1/C
HsBpmwK7it3c5S9B/sepC2twQIuDxan06SNd7uT93Eb4VxWmtfOMX31eDwKb5CUCQSFeXOMu8rQ0
xsiwJzziJvEBhMbjPGjm12zMijtUCcJ3ZtU3P3tHV+5u76vreYIvpoSik4/RpbXkD/urz85i45OU
LupJ9JUF/I1EyETO+dnJoh9Zqe+hZLeG00AwELJwfXHELodLkHvFwrnWTh0qcocK1vEZew7aUiNN
nqGvlX9uT+86IqWaCYGYlwA5dDBYq3sy8Up1tpVFO6kUYN6Z3pg+95GdnKuYePgw54M4hJ5Nnpxm
xdc5Lia/VU3U+m7/jCvuhbSBMsEygN+QCcj6uo5qxSrwZVRPLV6D5acWBWj7Sa1T7Su0ECBo3mjF
Y0DG1ZkIMZfuCWemuX6kEdgRJ+fG8ll3OPRHEWJ8flCEOlo+rjECwPUM4ebQlsLu/BJx3gLd5xCr
qTKCqoXTQor2++3JXO9VCsTAH2AAyhbUWi8TDZgut9pRO1Xgy2dQS47zaQbi9ZwpdnhnKHl6TBDW
CnJ72kOFyEjh71cPZxFY58TYtAPApqx5hx2IgR63qsXPRkP3o8q1H9J6qHbAEusXR44ixeP4YqCQ
rj4Wxk+62cTq4peavvyTOsn3crLzpy7xlLcUm2nWxs2e9s/Vg/O/g9LthAsFV3etXz+6JhSEwVz8
iDhe0IcAlYtvuQgmM9I/ag2KaXkNA9IHFJa8VB1Y5cWbyyezrJpzkwxi52LYXASCJyJv3lxUoi5P
qjnZWYyHiApOouSedf744bJeszQsR1YCy/WzAMSyc1L+1A9Xn5guHTLvRKvksn+kHP66kKwibKoy
7BZfwVfyEBqFd1aazPtYmlX0KxVANtIacYN2UKczTN+SBqCI7nOd/BLRofkJyJc4eSHIYdMpizt0
E0FmFV3+dYow0IhyN955H698p/hyoOU44VzLPM9rt7C0aidU3sHrNWbnPNoGzfAIdT600pQIkond
OPAvck9FliEeT42Z2QF2rs7R0VPlI+BJApou3Ss0XtER5K+SmEIQdFw7XICX30+aiuPmqEuYYDd+
1/N2wINlHrzP41K5D1USKmqA9KoWBbHSU0o0UXZRDkWt9vcTdU9aKiTq2C2pivqsIDD4ubYT4x2l
wWQ4lBZwj9PtW2UdUcrfy9EmyyN9JnZfXdQDUJ+yG7IZGF3SvkPxO3nocUcJetveC16vHoU/Y8HI
QglAkhHWTmFjbhOl5UBD0N3rPuqKU35UFMBXUT70P0WkmgegWSnbu06Os+K0p6W39wRx1y+h/A0k
mhKmJEOMNXHGjlourg713cpYfilaQsOvwRvZx7Q+/maVmbq3TWXEsjpYMqqi9CXfIDgBlxuiIXOG
8szdaSw97f12jn2FssIdfU+curApwjyhypx7jpx+LgDcHrJpmsWhNsLx/e1vvTF3qXMmSXGA7a6i
gMFDarKKxOIXNF6YcbcEUWqWD6razohaLsZOCvGHa7eeO2rlhAIaXAj6oJdzVxARCxlv8TtEju71
EUz1k1VNLf1+iKD9wW1DUIa50hLg92Wf2n4EdP1Hb0EjPJi4GiF3ZaQNQiOhMv8cUgU9lLKPERd1
jEU5T1w3yhlBkOY7Btjm+yifCjZNVHf3lt1Z487VvLV84AbZvBQyuZtXQVQ0t56FEtAMsqJUDu1o
Z0+z67SHEQy8v2Sh+coWOVsVpAEdcriMRFDrGFH0WPGgUD77wsl+9N6onnC1tABCiALxvZxLIhfL
/e0tcnUdUH8hHLXpWhJ9ow91+cXEEoELQ6YHL0HTfTMsBQxAN4tQlNH3nFivXjo5lCwKW3RlyPdW
IbCIlnEJFZeh9FZ5xLdjRI68nCGuWTYia5V9XKq221nTzfmRTEn1ReldJv/8r2cuxDzaNDKvDACy
iB+0puOgbVTkcaXU+e2lvAqamB9CeRJtCsadz3g5VJOy/SfUsQKnsquvKTqzvp0Aitt7uTfHAfKP
LjRnm/bF5Tg1zj6I58LdLMJweaAYQt3FY2GDbEnCj0aYlT4qKPV3eyiG51ibQa5hj+aXdoE+Stg5
1j+dGMxThjLLzgpcHRhM2OFDgWSmfsBTvYplGl2MeoiuPNVDw3sh6ZuOUF1mqJ4zUmsoHe2U4zc+
LkBi18YQyKSvuOb1DJgv2UkFkEhUjoMikAYODQ8eP1q8vY+7NTU27Z/pcUTXt3qWpDOgKc4JftyA
0VMwm20U135Xtfm5njVlZym3pkZ+LsU/oLIDbr/8yHqoZrkFbyHoaUu+xAWudaVTize94+4Vftcl
Lp4GC5EV5gTGnh7wKgV3adCrJhIqATQkxFBHhONRHZ+MnxwW47HFheUJFatBOQnFSo9q1nXB7YOz
TnTkD2CaXHm0DgH3rS6GqlNDJyyxRbcdMb0F16E8l00h7qRp59MyT8nDiKxbTDtwKk63h74O3+TY
hMCyDMVxWgsHkctWnWbDWR3TrqqOttmnwxm+BmbZRN7hnVDJvR6oRNDYjdF5cs6hWYzYLAO/NX9n
SylOjobq/lux5OYnMVOaPbSLEn+PkFxExxTKzc6rtHGNXvzi1eeKilKJGnL7AFOZ9sWx5+EeblkK
69UEMIjE9MtgEprfXqetQWk0cdBIGdiU8nj8dY3aDn5X5MJVMHhh8ntuGrS3tAy9naIdn8Hz9KcI
xMLx9qBX9BS5MdiWtJW5VKHJrO4T1BwoBSpFFcRC8+JviYcgq6+2XZi+sUo0QcGiAuYK6mYw7/O4
zb63i9UlR0ju0/RuRC8fYclO4OFnzCU4cxdy2Mvtn7i1dVkPQh2yf07p6mNUeQqqLSa+GcbCOeHc
Nx3dAb1Bjfb376EHGq8Kszi5db5nw7t1IQGMkCqOUorIWr0CWpqoZj7nNc5gRod+oYrKDB/C+uxS
CccLVvx49UylgTrf30VZ5QonIjDyymPA0EGbCT1oXTPFP7AKfew31WMxxb8q1Ui/osa45xCwMVE6
Gqj8UIaQOiOrmxCNnSS1KMYGRYTHnmZ2xX2fZ32gK4p5jjRzTzh943m1eclluAAfh78ut/romCKs
woiFJeDTT71rlfE9eiu72inyC10EyxAmCc9JwGlRASxdDVQjDxO6I13Z0JBI12VO7fPQh+3j2LQj
ujWTchZKnflhTEP1MJZ999aeerj/ZVTYByoV8WHU9PT97e+8cdIBRMgUkX+xpVfpSzp7SOr1GrKG
gP+fer3LfAVo7F3ZhO0HcL7GY5NWn26PubXkRAMwuGSbheduteRLluslXih42rZlkEe5/dZRYrFT
T7vaSIC4yUQRKpAXChnw5ShpbWpjgVSp30dp+qRpQYpWVCohyfqg9TsXw8ZgyM+g7Qcekk/8pwL/
14WZpJQFFTo7fNYy8YGFYy8bVlBRp1596IEn7byhW+NxA0m5fwhdVNUuJ+fUequrg+P6FUbt4EgH
70xf1H6ruqXwRTLuIh6vdi/AKsnMYwODxQfvdDngQoPC0SedAXUFOo+Sx84/AE2m6NhiJosV8dhU
cWAtNerNeoQ8WAwLQ/c1eAbekXo09aVKb4yjgjEtEGDuspOV9HF5wtU1/j0B6fTwIovEURiIWh/q
pM4exySphzPuqK13UCKn3lPZuNr7zIlECFEQMNeaue4OGIjwl2VduL5rKZDfdCD7yPXANDyWc62f
NWQtT4a1q613FesxLMEPFQpaTlyQqxsuN3rbVXowHNpstCAgJxtLs640gFPoo7eT8F2dNTkYtlsW
8Qd44fX1VswqAuIWg5nSuezOTR08LNpyivaUtbcGQg6EAiOWYrzjq8e7VkjehVJ4/lCCczU7e/xQ
VVbx+fbVsbXv6eRIc2juUZbxchuOdmWo+TwDJNad7oM24sNW9XnlLwiq3XcC7avb4218K8iSMPyo
HnNXrfPlJu4H2GcFnK4yo97Yl2312CF9rB0qvWp+3h5sYz9yf7B2f/akt9bxGGEAJSk2XehJau1b
zZh/L8aYHsw66++9Mi8ec7bsTni5saBSCR1fUGA9JHKru3hGII3kxvL8yh0gzE0YxmeAXX0Fp86f
y6DvQYuvC/L0O0Es0P+l3SFZoZdfcLIyDDko+voLClKQYooC2wuSc9EXBHgZEvhRjmNL19AQmBpH
wMxdvLM9NsMdUoh7ouib0yeYkz+Hi3uNgkHAKKx6PQ4lbKM/F0MFaU4WdovY+Uosn5xuf+Gr+JHJ
yxiOwg/JB4Wmy8k7OH7kS8wtqpShpT8QZztPmTcOjylyGj8Xc1HvRGu4uJRovbEz9tbugmBpYi4r
w5117GoimNINDhj8NMQi2UJ/+VEksPDKomlf+iIdP2AkPO0Ruv+04C7CHqYMY5QdBoiaTvvqtmvp
IOCMlod+2UTW/AZJmqz/BnUIge2+Uqa28uHOzugEuF7+3m2BnfvjoHX/KEuL825rKs4EqRCK5tl1
EN7y9Sl0P4ShPjZ+QvZTnpOY9vbB66JO+JiweEXA2sLxE+EU6z+XQo0/pkNXUl4HQjL45mAjt2ui
CnSs7QolYAAdXvkmU6YmP6QLxMJTp7tt8h7Rs+GuTNRqPDRtUXyyQwv179lww3ynMbZ5JgixpYof
OQWv0eW2mNUwaat0QrWqmW00M1Br/G2HVfEggPIGrb4U39G3QdOr9+p7bUnbQ1p740uu0Jo55NFc
75mFbBwLMAPwtQkvUBS5wvr07pz27aT7SVj2XxYx2vJJTIc3KcLGUmI5inZqO1dVCapb/wdiJhSF
2Xy5BKKsRTV6qe53U2v6/WJPPoBx7TwXQC0Pg9JRZU5rAUeTIKShvpfAq719ODcmTcpBFEx0jvXz
2ig9Q1q6GSKh+wWrclcb0cyQba56RySp+6e+mKHV3B7y+nkBGo8ZC8eO7iTQiMtZV/iv0FyuDb9K
q+VxNEVxwP8ihzPa71V+r2cHMJ5SM4Pg9XblhqDHek9mQ6MzT0fyKrWcT06f/kzdNDnqWvpaASwu
VOj33HWYfprEqKtr3lZG1Uj42wc2irrCNMTn2s2rz7NGwfv1iyhj0/8Fx+JNeLmI86A3UVXbuo+J
jpcdpirpf/Z9aTsn2lSQGG+Pdr1RSRIRNqEByHNBR3s1mjMn5BWxQdCYUUGv0vyn3XtYOGSppp6X
JPbaoMsUOMJaVlc/9XxU9h6t61BL8hNRTKeBgP3nOn/yGtPpI3ME7ls36pslX4wXNk2/M9GtDSPN
AIEdQ+CwdPnnf6U0o4WbaZ1DOkqnCl0qew6NIDPgL5dUnT4tHpfu7ZW9ginJPSMFFQzZp4QDsxpR
bQR6WUkBe6j23OqkTXp/7PoWSyrE398BX4AymttZ4YtiEF9CGh2kHWX4LcqF/u72b9k6mDCkEUmh
V0c6t9q+7dwNYhohnXZ2jBVjVcR3SWerZ2m5sLPOG0NpaDZREIAEyoKvUrlpNgzFgZLih6mWP5up
+0ImHj620fTx9pz++I9cPsXkObL2Sd4IzXQt/oGbG+ZKaWP6ztSUHyi11R9D4p+aiGBOkC8CCv0O
cII5HzMRtdNhShoHe/IW2tIhtlssmmKn7I9RLyr7YNlw+3xNwNJ//XmWxqpEiRTEdZqLlxvP1RW1
zQfQ7DRWBX7kQBROaE8UI8oRehXsLIp8W9eLwp6ji0E1XEIvL0dLLTRRurY3/AJHEgMdiFrrFwye
tCX+4GazCWcijZpvU+7RA0DDZ/y3cGlILib/na+aYxXtHQP5wde/iI2AlB+Qd0pGq19E/6pRiyZV
ccyL8yMCCsavHpONE9ZIyj8d3MsWgkWBLQRoiASvi1I9zUvX7iyMfHpWvwJAP1c34TqQh7VsS1wu
UoMywpdjHCAiTqSR98gTpeIQeUoSE3YM+Te6ssVOB29rl8pICNQeAFGoq6tIIEHZUwmdQvXDMh8f
VLNL3+Sp2nyyumh+oAqKl1YxVX4sFkLAXIn074OqVnf5lAznsmnzF5A+1fexUvMHq7LSf2/vl427
F118diflDtLCNYDRNRFALapM9e0aEykDGXI0SBo73tF3vcZSSNVPUCrkuhAwOXmX23J2w0rMEc5i
tdBtVPxGkBJNB6vjEE21gD9vTh9rMjdd6kuoz+kCpQ8J2GgnNN14BGhIQfCSWqSyHnz5M0bbHBwn
aVSCsSL+qGeJ+GLqSfIZsQb7zQRedWfzb+063huEn3h2eGZXr6sm/ZRrF+sRC7L0c+k60bEf8+JB
98b6vjMacFv0Oe9vf9PNLQeDjUMHVhPlIPmr/n7qmE29kDH5Nk/eD9kHe6jHfP4IFLs8l+6SJ0gV
hOFv256brwV9ARNQvzRvIT9Xn8xosudDF6kFKAG3ez8WFQZLt3/i1ncAwQZHhN49GAW5Lf/6hdVC
u4m3A5MjRY1O/Vx772DIobmHwIR475hLs7PPtwZk89H5AiHO3bhKSZLM60ecTDV/0KsIP1kxJ+8z
GHsGkpV2Inx9GNCguT3JrbMFAlFSRWzyjj/Nu78mqbSOWpti1nx1NpcXrOY+45k5frs9yMZzSwj8
/4OsrpesjN16ou/lzw0UqgBC24KWnheVBcqY3fRflhGALFZvdFqpNl5+t3BpePVLzKlQnjWKI0lg
Px7Z/zOahIL2Whvv6e5flxhkHQfaGuwBuFprMpGymJpS1gnRcKIX93WPp+KUtdapx4vnHnOjX5Q8
6ocSfPfd6xcWvgb0JQocYCLkwv/19bwuXTKnRagFRDAEUAMn1C5rhicIdO3ORtmcI+eAZ0maSa51
NlNAEorNze+3XjQ137RCC8fHKcVQmsZyaaCDhYzUKTIwpPJ1bYpe6yZNoEq8AHsBiBkw73UVMq2S
fIxdklUdtatTNKP/0qhL+U4g63C8varXTVHGgpGChRuyXvigr27Eml5ZhUWT7i+2PU1v7CEdp2cU
28bIRwWGRcajHDBzqWaN8jabTLTPm7Ykic1nXQHhbyg/Q3PWurPTxf3nWG3MPb3FrasCQWA6tvTT
ydxXVwUgpgTz5BCPpwg6Wa0leIUscfuIYdEv6G7LToCw9URIahfyIqqMj1ZHquuBnFgTJSxEr+E5
FsbnARe3u7DP87M7CieAAt7t7O2t1IQaIW0PPgR5preaY+lYiTFoXE3l0vTlFzeb4gez8cR0BJha
g/tMUU6fh0XpD31SKsbD2GZjeVBiYIoHMuW4+g/7gkQUkCUZPdnvmv0F8ECr2H2qHytTpZzVyNK6
E/BmkX0F0Ox4p0Y4bX7samMZz3GUQIAjqk9ZniE3v6ZaoQ/k5uCjD+qExw+wdy3a27wbFzr3AK8I
/izQfda81U5XCrLlVqWMJ3CLSEIdY2x3Pt0+IvJiWUWq/N+RGEXVAHf3tbMtbdV+wMYdI0+Sifup
WqzPRd+/V1OhnF87EhcrO0B2/7GAWr/Cnhc2TRfVNroBY3FOIhcJIgrlP1IxlC+3h7re5QxFT4rP
KEdcv4UxAAajNVrbLxwefDdR1BObCSsGBfrBrGjjabLmaWclNwcFGSj7fADo1ioKYjEdSJK4zPEs
dRQwbArx1ADck4eC9WNSmNO9J9Q9WdLr+4PAhToGSDJeSa64y4cjx57G0IWDt10C/5Q3GDGoSbXO
KI0VZ6fCEe/20m7E1hBR6fRLgKAmOzuXA6KJM/YZ9R2/meflU1zUNNkBe+Uv8I3bIwji8K2Gst8x
bXTjbTg588e2mveeyyvuisQOUg+XljyyCLjOc2K8I0e06GwirFpzMhR8pB5OlE4DogQwu8VB0zvj
Ieqd6XtXxfpzvkjNICuER3TQU1v8Vivb/W6Vad29tYpRfEE5AUHN2Jrm6tAOyvRLCFd4Jy833YfE
tBrjAYqJ8un2asrFujx9TIOKKcsJaPaqE63Fs9kZKPr4jiZG9WwXWuLi/6dX1ORj/PZAek/TqecK
y45ZbySVX1GjMO9v/4rrm4ZyAb1HShsIIyPacvlJG91u1dCAI6inDcRJK03et8h97MQd1zeNzIfh
tEvwHOWJ1SgLFpO1srimr06jVn0QQ50rgSnNm+uFNHrn0dkcjSoYWZdUhbFW2xT30j6LbM/0PbxK
mwc6R2P6dtHRYfMdu0WP8PYSbg1HEQqxA+RapZzV5RKiNCZJXTiHLF3ifrfdtDz2YZx8rfRdD4mN
r4Vyt3RhhqrNPboqeXU4yUlDC4ckuon/0RAI+1xHyU6csHGtSHlwgm42Bn321bUC+NgFVckgi1or
Bu4LVXaiqBdD8Jmaxb4vUJP4fnsJt26WizFl4Pp3DKwDBHGH0sGRAw4VqIb4iDjRdOog23+gshm9
LLPmpjhOjtM5nWL1zdBO45fbv2LjQ178iNW+scJmMYeZEzkjSnnMcJnFWr1ukO2L9qTYt4ZC8J7+
KXAGMtPVUGAH24KaouvDX2l0lGeW8EFZBBeUMi17tQH5P1vdNOCfgd8R8cgccbW4NU3D2strcBPK
kBvnOs6Nd6bVLsbZ0wqRBV6ioyBrd9ky3un2CKEWWG1YvLplQ2VOA4ZMXgyewlxtKzWMzIa+NHs3
a+1fED2LHyTt03BIDX3cy4i39jAHhPQbzC51kdVgA237EioFg+UIDw6LUT5pI1FvnKmtr7tzv8OX
3fqeOOwxFmkpz9Jqic0oSdJBSx2gKY6iBagauONBS9QkBAI4VD9ub9Q/Raz1F3XoMlLgIl8FPXJ5
XBBLA5zfc0RJ1/mnOY5954su6cFo5bn+kizJbB64r7DagU1TnofGoPRSAsDMuyF+r4TjENz+TVsr
gOMjcSTEBXhe8ov8dYIXVNiiGJ1fSDxm/6mImsGvaaZDy7a08+2htm5B5IhYanaz6a3pUi7i/ElO
DdRP0rH5nlJVf6hRUIt37nW5iKtFpuwv26tkkeBqV4scOjO+lSXImNiy8NzGMln9haIvYpadYhiH
RinU7yl+3ztv5cZpBYAHbIEUTdbUVs+JWRlzQRjg+mNtuiWiEbE4xcSV5gk3vCU6zLONi4yu1tHH
rplyTLzHztF2fsRWkMV14cHYg4stidiXn1MsU9Uju+X5dZg6iHMPirYEjQNs+FD3i/IhVooi8Sfb
ibBtBpkSIXNvLWNgJV3yUR2X5d85z6tvYGxZwN7W8II2e8eJDjjyGq3vqi0EM2dO63tFxCOwFaPG
jjdtgHi+/mhaBKxSgkdaYa67IkqSGO0gpPLPZHgB7X+8HnJ1+WWnQtspPl+fAbxDGAnIBi1O4qnL
RWtHY6qGsIsDOgPdo5OgQoN0a85TEpc7m/P6gmMol5sNsrwDQXG1ObXOyeo5akAODr04Z7YUa3aN
8pzNuBeD1NgDwVyfOaqoMtimWgosdA3AUcip8EdKFb/0UGuMMKs/uH26B3K6XkDptSkNbEkTkfGQ
v+KvS0QsSZm3HSQRBVVXSsUZLz4lqiej7rxXbwuGogoAD1+mUGuAmjcNLjZoE43RCkRLU/c9IBap
UOIa1en2fbU5KzkQywdWYw3PDwcDA3FvhuYU2uEpLyrhI5anHvUaabPbQ11vCxTt/uS9sJ7ogxiX
C5j20CrTOFN8Xc9R1Es9az4mSjiDWHKeC9X8fXu4K1ls0k4VoDDBIvV1qEWra0JFSBX1MmB+S8Z1
cqCtglJyF+LHiocAApVovKudbAvG0H8hrzVef+g6S/3mIgSNu4ljzN3BaxtLQH5K+/FpxPNaP6OD
hhvOYakEljM7P/m6S0gXgMSLxrzsFa4L9CGBZE9DRPGnsLJf7GaaXrIqmQ6ix5CQnzYEkedUd3Zq
POiIsb6NEgSTb/+G6yteUgTQIOL9Io1dI8ri2RpNqkuono42xpSVRKjHQj+lTVFRBqv1e4dr94jM
b/qYt5Cpbg+/0bZhfEpLzJ/4CGTy5S5xYszsgYEi0p+5EgIGO8dPkcX/pRsKlg9oRreHIkqrb/Gs
NR9ic0lOlHWHX3gKNKDcjf5soUl7qvJhCI+ph5He7R94/fLy+wDboCBH3njVyfxTkktVR6GH57lH
Mwsz8gItxhwo7s+ITcyB1hbNzqAyRLt87umdaUgS81k4QuuOXZ60DWbhSLSTZVlfwrqqeJ+aIdBr
pwtm1V7u+ySZ/VQZ4h3A/db9ILUrUFekUUXIevk5BGRg8Jo5crGahrJBqjuBV4Tug2GVe8WTjaFk
Y5pAFd0tufsuh1JiPSlnk5WF5Eys5owZUK2pGqdgrJpib59tHDUGI0KDhYmnjbfaZzg0J/zNoxHp
zux+S+qqC2hT9oHaz2p6zPU8+o1qjheeRhNtKhjhlneIp3JPsmlr1lKIEDYDs+e2v5y1py0Zzmbw
TLGhSyLf0yYNN8g4dN60rlWcb2/ercHYvLSSELEhS18NVrWOFvZ9EQVe3jtY+an45BwG/FVB4yFs
vYd62BpOXmWcZYlPXbdUhkpXRdXA1hDeCBRGyauvhQokF5GK7svrZ8adQXBP2Y0YZ5XkUMLtIw/g
i6+Y5Ky56RR3aZtgwTGh+v4fhqL9J7WuJMJYv/xiYTvWKFwZoR9NqYfVxGJEfpsOxb9Kau+9mVsr
SP8Fr3qEjlhE+ed/BR2Q2rsCU9jQN81o6IMSQnlzRlYZW8TCLbrXJ0pUakEyI9AGCI19cjlcZgg+
2KiEvo5x2tvYHjO/yvE8IDI2op1l3HqfdYCoEq9HiQrW0OVgiY4oT98moZ+aVDLe8B52n0PLVl6M
Wit/L2EmWhR7hPlEqupQKUdjFgM3za1RtFmmf3r00kNuwGjCwIFgApMY28iee4wvft3+4Ju/VHKT
XYS2uPXN1bHBTm2OUSCRx6ao0THIXbjYSlh3x1Q45gciuF47REtcP9dCjedgRoXxqPTacEjCtn+y
EpQtE0yfuaGxLTzi/bjcOZQx9gAFG283x5q/gM0h+7MmLEUtKmflbBHMRY5ybL3MeYT/4CGWMRpH
yp9mgJYg/s5iaK1D3kIaub1QGxEe/FuE1zjwrNSaBhAlxeiZKYC+si36U9MrA8h3nsVwmp6gjbxW
j4sADzQqzxJcP7iF6zyjsWbqth5XJxbFDzpaUT6m4IRIbT6eten1oiByODkQvgCMu36Ei0XV21HF
eTDtuuTUUD87wnmI770JwxRhZHWJ9YrVf1yGvP4SOV55H7eDfd8Mi7OTH8hjuAoHAFUiCkx5HMTf
Fa4a7YAe/WnFNwZ9eZB+tyjUmu3d7a+5sZtI8rm3CZ05qGuNAmIfxYtCPQ56bBPvsiWO3inp6CFF
WdR+AVDw1PGjD3OHYlii9a81iuHrIsNJxCPfKlrkq+uhNJTeNWZAN0ata6cC8X8spTUU5ZrYDCxh
qQcXyZGdsGDjvoW7Rb/7D0yNaV/eSZ02SVUfUlehhc4RdGgW4E/nHMNx//7biEAQI6DyCUaR07Iu
FTVc4h4nMQ60pVkSH+yH/dkU4/TQmGp81L1sejSnZDkgU0xZYMygNXRRsqf3sDFjMn6b1NklsKQE
ejnjpPUEin12FCTLqJ27ioCSwkn+sydQ27vxZYa32remVNUAwkKvX12rWSdYQDl09GM4cXl1X9NH
/tjYSncukyy/G4pWfM2zzpMPa4k1OQTee7OpYYrkVvijF1Cipw66yU7Cs3FpwWWROAf5kyimXS5A
A8jBNFIAFIqX/DZa0CVGFLtHuxjSc+W1084dubXe5DdkppRkYYWsAupFmCAgax0DiKmk9TtihcT9
LCDBxLRG/8PcKHmCvKLuS3NmNRg11Rbx+J7BqlYlc528Ry9P3fuqhF/rN0a37Ay4lb5RHQFhbtHj
4m5abSdgNUphoegRjEasnYfOcM4OrNYgtMIzJifPYGBtaSqU30cEIIcao8/nthm0oEWW7SE10Koc
ohrxvtH8dvs621p48hhIS/Q0CUlXj3iKcensZkYSVGrlntLF/tKgyRa0fRjtfGI5x/U2R6+YaA2n
KwDs8hj8FbRRVVQXx+ISoSb9bMdd8bPDWJeCQtU9eqVmv7cc2P6eo+TvXj1FGhhUwKD58NXXZzlU
bDMMwzIKlBJZvGlaUOpvE1j3xvAfIkVQ9IBUaM5KcvRqNYEdeX1XiyiohnI5W5izv7FjiEtZW+6J
B2y8dtSnDI7mn7bfuno/h6jxF3JWbqSFb404Mt5W1RK/PjVCr1tKJlJ+ARi7mhDsoDgX1hwFZTJE
mN80vSeO6Yj9fJuoe12CjTuHY8nnZwXpEqxDX2PoQOkkRC5Urq1Hrxh40eZySg6J8IYmCBWz29n9
WyMSM0iDWMmcX1OGs3Iq9NLgmp9FFZ6dehEBdMbfsW1Eb8AN7dE+toYj6UNVQzrN4BZ8eQSaSF0G
4VhR0AqhBJ3QzCP3UHeIl9j9lLVu8h++nswiUD2ADgXp4XK8BTGfsK3MKLBHotwspAJjzzjWYy30
H5JaUJiYnqoEgqTsq41SCjwMB1PaAol6CZKwanynSKz3IY/T66MR9sgfK1uuLCi9l7Nylg7KVWnk
yBfryyEKe+VOjfB/iLHueX2dh/ISg0kXGbAWq6FEknhOuZh5MI+ifTb0wn7A8H18TBdl3HkjNi5i
2gI2SS10AN6m1RNRCLcAW59kgR7X6AZkHRJMpmhKcciGYdpZQvm7V3exZFxIe1z4B1dIS2Po3cWh
MRZklio+g2oRb9poV99EvqNXo6BfRVUbYZUrHh6gJhpSSZMFLQTP85y62GUI5KzGxcWQD1b5wWk0
lFizqXiJG+e1BmmEypD/JIVN7n1t7csm+Jy1l45ZMNvxeAa1+r4Pk+IjAqDdfTWl4c5euVbxRH2A
qrrpMBwJ3xoAPdGLyA1NpEFWNAQXdhea1IbtcAym0CvedtQT75SudI69mYhnMITlSwsA7zEqTTPx
q0IYP0xrTP65/fptfGqqefg6AZSgoLd+/bRS9xqjqNJgSQYVTKICvSTO9qgsG48724juNjB6RCbW
LbtwJojqsSzhU8/AQ4HuY7unk5Sgb7Fk9nkaHfuNPRLRuJMj9grBG2eHOhqXAakR1eB1aAEjZAYi
keVBns/pv6WjRI/RKOyHxC13Cmpb86RlDuqKQgKSJKtrTu+doeRDg8AoG/uBvCS7JxZQj9TsjeOI
Xv9jaHXpmSDAvLv9HTfeDt5f+jYa5RYAaHIN/gqf+jZWaytljvQxk9+dZbXHcTYGPIYt0d71xbiH
ANuaKhVnyjvMADK9/PO/BuzixYZ3BMI569XhRN93OLRpAj0uznFUTIX7PhyW+qCjdf3+P0wVjppG
VAqcaY15J9lJUOJhkU1EIg7IWI+fWnf+PqvTdHZLz7m/PdzW7qFsQBeY3FpyCVYTnYH8mOmEPMD/
cHYeO5Ib2Rp+IgL0ZkumK9tOarchRmqJ3gft098v6m46mUQSJcwMNEBDHRnBMMf8ZrDK71NrRQHl
ZqyxYqH/e3+orY8o3boJNWSEs1YRrUvkAstFzQ/6WNpwzErtf6XIi4+DRgfVsHNvB6V1e/ipslGe
gVhFQZ8H7HpqSbu03ZApWK8mSxbgrFO9dsOyp+55u4DXo6zCDJzssrLKUSNo9Vz7cyhLamtaKT5O
Iy2D9y4gVwwoN14UPhTp8vWENKWduzhfJGw0dr6g1PpTWSr74oFaf8rLYQ+ve/uCyW49jReyN0DC
69KhOVpak6lReXClUUZFktr5GSS1V3VaWpRf8C32rVHmbhN2tDxnWdLuxAW3W4af4FEboI8PsPIN
h/fbMaxDLH9UBIEOINzc7qCXZv2HNXX9Y2h4yjlHoebdAo1Y5EjRDNl7gfKxjlKH0qTP4jKiSjft
mNWJdl7c2KMBZe5JIWztHAbDnJXGNxAMOfnfJteZdUt9pykPiM8I+sz0K15g3rW9n4eWt4P12DoM
qB3IZAahbRKn68FAggk38kYEEU0Ir/SDSh/b52QvDJBPwHXUI2ck4zhuL9p2q9OQIaWIdg9qX0nT
mdSm7MHP7cGmPb3oh9SYvNM86/mx1sV8duOQbn+oh//cPya3dzevAH08AAwUKm90l1Qni93K1YvD
UA2eb4xkUiVQkAdM6dMgNKf5gU0/H9S5GHaKsFvbVSpiE1yRdADhuV5kfOMXJ6y5C0Tmzq9WOv+b
W/pQ+MiM2gHGJ+Px/kxlyrRebXQQpMQOjz/guuvx0hyMcqQynuosv0ZtMXu/KsfyeYqFEyDEXPt9
LOIdqujW8koMypvZHbTl1aAV4iRNLpLy4Jl0hbqQcApJBARXCit76XstO2eJl3zVlD56f/3XQTRA
6gyjCiXLsdfzLZNa0CJCGFap+zgwlLJ7nWO8gQRKUYe8tKrAttN5J03e4ATxGNNppxvClqIeej2q
Urq1PXiIZFKcRTGp9JTcDJLcNn5yRUTiGAEgKR8UlEOF3zohVkI48rbgkQcpttqN+h64SW6j1WcH
DoJRmmQoA/hbLwNBYJ+qaPktVqv5TeYsj8jqo12li/Df+ztsc/KeSe8PoQaYN2sIt1VHnWXia3LI
M3s81GmR1X6McEHtE8nyoFrJ8FyN8fINxDlRGAnj8Gm2ov7cmKkX7PyYjdtF9nZ4+Ty6D3iOXn+J
ORMFZTS0rAsnRkBRLMWPQf6KSQuTi4uhPVG3WzxYKJAcKk/PTq1t7rFKNi5SmeEAT6bIJeOm69+g
iRDJcoXfAFpgxBBhwI25qy7vnyn+SQz05uGKdN31KNyWhRJmpPkRwZ/60sTW+GK6s4duQZuxzsTJ
ceVbBKLts2In8dcwT9sR6RWTPPP+b9kIA2g1Sz8PFh4uxGrRp1SZMYqOssOidfVjP+ruJdOK8bGs
gIgpRmg8VmLIA5Qe+j8nuMo7183tZgeZSEOYhgghAOWc65WYE1Nr6gE5q2UuwEJjCRhMhhL7Q6+0
h/szvb1O30gldF5wiEJ5Tv757w9y3tdTgsNtAJLPg8mr1V+HOpsPYTMVDwquLd/MyVbz9+9q6jko
YECEJmXn/14PK6pWmzBt8PBLEfqlg9tzyCCkv0DeGg94q3K1Lbb+BX7FZR7d6kmbumLnN9x8YxbW
lm01Xk7AIG/iXr/NXMm7LheGNgazlgAryxJAoegBVDl8qUFxfM1drM9xNSeCQn07lUfKr/nDO1ef
30CbmtYlaQgJ7epDjwrwCh1sDxIEVvSYzaI6O2aTHuNUcT6Nfe753rxrpnrzYr8NSl8W8QMpM7hK
fzqtE9FQ1wgZKlWN1kncX8La7I/dXHxTonA435/jbZlEjieVdqAVgqpYh/AwtAcDaecRYc3C+1rl
dv3YenH3WC/LfDBQg7oIzx4fCRicj22fhp/wQbUuvfD652pSjZ9NJGZr5+PfPOiyngiwjha9jFvW
oEiukwy1xVaalivuqaxq3Y+jUgRmm0++5WVjkDmIkukDNqz3l+PmbMuRkX94q88QrK92voXrp9eD
EAhE7kXHpm3aA/T5NJiddg/DuDlJWaCVnjxyzOtDVtAhNjHXGwLHbpVX5BdVHzKvdmmLtD6Nnqec
Wr1pfZVu705MvDkyQ8p8nih/LTzj2UupeDWTdK0B2l47NdpLCWrsr1lfqnOlue0nTCzbEJ911diJ
+rcWWH5bMAr0c3lLrmetd7Vo7YqxiV+GNqgSw/i7n1O615XpZXudvpv7k6SUBwKnMEg7gBNXJxhp
hansJpgUblEX52WIAWImGOt+GcduPFdG0Xxy5h6TzPu7aHNYYhMyD9r0N3KaaMgbXjtlAxTaYjmH
xmhf9HLCzDVdkqP3ZtRSJO3O1t34qgg7ogMMGgEY1vrGBH9NImkjYthlbYrdctsfcJE3/AZaFqyC
IfxlOGP0IJZ0ON2f7sY3hUaCnu2bUgu88OtvSotcG2AQoGNbquUDjP/sg2uM+T9arek7W3fjdqSW
y3sIe0V2iFaHJpsbQxDtDgEhINo0A7ZL2GzU3XPeG+ZLWUXtn/fntvUpkcul8Et8K4Gt13PT9Qg9
nK4ZcMOMzWOUzvlDbnjoaahle0zaEMXAKSnfy/Ri276hHSiBcUOs72TuY1cDxj+AxIqnU4jM3ONY
d9ETjO/4P3w7OrGwdNCYpXmzquCoLKfNQRyCFhnUc5K26os7tkWQuH344/5Svq3VVZYgpwWdzKZS
S6t0XZUWnYW5gxMNgZJq/YdeyVJQs7wpVgCp1Yt9hBWT9jSbWm/7jeKFP7xoyD7npheOfhqlPQy0
JoOGEhr6fEBkM/9oKLpiBeWoxs6jyDvHOyh5aH73CMlf0jKPfjZo/uMAKOgy+DNl4HeDyajHEoRy
4uB78lCtrjMt62o1Hjyu0j41n3tDdOfOG7Jjp3ndE7Dwva79m0XFag2lpLLcFPKkr7GWtjZHi9EQ
cragKVysQfCO/4eiWW75aR6O0eMixuyHw0oul6EsiuJT2sz5eKB4iqhm74TJR3cIC8+39BJpD0qw
Yv425dOEjoWFlLG/9MvwJR+0cSdq3ji54Egkh5Lzy028WinasLkdh8oUkLDBOceJLvrV9laDM2Xi
xZGPlkfi7CQKN5kRX4d9TY2eXJGYXf6m34JIDb+xduw0LNPquf4Ued5fQq/0nW29NQhWrlTkpYIA
tZbrQYpuSTTR6YQMcd77cWnakGHK7Hj/8GzcQ1Q9wbeBZADUtAaaLXXtJqpQiEW1YbnwSYcHcxFS
PSCaL0uBhnkWe97Ok7JxsRs0cCgHSrde0oHrqaXmLLxiIQ7L2rb8d5iXeDmFimPQb0ABbifo25oh
IDq0bdgnRL+rKo46LJ2RRkT8dZ1gm1bMZv1JIDz3rUX6Ed2LtD25bWR/ur+uG68m9WQw7TSUUQxd
o73SbtTGCjpJMFWqEEFU2smndEb+ccCcF4mz3MqeVTNLXnIxKjvfdGt5QfEBX4TQS4VvtT1B6yVa
6XF5yK7gsW9nNTrT8+gWSQhUxp1HZWufskElyx4c/w09o1S9CcxSPAVOWdo/+Oa67qupvVdx3JqU
dJ6FGQO8F3b29Z5ZPK9pLfrxAW54M2bLdfc0TLXxiNgGko73P97WWFL23aHHS21z3aSfeJ3VuQfm
3FPjOljxRLjTaWr7nGZt9x/OglSX5+Ei1nHW0h0lkpHgGjEgaDXUw0O2RzDT6X2cVS3dOQkbX4p0
jEub7q3EXq6OXT8uIzqknARDRYC8q83wKSvbemc/bFzIFBBxBIFPJ2F38lf8djkaZimMYh7ZfU1M
J2OsNYfuoSUK3xriqnmcc9veCf5va3c49YEHJkJFwZBa+OoRoHTS8CS5AzprdaIcOd3qP1CmzBd0
nOZ/8fIDX6GlXQ3KwpsK9ZAlUXFWG6XTYcNViE29e//I7BeiibxZCSyvlyAuIoBWZcrVTRnFT6fZ
ARvQV+cRPZSdqW9sVZBbvHwkXRTG16TkdJz0lDrHgKVvZZ+tTth/9k1qQJXL8p2hNq40iyqdSWeT
ww7k4npWNmW3vu2xJALCb568vvglNGt8VRx9+mAtmXpxG3wL0Ng1Pr57OelQS8EQLAWlnMf1wIlg
GUODOVrWHL9GeW0QTiRjnftqYcw7IhtbC0o+IxXleTRQJrwerHegJfczUgul02V/ZinkZ1UxrGdg
uunD/XltnBSpa0fQSlkGfNpqKLOx7FrFkACOpjK+zp2mn97Qox07/GC04x4ubeMlZDxHNqwQhgUN
ej21zNM7r9YsNG7LfjhFVMh8ZWj+tLXYuDi5Nz2U6q7vljx5q7iSa41vR7iEaeIaeGorKgKmydAH
s2VmhR/RI+x8c/bs1whNj9qvjKH4lvPv2n5UN9UfuptVe76NG5+UahvQEU4KpE5HbuzfbqTeCzWo
e6xzZGXF37GpZJ9n1ZtfbFcke4H71hpT9KLHSW8V+afVGtut5SaRGZPXYWD+0BuTdYQiNbykuHIf
pNgcgO58Ty98a5F/H3S1kYSWaktkkwDVdolj2OLMD/kSwTKOMwfX8jR5UuzyV0HyK9Xe/sMLRiOU
fiuda4RpblLZTLW6WI6OuI95qEatPkG3V3CKLbvT/ROz9SVhfdCVIGvmaVl9ydaMImpJrO4UD/NF
K8m7clgoB5Ha2s5QbwSa9c6Valr0rOEI3AQceP6UrUB9MHAGuzsubZ0+LYqePrVanP2sHLQLfC9t
ms9NrwdW2l/6urAbvzDbBA5Dbp1l8E4Evdi/cEJYUnLu3vpf3KOpen9N5Mdd/06oeJJxJPmc9urt
c6dFt4Fxo303l8ovZ4on3ccVuPnc1dC/0R7RvtwfcOMjwJbgyuJDsDTrMALMeCmylOMEMw2rSjfv
XgpqyienjZZv/2EouE0SmkRLZm1gYIzU+9pB7VGsbpXPRpmBg8rmgnurGYydRHLjeeNxAbnPKhIg
rVNu2gVNUVpzHzQu+tOKQcOx45z/0ZepgiJmWV9qwJR+O2HQd3+WG3EZIxOVSRUe6peruEyfOwre
1tQHuWErF+xP7cCDQLCzT26lnABFUFOQcA9Psn7l1fXbNdjUZBqLyYZWCr14tNvso+M043F0I+Vo
Rkr4eRy81J9U+E5RbSL16JR73k2bW0d6VEl1TVlBvf4J3myYHQvBa6Byas3INQ+KS4oLbnA+3F/U
zaFkjR9JDQjcayusLlKhSaUuu9Sb3QtuAhkanpl24lZ5NzhBLixtelhEUkB7jaRx1SiPF5qCgVc7
4TEZKBeJWI/OUSz6QJA/Iy1e7VFpbnmZb6MCjEbcUDpMrnbNEttqEZdGHwxoqZ+WwsmOyA4ury5q
dBeax858qiuzOWVuamCvWOUVYNxweA7VfDwZejqeB2VEmc+J+viYg+M4lKAL9oRlN95DGZjLjhP/
4GBdf/GmdaM0yjVOVRcNH/pkTnkmKu8RXmD6BSFG72DTabzc//Yb7yFdPhIqIjjO0xotYqKTAJSK
bdb20/AA36T9kaXL/KIuS3oe+iKzfD3sw+e0RUZAiXt9z0d8a9acMolaN6hzrt+pKRWUdWKiHkOZ
3HPeudNTG5HjRWbSHxoFr41FV/IdTM7WNSL3AUoF1KTYi9dLnQi90yvK88FgVe5LhF+J30fjnlvI
1rmi5061SN4k1CevR5lMvUY4nMvKbJruqNVl+XdTdP+EaSN2EslbMS2J4iLboOMhFVrWAIQ+ZM9A
zOuDugtdH3FJ5UNdiu+2LcpXXYlKepemflAjZUbrtQSzr1YdrvCN+VxmRfzj/p7anLfECMpCGf2X
VehRDWM8ZLp8HqxQnAyh/IXq7PAHDZBqpxexsXl4giyUNqi0AkJeHZmyy3Ri81AEmVepkd+VvfJQ
6mln+miYLx+StjI+YXKxBybbmKBE0VMDxOMGMZzVBJfU64dqafpgojz3Uwsb158sYX+YimmX/b41
RTTlQaxSb0a0YBWzxMj6h9zDZD69ap7qOp7+RMyEwoQ+2r0kuToHpym70B9FJzC+QvnwlCVO8wD+
vDx7ZjVPvlumqXkczN578BI6UIdIqZTjaDXTf9jywOugzUlsPZm7nM1vD2eda22djB5myDFF2NyL
k0OehumzPbR73Kitj2ByX1DlemvSyz//bahJmateaWoWpoE0l0x1+Ffc18mT7VTOzjbbuC5kjisj
Ajb1jfxWmyRKETEcXRNWzOvs4qiFQv/j/rHZiE6BOkiFYcDswPfkn/82oWYeccbsMZIWqj4j9jsW
3nMObP5HPQn3NVWy9t/7A26tIMmXZJgRNMEsvh7QnK12nCuD04Mu3MU0xR+aouB1k3R7UmybU6NC
CJ8He2eKLKuR4rxumpGR0FcjOIS8FiRRiF5Rrk4PfVrGO6/aVpVLRocyDqZigLPD9YBzbEa607CW
dFhCAI9q/G1CwfLRMAecG1qgNUecHdTvam8Zz1kfKq8Kr+9lyJpefX+Fi9ifYFXSi0jHVp+1a8Z2
wNMRbcOxbT7kYWEcGpzsY9/u0z0/460v6oLNJjaHk4Eg//W0Ac0bpLSsc11EcRGgPWA9dhXCib6h
ZNPn+9tn62aiRkDNHtAKePdVkWtS2lxZaF4FFUJQP5Ksz743gFI+VXC2xGG0l7n0dbpwO6/L1mH0
NBTgZdkABubq05pOx99smSIophAfWZGFJ6Wv1NP9yW3ERdKUDegL06M7sDobRtI7dtIySuqJ8RCO
qepD54OIPBdWAME0ew5FnjyPFe7UoTXs1WG2h6cxQfZOm3Ed/SvRpIRIe3EXFDCjy8mqIb3NxtFY
hHhYHLE8CssQZ2/yFPq0Zrhzfm4/LaBOTg2BOiC7GyGTdpyaVJjACTJtWX5MQ+4eQ9T60kM1eVSG
i9AZFX+oHHXnCrzdv2Q7/JdyMFEZeN7r/Vu6dlWVcTwGmOxQopkL9WNntx9ai6N6//u+RUTXtQAa
hpxKEiyQhFT6roealXwy0o76CJa1rXUcUbH4qCXYrfrx3GY/1NbWz6HuKD+nJS0/0MbUH70kjZ9k
Dfx7rQ3KM9K37pdSDfek9rYWn9YD8qOkY7I+dv3LwJCURuaEPaWSELZPp2K41GL3XOFA1cUYRLqW
n3TLHuLrdstxmCmtSqgdN8jagFZgbu2YeH4FnpcVjV8t7gxIvbO7H2AONTtAZiE9G0M9/IwXtDJP
mbFgRnX/q9y+E/wG5KYokHFb3jTIlqKrHdhwQxBXQ3Pu1Hx4TSJRf9VpXP9Bn+bdMh6yyMm/Bz0P
3B0U/OulXpy40t2EMu9YUHbC4Cg7xC3OZiBb7J0jtbG1mRH4DlBf7LY1QqdHLdlpc/7unOc4aOIh
As/i2kg1lXsEmc2hEEeDd09uR4X+elZKKkq7MSkFqV78WrnSUanwtPLJ1vtdO8LNsbimwAOhR0zo
cj2WPjh5VNak1lRKtPZpssbau1QZpvaqV85f3709YOZKRikgaPq1q5MRx16iDh6D1Q0eCGFsvqbG
EiaHeHSKgzaP2R4F+fatQU2PchZBJj6dPAbXs+MVSAzMiClsAuB4heUIwrvmJrg/rY0DLze81BOg
qwk443oUs80US0ykEzOiwNMhdtG98Ou4yS7z5Hh/JHarH9M6rPba/Zuzs8E0EJ8Qs98U+yPdnjGy
5qIJFXcMvKRKzmA41D2Y5dYe4YqlZMelBt5R/o7fAlu1h45D5ZgCj9GCou0A8RbIfgQJpbfD/aXc
HEr+bWh6yvhvNVRW52E60pUKjFqNAqIk7bEYhr/NvnR3aqAbNUK06uiSkHBz0gjYr2eloA8hi4hc
Fm7XBK3ZVb+qcnEPeWNmD9Wi2M+mMD9Hw6j9lSbJ8g1npD0y3tYHJEjhTKB6wf28mi2q2JbwUOoL
YlhUQWQvywml7nRnTTceBlp8dBActNdoTK2OOI5oRdXmBQjOOV54BsbwYbDm4mhUbv8iGq/DrE9Q
h0W1+9wY3p7D0NYnBTlKaxgMOuXtVbxn1K0RWwPNmn5J0tOkZM0BXQBaq/Ykju/fPQA3Ac3L2IMn
6PqTdvGkuEVZYUJdplbQNXN6GCzs/iazeTelkL+d6IM+EDR07rPVp4sEnedGBfSH6nr3lzp09Z9e
nBYPMdCwnZ26sYDsDkhvJrYu0JVW10sxC7NUlpo+G1nIwSzi5qhMzugXY+e9//1GZc0mOEd9lDtt
tVVGNRyQR6GaqC68AIkuBvS1pf6tS70tCuoME5n7n2yj8iVpP6iVILgGsHGNZ2gLKx9U+a6WKbZm
fpEvlfWxV8ZRO1bd1PxtCzMRgMf70oL2lzqfmsLRoFd2ofNhyrANOUZ2qfX/2/lZG0cTsCoMPE/y
4mlWXG+ldLIixXa5HfJyak7KaGfNqRcjrmxcGvU/tgWcJICAGOtfu3i0XzIsmfogzePy1UxxOHie
rNihOZgX6hdhTFm9E45sHGpZN0EUnh4H8cjqVCGUM1lqklI9AQx9sCkQBejCm0evyT4kDS6LPFPa
ZZibngK4Ye40WLa2pK6bWDZR+TWA2F6vTuVYZOQ2E65jvGfBoStPSaT9pfa2tlPp3RrJkEgX4FZQ
CrzVOUu9PFIakjT2HnbxVUXZE9RNHFjLNO7ckxvPuEwWWVbJ3QUQcT0pg2grRuiJYDJu5qe6jWbC
2NYFepEY0bnRZ5y3G6ro93ea/FtXeQzuOyaPKw8eOcMqJnIoqnYQ3AbUyJIxGPUp/2FbVbkDaNnY
LoziSEwgFyMEjeu5YU+kpYMJoEXDIPdQLEJ/irvM+J+Xps5JEWZ8QrTKPiRepPuV2pmf70/yDQO4
nqXmcbOAxpB1uNWGSQbPzCHVD4EYcMC+6CGEnMCYw3CGaKfFYRA2EGOOTl8r5jGMKzH5uE50/6Qw
e+Hb9urPpoybc4UH0WkIw/hhRPn1z07JEvsYZaPZnYwx1hU/yeOO+tDINXpMqs6uTzPVMHiEVj7m
j46llMfciLxqZ3632SghhMS4y3ID5ZR1uSHD7UvYREbYmHlfk3o4e6EtG7gyHfUUj85UgUnUPENH
KkBiafKqQy//e5HYn0qB/p0lPt1f8pvdLHcUqmpvPH+CqdWrkVpDltAypJQUzdaTQA0q89XGVZ8i
6k4nR7hQqQn49jQ25Ie8+tBvw9ICI5qhuL6WBq0dfMhyHo4gmj2P3NzrTmYH0HUJZwdAaNbtvB83
98PbwQFMwljAJNaHtqBsVaNlTsG6cbxz3QzjJQ/7IhCuPu2E+VtDQVeTAiIuMfca/EFymwJMp1kh
rZsPwjJbkol+xnta20Ndy9t7vYpAAejrkQBKEOj1ce1L3eqSYoCu5bZhBVVLmP8rMi38BimzO+CV
iapimk6v/byYO9HG5tCon0qIC1CEdevcsMYqVc2RD7jYMbq3uum7dTqc3WmMnicpXV00be53U/1u
PyI+JQR7/kfVl3mv7qhM6TA56UAQpxDnfJHrC9rg9ngM83ZP2nlrl+ogQ+FnoiAE9/x6fTOjtVLL
mwWul13uU0icD5OHBGdhWflhGWx9p7+3OR4lXZvRCMLXHTUqkXxk2gCBqirqsUjBtjemiRGOi9Um
Tb49Ov/meGSErCUcEe6j6/kRcaXTuCTS4j0bP4u+8Q6wIquH1o4AmLTznhPIbYeeb2c4oHJA5pDP
rBdUV6qGcnhBBCRQ1zipCqY0p1iB0xQYvWN9KFK7cA+G5/S8O54SfahUU4wf1bhfWP80Hke/7IzS
9d2sd7FAKKFq8of6F/j31rszEvljEbt/M/UlH16tDrnnpKFTQd+E5/7oTW76GiZkzSS2+ff7t/Bt
lslYAIdI0FH3JtFcneRoTMpiqRU6J4qqfOfM1t8zczEvTj9rf4m2hAGrFS1dLy6Bz6biLv9oatu7
O/Ha1n4gqWY3UH5BNGeV64YzPIQU2fRAzcPlkMXJ/GIK3f6mhknyvXbV/Ov9aW+Nhz8L6GTpIYSK
1vX+Q7oxh8zWUv7ujf7DFGYCrftl6HC9CdPsIJJ6D4ZwE0axzlxYkAUNKq6UOq9HbKKs1py24cbs
KuUPaJDapzgOd6KorWmhbArGky8qm9bXg+DXsiyjU4tg9Gb7sWuKL2kHBM3KFBKAadAv91dx68H5
fTj5c36ru2gaeFLVrUSAcn9xiBPdC2JkXQ9dl9rH+0NtzoyCh0QrGXQvV9GC2xeDU9CADhS3nZ+p
SaqfKsLx7zXxXOUrM1ew//4RqQZIBQouROAy15NTQ88OyeNF4LrNePFc0fnUKGy/jCz7qAMr3DkC
t9Q5dgjiikR+YEbIcFdThM9mWZPBmxoPkxEfLdEZn3RqOvaJLnf7RRlrkWKd1kzJEVPmOTkS4USO
b7Wl+BPTutnx0Z3Q8iCmAW89cH3AmC91fYj9Kq9tw0/UXPuYxh1AKCvXs4cUrzfTH4wi/TWaeAj7
A9KV+s5329oi1Mm4w9Dzl2Ls16vY8WHsymIVPWfBNppy7kkYmXr2aDfvJCpbW4SaLaUcFZVFqhHX
QzluWTulRUurnLL52A6F9RcFsiwYbUtBBVjfy3C3piaJPXS2uUfIAK/Hi9XFSLRwYTyd4map9EYg
kAk5m2a4txe3hkJ4BfAcCnhwnFdDaVFuUnSkxevkYYI+89g8p/MMEaYrk518diO8oqhALgmpGVDp
upM+WIo9mHPcBz0G5/+EqNlXfm3OQ2CrSvMI9rI4jrVaHUarb6KdI7cxTXJ2APEG3RLO3uqObDs3
S6q6pGagF7VvN5a4ZMAkfUcbs9P90705lEQJggunGbX2eHG0uTWakmAjSaJ/B1EZJ73uB9pRY7oz
kvw2q1AZFjOuNXS+kMVclxfrLIaOrfLARqVSHVPJ/Detes8UYGs+FvcGZVRes5s0g/vXg5nNfISF
dqkfN+34vRH6OJBr1vlf7188njH6tqDOAEetvtPsdaqFZVwfoHGXBEo/do85/giviHtrf94fSv5V
N6sn2YncIfAR1jTpCctEO80pr2geNpG6XnlnYxn6U5aNVoD+tEZpenx3lVFKE1NiJB6hIkEqdX2y
kfBtl7pnULAt4XPPM4Dw7aif5hCe6QDwbCdx25okKRu5DHtf5jXX4+kxJBcHmamgt0VzHM1+/Iwb
uHlhOzklPKq2ekjQ391JpDbuS6nOzZ3CAyebk9ejLpPZWRTieG+a1jnm5eg+eAjPYPGMoh5A1OF4
/1NubVE6JzSheL4pC652TZYmUYWsdBdU/VIeM6dXL5Uy/g2Qe6+hsLGeMLZpuOJiRA1wTXiXXQbR
OUrHOweqOQ5r/Vtm5oi/V6oKVcBRWwXLT6GbP+/PcOPulNq3kj/E6LTarleUyzRsWhnjTa0xHdxU
sXxtyquXqjAXaR5g+GllxTRwimYnf7uVeEHtlLRUPkOUeG4cDVrMcby2x+DUbkX1OYMC3VBxGMYP
YqACjQuKETipWpzSXlQHfWnFp84bEbtHP/rvelbbY6Sk1X+otXAl8bPQBJDPyWo9amMyeqsiYQb+
Mh4Vq9EfIsMI/dIT84MdWer5/vrforLkKnj8hyAKksI6SjRaN6bmTG1AUyjTB51SESBlepG4F2Xo
l8/aXHbmqU+96JH6bKUdRiUb0sCs5/bfwR2IHe7/oI0tz+/hVKNeK0ME+ee/B8hN4ka6yu+Jp57w
sS4tnF/1H5Qq/kN8LDUDaJFLc1kwB9cjGaC5qbWkFAwQrYjPS0N26c+OIYB0WkX8mnpGvgd737hA
6EpSNIAYT3y8bl47WmHVkOS6AKJscxp6vIdmqb1c8FB9XnKE0e6v5uZ4vKGyEcOzvSY9IrxpR7Or
d4EzVfZPIaY6EEqu0/CI6ClMxbuV+NlNUuSQcjTiIDcoXFfETZ8Lq0PixQx9c+zUwKDWc9aF8l+G
4jL38GGRzIX1M6csTh5bjdbBTDJogaZN8jLN3i/TG6PP719EwmME43nkqHPLRf5tS+rhko8t9uiI
DNjxxeoQbsSN+rtid7hKCXKB+8NtnQAuQslJB5gJjuN6uATdxrkjrwimyOp92DVeYFaJ8O1xtzy3
EWjxqSTCgQAIOaDVEehbz4LPHFNQds0Ou+dEu6Du3u7ctFubUIItQXSBnuKFuZ5QvSR44ml0/PRS
Nz40CvYlOoAy36kr1aerW+7E45t3GvEjWHAw/pKbej2gl1hdmrucMsgsJXcIRcGkEt5RabXksGRj
f5qFqxygvJVSY8X2e73ozlHrmDu/ZGvmkpKFZBtNZXB71z9EuC1sCZ33W3PLLGgWvMn12mn9ia7U
oWlQx76/dba+J/YXHD0WGtez1fdMaPSKJOF7NnmknbLIsYLW8+yP90fZ2qASjoYpIJoUBH3Xs0rI
LTRXZCJo8T8/Ug77VbtR87kG5bGzflvRgWyGYiUqLQ/XuFLKiu1oGMRbNvrTQYK5/Y9wbKtnyh0F
xadkefIyxGSIHaIv9+e4uZIceq5Oidpa92LtKUNcWFCniYdC+1ZWSQ2WAx7M/VHk91iF6qTCkuJD
/oHUxiqeFAMoJ7umRAObQLnQ+09+JEZZIw85Tkdj7FAEQPDpohaDGmhTn+wEX5sfUmLt/n/4tU58
W4+JXXhMsjBqm873ZH1EvKENoLkll/sz3fySNq0WQnWEqt4EfH67QzU9VnRNYWe25A6HSovUM3sU
rUo3JbgJFyOg29aehLvs8XA2zyBzJI6WdsLrtFVJk35h/niDK1EKQG1WD2asWkFMhBfMDTT8/zBT
ORp4Qnl/rzKT1GokL4vxqiLOX724CM/zIKmfbpFP2THsTOVzuvTi86K51c7T8QZhWG8oAjkAmxTs
gUHJL/7bMttCAFpwI8qLtFrmh7ExBg29uiX7CvJB1R/IQB0E13Ql/jimfWzzTufZMR/iECkJPIHs
QKSN6kF0AAzph5nXVf40Terod42jK8fZ7NRvbjqMLb7sg2HurN3WhrSpQUrcIiLiaxKPMutGl2Iw
GqDe3x+JyLXYn9QFYbMaXfx3s1UIVn4fbXVbzlWqlaku9yTyW6cpz1TazEmRPCaLY+7Vo7a2Iek/
yhNYLGIttXoER3Bv3ehRbdBFswRkYcVFRR81cPO5OnldHe9c0ltXC18UZgyPO4/haidES5EWs0LT
FoC08mSgEan6pj3PKmzOeaiDBhW88dBrffw1zS3372k24bTePwpblygUO1l9BjIPy/56N2ZJHCt2
1lIYy2P1aalb64ttF3v81VsgAt+RNE4CeCFjwXm/Hkbn66Vh50J6qOIlOyf4n/6K2hEVfIWdj+yv
Hf5RlPgkob2cF4dEy+N/nNBtEppFGF1SIYxoo4zTVLwopRGKA/q5w+yPirH0vtsWy8+6r0URuEZR
O37aKSGqYrY1xb6uaEX9mnS6BpM8b8r8MLqieTcyh71BD5VaB6UjdNJXAaHT1FlbSGbk1Bf2h8EN
a6i6anYSQt15bzfOH8+65InRtIXyJD/ob9dHszT47dRUVbLGMn0ELawLIVbo6ymo6Pt741agQCI9
cf/km1ETuyFToyZKIOOS+XthmpaBU9ewdxfkUX4mqa58ormaOn6UIr/6AF+ot76IurLZw1Y0Fn5i
2ZgaLHOqvbgUwVo/Ves+eW67dvzUzSzlqY5whN7JTTeKJDIiAOQs227wFK6XZwEVPHcphV4TzMAp
ma366Cp6GdiL3v2aq7hO/Lqo7P/j7Mqaq8a57S9SlWfLr7bPlJGEQIAXFTTg2RosS7J+/V3up05I
kfpu9yvg40HS3muvIX1nV3yrnoUzAtC8fYa/0z9eXlfkYya7Fq22isfkjiw2rTHfaKeSAxaBTBim
0FD2WzNUdIAk3mykKDNF+QFL/L1wkDc+ETSTEaAaAG97PPTL3wJ+u/a5L2QFW4j4R9ea6BBKCr7r
YrbhvbP0jQcOdTgIezi7IVx8TTGiBJBDSA3OUibnGzrouDKLaY5o+WBzOUbTN2SZr++85TfuEBcF
xo39BBXg68EqIp7g7aI8KLRWwp58XaNLsgYB4r31/2PUsycoAwnAcQ3wfj80/rve4O4WLVQt1ZKY
6UAFRqhmdNEB3qjv4SpvPcp9VYOSDALKH+RWT6lLpxFdnolgCAHey1gtEC2dMgGKsIDX4HWetO/V
Xm89yv0RoltA/wxJ48v785ZmTYRQMvhAyrBK+l4fE52DC9At+p0C881LocDDfzgN/tCDjjboUtPN
S9VOUXtqijk+6ULYel7n9+h9bxEAMFWFPgVyGAgRXtPMuy7gmPwDepg7rLQBMuEK85/24KINITYj
fCXTlSNguhOuLgpMyAM7LO+0Dv9aWr4q9YB6gH73r1kZ+KIvn22Si0AYmLBWu9+6PHK81icAFc0n
r0QOg/+BYp8UAxmbM10MtI0uEEKUk9YjxY6VN9d56DDrA9SXXeysUJYreH19+vs2/0bZg0RyFKL/
zvKBsr78laaVHLYgkaoonJQxz2n9IV7jT4sKxytWpM07AP0bXwFUcgg0AbKHmuA1tZQHG0grGfAn
sHNGJHozDpUla26E8MF7B9j+gF+9gF0WByOQXQaOSPmXt4Ziz7DYAWUQ0rHsEG/5WmPIHcPoy8j5
7GbEsZchYwi0jjdy6pGHPJUZScnxf37EkM3tNQJUDwjdePUhCOA3eecArwRmQyAxEu7rNuq2Q1qs
6prPsvn89+u9+YzBl9slOAHGEq82LRGgQXAeTXlcrBkoZYgABMyhrwwggf+5HkEvU8TYt+DYgP3j
VdHM3RZGOosRYtSMxRmhIsj5CtvgOEn9XsDxn3e1XwoX2f0FgdW8+lAXhMMjujlT1RrM7phCHVwG
hq3Hkb2rBftzTQBqBwkEU0ecpKCqvfxwNpkPCePNjid6OJknpr1gCN4efBbJEmMBefn7C/sXCn35
peIB7iaiKJr2Ic9+7/85ZmC+mnNMyHBvAPPjajY05UdD0IqXBmvkvp8T0K8RbzuggEl1cs2HpEB2
QEKbBRbzFq1DbJGgUbJ8noYDnKLiq35i5mdPp+jIWKeHWjkX3uDZIclQwI/5QwMHj/bw9xt5Y+MF
SonDC7xqjPbRX7+8EcbJlgUDUdWQJPYXAPzpwuFzd5knaM7KnGh9GBwpThIxvpeCsuAZcLtq3ln5
b72/PVVk1zrjU3mtHu/g6TTIdsAmQ7LoQJqcHINlTU+GRRHy7N8NXHij/oPNBHA9kBoh+EHR9fK2
C9XGMdl3NeSIp7ezs0ATYt2TsxgRVjn2xzZL7M2Ana/Sjctrje82TN+1P/qzhMDPgPFeBLo57v21
fiLZkJ66ahyxcZNYhMvk68mNrYFZ9YLKHcjjeUj692D+Nx42qk1QsQEAYm7y2hZGoDFy45KqqlAU
qp+cbzcs7pY7WwzDCum3gbvw37+yP6EqmDWCXwkJLZbMH0WLzYOZsz05TY4EXAAZbNVoI9iaS8y9
OkJS5NTZoM5NJJ/+fuW9dn61TndvGoSaYHYSoix8+Z4BBzphBQC4rXVJJWbe31L/vhHDm5eBpgr/
o62AKczLy8h1GTxzhaqCRMJWgmUbv9Bl20rNomEpNYzR2gOBteGh2QC79h3pn+zUhXVQDO2Dpmbk
R8Xa9ujbmL6zV731uqHH3eFykE4x3nn528gCn8qow9ryPY+e4gTyF2Xz4Zg3YLnUIQPGV//9ob/1
Ve8OTxCHwHEJ2YovryhZFgAlwxVJoOfD1CZJ1Wqa3+tigP8cwfGdAh1756Jv3eZ/L/qqpU8l91MW
tBi3r0OG4UQv64KgckgyFt0b5v5ndzg80b0Mw6hzDx993dgHge1tMyBZItuK7QJymSolU+SAkCJf
rrmzB4CWyQnRz+8lgP9xp5hDQH4DFAhYKGrzV3cqunzLMOCHFoZ0+XJOEtXABGOPwIC53xgMp9m7
5r34lv0LfrGQ0JeiIEITB5Uk6F+vcHXm237cMD2rVqirp1O0xstNqlh4PWche88V7o/ltF8MEpjd
3QPY67+F+n9O120ZtIg4Rwfc+Oh+Wl10LOScP/39M/1jV8JVIIaHgc+OoP852gmgYEJBB4KNNe1D
JzAgANVSAMHOfYk6AgJJIJj1wrf3JMl/EiVwaeyDQPDQoqYwo3u5QnYjSc4JILJN0fD7GvH2F6ra
bIMRKqgBKMXiPXA67n4iutt/hudRU5SNE8Ud61W6HcSIsExQwZl6/Psj+WPl7r8LJwLARdCW8Oxf
/q6cTqEjGp5WqtdFXEnBwmNuTVc3BjWbWkQKKCRESsLfL/vG+4Y3MmaZ0BCgDXxdTeU787nYqebZ
xIbneaZtCKwweZf+/MbtAffYh85ATkFS21fWf74rVJ9S4WPAdVzQn8akpUMZUtfFlZUb/QTcGE0d
Iav58ff7e+NL2yfCEfQ3yDODpPDldQcYDkKmguv6BkPaeVH6SDuelLwN/aHwYYGsK5qUwCTfo5j/
+WRh2ou2DSjFXoG/HhRLBwoUzh443fb5ehsysn2UnV7ewXf+3JFQPKLSB78GBcUf1fDa9htuHN37
0jdF1S8mOSMd77v32pxbB5z374/zz9cIthg+FpC44HMNtv7Lx4mE0GKNE4zzO+iYxwrBOstxiHRz
7uOUPbLURleK9OJ/bYR3jhrQkH+jAPGdvjpHJ2HQmabgc3n4sR0bPrmaT3FXdYMT76yHPzdbXAo7
0s5ZQh/8mtqoE5P2HQWPZoXN94+WO/bT9WN43wP+ff5/PMtdffEvBIla6eWzJGFr8agxsExhop1/
mqKmaQ9Z06FZmYPB5iD+jd0JeTzze5GGb94kCtB9lgL3+ddTvY3EUgH+xWIMJDuJLBmu6TTlpxjg
7DsfzJ/rD40h+H5Y82AYouB/eZNwTUsJiQDsQNVPTyKB6O9UKG9OcSzpr7wJOC23Lc1vk7nN3pkI
/9lh4buBSG3/UAOMAF6TolCJIOOeYM01SkVDOdFAD5gbrRIO/43wz12S2enYeKOeUjr73wXIKjAQ
HlcXfvz7u35jMwAousOGqB32rfblYyCsHaxjmKMO0zIhFgfC0iocZxq/87jfug78RCD/27uMP2LZ
mxBMUvCy8U0lk7puIiKPW9S9Z/381qbz36vsv+I/mzkQ/N4I+OaAiLUOUOwi4ZYuDHRwroU+wuPb
/Pr74/tThL8z38Fc+BdYxlQnfnlFDgCQzDDVrDCCjp6QgZm0NRuj/G7GkP2rwR58BcAmhGUutfEF
tiP6Zizi7nFi83SVtzFEdH//RW8+ArgdILkBrQ12xFc/CEYO3bCTOfgwLp8zwserbcjDr5JOeU0R
Gf0e5P3WmkUNtENV4DfBeeTlBdNVT0p7AGNsIN3ZYppdM7ENh91W6Z225c1L7aAjSCrYnf6YDOnc
24yCIiahCzv6fB4vIBroug9tev77Y3xre8CwE7JD4GLAoF+ti2wia68bugCoyse8Tmm//tItWzVc
pZPdLhZpyYHqgiPEFv3p79d+4zb/VXJij0CTBs7uyyfqdwXFDI+PysCt8nbdZPDQ2BzKUQhnjn+/
FLx131iZwK1QCqD4RHv2GthMFmRiSAXOfI7IJnVN3EARlCwxs0USTMwfVUtwm03WRv6kwnV9ggTe
AcWmiugyafOhO4ag0n4kQ0a+b5tjH7liLCvhTTCF9RYwaeuFyrAokaa5bactTBtTd2PeBSexpuKn
VHEijkqt+p9snp0rlVdZWy6mWx62AOK0qstE8pNKN/wMtev5GVlAyVjKRbgPiJVZeQkkbS/S+3j8
BzV9+HmmSmWYEQj6xS65WU6b5/2XPUeXg22cLBmUq2x47JIYdauKkEuFmPml7UvIhYPbpTeFOANy
hagKJSdYGH3g1U9jVDbejRmAKLBJ0Z2jakWyV4GQa1a7sVPZCbmccE+JkVR7bAtPuzMrWIHens65
qeFtObfVxrdlPGCOMvua8LBzRxiEjOdCjBawmiA0Lqdpk82DMg3/Arps831W8/oFWZwpB1ljEgtk
n3DfqxPj01tE0SI+E2pfcwdsKCQ1YevqKlJELrxm/SSSEptE/8+c6pbc0rwNH8Enkwjf6nL2MVQC
heYKiyU4UrYjyOdLMOf9o0EITH+gBnS+ckzn7RkygLYro0ivG/6I7D97502MjgjOrCl8R4CUmXa5
nT1BuocPZ/ymNQ2Z29VV3a9izhtEp0G731SJG9xyLzTkgHAAg4PWsYFxFrBG0kV3BNkv3RUc3ua7
Ls8Z7rQthqsmJVN6nCg+/woHVPKFm779biGE/QICYoEUczj7B5gH9NtpwoEaH7owxWxgdD1c5FjS
oAse5x5zghlxhLdJkGz20PBcwhyyC91cNq1CxipItdt00iJGWtfcsGcz+TAF1QDmOLWyYZ8c85UX
I4Q5sxhuYUsQgvQwmfZKhgGIa7iL8NjotE2uSOIAcYMglAzlEk+tKKmBDcs5NXlAar0uEXJVgQVd
kZbRX7BIQsqVaIEW4YHqwl4gK+kRitME+ffEFjI9Zgzyn3JEahItoxDW2I+rm4ft1BWjo5d5S8O+
hlslT08xY/jHCHHblU26lMAwoucPNJL8HpnIQpdjoJabnrXxo7VdAH/1dbLfsgyj/iqyYAKfkMY1
DiDk6Sy9CiljMahJaDERTQ8a/9Ev1IcI6UkXsNg6itscc+PGS5DBTvUatfYclzkSRB5T0hD4RQaN
5sdxUxJmJ6tk/6xZvg3nRDL9D2fR/OxSRDWA7W4TAGPIG+bHrdnC322f9Tdb4DpsRVkrTZm4XEFP
nzdJXs5SFR+XhuBz5ZsEloZnPJwdvkUILrN1fGCNgKW1Q0tw5eAYnJ+QGIxOcubR/HvpMd8AHdxo
+A8gcHYoySqXS56PcVoqFN7zcQQcBbymHaf1bMec1QXo+clhaCmLLuAm8GFfFOYfwMTxWlrgdY8F
ojVobdRkL01K7SdlCFi3WzKwr5nDp1LPSHJVF9O49hfa7e1rmshM1maKLU7KLXWw9MebDmpBCzJV
I12LR50ZOx+iph2aC2m9dbDEJPAximYhm0NMbRDWcboGvgQfIwnOQ4wh90GrgcmSc8iiK7vBevug
wpkgidMHHunBTDS0XgI+B6Wa2x7s+ICv/V3brvB6X7p1M/U2zJM5d6x37LqYuVVXXQC1f9nmyEWs
Gu2MuXBKRqRD6QWI3ubgWHEmmxOyzNuAuG9t17jxCR1u8jOktkXIiGgVvwWDIQKUPniu/MOCn2MP
NN4AiMF33k03oYxzd0KKeUOv8fBhUJ9tYJ6TqpBjr+836uLumnli2EHCKI7/zGKTTV+adpyxJ26b
JA1ysDMKz4dTlqoi/5F1zUJ/NOGmow6wq1Eb3Dxhj5s/R0MKa83Spn4lH2WS9sWvDeWiqOmwzYqc
gpa5kJTpxjAALV0YLVBZEUEHsUFnq+wWVDwYsuEEC/2l/Q6L5GAsdeyp/0lCY2SKYJNMyDNrUvh0
XzNaYM+qwq7QwZN2a+g+g5bIYB0W8tDewTex0z+HNWqjZ5L0y3hNcKrEFbwYG/ZbxUiUX4+C7gye
E/qjrX8Aczayt861WyLRFxQgWpfLFBLe1wqII//VFT6aZ/iha75+hNN5x68HZ2WO0R71yO9Wk26+
wLUtDQQ+n2Bt7norRYJwv8bxmwaIPQg265Qu8RON4HcLID5ZDUikNhb9IxmzZWgOPBriHueV1IwK
+DKAfvoRzy2Ia9CRouWeYn7ZkNIvcLeEXY1PmmSr0F6m3DyPMYRPhz6Y6SYqB0DadeXWUMvOOht0
e6enwohfU+d3l0gb49O/S6Td0mOItQEiTgD/WzjeBEBs+l8YmSyNqk2MSO5Liw66qSOWTXcmclqf
FeL1OEb1iRHXlMNhtimLCX49cZVJwdk9rAAFLAbD3G8JLWdhC1j59G2yYk6X8FHfJn4TxW075nlT
btO6MBB/4g2GUSXSSovsaVo6vBRw04gdhlK7YhUnNxS9Ow/TmkRnTtMluQzcpVCIB7zojyIDPa5M
xr2Y5SQe58pP6xo0CBoomvYnzb1p7gQ4jlHp0wkOdI00W1IG6wrXqIW0mC9G8bbdL7sNR+3ZiMJU
jDFHOFRkBVIs4FA7HVfH46SSFo5XEiGmuitqxAlOmI8PXRhAYT0j32NGstN+SnrW1ogeg5l8Gq7j
PRjgMGn2a9h/bjWY3xU3OiWnGIzG+2LOmriMOCnW2phIPwc+1KYcoQVEVkfQ2AtmdLCTnlXuMLPq
kDxTd0MW32+jW75gmm99tSYkVCV6IeauZlFkWw1JywqeRyej7gDPC1gbZbkewT9jEf58YMfmx5TC
YqUShWnm85b68QZRo1Nfx07wa03CoL1l0ABsB29Ye2+w7+HBgVL7Kd2pdW3poyGjOLAw/6v0LEdM
I3L83WrqVxQHeZ+DZWZaYKpVr2DIBwMgxFCUc7AswTcxLBPGcbpQokSpSGVZsFzERyTpmeJEYYCR
lnaZBa1zzbEzKyHhQy3DdUHwQLBu+klM2spT103e/kDpGCUlJnxj/6sltgdjBFEJ9sQWyMHcXWPb
eDj6xltPSlvMVn6h86iD/OgRnx3B642l6iCXzI4HGTYF+REaFXwVCvr9CKb3crsEVllaZuBfY111
fZcfAiTVk3KDnGfC3IdG+npe0v4csLSbrwxy22gZwh1tfQgDGwSov9NN1E3AZn/I0NGp6027zZ2c
k5FGYZuvEz71Xic1cvIQoBtOBcDZbHIeIprQWJglp9RfkO/U+rrgcxoeTKdQl5XoplVzh804HO4i
m7XDQ6fncL7fOPyBDn3MFYd+irqPMOxj4xlMvfzSybEVlWCd8KekA8h2U+A9npLRp/g2ElS9B5iJ
uuGBZ1scH1oh6dXSE/8rF6A5OrnXpfPYzXdDOqnnEdFcS5nLACWKdBg4gKhrp6ykcQcyau7j8QdW
jf6RQoMRlJH0IrsRXov1wIMp+53RtVkOcWbldBUPPP9tTLK0dYPN84YrWLzVTTaAtj2hwJ2qMOVj
VztZTB8ttonHZJEaAkdQB3FOT93M7pBXEKtyWQc4vcADOGpruJtEj050PS9RHvMPfsLpdlnaCCet
mHvPrnAOKzgZtjOqWK2a3X0s3/AjaNpKd1sgYOx2ELuJlFLEDCW2VMmrlsgZ4RfdtHyjYhoesJdT
jyH3PH12wwBQDyuh/chEin90zSDJrBwYvajMDNnUwfYdLMJMg5jBQ6Y3XH6BY/IZkgOblxgtQ2s3
DMU812ohaMfgzVZUi0xHSKEdCx7ark97lFUhMus0Xfh140wwPQOeW74zJjlYhyYU6gprMj+RFdSj
r1k7Ni3m3VPfl8gOYZ+N6Y0sQbLzS100owpKFHjdN51JfSSymEUZGTDen3xGJ3+zJIJ0FVBgra9G
t4ofJi48fjBEgyC9xi21Z51gF5h6XqxHmSszXmVd7i+Dwtt65Iy2N6HBznjYVOTDKyxNNl+AdvCp
TCQyRW7s6uVyoglGCMdBzoh6IEWXSRQO2sQHnSPp/ssS2WH+Etogm0tYsc39ZzuRrKiI50lfDv0s
YVEyxwUDxUnq7w0Zwe9A59N3STXZVeSVK1DfAb+OUODCTCLyR9OPll61Kh6GahJtoL7AVHOjZZN3
7EuEvRWeG2NjPiW9br8Gg7fP1Cfys9zy+W6bhP+O8VY/Xii2Dld2Bl9yHU2pmU6Mt/OnvNUMEGiH
hzfD70d/J2se2zJWoHjbTNLPss0Kc270UvygTPvllDbMJI+F6pP0ILco+YeR0GV10c8pvWAbx5aa
dqhUlR/G8CbNOb9pMxRVJQ4KCparFMGjmdCwn2F/E8Z3rVV6OVvEn2OTyRmfb8fFr8PZJqIPP01+
FerDEKLevRGmc6d+cr0AYcCQK7xJ90/ipRGnhHA7f5hQmMY3yZqsv1tQM1WtRkiCy4TuXmQD5Quv
Vt4jA0+nIL7ctt0I0XkIu8TwnkWUDHCYS+nPIHDF04hcOX0BmNFFpe3HObhdERx1sd1AWZ2ShJqT
WWKGUkyn42mKZ9ucOx50H4iZrLvO5kjb80JDdmwByeib2fbpJTMhT6vGRj64nvB0EDe+u+3B+j6c
Lxi+Zv2lmeP4KW7kiOIi1gMY9YrGz2HgEaimOYDbkmggibvqZwRGsMTRgKuDiFpClY2mgiPQ9Mtq
mewRTINvtBcBiw4yCsUjeKPxXOHMJNdSSdXXNo8RmpBIXLiEnYf6FU2EoWpjukvAhx67FaWtTr6m
zg3TJVICXkUsU/EVJB59Xhn0vvEHt6z0qKKcslPqp2gslfK9PhiELNrSTPiYauyg2NxQ/7l/wqTt
5ppLQ4KSNrT7xXu1NYc1y9xVZ+Hj5soxbGJgx4hsdTcjZ1yVyaoBFcVdl+JA4f3Mj8EGSsUJTZ6G
8yQlvrW8DGckDiF+h/K7KCWDOyM3BUhaALt3bCaQZak9W3m8jnyfXm/9lAdlAKw6fOj5Iv0RoFeU
Hg1G68+xK6Ktkj1sO48BkILmKupn7Wtwb2FEwqKu/zUzWOKXMAwk4QnLOgpPBjXKdHYJnGAvSeO3
7rrf3J5YAz1WUo4aZsnoAUlLK4p3JM8ybvPTusUQUGLXCSGtgHNSemzY2soKLP7Q38Jc0+jDXPBo
/awJ6sSDx885oGaFfr0Bh4JXRsRDC/wNjQ7WaNGkMDMLgJ0suLQsO5LnH5uQzXnZtc3Ulg1fgbTQ
tpGQGw0zI1UEG/z7jiDDvhwg11b3Sbvl5yEYe1UDtwo/YBMfv4Dk0CZl5JL5R0uS6YquEUi4ZOqC
4SIs6kSYNaY2q/vBJ489NFPf8Gv3NIkB+fSnHhjFV1iAxE8TVp85jZGU4wG+OOnzXGydLOPYqlud
4HD6bXWQfILBdbgcwMTv79bGUI+OJAP2Awht+wahT4LEUOOitrJ9FHQ3ROFhla3h9iJ4vHBYY0bh
w9oPATm3ChFsNymmAWsNh+fseob6ZKj53BXiCD5b/EgnogrwjqNelVlGmELT9++79bYgP4HSCfHR
01As93mCZMuDXJPGHpJkoWO9qnD5mGKT+OUNKtUKpmJTeonHxXwKFFzODwLM9+JAcdyE2P2puXHQ
JuLLxzo5Da4YySc+D+sPH+WW13psY3kMEzvucq3E32splvFioHTUJc7P+PMUpr6p6bS27BxvCXvw
EXdYTgFBjWxJIGtuWpgowSUUKp12aaEqiLVrXLl6LWO81gavbWU+vwejGdghPh8dlaMEkaXeQK88
WwOzmjISoMsf3BwEqk4GiFZQja0z3BsGvn03INyKqmejHcou5x1gw0m3jzCmZwNMuFBAn+FADBxn
SJfhQQuI2o5Aa9WTSgdQy0BG1KqCjgnzza5V9Cd6G3fJCfrHEliCOE1dBOyh0CNff+giksuRL0Es
rue0UeS7R2bg70J1mlXL2CY3TI3iJwUwPBz6zSaf1pV1Fx+xZjygZEi7MrUtcmYpIMTf8QDw7NCu
CubXSi4W7hQzwzS+xNsf1kfFI+ePGgImU3vsFJcExfR4gLIweSoYdxjYtWT5XMSze3QZjp5xA05U
yUaFT3xrTXI1OTE+uM2y4DFDUbAeSWAx3NygFVAnTDyX+xHqhLHE1jrfE4/m8ZBINV8ohoBR5Txq
yNvUTf5kYQKIPsGH43SI2l4/R+A+LxfYs453YlzYXOZNqs0pJMt4po5H3dW0E0jQ5KQTB9g1cpRO
OCOgjGZ2+rkBTN8AOaspqoyOUc5bZiG3mjKvWb1F1D1ThLWO5UDz+APJuhb9oKPBrUQMpT7kUeG+
ozYd+yrQaN3qHDX+WMHSyH0RBUs/wNmwn07NkCefFE0A1pks6z2yH7YCMDCn/ffVdPurjnx6yIib
v+5jj7YSfu4TqAVX/zAnE1o4eFjAetcHrDXl4hv5ARJXpJZONl+xEMSUH6lNmL0zmSwaUCm8Pvh+
zZa7lRJUTA2Vwy3Kmq2rl66LTO3yzIZlAej8iTcIM/s8yGHCY0Is0vIxQAP2Fcav1FciRvryndi6
9SaBIUyK1QBxeY8tTyRxOSAv4/fIMWY7bZsSd1CMZR7TAMRq3Mddhg8OYLMo+6jfi+nGSn5q5mU5
oJQD3S6KJwTfRnDu/qjBKJuv06Zj5wUnykfu5+iGR3t8WURXDobwVDD/QIo2giQHsU6lA54J46GA
iOi2WUn6A+BgKi7o49NbL3nWnK2XkFlC/RV/A01++MGwYwHFhsbtZgvHjpcouJbPY9yNBDMcYm8z
ywmWPoI54DS8ySSukol2S01ZE/RQVkxYn1iqhT3kBPcC4NXlNxtt8uQQwmwc5GbkJt+HaQp8YivW
UYKnsNCgBOKUkDJqqX8SKkVlIbcNPAJGYsxjFmIZzO0TH1ZNKERTAvXA4kGnBQwUNSdMf/MYcSwo
HzDIuKT9JgJgqD7qzwCpzUec0SSshw101UPWetPdZOGCc8ehbpN3QCi3/sbwAu0PfIcjcZnCpo3r
tI+2e9b76Vsvc0hlTIoY1ZgiCvEuWXo8NnjTdaQahB79rZvi6dmkqMA+j1Omv4+mS9PHMY4XhArq
dA1vKBJhrzaXdOZgkRSDFcXiLgGWOmc/x6FowhJDM97etiKwt3pZMEdZVLF+iZou74FAwkwPKfA+
LxUEJtciA1xbT1Pr7jjrzfpRGd3RAwwk1FwmcSMwuUEczVXjhnb8VGxFtO6vNYNfv7X8a5zLqb0Y
dMLkEMPB/0k6Z/DFIt6n+BErgHHIVwqaz9aO9BliVPzoboJvYAlPQcfqlbuV15mLmTjLyeXueqTD
/LDhA92uYiHYJ4qcu+Rp5lMuqxYjaPc1E726gusgCDA+iCdSTSpywOeMKpAtiT1fo17CrWBHGWHF
D+UIKc4MMDE5zwuJye3YgYNwu0OJ37M+zhwsIjKUJUYska+3OVC2tiY124GQPv4Wr3ohZUiKeSmZ
M7I7SotpWu2TWH0GpFOQsx429SOcMc64E/GkfmY66O/1aGIo90BtjSodbRB2DqGzosq7Qj5gEA+l
Vt60xWWDc1j0NKQdhklhDEutGvYWefHsMEUbzkCUnbmhXbZ8HCdMzX4sybr2lQg1x0afTVs9ogvY
0P+hAS+Nd1l6HRVYT+fGIPL7pvMiFYAdISy8bHDoHp+WtlVdiSJGthjweMCpCxq8ohpaE3d4ivkG
MDsb7mxqk/mhsJr/Rnp4glQsELywm04NUWeNOaE4I60UN4Rzf8GjAY0sPYN+km8VV2l33ghLeF3A
3WofITF2jZFPin6gm4tbWOhkHfhmRQ8rhELK33GCjqOO5wWpr5lfM7+rUPgDhDjuXvajcpWA4SHD
CSqQepFhRAX0G5vqWjeUR+ed+QX/f5Gv3QeMXOFXhqE5+ydAxw6TjiknmO7qTPmKZqG66xDVqco2
7Px3jH8xIkRwaMpKuJGiUgGfFDXrbkB5zTPD4/Mihv45owV2jqn3zT/LxNl0QM+NP2xB7IURLrR5
vhQr0PNjP1H202eT+pV0EsW2HcIOdfr8fxydx3acSBSGn4hzyGELdJbUypa04ViWDRRQFKkITz9f
z3aCrW5B1b1/9J5c0h67h47QlGk/KMfYMU4axb4rOzk+eXpWR4v5bgN9rL02Lgo2pj3Yu6cOfJbA
Bvpq1hdHo5R+7ti/u4NeZuM9qseVsCHdRdaBLO9OnSoy4oe4MovlMYR1EbvR3lqU1mW2zmSVbKws
oEmjScGZxTm4DYO1fjjr0kEmRnJhOQ1rzAAL1eJLsgWL+TwVS/B76gpLJNv/z4fEBFKnC8JqOPBt
tiryye3ow+y3woLJGOo/0sqIg26NFmtn0Zj+QYeDKFP+SPGSd0ZnvUSSopF4tod62Ed95wyECQUr
CM/kQCNU9LD5e+gyVwDzmxgjZmRaW+y1mZJn6CdSEekSW/p9qErXTKu8zdf7jNjN6+asSHE4nMx/
cgjquxqx93SoTUF7XOUv/k5wpNygyKar0azwmhcRZqtE9bMtyCZzgLDUNIZ3lRcq4+QoqxU7KoGk
umf1zKeYfZ9F3mn8KoXNW9Q5qkLoZ5vVFK46tHW701wCAMi5ATBHrtzv3nEqWN9QjmpXSLtjU5ls
1cRSq+WT1IWBe29x6gOyz3zjeG3c8hiVuRjOLvwm34N1e2BrteSpnzN6nTzUt2XiBDP42NBmJBaB
o5BCQKaYdMlWs/2WTIwiWuKqLSL61LigUJI4Gy+9IXH+7OpuUg9dVcJHoi0pwpjFRH0yP4s1ZlGv
/dgKGMlSiR71WZZ03V7EHLAFGYNHnwMR3M4eE07Tp5sMZnHneZ1qdlGehQAo3pJfosio1juDEsi7
dphxRPWjDYXnLgUO/iHvpvbINWW+tXZj/vXslYqK4qZQBclpG5rAa6vieTOypUr+z9faDbkz7DNd
Sfm5yJohXlee+TCMeYP+fZHYbV27t8BXjXXo4xDf9hoH1MmcSAqBWXBnr3ZjNJvFS1W6tbUfpwwu
i/FmukBlz8VhsFxou83K+a/zAR3OaUHEayCud0cVbyRA9zCcq37OIaOGpG7yiX+Qabh4ZyMKcW0C
Ue6ZmWeycU267mL2rPkUrZUXJNBsVXfL7NiedYWoP81xBIXHusCBcSrJhHrv4CfP8zaubdLC1eeM
TNNc71clDSOuWSZupRaWemvAVd7ltm5EqM03iYIO/XpMs3IggggXuejOBgT1S8fY5L6xDQ7q0XWW
LvgL7l4gEwhKyJsGQGhJ67mwwHjQIjL15nP7XU39oPDZDnjW8LNkp6wRJMcNa+WWJ8dahjVFx8lZ
DWuerf98Y+M/1CxBLyg1auZ1Z9icGPGPyWrURdG+DAsv4DxtVvtY16p6EXlXfuUTPDJZLW2OYMGK
9IazU4q/cBoWBMMGF1dynC/hsF83NdopWAFCCOZxZItwVT65ntEYXeTaU4wXUAKCQqrx0BTpVqlv
NgVGgS0M6j8tvJmOlxIUamc1lt4ua1U5u5V+d43Rxe5SD9G7OrFrTMOuznEWpHQR+mfbvakPdMFZ
niC/WLnhvGKBKVeeNJO6dbf+2q6EQ4CN0TMXt4qjravRHBz11HJeh70vH1HzdO6TafN7+vLVVm/H
ibM8jAdTF/6LCJUd4DQTUNgLaS3FA7wHZx3MMiCcPbh2hNWXoLU4B+bibfVrCczSWDPIW+28wxxx
9TejyPt3f+bY/1W7Zc0Kervzud+dNZmicXhF6p9Vu1skVpHyNatf3TwF030pTVucQFlg/Zv/P8pm
hrXLL5hZ5ykvHcQGi9rEr1WtRRdXzYLnLlK5IHO3LIWDCXtTp2Vh5LlJraswsbuMaJeB4JUPFyiD
JwtxSJMs1H7IvdW4XFUB//J3N3veDKoemq9+u5Q/5lqIPEZ0Yn63Q+AXl6zv6JmDvPPHvbUq9Tr3
a/M3VHW/7Uh1EvOdmpopotcs7MgJdQpiebeJZOCzZQ35v8YYwiIhO5ogR8yM5jM7EPrzEbw757tn
ydJ2iBJLeNbI/T1wpCeSopN5RyRc/mdCGvU6oqSf+QDC8tPQ7YAhe9c17LSPZD5/qWBoX6iqjxAp
bUNe7+mnttEVFKWfNi3x9KSIdB2hRKbVox/YumikPM/divJuqAN7iUVF1lbq5APgfQc0ebchBEBZ
tC7evy7QxPwSvd690ePWE07Sh+tL4yvLirl7HJjrijjFu01xJKbBNvqUlAIPZ/ddPwDxD91iBDtF
ouX8NWlpuokW/WTeQ79b3c6VRLftbCOrr+Eg7QWkquYWy4Zp00/+bPh+2vfr3J3FYjAy9FXv3vuZ
M607oq7GIt0WEZk7jjdlxkXo0UXTQdfs2lD1WzoWSNxu+Ox6J8PB8vd61ZaLFapT604awvfh+db6
3dDIA4EIJr7zakYB+JSVQcSBPSn/kjEnvGSOi+DLiZCtanAaDCdZ58/7KOqDK2NI+wnh5fQP4VCJ
42jay3xsO/5owjHq6sFyW02GWafU1ZBV8M/faqYECNdQ7uHh3WvP6PsJWdB6Mf4YBDYEgRMU2qkl
CGOvQABxylwQJiMn0vpv5RTbGgvUIbCjs1qqlCkT6cuwQYGoZnDLXddJbZIYS5qXZ+YihPAwWZli
dDfMoKZC+r2j6Jb7miadkUm0hqzZSa/JUYBB5z93mI28ZJyd4SdbOcYuYkSekWZWbelU3TZJVlkx
MVhneXmdhqXpX8sKvd+dQQPf601UusWhu25HH1R5+GSdHb6hahvnYayzpUlRzWTezmByvdtaeNTE
mo3trhyWxY3RQ0ReXIDvT3cEQ/UvhefRJcaTzBG0jh7HH5W86qHdfKpK0V+sdazntfnym8mrztxn
3vecTeXDSoDOazR0Pmnjq4faHblE9Ua+v84S1wRxRclkho9g/O54X/hcPLHqi4isvsnXP1vpAsmT
0JNvx9ouqvvVFCUqKbh8gI1+QA4RdnV4Zkh3irSwYEDS1c+b11lTiL1HEd2bV1FoTh52yf5Hrou4
Nn1m8EhKTvtkzOpqb400skAggsT+WmUzDrE26HJGD5+tD+28zf0fr92W62Q7Ojww3GfWbsxGHaFh
NKKvTVUeCyF5/6BKqIqsP4GDVnBXaac93Loy8Kc1TsHoN0dRkXAUzcNFOPkywh4Qc5dov3SuyvCm
31y780pnjNMuO3u02l+52Cr0RwP5nkcZmUt+VtU0wHh2TfRgqcl3kzULoZYJAqvtYx6N8o3du4GS
Xsr8yiHQBWmBxvdbrYH4dHQOGH8Dx365TVe8iqx1giQHM+Izk93Dw1hV4T4L6ZnYBZuZv9Vm0ZIW
OSI5Qj1UZzkiuZYDNV+G7hnqI4qzmeJglKSDA/g0oGplfAiLj3oq62FXhZF6zcqMQwHFgPeIOBYh
l8Xne2oGL/I4KnLRxFPfucP91Bj5JwArpbtmWbYEi0aKY9bPq+HsuNuyJktbkupIYN7yF1QP4yaR
/VudTAKCe0ckGuGxVudH/W0XCcznaqpbG7naYhUEpxvNwxZVzseEv8I+69CazyxtNncat4o+2O7m
bE8V4NdvEa6LkagpYKtgzcz9fTnp4H0jMVo8LOVm52ywtfz0ViOYdovPV8IZW25sJeXQmrtgDUaA
n6IW01FMUYuFNnfyE1i0kHtp+eLiOyiP4cRrrtR6XUH5t622fxuLGxmHvK5zPk7U2fcCkNngKZ17
lW5F6PD3rLb9sQ5O7R/Q9c9HmyXgtu733WM4G3axGzyPJzNEhPVJShyw6Jw7Eul4XTyXfZDnSTdN
3p/GD1AcNVTzvVmNtF7KytAGKjmfcJ85olo26QJGj73RjN5noMf6T1la+p2MDNznfsvXy5xmbCBY
ItLx5AXbP43UZDrYfmewtcnJuavRDH6UqPi6/QyNE6DuuNHOkHITXka6sxUCb6a2UrpqTRBn5YzF
UtWXMQtmmfSDLd7czLHWZCZNxjhszY3yp/tHPzVoo+BOsqB+R8HjtqgRLL4ou/Q9KGP2iMfSG3Oq
XMto/q1NwWlDglN4l5koLPfzOodzDFabf2bVZKKiNTyLtCmnbtbYEDDvDI/ESqm8VGIHRtp8NAgZ
kWaNVk3fkNuSODPccnWOAKQDp7w12KCGIn/KeKwRl5cGQMXQyxBJi+tLMq4nxz4Wk2XKY2d5y9WH
0hDJiNgniMlOWURM0Ezf3+JEAh3n3grpYroAr49BlRnPyKUQZeTDKN60hqOTsWZrPZOUUEn0VXOJ
6BlDNysToyLEkaHcA1HW7pqOfRB1/IE5cjr0D+0Wt4iIx7joM7UH/O8hDKO1cNkldK6/IjKo/gg3
C/6iBwouTu8BJFszcz06ndKP0jCainGXO4ttHwK+g9cgKm13hwhuOk2k5YwPNG1Vf+bOKMwHxBie
Pg/tUk/XwlLhE3xnKxOle/tRzGSQnXVrNV8S0TeSK9ekO64x5umBAkN/jqvJKe8QmYwdBfCN8Q5D
WKA7Rqie2MrnprDnpn5qlRF8zyTnRn8QGzrjXqA6d+EzZ3GPYB7wUU1u9NPqEFjJQVm267GUUv1h
V22ZhHp0jWO1arGhX103efbGbFkOzWA1TdqjLnTvIEOyxymE/98vvVTA8E6emftlEJD7RtdV1BY4
JXAQW+uLif613rNY+Pt+Lcxlf+siwSGyqVCjWJsgFitIN7lbQqQgz7qbls98aPV18sNc7ads6iAI
/L7LcBKasOmV57ogAdpwegIEbe+Sz0j/YnOIWsL+a06f91m6Vf9NrDv33Np0wkg3ZG3VvROusnv2
mnJeYlMxLCDc15UVT9UypX7HknsrwCmt2B9htEn/Rnexx14bwMQor37Iw1u7J6I4c09bio0PYhrX
Sy41Rz2JEEjD+rbJf0qM0T5DN/DMhefC2clZchZCwCob3XHHFU74e72Suu1137Md4jnK2rl3Ex/D
OqBPqKeCW6OrujdrtIF1WFRhF+eb1wApeTc2Byrr2uqY0Xj9nNO9W931bjlJZmoxX9C4qPeVEPXL
WueOBWBVcqyZHZZIKKl1XqzUdebQ2hkqCtz7cJpNeRitaZZH1ZbmmsqRSRikCSA4tmhF4sLGPXfs
PGTcGIydCmFWa1XfLEUu5qLemoedVaJ9QYpf0LOK0rK4eLUBJ1QEheBJCJ3lvpHkuO0QosmdWfpt
y7obKn6Ueuk/3WFF76N0054iW8Eq80TAh8/8NoanQeUIMfvaVfeR4raIc2Mt/BjhaJ9dQ22VCIay
1Y0ei4iam1010UtwH2h2oYTyjsg5jXXeSMYNv9ZpsfhsoxXipTvo5rY9sMFOT97kok/LXQzXsZWF
dn/i2BpGVrW2/RsGAFuI7seRg3yLQpl4qJmyvUehEbqT2myt0wQ6QetDyEmiaQJ77cu6+gkCeLId
ZWm8vEE3TB8GMLvDacjCF6PCzNd9i9SMRjolyLKqLF2/2WUxF/umckyLnEUu151RKA9iutMzN43M
aYf3hQrfN5QTDOSRX4B+iAVp/4xugH2iRZhbIs8FMssm+P8iNKt01VnjJbO36ispD2rZ4U4v+2Tb
phWCQI+yvpeQRyouI1u0abVRCxtvfO8L73W1LinkK1qM0fCNg+ZU0/uBopxiX2zuTWOwzNmDu2gF
Om2oIos7c9a/iLjun+a2H1kbKTotE4X03oOyxCgTe01VLolTTc12mnmaAXObNfvw+CsfHScYX5qB
rqid5IuAMQw0QuO+Dnp1dkBK7kGyJjJF3VvCgs3Vce3nrRL7sFABMf5ruWDBQf3YJ/limiK9+fih
TTk1vwNMA87OV+NcEeRsC9bxaaEvJ2wpnY1Lt0U8G7kcCogMu4wVWyOK6tDgTMTNNOLF0GXQn6bM
M++kPYVAaxZOxgHdI9iB1zr+xQwwYeFtmMUzne0DDFsgh8tS6YCXGpTqu8rM1t8DQPPvsopLNQGc
GF9G5o4sdsaovAIoeOGuXDynugaeml5m6ZjLL+EUuX0aqZ6MvqX2l1M9OL0BWZ8V5s8KU9Y/yJ5I
rBT1u0vkvVXV4yGzl+pgI9YXfy36qfx/pjKXNkYYQECqsAeLxvCwMx+pRACoU9vgvWy90zTvPmty
Dxxb9rdHfbs9MmptgN6NPjzwUzrrESfEdK6dJvePvlPbiGyDrdlZIGLLDpduU8M9kc94yrE5LXye
HrY9A7T7yHPJ2WKgrP8nc9f8IXMQ8RH5vP41w8ME1L7mOBgFUFN0mGZg7WQig2aEpq0nZOSmcH+B
nln9ThGnvkDDau8nGhV2EmSTqKctBNGfo1LmV9b3kX/f13qbfs1cdB9cI1uUuj6xdQlqjlxB6jT+
N84YYNp+9vryQbOx5jthdfWaUPlthPxaqvnoKugiFFFF5aey68A95KDMl76A4zzww6CEZGFRv2ok
wUMKmmsPO5s2JrFjEaj/DtgVxT/Dz+RPJVFwHMQQOGPaUhj87JWwbaLf2P8dYBNvhGou1neTx5rC
4JIK5ySKtu0qkPmuZ97uTr2XS4CIK551q7+ASbrx4EKQLyyo7kgVIcae8a2ecls8j8ojU3/yfLT1
7hY1v7PGte6cfgYiqgIG17QJSYbP8hk02VpNa70gQay3RGz19DwGEqMHd+d8lq6WhPMbDRJJGEPe
1T5yOZGdqebs6afRfyz8ekHKbuTh/eC0Y3h7YEaYHtPfRJXkTh8VH41YcxEzQtLGAHtjkS9U8tsg
Cyq/lEgK+9Oogw4t++CzEGShZA6lLKtnTFbNOqeGi0MlDierX5lYHGYLfgj7cYFdGg+6NJdXXq5e
H4UYhXnIufiOMGUIqcZutO+JObXWbw19kO34khGKuqRTo3WaJnUXVQSbpFbAPnRasBq6KH6otY2X
drFRiwlr236PLiWEV5uKq+ygYencO7U04b4W2rb2NlGpPzNu9XugJsTYCwjQzhM3poev14Q0Dub/
j2KhC7Dmdvo3muH2VvVIWWOrn8oXl7yrOTXrob8aq7u2B+nXwH/SmBvSeL0cjM7ZeNFp8UYvkNJF
3y5JZbme/JbB0IFBWl32D5Clwlxid7radwOOkaQqeciYcKr8o6hNSDRm1jlKGrmBt4gA3DnJWwQr
53kFJ5qaAZR2sYQJzaDA5dkLRVMfBVyW89gb83bFZIG7bB799VKzo3Mlm2PBrT2YxRhvuKyZ1twG
M2UJmug/LBqTB247DoSws81nhBFLnVrczsG9Vr3sTisNlljLXB7JHfvVcmUmFVUsSnBjFmvciGC/
5Byj4YqcKUV/a7opyW2BnVZjrl9Dwch8tqqCRcmZjeyiuC9PpuNPv9SQwck5tI7g4xcNArQx5KTY
Z4Zt/pp7RrS4Ed304uHKe8QJD34idVZ/GqPOXk0gZHC4dazapOv6/Adsj22qGokheTOZCf6YDugq
0B2TPJRrvT5226p56CvMMYfQlKafVtxNT8AuHvD2hH33EIaZ97Y6QhpvkXAyxuEmCH+1rdo+WuZG
VBZbydSlvYXQDlMSsGxoE2lhbzXDQ82DWu+CHAske9nsl3d5PqxwRvxMgBIUlp5BSTxz706hOb3V
XhPkJ7Me89vvpymwjBSLwwDLZAcp4jmUOHdB+QIYmZVHUiWKT+wx5gIOJ3v4Qw/L0p4zQsqrbEzv
ge6cEv0oUYWvTSWND341ck2QyTVv7Y3TTVonD/5qapL/tb3JeD85yvHScQv7+meSo/BuJ6g9t5DG
ynzrbUr4zmibN/kC/+7lnDxjCHYjiKf66XkzYeoyv2P8FYXFoFaZdkIcmUaQtRo0xuuwqi5ZoJ3l
Gemtc5560hoJjkNZcJRSGd3RHgDimV7Dyd2DIpQoxmcUQ1CpIoKR7t3v0XRq7hnSsoh0K+bxkQAk
XJ4CW/rrUJrmH2fI1/OQWxWgZg13jkRwWx6x/qon5Gp5C6xBvsyTW7jdW9naxvvU1L2TTMwdV2sw
jeyoBsO4R+OZjW+2xHeXElSqj/TeA2IbjRbPTIlOx68v13aMwdu8hF0bIMuNeIJiG/SJyABvMY9B
MwXtwSnztTu4a6eXXS4m5KGhGj3xGNFTWn46bdRHV4CBRd/3PcNlqhb/EBmkeYyT/eVuwn6B1jEH
Zu5h9Q5FZtrlccDY0N7ILvsfpRoZGKoS4xPwWFUcETWW12rddPEI+BAWcbn581/y/TmeCtzqixET
01dOe7e0ghacTpZbMmQBN7SUuMMS5ZZucFgXgKaj13iB2tWr4x6akbL0fZHTp/FpEx1ZEJIlejhn
gXYMfAsoIJ3WEJc3CgdWxHSd26I61Wrq/nJ056+bMxp6Z9UCqko5Az4ZQTvzP4Mp/IJsfp0vbcDW
m7jlTMjbZG3ObraVV6VdE4pwvxEBiZtiAbGvK75XGlO4gT1vbTQ0b2NhdLUyyznhVC9/oSEJK0yW
IVwhA1DWvRqrIb/xbED/KIBRggHWSTkYRXp8nmXbtpc67yxSmkYKDQ/zgFf7nbTueYQKA8OGu29L
nyHecxmU6xV5UOPSnoLgbvyTg54vrOyyQl+OaRl43DYQJ+IxQJLbWTY/Sr+E5Z5iAuWhvNZRDlZm
4tNiHJ0+IBbrL4dLwOIBY6FGhCzyvdcRi3tTCASv0BDFw4Ipp4hl3bntIfQU4lvtbw7Ud6jcO4vJ
/J8tg9XabyH8QtwRFPNnYL0vTpBz1V+79FAl5lrrbw4RtaCxZwzdY5Nrf5dWGYT4XDh0Yjxudh+v
G4bYtGYvxMnjyQxi2Y2CL2yyDbkgZRNaMElN+x0EeKZ78NYgEQx8lywfQyrRerf/wyiAhqydXS8i
5UK28uSglHiWlNTzUtbL4oFTVu0/PZnhpztheSAYCVLXzhfe+8hwuRnVMKjw0K8mktbcl8s3tLbo
jojn/Af85+V63UakJ0eWeQhGQue3CRflaP7gOwMcw6eQnxsTLwlCSKuuk6VwFmuHgRVTZjD64cUC
fav39RZhNSSBAI2fa4X2X7VZwa+pV9MDPC0QuQylfht5jxvecr+5YIZB7CYnXFKiceAszLUqr/Pg
uOZ+HXKXoyTvUdoXiLvPhseNk9IW1l9JCFffYWm5/1bVVZdtxQ8AXea2MHqYHv9R7Oa8OuylsKXU
Hhn7Mhgp36o0KKPtyK1J9UT+N3rFHPENPyC7LZKJ7ZG3uv+D4pH4/0HCRB0rS/lHBgCCFGRr4EYy
BokOkbRIkRadY3ufEWvUlIrck3biyqhYj8642fo015U8S88siyQ3ZOAe4b7bJsmJGiQ+ojW34cOj
DcM6ISeHdyfdoEG8hGBuQArCgx/PgVzu2PLK6GyxIg33GgnyU7u4jU8SQVNyn4fMtrvQJJIvFkKv
9858g2AsMUdBOg+uyx9iBLL6Kjd8LAeAcR7zsLKM/plMIrdN3ExEl8IwboBb5ourR5/iXxMRicn/
XgYXswjzLzaBaIuDOav9E1Ftsr6oGjT72So7ozzJrS+3NEPRj8BVSguICJtLIISqHvtqFlYMTNN+
NVEE7eRKCYs4WzQQ7sbc0kVa4TZ/wASKXZG10sWs7c/LHR5LuPeAwcOOld1MSFKngGDKoWrcJbWt
pfK4NCkrTdQw6Ts7G8ofOxzd9jMoFuv3Ai8kRWo2XSZ3eI+KhxB4qz7M7Rqh6qMAIUpGDuorYgzH
/sP71GSXpmjtB87JgsO59ebxruVAwNBY8/msuxpozTlXBFGJkwcneJ2LUf8OUCP9mOySzyPZiu5u
2cTwEQ5lrneFO8r5WSL4Tgtst7j2O1oXZTgF0ZmyzPxots0M65n3xa60yQpOAxTV+d7J3LA5gbnK
jtbtiNOXn79fGLfm6m2KBnO81lUpLgHPzgpv1YE1ZJrai8MECExgVF3ViYWiHk8egfDv1nwTPqJE
j95kiI839ueg+8p14d44aEHpWOtTg5dEsMhl7HpV/ruVUDKoJ8A+6dOArki5VJaXVvi8X6XAjhkb
nGv9KROZ/vCYVx9zq26ZHlx7/vGsfn5dBOUbDJmTs4+waH2JvhyaFPGYcTTlUP0O+5GFvHLkGMNm
2WSoI1120gISW+8ztyzalPJm8wPFU/vb8MRw4YnouBELETw3qjSzi03xwYVYk8U55SFp3HuUs1gi
iQmanklDVluKcQ9DiiJPJLuwPSG5CRoI/3iFeBji3vYnhz2o9T4h5aLiaPHYcwVWQfMOjDTouxx5
Xr33KRrVxD2a8h+Du+dQVBDZJreUTeo8bofQPfZsQNjohq7FEmIvuZ0IcVOrtaWwmjvS5/S8r6LR
gcGVdfvUwEICDVkiRNa/ZN52LwUjNPPM5Dsn2dlRy9RiV9l+9QAqdnNg2Xsyu0L2YjgIxHFZ0yUV
dl9aO6txxeW52sZpnhlQdvMIPRWb4CMoCiisIGhCzy3bFklJ/WXUN0G4bXPbkCQ9BMipMmxg6DPF
lVJZuCxHLD1RNLOmKa2hoXNPLvfGXVuT+xITOdd/zfNQv2aDXJtzvcr1OlTZ9MAcDFnpuPaKbHJw
u7sM3SgWayMbGMIdY7raOP1tfFWevgyyjbZ33P/bQ2COqmD1t1FOM8z2AG5biJGcV+J5CQhC2hv+
RhYw30oYEPHCKXQWIbf9wRubet4bUI1ctgjpxI4cg+ZK5y8vLVef+8yu7Mpjpkg1IYOrkx99nQWX
zeK4jxlsm/fOEc29Jna5TfM6G/dsYSFGNkCeE4MuCqaqbUnSp70s3HuM4T4LbutDWwdBt/2o1kU1
oTavS8cyyx4INBnzO6BCrxBJ35gRH6vT70aVe2eFyZtvFQrtsNSrq3cDIsIpboFLAebLwG5+7JmC
gcskMLzp2Cjdpf1VE7Hyp+kc1GPGaC02nnYi72ftekssW6cN9ox0DD+CEIEqJpuwgy6rVnSJEPRW
vmt0Zl5ay79ZhTD6CQT1hoMM4aZ6TKoF2TkeONsFpR1JGox7taxeGtxgGIAZN8M/h099izuUSOOD
saIVuaoq8L/VqBw0+gwI/W5zl8j8xQ2nwvNC8d4Gdc7hGxdL22MPW3wDPYQntrNfwcfI2Jj1aOxV
x0SYjmbHCS7RdCYm3v48iZAvYh/mbkyWMtQP4OURL1bHXLfvK3yqtwTzxbkgp6JcHHCgQ3JYiv4n
86cxf0M5Wgx7j+coS8a2I10ohN3C3F9NPc5bDITF45TZ6hkZkcYPyy4YJmR1RH/ceQqrU9AW+qdZ
1uJ+CrVPqI9qvKvheJ79uyIHCXV0gVIlVrAbU3ob2lkKigrjYa9XfyYxYL65yNbcf/JNqgC41A0F
EGpPw/DUVLjn+csktrHQX8phF5ad+5zdrLBM3Kbb7NhhXdzJA9IMHExFaz4hrkAap828fbj5jk5L
g9QDaKUB4Wj6AntTF5XdwOotg/LA2ISvwfHXF1+Rj/q15jjAtI7C5nFt3UKeiqzo5d/ZAPWPsVBA
7rfw1MMRfW5wj559hBnrbLwNEbAaMFAW8eY3SAefYP8ZbHp7IvfHJ5DnVx/gHomd1VtfwcLdp37q
l+8SFvTTzzblPDiV2AizYQMGnFGyYQoI6n9Wnq9/TTicLB63aXip+IFuqAjsb1oVuBPZxUrzY2iD
zHZiKlpCXk3Bp9VQZqqJIErH1kO0z5wEfUvccSKIzICRAMnYWTnlQQWi3XGPc8g855tvle2BM6Mv
zhwlt0Y4RMz+zkZHyK1pOts3miK9pRQwh+G5qoAgE9ftl0vXcH/tKrvKO8Kp7NZ58euu6M+hzKbf
LcwHXigCVd5vjtaSKIVyeeBEZN4KSi7nfV80wM79wLZO2gY6ix1qq6L5KgzFmTuZoo9OYpitp2Il
dvFo8d7kcb5W+sGYonVKIqIXWDK8gcl/6PpJJ+z1WEfhBGasmxbhw2j9W/n3P87OZLltZc3Wr3Ki
xhtxE0ggAVTUvQP2pGhJtizL9gThTuj7Hk9fH/adbFIMMrRP1OicCqeSALL5/7W+pQcgBxepG1vN
WmZkVYHy9vGFMROP8peh/GOD6OubTUODpkAYQB43GztwVz6slHAZxdHwmJMY8KKl41R/biRvCG8p
Xzyq0CJtn7nAR+2LrZCmY4GdmmcNTM8LpZ7Zu18G+aPnx8yGNml7hMxREqJDVFmxcLPGeoJLCIOg
D6OJXYHLPXpIjAfO0o2E8+DqTYUBfEDt29E3CPP6aNrSQamh+82j9GxVbXQYFS+EUaof/NzS2pne
JLiw1/hWN6KKB7VDYhsddNJH86WsLZ2iGcUBwFANat/lRMw8DXCuvc4HNxm4Dne5wz87KjU6d2U+
9sfc98v60IeeTQfNAROzpIjkUBqh8oAFlv+GEhE9+nyDDwCXUEf2VLjEAtLi4orF1K84wYLuCEaD
r23sfM9cxXWAQLetfCQAlFI5shZgk9EKwEvT1wN+oC1qi1KtNax8HAqo8okVBksjXUyZiZlc5ob4
WNYeTmyWyHyN9zXQlm2LRmEZ1tNk4CNyomrX94r1JUpyP/qVcrdqYO4QObvoxr74FoyTm+/Q9plq
IZrS/xyqzn/uMMHTu7Tcxlr7YVb9oFTF7+UEcf2tToSgO4SpxF7gI6qOtOXpCjTVCIjLkEPgbPEW
lr/iFkw1MA9n9BZtmOH78HCKjps27/qPExmz3kJkKHZhnqTxE1SZSd+CZ8eQ5ikewyHxOqNPWNfE
jDeGPpegS9Ksg4M7uDiEiQ2CIOM0X2+5tUdPY83yvvTRsDX8A5SS1zZW/n6TZEBXFk4IDG4lA9d7
alMR6Q96nqo9aoA2XMLZ8TcQmONkN2ZBE94humNDq1GyioML1DZf0Dlr8Ge48AMRJakt3ciqOuoA
1vSlU3X557o33c86JmpzU/HhzKb3XNu2RVj6W17PeZVvtYpVui3iDV3dFvXQYNgvtUqRGdaDhoCp
M/km3dYwt33ZotdIQiN1tl1et2rVYyndzO1afC7YT+cKpUkpFIOjKDZD0zuftCpH9BGaWZOsXLT6
30bIXfYqQSv8CSU63SYPxzFSdKIbq0VbGFYKECVAwzxUFZ4ejU6Ji8gUWxbHr5CL2mChIMReNMBl
m8WEQamX0aIBx/a7Y099HvIJ1gACJKN86BnrXp/wT6yBZ2g+4yb1bsQypd1RopVqOeBC75Hmxtbe
w6DarpIsoGDKytG7C9xrf6/BpRM+ppFB4bOkO7XQ6TV6d/3YZmLTJgZMBPg40vxT26Zz75RN1dOO
h56DZi6qC32Be9kWy9Bz2488vC6hmZHlP11ygL8WCHrsgy29SOx0V4wux2bDyI5yaCfF12YZ37F3
2V/Y4WN93aL45LYb6u5PvdL0J+AA3H7rvKfOkaLsrTAu/nbLejKWKTiZ9jB5vu5vKWK7fwpVFMFe
l8IHfE4RXlv2si2mdUkA0XAEOiHDFQcqzsFp3lUvU+WZwaLSnBwDsxboCFgcizN7jAaj2+sqbfh8
3CQdNjLHRLAqfKr7a2VB9YC3R/Au3X9Ps58gNWC+UD7q281EaZGinjWYe50ScEEjxgS8ZsFSPLQk
fltLeGNwDoahHgj1E6bDEoJg8WNUDpFJP7qlzh0gE76TDsZ2eLB8oquIjhHgPkMbfkBY8Z6l0rJw
h5vM+EmzCDAnx7MeDGdrGOuR2pu+VE5d5/S5LMzDcRfDmwvwybCXi47AKaubGdQIhznw2ei9swUI
4OzVxN6VH2yLs9kyStn616R92TPFL8CnyXflcumHP9I+c9jiKeUENk4rc7T16JsoVT0gWisAovjB
lD5Kl0jI7cApmDecukD6CUZnTq1yMqklxCwLX7UEzfkOeWwNTzK1KSiSPpKhw84M5eE1tgUPvdf5
qR+SitbEnoMJyencpob4gGhHzInRXQx61EoCB1+vAzgBUzbtvykt2clZLKbpzk7aDK9IOiXOPdbZ
JrunAK2+2SUtuc8aFBhnPVK3Y0ANWRdgi6nAGiWTaNoqHKrUytrQL3+6yB4PKeat8YjMTUxb2eMb
3nZOVXUP9FO9hzZX8U+RNXX4CRE4ukXewZESJU5jbhGlJMZEtJ1lf5eU/KMDjrkwWtWpz4ki5gHm
GDwNpGBlnTfaITA88SUeie/cxe0QfRZ5A+Kgy/MeG0Hs4xNynDC544fpHt06z8M120+e/oxqzjzr
Wgunctta4fgBPTno8VGv1NcgRl448H3z2fpVHSCBtf3hIZvVlVSgnE8CPBV2X0NGm5Jqf0/LhQbC
p8xXiC/wEcTtMXblYG+ElmbbSXADwqMrSpAUPI07XS+6cgkPzVXrLjI7Z9PBUkWvb0Hrx3YRtdm+
l071DfpnQYtC0r/aZQNkyHVfc7HZRUAh1mPkNvmDazXZVyuc4hcHZCB3IN0bP49TFOVHY0BOt+ZY
4xhr30C/vPKHyfdWjTOiwgwAMvFt+Gi1qCzrdIq4CNLfHxwDGWFKWHUAPmi6GwAItdvc9WNzye8X
d3h7/YGXNa+yT4kW9doz8mLSd92IrLajTSamt0Z9HLj0zASXJL3vs2THHS6uPtRaWT+KQRbdumv6
LkSlEAXWWgd/+TVGmRVu7Npt2i3NlYBwW5cL11AYqDxokqRshJMWdevWLYujlHlhwpGxp2Rbe4PB
V2yh4uXeoaXtj8YdUF8VFgxALOius52QMwYL7hMG98lJTyXwx7jJXwb2JOQeutakCwxCGd0zavID
LiszSsFe2G2xQNIqh0fOg0axhAlJIdeJc+tgRAi8912V9+G+4FlQJkD6WhxRgvb9ekLF9CF2Ot96
6JvYjT/0QzjQjI7rYYt8NPzda5otCO2KeGi6MRl7qmfAngyVzR94rVmvWdCVwz29X7va1Elau4dB
wwlI86DHBE5rrfHXOrhPQFi1Kb5oudVSCZlUw/ZvjxR74OZE2EZV6OBWsNLZo6YRTeQ0mYAXONGN
pPJm+PpDXbh+D6dM2da6gPPNktBw6troBTUjiEWA+Sap9b9Ra1ivcV7hv3bSCNuxzPPxA7634Den
kCKdbe/Nyu0H9H/zWr7i6jPQlQ0G/1NeRdR3EW9QERSVkBFNtqz6A68s/MkliwaSx3lva1MDCI64
xWrCt1GftaRyNEn7FPY597omkN7HuNTz332D/xiSA8bCdazXRL8G6URRQ3d0mPA21U4XloMBZsth
0WAjwt7wJUjL3Dl4ft5+mbJpegKiAX+B0/gfzFI5i49NvjEQhtrdyRr1FrCeafws4tKaxQwjikDF
2/WxlkG0I1LLf+TaRANKNRjnD4lVc0+aqWP5EjwYGAWz0rVo4TSdbu+LJq5+t2WPRdKosNXDoy3x
LjlUH8adwI1QfCkSILSbOSDshxUPTXvI+Ha3uJW95m5osviVimItEJeRe2Yh02jAj+JBeXU73FJU
8lD68v36HLw7J5XlGihd7i4q6aVbN3J9YqJSCiGHIYoSnabfZFC3tXAqoJop4ntYZX5yD6SGpTjv
Yk65SlLyXZUJV8b5Ett5B0fQWFwLY7LztahcmLVWho9uYYKTRZ+Ju725z/nSvpuV2/wu7dw7Av4R
qJr7Bj1IXZT6zJHnZsPZXsXTenIC/SMcaKRPlZsUH1FH0OKuecy7GhQYDXzuiN8F+vd4hYwXsDPk
WPDrk1fo8VqLpXrlYVX6MoPBHezNcDCo1hRgEJeelcTWHVtd62/hEZnBFhclj4D/z27nRFnCzmRJ
uz56SKJr2vKjxytYZ85LwBml2vkCjLWeZdofS3jxtJuyNjQ2Q9RO+eymST+ieKUWa/Za80NACJLI
NJrpNU3B7H0A31LJTdCJ5hcg++AP95nhPkTa+NHsc2x/WaIXX2JHl88seu592KbNVxefZLv2NdfB
Ip+auLV648XnIPnFmqa+X/hwEBquaVNEujkc7H2MqglFXChMtnMxNvUq5p6Bq91xUP03RQuW2TM9
6yFBZq+xhEbtL+7LdC+TPtR/hGg0v3ettL+JoiMvQo+AHXHZ9q2nxGgRRuVk+LJNxaq/g4+l5DKh
MJGLb7TEUm+f577Tr1PKXuYywrxcbahyaU+TF07fDVFV1YqAausbZXJec0KJuCkBnq0eRzgGIAwA
ttD6Ro70YPoUwhccYgyOSpke3mslesyF2/h5v3Y1lVA5oxe0qqvQaWmo04FArmr0f8wxSh4J9/VQ
ObOFQaryzBrhnEfi8tKy+yE6wuIUz03HuUDrEo8g2W6gdCkc+my9ZWfa0nOlq+6dydWhbtaW+Kbw
OXxEvRMEyxg5KgGkGSnysLC8dkdHBBt/VmrOC0mqtr7SOANuKGbCImqTDtgIIU9DsMnY8dANoMVb
4o6qojWeMOqYVgqK7RNye4FXDpoI7rOipXM9zK2IjCYvVosEf1E/GXqzDZAVzESAOuHOFdIDXtQW
vUHIYYjHDuALja0kwLV8qO0I4APyHM3YJvpAvpJHAVKiDi9U+qVVoLPQNDP2x0rVMzo35S8ay6r5
7YcAdGjc9Xpx4CyVH6O+0QFsDH3xZ1SaOBrUaCjl0yD/IGOjaDfO6KKsjvlg5ZEy4RStLFm4rLqS
HfteH5FMrKc01NJNkbTOC3cDYtlEBW5xQWOJvTQcJxB+ZVQ1wGI4Afab1Jk4dnvSyau5t+yHK6vH
0bAyI2Nu82qW9zyqMXltMk7pr5bOeW8DiVRv79ISwM0CyB+M/K6ki7gwoylX64zYyJ4eA6WTRRCa
1nMfFDn9Bsegth+VIRZy+kHF71FN6QCdMa77VYjZtVtAIystcugN9SdF43dXjbV4nYVF/kLvuBOw
+lB9WLTQBWfPEZJ9kLCj+6Snfhc/9prTBndhXSiMfJj4+RwrTK9lnkfYoiq/2abEvgIUNd2E+6c2
TT9DSjrA7/JK3+S+akxKOo6JPrABpPzBK+HoLEhvr5Ndb1tUtPCjiWrhNZr1FIIL/t0omMggXNz+
IXYrz19asmaF9UK+340VIFXYJJU1WotRFvk9tF369xp8Fvixg3hRtax/NmDIUdQYHEO3jurEn4g0
o+Se3Ta/x8xEdHftCb1da5UnEEonGBSZgB9R/4TSfXD6JvoM/oR+FMi86rkwSwI6sQN1vyB0lfmi
I6DxT2XmwluBnaCRAfHMeWwSFXA6YLWFZVea0avLJwj91+giuk5mr449B2A8SkFr/0pB2HbwpmDn
LBKugvYCChOLQJaIvsdxX+Gnc2m7HqaS4wZXr4GTAWwe9VvVSLzrqKq8pZF47B65rOwPqM8xuKBE
cl/QlAc7owqh8VRpjxU5sgByr3keSEIAljcIdgbHnttsAWoLXZZx9iDSwviVowko9i7AyBRGeS1+
k+yhyeXoZxLLaKaaaCtQq9+bzpA2W9fwpm6ZVPQ21yNJOmKL6m68V87QYlsZfH1YpbFV/Eh8P/zm
IWR8NpU7AHobKj6m36QZinQL+6mtFyoVvkBs07YfQ/IivF1UxXG4R+vAmRqRXbN3zFwHIoV8/GXI
QufFAa3P+aXrBmQvaQdlWp+6H2EqOa1PTY16LzG5ciKItD5PjmlTzATLhQ3RImqFHkwTBw+aplvP
mpvgBdZiM5nTPKlxtxAMFFqJtFLoiSk5zccA8p3zJ6uZWBSLAqcd3c66qzeqy6xvrV8o7OXGJD+r
CUEhiQm+WEf0qVFqwNYw6D2b3E75hgIL3ihGixVyZBvTZYE/cCFoiIZrfbQpM5kdyNuFn7K0rgJq
YOsePlPLakOnftnZiL7v0YE08MpoAkG2FpggjHDJWG65Fm0fJ599SCMemOuB5iPaSbdbw9vFd+Cp
eKAd5zljumNDDv0V5RAz2UmJmm5dGJ38Cfu3CneFCBBjB3Yjj9Dsu3jVouBndTfJg+Bl0+RXvfLV
Z4+7rbOWqT4lSJSwt62kjZZjhWqHYyoOxvw4EJfyJUUP8bPNKy2j9eeYz2k9dlAy8F5TnvAL/Svs
+eST01Uj00fl9cEFRVGRo3wXJ+OhFGoO0aEI/5qxto4o3vLAAabYFdTcQWCTq2E7w3PatcPXckLs
rjlRjAS5nrq7KhyoMUtThLBw0Xc/J+jwjLuBDAJ8YZyxZqwANqstmUzVo94ZvCA9krrPYyFz4gpz
fiU0Q9iXgTT26Klgi2PBUCg5tQ0CI7hSDSGIT+DnfOO7pWpq5j3RX/cBq/gvU/eNcaMi4NQfNNwl
1IpH14lYXiG8UwxMpfNoJgH2gxYDR7mejABbZRSMclz5SDD37ChtApA0Rzlda6b1qU2tlp0sYXMq
8JC2i9AotZjzpKoOqgtddxVlgc0hBUKMXNtD032f7FF+0YMxM1Y1XVkyurrS4bX2CbRb8UuPVI8z
TDUS2VF6N1pCCoosrtd8C3rs20fOK+MB/7LRbCpJTd9nScBiT/seHjh23vwR7SdXVFq3wXNHViiK
79aX0Yp2kENh3qPmseJKFX/V4H2US5CVo70p6PF+zYJaDcBntOHwV8nFhNsQXSY7sdhlRA6oo6tK
IOZ/lYHb92WWkETjyFQcK3JEfko9iKgCp4LeSefhTQDNXcpffoPpFBsa8jU4Bb3/qbDo6JDqElHu
y1IYDZRhRIPQpYUL+J3SeOs8llWQtR9oZRuc4fPK9z7r7SCmlRFO5h6vUZjitCmDbPGX20s5Zpzt
Vmhrojv6Ci7ccF71ePOXXlCxKCgQrgLbU7/p1TXPmYzC+QCFDEvgTH75a5owM4pO4v5VteFxrBWI
FTXUrdRCilRt/sI82bjC9pJ1roxALgWb50HEhPDsIjTM441YqAt5Rsacq8a/YgtAFXPm0D+SsXTh
A3eRRbNEkzRCmrIQuWyGvhnkbmj95Dihsfs+evG4dygcrP7rP//n//3Pr+G//T/54/+PBP1P1qaP
eUjl6//+16WIIZPeN4d50xSufpZ12HOmsVnruPrg7kC6BJKWcp57d32US7FJoPJMRI0oTFznLALQ
j8aKyCBuT5pBcxUK46vWNtU994zhcH2kOUPrJPiUdQLVuSkkdx+LH/T0x+yjwM9hahEpW2nhXT+1
xpbNtF+aGrkQVip/VKoHcE7Axl1ttb+uDz5P42zw+RnqtknUq6IrfTp4GXR+jA+f7IisivaFCMmr
BNWxqf0Gh6DZBTB44mR9fdA3vy1dPzp/DCcQ1Bnu2ROcxqJvAgvV21S3xRchAWNnRak9gMMP35up
yMRcy5SOhO9DftnZY6RZNjTkG2AwK4p6k9lutsKq2qwGj1Sl987K1Kmp6JZtQiZU4izky/SMroCB
D2zSVk+VGyUfBlm+mmmX3r9/IO6SJin0Oj+jOAtlS3RlIWyCFgAnt14MVAQeDFbVDT1w3JnXx3oT
AMdkTIcQSJecPQer7un7gcOWwJXUNZc2tFFY0qOxiGVOwwKV8IJAjO69H/c8njs/LtYVA6/c6XhR
0fiAzhivQo2/hfmorc12Sj++e1bkehouTQpBacM8e1Rp6U/s5g4HTuLIll4euRsMo5BxGwH8RPbq
Ri7i2xcetLaNt9c1bDpC55+4ruGDTQUavES09dKwFM3cEjyR2TvTl3dPDXelYfG+2/yG5tkD6+bS
QBoSNzFliXqOipaGg12Yrw2Awi161eC966RtknyOlo/yAB+YMU/9H1uBRh4AGyQqOg0Y727yc07k
SKiW7N638hgv/Iq8FkTYgWgyccecPTUYB81sXAA4Awd0R6ALXwDVmSXetfZGwOTloSDRzv/n8uaf
zsrwcKbgIZq/ZbNcaEYo9h4CwkqLzBsL1IUPTLJmsBYitWX1P3tehYHIcAiYSoWOAYcuF+zeH6Jt
YPUQ16Yyev8qxXiuMJWyXH7Ks7WXrI8+6VxexYwU5O3QS39lkhm2bero9fqbePE3NFwJasQRNhv2
6W+IyZ/sHBtjeFzRlp9a31tXOQH10eBX/2ZSEjul4CdUljwbyudIb+rhwCrVG3DyIAXsLQ/bBeAH
+0Zq5NvdmnxnsJ701RAokml7Oiuk5IhuPJDCsHAyxMw91JyNz3mchjxxoa99VSHXawyNLsiELvkw
upIL77/4aR3huKbuONI5D2jPubxn1QDnwfC0kgwk3OYUK6udcProxoL89791ekLAvywIsVCC7q+h
nx1PhJ82OQ0xucymLPiqVXRwFs1AtFGByuxBBEn8GFaVeUdzrD4Shice2HKnNa12Z48Ux/4zxkX3
B1l25nC/R5tFdz/eRaFOcVfD/nJjw5q/zGt/7tnz0TRkqrFy5DKmX+FnAR1YbyD6gKCLNbh2sUzH
JoQ1DCjk+jP5+9x5bWTj9M2AjILFpWfkGngjggfIcqnzoCicLUtddXfuLAmgSPDqVbI6ijANdmXr
3fgrLn10LP48LzUvXM78v/9jOcY8ZEYSdQ9OP9iSXghjvEbuvwcSXt4Yav6o3swXgAJfODJgpc4+
OkouUYt1z1x6zXcLjeaWpkxGWxeObAFE6Pqve2kwOQeLovTA/mCcnXncIm7MmX9L2zHz9WWum8VR
s6Nqa/VDQi3exHV2Y376pd/SoVLAicRQtnGeZuziseYUQQYnAJcati9ZBCiwvWJvc1zfj6R9IUYx
1AZcYP9YsFPQ4SITYE1pJHrWDFfdjai+yxX+GbEpKZZvr/8m89Zw9gAwFevgUxxqfWwhp886m3/+
HIQWqjiMlU6J3t6k9ba+PsqFX4FtyeVAywZlCHH2WnvTQPcV7MGyHgVIXRNAim0ZC7z34+b6SBeW
VpZvnY3d4BeX6uzdTXrZobbj7Ed3qNpPQebtC7o7S8oocwtCZduu1gNYkK52JDmkev+iyoGatU5R
82ZVPXvF0gHnZ9gH1tLVcu1jowTeCjEW+RHLdfL1+lQvvM4WEccmNwVeLP38Ao1CEg9wyVgIhecU
AElOLXU61NRTibGM6LMbv+2Fp6jYGXmEBHRbdPNO3xVCdIB5WpT0Ea3Vh7KPYf8VjXOsDMe9MdT8
T529lgzl6gbHGm7O5xHOpPTUBAN5bMaJTQsoqcMWRGkYAAEnVG3dm8L4QDKWdmOFuDhDx3CUhebG
svT5a/nHyoeIs4qgM0FEw3Sxoc6JiqSAiY6rI9+9++nRmYBHzjfs2OBGT4dSGix57KUccidPPJll
EdE3QHe8w1UZu+jwutK4sRhdnJ2ruFWy5+u2czY7SzY6ayAvjPD9plxrQMU+QDaxolWItfz91xV+
RR6hcpQhOQGfzq/h4gQNjp8SsopCacQ5xyave10VyDuv/5SX5sXK5biGSRysLc/mFYPRztEfW0sM
ZxYBQ9CHtYSM2hbx4Y0X5NIGPX8BXB4o6eD1PJsWXn2h2pZpEfJk+8vCyTsLmYCd7wDrazCMA5DD
Se9mPfe0sf9TVWW3J8unOkytzuH8/TNX7GU0z1lULetsuakTUqHsHk4mobv2rsUBtRnc+rntMcX+
i5FcFx4W+h52i3kx+seXwe2NgFL+Ak6LBoEC2MNAHRnoXknEu/EbX/r27fl+RqoafV/nbLOohwqJ
Vo2cokDuu4fHSJeN9KpVRQ/nADha22NNdP7F58j9Av8tKzc1Cnk6P9+G8zgCzkZRnPg4bZFhpIHS
v41muism17tx4704R9pHtskRC57l2YPL8Tg4xgi3yQvz9qMdmtGSDJ5pB1EjPuISJHICVuH7r4ms
3XKWVukc69TZHCcQdOjrQLcnaFX19WwaRSfY2Ma9y9g/rTAIv11/ay5N07Ed3k3eUMVqd/qrQkIz
vQGOx1KNVv08TIDGqxw5a0Qi6Zc+cJJj22vj7+uDXloOqCtDFHW5zpnW2XIgqswuzR5SAlaYYZWP
2rhUiYZBgG7x9t1DUfekJkNVcC4Cnf2ipGzPTjN6B9h/9VVAtfJIWTneJKXX3dgRL8yKMjk2J2Fz
Z+SMc/pTttiXMGXVkGJdITYxykp6IYkCf+28Xp/U/C+d7b3Y/HgpOT9RjRFnD20QnlfHhV4vJbKS
+4rQ6gGvZ0ZG5/Vx5nf8zTiSSzBWOcGUzpZSxy6zOAJti96lcnd8K/lWDbUid1wCnJqU/Sw7NAsF
2yEhCHb88/rw84p1PrwtFMISGmWKotDpD+pUWWv5tuSLF1b/ZHti+oSqG2Sp02Wbcsy0GxXXC9+C
TdYpFXJqXNI5X0FbtIl2ENNSdCYf51Ga239yUfvLkPY+AJM5nhIJ5Kd3T5I1G/yLlFIILhKnkwR9
DLQfrfayc4HT5VAiHhTd6Q08SJgm3ChvPNO/f7WzX5VNkffTkRbfoH22eLtJP9ImrQGrtXH80wpS
+9e8xP8UNpZOvFMVfHY9GAIsTBOmD9Rc/ueUCqRaXZ/421/bspXLiUJyyiJZ/OxzwcwBvimkUCqU
ZnwkNDF5pSVBAioGhDtQCZa9GDHYmIvrw759qSybz5T5YwsB2jB/xf/YJhV84dAhVIn8QhLH4mxG
mRAzucfP8oeXMLwxy4vD6c7cY3J1l03zdDiQhTrWJUROMwPwMzoec18l+OIHbcCUHeRg5t49v/kX
JecLE7zOHE8HdNRMJc77GvuPRlsykmnzNLWm2keW1xOgmTc3ZnjhORLoxpg2+wjH1rONUpZdmJKy
hPXTTetdKAvo9UQ7rDTPi3dBoHn7SdOMh+uznFee05eYmj7rOVccbnFcr05nSYE2p43Ep0qmB+qm
aiBkMObEY+tF8VsFZfk7amryAzAZ3fh+3q7y88iKkwH3cYX86nRkE7LQWJUWGyb80jWtZ3tfScc4
wvnJb7QML7w7VHB1SVWOUi6L4OlQmmdERWCaSBwKmI3VME5rvNWInafiKfdI8r7+m16cGU+QuhLq
OtM621Xi1A60KUR6gsU52+ScIJH5e9oGdE5y40e89Ph0Cjyucmk7CfvsJY2MAY9HOvNjJgyAXaX5
axPuDoRv+YXGr7EFaDTHJAzajVPdvKicvjecrxjScTlG8ouevaxxP5JMlFYNFhDqSxopRZuQwseN
T+Ltg+P+QfmY95Kl5s032OkwSTB+N8u6jkDqYApYAaEpNpA6IQ6RDHPj59TnN+F8WvZ8OaPzZHA6
PvscKlEASW5kQ9OpNO+jhBtkEGWEmpmyDElt8aqtKGrMAkqku7JMQZWGbrNuOl+C9ejLDwKo2vP1
1+ntM1bw+wxKeXSe2UHOXieU1z4WPJ5xnSbQIToW2a9+3AxbOEHqpWlwYu6iAXfhCh03Isvro194
BC73TE59/Affxtky79pqwJdb0tivp+8++GMaL4RMj1iaWAI31wd7e05iFdJp0/LdWNI4bz/PobgA
EUmnEEi7dwRyAdmxp37npUTmUliz97mfApNsmyZaW0gR3l8PtvmIGJ+/QgFkP/ueEkqkAsBTu3Ti
6DcXovoDCe0eINnY/Hh9qm8/IEbiQIaFlL2b+Z6uSW1JNF9sobcxhgzHcRk025B2540X+sIonMC4
YM5HA3oSZ0+v1Fww2sLjB51cbL+E/xw0A1Tq9bm8XfDsuQQ5zwZ7C6/L6VxymLWQpAfwrDPOawxk
t1d69FX207T9FyMpTniSmx1Vs7OTbAe0DPdKT7ArYmTyTH37kAIfhvchk/31oS68i9TOuYToUKrp
rJ8/oMAhlkbN7BhyH2tcEq21MQej/6Ab1OsXqazjz+mIb6+2u/Kl7tX7K8nQ55AMGQgUFJ3Os+8e
QC/1nRQZFeGF2ZF2+LTOe7iUsRjM9fW5XnqAf4sW3L8f33lDEAZM19qt0YPjKbFJxZjJ8L5Hj9AO
b3Um5p/tdIUlHZcZzUIWAVD67I10PEKq9BG3ZSkn+QTvrngpNGW8GBr63kXXOO4qzbP83dsVo6Jc
40KpUzs7f5jgeoYh8c1uOSClvCNYqVjpvWv9i++AgDvqgLOegEbu6XfQjwRDCxNEO45DuKCThNUq
p2pJlt/7i1RMhfsk6weNVSqCp0PpBo5lRNbInmwiS2wgrWuS8KyFL8GxvP/lmGsps4iADrh19s0Z
VU0oUCe7ZenV43ZyIWMHNIo3STf8vD7SpdWKRhzbzCyvojl9OinVyNSdEtI2yqpo903FDTlzUPpf
H+XSy86GKi28tVAxrbPVqpAepb8I72XpEBsClR8UdGWVu6nJuxub55uhmASnam7ChHyhMDk7JU1w
lmrVku0qrM7eEo8y7sq+pcaAC2l9fVZvvqt5KH45RZGUk655tnNpBHnjKwJ3FGepv0P+7IMgaoJH
Mtnqb25nYkmNSOzIb8zwwrCKUy7xQnQR2GbOV0la2bwHBVmYbAGcqpuvxCbq2ySNjT8gV50cCJRV
vvc748Lwz0HPXn4LFE7qB8MEyy7HnGYQsAOVo9mMYd/trv+sF54gnTyXGUokNOKNFCnkCmTATFgW
gDcPKJYhc9rkuSEAN298Z2/OefOskE7SruW3RDBx+vZ7iEtCOcRzMGcyEM0G2tWUAHiQL2jbojPU
d85h8dNg1zc+uzc73dnAZ68OTBdk9WYwLZtG7zfcA6EXhRZWTX2KigO09WAFyQsHPuHDRxrL6Y0P
8uI7xGbAh08Hhcr06cSB7E1N5RJ1IgJCqBahAGu58oMkO3ogAiIsGiVkkBHExY0t/vLA0oI7RReN
E+fpwJWtg2AlaYsuX9x9gfpR/jCIIdpihbFXpbCnbUwI5Ps/1LlHTjWQ7Q8h2Nmv3Reaq2dePs8W
Ef+SklWdHtsmy/pfU5dpj11QRxoV3Lz6df1VfrO6IiviFkz1lgKKRF53OluVT2Y5QsBZgl/QJtwk
Lap4Eovtz+8fh0On5LjpIiY9772xXRilU+GfVpSh5kSdsfLuggDfyo3Hd2lCLK1ULvjkCGA8m1DY
TLaZeLGYmciEt+bkL0x1d6s/e2EFsP85ytlnGcQw2gF/iCU4kGZrKw+Ke+DOFCL73SURnhCHdXok
mDNp0JxtF3CkyrQLDEQ3Kje+BdqofzRam24XeqLV9Yd04dW3OdSSWq/m3vO5jo6gHMfNEk8sIb5B
24NZCRW8H/dVJ5ydT7LuogPOfuOBXVjhOK8oRftAB76pzk4Swg5sjZAtHcRcWv2i8vIDIuJ037Mm
3GHBz1bWNGfLuTZQ+evTvfQQ1VzhoppAvf/8VSHszm/SmLekTdW4xZZOEGOEy8+AtXNjc7r0VnJq
R/ZGZUS9Ecu69Hoq3wIRQgE83+YiL1c2RYUba+a8Spwco3lVKBYi4bNxLzrnnUPbBPlZTqS4Ia8e
oUfa5X7Ou92Uc9xlX47GjYbapR9wrojM4k6b2/HZGu0ORMYR82UsKytL13nQjhuSv8YtvsZbddCL
Q9ksIILjusV18nSdEiVOKJpNxrLElLhmtQRMSEAZ3En7lkT24q/I7kddkdIgrYrToeIQtX5qJ8ay
JhNzj4nB3BekpxwGnIsPvSX97fXX8NJXxyNjZTQ4qdHeOh2P5ISoaRRTk7L6E2NX3IUNrrmYhNxV
Q2AE4dVTfmPMS3PkyvN32ZyayrlkoEDw7mcDy/7oNmI56WUcrcayTzM89OQwAqHOjtdn+bYzwsvp
srWhnmFxwS97Ok0rVwQCjC4Lc+S24SIJ/0ZeD66+icEnA66DGsY652zCwIJGh99Q33i5wGZ2/Q+5
tN4wb67wyL5o0pytp7GtkxMVhOjfIsd41AhkEWg0VL+lnNb/yvLGwroElr6rK3lLDvd2bL5/FliC
/CjnU0s6/Q0KzVdDN3rEdeVRuWpNc4jh5C0Md4M3qV6VZtCvm7TW1ten/L+cnVeP3Ei257/KoN85
S2+AO/eByTTlpFKVSiXphZDUJXoftJ9+f9TM7iqZRHJ1MWhgumWiIhhx4sQ5f3MZfRjWUNjL+ozJ
Wj50IexT15ovdrzV9b01xv5Dgvbd6fool0d0HgC0Ny9pbgp5ObnEnkaM5AawtL5B4Akw00Lu5TCU
1esfj2TpRIH5TU2Otkwm8EWnSDdYKuxETd07yRQee9upjsrUmxuTujycNNJn4K5tAsa4AJkFZmRI
eRMBzXeQVdfyAvVwWUKWKrf9A4BYCamBZguodHk66TsDCuW9y2OUNsj5NmktyNytAYgP7mZ00iu8
bWts5k6DgHnbROCI/3Q953ISz3neifSaluuZd0nS4D+FTFY4tXB9h5rIUPDwuM/A12xsxsszcD7Y
vI1+axGWrR/2/YwgsmqBELXdoBURtJonT0aPVS+8fasgxGe4em/Ue1ZCkArsCzEFsOdzorOItIVs
CCOg90nHPbYesDHsdlKof84lA7eiEtlThEmxjx2QMK1qHI+NTO02wuDlpzW5MCFUzewSAsC8336b
fRE5dihkZfTGWnJupX4MjmNq+ackqyYUhsatlO7yUDIefWhoLAxIBeZ8vBQJRySAnBEnHdV5oOI8
YIYWal6gt1vFhssPa8kEGVVRTZ7FEDHOh0JNZpjQyug9o6w7VA27RrxEDprtSiuSFsrwYHzFeKW+
C3Bj39hUl8vK2HxUkM06lZUlxSodFfRUh6L3bKzCH3oYNKecgiy6V2pzDGWl3ciUL5d1zhtpBJP+
2GAYtfO54pgzSGZk9RgiVgRvJx5c5DQwOpXrz9fP5q+W53lSZ80AV65OWmtzz+t8qDSsHSr2wehh
HYtMY5+BJ3JrHatUoH5a+6lDM+vRRGnnPajcEa3/mOaIOwtE41GAwa7bp5m50Tu9vFAslQAskzTP
V9kSBYh4VCsDI0ZFxZcxHUTOJ9xpfT7+vD73+SpeTB0elzEnKpQALuIgPHFctxQddYWgQUEIqru8
A/RTRUcF31GwaRoAB5hStodcp9DcbEQ37/qPsPKhKbrMo1OsQwxi3vS/nVfd8dGOTWw2tSEn96QI
4iTXhnwLYF7beAitDkU/DQoOMR/k7/lQTayRhTRK76mTJPBCy0NF34VNg+KzpfXtxuNnJRhSLObB
pYGEm997i5mFHV9CRrIEJaReynetqsCXRlPnVoOyuuuEAm9dG6MjLGH7XTPVwWMwKVt8z7UvDI2V
DpENjBtG0HLOaAiqSjHgL6Qo96Oq4RMTUbnLswm9QtxgUbpUJS9N4feTxbQfr3/d1eE5VwQPg/28
fPDqaeOHCYHDU5TEQINSoaGcdNCi7dgY0EsEHw/IukXlocQmVrL+GG9t8w1oLM+koPl1uPgGwgTa
0Q714AVdVn4vcSw8an5ruH1btRtHdiVCcvGwl+GEUhVZkloCpbWFOvUDMikJUho4KJ/6AZA3UjcR
qjeqOF5f2rXdDPCIzi2dTIXk6fzLxphiJrrF9qo6Z/hoMoAHw1HcxWW0heRYi0ZzcWROl8B6LXey
aGWMIyOwjolWqsVNmNvILWGEhvHA9TnNoXYRj6hRcG/DeYVhu6S8WunYlUHBDVdUmn2HOaqx9wtk
iIpWTM/CQPQauS1nf33QlYXk4p7rMTOyQv2FTvgtAqFzavVBgqCeGZQ9JmJ4BXmlNpsE1Q3iXxth
4RcibjlHeuzAjWCRzPyD8+82AjzOcnnEshn0ca+gd547GP5NuWwdpqpTpn3vR6JAdzkbvyPKYKAt
j9wqgr/VLEfTUyHtXSHHyIEmuFq8A58txiM9USU49C1S8hNaG19b2cJgFuk2vhG2Meb0QVICyXeN
OujsPUrtg7iN1ah4YOJBijKz+secUfaKRr5DeuTAdFAXZac8LOrUMlpE+VDFfJaL/jbokVvEQ8u6
TXWsFP74K0KH47UJSNagYDJ/5d++IsJ+XZOmqc4Tt3U+28IK7gsECr5oajdtpLkrGwYGvQ1jFDAB
9JHFUE1fobMUtrpXaZn9jExMdidkIz+ZA0KH12e1ciDmRhZVGZPk5CKbbZsQPlnLUDTChzuSa9tT
xBTexikNOniX6r2K+dHG/FYiGcklfU5Wkhaavvhy2qTWlo8kmZflZv4hsqIbbCxIwuoeZLwQWxjD
tTn+PtziQOTp/KSmruFN+F05J2EHCK7JE2aJrtNwVXV0SHGi0Ut5f31x174jEploBvD6pES6yDEj
pFORG6TI24+D/CWhWvO5koPqJU2y6fH6UPM9szj0dFh4IejAqkD1LObYKKieBLTovGqc5D1FRMy8
W+0nJjuYeA2SuiswgPlZNTQorg+8srgMbAHd5GMqkHLOj4URo6PV+Y3iJcJCh6dXpY+gpn4Wrdy9
GwS4SnNU8o11Xdk/DoUfKr703Ylxi8n2dol0ssWYnV/bXBQIlDxkgABjt1FxacpH2zpcn+XKl4Qm
Ls+AEbotFGjPZ9kgC+a0EwKmPVpIXxRZNO9GPcbCl1bexvtybUFnEjdfkyBOmet8KCmFHpYh+YDs
qJBRBxV1b4sPlsgt+iBCVXdqbduPfQlb6M/nCLVR09BgIpMy5lX/LcBFFaUfjSTSq30fCyGBSurH
KpVq5NWcrN5IZtYWlM1KQXHOlokE54PVliqSiOa6l+e+/aoVY4GxRIRphGlH40aOuHY2jPk6BKEP
WGSJuEmw7xNYwCie5fh1gw+c0t11qW2g1sVDlHLMHAloeql7VAHaDdD8SoLqAPgh16A6zOiLBJHY
OsVVrWNtYJRSdzNaaXCyfLTmd9UYgBMTqao/Zb5mfsw6o/2ZN9Snrn/XtelTqZxR9HQm+UHOlxpf
UMvom0rzzCRDpj1tjHg46kVqfEuTWr4xMB3fhyD/vGbkkbYx+Nr0qdeAdpoZpRf4BU0d2qEwew2x
sDBP96OlBRVil2r1nDhAafXCT+4wDDA9nqvdHir8Ft5rbaPxvEWBYVYV4jI9n31C172WUB0C0anl
COEK2Y1KRz9JyHP8D4IEDOEZPU9+cJGgh0oShxZ65V7Wh+g5hnZ7zPB4vclKnE6uf9O1CMgQgJ54
wJNZLo6PGuQKMmex5uFXrwW7nvLJW94DSXbxdunvOuya/3xIpBY4P9QYwSWjTXO+kIFRlGiF1RNx
qe8eWziTe3w7Ma/hvw7fSh/dsutzvAyENrpWqEvMOkmzxM/5gAiM1yZCgZOXKmr8GbwGKle+pLiJ
jJ1Thl+iiwzzsBF9f90d5xcpZGONLs4s9kBpZHFaBlXGAzrpRhRAA7nwhm5Q7nrd8L/1sMqfU38M
70XQoIg9lrl5ElncPyQ4Hh/HzpH/vr4Al1uXLJC0gZ4+dLeLvmqHyikiERKVP8wAPsrQiL/n4AUf
yrzKX68PdXlMyQJnMBNXKq+iZfqgavSG4zqevBa17f2Qqc4+xK92X2aN8dHx22wv91HtcrtapyYb
/P314S+385yEEiHosJIrLWHnAUxpk3IYqhiIKOaoNiRI5MWgGkjO1Lq67zqn3vjQK7tL0WbkBGUw
UOj24razYUl3GBaOnjLTMrrUrPdaKzl7bFqm73ggVcdEtT5cn+ZlJEbBmSq9zS1LprksHWNSpgxt
hURh3UTRS5qpj41vF09EQumk9CGaozz+PZtkeCNcrO0kgh9YYVDYvEEXkw0yTDudMJGxXkX/SAxq
cCelYPsTkQQbF/sl1t62yVyAVuD3w05aFlYb0dZpb2BwoQEKBVDbxyjMJxgJ2rVfvGPz9G6KxawX
q/1wYynB+BSRd31EbhUvVJEmD2plBafrC7/2sWlaUq0HhkUGsDjUuIvFmBkQSqIJsgGmoDZgdIyb
gp2PvQXmSggN3+SOge7b9YHXvjipFNUa+HIgqNXzGBYXmHnFQz95TVn29xgGqZ9wa01v7EbL/h6H
Wj4UCB4clETvN/b32pEifIEQV3kfU+I+H1kp0MfyK3STqfeLd0OjFMxVkV7RxRK3dRj4GxFkbYtx
iDlTBlhcOl/n42UAdXsrwp4S+mh7GFCl3pH6YRQx2MXGxTB/rUWIJlaxmnTciVfLim6RYcQ7O2Qi
kTuIDzQodATnRf/yx5+Oes38pqIuRT68ODMVIoCj3cQj7p3ZUO3wK7RuqhzBHEVKygOSm1SRmkjg
LgrLQ9rYNysblkwN9i85Mk+rJQ6Ycm7VNVSrvCmYStyzqurGKHv1XYs12R3l8tYdlKH48yhMOsHd
PoOV2DuLT2jQ8jeiKJ8VVBs8XXUdyw18oQ9yZ7zYSaQery/wL7zA8juC1iV/QfbA4NY93zIaarZq
grmjR6M02SH+nOyxqhwPU2+YH0qtLb4qKD97I54p+0HGFXFf17J5xEMz+Ri1Jbr1KErqO6fiUbTx
o63sZtrtRFuq+LixLwuSpHL0MRsxemZhqY+JI003VtdWz0Df8u8BrnB7eURONenr8HPJq/FHjOWP
jGikXhxwvIz2E/4B94JYdJKTuN/YHSuVf4on9K3mV7BO9X8RzyCEl5OldYPXG0WDtE7Z96kXIbPz
pZE1yTpYEj6ptyYqGT96sP/Brghy+R5tZpQINlZqJc5wAhWZxh1NWUBE5x8xiykOhwX1f6PDpRJ3
vSQ4tCg8382d9mmPmot2O2K3djLxSEbw3Ml/tONYRvsCrTKvsqT8AVysfoysMrtP6h4TvjaRjI2t
vZLfEAVJpNCknJsF86///rbtKgu+lzx4sV8MlOgnPbpTxyK74650viLtjrxugdo7S5mPpSuL0f90
faFWTvRMHqBZANpeIyKf/wQGYn04RsocrsjA2i/ALvsWX4PuxUxtmjedQHh7j1uf/ef3AIwrhpxp
iwBXFvdALCq1o2OPV5/UltiN1thEv4W1JkGhVoE/YPRuZerNH0+W/riiQ7cCxaYtH72Gr2COFfWy
h+NQXX4NpDE8xXQ9q6ONV0DkBg1uUbc43Yx/XFmkmkjYpnJCEOO4na8yIEQdW6ScylCdlBU+OA5O
LVpSpbCYfWk64VivFVvBYo6LizgGymxWcqVHT9qzuOShf6pQphP06wsT1TvF7xMsBtvyzunG7xoY
pEMst4+Dk3THAZ2VHQ3g9vn6gl/GK8oTEOy450GdIId3Pm9di6c+pFLrgTRTXykWGbDpDAScmhwt
7+tjrUQfcC0yaeyMwqC5uzjyocN7R544LJPaN8VdRoDKPS0NrS96Wzf1QzaNo31w9HrU8YWH5Lhr
fDS48azJii0692UuABjE+kXoIr9FF/N84n2kIW0CGQNrdsKK21RKeJywzNk4vZdR7nyY+dd/ix+i
L+GW2FrrAW+zA5xJ7fauKXE2wNOj+ebEnX64vshrA3JgqRyBG6AhtthTIjZbY8iSDi86KJN2gWMQ
VqaQqHBAdH3gNhsZ8to6gpifPycFBdTszieIyaYCIKHpPK2rg4diavKPqjFsXfmXYZhSBWoZGtJN
ZInKYhnBzDl9nrUdVgJVc4CMmZiugwXNI52q+nEyHP+xSiTtoSiDzDM7WX+8vqorx4SxyW5IUI0Z
b3I+S0obod7HjB9mTe7hvYXTuGiah3Eaq/31oS4zf6peGpAPAhGZ05L9gJh1q06QaDxsnRIsUspY
eo0z1boNFAVrb9rxOIHkqv/GyyDZqrpdivbNNTdKQ+gP0a+6aAdUElYDgSqYaIS5xQ5HEP/O6pvk
LpeFWSF8hGLtL0vFzyFeyTtfL9tPomp/ZKHQPjbRlO6TMhwQGOyse3pE4un64qztA8i4QGZnfils
8/PvUISDjqVQ1tHKbksq2ogMPUlmER5HqdQ0fKNtC727rkfCKNbkZ0TdjY3kc22/kwegkkoQ45m0
+Al8O9f92uEn6A0cWN3QzwDsxnazUf1dO8ZwPIH+wzeFT78ITwnWep2Ky5wnSXL3UhVygtMkJqzj
0Zmm6tDRNr65vrSrE6NwZv7iaFx27aNGx0kg5yBzMb/Kg+q/00weKddHWTtICISgwUTQgOGzCBfQ
ufOiCImHeSrkvZB8y4uyDnOwQvpz/A5FC1DxVEzQmuP5fr5X/Cgk2oYWghmdHR+Lvnc8M5TDvR84
5UautDYrhIOokVCKYtDFpmgLpUgjzWk9EKUovbat2KuhirF5GG5VZNY2hkVcn0UWVQpQywUUorZL
g/g+YnB2p8oi9jD+zjF7js3Z5aL/Y6A/WQFYrxmnAvh+eU/S2MjLFj8iz4dEhNZ3Vh/roQo8BRu3
w/W9sRL5VJkkG4wFDxSSwPMPBgBKi6mndZ6wbCRn/cnZBbkUAx7pmpMaODwSJB24Zp/4G4d65UWJ
MhEhDyzSXH9aClaHKvgm2kCtp0th85InoxV5mHJarhIBzDtVpaN8QWYaB2wZD7VxF/aUU3mF6vls
sI4pFbu5xa2MG+wUlJARvetLs7LBZvwqFU6qurNuyfnSFKNdNjTTek/H6eA4VemXEnsg9MLNjQC7
EgXOBlrEncbnCd+HoCkncAODh4oIliWaMJqNat/lq4YnKNxG0gZwUHQkzifUYsDdtxLbWJ0m+eh0
Xc3LV5H2tY6SoC3n8jsJPcGNQdduN7iUJp0B3lNQ7hY7TKUt0GoNRqVtbIbFbpJGjIA1NEN3dp+r
36Uyk9GxkIXmxbw0e6xeNP1DrpXlU1mNKFITOdqELMoP7mKenUdOzPB6/UuvLQwo+rnrRkTRlwI8
CXaEpl6inBIrkvkxxZR1r0WttA8Sh9JKPFgeZtrmRlReG3TGAdJVpX5zociJqj7+q5bfeTab+RSH
xdcUmNNeYE96g3kYfq8+9M/rE51j4vnjh84Et4BBeFEI0Yud5sfNBNtGItNwgvyLWXSfEwQyj1Ep
8ntJdP5NpFhIZY11cZf4ydv1wVe6NWTHHEfwj7MPypJcW9q9LxRzvl+hFDRe1tTFu2i0Ascdi9E4
RoVId5kv94chUsr+VKfAhfomB+xKE32L4bQS0+c3GP0aIK8zJvP8MOBzmQZdqvDNsya9IcQO7/pA
/Saserw1h6o5Xp/8WpxFmwPrlznDAwK1GC7BOVGq8J6YJkP8xOkH/rLISmNv9BW+7DiYRncBEnHv
JqN0Nq6Ttana1H1oadMwIks5H3vS5LjAUlt4SjU6RyeUcYo20DlxHafO9nXVb3RO5rksdxlawFwm
89UC8+d8vCQrQ8VpGY/UdNinGZ7HklkXh8Sw2o03wtqyQqal7AsMnv+zyDfifBqTDDNVL7LUPto3
toEPHcVQ7Lua5sRDRbyh+oyHKTBt9fX6J105wDOPcQb1AlK89GlRgyLJAsZuc8k8tJKYHciwD36w
+a/VTs9jcTuYlb2/PuzKGQa8Q9OT4DFXEBZfMzSqlKNdw4ANIjM/JbLcY1kmUUOIfGl4Giytr46d
KmnPI1h2dBUafevFsrLqoEEoAptzUw4Z7/MPbGLmZ0+S33iSLZKDM6bPVtlhbz2p7UEunfIG8f3Q
a7i8N07Rys4CFzFDXInyaAQtit5+ZNVOL1LhSXFkf8WbVj+mo1rSpMq3pAzV1UlCkyUFQFEY2tP5
JHN5sv1JxnenHyzje42B8S2dKfVYd2l3M4k29MLADHeWEuWfWiwRTcgQwDQmWccDKbH9LnChJ/Q3
3TBoXh4ARySw5qg7gzxvPlelFuKZlJvve3+KNATXp+5rBpu7Zz2n/rZNo2pHmDBsl6IUrnuxWZ3C
Mdry1lidJbqJc/EPFusSl2nbIZa2TS/wo5KKj9LQ36aoso1QTNXapbc+SvhWDtMDNddq4/GzEpZA
L/H0ITQBXV5uZBV3w7C2GuEJ7Kq+EDmfK60IGsCvoBOMUH25fm5WsiwqYDO3Y473F5IjbRXbIXmk
8Mym5BUNX7FV3Szf0k9Z26IAiJgXPDbU0hZb1Koav8tDSXhy1WKwkSdZhIFc2Yy3pY275/U5rcUC
ILXzLYbCJ13q8z2K62tspN3Ey07Sx5fa1uv8wyR8KOVt32gPPfWoEcsj0eFtyet63ydY9F3/EVYI
M+AuEFKgc4nAOEXN859Bwmuh6zQFfqViVAPC/ijHohdRNv69OeXgXepAqz+hEqJnD1Y4qrMleBeg
GCKUH0k5Jm9KlPU/rv9QK6GZHJd2EIk7WMdlgAobJ61SDRdjoJb9fRZjX90JQxyyIB/3Ud2ooYua
zpZw2cqo8Iln9JJDbkU/6nwlQjVx8J6UKq8rG/PVgWOG52Dl689yqeqjS9PEuUvCtvjzydI3BrJK
AUvjzl1ct7Vdd+BW0cXuYltudglsofukoIGzc3BC2aMtDVSDm2rj+K7NdpYDBPZMeZAr6Xy2mhwp
oelP+JXnhvNqVOrAQ0L3Y2gBdVAeZJG3B3MIho1hf5UdF9kFqBNyqLnXik3j4hUj50qd2KoEKj/h
bD1oSoMnfac56feRGvpT7NRa4qbQvE/tqOemqyR0FDy/jysVpHuI0ayNNK6noPqNKiO0BTTMBNZk
7lRIwdv1fbgSDH69HefmN59mmQkpRhL2pdMjdFXnKg7EeupE46OpocyRYdvY1lsBYW1AwjhtRh7W
hNbFzQyCraSojrKWbJVg/Umj07s6LaPbTCCIsLs+u5UdwOGiTjFvAbb8Yge0g93YIde95/ux8drU
5ktRTtmDjaOwN1RdeYiqYCsDWLk00Lkj0/tV/WbDn++6kUalnpRW5Y2FhD1MnDYWfuJyiv6sWfWv
ldP/D8rgUJKhkc8PhbkUcD4i7sj6JERWU8gK+wT+RDyJU2gPNHGTyEEvbVKk8MEK9D677adKl2I3
r1X12/W1XvmwsLwRyKbPPefUi7WO6D74WV1VnpIBMB6tWnOlwCKOhRjaHa6PtbbGyPHQBEf/hBRv
sYmclIIAx7nywrjungIlHV8SuctchraP+VSGG5W8lX0EdRKfCBSXSAOWKrSWTqkDDAovwlSpPiD3
h1PoIMfhgLyliN9XpU+GZ3fdFvlmJSOYFWsgGpJIo0O2uD21VIkNtaE1FoG+2YdoQniKzeP4+mqu
fDmkJSlf01vQkDNdhOdIdiLLScrGS5O2gGKuj7cxru+70EmqP19IOl80Ecip5jEXE5qKUWSd1grP
yY2qcoMEYFdSBPYTK/AGp8g6wHAI9n88PwdrR2ha9BdRPVvMD8C0XKg2Ssx+Xk+P3YjLLVKhElhA
Jd6I/SsbE4mQWSnr31f7Yig7SZDzr0pSuFaEP/ssq/dKLMv3UICsp7xQt8jAa+PRbeB5N2cRVM7P
j36b5nWN5LXwqkG3xJ6LNZ5OrLFzR0qlPg9Na2zFt0tCGM0HyGcQj2FL0SJdzBFiZJR2Y0eRTk2R
O+gtRB4OPXXwLHajTilir2pk7UWJrCm5UTqKuodgrMQx6GQSTb2SfQ2xrsJQv9fGYNXHQDbiN9s3
6vGQoWFJPtDXcfZh4jzOghGa/xg0efB3KEqBHZzkFOA3J/s1Lews2zl+rgZHO6URuJE2Xpx5TgI3
OEgicOZUnxdRlafb0BpRzTTBvXyIuaK8QatlNy316RQb3Q/W4eX6Rr0cEkI+ZYlZ3Q0uylIRJZxA
QCZ5YXhV3NjdHaAknm96ine9S42gng5SQppz2wLl2coMLyIN3VN6LzxduUFopC2idxPjcjeOgeE1
MRoT+2B2uo98NsCfnsV5HAIp7wEa7XhgnG/YxvbxUKiwoUHZpB/dESnxXS+l2v042Nn368t5cTgY
C8YLiMSZzOssxVXQ6citFn12L9Z8/2hrpfW5rrXHVgr9fZG1XIN/PN6caYIB5r0oU6o9n5tqZTWm
lqwhBaVMat3K9J2fYRh1mG+nbOFnR8vRPbg+6MXzeMbg0tqn+wxC9qLSgVF1rWAOxaBygDa6HDfe
VMaZV9dR643AdXYGXkPv1UDbcoiZt8RZmsvIMFFmPhobDuXg8+kWOAy3TRSbXhNW0ksXAFQ7xUhn
7NSg3DSj/JWqLUfjWyJnSmrF/lwsbqO2qYwfPLQTB11WtxGhfl9hUN67ZB3xB9mG5Oj6aqDyPK9U
ZK6NMJbeK4VhP2Emk/1UqwzpA0bMNA+OzDSDPPM2vEnimrTXwTrsQU5CBZkKPxxu2xjSlKsKGbik
5YsidmUJIb4d3y/+ahbJ+OX6V7ysPNPwkE3gPtTNZmjZ4o2qhwYJGx5pXhlE8j1UAbV3ncHICn7M
Oq7dfrBbY8/TrrxrjRqtTGs06tiVhsgS+JJoVna6/hNdVpfmn2imwlPN4qm6bKrLjR7WlCcLZMP0
qN/zUZPmEGnBJO1RYVRpeEwTb5K8AZng4g+fvum8d5CHDLDP202xbDa7Gq/22pXBwOeuiSh34U2D
rMuHCBpCsouaOH7MKzlFM10zxy/Uu43SFajVJ/sCk5OPo2qhgpUmOu4YGDSLm2jqnQibAUOB3ANR
/8f1OV/uaIQ7kFCHv4okC5Xo8x09phWMqzEvPdh/5m4s1PRUZwK8w9RvdbouYxMMJNo5PIVo5V9w
VqsaXkiAIomn2nX7Jex0EwKXqWDMg7afK/MY3IgTqzuMLhdvhDlVQJDlfHJ40gXZjIL1VBH3e254
MLJpnexJjOB0dnntSZUtu2E8GfsJAMcpH31/F1pF9G/A1/8685pvfnnP/yjKsY7Qe1/863+/L9/y
Z1G/vYmHb+V/zX/0//7W8z/43w/Rj7poip9i+bvO/hB//3/G976Jb2f/ss9FJMYP7Vs9Pr1hOC1+
DRC8FfPv/P/9xX+8/fpbPo7l27/++lG0uZj/tiAq8r/+80s3f//rLxbttw03//3/+cV33zL+3GOR
fsv/vvgDb98a8a+/VP2fM8QGXD98L22ulPz1j/5t/hWFX0FVluBHD2jmVRP68qIW4b/+MvR/2vzO
X4AGrlVe1H/9o0FcgF/SnX/iMgUqAyM0Htv8pr/+z8T5OcYANfLFv/8jb7PHAhZ/w5hzZej/hV8g
43NvFPAykhQzLneJ0EDlVKllMjgsJMpp2iO6L4tDrAS57+aBZFluZjV16paJ6TxOVWjutSTRhqPa
Qi/9o+fKrx9lvu+AKtO7mdsM5xsZ+cu+anj079q0HvcBYkn7tq6fRjvYkt06jweXIy1SwKYIpDIP
UNrMHaU5VnJHwVkNw6cYW8ndbzvhPwv++wLPoWWxvij64tFOw4+MeNl5TC1lTJpMkXcBrJvj1DX9
bsCO1XMwm91jmdFCHWuAJZI/3km242/cP2sz/X34xZpOegtQhIIz5z2M3mtoGHlZ0HZPliaGjUB0
Hvn+vag03lCHBHzDq2BxkRdDU/tGwU5ypMS+h4pWEPXsRFKhCDgK8mlNWEuH66t7nlj/e0zqrHPV
iccZSujnW8ZA2V03QqYX80ALXamSuNAkKdw1RSO9kxJZdWllTxtX6C8vnuVHJREkKZxbf/RWz4cd
A1yzkhZlQWTDildbadv7IITAu2+63vQPhTbgKVxbOSRpAy1cD3GhVL6px9ruvsK7z8yTEfA+2Wey
WVce0qdkLUaR27nHJRHKDziBJUiMjPgaPVq8UKyNTbm2K2bZV4q2UCZ/RbffYaqwvIoOyJays/RE
HV1M+pITOMx+cDUuko0tiJLd5RnAu5WlYovP5PjFVxonHQFRxHF2BXJ3ndugDuQQV6LoQ2HnIW2m
Nix9r9NTKd3RCbfuLWq6nStKo6S4Nvmm5QZSgZhiOTRkDAovxntF0k3L6y1hVSCYc02cOlDtuVfV
QkfrfBLDR5qQiuKy5sVLN1hD9jJFehTunKDNol0M1MJ2qZ113cn3y+qnCk+T5rRi5495CGPIM5Sc
+rJnRXB7Rs2WSBhLKHsnCTWBgo4bZUZPbqM8eqwLCy3PsrJ7RAbqSkl3Up5MX3MoBOkhi3XVeKjt
FjCBJQLpuTY6/XubGWF58LV84mWW+JGJCXbfe7JfRnQwJsn+oQRynvOqVmo8JrArflJm+mhttQYY
dYXU3OUf0SLLHYp2r6o9uI2hVZLPQq6cx1bLfIGhk16+8NaTrYe+64oPRlIZ2XEs2oK4nk7WiyMQ
YNnx7lffW3VTfWGZjAAxMbX9m8K7NR5aPYhwhp/81HcbKzDeej1EiqZXOh/OZZo2P0x9tF6jrDU/
U6cZFLcoY/O2NMT0o1Fj5Hxx7tQ+G0k+vavjPngjw+w/dAXEfgzf/eRrotmF7dX5NNluEwDQEcmg
hphAlManEThq4XaFOT7HdV60u3Iq5GdssIJgz3uze7aT0n6arI6FSjt17N0htoWOukM6nUqjSHMU
frO2dXt5fmpD0xI2FVKrcpDvsYLCZVGsH2Y++PFxSqTop4hnsgktbQTA/ApLvj5NHIATo2x1742g
UW+rOOpLN+MKeOKmtNK9qUaq1bqF5ejTpwGJ0e5oSoNu3oaUi/XbyO5Uv3GnrO/iI2zp+CX3a9Xa
2QGQVjeP+6RzUV6sXxpMtTXXAvZTnmaZSuNGR6y4OFhdY4auTr9SuH4UG63m5gXd2ZDOexOp78BJ
TxRflCbwXb0mR9zXWTV8CGQ5R9eWC6ZySwKZtlPQDoAKNxTpDy1MomEPspjnTx2i4OM6Yye+ln3U
VgdJkiZ0UjvLGE9jMxkcFd2KKdAIS7xoXGDopaMWpu0m0SFehjVYYu1JcJpveEEGyn0FYsLtyyTX
3W6K+xRDPlV6hxmdb5zUsOpz2KuBCRt6KmvTy9VSRZC1a6fhYCNAZnqV5rMVAMSC7nBjANr5ndEb
RvxSVCRRrpA6VGhyc6qc4wijenzwqVNJD2oNrv91sDWgEHlZGdUBU9VhePObMB5ugj7kf65l9Wa7
4/UxpN/RXrMhhfUpykU6YPNPjemH3XtVqEn4nu65gdQLB+VOD8awoWQStPKHEsD0qyEL33Yncyzq
oyQHEqYiUZ6Hu4LNau0E9Ohwh+pnLd6xBZxXuRxL80YfJR8KvFTW8U5VfGe6aULsj3etM0VPk+kP
qadZof6cK2qouwBKNATRSkd+6NRGClw4ubSMRDQ2sVtUjtSezCA1xn2nyEQQgmZhKK8GxOFHCzX0
74rRTt1nPyt5RCIv7PvV18I060nsir5FbvghVLuKB7Wq1EZ252t+ZZ0KMzI7a9d1wswLvCgrtVRc
Wl6W/j5L8FcwPEdu0iDd10FE9f7GlzIZ7SiQIB/T1mh5ag+TxQ2YG3rpaqGJVY7aJll27PWSTdiq
dPk9Pw5ae9fj6fWxQgsnPGWxMpRuKtud2LX8ZZqrW0PyOhry5LvKiOvwThKtaR4oLgfHwh+S7EFv
ykQ9NaNoiufWGHlK53Fufkpas/todrlzLyl1+ID0+QT9MVF8y50MPbgDaT8cwsQM0dfCInKQG9Z1
6sqXptD8Zz0cusINqs7w+kkxWzcdsvybH6YYDfeV4o6IHj41Ydm8IH5NpdIZqQX3dvfJl0b8ooLA
9xDg3NdqI/Y9ypRpWA3v4jj9Vug++IvKhzieIy7nNaJGD6tJgQyFTnfQ1d5yJT9QvVBICGoFdZaC
rO862TVaRb5Da2NfJXayl8vKnfr4SxCbgadrKU+6NhTGiYJXdJBqx/mctI7kQij8UNNxjk5RadxT
GvEfogkiPqoWB6MLAwoOsnkn1bBThmLqDgSg/83ceS3JjZxt+oqgBRL+FCjf3pN9gmhDwvsEkImr
36dGo3/FljQM7dEfMTEjjshBNQrI/PK1OACnJI1XvT4k2t8EjX/uec31kkWd6W2LsC63Nqkbsz/u
deiTNunMLs9GkFaRk82AB2WV7QihOSR+/0IsectS1KngbSSfZue3VX3g3DUdyyGpvodKqMPSOvO+
lixcSrnBPiTmRCNnWfW2c9RHE7YvZZlwRm+zrbZ7tgDRlX8IW7qd76riqlBNB6ltjxfl2Nkm4snk
1VkcC98gmpJoCvzknXHm2NgGgauN+AgWRNSxUVuvfbkasdQ5u/lYlPupHswsaovFjLqkfaGFw3tJ
xrV7tFn1YubL4M5AFbKtCR+Bsp1+FlnnkUqeXYxj/6H8ZNjMfXXXNu4xBB/ZG6J4QYx3uxAUSg0K
u3R5vldlRRBqWhLvsg56CuPEHIbIqpr5mGSYu6nbOI259Sgq24mb1uriECvvboGtORRO4p50Cd/W
5L0d5wbqnonZoI6QgZjfktyWwyYZUr23GmFfFzgW2oh0p2IziAVUcphFFc1l/+o0ffbQiJlIbjSv
vUt+D8FTWz/tbitPezvZo8Jkin08S/mvl9xlxxF9c0P90Imau0PdiS4OxvY9w2BchMlJDKtBsps1
HgPZrqc29W9yh2KdcBovM9wMceKHRuw252WFpBNdoDKuLzs0Kj+ZFIN3f6XWnsofwAgKr2MkVetF
sXrU/oSToCADHT+rAeZ7pzEoAGkX9mO208uMjPZIV06yJY302OXr+uAu9g0FHj/MiT8jGy0O7ljE
c2v+XBoEcpyNbzrDlPHcBAjUqMLtjPojCYph46wBeQq2c5Mt6fxNuaNxdNbsruSsW0Z9QQuLELmx
MTujvVvpH4usQTUbb6129ugPu7rxN1OALtwf++3kKTdqpjVWC0nRuSG3TIMoW91FbNoqmLeYpu9a
Z0h3mV+/puNMaFtjncqgW2LDJAUmQwIbJsFV4laR9Ls3J5w5wBjjgzEXR0lTyZhm3+hHftQTAV1z
P1x0ONw3XZa+1QX7GyiEFck+ua4rY+vlXb9txj676CyORglTz4TwZewZwfulDWK/t8x9BggX20kV
bLqiNTmWOkYcjoLfPKdOsk+Lwj7f+9z71mofaZHWP8H18k2G/3uc6jXOh/eutt2IunSigbw8bruu
4uXUr4TqT3Cb03Y1QnlpB5r1VrdXDgPxErHYB1G1pstToPLc20ptDPtmOJuVTW9Z4qXtsQbUajAa
HvdQMqWGEjmJZHb8lropYeqZk+l3MfVAuUpqlr0+KQIyJIb8AAmw3uVekj7gm2hessUTSeS7ec9d
q1PCaISdBWU0L8L84cvMWqPCm5C9wWoVfVzlnnGGQWvZRGyl3PqGqIoN84nXHK1sFEHkGu46fQt7
f833JhVH4RGntbwuZp04Oytx2tvSHLqE0qzQPpD4np0EOzBKj8Q7o6KDUEezrMKDoahKjgkBL3hy
cLb7kRNm9ntqeVUVu1hh821BW8BPbmPls0U0Jqi8Dj8HHVhzNCSTs0QlQRiAp8gAsh16Ov81nJRD
XlWj3fnYIcu9HkF4uI2GmTwWZj2fQ4d8cR/onPIP27CKa1PqsdwMvh28WUtjsRGAQAkeanfMY2TV
JdBl7hbJthtEj0MgNCWegSBh8hXuilszIZpm3MxhZz5z7H3oanqe4xDoJo/Mpa8IjWyyYo6wNvO/
Z2cOrQhzUPazSywQ52l0UpzHo9HBJra92UfUZuVHy57b19S29XZxE/EsQ1eKXTEZ48sS+kislG64
S77AZx8tIVb8uAtS7zKvbGliOp0H/nXWDDzpbF0+Z7upfvZ8nT/nac2DaonGf7QCxTaGmDTIowyF
eIUJIhlex24suFe6Xs/a1qmPO7JnbjPdh842JdicvQGOm4v7snr1iz6gMaWxuoMlKk13mXD6Hwkg
92u9NPMdcpnlFWFqf6ymTlMV2ja9vfWr0H2RQyLzuGp6yobI3pAM26uv4m4BKItEEXqSXNrJep+z
PHxxkpD1qHLTgnW3NFKyU/TgPY006DHI82CS2mVXy73j9+1nOdc1y1LaJ1U8qV5fTgQVmbGzDjPH
lclx+22Z28u8M20cwByTtfNq1on7aHt1N0Yt0r82zme3SyLyqAcgqslYWLmUrjrexWb59KaGLsm1
Ofv5pTdb907ly7s0cev8NHKV+2phOojqJTHmvePKkv1y8apYZuOE2cIO1vekdts7beChoe4jrZ6T
VvQfc2WuNyV0f3t+zTqXhyHtHxHASk6+XkZ4fC/DEKGmsVRik07jWjDL0Kgey3VNbXI+XefVIy9O
84OL/MMYaVFhy01qBx7bHaGCMpn/bHBU3U02YqXIkf44bpgR1m/B2vYj+4yPtGuUs272o+iqJzUm
Fvagpm4+jWlyClbiob+fK8UBFY9z20UBS226rarG/OwTqOSYlPDFj0eRes52IVuO1mFNbW60rouW
8epqfZlTLrRsOvp5v1dzMFhUbhldSz9OkqzRHKixpDXYUG1Ul1VwTqTTnKrcZIBHyRbihEmFC2ya
+AT7RbYUqR/bonLv7XotgshgxH+qNNRwZI0B1W8rxeQWpQZUWR8yz2z6rQGfdpynWac7TS8jam7p
Wcfa1SnpyFkh1W5FBiP35SxCfUVdqUS96Ini2WjD2o/8wsnufOZWKzLcZWi3LnxKt+npfyqRwddN
CgIxcDQyhnL9EdjjhPC4pZyYAXI27oPMVEFkkl+SsXsMfrkjN2x58ozBa+NzBp/BhN30d9ZKMHeU
LwCph3MSar03U7u6G6SiOGFVo5lsqYSbcx4sAXA8l9TDRrhYWc8T9nDOa/NurUNF/lnnBS9JDkoZ
Q38Ab6RVgnB8tJLy7a+ByS/xRiCTZCnQI4x/GGTyjP3+ChF6reORdVZnm6pR5j3WiuJI4i4et5Ud
Ym/Yk/YjaYfoVWVw5nY5QLfXnTLSnUX1+KMYy/5qTNfsv2sO+vvnwiZOVgmw31kS8OvnykN3LMsS
x5qw9fc5LyYGdJIW2inNtwxk5u1f34d/AYXR5aKYAQIXfyRwnpHIfzLEl2k/eJPy8g1NtOVGJJrI
BdCHA1ahn2Qv2/u/vtz5rv4CzHI50uOBIJE9IbX4woU5AlQfwVq+IZs2Gd/6luDPZ6S37dahQl2/
+othlW/9TCYOZhjvN0jnv4FVQWYYj4FZHB+F6q8/bGPWLTAjtIJmEY8C9pFIS8/co1dYfsOV/Mt9
RROI7pkITkI4CRn+wmDMXlGu0/lSatDrrq/tcmMXdGtY0lsOtKn/d1KrP4D28w8FlU0VLj2PX75H
H8uY6XaA+8If2NKh0i9471mJDUP95jv8l7uIMu6s6kX0JM6dU18uZduLP2RZxaXSwIt9k6kGma+K
7dVy/z8Yy//IQ/7CXf4lr/m/krGEfvk//yAC/w1jOcgpfat+5Sz5I3/nLA3vb8QZwQbi9DnHrSN6
/gdpadjW31CHQRwg1eAlM3ny/iQtHXFmOnlACNkW0OznDJk/SUvb/NtZ3EEBNDQniXYEj/zjs/3J
of0VaXl+j/7fW84VINaRMJwDy+iltcwvanfGp2p1zMKP07H0ryG287t5TPpdMKfIjZu8ha9EDx71
TZlfmZOXPfzTvfrz8/wzp/eHNeWXD4AUEP41hONHmfEvSe0LWo4mA+6O+aTGkzGSFScn4XDVRh1n
ANiIcjTmc0eO+bVbGz4nFCAaKrdmxswWhPVCuV73XGvve5J3TCS9spdHkRbzujc6HNC7ofG3jfJ+
Zwb8wvee32F2Iwg67hu0mfU1WqMHtoQR5vToeVrVB42W3tuNecc5QgOMfkNjM1W7UBkwdjJZRX6E
zbLKC63EmPyGhvp1teazYAvElUssFNvReVn5db00ynCsUPuqWLkuJ3xMiJZ38NrKo5+HToEW6DLF
Vm+lebhsysxkNPrrL/KP1Olfv8iz7AgF2TmJEFPql2W013rEvW0vxF6TvrcN54kxy9FTSSy2lRXv
0AnuDi8n9acJYdxkIY3znBxIhJDmXnWU0Z9apgm9EwatMHFlmEW1rZYUcJqWnHzEsb8sv2tk/mJf
P9831nxeSwIKcTezVv5634DVS89C7MHMTCBFlM1rk8a1CqmSs6sZuLhvwyI7mYkzG7e1o0MHBGhq
VSqjqfWS+1JUy7iV8G3Q+VbFQdgo+lw+/+bmnjfbX27u+YOeXSGEPEIWfQ1ZCsLcy81kpX3eDEvF
8TaYHsyhLXfdZJppbIpe0gUpplYcitUQ2XW3qqzYq7TjzCHMtVdb4k8slGFNH0jchPYifpNRZP8q
fzjfyrOaHw8T2RuQFF8DkXjMBZZj0cZh66bDDT7ojirMTJ5RRL1468btNCq/OSSrzdc15kovqEBt
DVyvh2bqOEulSxGc1jaZ3kdyAnYgn+Vy0bvVe9EXRht5qhzuW1f2QYxQczY2DXumsxmMJTG3eghT
B9yoqOcbKIfE3aPf95InJOnLkw8M5EbmdD6beFMdpL+ZIb74p/jhQSIZUNGDcZhHFPZlWvLXSjR6
8qFo0qIrYlIO0ymqTZOpeTHrFKoh6WlHXBan2C5amC9ZMNuXA34O2NqWExZWqkL4v/lY8PdfHhwS
NQgXZNRwkOUz0X2ZnXs6xsHUdAmh1Vb+0WqX/ki3hCo2IbBQ816ImqO9n+TNdFHV8tjktEtsiwVb
lZbBLYG0NJ1Ys1qOflcpKA1jNxbD8DyZ0/Ko7fAbInX7WCX5AuFbT1Z29kP723EY1GUoG86mDQYA
XzQ3uYWAglwA2ZyGoJZ72xwKhFWB+djOzSeZ5CRx+NVTla7etUaZCUyidbE1EMOC3ix1nPTLFvaQ
hBxHPnQYZHdDpX/OvQcj0jWvyhw0YzFs58ViDGOCi9cxD2LIqg2DVn2Bw4pPYpjmruklMkUel+yz
HKDRo7nn8/Ko+sF2NM9FZkbeu1c4YscdMUUpg9o0nbRS9yuiy32KG+Gwdqp7wAb/AMBtRXg4zEOl
ivXKURWa/SBpSmxqfbfvlBe8GZh9Y6LXsqukzq2NGBLvlaX0NNqDQ0K6Fx50a6YHtxHNSfWg43Pq
lwD6EllrDEYx15sqFe5L78Ewl77xgFw/xIEqm2NlUYZmSbPe1bk/UEVAvrkvl+W+a8VTmPTljcBn
QxgHJ2JtgNkNxJAYeXOpUSR9G+gpeMV4hiy0NgtoMbOQq3lyF8zBp9Arpx+E5/aftaxjV41bjp3l
fqxUdYtlWG37IKkfuky+5iJUOzqtfthK9OM27BWdFqocgTK16Z1rSobineZWys0VVKcLJpMUP0c5
+p89Z4Db0Jm8l0ElwQ/CrhsZg1rOkScz49ohmmXfjVfMHcKpp6OHSvJA9iGid7O5MN0RsBDsiTMo
38P2bAACGPftcFOoDF6eFJ67RcrlmK5DcrTbum73C+Lt6xmXXUQQ9ACMGEIzz0t7tMfA2xDz2OzF
7GXPtgaybVb7okiTZUvNpXNKy8wIKBOrnP00Z80RB2R1WHU3s+q7SCO6fv6Yy3SY+NKa4Y38k+Fd
LLbgAV2cdRfkonlwJXCLBFrwYHZbFJ4rqT5vYQPpMGUG9m+JaiEg6OwFxRjCZKPOQa/QwZ+bywyT
ik2vWG4pNgSCRzgURP1UUVnglc5U8CaVzbgrlecPx2xU+X4qcNGj0fiWGq79EACRbY1Z9+8srOVh
cUT/inO4uu1nYOLA5JBl6YIwBS8nnr9GSVGywD72BaoxpX0PqCTAEm6uArWtIUrx5ObzEmVDylru
KV7ZEI7wWPdTeanLfr1KQdKQlJhlLLL8qnIRfIeZEx4a1zMv7JnG4Byt655Ak/fOXKcnS/DEElUo
1GnJvWE3kwYb17VTnapkuYX4/y4nZ94pMxiOIKIZfYhMydtVWMv3di3zu3BGjxkupXUXoK64hxcw
jmJemo32gJ+G2g8PhLQMjwooA6eSXzoHhppbfpU/F2ZTHEp/dueomQ3/CIOaPla+r95nQMFvUgNw
UHyBg6PGlnetqfU5WKXkbypD1jckevi02nLMAXOK5rss9XzQBowRN0kfElT8ZSSrBOTabobqqVzV
nV0V9Q2lePo9XFOJulW+1477I+x7crg628gucFNUD1jGyutJFPNPRcsIs69dtJeGk4Z74iiywxis
3oHieb4+u1yoXYN6a+KEfe6pHtfPIc+nbw7taPck2S24F+3gRBiZirP1fBMU9/GDTHXiVus6i0uU
kuHGb6x6qwrAtdRNxvPu4eh9amXplkBEG2jWyFW0UmzdbynqaJ5FGdg3pZutkUt91aVNvcDBMrPy
JJLuzZLJfIeCoDgBGKo9lLO/81yjvB6UR975MgAuNsP4nDRdclktgzjqoNAoQGZ521djeTNKrrbw
u9PtbOdReZb/DrPSWxpYqn06ohJiAlte8rKR1+VAq8PeIw3O3SXVSOS2LvP+JkCtEeXDQhZN7abp
D5O4lBlSlnUfA+q1N3KQWDwZbg1mKP4Z7tRa/UCFOF/VQdNsc0wEt1Mx13GG3isevaKA4tbPSCNo
225lErWj8r6hZw53gMvgdWWPWmVKEmpxR7OwycCmEIOD1XyXDqK8gkHO7q1FDMeCRoYWX14FVgdN
lR9RDpnPPQezy6Q1PDqP2PWyJIMx49JiXyER2g5u7h8ogTM+EFr+yMNWHJNcBCcmfq0ib+ZvfsKK
RubOMmAlywtofs4BQ9+12xLmfKeGQDx2yjJWiDbn0xjt8DLI6gmJjJzmm3wSuzO3Wxjd9DTWjbV3
Z9N77DAl7aTqpuNatuLVD+vdGJDoE2dytX4Qe8Ljr0VzmzjpsGcIVd/V1K3XkBPTde6miJjSfDx6
3bkcru+onG+qTl3Y+apv0BP3h1n2Z02KJSJWAPuCiLMUyVn3Mq9heCJhD+0Ybqr2skscsk+yCpon
yMuLvOLUtfKc7JFGNSensedDrWajjJMKb3AuxI/OcxbYv6XaOee1JZhrYsZ6FTwSmOxhcCdAa78o
Ye3qwGkfeLOrixUJHAr9oUzjgAk8chJbR72xOlvdusazdLV5nVPz813ZtX+AH7DyLT6aMNaJAiue
Sw5CPUTYo5m0w3OfmvY3Y1Gs8r5dLD+wE/u3XrPCs441jj5HyTaNeZvfxOw81EEOt8ompHwZPiSl
Gl6nuUofZuDBn8valj/IVMru8jwpd540vEMwQj1GiHSwQneQuzFgrzp6noTf77JP6a04OUqX0P3E
xIWWY/lth6y8kufvTDgkxsK7sFeVeZcfCqKgorLgFbG12T+0eTtysnCYLhTB6/tCrVYMwYgXxJ7z
9E4IojV4scr8k6okcSFwZHJyx+ny0Zk5HJg9S2crl0Q/L3Nn3CH+yJaNgZYL8irU7jfkGG5ck9P3
MNsuyoc21y53JfjMBOaaDepLVgAHtiNSFK3dum03ctRGrH/S6DduDHQTKJ2aDGSaF6vahCFv/W5S
dEfUc9nek5hF801o6s+pdUnOUbUexA4W0/8u0iX3I9MCxY4Y/4InB50LlSV2WCREB3NJGxuJ3IVG
rdQJbqAInlGYNjurmkJ2TOBF3nYyVx1yWrqhdhY8aGEIYo60NY0Ghcrobs47rW2eUMzrhz5FoBkl
yIK8AySmvuXpKNNLXOXpsit6zws3C21y7k6gI6rjFGPmYRpl+GRlU/0pbNkdZg57P9MeNzOzRS2v
1LSmt/VqlVhspwkaHr3gxLoTTmd/ggcxMzXNVeZPbRNnVvhJKCXFNIU9M/Kkfv+dnTe7pOPJPJh5
EaZxoSi03E+mk+iNOUr2DUgsb58YeccuZuMeLkKrN2gWnZy4lMw3G3ae9nvdp77aWn6TPHlDMJIk
E6xrFzeiIhltXi2fZ9/weuyO4Vx9ysUOnqoefbFaBv7D05mp5r/ZGm8J21YVM2K2JSGRfvpYKid5
I86F0EhtG/UeBYxq4wo559OSl0uzB1f1vzflUI6xMmwp91aow2GTM5YPsZlnPqGx6DvQBDEReq8e
8g/kh740s9hsx/LamDKYcG24Dfwxwslg50HE3CuGbWYSAtmQiRjELm2WHuok6nKRXVbtbFzPrUsU
yXm7rmK95MtyKpMmeLJ6W7mIIUPXuoDo6oyYmO2weG3Q6F7yKjfGyTSNSe4ZD6Z1XxB8QLYBl6Gh
KBuG6mLJVlnEaFkp3JqGxHwOxhJRAkQcfHKVGjyvokGYzOzeu22MDZUEOPKlETlSQOTnF7ZZ+88o
UEg6NBTf6DboJnfZ+T3hjlGz1NlALKEMmcqxH905nZVfa2LNt15IGiL9oSZaxa4kztlFvHJlEBXw
PRuUoTbJFNhbiuS8+3ZVp9TLvFssq+LUicJ4E5mFL0w6KzesqIqR7JnOM6IW2eB+hul9gHVja6g9
glSswQlfujNjH7ReX29bpYeLaUrtN8Xifd1W3fwzBIt0eI2MFtGjI1nyssEZo6KuOXNOKHO6fenJ
SZ6LuGFzSerXBOgXIFU75cxdExuj0RgoO9x63P41LvNHlPc/4zI++d4cKrD54tQGyf1CU/RwZeOc
WGPk9x0CnTXj9JOnqH3KglrSsC5g5So0GyhNCc57mwtivGK5YMpgixahjP1KpvKmpULW2eJcTOvI
tqBTYOkFIpQ1l9P3SajKi41yqS9MnSJgl9m8wCrz+DuRZ6CyjGezr04LTYkGDmIn1JzUJsIUzGwN
ZdRLZCzneaF04xyT5W9dU1/BKYy/QNuAjjx37tk+/iuG1je535qcocneKNIPxwxrwtWTsf2hFxR0
fJQlNu3OukPXz8DPhl5GpbdaMpZuaV0hmCpurCp3eGpzR/0mDfZfQFo+HCGJ5zxAVPeu8/XDmSjJ
Zdcz9Y11XzylCZnS0WCuITLluq/nyyUl4rRySE3fyrWgwtKv6IGIDafnbPbXT8uvRNMZXoRmwiR4
tguCen/1B6WdEAg3zhEMpPFv+nm4qJGXbFPPlru1LH4XwP8r+fP3y9mYEz1yr2CAvsaWOA2JUHlu
1lGinTdpqO5ZeuMat9ILf8PQ/tsrUS1y7q3FteyLXx+AOm2Nok11DW4SZnGuQ/PU19kSk6XmHP+4
h38a034hMP7H7fbVGPfY1vz11ev2C8f0H5mo/4X8ElHR6HNZOf4zx3SBu29u/5lh+p8/9Kczzvob
DxYUDlwKUCRBNf8gmQR0EYnP/OtzIjbWuX8imWzoJ/uMDgZ8a7iN+N7+4Yyz/gYRSisUbDO5KTyu
/w3JRJzvr48IYS+I9l2ENnihBfPLVz63KpKiXr2yQc7dD/du0a0nYxrTYz8UCfIwFFNthRAOhDAF
C9sh1a6efbf7pDn4ddb2SUzyjQN6uEWkvG7RgcvIb2c7al22FtTS9h21YeAsIR6DSoxvaa6WHQEr
UcvLtsE2nOJoWm5S8K2d3STPiz9vUoQbQOk1+JSdEwZzTknDC667NIzN1LoRk7qtTZ2DegI4Ie66
CoZcPAzLqQ2skyqG9DQY2ZPKiScskBQb+TJdN0KvkdHMaJgnhFIe6UH8H8MUedkfQlrkIv11o9xL
5ZffYAdPDiq6i9Shw04CcFlE4G7nsLxMhDvFk9fdk9lV75uiOquGVHVY1up6HXtOe0Z14fvtJdKz
C0IEnKs8d+8IS3poVjT1puYwqcO23fVlcVMYuuLoPLENtONtTVT5yQkUQ4U+FLPh7gnfbfZhUW+D
ctz7LagjOB6n49SOlPCe5WhG6xDGA7KTqPC7uAgVBhHbfkhTdd139A457b3JvtNPtFtANgzrcMxh
o5rOPgZmejmb9jbIp8uFg6LqOaXUIzRLAaxYdI9VmfA7eyw0HDPjPLGftR8yzxhmFbHbsI0OT0Ix
revEOMhVNFfacaptYRpbYxzybWLzYZb0ozxjGv6677T0N2WTiWPWd8GGuNRjkyWgKFbU1O4aOeVq
x2lWbprRniLXGbZFVmz92q9jPVUbSJyjMaUH0fSH3vWu8ipAll3sG6Rgm9Qp801ajhddn14syFLo
WrfxwAx0BPBtfLMsNmhgCHnWDMUDhKAY/R85vVzouJPtOiMjpgi7RrTpg95MH7NjMUqD9lqjLiIK
0OKuLvdOT99Qa1V7k9LOyF/p8ujngm1Uv1Wmfg2XdK8D8vz11FyuVf1sjOVt7U03vUXZ9Tg/nvVZ
iUO2kWq2lFGt2PRJPiksQmILZHhFR4+NE7z3Vb1XQensvEYYsWk1TVywZ0RUTJ8W3zwklrxXszhi
dwXT4TDJFBLNGj6znKhl6ijB2PH8gNz41+Za9Ztg8u6xffGDLCBUJEedZbuHUtkdorFmq1dO0qCg
OnYn3JPYxlcICJTq6UMHYp4CTfg6eVk0cvZSyPc+11G3Zh+OMJ510/QnO3Xo23A+Vt9/G0Z5kYrs
w0cSGhvKfRSDX31MXv7gAvYq3yJRRl/aNYARuAJ8DAWCut8sbr6nOuhmaLq9X6q70HBlFOjwkoHq
KeuLu5SIsby1H3qR3nWWcU+dDo5TmvjOE0Ho0dJQ2FaUlGA5ld575grdU4UUqhKel9nXzpi8rT2P
N9FkdwNNXF0iOWN3h7VgXmMuBdM1DxaDQET92SHp2k+Ej8ci+BRV6qHhah8WyziNSWlGNN+mpFRM
8y5oWCRKhlykNvIASNbEXu18BP4wH5nN6l2nnm0zvUjSdjPWNTeYEyXHA/HILxD8T/5Wj1NMuOd3
HtGEwABxXftOvS363o0sFhyQ3pPlTRjpRHXTF1Zz9EDQvHZ67NfxSSz1zWylXTyocV+2Vh9LU9ZE
m1MTsIScmwiUegpQsXh5Hvdl+JLTlBmI9mqGdN0EMzrii6XchN5z2DxlwVMdqDXWdrtDUK03xmJz
QpYs/ut8ZSZzVCta2zglyDDZjIH+aDUCPScdo1D3zi4fQ9AsqcTWYjLGCEgETn5tFmrgoW+m2M69
C9jKq7ptUGPlLsQSzgcgTpIEwKxRn+LI4kS8FrwlossinUhqPEf76E7T99x3kV+unFnrA8jQrXCm
l8nFWJyAA8RJOmC4HFjWauc603aBk27+xPdCxVFa25HdFneTml/rNgVOGsPz9xc8DUtzF4J0cqXW
jT23fluys0GnHu5A93Y1WkXUvyy5vp5flolfIeNFDtm0+UEa4fviNhUHP/u0mM0tS8GZyVpevBJ5
8ayy59Fp3nGCXWJ1+NCOuKV98BvL+ZFD47GawzWqCN8urOnZHKaDmEYzJrXu6Lfwc3PO7S602FWd
xkW3JlArXmNGPYLh2NTq5PX5u4Ezkg1stvDEILKk+1mL4KOake/P9NNvSet7brwaVbWHOSMpuhu1
OOxM1YDiIPy54NrfacHBtumtM4KTp9vC92aQzfRVLeY3MldPq8OZvs3htXpkzGnof6xqvmin7iaH
cKOQzeh2HUggHINg80+bl8Yq+h0Uz21u6+faNH7MViYiomWxiFn3UgPYDZ5/SEL/jn6GK6eVt3XV
v7UrmypIRBQE8zXtVbEkJnwjR3URBJwogxID12J55+183CIFOEjMSNnUyXjJwbsKW3z6hbjl63xi
4Rouy7I7lBz+OfMEXdx1071PVfSZalx53VkytIcoYlI/VGo9yKRoY4x3FzLsrtk6CO3ocFJqCOyh
gOuQoxf1ot3lhr6rhgLQC8PqzmnLW3IHTnUX3IE3ujy6E/JTTKPR6vR5nC/p+6gCpAmhcWM7JX7R
4JSFCXBGsxZXTDQliw1cDIWJL4tDvLJcxxrrgt62GSK0Lm/v867+Ztk9sumwOsxzU8QGgWfbFbMV
+vjr+jx2yelSVHC07fiTM+2hJU4/yhr7Z92qLT6oiznI1mPdQZFMi/l/yTuz5biRbMt+EdLgcDiG
1wBi5jxIpF5gzKSEeZ7x9XeBmbdLZKlFy8e2fqqsqpQiEADcj5+z99p7E2mqL0O0x73Ri8u4erYQ
VPQLRwQL9F86HDulX6Wdu486lB1ut9CzFgvLQ7sb83mH4Ja+t9sdsSiknsAGHGN1mUXOsRnv2zpY
up7tZO9Wy3MZcJ8skfBXl9OmGpnkyPSlNUxGKDMCu4Q9wnCHO2nQd+6SfC8rmijJ3PI4F/IibnPT
M7UK6hadGm8q82GPxyf23Fy9SLlkfhePl1lB0PtgMSBKZbvPHegt5jCiEVmSR+Xkx7ku/qoHCCWN
G1/W4SQ8Bi6d13SINGUx7gRAHj9R6YMGv8ZQWGVZyPptMJjOJmS0sw3Rj3qRDlCrCrNkR3OEqR8Z
XpyUIfnkeb+ZW1aNRJxmFPnMBMKv41T3O7J05F4i6fcxezOf6nTU5SpjXQxHg85L7aWmKbluBhdF
eVXYxouo8H1h6q52uP+uWOfOgxwuWMlnlsT4khyJFzvjdsUkOW9Ghy5OPFNv0UrqdfyxWtdpuzyN
Czodk9rWbXZtzdLcZsp57Iz5DgvI87jMl0YeX7Rt8mL3drdp7I5vQwQHGR/01FTXkqbsoi226opS
IMhwKsFW3orQ/g6GxdqyLuIhTufrkR3XrJNDb9aXkAT1DXSAa42cCZpx8rabWJgFyQfMiGg8ye7s
TJ297TXtPh+n/Tx159yQp5DI8w05668VQu6zPY33S+U8tqazbTSHljqpWbiOlJdVu64MdpFVpf4C
XmiHQJlXS7OhoLOF47LGd1CkqCFKO/NbOERsS+Mzsm+vN+1gE7njxdzoAQ4VVvyuwtppzcExyYK7
cR4yiuSENlGTvKRTfyFE29HzYWpHtNcVfRaiu5LE9GTULkgIVjQ4SY1p3d/y9EWbKTBeu7p8DILi
mMw93Hu5rQbZeea8PDgOzLMkqx+KNqy26SzPrTE/aTYGRU2m+Bqm+QF1+MWUyIc8sK6ddLlrEX7w
DOfc1hEHh1F7iVB/tu5w2enIokJAgDLJDrMaz2YkjyjwIRl1+HI1W23nhILKLPubIaOx2+Tad6Os
L/OCYnipVmhx4l6HqsuZew7nsSiZAy88kHOb+XqPXV8jpcHDn3hQmntjVO6xa8MfgYz6vbLlNmNX
STRRMNMoFR2F8WvqhDRrwvwb7fytatyjZhbOhe50ORbItD+lkXVluujG+PU2rEU7omAvq1odKLu2
NK2fEBWz6uhMr3TULgfTsYedhV/sQPvOWhtm6hgplmu3jPvD3HdU4yyrpzlaI3eCbDzJpjgtanoM
avM8y9bc1LH7MvQUrm1G4MRMHhzNwlPVI8IrslbbkUCRUaboNFFBAm4w3jQerfzTJPV0h5Qq9vVx
fmqzNZNJVzeR2aOWapPtqgD19LT9Krv8wijjL05dnGOix7cBJKttZaUvsuJtNEsbUw5ukgmoOn+q
oQwcFDa8otklmlUBWcd0VjfZzbAwUIojdDZirOPbBk0eDunlbPbqlCsQz0PNkjhJjaR6Znd42QOG
yBxH7VC/klF+E0XqpVMwS2M7uerIjd/U5AFoQBTK9RNHdWsjNUkX58qkisUAwV9CV6/R6q3ulE8G
Uacc/EKa7pFMNgnGF6rn+ZsF1zrP40de178AJF9H8Xq+aHKDqrx5dau4AqgT3VvFX4x6vlqyyXeN
zHcmtTUn2HrZzKjECETK8h1sLfEtEsw4QNpGW6aIMw+iBjc7rbIL7FsvIkKUFgj+FPIGnb5LdI93
lmyKjtn1gnXPSjPdt2aNA4TL7C4BTGLGfmVdzI72lES3OYVgl4mzKgQDqrh4WBDHcAwhk7axNzLE
2WIwxIuHVwdh/Jx4wUAJIo+B2d2sQpGccRwpKOYhGtI7S167BS65mv7NBpWSn8/tsarmk1nWJ0vH
raI5ahfjosWqZp1dXRv565ungixLlmncsChn5i1NYBwbi3nb6U84rIOjUZk7pCsesXxHq+i7jenU
X6cBAEFQL19q26KKwe3P6h2M81WJDmkX2PLayOF4ufbeLfLjVI63RRpAquviKzQq57jVL4m7vGT2
i7urwOrdPBB9ce+m5RcxigMm/A5fWHvoGY9G0fxAGwEZr9ve2FXMLNQ1qIIMpguZ8czUgTkGikQO
u/1Tklzlbf3Y5CRxh1GbHgxrfm0W81S3HE1NKrBgXI/x0ZrpBoJCB1PjBYuFOqaavKwZYw7GxWlw
SX1dWrfYhLzHGxnEpw53pBb8JY2vIwvisNS3zFrWKUT2dM4tl9C7/HIYxEmfMg7XQ3AdMQU+Kic4
kUTFeobBTFnR99auLyod0aGeIynmNK2r+sLuc8+0tQ1l5tOSv9T9jVpdprY3dWnh29qwY7B6YBEF
wtQC9YxXZUx3BQoO+1zAXKnvGbzHee6rKbqfpa2d9RHqK0PldFcDY19P4Fd4jh7K1HmUrUGwN//C
Bm2cOKTLWlJuM1m+qoXgdntlgsS2txj9uO+b6kCr9qpqXVAVw8Fq2oc4KptdMb+oRL3YtW0f0+lH
kk1HOCL7vNDB8/bLlcJq0Zfaq+AbfUUVvtF15wk/HdPHLn0tA67CgWp6Nc+QTRgHeobFFNeuiTdA
tWRsMxcDeOUGYmenuQ/sgW7d6p7CrYlRr9f2gj6fnAq+Ow7nDaIE40eDWZifjELHNLpgb5hlcjko
R0MrYidnq5NiOwnaAKORpr5JoKjX9ur+3zeV/68d43d95f/XvAv0XX/XV76vXuJ3dLa3f//vlrL5
B+gJphT/21FeU1n+hq1pwvljjWrDzLBmZZNAzsTnf40L8g8imEyh2y5TDjrb/zEuGPYfcNtoNqPJ
InlaCetf9ZQ/OhdsaiGQwLCj2KVtLBLvhw4jFKAwqlnCVDbkzUpYI6GGbGNLen2VE/VFlw6A1jiL
ZmMPgGr9yRoIWQgJ8Wm2XR9kkMqmnP/FCJTbbM0shw+BVs5ptkAEbNOj6RCgkdDtHMZYPkbO3U+/
9S+8D4Jr/yjPlRgIaLDb2DzW8dCHi6hmvUW5MPzolXCGWz50qLyWEywxvh3jm43NSJ9TG2bHrdDk
coHhbtnDFDK/By7touegoJ7dW00ue690iNH5yjB/ET6rBX65lH4bPmxAVC896gRWNPqDKF/lXFqs
nTb90iFTvbUT8WI099XKVUnQh5U3mh0KuYfGYg1bHNCqBbe2coumBcIbTVmAlF7BCBe4cLYWgolF
rmOcAwDwOCPXN0jQXceLDA2Tml4nzbCJaM90myXBZu1j6tQeI4vjkhfmcUCbx1HFD4n7VXYbPJH1
VSzi+tkhqlycu4m4I9AOeFKxMLr5hm4ZkuCBLgPahx5L7zZubSPzq1LTDVz60QUIB5PVqBjnu1Gv
8mAjp2p+1gxEtv7UDj0C2prYnx2EYtdC2DtyDs7SJH7AwFExj8vicR+hyGS84NDYRWBON9mn4VRP
3/jTGmPnahrGh8gtLe0WuWvV7wC26exDUanfJXkt1CWyGM6wsmtpeyFeWq0EGGueO10YvacNLUZr
6AvNK5OywL6PioKmsK5UtRycXh8mGrHT+IxUJct2jCZESCUaRgs0KlFTOBItRqOmFiGdt1i4OMs7
ESHcHTrqx8K2r9Aa1fLOXuohBhUTcxVdYlTPJXH27jEdA+OWrgyqgRIy5Yk9bUF/NAzRtJvduTE9
JCpTfdVFJLhRI7QmM5TQZUCP7F7He21ZZblBXrCcbKOmkZXrmfPUt/iV/GGA0uJL1Udfo8KGGJPB
PDW3KhiL9qiFLZODISny+nmM8+RHSYpLuCkLMxSvpWqmGxACNFT7oQTbSv/SfBE1BpwTk+cx2AVt
lztex8hj3rZtn9R+wzsVbXUcB9EjXJLxTwJvYa2Wht7xJmWLvvhxGtC7UUHQG9dLQ+DCiZM5f5mJ
pmkGaoZIBy4MikiO12hveC6cAYzQuZxqFpDaHB2xK1yXxFy3RkNU2+Og3Wdm55hHRxO8bJ1w4EAg
LuYv7WeRRb5opulmMvSUOOa/X0XCJwf0sUky8FdUqminb1OJufqAlXJBSkiy54T4q5NllL+aeE+W
kbNCj9Vpo6U4npNNpSLX/ULwuzWZHCgRYPmLO1XPiEI64zpDFAkt7+1xXYw6UE89Fn3gX1rK0vD3
Q9eMUe7uHKyHALvbpSguonQV+ksrS2n7tM6LTQIs2OlYq3noh1A9GRTZ1rEgwddgMGdLr1JJe8tv
ggwzjmbzWeuC9EJhVr+2xKjVmyyJzD8nbTS7TRGUrwnV9MGQRnKOQlbdoTXUsQco6FlF1WV+6BjD
IcyLHyEObH8pDCvkOJanV3ZmANc3U2Q7O/TaPUfJoJMoDHQ1bosk0Klm6SQq2tjbZEng4laOfVXa
evHoDmAr2A7C8tuY6e45m2MIW7NWMJDu095AaxqAfi7L7AuIOPdYq7G8VBCvxg1nk+RGohcAbEX0
9CEUumOvyufoMZvUvRNNjJBK8n3hqOjEx986xtj3+HHH0to0IV1Bfp/WXuWsK9EQjSs/dJnRA27p
qSxEXIQxp1+o/n4l7PkuLZkf+gZKrxtL5OWFcCrugdT6h35CP0aEN7gae0KmCPMOkFQHOSNUTXw3
VxHtB6tw5uul6OuLcCyB1CoBTyzrHlO7S65mA7pIMjZfHVGWSKRVoCUe+aGFdhzyMvg6pcl9vzTh
sav75oKrz/zBofs9gfHC2h8HxxQdtVdlfbmvUh7doaskh9s44QBs8kLHA1074MqOAFPiVlDRXIc3
NxEDPo0ljTJWsyz6AV0lv2fFzkOoQExPNklFJr3uhownKjuPrke3dtPtWNfNDiwcPJHMtJYaOSmK
Gy+p8+RicTEocKJr+7+cKEMev9hxpfkukB2auascOS+Mb+CHSqSrml3/SdYywmIClOb7eqwtqCJh
rW0yDDKpb89dB07DpFylQ29dLVmWHnWUhozaZH+Rj6mNyNsMTwZnpkNW2AvzZzwJIT3MfFeDLJKc
L5LyT7bGBKVlTXMP+Ft3wHjS+KvLHN4M4CDjFK/25kOWr84lOgRRiqEjHV61cjK/00v/EehLcxlm
Zeh3VFOPswmx1NFT+5vmTGPsg+b6EwMNXbpkjgOPfpKDr88eBAC1VvFRqWufE8xG7lnPhvrONOfA
x0A/xT6dgOr7rHftDydp6xtW+NWTwrt3hYu9+0uIzr7vI3ipDZOmDGvSQuR0YZIC1GRGBsLGcG4r
Y7ZfchS5t3QRYoTKQb7lGLN8TcWozp2Dm750quDSyVLwhPoivqJATJl2tt2tWrtYTGEJztLn0s8t
4pifO46brB+227RXOX2HhwX1JtMTQtYox9qmGmjZKuU+4+9BGWaQqxltk1QUUCpjzDv00of5EiCW
9cwxn5fdWAZ3s0hVjFvN5FS80iizH043YnlIxqr94jQWez/LgZMRv70s7CfBUm6iGPQJXMqh52xr
shkzGFoFWlYh7d0YJ9O0YzdIvyIqG0A5Eel2NlUx2H6lu9ke1wpyvBqbQOGVddnpt3PptIeuy9X3
PAnL0xKxuG/AZ0+WB5A7W/YRNp6Io9kc51uI+D0tnol74DyCbpnpU8Ec5qyV2SXLXJgo58mo+dKI
8jis+bmaLPMQoM/NfK0dEJhRBKGWMHm5fCGKyvXBQNB4s/tI341QYhCtZrM7MGY0SJNyp243AlNc
vKgamK40c8XaLTTbBSHTGzmTHhIxLirFoMxPg4b2BgMYS7sb7RgMTTlAd9w67JvQRyyRiW9lbIpv
vbTn6aZ3CcnLGcZXexVTCrEH6MDWinGoIyQAQ9XfWFRK8YUI8L3y/s9GdwoZ/U7ciU6mF27itk/x
bFa37MjOcAKiXg4gRWQFtp1caNbhpqpe+7lTjMIBQxp7ZKA9KMdJsn1krpAHmYx5uE+GToeg5iJO
IPiCrtM4rsqQVupUreRZWeI2q81MbGISc2/UaGMsXlH2+16m7jmvetfZGhR4LTmQo46Xl3MHiwmD
xDmolO7F6ZQcZBAmd6hC2FfNylQ/KI6uLLB7Nb+hUdsnIdsJMx2BaSD86HxMPJKxlu+0YEqYfpby
DMWtMvd6H/Spl2G5Ns9lPvH8a1D74FVpI8OYiDrjGfYgKg5zGeurlD1UeXAWbs0gyhM6p7qLVg7D
zLCZBjmR2aJRim3W9DgJs2nmZc84um05z1CswzaIXpoi7O7JPGJbXtomvWxEb30PhY2CQItmL1BU
W/g9LO0qzfLqm8vUjtMR5ADuRt1bzJrMaswxJw0J4r151em0cM0hai30tjdRq3hIC7iiAyBQcDR4
AemQ73Kcp/XesENDMvdR2gUWG6f2l15p4sTBp7OQzfbxF3dIWsWQvXCexrwJ/ViZMzz/KHa+1FKn
77O0rD0eyrXqmAwRcqDKYdYGOIXXt2FcyflClsYXp0oKhqATv/8sURd6NiSzC2tYz3eh3puPskvL
ZxNV6T7Fh/XNjCXFvMjK6dXoRH3r1MQWcMVRYB57zZJHMHDtSK9YL1IkC73+LWgB7G2Y0PLnokxM
Bkan9AvePgdtjbvUy25YxtI5dM7IMMnUzIgMHTwgajOK4IdUY3zWY33CtWY7R+Ra3YXLRAaVrwbP
yKcxukgf9iDCJKq/FouOIZevEbkmX3ox92hErX65t4fGbreRm8tztkruDUlDDd/75NwwqXEqOs+m
oJ/FYqFEIw0PRmB7aIywuaf8HjYY0pl+IlU+YMvgQBiVGFT54dNL13BKcJpas61sOzrSRH1VFh1L
fbUS8NKN+BGdkPlXo+fc5NV2EK0GBM3BimCCtfremLn5ox+Udpe7cfPNnSL3PpwDusjsr75ha/nK
sVs9D/qb/YHX93swrp6IarVHgFooKq+Mloi4Tbje9b5uZvtZNKUcfKuljQ5UlSEtA1r+e+nU8zU6
WmZ7UdntGN0C9XFXw0eGfDj15GoDGQyzOM2rNYTNEms+Z0oHeXTnBW9uEtqsNzqVx57Mua8xjLxH
oRnW2WgwcMQQQw5LPh2o3ubrNU/rSb05V/J6jM6ibBe5pThp9tZqeSGtFRQhT3sa7idz6o/wndpd
BL3gccqEvScj2f1S63JX5mq4bjsDq02wum6WzH4t34w4aRDpvKIEy52d1bLTDTgG0Bz0RJa5q70n
LifjyO7znbZZ+GppNR6zSCCuYlEtfHe1C0FzaKQPszNm0qyQ6XtkrUZ3rJIZVqY+345V7LJEVDyd
7PWrVUmurqVxTiDTxYj/EeYlPopdSltdOl7Owc+rk6G5yeO42OLxHy6RoX1Xq0tqmDvt2FgyO5uJ
ZhyGwPLwEucmvXMt/+4kldzGAP2u3TcrlnqzZSVvFq1odWuZZdveQlVN9zZaG/R0IVhUWMVUlr0d
2di8Qp3ZQleDr87cBUKThrilD9oMMrVTJicIssMtbpOXJaymE+VFd0hnq7nIejT6jnRMutpoCYcc
fO92QsDH3sxG/3VMpnkfvZnbEEgxpMVjP+5kBtXa4Pk8BlUTywO9SvdPEwzGXdHqHTdfopao8BR3
ZzFmAclOb4a8bvXmZatLzxZUNayTLpi3porT/bi6++zRzK7bCm3ASTE+vmltjZcoMhaWe21Jmldc
x1gIyanFTZh38mvTcSY0m14U+3R1IAZpgfI/oerg7SW4QNvkGgcUHuOFmrwxQ2a0U9zfm06uHSnG
sU1Gugo8WYVQJAeOTdtKFpG5bVf/ZB0Yz2Zdi3ORMG/G2tXtVD0m6OU17Zs+6TYOWLyZIkmYnAda
eMQq1pOvqFVbahT2VuwwCBxWr2c9R5wNBJzIQ2NL8cjcFdsG64JKt1bHd54sIb5WThEg9warQDvK
TW9CPDHfVFhYGafztnyYp+ChaRHCZ2/W1bHReHEwZ2JpbYohVxv7ze+KuX+8wZeiBdfw+BxvaAb3
S6FnKBTAwu3nNkyX3RSOJgS5Tp/9ekqyO+rBZSfeXLj2ashNV2tu/+bSLfHrTmOXNn4vl+0ca9l+
WM29VJ74fB0Xy+801NW2zfEisAHWf/ZCS28ihd+1CYaSIxjjzEvjzVes0S08osEfjyWHpNt8GHa2
TS6Vb4dz9idK/grmJIktUA/zM6jueSOaIDqI1daMeyc6QHdl+6NYRyZj9c73Bg9Q66HSdZTf2XNP
DQDPq9tPq6XaXob+qQZ8dih7o+1u5iadd+XqxbY4b0EundBy5tlNPkfHnqvd91rPi+6snm7zzd69
vFm9Q9tpx229+sCXRtVPOPOvqlWTBwXZ8iZpx09xWOh3TbOKNZfUoIGmx88usNiDFvb0C7GjlwHu
rITew4xzEpwvbQyNaptzMgOs0covYFKnR46TxV6u3nc8zcJPVz88WEC/K7E0+50VoGrCkloc6fWQ
18zo+thHpnZH6DfXsDrvU1veidWLT9Mv9KBQNbtG08xLZmvzBfYtLdoaS4fxzG2lneIEITDCs1WP
NqxxxXOAKOUwMrciDCPVyrNbDhO9OdgBdiSp4aAJiBzZcG1k8ReD8FEKqwD+lauS0+RGzWUawiYw
gBQsmIQ8kPav9sovUG3LGwSht7gmY21jjlP7pTOLKL7QnKJDnKW0U1043bPzRlNQEuPkTUIdMX0r
lIOlf7B7HYVJ0Ce9z3nIot01xiEkzSo3uUZafUV9Ey85zVTcCSOZ1XrdPti5RQUoG44vm3ntBAVm
rNf7SKKX3tSI0SIkNaWubWJYKo/o5no8BxFA0ZAonbMGYosOcYx1Zyb08oEdt2EWXsTUUpB/Q4XB
JKQ9MHAYyX1R4Rs9d8giIr+MKKo2MD+JaleTmAgQgMNLol3XsMxMps2hi3vq0HwC/j98Eo3xq445
kSZE9Jg604pVzv4zBa2GAT0a0v2O0H0+OXmvqwOhCIA/5xIHNVqEgPSeoJmv7FSrnn7fsP+vkYNE
p29IC+DbGhHMAOPdZzvW0NaiXF6csi0uY1f2+3AWoHhpuvqxqPtDKbP+TgtSM/eSXtN3v//4D1kZ
q6MDNxffgIAZNi7rY4hpZKtIm1YN1aKLKNrmiGVoILpxPP+F4FcNDxURFeST4MChVQ/q4s8EKUm7
a2y6m9uxQfDoUfPXiT+reEqPQY8u/AzMMjD2RHXnmm+mbT3dlAuCvRUFILVPsi3/i7fDWIjvrZgq
uYr/WHN6fr59WmQJmtlIByC3p9Y+aiL64EDdwK8NaKONbZcKZM/UUMx0IpIuKNwzsY5qSDX/YrYr
BX1ptGnwxdvUhpgSK/sEtPerL4lZiGG26/KM8T3ff0koqT1BrWjbLBjzwz6QmlWe8S3xvdi4b7to
jL+7acesBnQcP/LbFMkFWt9sjTo0UAsmYUy7B/jaTPtQLe4nL8E6xXvHA3IE0T4U4wrek2lhunn/
DWlsRxWohBhWVoaq7e+XrjVaSNmiokd1xbqh2p0V06/37bKZrWM4tVgHXCyyE8KNuUNk0U4p5UNW
Fzwu7SR5UoJ6EvM5h46NrK0bO8v5JDHyLVD6Z8ccX3jl+vEWYdwFgvcBOFYlasncVf1lgDg1DzKd
M+dbBipl2GozL/ZLDiwl80ctMtPL0DBCiN8lvqmrEEdDdEYXFKpDllVkZjSoLrIdI7A2RNXdmsAH
GlQcVbJOg+gEgIcAdWN8UQpiPPjMzAItCqnc3NXUzQQ45Bw1qKVrZ685ZQ4slFfgByem5E7qkl5r
XDMzAVniaC9VhL31dkSF8eBOEkYoBtOq/OTt+BAbqiyHqHNeACxy2GVw5HxY3BYGEzko6RAjdjRF
V1rscLTpO3JbvJiaqdwWqjTlZdt0HKgwyBrzeUG3lJ6gofDPJoe2a7r/bYyEgxGth0aFDAwW0TQ5
69bsmLvc0pUGtNw0Wr8md0dunDzkjxqTU8Y1OgIdPpjT9InzUll5uhzpuiRPNPj1+eH3q9n7xRQg
DnZBlhFzfRh0lqUPj3A0Yswx0wC1ojMWWyro0CNKIzvmel6drLihH6ATV4LsuzO2s+biKf39F3gj
WP7nUeQb8CNbiscQ8p2y3Lfh7E9AzSWa1Fwk+CGXKG5LlMTCpIhcHHoKf490+Jlt8+gGZvQUayUp
T1nUrCurCI2/VKSwlmaVik2APjrYESOjV7nL5dh/KxI2QU6fQXAEOBDUWyKpzL3qUzK9aw678aZQ
i5ajczcCbYsDxcr3n1zcx5+XCTuqQUeIlU3lQDl7v0IoAMx6YHWvnEzqSzotReZBo+Pb0yFA+DIZ
fYAkxZanwE6jFzJlaSfadpMGW+hegdyOboFGp9Qt93qmM+oPc5LcGxN0cGZKAtlPPyPP6AvWFD1Q
qIWZ3pCPp+sjSt/JsT1awrTNHRTyKRJb+F708hSCardq7syAw5D3+yv+EN6HxYyzKEYU/Gr8s0K2
8P6KMw01JkE1r0DdmatJph6cIcp27Z2hSkASRutp2PGMlZfZgNx2r0r6rtTkHGu6WkbT9vdf6MNw
f/1CEPGAR6z8VEyY9odyITfNmCICVPtqczePSNm1+yRxCyKYehHUROVa8+NQD8CCFWCYeDuq2Qku
XHQxMd2mriVth0F1shGhcn+Q7pR024ScqytbplLs+irNfzSxYlSpqjq/7Ieizu710Zk4X60DThaa
6tmoWvWgevr1sJiQo2/e/lcNGDXNeh1RqzeHQ4wZTnPSbNcSRQLJpKvRQg4txzfVlqncqAo0jD/n
oq2wyLUkXASLjGMyIqYVUjwUdOsyivKIv3I0Zy9nFelAg5X8ZdnbBNLITRkeyJqtDxAEsc4w9ucg
qQI8aSU4ew4KaYCKHK0pLqvCzl3zWMwJb0oPaOgCULZ4bN2ZjrAqOfugOsbssxly95LIUxTX5INl
SDw7glSYCkJSAZ+Dim8zi55x09uN/f/Zgwp486eH+78Yp/fj99fv74VC6x/4x3tK9qLFrgUFWdqG
Ug7P+T+pjPof8JGBzyoHB6IBY/H/6IQsohdZ9Cx7XfpZowxqrH+8p0r9ISVIOFC8DoZWit1/oxN6
f14gJ40vwJ6Kz9KRtq6L9f//aZHvM0k/fYRurVUAgxjt2rcwY1rfpLV6wBIY/DCS0oL7BpL/kw3m
vef174+mWkc0TdlN2csv9vNHGwDg3DatgFQ1vEm5YVaX8dDGvlOJ4vTT7fiFlOjXH4WuihVfWfyg
7z8KenMkjKVQHtir2idyjTCJuqp9DSj6J1e17sv/2TX/vqo3zqeBwMugInv/USLMUnygXJWII/M0
9mr2zdqcP/Ht/+q2MQvDeUymJhv1h0qoz8MwwRoHKm4Bj9cBY6PTqFenvi/qI/NJAoYISQRC0SeT
+OQK17/7v67Q5nxlGWJFxn2oTHrGX1mS1IqmfNeS9WA2BVVJVu6GXGrEPqGzRJDaf7J//eoWAipA
6MVmAargw9PiZiP+MItPjTt8ECHWK68mbeVAgGF7/P3T8r42eLuFBqcbiwxVxHsYwN/fQqdDUCly
RJm1MTNcaXopd5YV2bdWQ1ifabAdRE4WbF2nmS6DqpXb33/+Lx4hHpx1PUCizBj/w80t4igRTsbN
HaYmORulS4+bm9l9RkBYN9gPN5LPUW/chZWA+eFzBh0ZBakr+P+WbDlWndTRU1vtRVVEDQqQ6F+n
fQMw5jhGgSTWQ5n6+LtqU0oPB+UgrCFJrBijlnlmjyfB7zPoxi+eFoMXA+UgrFWLfsD7W5hxssLB
hF4bvfdfWVPZ+9DJuttIpZ8FvP7qYcFgZwLg1w2q5Q/PZYCHowUewo84O9UWcJWIsZ6G4tJx9fYh
nyAmeaOqoi96GhBZN+i5//un5RevowH8GawBjGjL+NjxQdIpmCxwmIsqQ3twgz72mE3Nx7rLp8ee
KsV3Aixrv//QX6w/PKHCgulqC7ahD2sAHBrkdm96eDSBG9SCkZc7Uu3CadROaaX1qKxdtav6uPnx
+0/+1Z2VsJwRz9rsqR8DtvMhnnqyKEwP8y7GTdHDEMpSInPIqvvkl/3lRTLCoc1hOgCQPzyvol2D
ZknYWQerpY8pIjlO1iT+rNrBusz7OcbXgwkQfJgJXe1fXyarj+S4iVxYd97IOj/tyzGB86FeKTK6
IuxFrREnfosNeRuLMvrkXn44Gbytd+CT1/O0UjpnoQ/XyYjNToXOZ4UNXUm3znpaTku/YytFyz9n
FxTfBmbd2rqXealvRWK/akg5P1l2P7Bo/vke/M50QFgd4Dm/f2kJuRiGJeJ7IPbjcQ6iR8Ys7jaO
VhVnVRO+BqPIw8D0DU0D8ZG9/v33P/ovFkRKNL4IPhocAGvR9XNF0nFcwxthIkosOs4fmkrPMqVq
t8yp2KWSWNXff94vnmUJGh2+9logcsx+/3lVAVzVVCMPGGLKHchF6TNqjZnFa84nz/IvlimTMpRK
ARATBd+HS1sGje4zXVAvC7LQK+0BL5Mp5vHeGrE6E45jHWp7qL7b1ZhdN+tM6V9fqklYBqQMzi+u
bn9YJufB0NtCy3jGFMaQ3mQyjm5wJoxs/uf8gdGAxPVfFHu/uFScfNTFhB1Jntv1///p1akAVxaQ
yEzPZgu6nk0Z+3YwoBMbo3aXIX1mgqmH2xSJKviuqN7+/krXpe/Drvrzx1sf3iYQvRpOSkxVbbM+
siE+trpF5vX7T3n/qL5V6vRmxNvBmf+mPjw6dKvGCnt9tS0yEW+kkVtfmc1Lv3TJqKF1nH6CL//l
5+FmYIex2W70D59XZQXz+MytthYoUh+R2ug3VcHtHOMXN/oUGP7+Hr5dHtkcNGbwLojVwfD+HupG
CITR7juyKIGrJEYa7pbFeEkrM9i1aITPpluVoMr70GfAan6yIr7fUv/5dHY3AYuHg9Z6lvv5CdJ6
ge8ACfM2UGC4IsnAKDWs9sQ0BfNDNgpwYa28+f0d/dWHrodEnlzD5PDw4ZJFD2HSEAmDCAGaAHV+
ttX/h7Pz6pXbaML0LyLAHG6H5MycoCxZlm4IWbaZc+av36fl3f0OOcQQR4ATYNg1zU7VVW9okUN3
5CX917KTlKZmPx5M6/qK+zVSCvkyd5xCxfGm3xAgQGdD0AdhVaP8ApLauKLEaLpyDYj01FmQxZ0Q
36JwqbSDj7yzohx2J+pLJE6UgsRPe7FN+yDuZiRIGz/vgK92WC0/wwhzwOVYCn2CRX64/333hqrA
2CEfZMBUVtfxrAjMgKqOja/IgsIeh9ajZYzYrU2miVBhVsP616TmYwVe/OCc3x2qRdbCO5fkV1QA
Xg41i6TcCiKmdrbG5MkqauMUdd30B86Elp/M09Gn3cjt/zetimNxwDn4oFjO5giUB9UsihDlnqrS
nHORIwKN7OGCEruxVF9Ky8QioMKsGy8/TAD/oZHkvE8CbnQNBVdfGUbrKGHcJBn//STKKFQZaHHQ
OtpcQHiLUQFb2sa38vEL+8s+OyF1BgCdIB8cJC2mRjWfQYoB1pHhqSfjqEEAjvqDg3N95/73O4S7
EPVslOPJXtdzgaespg+Z3vpTD3Ecp8vlMUXkzlPMMj7YXOub4L9Q2LZQ2aEZS1KxmXYJd4AIM+4O
pKHlvNFHtbwMcC3+vL+u9xaXQSVaE2Ui8QxZD0jhpovo/XRQ5pXcU2MnO0OnVr7IvQmnC0Th61LT
/zssBB0pmuu/9PPWAbsgqi066Z0/NVlx7hd5enRsbXwYtSS6vH5sJsmRiQSbqrKY16Ho0lPk7Jms
DNsAv5Kt4ooA/nzSgVZAoOzq8/14e4sDEK4i0zo0YfBtzqS2mfOx1Ez4Ls0wnnvL6K4VoEo3UOmn
3Q+1dxyR9aEHoJusjy21DUVFqidwgv2uNFWvNZbic9na6btMD1X0M6DpJUqG8UA34ZFxP/Svot7/
UpT/ZpCGjozeIn/YW98rZB0sbHjj1rdz035oHRjJU0xbZ7aG7qxKECyw/w5+znHUXqNsceRrR8P2
jEY6MgYRRLd3XSS3+MAAj3kyM0wlgHJGwYOudI1rZtZsH+yknXSARxjodpPVwI7anN0BhkC1CuAT
cDeSmI49PaMPoGC/UUTvpnDq38mxpP2I27lAvQ5C9MH3Ullm6+/lyDhT0acAlw7IYbMsMiOZKWTS
vraiFKJE1AemP9SJARJXKqmuRwveizCpW+dH1Uim1/Z0J042Xj4XJyuaLzR1tT/u/6bbL8Llybtb
ZPSkC7+O2xe3p15V9dBZCNAEdtCdrQi9lyixOsQXRvV7Lc/aF6x37A95084f5io2v90Pf7t6xd0N
MdmidkvysElyB73SRqdsKXgYVu0aKFq5AhpyUdseME8JwnfJMD1X5qY42KKbV6JYvMDWOb1ReDAo
sJriPHwx8oU6iqUjAeXzZcwrhKLlwoUlaxcwkNW/lrSYD605hk+TE6BxoA2m+k6J5fHL/Q9we1II
kAvnOnAXg8ba5tSNrEBZymIufU2qLE/PVNyQJyV5h/b6/PA7oThC8bvkG25XH7u4RD+fUCn49L8a
kAt+0DYtXuIWogf3Y+3Nq0klyWap24plbTbaiAC6hup15WMJ2GJVDCsRwktnWkgw2cvPJYcCX9cT
GtZq7TRHB9Peoua65AR24PuSE66ndkrydk6dqBImm+pTYEa2G8shalwYfLopveArr1jpmto4P+iF
cgAvEAtns8spLpMDM6niMt1kBklg1AjwZJWf9HbxNqwG1K6WyFSfFkMurwpcuoMrYCcgSTfNHL40
4bYPVaQCOhqfEiJzZhNe41oaXEBvBoBka1qeQLghcHF/esWq3AyRzAdWnjhJcd3bTG+gVdYYB07u
AxuuQHUm0Zs5yS3qdG3wBBZZPgE/TX9jx6osJUrMxOVNJ/bSix07lFUCkTFFvLBDwkADk/9m0lok
WeAdfJCM3nqs0epSPGzRWy8pu/Qt5jbj3/eHvrNhuekQgaVUSxthW9tpbRXB37Ar/UYfFFSyBjSu
rCk/q0bTHJwNO/PK/Uyrnd4apcNf+KkX4wV9JpZpU/sgtsJ/WtUpHotAncDEyI1ntMlSH0zr3pko
ckzeNaLGc2O12mYq+sI2NrvUgGGoSnUHh9MO0s8wV4L5JGf68L3mLK38mBrQBTpK0CE9FliZ/+qv
rIkqE7aoFC4BAq6nmn8zIFqEVBdnN2jmzGnogU264mkBqure/WA7q5mhGqyqX86R1uZaXmxtqKHU
4C4NAepNn+fa+8UcjSvuAh84/BGKRUjsej+m2CGbHYSkOU0TR2PX4vKwHqABM2eMZ6FFltbK+3Ew
Ao+TO/95P8rOMYxoOjHEs5wa92ZkCbL5sTEbld8jHejOcMEegxR5osUiHXPBXuH+kEw4G10WO0p+
Y/mS/nJC0H0Sdm3rIRaa2UTGZJFva0H7nFfx4A7RIDRo9Um5mFG5mAfrd2ciySJEJ5NaOyt4O9xu
AIOnBZVvW5DMKyDK0Fmt8Rswtr/lFqWAUzhI6uuXKlsTBCOse2r7+uayyQZ5kYF/M0wL8k6eOvbb
blyKjzDX7D/vT+fOgUCiBBRREw6nfNv1F9WqVqmk1CJ/1CBKVXWK0m6QS09KLDirZlkcZAw796hu
OYphKDrZEsTmdTzmykpshPF8NYkAYepsDB6js+XGWmQCJS/H5wbKEBdNF0z+Ms/WQS1r/wfYvGoo
GbKONgM2BiviIuMH9EtQfMeKAmHEmneM4HI+VzgcnowJ1TWUGMo/k0b9+vrPbQNlwNSZ9ib5xHr4
SZ8lKAG1LVAtWkRdYNfRqa1oSw8Dzlkc+Edostt6i+hrauxTCjz8g1Arf3nDWTkVNsPIHM9ekMeM
UywOw2lC20OaPhdJoT0MUT+58yIhxi3lyR9zL8V4iGAxU0v28O7+8G+OKH4MPV3oJLIOtGRbgJbT
sUbOpHPAZ47dm2aCJQtuSj+/PgrPRI5BFFp4MW/WWOCkxZyOpu3hSrickw7d5HpojnpTBh9uddyq
WPiqoKHpCNOI394nJWNUF2Cu3gQjGS5tkz8ojTEKPYjwen9At6E0qoIqUuB0Kfhym2OvCi2ONlNW
oYeHxbeRnfHFnlsLQBdGb68ORban06sl05aBiayXizPlHSW3GTlKiMdIOEsxGmRaEgIIxLQCV8f7
4cR6X39EpghIMdkI+vL0qdfhjEYIt4665oFz/gsA2+Ab41ydm8GiAZKP0sGHvNn8RKJ7Jl7rlFA4
gdbhlHQOtcWaVLouUeTFBYLuGL517+TRGN5gJdM+AvwBL4cV03IdmkbSL/fHe1trFGMVtuig6EEN
C1zVajtWpcCd9qo3cMC2bqgEAGUtPKe+Yk7WIyOrN9pXHbovnbC8HlLAQMlMUgy8GOYwOunNwQUn
LrDNDNB1A7wi4/5AZ3Mz4WNVL6mS5Ug+t5L+3cYHBs5eWL9Xw+zjLLUYQFVt9080KcbBStuZelJR
3AWA8PK3LRopb81W6mr6UBmOUVigaKZXy2H3lJiadE6W1jw4e/Y+PVUJShP0TVDAEm7eLz+90y9a
P/W42VJGo2DSKKBl3Hxp2L1Z1gMmbo2K5+UES2XwZno8LTZY2AO7chI0/w6ySnXv/mrY2df8IpAg
Gp0rnWxx/YtAOKo5gEkZIZE5eShrKPCVPDs+u7w7CHWbhws4Ddc800z5nftvHUtVC6UJZXv2NLpz
fmJHg4/0yPCEJntxznFURSZ1KPxlGWcvRibUDea2ff2Uk506vHQEOutmBgbI0dZQaLPXW0r9UAaw
BVSoT36FOIc/4ntzcLrsbHcqibTsoVzgk7FFEcVthhNdijahpqNwaBlR/UaBdvLY2sguKK2m1b4u
OUgLKuY0Yuc5SPrBZ99Z5IAWRLpDRZrynLb+6kkQU01FecujJoalotwh04km5BdcqpZ/xhKx0oNP
vLOdUVejIo2iAt7r21015mo6O0EASU+Sx+hRUPUeNaSEDBdiZ924NILs+gS8FwZKr8OrOxjwzifn
6cENIpPjMGTx+148MKPEACVgR7InISlzlrMFzcUZ/salQk/COAWG1XxCMTW4IHe8uNkc/cZdSYKh
88FtFVjB9gPoWdKATGwWbxxRk0p61CtKJYRTqSF4eH/77uRWukzJV2DGSCe1bS45hUOWOjC3vAkX
zNBLK0jlI2sfM0asmcMktb61hdZ4NqTUa5o5mU6OpRiYJCMYOhpddEDRuZ18rjSNuiMoerKFbelz
psynACU3PEMPqzchUlNXMtrm1A9L9lgUQMB7qIIwTIqjT3Gb2FGZEhbagBI5XLY1R0S1JwOOsAHH
VI+voPmHR4kteYCVvd1NpEC/GCesLkM2NmcYxoKtVsW64bGt1E82dg+XpBbC3BrOk2kqjLPuz/Dt
AU04QQIQuBtD3TZmpQiDTFULTWTgkMUsgmnxNQ2bWGa6Ov9GKGp7DlAUE1rN5i4Ys96W7KwwPS5j
xbV7m33TRpZrT6i43A+1+xkFDZMSBRZCv9g1L/boEjaxpESB4UEQeJ76JDzHWqb5gx0MbhUn8UG4
vVVJbgcUmGaZqBqsjwRZRd7RVHjdqXNdfQYQnJ3ZupXbQXr7WC3oR+SKFlywUk8ODsPdgVrUutia
SARv8YcL3VRkJEa+aaw07lChRT+Nkfym6NrsSr/kqBuzG49+jCy0IW+b6YpdBnNIHQzT1mSEvAU5
1wkN3nUZmt9mXDV/35/I28OWwprY7KB64ONtLeKTPIwzJSXeaPIB1RB5oGg2mudxyXVsGlOcEPrK
RIPMSR86CGUHS3ZvuDQ+KXMJOqihbrYjcsK5lmZ8XrWaUfoNDO0CpCmkKO/oj8sUHvXHxRZYp6qw
fWTTVk1DALa2HYBqHlNU7hp8coKkeZPRw/4ktaZG7tgFntZ21jk0w6P8eDcoTzl4DvBJKVmsV6+G
wBTK+KXpgbjUH51QK90oIXmq7DnAJHqoL2OFKtXrJ9biWcmbnZcfbLt1UAWZd6ceC8NrcdFs3B4Z
rXMLJkU/KdFg/pvKYT64shKngGNiLD/0xoo+3/8Je5MLAJBSKbcod/kmW+6ieVy6SDU8OeiMx3LS
Bn9RpMCrpKXz+r47ehntxaMOxauMa4Ri+OaUcBBrz3JKi56kavNPGW2mM2jP8psCsl47tWmZ/nV/
gDtnO2UvcAKiRmCCHlt/Y6SZqjLvNQ29AgXh2WiOzwYprx9a/c/7kXaGRqlAo95O2YeLRFyeL87b
pEPOAfI5MmTArBMET8rFiP04RpchqRHxeXU0MNcgrslKAG0p2jpamWbStMSyhdoU5j49wkUnC+lR
OKMINbY4UB4kHbej4wSCIqMyQuoGW2/EpkbaypTwhZkQ0DxbXNDumEgSHmGYEOAEPhwkAb/woOtj
wAStQ4eX3J6nzFY+uMoGGy9OHgtNMas/Jz22f9oLXnCYzMt4WWn69xyZKDTvk/Ahrvo6vQSWE53l
PB6faUXINBqKFjGkwP5KAst79/73v02FuFFZV9CmSMSZifX3dzSJnjiuZZ6pZuaVnVm56oy2yP0o
e1+dnaJz9nORk++vo2A6OMHFQDcwTkZkHtsS7/Hc+pxbTvvQSd3BCr49BGnJccE4YIYUMEObvaLR
+yNzbANcydoBuqzkuA5mBic5LCbsSizUZaPiCEd6u0EpCZE3MMtccOye9RBxKGuTyBTqtqh4YYmN
xX2ShvqZNOPV7RpSO7JmUhSQcKLQtg6FVB66CRhb+0kWTY9daFkn3axxAciwNk5HuX5aSmTV7k/h
zvgM3oYcP5AjBCB4HTTBYZ2umxkDszPAtsh5D2TV6j/lXdcd9I/3QtFbtCC2snHs7TO0zm1M8wI1
oqCuaP9WgVkXJxOuAFtBn9LL/XHtbVCDG5o4vAT5h80O4OVnjuNYxL5VTOU/lTk078Zx6VF+pkd1
kXOt4qLW58idbLX5KfcFFhxFWGLPXKLq23VcNQj49F/w1I7eCOll//4P/JVxbk4Qg2IIIFp2qUyp
c/3lyyxDDxDhMn8a5qw8NYoWP8ZqJb1LYkPwiscM4/UpV9+jEVS9DbApeINPV3ypEQt8U2vl/A75
wxB8BZjUSW5wCEyKpn+nSlHxTTUkTUUHTKOXWUvTwZr5dXpvfrpofkGGoJROA2yzE1H+KpHG7CK/
l4tPZSVnD4hKR4ImFbkFwimnKG+7S9pX6gnnrO6Ct4YEOaG332aFGvpgRqqDr3lzEnHWwSWkF0gn
nb9uEiSBESvwu9YR40TtJyzSFiVBnQpiipbPR0MO8vP96dsLyHbhAqBxJQo769kLuqLE0BoFNErw
+lWNWu2x6tUJgZ2ifKiG6Gg932weuG6EAZ9L8czkvF3HQ5W91w3k2100LpEYgq4CPAE8wgJf27s/
tJunkmj4iSjQETQQcJtvSdIrJciT6u4w1gbGx1SJ/lUUmIUURnt69ql8dXKs+ooSt5r7oXdGiXAF
rwgevOBBt/mXxGOszatax4G9t31oWiiB07d2db3vP94PdfNsIQL7jzKgJfrj2y6u1iUNpSgIF2Y8
Lr4U1HhX0Bj0qtxaEDkYETbJ5/IjGvQD2uX5EbD8thBMfEwQ2EIwBugTbRZQRERwQzg1mVB6EHiW
+xjdqSG5VpaZYA9P/zz22EdBe47xR/mMnP/8JrWq+hqmwXiQrolgqw0tfgygHiiV1KZpa69XVwUK
QrFC2C+h6qDVh7ok5qbFkd35zp4hWWBZ2ZpgqG05W3IdDWpglboLln849w7axBKgxROS4o6HvOnR
03B3VLzVYFXSceE9vB7VDEHEmoAxuxodhYexCIvnvh6yg293k5aIb8ejQYDcOBG3qacy5sBEkLhH
MFcL/kaAnWdgbBZ/pTRNJBewvP4eOVjrgOC89y0FiUehsgBHfescn5D8KbpQVI+VzvxTiMQjTGhW
8nnRcR3yO605qg3tR2SzUNujmL2F2TWqsKaz4O3USJSecjwFfTlE5CjXFhDqCQJ99zfo7expXIu8
xSgiQ/vYtjZz1Urx6iWe2qvSxUjs7oF2o3G+H+V29ohCjxGkCv7XKGSt1wii2WFEeRoyFPLT79Cr
T3ytcea3Y9VnADcRjkFcX26NAxzh7cck6cLDRGcncABtsXS8gtjTPVtBh0547YMmuepIb/g4/cpP
hp1NB8O8PdOJp1OhsVSLi9vYXB903RFOaR1A0yjL+bo1FQ+9o1q+oyDcS+ePMpxht6cSGbCjZEHk
MeuzhdCQShAzsS3wepuzZQ51aQRHjRWSmqIt3Y3C4shQ/aa1cm8Gk3wKlaE55/00ekauTmfcQrWP
sgF29/5U314uGnJcVDPoPrFXtycuyoJBZSYccpIypH5Q15ErK531aBrIj9wPtTe9rCvK8mR3CDhs
Th7EhkdJDVCNCPvO8KxKm9xGmaWraljDSWm78SDb3Y1n8G0F41g8TNeruM00ZQQzynJiYfmhlPMB
ezN77plVGLLtfPD83fuUAEfYmYbQzNkiy3pzNHkuIOKQ2nJ/UuQk8+bIxutFUY+a83vHgOBtU/qG
CQrWYT20uJVSzC8J1WDa6SMciSdogbzc6ycM7AIFRFJaqsOb/RGOM5ZoNaJRIxxfFMQz8xQhiI9M
Z/KXNWBofj/c3qkDAAl8FQ0iPqKYzxfFmICmp1rhb+Z2bVuTYeGsnaWFBNuzaR9bmN1uqxTmwSK5
zXgo4zE2dgFUEbpS66BKNdP8tTodPWAFdLSUOP37aZ76q2yNPECKcmre21Kd/6Ejffg4pfL05/1R
7x1CEIdJMbgvYW9vzlrUXGYnBQPm4r8SeZncQ4rv6/iiSI7zmfduxWOmcDxcB8cP9yPv7Q9qtSQ4
XJcWw18PXZsQyTZHvredVfW51bsaddESmbOw6zCSQxv6frxfLPvtoUfLFxkHxeYW24pJFZkhp6Yc
siGxY4pOKlq1sCVxnf17tHn4emqeqQUCIRgkeiaSdPJpzuPirTwNeMAHBca9el5VmIVOhRL65VTh
FIfxQItTfV9i/e1E2Ti6Nsi8r21sKv9i/R122CMjVnwF8Z+2MBSLiiqJaSb/aFY3/UjNqUBlKRDm
mkay9MUJ4+nqAN6ws8QENwhMG+cCaddmXXcIb5fDAkG8xt/oHKWmedKwFPFjZGndqO4Ld3bM2lWp
1p3QFDvCDd2+qUmIKM/jKyaEgehLrOfZ0VqnMjC5RPYFlVkMZTv6OmYj/xwzBUv1Pmn6T50CKPWk
GymfI4819XOtzCbWMF2s/1naSCF7VdTUqMXi8fXeiPs6OKmUt6dTPPYk3qC58CcOab3APYry8Sgh
2TlaaQ2DefolbsDTYD2EZF5yI2pI7CxJnzzFmbNPKL6FJx7ks39/le6FMugYg0qg5wfuZh0KsdGq
UtiQrBtgl0wdrRqlXbg1cOi+H2rnwBPcoP8fanMhFkgLKsiZkQQYvfI0qFX25yKeRidegVi9gGid
rpNRLuffCIvEMSQU6hTkd+sR6nqInErMCO3aHIqTrrdCaXjsy/gkV331p+PEkh/ojX0Qd+fL0j0V
Cm7ACylIbOLiQF1MEb/HlbEavaZCGrHq7Po5UOWf90e4GwnRLJ4ynN6cNesR4ijc4nCW8mKOrAJA
8GSdHb1u1FNumfX3+7F2rmJuxv/F2mQZU1EORYimshu1mfxpQAvneyX60vej7I7IAa6PRC09n63E
qy6X9pipFcoeSliD4q6dj32pFkjXB0dcqb1QipDZ40Eq2BebVRmXjpkGIApdrcJxBrWi/AxUBwNR
PC8OSuU7G4C8gkYILTyeiVvQ6ZDjF61GAa+ZuQH0hJbFWbJH6rrVEF7SpFY+zlNufLv/KfcmDGyb
WBg0tXgDrxdHjKq/VQ5MWDbnrMV4gMargpq/H2XvK/K8JqGA6sWkbY4RyqeYyNYMrW0a9VvYFP9U
hWp9NOv0N9Y6QyFJQXyKCtdmujRrAKA6TBr+DkP8pjRqbhE1DCtvWQLpYL72BkU6DZWOs5j3yyZW
JRQjUOPWMCEcO8+Qgd11PUXNcsYA9v7325slkmlkXTR43/Rr1rOEwcOIfD5no4L+7nnBUe9idcGr
kY7U8gRnF6Y1X4lFv45SIRU+mihiuFbX/EXWV/t5qi5nlQG5gzkE198YlKiNCpFhnp2bQZmSM+uV
3VOfoFT6jOELr60gswLZux9nb18JZev/F0fM44tMWtw4Ko5nmquN8LSQM61Oqo6UtoXbA5IYTvaI
UYVzUDvcSSd5+PCMprWgotCwCQqrBZNHYZCMg7cwOAza+OsQzx3+Xpb1Juvssjp4n+ytEd4nVHsM
B71bbZNYJUraJr3M0m+QjX3olupHEcrqwatuPwiLRLBbIP9vbq3ZHvJRNVsqPPnQPTp1AlRfxSju
9TMmCGYyZTPqVjdtLgX3Riy0NBcgU/yM8gx+D1nceAVWEHCE7afRCf69H/J2YFRaVIo74B9RDN7S
DxKlUytlZO1nvA88x6jMj8qg2Z/vR7l93oh6jgIKX3SGYb2ulyIuD2oUQbSFRWJllzFplyc1ie23
BX6lbo7Tx6lEd8LFrqf370e+3QRERiSTgjKHFcyxdWTUIqoRWDkTZxf5e03S4q+AmvsnhFibB00P
CoT2ATXfD3q7CSgkicqjwNBCxBIf/cXOo7qJiQqbD/rVKJ4yuDjLmYUGvNH9WXCLnn8nHHBOYRss
6mbrcEocmqj2iHCl2biaEztuwAXqTUn3c8Zn4eCT7o2O0xIhbQ5L4EXi378YHcY3dEUXtng69LCt
gOV5ZoQpiwLR/0va59JBPXdviYrTRPAiSUS2yGiklOHkhLxceFuFLh3N8SpHtn7Qgt1bKOAxKEz9
KtxsS2BJgxgeFESQJk4bv+XhO16kMcG7fBk7PO5q24M6V3j3Z25naHSREBQRhEeQEpvVCUjX6SBk
CxPNcHzCITDynYFT5n4UceauX9xgv3h6gnIWitzbRFivLTPvMqL0+QzQ1iqiU6yb7TsEv9JXP2bI
c0QJhf+Wauq2FzdSiBrMnI2uJnLgSdqUnOwIpxZnqUpX0YvenTAqOrgBdhakSZtedKtYIjcNQGzU
Y70quOgivf+mpKH9SFOr+CpJI3rsQZ4e5D9iUtafU/BlQVrQo6LHuUXxWkZO03aZ0QLD6Ou9noyT
D+nYclGGCd2srkYXJ678EU/h/KON98PBmrmdTcgR3OkyPRoorMYmW8miAe/V2QKan4fjd9sM5NpD
BDz3l3IO+4NPuxtMFC2YUBP69eZdk4/LJPdLASO4TptLjaHgc7PM5oVXqnK5v0pvGRAo0Oj2Lwo9
5dMb0fhCwlwAE6Tci8YMy+timHyZLeE7ST8/hd2EG+6EBtIUGRCDpelZH+zm/f3fcLsfiUu3StxS
aMdsgQegaLCmW9DCQYt3epAx3PbDeIkOzuvdKOKuJeEk/dPFR39xgPIaZ41mdu6Nat9dMfuFv06L
72DX3+4KkahApRHFPUalrqNoXTNhrk0RTWspd2vxMjyo3RA+xuY45yel7NqDCdwbFmeYRuffgDu5
RX+HeotQMnACb6m15mOnpOabocLA8/4U7Q3LAhMCfkUV+pabj5cnFvq2OIGCl0uxaJmQAMgW5M0d
ecpPnRIexbu9F/iCL+KJ3/NisvC+QTTEIJ41S28y8FBfEWadr7FRJlA27e+dEx15kNwMEUoxvS8B
oKNcd0ORkAMk/fMQtddJbXQsvXvHHXWrueoCea7E5RFs/2aTEw9KAFUoG9XQGzk1KyqWtkvwItKk
KD5HTUXjRwPewK/sDg6vrTMEcoPE0kQbgUUCd3qTq0wcjyVCvrnXNsPsuDg6hX+ylqZ31tIPSNfF
eUHTbc7cOe8dv64c7Ycc45p1alI5ee6WSP2CcSO6onOCJC6WmtSRpoG+sl7kP1D94PfnefmVR317
Vcxm/kAFe0CyTaunk1Q2B4ne7pfjzKIBww1Lt3S9OIoKmeeJ7eTF+WQ+j7LV+wa2fWe7baWDk/hm
HYoPRxgAGUJldItD6CdLm0ae3l5mzt+N0S5+4Bs8X4qkw6EJd9VkcPUsPlK+24sqEGKA0vjzhgRY
OBE5pTblXikps+8sUwX/AZuTAMWcc95JMjB9VfHvb/G9r0qxBAIy6o2A/TYn15ImfVCbEi60Bjpk
TaLOXosAJ3XC4gjIvRuKhg9YM7QEed+tJ3Bc2hkLVe63DkTYCeeRGquUMfAiKt+vPY+ZQBT1EHgH
IyAKT+tQCF2O+mjruJGNWGJbdNW8wejw5kmj6KzhK/XH/a94e5+KgMAWdSgISEJs0RfSRKkNy0wu
synET1vRS+cM0Dl77BupfB7DpX2SpqRFkzct/46dRsVINCkPbtSdBUQUoB/w1mg8bAVcnBz0YFnY
qYcWg+Vh/Fh6y6RXJ+xa57dO4NQnM9eLg6A7s8rRSU5IWZ2Lb4tuafMOsqKt446CI7MfIEX0eVGs
ltYLSIn7X3k3FPUpRIfhd5CXrWe1LnhcziOhwkYOL22bhefBVvu3rdFkrz9sQOwIVVFBd7pp0qM+
OOhaIRFqqB1hLW6fJQSV3LJojsodNyku2Y/QsgPWi7gzT7j1qMI8ETClIEUIJnc8OUyNC6bLjWsM
jvPTNOrJHxSkUxuBWEBU6uhZtPdRAWYLqS6eEhQm1uFrMiJTDrDlboTn+9BLKLdWsuoqVdAfFHZ2
7lpgpgAfRIeAQ2Bzgi9WEtW50Wfeog0yDLKm+pQFKFWVQVNgGKpll/vrZW8/UDgl+zOBtlB6WQ9N
6ymSmOmUYdKoVo+5ZdR+WanFGd2fxU2VPMcbOqkPjh4xiNWLRUzni6CbSzee82XA2S3zpkAbkFDO
s/kTpG7zUhap9ZBqWnR2UkvB+EFX02/3B7wbm3IW2AvufmCT6wHbyjR3g7rwXJk67Wkp5O5EZghi
stUityn6HymGWo/9ZB4B9/YWEZVjIYeLYit4k3VgZy4KW4rjzJO7JbzOvH2/JDIFBI6rI1jobiiy
tV/XpJBtWoeispUVwucJSoHyYcll61M5WBCWezk4qFLsRdIcOrm8TYRs/2ZQfLRJh62XemDrYndp
F8kfpyLzk8lqzq+fOEij0N5J9kAkbnZGQV0wMWWOGyRCi4c5TxrcP7P8Y1030kWrYCxzSUo0AZrp
y/3IezcXtUj6LYS3YM6J4+lFzg3sFIHC0eCkWyTFU51EO9eN3D7Ys4lpWzNhlGvF9tehjvCjVkUr
faDGdpCq7u1UmuUwrDgWuLU345+DOBV1k9Tr9MR56NUIrT6sR906K34oNnrZtHKOZN1unlBsVIE0
EcKAvEO3XakqVvFCrGZixtA/J73tP6D7Yx8U1Pa2JKQUpItEHQPO5/rzdnk4T1HrpByv/fSu0JlP
G5/gM7fldyswqsWtO6t6O5vIWRx81L2LRdg+wJsDLGltUcxjMSBj1OSZpw9qU7l6F4/+1Kbh1TDS
5mvSVfYP2wknHJ5tzKjbxZaPnBn2DnzBwAeHgbwHWclm8H1aR4iPpp7JJefyfAYbgu2qN8pUb5JC
PyL87+1YcYOSvQOoprK/jhdnphJ2EvGMxMgwbXMWT6nN5BzhmniwY/eGBv2HRz/VIbbtJlTSTFYb
lxppD4bmJ6e0Taj8QXvNzGL2x3bRD9bR7dA4X4WIJ10zqovbVr6pN8oShCFGv9P4MWza/rGTSTQz
UDyvTuiAYFCSEWcRvZFtPpIJkS8Hi1IvT6r+MspsdqDywzlvBv1ghd6KBgi4B3/QjRbX9Pbcc9pC
pxick7FK8fRNbdOhPul9jPAUyvXLp5mm3t/jlE1u6/QxTXGj/zCUhXlSUes45+NYHpyGt+cQP0bo
pHIkwr7cAgozWbL0bkk5h6U4+1wWxpi6mdHqV3OkXHUK8qr9EvZVER4kDbtxqbCgNGyDNdi2eXs1
zJtuwGIQHdSf2JfHPtAD67k3KIXz2sassDe0T/dP/r0VBZuDKoEQAbwB2zv0vvS8LlNPHxXcD5cx
PVvJKL+ZNfw0fiMUtxpaeZwCvJPW+3IZ+5D/KdPcgG48G3a8sGNqEyOT5sh/6nZfqmA1WMDc2ALc
vzly2jbqjF4n1Kir5WlI4bp35LheHYbyFbyZ+vD6oYlbC4QNsFCgm+uhNbHZq0VWs1sK411kN6XL
XV6c7S5aDiLtjYyHAqtDgDVv7qu5iDVbGhlZZsZCmwjawlLn4WmK4/ZTl43FAYju9n4UEBGyZggZ
vCq3k6arcyhZ2KZ6plLX58GS2ne13agHkMi9VQjsRcj9Cy77tkGvqCU1/rxKPKRNseyWFNM3Ulpd
PWeOf3+q9gb0MpT4KS8ynSLWuyLqCGWXqfIu7YLkgoD38BtbmXcUjUjw/DDWNzn4xFWohJjfIBqW
Tk9O0dlvggZpUWOYgr8sOpJu1R325XfWhrAZEeornFts5/XQwrbARXvAQYUu2t9BQOkmXzQLDwz4
ZzOcntd/yV8a20BKefQjL7MOF6BKhXm4HqMDULdn3ISn93CkXud7hoI0YLJfhTCyfZoV2wXYOLht
RjVR+rwaGoDCQenWTZV8n/APfwu89KgjsbMW4SVQVyATZadta2Eo8NlE1MRanBoXCpjhmlGEpnJy
KDuyF4oLj8IC9Uxuv80x1fdyNdH+iD1Zi6tTGODMMoRKx1lM4ej+st+7ZEUdE0YVuQrZ7ubFpEUp
bG8OXS8bA/mEdYnyUwkkvTgFsVBXyfBDszEn8KLJkS8hqkkuCijZpeiLwh1zs/9x//fsDV3AEmSW
KU+rrYqoDtd8NKQmRpRdit8pSxa84dBDo0gOj/CPO9eqRYuUbiWtSiiim23RYn5l5ksVe3il4HVt
1c05rXqw1lHcDEgUKbi2ps5yfe0AuX0ABwA3QnkARbP17ohU2ni2nEK6amLHV6e+OaUTB4KRxMnB
E/V232tQi4GHwX2nE2xuKhxA+q1KTuPYy6cxO8VtPfgA1vBqKWH1OwrauveHdnuEgt4TlVWKfQxy
+06DKQxKrENQf0Eq7iu13tyHNyhd7ke5XSFIJ1m8ldgctJi3kI4+ncwMXnvkTd2oeXmd1GhltVjs
YP5yuh9qb0BwWXmYoVl1K9o+FojNFYoUemTsEqA3mMojZX7vfhSxm9c1ISJQFcb/g1XIal6vCDRH
aQsO0eQVSFJ9kBsnOZsGulMNb8NLyn92skKp+NDWs/36BcIlTnWRbEi0nDbPFJjn1uTgHOtxA2Pl
0jn9udXa+Z9iSXCLKNL5YO3vLEiyIcFuEB0USAfrkWK6FLRGR7ygyWcgVGWGi3IfPjhqPV/MDE7v
wQTebnEeD2R69F9RbmQO1wGzqkNfKCdDbpM6uFSQdhE5XVQ3wHr9kWaV/qjFfXKQtOwFhaPKGcbL
HpExsYBfZBJDqpGZT9PkwZwvfDXtLd9q8bhSzF56NtWw/BDjbXaQWOzsCsDB/wsqPv2LoLLagJEA
AEEn1Azcsl7sJ5pQo9t0Wfh/SDuPXbmRIIt+EQF6s2Wxqp6RffK9IdrSezJpvn5OajEjsogingbo
1kaAspIZGRnmxr0v9+11d3+E6ZD8czNuhpL7LG9HUWOviOPOf2naiGyGmyjlJdFnJegKTKmsnFdP
j5EHAqjiylOLhuJ1c5QmpELVFOdTkFlMqdB1m4MJTvInYlCP+p7lvt7NsB4hGmICMpHfnGI9LB6i
WeUUpM7cnAh1+rMJA+VpdFLn4A3ecQCkdj+JAOl78Ratzy4MlU4gnD4FHb2b5wW+hXMbGgwZpWmq
aQ9w4SjXUFPLt5WB4vn9w9xxcbT3ZDeMMgxFkY3dZPqUDo23jLx346cOJaX3U2Omn+8vsmOc6Cgz
eQw/E7HGthxC1KSVaLiOwRAbkl5xSK4873WQJXNzkJfsGCfDfvQspWODhmATznhJls2Vh/d0S7rz
bSYWKpJq+VRY9PvyOu2+KoXIDxbd2R+kB5TwpB/VeHDXBzirykJpJhkD25s8Py5zNYBrvXtInbHz
739KeR7rx4JJbsbEGVCn/ALTwnop2+pCzRsZ98cikz8UgHAnkxGpF6p4RZBS+D+oLO2uB2oTJA7g
I6of6/VmEBf12BIPmbPlPhX5lLyN86hm3niKir8abygOFrw1SDZIb1bytJE0bztOnRs346QtItBa
NFKiRvTPSTf1By/Rziowz0mAkaQEgiJjva04XjJDb5QhwGAZbQYG8YQ+UXnglHc+HkUbRhmB4mCV
24LRIoxu0HhVAxEbo0FEPYprOEbZN6UdkudFa8ODKsDOtuSYlGSKoD7FO7veVmWNVUJTdwi8ylSv
tSOUc3w8ZH97xwhbaURASy7X2SKVF1fPGs9ehqC3uuRD1Pbhk9LOCZ551CgnD84HqE3agxPb+5Yw
UBCmQOYkU8v11pJEGYhXrAFMU+H+Be9vforSaXqIZ2i3UzEdUd/c3mkyMOqOkqST8YAtVLPzGma+
6kKgA1UglBMnzVNrYjBUb49gvDunRn8FZBP1NkYxt9PD85B6S9eXmHwpmqcmNbRrFpOS3PccOxvi
FgMH4xJTQ9w+aIuVKq2rsaEpzPMPetr259SsUBeMj8hVb1cCLwLemoF6YDLm1mfQrIqdPq2IRVy1
fW92qvXZK4pFZzix8eKDbf0cG197RFb7eUoQJeOCN68ndFsiQTRvCoYkrgRc4KWE6C+J6/jwWpBe
LXRZHoaomMXVIqaB/WdOLBikylQlha1VK/dDlIn/7hfF6k6Z11dfxnGe/1bcLvk8x6b4m7jVA6jX
wIT2MFNiNvx81I0luH9At9eKGUAKDFBlSM6MLUpEMNiQGVHSB0lEvcaPp6L6ktE2ihiTcw0fknWG
sLzx4F7dcrwQklMdYqgAglZMfvN4eXjcrojrPhAMeH2bwkWB9VhYi3auh2Hur8kw2hdTauxe2pHh
c3sOjf8Up61tf8li0ztwYbf3HNptckcJ4YBjfavXPcVR3o10GOAe75Lnjkz5PEc5+lUi65+zxIkO
3pu99ehJgxqhNY7Nysv5S+BsIvWeaWlP8FVY+qmAG/fsNczexmAn/QH9rIM34fayU+ZGj5ysBAdz
86B2grZKXhFXJk7SgHVouYFldhQt760iXSUdW3ruuOr1rhAABaYNGDMQZepdKyRwL7Sk2gOLvb3o
kpZIkhryYBOPbIIDsbRaFSEvG0S6m5ypu7UfzbDJfJU7+Gp0iFyKGJVhcBrBWwxBOgNmz72G8B95
Md9aivGPwkGMlZB8erDDKvp6/zLubQ2aCuiX4LuUzOjrD1jDvcYkE3FxbU7uqYWUPPX1soK/zLDz
v1+/lgxEMD+K95Rs1mt1Sj1gMJBVzZ0ZP/P6hWeKT9lboczlkcrUjpPBIIhVpXYTgcJmX+00lXiC
iORNHdQHZfIcH7a7yq8BIT02szWddNL08/0Nyg2sXTRkJsTGKHLwLgAsX28w1JrJ61XpoqdmAKyY
xJ+KbBykmID7aYYx7LEOhXPpZqF9v7+y/Je3K8PcDK4IoB9N342FTl7kLUvOMQ4NRVXY1qAewf+P
7l/319kzF6JjuLrkSBpkeesdurnjDFB0kXYsVIgL+oh+Xrs1erH1dPAx9xwWREOsw9tKbrpZigbC
PCpzCLUZl89PYZW71Cn0BanbPtvZKH7c39nO2RFKwhMjoz0D/OB6Z8uUJWjFyuS0tDR0QkFoDolX
N75YFu1h7tEjjuPB84WxHBGt7diqDLxIO7j27HgT8oHO0PSizYgjoiVjTtLIkSZIwAoYeq98p0VY
+pNTT9f7G945ytWqm+9r5NG8LCOFBgPyH2QK8/lZi6LpVHvDEaHL/gZl+VlShmI262/LppVGnXFq
kxoll8m0Z6AsFTWNgTcYzfTx2c20I30L+Y9uroRsKkBWLIm3rS1O0gmrCSIODRbATIUgOmqjd+G4
vB6PzZNKJ1JGVGQIW0rSfBpVCGQTnjkv+t7nqfOSL054aY1BPxo7/Tk5uN0R9T2K3QRQCCLKz/zL
Ew5xQbj0FQgZu3OL91acD48iCk2gw0n1Tpsm5Z9+bvtA75zuCT7o6sUYs3454Ryyl8Wy8Ox9blsI
bNj/RLEZnog0uv/otVJ9za0ZabhoOOo27t0qJulI0Wh8I/K1qYSG0bhUec3LqceLJJiCGjxvAVdW
gIwCeJyrczSUy5m+vnLwkN7aHCVmXKKKO6bzsbW50e6tPnMcaKzUOpn9xs3qj2qpNqNPwT75oC2z
qz0OjPtEBwvf3ivKMSrZGyVRlCC2KAYhDCAjM8Xffrbty9I33jPZfe4vIgxf7SJZSs7xQepMF2lL
WG33amhPEz4rnZWSGV5H1IHSjvZ7S6mazs8644i2aHdzMk8EHAI4ZktDripNC2XLwLPaW2OQJJ59
KZDR8BO91R7u+6db02Fz9FVh7gFSjvFsrD0c9NSEBykoese89PqS/Zsppfsewd7uXAuG/ayeQVBV
zY4g+rcvDyvjqWjOUTyhdrJe2YiMprE97vRcL9PJy6bwTVXw0sXhCMlBmdXtp/tb3V0QsSVa11S8
gKyuFyR0bWYvkbGy6zTPDiN8fl6l1aloJ/0SJ4CD768n37K1I3HhEqWDRZNCZrCbTxuZGkIvNf64
QAb9KWmN8cnTYOCZUX4K4GfKP1WAOa6VqBffXNo/X7266ch6usEPoEOySWQjPW8GeoLkf7ZJXzlK
KNr6RuHiw7y2P2XMd1wYMSvfpsnQnzW9OUKt7Rjx6gds39uxUbRidPqgb2ji0R4BQ9IX4k1nTUeD
TrePEEEFrSt+L4BWus/rk520zPEKrxwC9K67ADpI86S6ELfe/6J7G8LbcSGpJMIVuzXYcbTsWjRD
0Ni07MMZRzOHA0rwqfdqAQ2KEFTRaU0Qrkiy9fWGEv6y1sxhCNQMydRQMzO/HOEprOdCPcXKIYvU
3tYYJSRwYGfEfJuwTJTtVFu1OgRWFpUProIjjftqeVuD1Dzd/4razjWUNTe4OegDIkq1tQtDdkFb
fQDzx8gy0Rc9bD+bFecvWlre4qMFbF1QXZ7L66wz5n+O4d557w6xVdBpG2AYAi2hDWcqzNWnbA7t
N06VpDEUBNZ8RPu8+12kgiMkfAY1cvn3v8QC9N2oBuX9EOhJ3z4MAnqqqY0/J1HuHTinncIJcSJS
YRAMgAmkVL1eahJu5DUan0Wt6u7SdhUidQol3bpN63PTxp9S5qWuyOZM3F3VPbne0j8xstUenM/O
8fA7CCKot5EQbN+eZmYMd4CoLqiG3ENlNVksH+I2+0RqazCvGDmvTnZ452w+MNkAoeu2qxqjBlcX
aTQGU5wMj44rqFcKQdHNCpWDve14ZAYHwJ/jLsgbt+0OtagA5c2jCErbQImAGbHHJS3SAKmRPmC0
EIhMr4qHZomXwCiSI+TljjVR56Yax9oyq9tY/mAzSptULt2WJFKf3Nz4q0B856toDy/ZjkMknQME
yS2jEryFYzdQtJRqEkLjXNbGeeiz+vMSNskBKcDufgCaU2RGP4mO8NpkrSY3Y3JTEcAitTylyzie
4zzRKJoq9cHJ7YQp1GqgwmDeBZD3NgZrHK8s6MCIwLLj4suwdOVTHnrGi6Znui9qpKnKRJv8ojdf
X5UC5E0phbqUBtTO27gAR8GiQJyLoMgbLWDkhli3qdLzHPfGQcCw6wMkmx+9OOA8eP71B4XcGL4l
i85f23vNRdWK6FqUaXWesvhTX1nZB2Hp/Rt8UREIe8n8wXOr60BudPC193wAYTUD5swqg5Xc+CJt
cN3GrfIxqGbY8fx86eg3qVo+fYtLE8B0PEOVfv9Z2EkkQEMzP8wUJb3dLdeJOet2vqQ0db2mT+j4
CwNhKtt5dmdkdiYUyE5KCF/U/UX3rok8WBrh0K2SOK+/98wo4aBbA9+b/MnP7Ul5MeYq/XB/lb1r
QmQtDYhQjEny9SpOaiSW2aKCZ/SRdQ5DUfnLnDXvJr06mjDf/YrYDc8IhSOADeulvGhOB5S9RIDC
MQSKWsiIbTKI6gwX5L/9VIgvuWoelQD29sd7BZICi3F5u9aLmoVmDXZVjQHEHBNGOXRVoA62/m7I
raMHeW+DFLpVrFN2GbZ9u7xdQn2MZ1yOJmL30bb6JHlpYJC2vhiTfKWiCrZcSx/zo87Q3p0AfUpZ
AJfG67GJMcdlNs0eooWgVuGnjwjig1p0w2VItPEMpvCIoeNovU38HmrhZNQp6yV1nwZqI+Jz3rTV
RZ099xIJ44hVbO8ULZTlZaccZO+WvELyCYlhrkSggGH7huQeCtlDaA5nVMGTgy7J0VobMzUmxv8z
HRgAEBT9PM6W91TO1MOqOT7C6O8uRbGY1jIkVbQQ18YZ9UYDQyQAAKMurC/90CenWBTqGUTs62f4
6PCC2KDtJnPqbUkiE54yVjq2WSmtd4Xdzr3qLSgAj+txue9S9hwXfDgIJErsG42F9a54gNzS0oUI
GKQytXPJ9xRyCuHIK+8ZIdkA1g49E+DrjeuKs4RSu+kSlJp28tFUcpuugpU+1Y4ZdbAIL0f3e++4
pHArs5Dkrgw8rTfmIhIPYU0EYJYI7aLag3lpSvTYwmnQDyofu0tJfAOCrTuDInR2o1JfQgJddS7P
GaKhnzGMgZqAlR4stXdcoHNpkVAkJXPcfMY2dHU0gBMReKHoHktyu0+KcqhWsLshsOQ2zyhd3y1Y
CYauxY2hEQoqpiiuqV0ggGWLofKTqs4O3rQ9PwzK7H/X2pxTb1SGmzoAGGAbyK+MMrnPjjK5f/Y5
g52KGjtBymjZb1g9/TpYFoCXU++UQeIv2Vie1n0zpLgoShvVv4XWMsEV9W54EBXsfsefY7hysBm4
zXoZK8/ToRwxeiac0/RRyyPzKY66rr2qGRjT+zd5dzHmsCRWQ2KQN89KC8SriuaanEB0ZugbtRU/
zX2rkOppeHn/N1YDEAA/JRxFSHKvt6ZBYKWKLP0JQ6ne2eGIOshkPEX5IXfX3r74dsjqgHmSIwHr
lUItdTSFGTuwQ3kUqEvYPiIJ8iUWlXIAO95LDcg9SCHJ0hHx2YQf9tK0dpnwBWukrr4pE8wCTqVn
kvk6OYu+V/1yUvLTMuXf7n/MvUoGMo2wUMPfIpVHN5cgsj0lK0ayLHi0l2d7ROS7subqmg4ChvdB
sa55YU4fmlok3+FPCp9byBGXE2zd2bmKq+5qp5HxhxoOhf0mt+Py38EQ83/3f+TuOcjeAD4cqpCt
McM/Xqeax/vnqaP1KY1H0LW5Ev3jifRIvWTvsaBHA8oCwKTsRayP3CoZTG0cHqUy9CCoxT9c7G6G
4V8H+4Cq19FQ9d7WJLSFSBdkApDT9Xp9qSU8JRNPezbDJlba6TdTcqBXvfs7SSAThbTQZO4JFeN6
Ka5uTKuSrdlNiiQDMlDtNyi1hX1KauREfsMnyKfChQ6I8a5t+lVJgUGmMAj9tDR8gISgfyj1xDgh
bBif75vH3pmBgpN5F6gV8KbrjQnhxJE5UiUWsoEf6WhYT6VJHa2IMoS1PZH/cX/BvUOjsknVALgW
CcPG3wmz6V0jSQfYy0zlMcp1CKFLES9c0j48eKT2nl2o52A5oHAgU5P15kjmnWo2WasSpnjJMrtX
AtJB4Ryc1846suPK6BgjjPSkNu+So3dzWUBWG1ijET9axdyc87Apftz/crurgAkAhkOeddNpZaKn
EAgPU4ssuq66iCrWH6NEH73r/2+dja1TwQGZyBMYAM2a/NmdaqBbcXLQv7uViwABAA3aTxunobvN
NyzTS4SGEGxQ60Y8P9l5NWl+Vee4JdHk2Xe1T6o/x7lqhwejyjWSkSFm2t4EVfInula6cVZnq3vU
1EiJg4Ke8+CXSe7g3nSn/6MtNU3xVSNOPvVJmetBWJcUF1oNQtN3os1K6QZnQ/giLI3lNDBHm1Fm
SM1HtyOVOLdVtnxu57w9IoneuXBy3A+WGBISqmabEs9oj0DHTKR8I9eFNqBI5k+GXYkHs0pLaPrn
o/mmPashHMRufsLJt52ELCxNr4YPIoAcNy38cVRb3+nr+ig93gkIKc0xWUsoTUFsW3nQu6ZIRa3S
7WlbBtF0UP9Ea2pQ1YV2XdoSDj/SogNT3XEmcqqCBjQFSPK7zQuw0FlcjJ6PqcLp8TCmU/bSsZ7P
fID5+hCecrgnGz8wIhCFrn3JkFNVQQW7x1wziwJYkX0z6AsfxDJ7pyVbAJKXU07zSev5JcKtFV3o
SlTStGtU5TvI0jH1R6rjwf0rvldolGELrXvJ580jul7H8vrM7HS3h4E6GdTAdqfog8hRNT+VZWL/
3XQjszBN20Xj27Et+0+It89/pbataGdTy9A5uf979s6R8I2yDmpHzCFsLgWIxToFNorLMahdLZGm
P4CI/a/U+iNw9N5K8MEB3pKzFczIrTfejOqkhgsK6S4VsR9Co9sFxWw2+SFCowfB9t6VkGdJDkFp
jOni9VrZFGV5ZyhdoHWKo73VI8cBzChSpTqZUNtmL16quLkP+d/01/3vuedkKKHiZeio8FhsAtO5
y9tOQ+U2iC0VqZG5z5HcQZ/nveZF9onJ9Pk3DpCGKEO2Ds1RxuXXW40txTUVRRBG5HrmK47iQK0M
s39t6/WB7e7ujQBTDvBTjduSLuRoXpvZaPVB1Zv9IzJO9im0YnEVdj08WpID+f633LUYgLwwwYEc
oNWx3lpLVZjIFh9jdiJ8jivFQELH056MWDtqcuxtjQazFEeniAScZr2UgKuoFzAHMELcWddBzOkp
rp3k4nRh/1Vh/YO45ee92iAUmOilViBLBkSU8gf94m6I/kZYTpmCKGjynAoxuJ7fT9NzPZVL5I9F
N30pF3P+21AaHlYat/GLbWTl0UXZ+8S//ozNpaQ+15kRdfhA8FlgxmdwE75gCzaUOPqNFwN3B9Ll
J23CFgMSx4ZAFocZGgjbhlNilhoozrS7NO1knu8bzp4vhwpY3j8p/LV96TV1TOFIIwOOZyU7Zbo+
vqH0qn6/v8pPj7U9Q0SAqYpQUJGIqM0ZumbbTco0MAVbOfY5HbX5YiRuE4D6Z9TYdsc3lpFWb+IS
fF5VTOajkUX9lUHTtvApf039pc0Gh5kGii5XsN/V5zK0rMee/PkgHv+Jfr/5rZakl4f9E0PfvNc6
LIoldGMDo2Vt/28WOeLaLaWm0u/pTQZqOzSTi8zpxFXXs/Yz+Hzve2wa2QVt3vTPpDa0An1Kt6uD
th7Lg/Pas0KamKSTGsdFUrn+kGUNb5BGDRxoauskp2YM3Qcwm9YfHeO2B05lp2bBAoCQ6ChA/7Cl
U6+oaXZROHPxHIMEeSqic4ZWyWlJgOZAmPRPz3z2Qz0lR95zZ5OMOwErhqCAwbibG99Wy0IAR0FX
tFF17puJi26lBHWBZkxuduBhdvYJczTj3ngY2rbbWVQTvtdRuMwipaFr+vYAuXppjo4/NnX5Ftiv
fkky9Yc+jd1BerG7T0nxRh2e136L1XG6ivnRnPEkypQjSBOrODdQW15V4R5RMOx5UarwEkNNcgbB
ufwtv3jRksml2dAaLnppJA/NPOh+6dSD76VIHSu965y0sBs/RgouRhkTpAeM+dWyTqxMC5OpX8jf
SCC2njwEARX3tL4Qo6ufF7dv3uh0rv1yOGz37e+XlA3EhpSl2OrwOm7agMqnDCsWTXlvlZH1wgyY
++SNqKeocZv5yzI7QQGVvO8Ys3N20/DoydiJrYiq/vc3bBGvLgMcpCPQydd6136fVJrSNpojn+A7
KJ/GKfE+dmmRvT4HIDalOc29Ic/Z3tou9GKlKICPiE6MPowb+nNI2Hqwyk4UIEcbaFlRTJAaLmtz
iiBpBUDMKhqqDp+jOK3SU2P2zrtlnNVzGFOpOfBGOy8Vs7+yrUptS/b71yuqatINYafyMc14XvzC
a9XK12PP/Pf+W7V3KX9dZxPfMDIYI6hMLZIOSH0ZpyI8NzXIm7EYmwMWsN0t6aB8EDMhOdwGpLkW
LZFqDdwHWBGDFAmFEzPXRxXIPSuEfxV2GUwRkZFNgck2YK+sU45qMAnzIz2Usa85nYe5bYIYX/tQ
zPbRMNbuV4TJR3Kc8ee2zePaFWydw8+KblU+qTOE1r2FFBkiCvGB+941RVk4APcMeeU2v9YWYBN9
T9/KruBCL1FT1vzFxb8xcJcHUdl1n37DQiRFkcE8CoD/jSWOLjzS0UTMZDRGAbOsME9pMfUvBvKZ
j7+zFPEZCQsQ5O1IljYvrjLLnpzWIX8Xz3MVNG7qnp3KOBrc3jsxBKxgWud/StXylfzlgTBbmOQ1
RTqrpmq+Ds0S/YGkh/VmLLXw8/1d7dm9jOTljDgEJdsHlzy+d4ZRtpPU1P3MCHX+VYG74MAudjdE
GYysFnI48vb1hnpVYdSk58WjiqdcUPdo/DFr64exVMMD37RngkyXgGKG6wH+xo1FRKiUTJrLQ17n
Q3SBa115yNs0+7wYQ3uBpis8cBx7VxqYAJuSHDZ8xvXWWkbRI9QKSBDMqQnqQfXex9E0+S5Vj3MS
GzFavUv41/1T2/uenBfVUFBIRCybuNhOlbqe0EgJoiJzPzPmPyIQPtTP4Qij+v2l9iKyX5baZiXk
zlmT1ZRaVDcupksSJ8q7vHKU2rfH2Ds5vVW8nZwSeCTuzgvuL753mLybUJkSO1Ay39jNUqeJWSvg
tKV20Fuyzfe51aqBqs/L20SPj3TY9y4DoC6mDGSlB3z7+ix11BJhhR2BhZsqw0KmNV2UTn09rRMi
a6R3crYMT7kN//pQELqPSh8MUaw9am6NqE12SOu0Z5fYo6SmowwBlGy9lziEwwntL+xyGWYwOvN8
TnNKxn1r6RcjM1D1iKGmvn9eux8Q4BqdEmBPgGbXi2Z6oadRR5kQ6F52rXtkKBgJOWqu7a2CC8bs
KUmC+thYRQgBiGEnOY2NqaiBEaAvM/dhcb6/l707RrgKZwnoc1JlaZu/OOFpYQbXEhh+CkfntyQt
J5+hnjnyncz+nYBKjqkxKcrLot0AYyHfzwebgoZTu9YltaqCyRr3aOpr7zYRi+IZDcaYCUDWO5Kq
7mk8qAwIKX0P07opAwGruNZFVjw6ThUd3N69qjFRAIgZCVZgzc07RjtPBXjBBCWyyWA0k8W75kpi
vzGVJT6PITB+Y6mtS7Okit9ndolanRleF30+0pLf2zmdZinvAUUcLaT1zvtRjHrujGNAW2n4xzDz
9FQAdUH9DBkKLUrNH6+3HfjMpJIICsfMA6zXmxwkNoae9Uq9rx4cM67Otlm334QxjweY6r3LQGdU
QidgULhVUU/C2fVG5triqfUukddlX0ZEVK+v3xAkVERZEAcSSG42pOV5bGgTo1B1qCt+qaVRMCsu
0avi/cYsG6M5zLJhOZL8ZONDqnaMQd7B75XafeinVlj5jRaKz/k8zgfdkx0fSQuBvjmwHWg8twX3
Lusoj3mSSiy27IuRdqU/5/V4gSWtZZzBcU+0ZY9oCnceVCntSfoEa7+UJVjbhgiHJHe1foR8QUn/
0FPXeKhaMZyMrs3+m412YVI0+eiFg3FgKTsOjbYeSEO626T+2056DfyBbh7zgUJJ9Aud+3860VoP
ahodRCc3JkmxSA4/ymkdU47qrXdoC0TTkySm6Bbn3WnuAApUNF1f7pvkzZ2Wq/C6cXBAk2gGrVeJ
s6akep+zihjGJxtkzbsSqZALweFLLJRXc5zL5SBkYAYdeyF9Wy8X5cbYipr6WhW77lVRhzZQhJki
zqoZr71sNA4JDSChwoHwJmzDkJkOZlj1ddB40/BkesUSdHNaPMO2dRSYy39qVWBlKWJ/GpUQ80ot
mfWu1D4qnCKqG2AOo9SSqC3fae3sMpeK9xCC8PVhb2kea4rf/uhNr+byk8uTE0KCyjAZBcb18gX0
XlXSAf4pIDw6UylrXupCzpYSigVt2dD4auejIOXmHshFaZZK/D5PwXbPtdoiK1ZETSD1jk4dE+mX
SkHb00jC6HLfRneXIucG0EYhHPNZ789eeHI7y6gDZ3GWa5fq+BabYL1unfngsb3xZeyK4AGuSUrl
UpRnvZTUr7IBd9SB6kWyZW+E3Q89LofJj2pT+VgZvfWRsYz4y/0d7tx1QEcSLyCzSJCx62Ubfko7
RlodTFoFXcEsiC6iqv+N7yi3RbLD8w1cer3KiDQvqS92Uoq+vBqWogdu4mp+P0be+Tc2JDECuDBK
pFtR22h2FM8M2ZCuOvWLUXBJqabZ0A3dX2fPNKg3geHksYM3fbulnlJ3nJs1BF9JcXab9L9p8ACm
CO+or7S3khzOg7SPDVHLX388eIY9hTJJFdja4j64gFb8JvXUNyK16tc+MRgh/SvOCNyDBI2ul4ow
EmV0qIxYdTIi5TyqV3eZeEs7M3+8//123D8NEQbeMQpmZLaTlphAIiAxL4OosofG7+ZcTd/qxHiP
GS3M5FQ7bv3j9UvSHADxJSmAb/rzCMQZCRtEA7UbkzPjo6afdtPia2hnX0vXPWqS713pX9fbRApT
HnKYAnlQa9DMU1X3yimd9PnRHUIDvoY4vtZNdsR0JI9o+yJQysD4NV68G5mSkufa6tSmDHSlLM/U
xNVTTkXluc2XFqJTvX4TwUhxMiZbP7h5t9tljlTKh5A+MgXvbLbrJFZr1y0erIRq7DGPFiMYe2Y+
RJT3n9RsbB4dnaty/0xvL4ccXqXEQIrMHN2W/M7TAa40AoIG/jToQ5TK00Qe4eswRLzaiWGt/Ec5
A5IllltfjqEiMsOWabTmk/W1E9PsT1ZYfCpapz64HD9J7tenCBEosyX07QBZMIq8Xiu17FxZ2BmI
zKVPkJro3NQvlSr7kU9lxUQgQsGnpiui/jRMWvcWuDmPbcbomc5bFSU/7DCDVME1gcYeOL7bF4Ok
mrAQR8Hoi7u9uI2omiIzbT6DYqSfUopzJxWplS/3z/XWPdBpAhsBsTUlAjil1h8Avcg+j10Cm1TV
mRZPFMune+x9HrL6uz727kH7cG9TLEieTqUA2LQ0s1+KBctst2ZDhTNw7d68tIyAN+/RJrePuA33
tiUHaJn1hMTkprpJfbtcMJyG4eMG4rE+zjMfnGnkl14XvesG5aiif8tvyBQPSTwc3WCDMN2N1ULr
pFJyw2rdNI4ep2iq3pnVXD3YmNd5Ni0l8/VJV94yPWJ+duaQKULItLq34eANPzLb64Iw86pvaena
z10fuc99l9r/mUVlfamb2ERNN41e8lpLaF81h2CcW2/Gr0dAVxZnoXnYToA4ISmzYSYtc7h96fiK
l6kfm0XPnwzEN995Tq++Ka3Z+D5rineQXO4dFcAFiU4j+IPmdW0SM/xbkysMQuve/G+YIu+dtzTl
OXHNry3436Oq4t5yQI4Yv6XjKAHM6+WMMvFCtU26YEap6J9SsaaHARUMuCAM1x8K86i4s+M4f5Ka
OXhNgphtST8pbbPshdJC1KGLd3Hfaj7VU/Oxdscj0uGdh4GlZJZHBkDutblcqhn3aoZYTtBZrVgu
bjPU51IlR3iKAIc/5UbnBl2UJAeV/R3bAV5DFRMvSk1z24XRRioOdGu7IM2j8EtnMql3ZVCvm54t
Y3Zr6qdd9iNp0/6q1SAEL/cdmDyvjQcnwqRGLBtAvAubImfZhbnbVXobqOMwfE8HEzJ1t5jetNoY
w7g2GF/hJCjRiNDH5GUus6P193bP3ALQPMqs9Nakvf3i0bxuCRm87rqgjebse43ehu/ESfzYOEp0
cpN0+TzXw/hQV85Rx2HHsqTqOukon56XeZNSMEBoaf00dEHtKk7Q2GP0QVej+BnIQv7x/kfeXYpq
DE1sWaHcQnh6JqPpm1RQwJQoGBdLZPoD8L1TkYDxvr/Uzv2k1iP5ZlxZEt22RqtBY0Yf9o1gUJGj
uS5KO/a8yBYQT62fi3Onx0eJ7v0lAVCtj9BNDdSYoPhEOdmhO2q7YUI2aNnKKVmU+Y3orOm1c7ow
5f3fJkEjrFdsHHtOFSVsAasvSxDZLV2hfl7eWJlx5BR2NyfvJl3fn8xX66VGpdOS0Mwgas2E8S3x
hvzNImoFaeo5ASGVe/aH+we4dyEQFqGYTRKKJ9rsrY7tWl0SSExjfUj8sCqrR08k/yZ60n5gBHp+
cjrLewcLwtF0z05sQakCJKnU56A7tYmL4TjoOiNp2yAcMpuRwqI9Qa71+iyRqTQqMBINJFvpGyc7
N8Vg2KTZQaTWf1Zlvrw1NC1kXHPuz/c/5M6lQ72PVikVLug5tgXQrqurJRKkUXaIwiTcfE0wjmhF
QHt7hPrZcaJEP2yLXh4jyduevTlregeqsghawxi606SlzXM7MP4HMZDSPbkwaX2NxVg+lWaZvUkH
AHb393qLfZItKtanwEVGzOVfm+niOsIpJTaBf3xC0nf8RwiqeI1SmdfWoFCjxbZ7joh//LK3vSvR
+pGQ4c5NYZySlJUghN9wQyuWqvPUJ0i3m8WYX+zUHN+PjQc8eTonhZc/3N/xjrX+rFoybM5VARu5
3jB06N0UZmwY8or4Oa/s+IsYuuRglZ3LyCo/i06qRaK9eSPyQYsdQg72hITwD6Fmtu8ZRfPWc+r6
OUP44IWYpSbqW478zp5JEdIxb44zgPpqG9ZN7hyPrUoRINKsh7it3aBMaSVFSTo+dEmn0FPT9GBa
jOriuFP+9f7n3TtMRo1pZsl+GgXM9efV0ywPa5OaQKoZCy7H+d4QVlxgsv1PVWL9IFfbu6q0e/B3
gBUJYzeHCZLHjMsEp7BgNpNfdWX3pJdZ8m6h6n9wVW6PlK47q9Bx0Ym7tsOxleu1qWigY/PGcP4Y
21Z4KpDS8EHtWVeo2+sgSkImoEJ+yP1vqt1uU2ZUpPUmZEHgTjdn2oRRN8RR3QWOFSH0l8VWctYH
pcXRogOe++qsmw/OMlpnRxFuc1adObt2ogyzS1bFpq/2TZv6il0YMAQqzPwIc+z/PPiR8luvA0Jw
vxQoEEKnYkh4tD55147SKhkhEm2naH7WF/kSDVnlD/1UQoDl9m8W+4WWfuBF5hj76mRbD4nRvhrC
RoIBjgeKIzmDTitk/TOglrDrKBqgv6oM+7FXxI+oQ8prFmZ+0aBBPafhclQrvTV6RrXltIjkp2IQ
R/79L7FotOhVEoUdU04o0qRnZZmE5ufwaKpX0OswQnp9O6fX+x/81iiIfU3adMB66Jpt8zdAZY6R
D6TaAwokJ5qP0WkSdvi+S3ProHrwE7GwPluH5NTEXfIA0wnZnO0wcyW8AiqqUOlNlIyasFj8LjQ8
3dfqeHzqE1jJr+hDNpVvjGBhTqK0p7+WVhHG2TNSyF3UxXLfukPbFifF+R/KrmS5blxLfhEjOIHD
FryD5sGSLNkbhG3ZAEGQxECAIL++875VV1XHq+idIySL0iWGczLzZPrwbc0tkimSZmu+wg1XbyeE
D/OFuil1j3NQyPT77x/XP98R3g3BBwYjiQuz+bcqBcremSmJRemlSrtyreoOqqjkD5+FwrhkGF//
+/P+j9eD7gQlBEAu4C5/786QnIwfXw/2UMuSV/DD1O3zDsvDV0tWfGz/8rB/Hk4QraEXBIeDgxf/
+OsK1IOUZLM1Us5VOpv7IS8Y+bYOK/LrYaExNg9QvZCVJsjjXQ6JSpA8SUYv2akGby5Par0YVW9W
6fcc/KGj81zlgjbpLO752AMh90EwwCXJ/lD4MSB+odXtm9GY4qbA0RDCwNamfpL7JF53v+ucpjUM
6E9MEvFYs8bfrU2S8sM8ox6iRgnQyIMqYJcIBaGbj1AZEaQXM2j7ujXxhCC9HLF/VwGTX1sX9br1
p11MEnGPGKDlN+OgfEGHGeblXatiipkw+MG1t8h34RJh2b0MpyUxjb8NqPDEh4XeE8kF+cJzeA+2
8L4teMqeijhk+gouZcjEmDJla4BiVfN91zBB+n/3VxBBAGqB2hpoFfiHv74hCExzkVfArXndt5Qj
l70jgY+wT27bo9pEffyXJYGf99ctiwkkOAn/RxBxGVn46/MQmFJlDvJuCIaV+HCl0ccFxktP0wpn
+f/+qH9uLfSm6FHho4QGAB3xXx+FHABuMORpDvlqxjNrMnFbb8jjRO+43WLs5N8a8P9wXH/920Dk
YVXh4LvcNH/HdoplK6B9goJ3YwRppltu9/dc+t6fB/yHu6ko2E8HJ15+QAXL+JPa5nLsZgAze1dX
rGVvcxPXN1zV/UwHsL/strQ2+5y1sYbicjHvfinlUx9n4Cii53vzAMtnNPom8PV6TCTs49Bt5bGz
Q2VSuuR9K+Bq15KvtSv4B0HO9qvJ7MQoqUaijyNXkdPdS/LVitHPHUQx+tdUrONLKqfk2xKgkIOn
xNp8FcAfR2p77q7B3Kr90E/ePnOZpL+hNYeNt26Z3Gm9TSjYL2/jPfel/wrjt+pGuSH/vQVElhyq
cu9/or6z+phFZLxQrRDd+7iLZgQ7Ik39LIJyXxFRtANHT5gbO+0wWn47DlnztmPAjj9MTqSEjlin
+mX3YhVPNSvKBQYHTu7qkPN0Ik9shI9416LswsaDX8CNatr4tVgEWbqkMOEjsWPvMJll++00YwvA
gxP2QfBlQFTlcPAQk41ANdjwrIZL7HSZMf+wwqcppX6Cex3NAjDS0wxs4tUnEu3rhNyQpatYuUnq
MfZzu/t2Xp983JMj52DB/mV9//0ovxino5IFS469iyGNv63vFdsMamCIvmJl9U22tOoOkyGy7uyG
L/zLwy7nwP9e25eH1bhqUbxg9AXSyL9upmXBvMTmSYYA1FR1Ufn61DD/byKff0jfLszGJbcPN9MF
wCPFXx8D+r00mOZLu0xOIjlODY+3QJrYkXCcu9TmbXxhnPjbKhgH81zVlCtVTZrILpsy82/KVmS7
Xp741z8cZRuSUvBpXjzC/67NhINg3setRv7EhLLutfYqCdCLkdbCp7zqyfvKkXFbuvIyCpgZ2Cjw
lUz7FZxUJCxOJxMXSAnyBHnverH6a0T0ewG91CogouDTKg55a4eaOu2tvGKIbQCypZc07yAoWdiz
JnIojrPLR0FZ7Fl2HMYKqRsOAxfHTDD/ZIPj+G4lLkdOqxxt1mbmJwgV99AhTnKbqCeh/rOmvZnO
bRF6dZRJmz3jpKino1pi+2hzF7+PjJc7NT0j/dnMfPkgvdZPjTftj1Am2OKCOXzoK69c7EQ1lz+M
DhB19sb5B6YwUU+5KzL/asOwv7JcJ9+GmVcPNUzFUkylWb52GeEwLTWjHu6StoUN3aAm5IOXJp9v
pRAx3JWpbz5ma8oNiTR2vHZid7wbdmHSU2qb+A3E33K92SghCBlY9urLZiE08TOsHgc+P4JEmuUh
8h3xcKZpBka9b+ai43kt7zEKjtUFMm17xTB8fYPoAJR38JcGhzLOzDcUoUlIdFgw0OLPaK3gwDmo
bb/lapwgGUcgSlfDc+c79gN+wxxigBufesIxTzsidkirZF5PhpcbBtOaKF8qzMdkhzAQg55MILaR
2toO+sDCKJ74hKrli2+M/S5kCjdojkTCNzB8U0Mjy9dvE6wmE8gh4/SZpm6vrmZYF+/dkIzNR+y5
TVDxOD50kD+QD4C120tQS/MgGuTAdluytL92/PIv0WoEOMCDo/q2zJkcuzQp27c07kwcXSWYPmzT
ntWQDbEcNr19oZFnsHK2dFvN+KPPJpF3ccEUEUVyMZfQ5BSxp2O1te7rPDbuMyQq3Y5QxOsH6MtA
OhR9Ru7G3eTDofVmLKg1GP6FMDFJk0PrZnmyYwK/KAsviOIEbrH+nBa1/UYTX+NHm9wXy7VqCIaz
d5X5P2gqJnsUTdzfCKZWtre64IgwRRh74rp+smtyt26WmK4WjZSH0NfVM/xb+hePaUhySwZ8ehT9
82VszroeNqRT1Y9n7CP+xRahQZ7YZPdF4k5cwh28mcf2hvByXrvQxyoeL7N2gq6LVNNxMhV+czFt
obieXJw+EIfrIjV1nZyFXJAgAJ8a8bOPE3uY18YoRB/p9INA1lrTsSj4s1+Rtoxhh7w8YEOgLUxW
4p7KhKi8q8RW/A5W1QstPSZ1aIRby0MuGoslOgT1wjGKnJ9hNKVuh8AacldnDMJIvpU6vUZSRkk6
KYeeSMqneso7gojZu6I1CF9KYo79Ggf5ZWIXeC0Oe3xlSFBjEPXyStORDWvo2gjdVSxybVCHZCUC
cmbMlD1UaIj4FQu9fsRUfvVDT2tt6bIjzqW7pFXZE7xsfKCFxaK6KWUxPPGk5CjLC6/rdzfw/Dyu
PZoowseiE33F/aNnueqfcwT8ms5JOytY04LCpWiNsuaQLCF+qYvcNgc40DQLLF11fKlBPEzdUggG
UQ5v1EwrhJoHmkXZq1NiJ4GBpoaJ/daVq1U3417KXwlD23qtJJ+3IwJ/RHoyDfxLOwiZ6/bA8JHt
tImRIy1qS9YvyD+9TO6W/fAAb3IoSXJ42pgbjJxWuj9LpmdBZ763433gFf8DpqKujxDyb8UpKT2M
BWq1pT/iClaXwtFkJQebDcUnOm7UQvMmi/PuATt2FyPDJziSjKwzmi3Q5NRrDYl3LhWQxpIs6U2S
zC3HVtyLtZM7xnTucyw7ja827Rct8vox1Fn5nfft2l/tWq/VE8aBvTqZuRXjaVImfd4Gsm8X78rp
sV4F3gnSgQRiUnq1Y1nnSl/LnIw/0ou9TIeEUv9chrERZ6TZTvFmC3HyNJnH7Os+2gVHcx7FTYDF
JwFfkc8fwOzKAHOpaf06bDA3p+teLwtC4BAUvdoC22XGDIo5jeXQPAebIb4lZktNDhAS781ReQhz
qOpJxMPd1Pyx0RML7YGZvmJbpoEi9yVR12vO0l+y3I2+2f2YPSNVo/BH6ebqZoDDnj5rpVyDD2m2
X1hVoXpMbV7tz6uV/DZBiYrKguG1cAcv7euaa/Wa9EnqcCG68Ucfw5xTbXT6E/O1fU4Z25Z7y7DM
D2uEv9cNTK3cDOV/SfoTEW17VcWwY2AJabWWOpUiLEesS2g7DeHPwU+YHzlAF2fL21bYBZbyUkcD
hZcZLvBYu3034aIHb7NleYc+YHlUIttwV1oLf8fBs1TfzJnGjYmksf4bqswSwfNZO89dHSBWvln7
IPquRB64RnWQJTcoUwnGqLDqd3VGBN88YGC39yX8AbcZDvNE6hIR0Evx1VqDs7Dfff8J3S7PaWJK
xa+N77eczkVQ0xMzDvOA8x5ycy8b2Ju87Si9+7sZjIqgYFf2FsGXk7yIX0T2OOzZ2NKqGJk/btjW
oeMhUwU6g6XBHK/aN0ursIH88Ws+HyFF2x3QDue2K1bKTRxUPY9fUyUlo4OZ9aNLhvqHL0d8m6w4
gR9QtNujlpiO6DjHSXXSfStbCh2BfO8TqZ/BKJfLMQxZHU/wU11zRNYMi+xwOTGY3tcawyJzteay
QytuT0rzDSAEz0VKQxOxOqwj673OzB6g4onZepdlEZ3iZfyk7Ig27AtCuwGbZ1yzL0mS+anjUNT8
iFy2xSGYlMEHXqd4TVtq7UNm5rQ+r73t7Y0mGJ547/selVwtPXl3Mk2WDtmW9UezA/045ETBO6rO
PYNPW6/4PbzeWUMBIvv1nojS13THT4VEcAZ+0S55omic8wLAB++Tcjv4uVlxrehUonlHeifuUYu/
vONjHh9rv0nEfrG0ekJj1Vy73K9JN+Fpn0gv5bA95nDocIUq1KmUOXai6REBfR64z/tTCuS8pUxb
9gsSAgz7ooRLxUs9aFccdVXod5nVaqSyDNldW4Udr2XMiq8CAAPszZIhuYIlUdIcfB7K4oyz3NzV
F5MEarYs/Q3AgCCfMnqUAmvDDiYqlE1pwQS7is3ap500RNhOk5XIA7wrsk9MKCSXt8EzLN2sGA4D
Kxp/gqfL9KWYCUeG6JZvmhZtb3aaY2L9OyZicW8MroQ6OlNIP8AtMc2im7ls1tsCB5S8bYKMM/ay
g9YEFnr1zT5CiU231Vh2wpa0phurZb8vJ5ezQ+O52mgPkRzu1bq0ADYgMFs7FbwWZ48xZY85DAOu
XDqCHGHum3DV50lWn7J5yt/JBBj4DMMfbAIT0/QZ7VE/HOtsato7MSCTkaZMrfeqIMNwrTJcVlQX
PdxnGViTl9TZbDkKv6c/kLlm0xPjubVnqVbzXqcRVBJ6CP5EVjRSnREwgqOkXTWCVd0GymBJEbTE
q6m5QWVdYBgdUOl4BnCVVAcDxjSFWXuBvTsJ3Dcn8DWJoNXFrA0BP8jMRjM3V8hWNLmjJXoOoFXI
Q7Ao8jCE0iFaw72yluDzcbAY+nAcDj9YnGJrutSLBgXlRL4PLl9Mp5AShMMIyxpXOeCTOxsNvNNc
6iDSykFWJUAparPRIV/c/RTVEKgZ6x0avcop3TUW67ardkWKU8mBIFBGWijG8e4xuIUn80D1qv1P
J/tqwtEztl9l5ZsMFaQtWU+Rm1PJM6tWCP7A7OgGZRjyOOkAWfMbCucShVpZhYaalRe/9AT/MJoj
P8qdmsRo+dpMsQWjAUe0mhISYsAEnwa0P7a1Ovq6GNxxhraQUAjRte5GjPHgOGtbxI/YPRndWfV9
ebMXUeLPgN9Udh7JMJZdMUvEFu3FNOwdJhNj1hWTD09kFytc5qC3+G04rxQ6gr6+s7NBcko+NVON
KxCWVE8Mx/g3TxbcIBLrcqfDXu13OBlQVhezRWmChN/89zQI9mzHyXy4fUzGu2IIWwJ3ORKPqyhg
XXOZWGGdbOvhLQ3bZrrA1rwCq9S0t5Jv5BlvJCs6izbghJmLvD72U4hfudygcxmgWMu6MrBCdpHw
+jaH4UqFzZXqe7JuuNxt30w9ZtnAjB7YWpUKxZZODtImfutaZ6s/FdlJe0v0Ir4KBI/g7fsQP7wH
O3UYlsR+zmULWCsLZX2dzWXIu8YVxVMssm0C4mfUXRxSBzHnIPRrOXOUmYFLvOZ1QXhSVxlk0FNb
5OPSTVGz29zAiK5bMWBaHPooRtUFbsRLgI+wgd7VQvLSt70Xt1r4lSG3plpnClxzebFzJPsxOFHO
N/CWJ79F3ZfDoV802vEqW3l9tWEQbD64vlpWaoc2edun3M4dAWA4n/NR+1OV+7GhZKowRovvACo2
pugEXBhnT/c6RIlt1+r+gOVZ/sTVx36IRMI8ykbtER+O83xE2DtbPolZfH5fj7tyx6Jdqt8RLAmS
Q3et0EmjMKVukL08rK0E4jYgGUjj2h7xLXuBWLLPLNnzX95wLONUyosxAWYAHBiSfvu9sV7ccLlU
GvYksIHpAjCxd5uUkFciDX7ERkunBAej8+UbTCKbP3W2EeRaZEsjDjJEV9+tY7k8T74S32DWVqlD
H1I3UAC3br/ZkbX3G1kAy3WDiqtF8miqfmXpkK64f3tgCt42/iXXa8+vlhTDdlcNK1ZswDROf8Y1
X+VxQGE2AAidio84qfDD13JOOkScpBogzNgChFGrjVeXWTdNid5LQ0kog+l84+vnxBKwJHCMLiGE
ZTCzw83N5juFugqHy2zzM6ZYkMY6GV7UFB5E/R+FSAFBMSUAX+4J6vPPBcFGP710YkAbNUzqANGU
H9DOSNxFWP7In4vrpeMRUQRzQFWmJHBFbx7WmpV4GwjCAyZUhxx0Aj7y9ZSaQD5SHUASVK0MCy36
uZ6pxDkzHW1MyR9TVegnQn+hPOG5gL5b9pA1Y33h9x4nt37F4AnvO44C6iWJOllQGMTkyoCgaShm
3iwu5+DBzg4wraAFW5Fp61DifzWjKRDdHoP/TCZuHpTp+a9xmNl73Pr+u0e1DKwaLtBvJoNdc8cm
vr9tyDDH31cmmGRVZbPRAr4hvMsVtIE1erOeZj3P7+2GHgfDphjbPG4x4+eAzOUvdpuXL1vTA25x
2skBzbTBtWgBQPtDInBDdHD21q9NjYhVWvI5PuO8BoYgY7L+0Ek5/zF6nTXGlfradmEvh4nusO57
hqFX8cI8G67RDfg/ZF+KLwI76HfUM4R7CtDJjJY/BXTbiqLCeJBJq5UyeOg2NEUPilz7cmveDDrD
QAXghh9Z5mZxgKqllkejK5Tf8Dt2YFbIbp+A42wKtfUiQwdSZrLPBC1of1O0O2YDZD4W36yopief
5+FHO+gh3JlNNSuoybUmNDUV13e9Fc10RPsNP+zYrvOhd6adrwdQB589oP7bFlmQ0w1MJetneJVd
DOZAO+oO1l+NO6J+GR/2qMMzG4L8iSnz9Rbed0x05SKKt34Z2o1O0wQA2YPKva/dPnOkN1WwDoaA
a3DU+Ym8j2P0DCdohSNn3arwuLUK6H9WJpO9wlGsT0s5ioRWOcNhHnGfgSJL5yTtRpzZz3uGaxuT
zQuwSSjjCDyd0mwGUCr59CWrrN9ugG6ULzuqZbB+AY3zMWZIVqIcEPwOxFHF6zACM+1UnzosH5sA
xh9HROBRabcp60STtOq4LUUcO+sVfM9yiOwelS3g+MXbdmgeSlCIfxQScd9mg4YXe/FSSYttaK45
G1eJki016zN2A8AhxOX4B8flZOFFXa1jp1r45HbDYIs3Us5gLxZkRVz4l2TK7owolhsBIIPR1WJc
97xZvpsj66daoaXOIkjPdde/1i32bxDlzuYAPz4uD0wQJAk460sUBuDR/7B1jXebCfunGnCm3qdz
tmKHYvZ7OaMUDjdkn3N3tRmVXFVbyj2Iocqz07i27XR2qF9+tDGily30np80K8x4GEsjn5EjmzyW
tS5fHLjUnnpT1c+YWB6/mX5N+uM01ERTl+T4kXFDLnlXkTChNVxLBiggbrg6LPpG0hU4yIeDWNhF
a+yWS6rktC3fUdTKd+EbXIw1SzTH/m/AY0H666+AjeweM64FNsgwSHRb9ZZq2DCmEwwyBoNCoSX9
L1YE4ugSINCCr1jkCoxM7kaKmfU5Ukjp8zeUJ9WXUsXadV418YbPOmuprklyrcK2lLdrZdbr4Eff
X6ktF2/jDiDpTsDn0Zw4LHp71PoBLUpZaPJtR+MijgRAN64HCcDqaqkb1nYbqP832AERecL02UwO
Xm1GnEDi8mcophRyVTKAU3rO2jO08/4bMbG+tzEZQLINeXoNcb+cwTBZbIRhbIe7DHzWQvMw9E9J
nuFutz44eZyWif3g0P9paoLFwYgkZ8yENWovR5qinHphW8hQRqppWI5VYO59VxM0sFbj1KCwXLRv
GFxMfkksgF8LlA2iA2fBPsohl49uQQXR7aspwI/D1OXsdwuMT/R68sdQcYfUwzCqGzX5hJ+y1CU3
DQ6+6giHlHI6uFCz6Wpwah+7CuEJI9V9hYvHOZLdleXi6yPcCVB7oQvGCHNe9+LU2pzPnbAmu94B
1INfmI0/SzBjhHoRUbpWY1gbgOxmmYCfVSUuapy2qDY41H0tjp8NZHEr72s7tyiPyJ5/jtBk/JxL
GL92Q6Yy1AQLHC1a3uPQ9nCO70C/uZq2M7OP67j32QE7Y6zh4rEh6q9s/Vaeq0ylHE2E2N+Xgqxp
N2zVXByWBJgPqonMy66eY/k+K2i6bwXil3JqITS535KtzTrTjtlj2C9tJg4fIm6hNZ1fGaJBLqKS
PPtCUEg7CkoNtO6ohptwKXo6mI4lL7WBkQiMsmT+qNDtTM8sH/fPEaKH5nouJ//W9D1/qkxz6rlO
3VVMMmGBttscuEC5DSXkBm17v7Tb+gHKotFXmJEab9EQmc9EcZwMNub4H8OY5E/7ursWtWVYoBVF
O/CocRUhqarZgd0yFBEAdepSoeUcCnG8NNzhwPXQHHCw8hbgzerN1QyxF9AjrWB+sSETXt1ZVQgc
luUqH7aSxW8G1/aXAi+nh5Zryf/MjUDVe3HLu1uKdo5n/I3zYymlRhkrIwNSXuBraY/wLAorYsi/
dtUqtKM1ljlF1EWJudgxQBOIF/tcrAzYPqB98r2KNSqI3LL+F7QRsHta4PwpaQ2LjvYeBC9Av2Yq
AVAh34akhw0rlOD4VgkGmqAzsY9i4mNK5wqeYUh+rxZ+nCezvJYtMsNuPYgNd9wUxufQDleYztXV
rpEYgmTsH1CTDPq0Jeixj+kqcdnkVvD93AJ0f8N4dHGBjQk6ly2AcrragFp5urgBs2TCZhwaI16P
JR1k0wADSnB34Hqo+HQs9wmmgij6MnXq9wFSyGPa+DY1tDDrRk6hWMbkYQT2jGBbPahF/9bCWvEQ
ebMiu8D1Awoe5FgWG07RPh/yo1IxgQAlcEg67YPvQU9vXeUK49+MN2Y/o4DRPKGSFdA2tRHiTRjT
5SJ5yZdYNnCjzwdIpCgfK5yDx9pkk/xS8MoERlPYiypYiG6meC0Rvjs9mCmJKYAYXDrllUsrjFUh
VjNHlT2lSfKeinEdr2VcTX35f2M/3wr4VfiXKgs7Sq2k2Zv5NwJGc5Q2oP3wjEW3mGSgfk7IijZ/
X9PsisQhX+9NCRAdjIEO0x8YWYd97kAnoxE7WV1x9oe1e4386FI6desmxOO+D0heWT6bDHfnQ9rM
rOoijOfjV9AtNn0dQ4VaqGNtNWbf5kSTtDopBY7wimUhgFR2xd7sn0mcL4IelHPixwTp7HDGYyzY
RH6J495wJSKc4KMokxSbO6t5DrxsgKUwDPIbWzpYPc0QKACBAaMCl4cBnw6GJ5yvyVUgu09eRpLP
qDT8qgnIEhbsBonzkhpsKQLdRfOzMkVV//RVM9TLuQdPygUtYyW1AwLVl+OHbnDLfLZoXdkxNrHo
b2Pfq+WRbAbm2B3m3mD5LerI6ttoMbJx7osQxrsUHXp5bpCwsR4VoPP9udL4/WeaNqAKYOGPBL9P
3vOoXiuRJvE72yKuDXAlW3tlsb7xp1XZ0J4Bi/twnS0BV6ZIc1ApgNdWe7MlHqbOlauHcOXGFVki
y6T6FVeld/IBgihhTvNa+/nG7ukuj4GMxfAdzh7MoM91jT0C9SzTKwupyU7ltO3ZoUi2sQaXAbCl
20g5NR8DdswXeALKeOc2gm5mT3G/Hpe4wBYBfs/bN8+j+G3jntnrCofAcIjlwL4l3M4p5UlY3+Cy
yfNTTNvhSz+PhaeYnlcIWcL1Vx7hYjbM37kbWI1eq2jjFdf4pg73xsauObbLpydGkkMKrfN2hjAz
e8MAEjAmAsy+pb4FDkcxVJM8gUnl6jA0cv++mXr+gnno7HVreFqjYXL90RnRTyARUCNSYTBuS0Gh
iPsJvfdTA/cOCJlLNxLKKia+L467rAvELoGOWm8fY75vKwrZkKaHzOfm1wZT8o/VD/EmQbGvIIuZ
q2vvYHiPJq06JgX2BUIuh+tCSgPNwLLfgQYK6jjzUN7O2D0r3XMP+kZvDAG9Zb8Od6pGSOaKtgFt
ZKH1SIPINTICQIyDmQcI9HPcs/iqZ10DPq1VmA5GQd5+2AWY3y8SJ+JrmlgHTBoepgiHILXYwGsU
ECGorILoQ+DTfe0NgWh6mIP9gO6o+cKGMRtOfGJ1/WVG8ve7QaAlBDtlJJ/tHIYNYAxx24FtZJw6
ssbhaHkbL94OQw2nZpiGqW6NSMG9c0u2wq5DmfE6pKu4WiFmnu8JRpl6tNQE13drJ2AZsJMDXwOz
SWA/a56KOwytE9VpzyQH9uyQ34uLfwLxaVhdUkNq+91w3E3HuI3Qc0i07riNhxbJt35n2xVgLV4e
XONGcQs1VTIi2bAf1bFnu3/bIRNwR7SR28+xysQvGNk3DV0FibcjjJ/CaTOm/26XFXLlRgj5tOiy
B3WZNzN0i9u+gGVZcnuLfgntK2z42/vLeAPvsrESSwelD3gYkKtge5cwIflAj8hdpQgcdbisgioT
ati+vAiBzpgiiwvm+TUqHXso4xafFlkEjY8kkpQKnEA75bZWOPGyFoIrHhyO87aFtfo5A6T5DmIf
yocwwJS6w7IEcC33Xt/yiBLrGDC6E3C4XUIJyd6bb4Mpyte0jUxRHPtYN7nblvwu0db2NAUT9MG5
qxR6PAdJ9+ysbE44jBpxQpiqOPlUJ76rQV5lJ5W17pk4vl+0fyS/n7mtnmCtA5vXccYhTpN9aLaj
6LftqYc096XojRlvbVvN4sjKIHlnIDpYjoww3oDrQZFxaixY8QuEAFg/EM81sMyMmFOWj3I8eV22
wH/QAAKEXWLo/Jb57xPu3rJTGXxw3jFiMe0Hk0L7BtxN1PyYiraHS3pduFswKdv8kcm96Y97mTQ/
6tk1RWfMFMMRmxvuCXKcRuS7R9eW1yadl/sQkXLVwQkJKHszjtNNPieAsEWGTu6EAiH/akiwv3GG
gtwa+vQCFgHZTtF+xqzprEQY9JuUdr+SkFIoYLAJqFnIg4Y3Kyx5zSKMiW8z3HfP+5hVqAf+u0jz
H7oyqMVhq9TA9ShFTfd306NJLZtHUQUcVkt7GqMg10H+61P+PgoLk1/YHcEBHM50LTyP/qaER5Ni
qnGfmk5rYNC1wtsncwbt0wBNR9wK3vVwI/+XP+0f+rzLQ/8jB8VEJhDFy9f/l/ze8ww3EYMtdYmU
4Vv4JM8vMyIGziMo/P//o5CaDLEu3KNwq/x9YAsOPJnaBl13OoOuoGj65cyrwZ9FZqZ/8Sr5u6r2
4pd8SWn/TygEnOj+ptATq56w7ULTMaknOjCkJQz1+D/Mncd23Ni2ZX/ljuwjC+7A1Hj3NYBAGEaQ
QSNRlDoYlIP3B/bra0L3mWQkiyy9VmUvB0UigDg4Zu+15kp2c5paXt0v75kYXhkgq2CYTGrwZigD
L766bK6XEAmJi35g1g/5MkwHh4n0nQf42l2haMbTqoM//dsAwcxe2NmUuj4SPgJnRxTgRqhlm3wQ
tH3TVrwjp3xlbGjkuOts5HFL0Kl/OTZ0FOJdh8Pfd63ma2Kq2SYa0ZgnffUeHuS15wcaEVoVEzuj
8UIlikWuqRslcX0qIO0DggD7Omfb+87z+5thbx0WLj49RoQFX+HSp1uLVnA65GtSJEX8Kqv1a1Qb
2qZ1FOM8NM7gp3kc3jfWpD3SWewDHY3Mw2/PJXh80HybrJk4atZH8ZcXjqOdjU2Dh9q1SOf9xEWq
gkrLMH43q0TD3LUOSYfKHenPxsWF9DTGyU3gKS5dezA9IgbQk41qrX9axvo9bOffh4oBBJKeFtJb
5kn34oVTYq2jdcIRXomz6Sv9E5qbM0yEJ4x2yXsZ05eGjfXOVq+uZazYee7w5SNM004LaXNQ8LI1
57q2y+eGLvWWXc03ql+Fj7/C3GTRML5j5fn7BM11V0IH798qab64rjU5rcKGnvdBDGJbE9flN71p
bwu3rjdKZM2+qhXa9u3x8urNkljMmEFsjAHn5c0iJpnMJqOvJClm4GVH6o7Gb95OBA560syaQNca
lKTA/X/79ed21yCR1V9r4wB6eeXSbAgIKibXD42leMyVoryfjZxS6jiNxfntu/z7BICFF+Lxuv6x
Hl2CYxKjS+uhcblWGTk7dZybnbbQR3j7Kq+NUsGJFmsR7792SR/gWB5SRrWZQCfR4hiu6Fv1ZXGc
0ce/swK9NlaEjvMLM6m99oJePrwlc7vGhsDku6i1biY5hzcm2p/PGjwGNVhKMxw9NgGpCN6+xdce
JPw7UtBIVMRGuz6Cv0wvSqpS/+w52S6jXnzJ9UgUm9yVxrh5+zqXVtn1HcRYaWPoFLDHjIu1oVM0
sg9my8VKgFUQBCxvXCq1DR0J7JMIGAif6cX3FhHkzWg4vxtVuV6eaVzYdC7hol5Gv/eDTnuW5rIf
Asn2TWDtXqrbBM6NKWxDVb5H4Htt5MBsXFmsBnX7S75mDIQjnbGx+k6vDlsyYO5CQoM25KM57yxS
713p4sFCEF2SueHBRlYlgrzQCHxIs3BTNLV5ePs7fPVSa0arDrYC3NjFC045K4za0HR9U0nMr4Aq
SEI3kvqxTuL3Msr/vnVZo7X/+1IXixEbDKun0eT6Q+wCq9bJE42onwVkfAsEmWRLvn1rl7OmLti4
rEQH9RfhWVxcj8MNMLc+64NRGbUd7qMJadbsbrM1O8AwpmFrR5RwjDnv3pnJLh/qrysDBsJTuK66
l97FVO/xNOp6Hzhd5vwsqso9ZHR/AeNr1Tvv4GuXgpioMjdDGxTmxRxjAd7PZ6n2mGYH5yeSetPH
FvFBDq3y3jHh8vtb7wq72MoHXtMYLt+3PO9bPYlQsSrGdE3HRXtsi7H1aE5Y97mTv+eKu5w9udxq
zoUUg2YR4OXFnWmyJ/jEcYdgUhI0kpazE79ME3goaJpWFZ+D7t0739zllLZelOmEfZm5HvTci01o
IoZG2hXKTIcm55qYk+0HUCQfW7zCW3YcIqDIU13FfeM8x/M0Pvz2kGVLw7fI8cjgni9e/CGiidbO
hQyKuZU7mW2r6t4oov62iB0R0GqtkIxU7930K2MIZ74L2syFe4hr6uV6MfRs5rmIDLI2pU9j6cri
s0O1fkZtgpbg7Vt87Wtd3fimswJwGUwvL9b0CEPYm0mMUkbiu4U13lRt3N2G2hxvZYPYTKkr9Z2v
VXtl7GKZAtMKfpBwj0tSeZ7YkRpltUSJ3uo3OmVbui6OJb/msnL3zTCOH+x4ya5S2el3nPDyTxSF
jaDBsduQf0OrLHSLhMoUdo0grELD0wgXf28H/eqnRKG2AgTRmF4O+YlDOqnSKaJkFYNeI53FY5SI
fZsr3b61RP7t7e/itdFuY3XBkI52Qb3c3WH2LAvDGvvAQBWtoEFU8jAwUDQhlpnKI1mqyQb3UnjM
krzbhzAvhu3bn+AX9eGvrrX1hWNvZJF0DxQZCcXL4dBS5NTXBKMgq63iSNmt2Nrkn+/tKMk2dTcv
ftVJcd2pSx2IvELGzTccNH2f0UpB4PT2x3ltcBI147DPBhZhXqJ4EPBHYaXTYl7GuDgWs5zvBhVz
hRKLr1kd2fSYpuadsfnaNUE+sPcFEstqdbFMjbmqLsoYyQBnUOqbsz6srShp36WzM2QezTuqCUVo
2u+sHK9el7CAlVSJLOEyEU2jC77ElNkILzcs+geyXMGxPTmkdFNibLOKGm/TrDHf+cpfvS5ww3WW
w8h9+Y1XMp6SXpQyUPXc2NtpZlnIimV6DHF9b4Zq1miKYCZ7Z95ZH+PlQOPVYgkDiA3AcX0X/rIp
HpH39rqB0wNg5vAxSaZuo/eW+Pj2AHrljSLYB9s4LzC8yEuOAFrSXEh36QKrrdLAhTp0wBaAiKKL
fmJbHvxOn3SfrYEBz783Dm9f/ZVHi1tTJcDT1FDtXe472CfMbabFDKU8tY6phWreIZNpxw61C2Sp
ww9ouveAOa9MWlyUagq7gtXFfjF+WckgzbqsWX1PDxlyCqvzTFE9s8PEt8U4/P47CupIXxdpUpfV
yzXS6VbgsuXIwMxn5dhZXXsXo+yttireyMRXcxltZ9eeb3//2XLyZ0vHg9WJYn45fiSOCYGaXgZK
v8jdXGnFXopaDXDZOrc6enUMgu189z+4qEl5QweNsu6dX160LrpEzQUrs5XF1XEyqXu3jlC+RXU9
7dRSvyFYd87eeVNe2Q6wDWAI6zxHHQL/y4vOYWpbuRnKoAqLjiK30T9IMjZz1ocWC+rbd/jKJp1g
C9zUjFoudnnoHyQKwn4Y2XDNeIsN7GNXYlyMB4U+pidxb/sGjO6tzJb26e0r/y18lKWHRigJsis4
a428fXmfarmwxM8ueiIqBfQn5uamoQn5EwPGvI1rg3hUo27FN6cOa7zraJQRcyi6epUT/P2RbgyC
RH0s4w2qJvwCb3+6194q1mVeLIqUHCIuvgQxjKrCzM266CBWc8hKxzwUWdd0xlUvjIbfJfv9ehjU
rqnAsicjK+Plw5hjR7ObhiNL3FOzFhJ6gU5xcpfoUv/9BWDlA6MbFSu9+DIMh16R0cX4wYIQjfmO
Le9jyVu+Y4Lh7OK24uzqRRb8/uMkEBfuHQh98ncuXiQsbZWFiLsPRFFRK9DK/jwm5Ry4IcISk6y3
+7ev99pMDGPPcQ02cw4pUC8fp1Oq5G7O5RAMZqjup7jX8NB38iPuRw32dBHeWFWVvVc3eG3QADIl
xwXk5UpNfHnVIYndMcJTEJS9MHzLbVCW5YmyQRiorEgC451v8pWZwkAhbBp8n4SBXF6vdpiBaTuP
gZij7LoWSfup1c15Rz0t+/z2A33l1qiUg4Lj/ij5WuvP/7J8i4Va57KkI21I5Je209jYiC0MiEqP
+BtU/PLOtuyVC5q4rFnE6fWtbL+XFywrEwcKZokga6JwW1rjj8JM9D1RaTX0o6p+Z4C+8ijBacL1
pcMLU+LyWEQjvafvq45Bx6QVoOzLdugaTNTl1nvw8F9Ut4ut0LoPIgENzBfV5IuJz4qRjlnJNAUy
jee9MKAWNInS36V9qm2sUXYcP9XyNuk79aqr8deIzl3O6thHXxJI2F9xdZsQDox2P6yBLLYhwoco
bPsbh0PfFeMh3ZeYWPZRlMn38GSvHRjwKXBIpego/h5ytWgGEZro3wLRdhUSoRAjltAncSSirvxU
oeRgFztP0ZPLenyomgTuCFIh5Yc0qgRTCECAbvP22HxlDaMbQJtMY69j08B6OVRUpQKM2jJUNEsq
iI0KZ6UvDVBZUHTVmpntF8XtMFdWxjsHuNeuTG2eQja9CEhFl9OM6MmDj6MpSFX7O4ETJhv2Rd7g
KBeBJvX8k9UNiTd2bv/OTvOV4UoLhL4SRzaGq66/vOUI91cpa20KgKLHyMuszCMj0AhEM7wXw/3K
VAple70OtXD4Jhf3aMg8MlgOJ5gN4SrON8dih1Jnooc7IW6cl3ZvN/rwzg2+8vqvMw0RFGwMVP2y
hj5rom+zCmN7PUM4UVHEotUG17FfxqlkBgDtUftvD6O/PVNGMxtMsfYmKOddnlBo/Vfa5PQzb1/S
3XRaXO70yhx3SCl/ty+ocykGLIQKdjHO3/Lo6jQfrNSGg7GKLq/w3iVeNjjojKhov7ORee2uIE0Z
fIMO0JrL1b7U6jl1LGUOsAJToS9as/cFopUYmdKYB28/wnUZfzGzARGkMAklnQIrwtuLN9HBJoMS
FmxCglz6BgU2rf5lqQCwvH2dV26KuYcDj87z4z/35fDXIqAHUWPMQT7AQTDxfOF/Iec3cqvm+e1L
/W34r1xEi60xMzZHj19sy78sfFbmgiBYC+bYVpu97Ls66HBXbmSvzFtK3/MnVcvH7dsXfe3+KM8Z
K06Wk8BlGFYMIw+zqoboCPka3Aw9uS9nana2RBz7P7mUQQTBenPslV4+Sgvfm4ZqcdU3SVJqRYdq
Cf4cknjX/lc/7n99m/539KO6/ddA6P793/j/b1U9g/iK5cX//vu5/lE+yPbHD3n9XP/b+qv/9U9f
/uK/Xyff2qqrfsrLf/Xil/j7/3H9zbN8fvE/WCDwBd31P9r5/keHc+fXBfik67/8f/3hP378+ivA
1n/8849vVV/K9a9FSVX+8R8/Onz/5x903f/y1Ne//x8/vHku+L2HvBp+lAkj719/7b9+5cdzJ//5
h2b9ybYDwRFfOQE/wEX++Mf449dPjD/hxHE64riNTIHD0h//KKtWxv/8w7T+pGOERInlh1YqAQx/
/KOr+l8/En+CkkUFQE2R4wudjj/+89ZffEn//aX9A3zQbZWUsuPT/Ovw8eK1ZgaGOsn1yTuhTr0O
17+8AxMNWwvMRuJXipI99rkdfuvVakRdt6y0opwEiNHvGuEmWxIwm3uYGMu4E5PWSIgV04Cjh9gi
JMh9HO+ppEstiLq4PbexXUgoq6X1FcJVHGNfW5SbWouHea/mONRhg3aNvqP1icRy1pI2QiOFwK8w
oviqS8POo6a0M2sXzE0ZZ8nHyJFaFdQmVa7tWDTUicWQOPe21aXYP1MXv2VrQIHpG3XFErENs3A5
ps71Uk4TBl5WQPTdDR0IzD5GC14Cpl23yYwwO2OFB6PQsV/T9rEF68PL3ES7qWrFttZaVku8piqL
Kz0W0XE0wVKD4nP0Zy0dsCFEJUu2r5RupR4azUS0G0bN4iC7nxTwp2bsnkwZtieqo8UJA5eOpZy7
nH2U7iWyUX3E4TsteOW3Uz8Y+llECYS6HBwEEqvGzuR2akv5lEYRpWQqC0O0b9zaHjbEf05POn7V
e6Pkq6TGqKqAFuZswBNimKDxQQM/FZEwP9taBAEwmsYvGRLWc2glg9xo0+piE60RK9u6qmK0o1N6
Y9Sun0Ce9vRqQPy87GsTUWDtOpUvK+fRjbpjFWORVwxcXlqydXFVNLUCTPOpmG5bMz+Gte6Hc7Qh
137Pp4CV5DdmcgDtk1C528yEKCb59OzE5Z2qnUCheIOzfFrizNoji5I3S5rA4m08XSBY1ws7UI3i
66LocBETWEZFj8itQdFeoHXtrzUhd0j7zlPff1BD9yqmf5Z3P9J6vG2iR0D+P8xG+mmkPiV9eSrY
tpWLc+7l+ogniAPhQYPd4o8gKcK4e4LLAsUmvcF0sWvN5o5iDn40p6NIU+6aYvY1wCWjfVVNWeNF
pMRNlr4t2hVKGsZ0lurT4hTtTodGAZCvgerrJoUXSf3D2vl7sNgyf0NHcDAmxpyDCnkT2znmlcrQ
PmARwxtMPAxFCvshA742+Pjd2wV3hDCDQZuVJ3QJiWc2/U89a68tJ70lTKw+lqJL/WHsxg8dbIXW
zrZ92F/F0dDe2APK3rXCPjQH6Z5oNW66sb2HvUcS14J91f3kas/qjIkHD5a70TAcj+on0lICQDmf
YB8G7C329Eg9PbydsSAvVEoMx10CahgPVtH5Sl94LkaPVK1Y075YJt7SRT4Y9khwuOXXOKSa2tgo
xbTBLJRbYuu4ja/a0blzFUqZJgygaZsRHJUQdoN/ajuNEl11eowSzO6lskVTf3I6wGRdDMml5GxF
+9nks5g1blNZPfTKxzj/BsnkaNgpbuAn3cKN6jbf7DT21eQIAXs7VOjep32iRd9iKLt1FAf2LJUS
d/rwGXsXdqEQeNjD6GofaNNUu9h0vxLU+sxQOw4FRaoqRqvc6MVGye5Glw1X0jYf7CYffHWcdK/D
CkB62l0x2dtw3VySwcFEVT5ZUp4GExn5KupAZbgtZK0fcM1vhnLZmYrEAJ6EUIzEuU+UnRWOP0Q/
cwAzsfTdJZB5N7oBc6GKMpTKDma8/IRlEYGdEe5CkaG3m7JiqyUiO0JmnO453G7GZvhsK5XmOelw
jRHpxliyT5REd9VgIJHWFbyh/UEszkOxzP7QjVvixdjVndUkuXLzZQuuwq9QpXvAbsGMJl/d2PE6
+nP4j5JVIN/kKL2Z090t57SrbGit7RLyunZPxqB9aYppb9N1eyjHZmfOgPML4w7zwVktTiJRT1Hm
7HAYfJgq+8YuW/z12WyDnqqb9sFOh3tdGQ/4BQOtu1VmwHpJdD9aw6ltsqtSPpMGwBrUoWjM7eU6
Wr1PUfQ4G+29Pl65Y7sdWvujrOl1FRNMMyg3cjeNmeEl9Tgdo+VkV4AVFPijWpqcl7Q5Lal6ysW8
N03exrFDZH8X17DbLeUkiiVw85tc3xdGe4IjbftZVSR+VxaeOUQ2LGXAwqm0g8pWlwxUjOtiHRha
fZs2gO6NemZSyUFLLKmx7fXwZzeJQ+pk+wSH/7Es3fa5EEBH1cHZ23VztjEkeQv6dD8bho+czFxM
II4hPOyGWVBlVuF3425KW3IP6pPMzZ2gycS6ushzIgXnjW9trp40ANz4b7ZyKIIsY65Pp6BFxJfE
+m7J+q9NIk7qbN1qVUsVdNma47QVIP508XXRD+4CKWw6O1Adl+6W3KDNqB5Xub7FSR+31d6tgMVR
KTLjZwPnPKnGIxCLPuvOGaIT2rg+nt7xOam7Ex3kp6VrwU33T0WiHfsZhBI+D8x5pjfLZNtIydw6
tVu7ODRjGfSR9WE0c/2Tg30GI+mJgpifZPUZESuTbWUUH/tWfHaWVuc1+0a6Doll8uvS9tuxU6qv
LTCkzn4c1JENCyVvar6AwR0n6GZza+SrYaOtnmKlBQ6TqLfzElmbebl1tUPRux7h9bxk1UYBDSSB
gzl2sTeKhVkweaZ1/4ypnS+8Oy+Ofq3Lad8wmWtatWykZQIgjMj6U4ipH909ZsZAGbBfqslTq9h8
X9kpGhvtTsn58/Ojqkp8WTgcxc3SpoTLNwJQu9yKFgOVa077kr7ErhMZBrh8T+JWhxfh2C7TwRrF
9WS3PwXLWqYtWJkaHdFi4ot53FfrWpqxa3TOWvvJhGTL+vhIeCH26MJbnNm9k+GtE9mfpjQ7IA7c
FjgupukrEZCgfKrp2Kh1kIoew2K8a4zkKnWjD2lfp56OraFY0m1vysRn49d4czkGbap+Qm7C1p/0
iLTet21300vNIy5kC77hkM1QzhZDbA23/x4RPOYLkVx3Tn811tmtZcRWA/FKbsZZ+yCshnczHOeD
Ic1q43TiFBnhwbBZD/AdU5hguxVTjTnDU98ALNj12qDeRi3rPOfsRAuW9DtUddB6ugWdjjRcvBmF
nJ4Ly/LygRucH8AAbtF++k32xUgdrlJ+rmGgDe5871iNb8xfDEybyTLBshjuEpzZqVn5ZfZZYPOZ
Ft1Lp+SmQbI9xCf4Hj5UIV919pbQvvdWtNeZ4DNAWHnFhhZYFgR+Vjqo57rj252xFUkJ6VxbMQ6Y
LaZbtxcBzmPfyGJPOhbrcvVoVaWXJp+X+hNlzBluaFKcE0VjjdJBOpjbaJ7BD1QrpgKOsVLdjEVP
9vZgEquJUfDKiVd7YNFF8KYa6H5YYQdudD4mjv3UNuJh1NXwkyBJ3onTPbuSfSs0dqQU9iwQMssc
RBwIAFNtinLY1tF33DqbBa5py+5Rxd+9Lq6TMW9HPsi0VEFJCATneoanZK1Tl4+aZgeLEZnYZu5G
9t13Cchc0JzQexYik/E5Rp5sjOs60x+H5geoSDqA50E9FkhK3LDcrDTbMTXhtMGMngIrPtnD81QF
s+vAvxIMLzhJVmCUP0IxHLLi3NXxlZDVsVPz6Gko4103TBus+kFmAs+ci5BJXw+kaT7gNd6UMjpY
EqNSPvY/0NAy76zx0Tk9OoEHZQInhdM6CoyIE0bGecYrEapwhHgyGo09MMVcaiBlo8tHkjaaA5UG
rHXppuUjYL9TzU0JvNizpfFQFpRMuGLW7EdbopKFiU9u365KxbPd7YTiekkKemj23dH+3lktQfHq
B3qUOOBrjhxNjPE8hXSFFLP26QTwldvd1wQR+qQb32U/jHe0B1iVWX9CcztH4ZVp/4C18qVpr4yZ
PXmmesVwTJ34mjLcHs+VuCun3leXY6LoPwqbHUylbKYWR1fIVqh0OUKoOi85b1AYQjSG5mKrTUBo
R7Dud/SVAWgt2z7Wt2OTfkgmvihRHOLp65hP+zw1rvH47eza3XVkkeBCAswdiMQgwehbGI9npLPb
aEVa5tA6+9yPqvIIZ2hrtS6RP+VWG+47e18U93xWF1c5xq1YPILkZnGx70h+4Him+QhLrjEber1j
7yECbJfhJ04ub9DnD2BIgXOqJ4fJEtpHvxMGZ8+xvdXSyk+LtIFBlQZ5jL+w05S72YqftR73mzoa
GwGtE2jGkEi/NRCGuwj/llB5MGB4QZc42ZP4Ms1DsYceugdWFh4yCw+7sShn1wZwUaqeraVPuY2I
b9jkMeDJTGxsBeGTKvL22YDY2NjObQmFp8iutLS9DUPVDgZMxWDXioh0JZRQTlRe0y71qrhHJmXN
nMTbn9jlPdyvLNqbAkCuF2fqTcj2p+w2vxJ2c7gdTXodLYoP/oRistnthpiDZqLbGtbV8UvsMJ/r
sFoWtooQmICzPMPhYBowcjVokZQCVGb7Y5QfdN70gvPH3GruZqTPCS5iuMp1ToGcbk46pMqdTJJ9
Ivpu74oOmpfIHwCMhU0AJhcLMIdUEJXaBjsGar913QBU/N3O4DxVddheaeMij7rdG34e0VFQXPy+
iaacsqz5BoFyZyAY5Oufdi4c98BywJY2TXRMgYXjWgTo7NcZE43TTCeogoHd5uVu6LeaNQ5ePxlH
sagHs3c3Wedc92b7qZznfQEDaHaqxFuaOGKVU3zd7Z6LCB5Ro+Pf1xo3AKHpw0mDmt8GMkqz28ag
8KlDJIDIYdv71YZbttZudk4Sw6BnW72PlPPeLFXrkNR3dbejkWAFQ1hRdztYc/9zSQ7rd9dvF2eN
ek7J2ORFatN58djyTI8Q4cIOlLTTfcaNOIxe0ofyZ6ibob6fxzFNPVpQcAiRWzqwFrOldzZ6WKsW
7vNeYfe1uPzSPFYz+2ltNs99VXCWynVZcP8lyU8FDkj3Ru2l2zJZaNN1rzt9coAW4j6FoTZF+0hM
obqzcHQnvmya+jwUAKI2WJa0E3AnVh/J20r/Q9MIjpu02b7FWcW5QK8jHqjeFO7TuHCy2LVSAFFr
K0eG3Cp9vxXw0q47v9Xn1MGNRYEdO/ptSQWNj6PYtLfmMeu//yrL/VaF8v9ad3xRq3yzjvn/YYWS
0u5bFcrrKv9eDS8KlL9+418FSkP9E5kG0QG/9AI0nP6zPqlbf6IlRUgGNoFuJmyu/65POn9iMiT9
YxXtUI5cAzz+Up+0sAWxjaRlxnHE/a36JC1h6o9/rU8iUsZlSCcczYxNxt7687/WJ6GBtGTdJhvV
Go7ohYsxYDci71DPKYM3Dlqj7Iw6gp9jguNKbS1Ish6y1mjJc2ZCMt5XiaV227ZPKF9lTiz1vZjD
6b605ivDgrKmOMN3oxXYnmXabFUQbZ5rR84Gmrd4xKTb4qzF4kuz9iniDdnNZFzcLzDhN3ZpYhRf
eWZZ1F2p7GQ9eOY/YdFN10zTD1ZXf+e1HYxtopITQ9Awfm1P6/qBLRb0DfOK/A5mblPH8A096gZO
DEFaLIfqrUjAxG20aECrmaqh7mydZlTkt2pI1PgDlN2cKii7kX3WzJkvmOI/LMX4Ra9qZ/JA3bH5
WNDCEuLShDOc0cFV9+xDJgSQgBh8jCtVQ5YlbqsWcsH1oDePOBQUylb6HN7XFZ7pYCBju/djBTt7
mUzJAcm/GUKitbpA0Lo/p6guiCTggBb15mlCLlZ6VE74YTQTA2CULkeirin93uhjqIsEfY3Dc56t
+D9oC0PQN6V9zoENYcyfQosD6kRIFCSAr04G4bYwWdKnGggMc0h4jkojHq7w8YuPAre6vlfspmCT
aofTB1fRxF0HtIBCJeX4b6oo0w1wF7ZUJub8q1Cahl+28I+CXHUH2+v7sX8WhZ2f4k4RV4MZYXkX
jUB075pg25x6+BaLNjukfcW2rG3LLxk4Uc+JMo2ueGtbEGAVcRxkJo4xkMozhT+rP4wu/Bh7LHDK
2wY8mPXD95bly6hre6+bMZS1uDXuZ/cWAGU0w9kbmJWlSL/o7VraGgEVE5VynaGaEh6VAFqHqZvs
p6HNfBSdoz8Dr/MJl0k25rqjJK/H2g+8jp6OoM1rKOl4cGHdrWwnjjl9NW+7oj+SF/MpsmTFThgt
4YxvnLIU1bkx6Tlpmpuoma+tbKY6Qio4RQxokPUodq4ShkB1CYCWlDwgl3mtlW6R9cTANXVoQop1
F4b6HfmX9onhtTFa3SBgDPRdBnPJq1YkgqIu4YZAjM8Rp6ZNUjEaOFrMu5qm7aYxh+1iuaMvOKpt
UZuAz10oCE61mhzqKD2NMrxyqbblpTjMYQMCS7LQGJ0QmzKU8sppzCiwjF65kvpIOTdzH0Q8tzuC
lxtP9rmOQ2uScGPyR6gkdBkgKOESAGxRA/QYFaDjSaHM3iDB8G4mKAkE0sCKtbkJvuT5qDjVuZuT
8zyFJwTqjlfBUdpi6YV00LI1MD3U3R9dtUw+jmSYHkYTOjFMJfSD1mlorNIr6TCCSNAHL7ep7MdG
8nMBtUks8fh1qW1QM0P7UW9XuhTpNxgQnyJ3yK+rRjJCigU/KQHGNRuZiYLUEt+WzTxD+QcmCV9+
m9BG/SqHdNlFRkFZA/Z94oFzpCbhqI92YfAGlqX4CICxIG0Ri7ieNpSueN1+EhwKAQvGhPSKfpgo
b4HoGzdWlsKlFDlnvq4qNmNIbuHCq+7z8rL3jtPJjNEVDvnHmUQtcsxpngoPUbU8wxjaSA00SDWE
J2seORB2hQgiMydNoEBb3ut3y6Asd8pCeyMZox/AbqqrPBbjXoFEssuB0qnerFv1Hl34fKMl+fiM
E9s6gg1jwwWuX7drJ+j1qq+uEySNqgcvxX0UUJryTark2YO0ExjrCpBgg4nHiLYpXCz2OlTWdZEB
DhozwjAWqX82YTodKgZ3AJjIvCu6jjMYxVnnShJQ9Fij22eijFXqFoJZ1AmKOuVoq+d0JxQn7rzJ
zimUj2077cYlz72adwNzSawdcjPpfQkGk+E+6/Bx8kpQHu+s5yiKwy30VXgycSn2Noh+L3SoKCx2
RZKrqRQ6oRxC61U/LygBSCwSO3Wo2yAH9sDi10fgNGz9pqYPdKKq3vkxOs77aFDMEyrDMHBVJrl6
GKNTlZGEHbVmD/7RVIz7JAZf700jsQIbOdjJF2te7HMz9e5WFUV2HYmMGjjHh57X8LrL2ieqMGiv
mfWsdg8MHCSLlVzXlnVb9U0VkAUEdx6E4jFT9PzsjKW5QqhIgDQoSW/ybCHUwDJJ/YTbt9EjsNDb
krEq6TK0jVQ+lQgFr2K1q27zSBMcbubwdumYzxJIphajSe+lCbGiOoGBYawW5bkYpjxozaI+93Wz
zQZlYwwj9Yg1N0JRNkLoxCrGBPzNTTadQr1Jt4BC1wJt1/iKJq8ARkeEA7Du2OIhmaKviTMbNL0G
Zd/ZbkuDE3SctgiURnCmgEiSsHDrGgy9Oa5vaNneIseor4zclId+UsyHNG9+dpn2c6AGeKqVofoG
3LDc2FpT+H16YzsTNTSqtnvByLtvFG7aE8ryUFKJh+Uh41NU0uWwO13fu1ZanGyjUm9Lq0ivHDH1
hzznwWMlas4p9I9bklb47F2hfdWcxvIqyi5btaq8xk3N68R2P7jlXH3Guhzvrc5kPPb6Y6vATTJB
I1aUGWZO+qbglYCtTrmWowc0p7uGfJ4HUDqcI6fuZw+z2AfFLiFljeFNUmfNNnZpuRB4PHrSsu6H
CTC1yXy+R7ef7CxZGIEDFuzrYNBDq2l/XjUSrB6Hz+66FPHJIEYMKlQ9+0Ycgytu6wdVHdKHLBvr
o6VVpCLp5XJQazZKJeKFa0P0RcDzENvRtT7nCe8BX1JI2susMWVPunOCj1uD3JyuKtVOTyguFNYw
yz1YWTEcqnnJv3WjbnpVRqgCutiPdWU/whjdggEdIfK1Gm+aW97aQ0jWBha1QMal/XEc3fFMjI1z
jvPyo+bg7ieCaxObxOIqLOv3Cm6rQI2Gal+pbnVsmVYeHBDrx6UG3ZNU0VT5utMIqleLnXwGakOc
g+TtIJJ1hn6jUNx6kFJBA0guR+ljF9KPhBkX1Ua22XjkRcrrjWVV/4e981iSG8nS9avcBxj0hUM5
sA0gdEbqTCa5gWWSSSiHFg7g6eeL7h7rInusa8TmLu6GVWYUERkCOH5+8an3wjXTLKq74H3tAtph
oDhdOFH7+ghAbyI0qNZ3PdmYXvOlH7+x7nMfvZl9MFyn+rXk5H7P9sTfeKnbn1xXvqB5uQebu/kZ
dDZbxTk1H4JWLLRX9mn6jPCUfNVeOv0swFpvm6FfIzBMot00gVHcQt1oDytdsz8bUU2Pk6jkmbrO
bB8bmGlSfpsew7E9mbZI2VN4n3k5skvS3nhAevBYWhaU/iXae6R0EecLV/6QEtJ6iSZNXZO1OGYS
qtrguOtMo43i4Ru4sz02U55y5TMrMN5wAtDJxrwq/otTudHUs8Gmjt9miepyZNjERp4fY9efz3R/
2Sca225Jx3QHeo4kHXX0Ltv1sO6aqbDZu7fW98JrXJ5RXT5Xw9r/5DuCvuRQoQ5UlDUng2XgnLxu
/oJcFeZdXnwOrAU2tbK916GdujOfv+Ze+8NHLqfkOCeMCzmW7NCwvDpqDbAiDIvjSxNAHXb87Cu+
nZl6gWDc+RN9i6n/kkxw6BzzSFb05NI0H/q1jPep1QM10WNUrcVNSZcXr6DZP1dj8tQOdUhX0YX7
HSfy/N7sR6qmCBmOa3/rg9WDNzXIfUIBApur1NvPVX9f+eZ4aOX6XvvGLfGzbsNxAVwJOV4m2zKO
HGZKFGAzC1tLbGlJZb6mzr13hqhC2WYEyY50FV66HNpK3k/9EZRvceJzXN5V2tak/owsFPz5szHw
rUs6upiMRVTRSKr3IU3gJy0Yp3eICOmlTlnJLlmASrBWwSHzpjyi4JjCu1lwkUup6NOojIw6CU2o
E/sdRrp0Fd8LGEabeLIeltylNhQrwPbq9FCe2tqz3rY4uHYm0wbFRePWlGlxoorvp8ibE/ue4Bhz
iAiNxS6f0rWNj4sWALeCpKObcFKn4bqaGjR2grHRyY5+dNYfKRTllcpE9q1xvFUS1I4LcIW9y3Vt
HzfXEr/qhgVWsnFcl1Ycs/sQ6eKgMM4UwNn9tkM7iKyV6rR2tKdw6IB9LHyfe+YGQEDLoN/xwuYX
2tHsO67EX6oBMbTK3XhPXIBJaynUSS7OAe/dHPGHuKEDO+Obo6qbhqPepgswqiRwGHz235tOzvcj
LpBDrZ1nlSKBOSt9fYGMaiRg7c/HLG7TKKamCC0keB24ngS24d2IbsFF40yUci288B3g4m3jpvax
s+d+p1eDC2g95pGbGhhEgurDaD2CZ9LIIjlX/g0m+viOjrSvvpeWB2wpJxnrKO1sNI4vRppe3KXr
D1lvDztOS5LWC7vex44XrihBW9cQ665zzPYwM/JHGOy7g1qaF8emMrhsDX0I+gEPQZq+KKNQ34Lk
kuEPohcTpwaPNE3nqlg0Yhymtzin8kwF8SP3eJrTnBZVlH+4bybuNvEhSHhLxFRvJmls27HmLa1e
6PDjFpdk8Axaqk8loxoubXw4wU57/DmO1ntlF8uuK+xXaDWCr58ujkmrxzMsL82Jk+CKV1jcFJkw
ZJeFhehPM+BZi8KprVzzakdxGmN3oJ6rxNgaJmN+XMYUHELiIiSUR9SoIX4nzSnTeR8Z2lcRrJMi
avFg7AxjxB6cj+tmdnjyXPOPlpWChhiqExKLu5nMzD3QKUpJI76bjSWq+0U13YGFoTyk5XDtJu1j
5Kpg4MptdFtrqZk3JbPyusW0tdDVWXhAclh/Qxf4Maf2Pe70svfy+8Q184PGCUoT8PDWNYItc2l/
g/QmIyUKD5eH3cCYuBunT81ZdWNQr8urLY5BblI4GHP3bd4Kj95Gr/wGEak+QKo+aKXZ5OAAMCvv
Rz2U3wyJ/TjIOQlb5fhS1K0V1pwhoLdEi3vRY3CLX+SLPfsfcRJk26XvVaRc7zwUdMQDcblodj0U
tws0PNJcBqw+TtzdekSPZ0ylbyzkjh5EaWrOZyq5h92kWntjWn4TLkHJEWJEfgEohIPGrem9nbom
XLFkIBZO5Tk1TYA77vBA4dEY5sN0K9bhq7QW4tetfprpoN9y85o4VeL9AP1L/LTFXFZnfehO/gPv
Tr/jVUjQFsR2TOlYpZP3uHouYhXeKSkGeohHcDOUQUIf81P8aXV9hQct1CizE3vjG3Gb0VNbz+Nh
sPBuaysAFjI3dtgwp7KuGegcnyrKl8r+rIZXPyiKaMLscW+xt+KKt1LqJ+qzil1cWmmQRyYFgsel
LlFB6Os9C0pq6Nhns2z1HQcVj07sqEoC52HhSk3b0km0rb9dcojSs9HeT2l/Vzb6LlEjp76rlkln
e+2XGgVJ6hPXmySSev7ruu48KYzLwehts4TLL1U5z5ltXVL2NRvPTen2Z+e3WaGJUVwq/K1Yaufg
g60Nral8rOjR5XsCv4EopNPo4iDc+I7iwZ4ifr/5aCzkdJoKs9u5ydODYeQ/M5RT9lFNc2zXIo0C
d2VHAVstpMrQ31BYkWwqomP4B6tvU6o5auS8dNngGCdhmN6ptHvKHXuDumnBtcqpwd1ePUHV1SOX
Efbf1wKhLXNXe5N6AqiYTRfxmA3zXbyaQRRoq70eOooLY/z1RAp8IAke/Cu0qIiHCzgk9LcmIcJl
IIGXc96EFFE9yya+aEUJd+1+B8m1d3PjseREfqCT/tHVPatHUz126WCfISoclzJ5oArS3IiyPC1D
t0vc5BXr+g+zpPpAKEqu4UB0oVOCdCutLohai8uhNdL/6YGBgeLElDozRZXlAxoRz4arhBu0CB+G
uU9TfxOAMOBA5V+cUW11JtH2m+oRgMFz0nl04Ps8FV2LLFKcEYrR2QfT/GUKQBI3o0f4vZqpQkgo
QyUcF+GAuwsorY+mFk0sc+iCbGbnzk7zkxySF6mnPeo2vpMquUerG44oCSbt2cHPKpmjKS3gfaXw
5s3pK9vaA86BO6rHHml5lzg4PotSvxNRW9hO0bJuJiZkryl/9LP0iabFD6eX5r6sFxnZ5HwPGYGQ
3Tgl71cKlk55FSynPXWdvW+oVgknZ7LY31GMk8Iv35Rm8nCtXt61vvF18tU3PO33LKediFcxg48w
7kqBmuQT8LRS6p/z4cEYplfWEhrYCLreXOGwcjyUegk5eGMtC7ertYj3xVLdDZOLN+TLUtc/uxjT
LdKg2sRpeR94RHIZ7NS9FXjGzhaqxa7GtoXsJfo6LCqTqHDdZOWOJuYALKPgjMGEl3ZYVo3ubGbD
ZVRX7kbRfs7o1wkkozm33peywPuJ43WDx4U1YSYPqIGs9liEgUQq26hX5RpOi3+nsvkbIsBHWs/l
xi6YGNMh/z7JRvLRXXGgJdPAsM2IqSCeYmZdpqsPaweuyKdc3z/qWU7c8scHlSAlp2ZLEbfNB1/l
w5Ni1RIGFW7LZbmKkSAz2HG2I9VSLIYhCYmQMnZgUap9MbT5rcDjceXj2s/Kbl45ttFcPnpEXwvM
nLXxVK/Ot2GovstqjghntKFnT/NGLHgRChYyYSOtbjPZ8oc0JXX7A3W21LDuOuq4PMB34GT53LKy
zsJMVA8Gf5HSYW1GurOOsYlW606sSD3atyceDlgwHebamROSNIvY2h1WE2AgZog+TAEuNJNNb8R8
blrjhxPX9JxSNwtBGj0ehgs/Vp334VSxTkmt4QuYUEYBm4N5jBmqYdvg8WgQLwrMHz6BMDQ1gzre
MNHLg+oCi2dqgkJ0nuKqy6MGZ84uzaG59jlq8bIEbaQb4yc2u6PRFp8+Qi8x0ft4BoQix/fEB49m
rfZrJi3MM3Z6t+TwVoz0MM7DmaAWFiLtr6HC4Xpdbo93RV3HB0KiMzfv3NyV01hGsqRKLTX9ACdH
ADQXQ/smF1eZdC6gj2IVoWdVGeKQL533mqfqvMBd5HStqba+meZpnwbdfZY4L3OxOOdpwt+W1fFp
ZsDu1Se28e+iyU+pO71RabMR7XtmBV/8cvxGONR7LYeujqRc5UlQg0F8Mz4ObUoTRG9WJOnHYl+Y
wOFa10H8l9VB+BBPB++VSNrHMIjXIu8pBKbBkFfLJ2nGOFB/+sxZTQqm11ZFZHXLtwGLwabMrTeO
kpD7ZsuNjKv9myVXEQ0JsBA++pH27FPvNd8JObKpksV4UrbkCeAuPjqtxs4DJu3gCX2nWfS959el
b1t2D8tosJ9Xz762H/zGeKP1EPRHYdRby4RU2zaMQ667/kjNob3Ek8H7MH7za/oQ/Gk06ZuI4USm
cUEIxE15AxdvNyOTw1V3ujPrddyiwdmxg5sKXnuYyfVrvRr6anQNNrXk7ljKq05eGu2nJKC1YJpL
d53n3jnSyvHTFQ/zOKDNEL4VY/Jcx859OTr3c86FWhTzdoIn4fp6PVSlezfUNvQCF2tGbzZOSPYA
bp4eyoPPyIHbF4oLvnuOSlo8TFR18eDpxtZpHo1ZH7kxY5NZAafJmwDYCEQ5vNdaYbrqg8eUfQV7
bg38ue0//r94PCx/zapcI5X/9z8yJP8cb9HZsH526r1Cbv9DwuX6t/6ecDGvYvC1xJCoBvk6hxzL
3xIu7l8C5GFy70SKabeiVPUfCrL8iw/Y3aR34drJRCHPHxVkqgo8Epckdom2UYv6H8/uv5BwIRX+
m4CMuu2ZNJPwzJCl/6mLxc76hH5zC4eFs6ZvTNVFaJIwg97p5Nirzdbsw4AKBKJRmCSmVLaR0Ia8
L1sVH1kMmKx+A3PjCKp7OHM2T6k9f2uIFB+HeBR35VwHLL5VchOQSb8QUoEqZ1Hxf6kyg0lm9ZzL
FHRbtm4Walbg8fmf+uk0Z6tPiW1CnYkBqnNjTUKfXdsY92PsUZbUDcNO9PX6lROjiOYJ3toR9Mly
TibbPbNOeCJukl1m/vbelh2YgWrCaZ70Sfc2gH+FvTf0O6tpHhRVRJtgrhAkoV2y8SjTZA8mCyW0
v5aqOyOrzY7zx4adi7tvLXvk4E884yGHYcpIci3LC67LKwdAAJTVhpFs0HuFHruD8jd9x+kFdsF2
PmFqw6yoAXXWsAJDqwjyk6ewzWsDP51hd9OFtpbpxKhSIERjDTzqyZIlgEGfah5hJ6yaVZ++mYjU
H3RlkVDhm75BISbZKLLlNPdXo5IUs/F1RS77KEecV8NgM8XUXht8TcRQnLpsaZ760U4i9ofqMPWF
+jkDCj8UeBjnmP6nPh2XwwTf65jWHEqiqrL3Q0eqAJWtedEdXnOsxcklsVd57lN04Y1T9NOhTntW
5Vam3DOwNRGODUdJBb3v1s7MDBhmWe9JAeXRUudX5p1dku9ZDZJILS7QTb00PcdF9yd5Q+88dWzR
17hekcMclykbxoPXlKhRox3s/RYxHg95f57WDEyOXXgnj8UUUuFcHVCY/U3Cm/piKUPjg6QOH7kf
0ycs0RAgCIsZkspRaxviWTgmGzMHBLlF0RbnqjVmupbwqEAywrWgQrJs9v1QyA8tUXgt8qS8dMpk
kyO/UBnR7jTZTzqeSWWZeStPoKydS9XHbkjOH2azzLjXowFBm3HlsfRXHIBlO7AXAkDuYZoop8l8
tYXtPztezMYnEGwMAhP0PNs6f4tEPiEr5c5brRATusFIQPAlVnWOgwqTmdmD5qJeAsqH0+fiLVXp
Stv0NH1PJmchbmVzqvI1x/K+mcURuzDZUfTYdE8Df8wvrJk1g9uWiabmnCbdOAwWbO42wIbtWI/8
78J7yULIY+M5zOyqN66a0eRXM+zpVfqoyH49TyvxKUN0NLkr+1Z00xmhGD+yK8TeNlxxB2Yl3vZ0
N+w1SCMUZpIsVclLNEyeuLTt7DIWliD7ZlZXcF96dyZ2lqZodYsaX1sdkB2ILZOAhzu+GbTivFis
HKJ4cvQOJXZnznN9qIyednmjM2FJFm+136M/OjL+wld1vMlzXz2UbE1lHMjD6Br21rOun0asd/bd
7OSPKoNnsAxztjOyoriPRzBuTsExfVPoebwFNeGM26DOqciq6rZ49ax5PoCAHXFrTvKznVNxXnwK
cSmD722Ydbj5oB5oMOqzOdyUjjkbW50YGOPHAcW5THTfsgIJqtsUnQDqS+nCjym6PRMZ/KFx/SA2
sFzSpl5/QMLAV+agu+8bxIhwdrx51/uMJAI20KeIYSQH/Ht7o1gG7JGlPlsF2wIlll2jipfCcFz8
5zrvJALbWOoT1rYpuMvqxV5Dox2LLy1f9VtiGmYegl9cH2qjuvgopJz+EuvIrSyNsbi37Ho1BAbW
vE5FRMVzmqNpJtWeYapvotyat9xv/uodOFky0dG8UMU8uFzuVDs1tHxBfNj6mfEKQMA7r0WZP1uj
R52x9vH/d8ZGdrUVsdTldSdPt5+9OMJekPTRZATJ0XbS8SaB8I1i7zh7qxkAeBfTd7sduGONeXm0
xyXYCWFd2Wx8gtLZLVjfXUFPSgG37vL1knk5RSkZWwn6jnaUZn33iu6r6uGeB9ObVOrWAeDs0Q0O
nSjJgY5WnnfdFQr4WcncHHC1vANtXS7GUic3Lmoj2UXqKUx0g+1oDzYdv3MiDs3KlTJHdKD1x34z
YpFsE+WUJziFOGjBZz8XmVy+ER73t2wnAREXuH3bceqvGgtSpWrfgmm5LXRwByEMj/bU/Ri6ttsN
FiWKXBi3XC00JQxyvl0Nx6FaOJuOyu3Pg2TtuTj+g60ERaCG/qi0EX/BzZFGdlFlUVKtK7ftoGJP
BOU08wPY4UU6OscY4YDVpB88JrGV3ClaqaNxgk6vVEbQaSxuRrBBbehyA64ZmXV5cLLAfGomWbyX
pN85qJKgCCHsxMcJPua+B1/P1W5UX5YY1AqWi3XvewS3IBTGpEhl/TYClnSiXKBHNxIGi7Aa+4P+
hQa3apVdXQnEHFwQ1j/qVFl3gSrNh65JJSBOnuod/uYFYFp/svx8OWmZxK81Tq38nNWtup/j+LvQ
Wp26mJuYBwczkYLOJ9sCQY5Bf5fQ+YfpuJHHoMhgXw1u+rVdMqxNBPSMr4WRNMfKjedqa+K3kaza
I67LPr+4+LeNwIzy2p3PrjV7dyiqnBITJZoHnD3yvbLU/UQgAy26NTk6pGVfXXiLIfgMcqnuNcmB
V7YEX/qab9Ts046Sgff0WVeCbISivWN5k2xFOdovFif7Q9JObhpWjJ5yg5vvCkZliLiqkCqia957
azJ8Akljd1TctfHFs1Rzm3ZEx2C/zUfRF6yWOIyFS+lzLK9tEoFWMBvfeY4KVcacfe4rky9vkzYW
ZyQ4YxckyKBIV6Hldha2/zK+WVPP3qfKwAOuWZrOpIPLNBwhpOwClvBG31SHeiovgKPFppBEi06T
I+vQwHCN13pZvesCDKL3gLkQiE0Rb3U8sozwXSIxls9+vMpFwT7Lkz/AAM8Hn1PObR2DD18Tfz3N
neieyRqP3EJYL24m4c8hPmyWra3RDAdFsBtHspe7hzT3bAwrEGi/+ZZf4Or2BSd5o/T3dZYkVED6
xlNxXWpxkPYMJC6veSV31H7tyCeTf4Ml9qnsdhRPKZBTANWNvAYBid+Eaya/dRkppA2YKMfa4Vs3
wh62y971cv/FqfufnW38rAdirhjh/MiHG7ZJue2DHGed8h7YzQAaT+XtvqDM77Zz5MgEUvqvIKkN
thSDaZykJfbCTxUTSVo/OU5PfoAjw66dcLiQXwPY53M0HDQr7ZHVpgnt6WoWYb9WlyQzHZc1/sAb
fuca3heHWXLHchcaZoLuss5z/umXq4x837KP48KdlIqV4gCNvNnyTiAMXWmgbCeH7VR+ax3SvxAP
C2IPvDcyK26qgEkM5ZJR1d2L8qusimwjs+zGcdcn1jCI6IMxveeDe5sXQ3ffs2Y/Mqc8dE67U15z
C5Ll06oD/FPVY2sGn5VaHwlOfLdRiwxE5IOuV+vGZVjSSPxKyfuYxgg4QuI4r4Q+ZAULuG/h9Tqp
d+wSEHZguOgckmwnO5eZnqWUctK9taj1Y87ja9mkXhjRAjTiHTJw/7jMraDKO6t1c7U4lsZDLQcX
2HGRfZdMsA8WfR/PdGphT0kHD+HCWpIH+kvJtplKh7W0VLRi6HqKSzvfrMG8RiO1qkisKtlqgIN3
AcIhLVJBhxt9zWJivatneNz1kiRyE0M/aHNMll2gTCNKvS5/TEb+yLW4vRPLxWQ7deiDPDv4zcpp
IVXcXUvTSY9Goox7udaot5QmrLeOmrJP0+kSjlx1zeq9q29TetxCW2buvXPl9Em2oJsKdKrJxdj2
9iNTzpzNgIh7MDCkr3vK2VCzNhOszK3t4GhaS+KNhY4BxMT5NTLOG8ziogMDPNrtOcdrGArsHpdy
cMJFZ29e7fBC9NVsHKtFMUGU3r6LxxnDG1wRTli5uG8Wbq655T+qdaiianyrYMZyMxmfymw1t3Jc
y4Nnx93OR7lPEleeqhItkXAKoFcwhw9pa90op4ULOaLReUn7BXqW/dhC4duMFiJhBd704rUATB2N
81bmLPI7oOBYCox4j1Nl3S6M4HcyI7eILGbt2tIjO6pGQny5bB/yko/3iuvnygbTTBbzZXKzB/i8
4D0HbRx1s6pLvFx9mOxicgJZ7It3Q4Yesw7zjzGvxUGPpiY/YYCPA6zDsiwbjeqaoWWvGve9i6EO
5q20NF/ZJAkeBYb/LyP8eHJZ8ZTgytQYHDr/qph5ZXCVVngRb5LM4ZciSx6y2KrmcPaqhkxKsEap
4IpgrEgySXoFfjjVW0Lvxq0gT8Y2HK7bjVtlfg/V0njraj/fliXKUx8r8wQSEMz4tHJgpTW18Jvq
HjeH5BjJDmtlLbflClc+smQbdmlnrrjZsFCWlTd/dJNYI2iefOxA17Y/mqasv7iDq9COZ65Dm+Sa
4K4zMqTaje3XufUFcS+veJrahcUxccDdsHbqOMu1uGS588yHgeFnxDVxWo2+Lbdd45Rhja52HEYM
R9Jcau7POe9v2qL6cP4gnV9iMWSVPN/Rq+s/dUnDTGhlvf9W8sE493hS2Hc0zWW0Jevnblme/RUN
TWJd+4hx4hJj7rOfYvD8N/qE8mNh9vPzv9Vu2a4DLbebzBWA5zK8LCn04IMb6Ouq0HwXfq7P/wZP
HTer50CntoPpYLYBuRpwa7cNkfOc9EoovSBhWsgeOHbmt4K8yN8qRP9b6Y5nnDl1+XulzC/Rjv9a
AGT/WV/LXfrf/6n/B7MfLMz/1fruhbzs54//c86q5Edd/rLBu/7Fv2/w/sLL77MhExzWBfgFOmD+
tsEz/L9QCgPBimIY+mEoSqIh7O8lNZ75F98jk+FfC6hslwLwf6zwAn6LTxK10x75Eepr/hsbvOtm
8Q8JEJf2ecuRdLRaFos8Hx7mrwkQCh1rzFJlGe7yp/LSbG7Dw/nhHP0MosOfdU9ZJj/Pbw9GtRW9
+DxzXgp+uN8erBgwFo0iJcIpF0xkXt1Jf6cXRaStanCN7fHfBOeOG2EdFexPXkXZZjvfgB6hzFhi
k9aJ/zMuavFz7qv6xO4nOS6KCMZcyuzZT3SznftadU/rus57WbXNPXWk3tlbLOeNngQOxXS4A7gf
mjgOa3cxv2XzgEtX5AhP3BSxOwyqiiPfqSyTc+rc0gOjCkS9NvMne+9p7Ki6yMfgrgiqOo+GNR+A
3UtqVqMENRxDBTxXsStB0L6h+BpVVA9sGbbwrFdOgHEZfDbMhvowoBrX2zg2HHsbLGRh9l1BxgZm
t29ZYSd6UvrVBFtql1D14B5Jikz+oxWk7PFj9vjz0YlLKRnye+KNeIMUL9+YoDyV9ryvSu0HLzG8
0B5fX5schsBbeIhgLr+mJM3udEvnCe4oDBRk4Ikgrpa/xFHjG2zKoFBOl5IlVx7qNVGcfEsA4PvS
duJtbHU0DlWaSEJOgWBNaFJIEPTxRFOLOzl9EQZQjH8Mq8kignPE4u6bqZbdfapjMRwXegQ06Qqc
wMSLF/VUYz69s6xmzra0ghQXa+Fqi5KqZrGz2oAkEoSW6iur2aw5dQHBCVIaq9j1/WJ/iAGj2YMK
9MJhFgmONGHf07EMmZRyCGVq/N1F2tzJFezzM7aumjNJQOB3G8gy6I8DU/GHKUZoonGKs5+0Z3IN
s8ARPNMX4FNckkChz+NEw/Ol4Ptg26b9AuA0azF91MPDpDkhRSO27edgkJ3YUP1RfSd6rX9MpO7f
ahxoFwe1+oDBWp5HA2g0WcRJykgHE8N7anrrMVCN8Qx4p3wM5qkdyelnCOZl2p6dMQGCmaE+PjWq
7HZxay3rdlhIUG96nRSvteja+662lUefkO4P9JGgLvdJDnmyWqeYJE42f69boyc87ffrfqxrE96y
7EpYkTOAtC2L3jYN21LEoW8sFafvvDh4uWG/tgKoaqQQuj672O2dsMmlN20Ah7K767R8T1LXWnFR
xPW1SKXZ0/NstVuRSmzvyMsLqyiAs5spgyi/Gc0EImNVKp3gE4nzd99gw7JP2RShBM/6QnmjfV94
KE077aYzNQUiY3+Eh1hvSOFf7UJm0rhH+DLqQr8QAY2Kr+0H+jt2GzzJ4s/aDX/LyNHWzVX22uF4
rczjpHe9gv4hIwcKdTCdwRMbssK1aR68Ljn84a7xd1nlj0Vh/+kjcPyzOe3QFfZ7Cq/nHN2NBY/Q
dptulQczyf+Xj/DbhTdoRm2XDY9QcnjlZ5BD/z95BMfEiA6QBybDb2148K4wrrGj3YxYQlzn0Obd
nzyCdb0V/SOs6FuC4n3KetmCcUO0MOn++kbAaU+JB3OCAX3hzJd0bMyntS/9LyjYhjibXcuiAD8L
u4XCry6VQ+OP1UhFg1UCnti3+9zbkcQov3A6c2TYJ+ayvnU0W5QH6og6QdMPUcIb0zDzMhKqoGbr
X7/RSHK//gR8eiirkzT50ygLZ+fXn4CEwtx6LQHxYBU3JrjsoDg5tbnFPfonj3R9Q395rXgki+JF
23QouuN/fn0kwxF9aiL9Y3dpnmO/y89Mvg9VWq7Rv/6R/vMHgrTGAGqx5vrtgVZFiCKrSCxjKorK
jFiKrl+zQL/964f551dOWi4OcCkY2q1/+hLOHnssIglkTGAf2pNZh6ryv84kNA1d/MljXT+qv752
0qY03Lz+QnHz78BUvFaDY2aVvRn9+VjldGMR6GlW/HnnVO7+9c8lfh2J+FBDIZOA30n7Sv4rrj/4
H64uhVf1DukVZzPTbaW8VxDx3CMCfDeAeuR103ai1s7u/6ymXQTOr5edvz403fwu6V/L4xPy+6dR
U+2V4Na08SG6I8uIieg9xz0lw9ofE6zmwWyH9aLkD1QwdUqGan209USCo59bKsUQNOsDN/rsLq8d
j/Ca11QpgKMY7cVzR+Ot0aXaT25jloAjjAoH6Ni8LIHFp8Ud8+E5XjLxNV774Fvse2iMvV+2Dd1I
bZxFAssnhpByJCGR2Z5esM03nRHmlH/e5M06HMk+8qdbKgg+VKMrDyiWpV88EroSV7Hwtmyv/UcC
Lrp/TAZUBijyzjqfSjM27XPSaPNjaJrsXkFY5XRrx1iftGesJ7ORuBBtlvaP9phQ8GESE5zNagzQ
BIOGjegyIEBABRBPuvcy6zz6jeWdgjlpn9qViqbj3LjdbmmM/ke2JMO9W6X1kdBZdShlorbOcA17
pPmS1ihqk9XRpUCRv+3ofuIeHDRmmEq/NnHR1YaDy5qmU5CJovnAJo98s46EYKKBPMB816xtHzVk
sMpL2S3Te+yP9bml4jVK25bYid3796Kz6qjGW3DDAoiuyIlxKkwQd/OIIv/6zgLqXe6mCRrXEwR6
wg552/YW/uq+ni+90Sf6nHj9ZNCPEfezFxJNBn3bW+nobspCSpx/ea2fmkomadhnfvE1WINTzvXu
4NZzvEv9zn5gMAyeoA609l5QTK7KVIYmXSB87Gz5angivjG6gCrBMh6TmyYrKn3izbR2fSupb/Pj
6UTTOJ0cZocmQjFdXj1rvjVbDFaIWBWggGs6r8CtjVOb/pAh0Wq/+p7x2lgrAngwjv128nKktXrx
uvSe4UGGbZ+3/s7LPZqXhqzuLuMwsfzBzUpAAUMjdiSauh+vO4MGeRsB5lzyUuKn9Nsj6wtuHtC8
9PIMcWm195p/zqO2U5QFs4pqadp/pjNKbUcrWc/dUHkR1nhNe3lf81mmL6T2CZzUKERMiKiQgynV
qdUTkpVLPQUc2TqjOf9O42bA+2fantjGIB2Mw+IGSj9hDsnfqZUhJIUQJI+qWiuqqkjBkHcoA/fZ
K6ouuxnsilxikC0lsjXrwG/sHnJY8jBigziauKvvHc5kczjkg8J+JjrJpq0zvTGqmS+/VEXQObvM
6nVko/HvKgrnnlIIMTsXG0C/8UxreLdYi+4cY9QHY6EDZqYXgfH53yk70+Y4kW2L/qFHBEkyfqWo
SVWaSpZk+wshD2Kekplffxd948WzpQ4pXoevu/vabYoCkpPn7L22Wb8aYjThHxWAKVPNPaRK9S9u
AzQeFmfLwzWtBBdh5p4KkqRhcE9bYziAWtQe2zBFXlKOhe74adTHvyq8Vhc46jTHNaK+n5WUAFUd
8u1fvDhFTmehFtyhabWuWqNe0GCz6u4Yk3Rf8T64L/PciBIhWS/3TIC7u6EHzm9pFi0uQzXFVWIr
ob1gaJJiT99Gg5RGVndA6OWUB7UxYSaApxCPm5hFbthn5AyfzWV+rso6fsHHVZ4F2rSfaWKH7n4s
Cg8tmYMCCzVwrMOUQyUfb1QdJo8zWFbpFy1SBKsINRWsCdu43nK9eB27xg2yWo7eZaBnYO8xRKKL
0PtyMm5jJ2khW8k6mYPMUt1yJtxeh9OmYV0CJTN5zUFLGK770Fane3aYY3OtRMoMvOgtuq5Bo9Pn
TIIuIWyWST4mbVT32g4vBwrDZDKmL3zuMiCpAcdMOg31t47d0qYnSsBEhDmSsdgNKTE2MoXTcIhB
2ejgGdJhXzZi3BvhKJq946TVLxq3BKfD71NXRaO0cdPP2rJlipOYeCha7RLrThHtdA9/9xIW1mPZ
TxZy97K+8moRk/zT02Ns3G5+cmtpLyQSJTrz0mXqvzRKz1CDJ2V512lpvO9hXfwYe+yEfu/hKd3Z
2VJLNDOxKx9zl0F6OREon6tIOVAtkeQdGUyNapthZPRs9ERzPT6w90uXqxxKY7VzQEibd05ntgXC
n2ZsdmZi9Mm9rdvFVi96/YpRcSW+o6vAf+UmVmPejdSP50bQT2YHtpgHgf4wPGD/ioNoMKIbYZb2
pax7w0SaWyNnd0U4hKCD0GWUWyIA7OjFVlzXG8fs5xIU0zy5O6woIjrgop6Npy6rajZa9jidHAWu
tmprLDrzgMRn3Yar42xo1UNRDx46oLFL8lNk9dYQuHrlYQPGw7CdjLmor+apyCEDOx6iVdFFkAv7
ULVNi72P2QCYTzvfpe3qhqV5tGQnzVoQN+AnCS+Dx9NyGDLbsDHBDgoCAAqKGxyUxDbpkfVcROix
/ZSmw7gLxdABoBfFM5OJ5evCAuDsIli+uxa4UIrTCqFsk9uCp8S2WlBgRiz2ka76u25JBufMuGAS
G3OYI7HL2kk1qH08eTG7peSbnWDNM49+ibpEIavGOvogs1ZnSxAiz0iNcAvFB+XATFWxd4oU7xUa
L8oRQEqMDCwUrswpFgGRdFmSyc+RgR+VPghxzrw1V8IXGMcvZoWPcgsARX8Ak6WV+9bjuiO2xPB1
Y8k5ujDeZe2hh28+LnF8YZkWaUBWWd8cmnDq069ZFnnjTaGhIHDasrkB7Gu65yRCMosDNVf9qQLF
RNsDUy7Tw5LMCDa8auZlqrvoYOtUA/2bTleDnuWbaqG0mrIux8oz5TnP3eCO9HTaMcu3pUzQ3SAS
NbfMG8sO0mojtsW4EA8UyVo/mIwlcDyGBLWtonwNoK5KxUjlCVyxRlfezLRshNUyVQiZPjMEyYU5
pk9jB0gAjFnuuTe2WNLipCaX+T+UDGz/2HKiYxrq/BFqWKyvi6fTh0CfX+0HoRsZay1ZX4eoLRPr
GC19Vl7BSkgDtxk7pkNFm0UXES79gEGrypoNcidMg1oZ7VA7LlRQNf11OurDA0j9jUgSPNxRo4KS
3gyKeHnAmRjf4DvK9uHoxbuoQ2IA3yDaRTz9hQ/FGT0Lk8rDpNN5y11LLUEV2S6Qx1xvXzEXIBYf
0NSM4DsBq2laybuWgGAmlW0x3A/F2GSYfhDgHXrL6W5ir9S/Fc1UZywkfb0mms6nAq0UVMyO8Qqj
Mn0C4odXPP860j8BXMsstYUGR2ac0bWKqjcxB1ChXWVce5lpMBrqvfxHysuVwmAVrJQZ1Ahs1qN9
mobRvktBedxNs1O5L2M2gGaFkFGjjVy8lFea7XyDMKd2sayXbV6tjM5G079pE1F+GJ289n6SRplh
92/tk1EIl6aDm1ZbzxsLbdMQv27s3FCT6LhjUJj1QLkIdqGeyitz0cIfBSG4G3wCpfaNbVS/bMwE
hM+DU4JupeeEzRpWTTy/dGmYzb8MpwybH0LhV9n1TqH1DKkTVTxYuEoOQ9fUYLXwPlFr0cYl2h6S
RkCvz9sasoKGCGEQpZLRSqzTBfuEotbnq5km4RGiBbRN1ww198wbY9jksQfzxzGb5rU0wfG5dDYx
6GXHOctOPRjlci6luWXIHLfgSJUGN7PJdpiMokPqpeHtRG7Zl7rddZTyLZ0hzO6YuXx9kl1xu1gd
nWqRefOCTwuCAzC6KGS7kS3O/WikeNvGpXVv3CYtt+wyrJteB3xQAcZ7zRMrf+SRc8H1Ze6p9WoD
OFKrvYqIJ2vD0jwfR90LxysrjBv9tHrMqBrnMvqJNqrfN8tSa48IFeXkp5UbYtVLRYkxUip9J4hd
nhgJptbwVMPJZxfmMbXPpg6Qg6W1GHmBwwaqy7Jzm68COGYCpQA+Vhn7UE3hckyWZY6OuQYNCm9x
gWMHwc2wGfNhTI+aPSKwVWkTlWc3twEJWNy0XxPlAI3tc/BLW6gxFZzUfhnBlxtyPrIsxkc2VQi9
kMLqyRbgwPyTtwHsk2wpZOLjizeuombddyXYuERbAp+3yTg/pFHHEFyv7fZQp1E8XtzJdGiOIbW7
g9HY/GgcDNJo9a196MDUDiuvn3yjyQjW7LVk/KoP3YC7uZzG3mASTLwNMsZucpidI484V3TRnasu
rNPiS1e6tCcZwvfOtpF19lWyKc421CLDZRpyea9NYfvdbZGzbOPJXtCx6N1psHLzZSqMSG0is9DL
64WhKmqTpFPxxQ51A+pobSaVDzkHxs0QzVimke7dZE5XHlpzUOO6N0HtglgVzGY9qJ91mfS3WEXL
9kjXMfsBNQlL0hAGmF29erfMIsyurSZevlmC+jwwOsVMXCYaW8K5TZ/TThjM5Xnt5puBHj0oiQHq
O+pItANMhg2MhrZSgY2Yl1dA69RnmY6jfUy9dcbcWtQMXp8Hc57xr5437JJs6HYzmTmXGm7dVtcb
B1maKyFRlbqL5yyOvqd0177Ucw3MowwRzjRdntxXqtWfFPi6H+WiZ7cWvahtPtmt7tM0CL8ZqnZo
0Inm5BqJuomXisPiy2tqBq/j8OzZdfKaV/lITT55YAnNeL6xh5l9eQcjYG8K3olBaSfdLZZFA7kL
ZsDHyrTmq7gF5rAIAA47HjkL1AF5K5titH9iVtauM3rrGP/gZN5Tklbf+kGYLaUXqNNiaSmATBlC
cCrnqF6ZRRY7TYZCxlFakCUw1LbnLMmAg7dSBGNlpjs+enMvjUqsNGXcQJQJFt0NP0WzjLTbzEUb
THqzvLLQCCC/o2fCLo/H40z9XvrZUpbPrerRIvGnmTdZLDN4kQrhBDtZ+dPFzLIdVVMdx8VBalTW
7YjoSbEXCcm3/+YC6TpAhqJHpU1tj0O51Xhl5DJcpq1jxjXC765qA9Al7hMhFN4OOE/01Y4B/x6N
VmtomsNQukoMMNpeHgIGHSI7u9cSd/qmqai42A18aEuLplPOsOY8qhCwtxQOAQ6uXRyGWWYXFYLm
1hkorQyr6raDF3QgAAZhB3lnaHDZ7xWB3dnj9763igApTWsfoBxZtHVEY/U7HMIAJmsd3JvkhaL5
48QH2CRNGT429uTuwa3Bp1ChYPrHpNtuDJSuSbscIoYERzV5fehXmCaDchzaq4JMG/IA5vQ+Jvqq
8EeAi5hgkwI/YAEYJhjowz/0+Wjvl6GdSrQOA2wMMreyQwV8YBdXYKabsMd7VPVi3GFa4MXjzFWY
+PzfQ7ZSHvuNqfQZc/3sgSev2n+ELLmY7jWsxGyTG3U2e0i+bs34MIznZG+NrGuWmGvp077lP2q9
onjKZ4yPe2RF2ewLK4922KcBgfJFgDK2jeFcCk9hVuuU9TtqswrtYF1+7y0wlombXpCny+G6Xnor
WIvnxzWQ8oHM1qKnbHX67OfievXzrDRQYNoCt+COr4PHZ6oHgAZiqupN17uAb7ul0G7FYpPkMa69
QeqAydX3plE52DbTTp/PJQyhlyoxYQEo+qKBgiBj7ZJEAyhH/Yo/Yc5WH66A6bGJVZjtmnjgdQTB
4+cQ2gifTfvOFGQQbdqanZQvNMzF/cCj42jkVQ08U3dtabm/bSBqt3NhjHLTGfHy1StD82vYzuOF
Jhh7SQ9x6cnl6YJP67Y9hrAmYwsd9wbDuIWBDa7ZJXkgYAOPoST82hNlmOxq5tLEgeTcBFvFPEn6
rhM3FlY/4ZxxGGr5xpUqurfVjISxZhJP9cudB4Pbn4aHcAGC8ASwPnJSmFGi1o9txZB/l+Hi6tsz
tCYyOArtVzf34QLXYdZ/h72twfkIC7EpxRjvrFAtp1E5K3lKuDoeuFK1L45ZmHvdqcwASEIyH+ZO
cOixlTNPtj4oJGO1uJ1yLpyXrbHTXoHTrUhG6iHRhTfoYDwgxg25E7i4WuBSddJ+qer+xXFxhgBS
ny/m4CXnZTYXVlnS5tSVtY/vM26/wxx2ORhek3p87yjE8UtSOs6V3hUTq23VVNf05GfKw4pN02RE
8VG47GPZPzX2E3vD8Wp0gZQbSNyHQ0Sk0K+aohJ3q+cWwVBza/gCQVrg0p0KllAgAI3xWzx11ME/
8srmOiibreM262ScB7FbeZTbOnuya+hucEuUQuqCWnLqUbwbZXMdjy6rLyUbVph0mctHDyOACBJa
/bdTPHiVr3rIBfvG7KDDpV4zODcSng00mM6BFtayt0B0YI0/jH5Mkj1atf5oxHnr7UNq/ZesT21Y
LEP2opHCWuOpN8RVSCKMvmPzMGOhbLxbHsv7LKZzECOHwsoL0vHoqd60dl6b5JDpqJO9HaZ4CYG7
M6DUhbUXpAR2oK0dzI1qW4bguVeEz4otj7cxeiJLcAa66smmCUsM5pK28iIrhsXhkJpHu+Dz73RQ
nWGAMJOySQ4GAPEkDseW3FmTxqAcbXUdRrP7i4bmb1zz9yERP5bfTq5xCx6yEruFUXy+jXCVPICA
Jy1VGckrlkv8miFZaijrNdz/pVMxcV7trMUZAAF0h1CLowWHvlUypwBt+RLVbqET1tBPT2aI3gLQ
WpaehCwHWkp9LuTRWGod39WiAQ51x1YVW+wHcHR6s++ybR4VKt2lWjxnWyUK5pOIVIfwC0Yl1QVO
Ei3DjgFzOPsMBEOMBB5qvxZYFjnNZS7PWtIZ0veKaPagbtDfv4kJdcaCrawJH6Q742GlOQ4sRiuS
c2qWjRWEZjQ7BznPqbZHp2K/IHEQo19TOdkE4+T9Hg35kt1HonG/1Hah43zkzj73Ts/ncOpIz47e
mGkaclCaLEDT4hpqBz48/PD07IENsIAXqBXbZnwpYgBZm0Y2zctAm2751bHRQslN3XssWQNJIEAw
gCi6Nox7EVWkVIRwhL9oa7V7iEwpgD5X6IMxV5dbU9OKWxXa7UMP7Zq+eaOL30si491U4tvyPatE
PN1OsoY7bsfpOed7301S2XSghb6jNkmuzaELl32uReq+jYweRayFt9tF6nfbhXoCYyIab4ilHOIN
ZrCahoLu8LvsKfxVzr2ucNmD29kwq41aX4HPIdO5KkbzJK1yVZu24ROqcj0oMEe7Z2Qz1bwavo3l
AlXQg3fCTfxULDA+/GiJNUoDERVPqp+zmdTSPkdIPGgjN1BE/9TvtSh9ShTtANZmmziZPA8DBHHt
OepCFmYnayrCP1wmQNX0wsEQgCP6aR5AIKpHbO5Eyua8sX6bBQynvEhdOEuAm/aDTVxFbtsd+2AX
MOqpol1IZPRijgCyMmmcIW57r3nHztUnpBs1Yoy+ctxLfZnxezgRSSbxUrtgHzsvP0wlVCPUhE58
BBQPKE2VQ7XPoqz5BkTcug57DZOL140PusQd0xBmCGzgt1fX2n2htWqXer8Sx589SwmIvDmdg4kC
FDtCqROjbGdC/92KEUv4MKUuzNcyTOUpi4v4GRUy+MKkBz3BfIT7mZmy90hX8HaI8y+hsLIqkHaM
VWCM4OaCr0NB0kG+K3B4n/CRd4e2sh1kKnjBTnNJI+Ssh6YX7UxvBm9fd2NXH/sUZE5gcqlvzK4h
JLjs4WL6XpgNsDUNjPcnHZFStS3KpTubYUiDjysOfolpepbf6rCxAMQwGCK7I41DPmQc0aCfmVqh
KFH1ATRdcWnWl27Uudx5tldnRKzwdH9n0CdSpJQGtB3uVHObKHTy7PAX40sLR+R2cEoqwYy+I18V
uzdwQkOU7VMn571QNi7bszFBKHwlxOB8hT2fnLCctPOtqrpe+NYk4d+UsbiKvHRMgmKEh+NnzCN+
ZKIpk52CVj4+10QqUAN6Y5zsVS152aoEqh3UvJFRHV2b+3qE1gjpZcruS8ZznJnbRfmd6Cz3PkkM
AEJ5OkNbK0pHe1zaWr/Vo2hpfL2gbQT6t9C3pDDrbOoM26DQ8ezpuqgX51mi6I6CSOtsnBNlbp+5
l8IddZS+8+auL6+mTpg/qDj5hsD0AiNi1vVYteieuQCyI1ehaJ1lbxSu2wXknaXGl4ZSTGwMCViR
xuLSc7xemzYMjiKbKYHtzr7taizXuT1oT1WIgj91eKWuHtb5BxdOAERs0+x7xmmvDkhDe2AomjNc
gRkC2E5z5MPYudradIS/DKaJhoCVqjFdZ0/DsYOpSs5sVNdqH7XW8iW1cK0E+ThNj90sk6CeI3me
aVffM0VPv6/ErgMpg4U6OoBEs0OsSlRgk2Vs0Q7SoyzAdKmtmRNcV4q5cQnByAiOoTHhPRQ65cB1
3mljfumq0Ik2hYtYHMyZi8ENCUONA1S1Ho3EMgLTn3WO/aohesmP3Vh3DGsK1seN9PL2GPfUED9q
hjjzo2aXIr60YZGN3LKwCzbzbNLSt1w1Pg5DWiQB5IzysR0njxq5demiM13XtBX93FYkKnhaTGBM
B8c6SbL2m4yi4ljrS3ww40qick7z5SlppYnuccoeYqumr2SGYwhVX9o4uOhzwOMFPAtRm3ZMrZ+7
MRLJTWZpsX6JwTGwa+TewvvEK/tYFNAdrlKmzOxJY759UP1G/4JctLsR2YinR7aefZ8YrMObsemK
NcqmfZBs+0EHaUB/QHDZGJMiMfVnrKHwyrIq+mZTCLWAI0N6jakODab12vmlQfbtbIgBTIZNpHi5
4JiB2XPSFvLHNsKMpjaAsJTcySiXWH4tggSfSd8bb3Lw4uzGoyx/hqSL0FIXbfelg5X6ZbYdeCum
XWs0+5Pqyl0aFQcLLD3C0mSfWf68sIeAZ5ZhJqAQLs409PJ7PjuoSNMUnfkzm3t1GkpL3QmbwsQw
m+WpbmaoeQR+BpKRe4AvcriyaZtgI7eYHEBsA/MQ7WGAkeA4y9yFy93kqTNd0rRj8unoyrhPy974
Zeq1FwdxAhYtyxF1fkuoAel9zugifEaPzqHleTkqK+3PzNyc76Lu3ZN0TYu2usKP5ZVNmO1HpZPK
49iJ3Blmqt8PlTHsjcTGcVwkMxTsNmeFHXoWJKdrMPj27ImZWhbELRq9ySYrgY3ebNHOeluL4cQr
ryxgmTAwyHix0vyl7ZW6RloY38GURVXIbbUSUuj/VUGpoYSEKtHV/aUxGuOuTfpkl8CIvdE93fgq
VCfO9iQsYBn8UQ3Te2iUSWsVZNkyQsyNsd7NbTVzl0DU9onew40sBy11rxj9TM90isodlbMOj2Ku
u5OScXTtWLXzpPd2ypjB6G9qWGSHBG/CHOTMoNmviIgGPoOxkpqUwf8vnqVwO9Std5eqnk4VvK1t
E9lyFxVCv5VJj4Syzjs3KFhOnnud4l7n1tyiaVyR7mFsFK9hRO13Tka0jleRa7SA+3LW4wNFOgrY
eEz1Yz6GxUMq2vG7LJMId6M9tlT1kafkXZyEdXtAxwchrjPtw+RR564+54o7WteKy4y+gXFm2qS/
dSNcvhmtxWREZ9KmDrQr58dm0Tv9OmYCyHdhFiSejBIo/Hb0Evlb8hjuQx1PbwAbSnV+CZrvEkUu
XRaELOKCixwqO8RVgrgyYyh3scbY0yu6HGxNIt3HAju8tbWH3mm2bZogchuKog+KFJP6MfQiLQ7I
N6q1HRVFjQubGeGhzKMl/zKvMU0D8QBng7rOA5PIKrereKWd0P31Yp8vRXlnuRQ5c4ghjc4rKAK2
N3pI3bJeuF3YUlTf0ud0o+/D0hg8KMpah1tMEYKoGKJrICSIpSVc0IFkJsosvILtBMtfs6ZjT8QJ
XWeXRhqPeMMmEj8KNP+IcUVLzoUfM9Jd8m7YQgjas17gvJ6cLLnKoi67xBC6z7RWcFZazgLgHh/w
TaKLMKV/KKMD88/oS60lPFcjPOFI2DSpEepFKEqo09OdU2psYdnU81wsfGHEdlE9B9OiNSSCTrH6
qYaMsE+76obvVmqxaAF+LO7aqvOmIGO+hd05Lauty1SivPQc9WLOZXEKWcZu2MLYt303qXsoDJhy
DL1kYjEU7c4LNfYrbpeBceprb63pc7LSq9Z0trFhFYfeZR3euI6uXxic0fiFMGHjbrKg8cy8bIYr
SML97YjnhquEwSraKcslxmiis1CQzglEEeVFX93J1DSup1KL5QltXTUdpZ3Q4nKVXt1pXZkx3Bl4
VJj0J+w1GnWLp9vi2RjLfUp9cxJhvLyEKhsfFIgMJvCLNZ6VByp1WxdRiG/aocDa1R4iT+wy+XCk
c2082VTez0jOZzr0lmTsYDbipa9CbJA8dmF1N9VTtjWtbHAp0WbzaswS5T3nk67OpbVM4NK5LBKc
ZQEMGrYB3DenT5l66Xl2mw58QTvKBEFs11i2NjNT1y7vmULE8wNKglx9pexRUIcLaM6WirPXVtdd
bV94cojv2Mq7w76nnglkm5MKqA/k/PrKhLi3Xce4uH1td6JLjwznwjKQoVzSK94fc401DAT6oyP6
iWnhWG35xvVvSPsgX2H66ibQ+XlIwc+be2QTu1i0I5iZ5izLxZCGzIdaZroQL9ytnDoNfmBHAQBg
0jqniWGecQs00NQRxj0S0mE+mVJ3gswx4l+uwUc5KHOqyVXtMWSxWxR0pvjEUwxdoJ2eQSEk9g6U
s9K3rLgeQixehtEz0UDur2hejOwI7Yc2EupEVW4p4CdQSHUlrmdPUdoId5y/dqWZ/kimUr407tBq
iMFK93uMsqkDWVBjFYO75v6KGV94LPHMX2ihjg6QcDTVLF2aYkwUp8Vt2s1YIQS6DPyJzlwvB9wT
3j0tTGQgRuQmD0Oh9PomC4kb5DFMLQoWc6yH28KMl6tYDNNPnffqb1k1JP8OGf5m2sHGep+n7vTV
qIX5MDeaIMhT4SY/rOWZw7SQ1tKOfjagpNGAiH1Gi4ajPixcoQeJ4XW42bLwlE5xpo5VOwAz6Vmo
QSQNDJMxWhjrSh1Bl/EJAcK9XZtNBNXblFa2XcjqxMwcae2T7CfzR1xS4G+gnIe8THi1dsAaOxzq
zM6n+y7T+mr/P920lH2J8Y0eRyYJMASH9+r2rexIgk6TCxFp7l7YfXqep2h8McBP0oPV9W8fy1Lf
q3pJmEGY6gmbKko33wiVq1EMK8RF+gZe1sS4LnhwPWf5JEH9X4S2zCJ1l0EoVmzTfCPo1us01OYu
ZRoPYkDXLgn4S6+6YZZbm3cfn9C/aF09EwwzGnvLgi/65oTQZ9VgGejoLsSE6Xr4JavC+48P8S/f
mecAVPIcyfnob81NlqwBFWccQtb3tfOlxArqfSK2fq+Cdsm90CX6Mgv/1z9mrj/FwnGFFiZuTIbS
I8hr0kSyvY5Mdoml//HJuO800K5umYK3OVlDgpigv2XJZeNID/syWpKaYCnaemNCaATpi9PPwr1K
sCB+fDzxTtyP+x1bE2AqFxW5vVrh/tRBV7iQFTpbE/Ac7EOah7q4KtU+8a7T5DqKtgPjXvsT8fX7
K7bKntGwGRbef/2tdt2IGGp6aOOABlxIuzgMZbeT/fbjM/tHLv63nHzlYrk2l0usnCzv7zObiAhG
SEINDa9xA5BqD6820HzNJ7tzW20oMgNvQ99xA2Z6020hDwRiw5fu0yrZaAHjh60TWEH/iUPg/RPB
xyLrXqD+dmzz7e1au3mfKJuPJbzbqX/q3PMn543j8Y2MngPwzRoGZDCB5eHv8wbaRZfaxbbTbNfz
HgLI3BtjQy/IX/z/O2/8axsmpBv0McF/zxqt5SYKsLUG7qb+5AkS67f919VYxfZ4ehxbl+5/fZV/
3mdirPPQLYDgufMRMpeIgjUKsd3YD+1O3IQHrTjZfs8VeIz9h1+ffenGuyf4zeHX5+6PJ3jQ06EK
ISH7GvBXFAv3a+zP8fst2e8gD8kS9pNjuKsPP5Gy+KWPH3P2X0mx26SfXH4h330RrmChwpCCgN1m
pf/7k7S03Z1J2bZvtv2mEfpmqJ5TGMVqhg1vmMjEaw2674vRPrX0U2hJH5PUuf74Jnm3zGBOwcnD
O8awXWEYb11DVYEbwFvoeUrrtorroNe7C1Ha7WbUxB3BIgETqJuPj/mPpeLvW4CDujquRJ3sdqYB
f5+5nXtIdmPBbCWFkdE81yNFZGuO98Qan+fS2PajfVMyWWS6BbYI89fd5MpNK4FTNMuhjaLrOpou
n3yqf7kefCporhhPVoPL+ut/3BmqnRl24v4CufyD6KSTTulupSYxm9W1S+xhNLkk7vSPJITcanB1
ykL+MEzxifflXy+Ip9Pn8XgtG+6bC+IYDHmjCal1U6DUtYBBkTI2gpSmQXbI6NwhGvv58Zm/qwLW
e+CPQ755JAw1o/soOSShi7VFowzq08iMtlekLMefLPnvVr03B3tz7ScL1l4+crABURV1HvNvh13o
x2f07r3CQXiyHItUPGlwMf++lOho57Qvgeros7Vl1rQnfZcWkfxkLXu/luD+JhXFYv0mLtB+8wRH
jtZ1WidDNnvu3Vzqr7Zr0VIr2kdoUdXTx+f07otzATxKj1YKOYGQt9bV/o/b07DU0FppBgix+ibN
U2p/cjL/9udTOXH787WxIry5/WsPaWlUoVmbl+pHR0tjGZ1PTuHd98Up/HmI9SP8cQpaqg3oWTiE
jqSKraifjs7G6YMOocTHX9b7G8AjUVF3qZ5s06bk/PtIdSHBx1hO6GuJviehYhPJ4YlH/pOi9v3D
ymE87MaGlMRCOusJ/3FCVRcZQ7d4IcTGpy7dFehR4Eo1OAD6r05tbT4+qffPKcW6wKi22uJwyL05
qRHcEjTiiJY1R/UJ3zoO4bDNpuI+A3sylMsnx3t3uRyOB4HBYJ3m72+XoiRxaacLg7CG6gd4v5t8
6i6gX3yzjE4fn9m7I+GF4wHipDy+RM9+swJp6yS4TEFZw7y953dCxhoUU+5UukEMUenjo72rQKiI
DOmsRTxsB2ygf181XU2qR+3KegecyXwQ1uuI16rUmbA722L4Cml0+/ER392O6xFNh1vEo+Kx3q5H
oHeKLNI5IqixjZWAIrB+h5Ct/99HYQsHUUKy7uEHfXNetHJnwyth06uJQIBvliLZMPukXviXK8Ux
XK6VyU5BN9+sEgyLaxc7Phsf7ezSKDPVlQMLrn/6+FTW9NW/q0S2BCYVItNKz3Bt683OdOjk7Iqc
WCvUdOKM378LGqeZjvkk0xOx3q+hBK7TRPRz66E8ZDOWRsWEdGuk4fTJ3fnuuQMkJmzmEeuqS7H+
Ztka24aARUdYkI0AdztI7fduYcovEvrqcemAAEVmX35SvfN8vf8KcDCuVm7U6dynb77qBjXkIBss
oUEQnILgOjhd80+79cdu5++OR9/nb9e73Y5/8o/+vvOP+71/2fPT//5lYz/54V/8Pb985O8Xfh+/
d7v+Oj9t1h8b/grWnzYbP9jc3wcHfpwOHCtYf+J/G36sv2X9reu/BL9OT/dPp1+nOqj5t9OJH79O
63/C5zx98rS+v+OkqQNbsRyYJFCT33wNZk/rmLEqCp/O8zP109CXXZidQ/vLx7fc+6ssTWnz7GAI
Rrb81rAdzVazqA7VcMVdN9QDXkTrVCDuqpNN7b1+fLB/OykeUlO3TcfkuG9OqpDDSKw9nccsr+8w
ih/xVyMyHs+DoR0+PtT720hCr7YNnROzqSDW8/7jHZVFMh2WiIDTAp57FT61axxFy1TOaLdl9xMF
wsfHe7/WSYs6B06DzcyaB+fv48Uik7VM4XVC/VUnPSzyAIlCBdMeYOzHh3q/kHMoz7N0j3rFooT9
+1AJgDDTajNsiQO5HoJhg58McOCmmcwwn+mnfRU583BChvPkoML5ZL3956v7ax9D3ayvZQaLulzf
YH8fH3ZjqU85pGLLr/zv/91Vy1tEU/685aPshx0+1KDY/B53+AvkNnzA1bYfT6Pf+091oPuvv9wN
yMJgvtI+eWrWNentR5NstGl5rM+MsV6lP676gkIzdVrQkz2hXLEBFUB+VmO9PwTx2O4/SAiCDd49
MNMwZwjCevInBsjQGrbg5urj6/u+J8V27M9DvLmXauH2DhRi7l0SKUBQanNgzVV/VAhsN2RtVFvy
On9l2tBsSBO8lb3ebP5D2nn2xo0l4foXEWAOX5sdlC3JCra/ELY8Zs6Zv/4+1L0Ydx/xNqFZ7Cyw
iwFUXYd16lR83/M/YeGizo6HbBVoJvJj4RekiecFescvUGjJAaWp3OQgRevZ+C0BSf3zspjYAgaK
eiypuJBOsJEx0jYhNUqaYAvtmuzcphCnZPX/KGd+e49so5IAex0U5DBhsO2VW48JIsDU3DJZCRaW
LMRRZph7ssu5znwqCITh2G8Vpl7KXHkoC/8tstbsfMHbsNhMuKNQQplN/VREH8TMFCeUEt5pWmut
cw0VWmggzVcuuzKf/umN4sMcSRIsYQBCwA5Ar9y0OhuO4f2E4QX/NBIwq9CaSBU14fZnzZw/oKPn
7UJZcOGINnj/aATwPwQlQY4dG0YYcSvKU+gD9Xylyxdlfd+rB5lBBj28ybsreTgU7ARXj0F1w2AV
dLcGlEX5z5Xfsnzgf3+LcAx61IRAX3EM/JYxP/jNXS7/8MCE0YwbFr5N2D+Hr4l3DagkAyk7M96P
40potGBWRIamykQv5U1NjAiUztRys+I4igr4Wa0teK+ZVzuv6MLFN6F9UGYQOEp0YmGsZSAf7An6
Zewa/lFzY8+uxD8sKe9KeHw+LWqGktNwM1AZ8aac2nDp96VexBr8Nlb12oXjQ1Eb18zWvnlxsea0
P34+MgQg52j28CrAGXEqS4KeqwRDCSvWpENZ2jMoK6gOzvfPqoQYEmJVpuejKO/h/ZGLGTuGMkcD
MVbT3QQDoLWQrgNRvqP2sFJNXHqF50yf9gUjQaSss7kcyXJ0cCSLLqA4RznBfoDRerj0VU3qX5Om
gBlZi+hX7+hE2q+61gwRwxUTrxXY8P3o0vEIL1mKN18SQDCsW68q+n9AunOmG9a82D2yGIRIt3lq
kOw0E83bPZMLyZ/RY410a0Jd8KKylH4vVwlMmjZdYvKRvnsqgoqVwUEDbxygjCw5AJ46MAQYhNWz
ZU7+Ux020Xcax81llA3tP54VNZfshw3Rp5393Pb4GwgI97WZur5nkdBm/xdQ6RTCWzfK5f5iAj5i
V+fy8HT+y783pk79JF1uVSEwo05l0SU7/RyQTkxxC77zhrHJjakVV0UMKDSQupBGEyYo18xVPQGy
8ahHg2sH7Cbl2XXOar7F1ouiRg/nf8/HsN6k4QiQgMWilmMZgsE71RQloSV5GyXTH3XdZ0u5Ao+g
voigS7EnZSX6/eib0JslH5pa5G2Y5Kn2flyYktrKUAuaIfS4tfWnn8DwPa/Th0tMX2dOVGCDATfS
FHUqhyZrI9iV2Opxtkp7NcHsYtnjZy1HkCK4pRGIrKmLkNKN7BrRjwDrtxnpmlnyJx0g5UY6IWRd
MlUtnQrn6aE1jLTnLMrSbJtMVmdcSwUpW9vp+e78uYm2IMoRPs4YVZJWQ1AFrEJ9Z+XxBmRvjTkr
yU7dPr84L0xMTmZhlKABlSPJkxVNEBaAe6smA0q19QwqpIHpSDo4vOQZAPWynv2GpWI85FUXPcss
562YiPh8vUu3dAoIlCcpugrSmyEOgfGA99Gf2LiLyGzvWZ0ut6GRgTMJdMeKvKWjBUOV+SDDoWgj
1p6md1hjklnQk9jabF+c+qr1LhRoa5uViPxDUjCrdiTKErK+KU+B1NTjwtVZ9iH46twxD74ZDGEx
dPIat9WlLJlvY6FejkyMnv+oypKeDgHB3FXAr9hC4j5RafV9jYU940t6l3xp9uyn7+6zPQNIAN2w
GRPf17+6W+AxjM9OBMx6H4sWbknWmfgU+O1dY7xXaOR2D039qIIfMV6kyspNESNOUZZgPklXKhNj
0TP5RX/D9vamokMLytCui4L7qHMOBXvO5492SeTxZxUcdVYbfif7WFCUgp8AUqVvKF8kODwhBdow
fE/HyJBW6vdLt4QbQpuALrxhixmXDfBU0bMx6Lb8A+Gm5D0rYbwd/V//QbcjOYIr9Yyy7iINOTYc
0bcAjWQ+BLr3Ury31f/w5UzM06LFTiipCcdImSNuWQKCDKJIGDpNDz7pV7NtKuXC0FnXXInFF7+a
bskUligtWfLsBY+CL88oUuN9gRVcUeBVJ1OBgyaCbQi60TsndRTGhb3bArTRlZs4W+BxmPHuBRhY
pFE1x33vF/VIMN0jrwrHsnCL9AsukPWKC7k8/IfPdiRjVv5IRhRnGuNuyBgii5ZYfO2Focs441fA
pC+tAO5d1s0+L5IhqbnWQNHGkQX/MiOb2BNUDW7P/hkUUv53hr7q/intVRDyVoQtPVHHwgSPkreq
B+1KCFB6zK5w91uH74W9LGDOfwJDsfH669D4cl6/pc9GVMRDz2It304wzyIImcCYRc4E6IPSELuA
SNKvDRZ96B/M5kELgS46vTmyHUHO1JZjXZqQCzNOTBT61Q/dzt7D1qkbW9Un69kU6T+SvTXSYcWP
LR0qTWcDaHCug2HNL8ix0ciRZRgFdx0qKyILRj7DZ9l6aeda5COQQPSAns6f6ZIXm+cWHJPkhwRI
uIMmO0lRLXGmSqB+bdknaVN1FxiDW2WrpYj5cRWv3ZEssS/DKGqnZ/CZu3r8OxgzoAK9zDUM87ny
Qzj5QDRo2Ppk7eILoI0v5/VcenvpgFNqpQVqUto8PdmsDbq6lXn4nYRFVu/RIaTK5GTjAIuYFSuO
bU2YcDemqTPAp0JYp705/kGFHzeJXstyx5Laiiub/9THM/2rl/DYVhPoS5U1i1Je1OSnX648CYt/
n9EWlikdWCotwT58ufFtaAYLF6yDr0rQ/VLTtTLcsggyH4YiZYUu/+mnKeRKc6Bnwm3F28RkSagI
Vq6Vumh5jHb/PxHv//7oXmWAmDJPTvBufcnpyNwMl/FhvC+/6Xvzq7n5WfwBlXHHiPfOPkCmpl2e
t71Fv2XQQKEHxTymOOoxeQ0oPA3PqiU3LsM/I6XTrLs4L2TpMbWPhAhhAoPnGutqCNGc5xKeQZg2
Jxs4Gc0FZzR9Oy9s8ZMdCRNuE6igY2lkCFNZWlbyxNXXgsjFM2M8BoLUuU0jDrhJWRbCOF0ULphx
MERGXgiX1rMS1Sv2vSwHAgWcwlwIEnw98LJc1pZg1bYDIOLJcHZxF2RbRanXymeLX4iBXB1HS9Ao
pjngCrJHZuD+HLnaNeZVFG6N5h8DviI5e9K8x89/Ilzd3AdXTEpbwq1yQLDTMguTL8bXpk7Y/Fgp
0C+d3F8BtiykUiM0zmkCJ6hr9j8BxdpAfRmsPRlrMoSvE5jQZmURMmBmdqIHILkItM+f09IDeKyG
cG8KuZUL2HzwPhQbZ/rry6LdsgV5XsqaIsKFMTKS7VZDSqXVe3Ya9yMNaSi4d+fFLD08R2memLlb
EksP/ewE1HLf2JvAeY77YhObb9laE3pRob+5rDi9FDntSGiNpMJrNmbpuTA6JfVKwKcs+ZljfYR4
CKoEMC16jq0LpwfDBlio5NlmIdzU4+dOabYBeAQ9exkhkIb61EBEkod7GB6ZDB3Wfsza4QoRPRtJ
dabP6Xt7JX1xvo4PgN5uYlo4zKIe5EvWUrbZLnq2X+0VE12sWhwfg3CXRxrV6oyp6rJs8tJX6ZcQ
ssJkprDKg6tBB6jQhgyvV7dBGh3OW9SS0zoSbQu3PCDHZQl1TubD22H4VQKH2O8A9Bs7YLq+npf1
/9GT6W7o5cgJxWCjKpt8LD2EMbPjXSajlrLV7X8DYfYyKgeCtaQ1XFZcv+aOcyWXY7E//wMWlCV5
Inuap4tJTIVz7mwv0PKqQVlGANLmrc9trMs1+oPeXUVrzm1JXcTpLOmwP8PrM9+xo6gkKfvIAbiO
tyeQ7nSoL3SjoeYVug0wGXHX/x4DczfK8AqPycV5TReu74no2Ssei9YrcCtpcUBTexsVu6R8ybwV
EQvXBRGsWjFMC5qQOEaZmYAkD9A/uhHEae1W0ncR21rddaOtdPoXdaFeynwr1UpbnIdhlEAxQotj
7MwLFQi5/CXqn84f16IuRyJmP3V8XJLpx16IiCzcRRBNMtgtDfAlXjjdSqy48ByBB/5XGcEmpgrc
/rjgwzTxPg2vxuLH4D900a/z+syGLGQNzPQQz5MO0QIQM+kklbpaBS4FgMiN0m0cN/up7dobdufW
XNf8fIqSFCYg4MBSobRXhSvFliLkD8Fs27fjlf843oWH8U269C9TpLUrw3ZL7wVE3v9K0wRvZUEP
JQeSXLjJTXCIboqbYB/e2jfy3j9MB+NQHZrv5w9y4YGi/aDA0UH+DDOIoJ4FOnsAsh8xHYv3HRw2
YAicl7Bk3X8lMN5xanrgnDiD0iJBlu674Qaqe7CjzotYKngcaWG+M38dmbctTVbvzdw748O0He+A
vjJ/V7tx770GP6T9f8j3aFYzE4MgncEy4cxo/KrdxIIpJAbysIVTMQHgsU5XIq6li3QkRaz0W0Wr
AUdDAtHq32ChTNXrLHptps8/j8e6iEVgKLxaKQjRJXI2SaZvcnAWo70UvTraHezZ57/TkikwRMJI
NeOzTPkIB8c8U5VCNlQA61up1NzMGsDaIthZk22snN6SqHfaO1hMyVg1weEVmjIBBIAbggQiMaGT
/9FaK9osfSD2Ey3u6zyRIZpBMfSdXmddAd/l70oDW24f1gcpaFY0+TB7QzWPlYd/5YiG4DcRIBYJ
vjscd8reBzthQ1Ht3vB2yU66KbIVj7d4ckfihJSliMPUqGLUkmtGaMBGHnrweFZu7JqQ2eseXVin
cTqQV+f3qP9a9hdJ/Rj5l583tuNj005FSLAaM6ONHoqBAvl+ZMuXIfvzQpbc54w5Ma9yMagsOh6p
JbEn6iOwhSO+nprrUXb+ww2lOUz5imlwB099qodhB12qwhHM0rZGsjK4OZNHKpXbKHce9OCXraUr
J7cULLCgxlAjk0502QULaEj0en8uKUBLtWm6cqNKj+CCwk0nQRa6koWvCRMsoQQcHpy+OePLdnnb
uuNwVYOZOSq7do3taD4p8Sk/1kuwiFwqbDv2EDWDxwA1WDO87s1ksVvYOYALBWfCXrGPRTs/OkrB
DVVgo49dQ/6XQRcZZ843wLNg2oGi6LwdLgX+2AhNKEZSTUUsQXYTqbgv8VgwLL5R45fSenF09tgu
lfDCC1YSyeVz/FeYWIzMm3SEIRphhQ96aJLdAO90ARbYJTSJjHFN/6jm0G5sSf7sWNq7J/yrpSoY
ZiBHvQmKFE7dYLa3fB58FfLp28xb6699GDoUJQlW2Xo43W5WsVeLn4GiVxsZYuM8Hm+sYtil0GRF
cvBlsL/LprfN7WdCtkPEHg0Yw1/U4skfdFqq4UaGRuD8h140qHmynAkY6nDiMk2mSYlWgIsJZLAP
+glxQdj8YXZ/xeks3kr6DEw4wyOliNVLpZaDRpN4qU35qfa+NtqXKjtMAHO8/gd1WNFW4Ro3IFAQ
vihggp0EFVDhxuwGjZQ/HIB76/HXeSmL2hDbggr9HgwIUkqwF4AtQIoMtDS/xY0TcIsHUJST/Kph
t+W8uOUX+0ieYD1TPgHL3fK6UcRhM0f+PQU/8gH0llbf0/W8nZTxyZOfrbpy4UZdeb8Xw5Ij4YKX
iwepY/KYd0+Vk2vb+Arh2Feg8PbQ4axIWrJFZpvJ/XE97LMLL5MPx5Sn5UjKy5vU2lXlTWDtVo5y
zg5En01rD0tkjs+B6O/09QsL2h7WIPP62W/t+OSzWjEY9Gv1O3i0gIbfqNFXeNtWvuDSs34sdTao
o/CEBHd0rACpjBHkjeya4NOcV2zhK82DiUxdzDyJbJ6eSigZX+AjccH0QX2ONZKvUPN/tQN7VhPw
hueFLdg/2yg6i5PcNCIJwf770ZzMpsb+JeU308tbc4wvpWzc2gb4PNHbeWELVnEiTDB+a/AVNegR
liZX7VDxCG36fqU/uXh6RwoJNp4U06SBEVO4E0Nek/qsJo9x3YNR8/u8Lgsv3YkuwvPd15IMQCZy
wMl9bksDQibmjRxAb2znFtinZx+SZJCSV77X2hEKxmFOqtP1oEu6MxeyyUBJChb5WlNvwcZPdBNu
lg3JIhid6OZLsAPaYKw0a3Nxa3oI16hlYGtIfPSIBu26awZQvxwUSVb80ELwc6LJ/O+PbmuQOcQj
A2Im62A2N3YD9Cq09sAzGk3q5is2sXxuFuAlCgmmKqZ9kCemhlPj3IsRUNv6ugzXak7vvXzB6aHQ
vyLEjA8q5jobQDpzjb120bvjTneHTXYtPd/JX/rv/o3mqk/M39wWB28XV5v4V/onXvsRS4/YyY8Q
nAYMKzBczsVdYJGgxHOUm8Fw7dy1wAUBsaKdYVtdc03ssqv6q7rgPQKnkxoFFiMX7sJNrT2k6fdi
uOmYlPaHFSey8iEtwYloA0in5Vx2NVkU7ceDDQr2f3Eff5WZf8GRYeYMfQMJOUsg07AhVfJ3fXRI
Y8b7im2kHPpspda2dnqC4whpYw5TisCpBOZ+O033YR+7bbjttR/nVVu+2n9VE7xHnzlwDcpIquXD
2FLVUzaZslYNXXj8T0xQ8B8l219NGxJgyCPT0VszfK2yH43Cxov8I4u2owrU6+G8XmtGIfgSgJRU
XdbRS1NeWu/Haqly7dyEmEkpO9M0Bv5+4wQ/oam8kNPstSmM/Xk1llozx0cntr0aswi6aTZukPk2
kr23I5Bj3EST6T7emtk2U6+MbE3oyuGJcQaATkMK2dFcDdnZl1BJwv5ykV2Hl/gPHRD6L9ITPgQM
7/PKzrb2wV2qwOko4Dwt1bCJfDwVsXbvb8NUvtQoVFjSG8jbKy/NooL/SvpQy4YMHtLFFkljFW/M
Kt8U9X+5V0cSBK8L0ULbyvNbVtnxxureDHjj6hUtFt/LIxmij7Uhna3YHHON5LvpfJ38O0YThoTV
XY0J8hVhiy6JZW8iXfCeHLFHCMGKVZplzx1WHzSFbo0NA+1NG34ppJWru3i1jiQJLgkg27aN9dlb
1I+ysTXknVOseaRlA/irjeCRNF8N86lHm14iYOp2ktbsgGxSCuAYYIKpAGKEoFlj3PIlTr/nEJi1
K5ds7RcIDmos4CksGrSsITfV3rJ25TIthrxHpyg4qAl4Ki8dZg2zF79/dBTIiO+9lou7TetoR2vv
fzMQcY/dmGDWyQIU8qMLWtquN7m9/+azctOttaJWbFGsapg9JAHQKWEhFI6k+Xt9C8dvXXxlrLXV
1iQJV0yL86a36llSD4yZdB1KAQRzG/ALh7XhikXvp1EPArmWAT1xZKacxoZdY26zbL9KjbrxzV+N
cV+vjYMv3q4jMeLtUsOk9udKzWT9NB2+zY3prdQVF037SIRwuRq7U1przhx7+2vQ/Bn1y/PvxJoK
wtUxotLUfI+TUjPgDWN/CzGM5v3534QI92fUSxsCBpRQO3MLgSokWQfN//Y/CRFf9xQ6ooY6AXkp
71Ck7ibJ2FjhZyF1KILyNf61LPE5rzowmeu5jKVYz4H+I/QPybAy+qDOF+HD230kQ7goLC6WSTxr
Yikb56JPN8aXH+p99AXa+LtyG71CcLVNwHva1jfPPqDjcExdSysudfGyHv0G7TRML20mkO055hsk
YKK7lxBEhSqHae9GcYbN+S+36F6PZM134CglkEI1iK0SWX7x01PH7VQmL3Kkbdte3sF5uC3LdG+Y
6ffzUlePeb4aR2IDLwdeeP6UzV65UYCQ2Ux7ddf/Sd2o35qX0yG/8a6rXfYi7x/8X/XVy3n5ixHH
kdaC82hAsEmmOWf2+x968Sxp00VXmftEgQq9MSFPi0EvOS9y/pPnDEtwJnnQeT1L7GhcQEwOsi/4
/NwQaW1za8Wp2IJTscysUoZZNXW8tAdoW14lfeVJXhMhuJSmmnSZNx/7hMxreMySX6urDe8b/WeO
S3yFR80qcgeMdze6gZ3soDyGG8bk7glCoSf2b40DdK3Fq7r3HqNX81Xe9BfqXes622ftkEK0tBIT
rGgsPtRlZktj679/vKekvXfqRz1ceWyWRbAxMrc5yR0E+2gSrS/l+UaMExQ5EeiSzzB3nLfBZcfy
V4ZgG62pegMoLrjpZHwO02YTDvo+HrxNUeTfM31tLmXxljGQIgMCzbD+h81o8ELVVCPosFhjKoHh
d9p9V4XbsrgKIpifVsxyuUJE4xu4TrDdTHHNKDWzOh0gzXDTR1BaAYxV3PCGxT64TO/1O4gpzp/m
4o0+Eqee+jAY6mA+tlAvlL/r45VdXgYAOdmX56Uoa2KE1wA8oczuc7SSLuyHcSffhlcgoSevxY9q
o1xGh+gqvjdcb3de7KI5HiknvAtGnDBlkiG10W6YZ5SH10Ba0Wx2Ex+uOMv5AMXwtT4iKMKPacI8
S2mN9WT5Qol3EM5CcLut/YMOVPwUv/4HnY4ECl6/alUp1iR0SuxRvYGbone91mAYRx7X0KgWj+9I
lHCbJ7uIowGKard14ocpC9zQt66TYWXPe9E0jqQI91nl6tZ+ixQzOdjaVa/fp/KdsbYI8wFE4j3u
OhIj+nvTy+PBmYcbpxmxwU3kamMGd7ATD/lLl7t2eM1aXehdd8DjR64G3eN/yqWteQcT3EYaVcJ5
9noU6L05N8DoTGnDjTH+MNe846I9HskQThO0EKbr6EHM+XqgbdP0l9X8bKad4v0u9V25Bkmw+PGO
xAmnWkt+I1ceKun6N2OElvHJdK5XC2/zPf1wyUD3BlRap+VmCgdnj4mRZ/O3q8fB7cpfgbdig4uW
fiRAOLVehyG9sBBQNYc4vUq1f+ABOn9vl94RykMaoPE8j3TmTx0tQAdSYPs4Wshfs8ciaK7gMlZ2
UxsZVw1rdHe+rMcHVa/Ti/OClz4Rc5zghYLPw4DDrPtRlKoO2WA42YDDMB8t64EpxEG9jtcqKEsn
qKmgn4I7zzyvOCvTqzNJS6DN10vdeqF86RvTVsq0w3llFiyBOUeWs2dQVyABhVOsDQuWMdtIXJnt
d1cOPHmTFOVabCh+KxakZpoE1XHmgRBDFnwsu7ajVobQzKXlr9ABqN3+XYaAXJR3UXRpqZ8c1nqX
Bq6GDLgNg9fvVeejDwRCpQYDG1NSkj1daJr3ABPQRmm7Wx2sNm1aCwNFe5jFWfMwOfP3oPHawqMo
mwbsXrXDHhDthaDdGVq/tyZXYev2/LcSTUIhgMHeDRlM1xmaXbi1MC94uQ8J3kbvfoa5DKmutZe0
/Om8lPmvHPuGdykmNVAMHIHvmPhHpxcXLEAPYeC7Ra28NUV28IrxaZAsOM9ZfKQ+ZK+Y4JJaGkBU
ANYymgiY1+l9mtps7CQl9lmzecqK5i4ILVcx1w7vQ8Q0EyywmcpgL5i4IAsL1zZRhyrNJYrt19/S
TbzxN0Cuvr26O/fhs+VXJM2OFVhY1nk1ZJ0qFLA/4cHmE7jqodoC/no43FAe2IDLev5LvZ/M6ac6
FSRYXq+pAzzvXuDCzfrOnFHBnhG55k7j/2koOf835T/X375tb53d7Zf95nKYFT/cv+mbG31Tbo1d
sTN2b5t7fUMBY5NsXg+7r+7Fw+/f12uVmo8X5fTnCl8AvvfYr3zORbK6yA3bLCRfK/Kd6sePltEr
K53Tj4Y8i2P+nalnkAY04Q0aFPAHegi33KgdriAg3MvsTtp9yYJVswdwa+WzfzRjgN+BGGXDiK1T
AA1Ov3rRqizTwi/owm96VZcyu0Vjf12oa4AoYkDyf63rr1qCF0g8yWrsErUC29to3jeIS3eMlVxM
7XChgT1vGolCIGZszxvbB/UYAJqR2mEGwpUbItje5Ou1Zg9lzNLW5JoAtRqxubG1T+a7ClIcPpsJ
tiY7vJoQ/gB24QARDYlWX98YVbFRpxjW+ZV7M1+Lk2vDGonCogyPHu4APPPTL1UymylrGS1nulgX
BvyiuMKVGGHhtFBh3nXGW5ssPZ+KaCe/1ZIKPSavewkCeV8Dzi4n1udtjucNVMIZxAJHI2iie0Zd
KjPuV0QJxNAqqEFu4uTb+S8/G+7Jcc20CUdChIw2LeDySoBUdIe5Ta/4UBzXrKL3vN8AFCben2Co
vp4X+SFpx8ih1gKfDTeqU9sVzq8Lix7a0SEEKjR8CHp1rzMXOFTym6L4D0PcwQssv0LHC7w4gFl6
vGIhH1yHg5FToMBKDBYnRDNsWydJOkJYt5cZLKdJ8uZklvGz1JgnUSAW2bIVOj6f13nBZLhYUFeB
qg4amAhbNfRQvUcmuAlVpJY702AlBAy8cOf3XOrzot5nn08+KfoRhiHNZiuSIPbUPIMIsKWuVkLW
/veTAgJyBp3y9OIl3UUdv7QJ+0L+TWdJ10EyHzVDck/jcDDTaF/E8qXU3lXeP5Z1afSXKz9s4Woy
/MquJgv1pHVi8DFVYx+Xuhm6UwZ2DKjUEVGUk9Ww+wJQkN7GYx6ajMJUEF6Hktk2F3muGvdBoko7
mVUN7yINbT+4qngZxg2xn7aFnFR96GFC7bZVNxbyXpEG6dqWw0x3lRiaYzfve1Aky7TUvrVWCGcn
jDKsUp5X7aNJ49pmDFxFloGB4UKdnnlleHI8UkJ2IyinNWWrBO5kXgKl1zH1qmZbyu0bp9oBinBe
8IJdIXeewgbRB0wEwUdMZZB5UgE3q88V0mJjm9fS1rfWkCTex9oFm5rfhnfQIJZ7xbTIrAfHSKsM
LMJknhwKQO98cOxnvdrF064C6LYJd6V3pfmHLn+RYG23v1Yy61U/i+IaGEFb3w3tF2BIz2u/YFDE
5TL0IlwqCECEUzfjrjTCvojdOD9A1b5RcFvnJXwYYpnfrGMR8084CpjboQRguUZE8cZ4uJ65Yb7p
rsZv/a/h+xpc84JjMhjowH6gNdd4l05lOVM5lEmOLJuiGBNNff2lUdmHq7f1Go3Ekt2AXimj3oy9
ZghPsU/x1g8dHnyIry8aj/p6bFza+WeBIeY/T8wEuC7myZv8IZxRu0GSq8gtANe+Ae522ha9R7ll
6qj+hb658jJ/CEJneQDU8KABSf/h8Y+rqVNqE0pQJ0iu1Oa7H6p7n9hQX0lCF44POdSlwMrkIRHj
JZAjO9UPa/QayzterLfGKw++ZD+dt74ldWbqC7InlYfjwy4/+gSEzpGbRD8U43fX7U3tdxGshADL
UphcgomFmqy4ZB7CAhy0oRq5vnzZTL8njM8f7sPu93llls4MVwUigEaOS1Bzat1R0hDcek7oRkTS
Byk0qByVehhunDDKVypUS/6KaQQQTWfj/vgGRpBJ5HSjI5c5cPllSC0HWIsgUh6GUYbAeIQ/Wd3I
kir/qrPe2mcQ6D4noT/dpHBcW/cVuKEpvptM+cBYkQyhrlx7v2uvGp6mwE/eLKs2Liw7Y6Bt7Gzr
ux7lys/PnxeY1DKhCttblNtOz6tsead6GcyeVh+3XgDRu5NfON5aC2Xp6x+LEV6QTPUY/bcQAxXs
fhwuKFG6Rhwzu/lyXp9FQTplNRNCMQqTgi9w9FItJp14v00tCM4yMDdeFTsuHynaaG+TGRAYnJe4
YHGsxFJLwf9AYSMGegBWKaNdhAnM8SwbwEKts9XnMQxxXsyHEHrG6eX5wXOjHh7o9ENplerpTRMk
rqdX2qZuaeCr6tXotA7D39DjgP7Ytn/+i0xoaeAJJR0V3/3Gq7zRt5DpsJEbdpjtZaE8VDlJY3of
r+EDLzxM78svGhxRxoz5fqohRBaGmWsxuCW2eS0TJKYdGxztn7CBnM/q9ud1W/psVFaIzm2wnD/A
VpWeDauwAZG3P9lX8gwxaxs7tV5xEQvmCNS7QgUH7EqyK0Gn1uhjyZEyaqO5eZiLCEAkbfo0qDdZ
v/JaLBwf9k7aC/I7PlY0kNqJNBzKELkgc3e7TO6kW5zIr4HR4k0EGfquB4F+pT6yoN7/5alTIMez
2J87/WSSZ0ulqtuQY/d080rWj2UJ+tr0wuvT+/Pfa02UELbYkxZROqDwG+cvhR1s4EOHBf5bsFZn
XrCLE5WEexbKckNjFDlQi2/9ut5ZTXjRTvrnvQZJCv+hoD0DYQh+Sg7lSq8Ubz45e9sq1d0MppOF
1YqVL8Su7FLDEsbuGo5DhKnUuiqPoraO3Tx67c2KBP/r+c+ycFwzMY89985YlBWnXguviAMzb2PX
DHpuarrPtWgDp/rnjXsmCmMqnUwThHfB0GSjBnkHaBfXSvIb4PhhMpGv2uw3vECbMBw//3FObu1s
i0fheKhLEfEzt1arnKekKjSgiY1p3FbmWK2MQS98IEThHgDQI/ERkeTDLg/xH4gySunSHq0vo7KG
KL0mQtBmNILOLzxEVMXgPE5+FVFW9P3H84awcD9PFBEMOhghnp0cpNgMgk74Hp0OxqMmreVKC24O
OTOTINxT9B2FnKKvLHlifCBxw1L/OlP2dI53ManBrhzjW02y1+o4S+/ukTxxRWm0tSDxPYATnaKG
xaBiFCPvfGvjq+V3z7P3PtOCQR6v3NtFqXTV5sIziY2Yc/aJb9R+CIbXlCdX9IWK5B8VNmP42lNN
AZx4RdxSAkrw8lfebENHFq/2mVVLJfL8TmXmf9xItbEhBwJD/2sPCDp1YmPcOdHuvNF8wLMhdTuR
K7yPQGn5shwgV/Gmgxbs9fJh1J56/dCgLfAPeT26U5jt2/rSXCs3LFrSkc7CvTA9KW39FNl0lbAc
E7z+QbofE/8WII3NZKSfL0yf6CrcEH1wePiBT4X+4sZX0k1ZB3uzX8OuX7yHR1rNlnX0Jaci8ttq
tpzRcXaD0fzo6xbidT+C4W7arny+RWFUWOF0p34Bgd+psKRJ/K7WKeU2hlTQuKw2RWm9ZXOtL/Se
oou83ejjTVaFG02+lI1DEP30TNPt/G9dvuJ/FkyJzWn4aGC90Sx6DIJjkO28jRKvNzZ95WiP2aTI
c/fEuB6MqYLaz2k2bT4lbuypvCJZGuza1ms3URv1u1oL7ZWP/V5mPK5lvbcGQC5gb5JVnQ8/J4/U
NknTMnezcT/oX/hdndNuyqlzO2BE21vH4Br/satqw/lulVUmK/FhfpdPPmLPKw7sXgvH4dHnl/qG
IZpUverDNy5W4P9e+fxzzPVBx39lkHCffv7RMjzDrJBRO/qDqrablF31QX6LjPjGidQLLWSLzR+/
R620UVvlsojXdipEP3mqJZWm01+Ae2nMxOYX5LOHZuCwru+Y47g2m2FrcLfGcNVlzQGgqDRQWDMc
AEkz9fZTkfBLx+2k6DnE7f5kHiSjr2ig+d4M/tc3j4HRFQ+lLBnpXjXAK914huX7N4qvxxeMnnba
vk10+Spy7H5tPUx86OfD0OC6ZfbH1InFhF9mDl0+5BrVQyMyDtJk74uwWomMFkWQpWm0GSAfEDvg
nZnGozVa2TyxdVmqNsP/n+Wte9diZlmem99QbwhayO1YMp9rZED+pxdq6YPfd1OF6sYJ1kYRRe81
S6KkO890zqOkH84rj5JY9RkTCCN63qzU5c6VkT/4a2QNi3KwTUD459K2I3hJO7H1GmAJvksqXyvy
m1yWF/UApHlkSJ99UN91cmZ2YI2kUxbzClXSCj2w4nle9M7rn3F+Gzm4UKjds1ov5c9me90aV2n3
HJgrqe7SVdSPJAsPT5epVRhUSc4O661V3irZpapIrqHdWcGzMl2suJ75You3kM4ehRDIIT7iqUR6
4KejnOd4dv1Gz9XHsXtyumLn+/m+iJpNo/W3shzf2JJ9VSve9/Pil3SlXToPB8ggrb+/RUePbNg2
RgtmFDviqvNCgL1Rcw3YYxtsJfkbxnrd+Gt56Yfmz/xlGQ+CEQ8ONBiDhXshDaMWeD4aD7HxNKjy
lTQqW7gV6EuY/o2p9JsxBmu10FzD+51CxHZe5Y+IjcifUShlZnpmanLhQdG8QLG6htuS1zd2sWnq
S5tGSGmP8Ltf2M7Odg6Ot0+Yb6TNauzjtbHGDzHqfAA09fiHSQymBwRfXzmhV7fgfrt9dKnAJd8Y
cC1JfwJ8gyldJOOl7t0C4XZe7aUvzWwbeCy0MHjOhbs7hZVfBvMDA/tEdBM3VQosS1PcQnrydWrD
Oyvyfnax06ysCy25DHoLc2JIR4xn5vSRUbQqS0K1gYO01DbQTkNQN34Jh34jK/5KDWfWQLhJlH4t
EngqsNQxhRDcK/RKtnI5dzvjDbiHA9W3bZPXG6epLi02f8+f59JXVDHfmSwUobQdTjVrE4/lVSdl
uLeqvr4jIqtAV8jxTrHLQ1/fd47sdq2395XPRsbYz4lk4VNKOfglvYTk2rvvqbw0WbWREn9PZr4W
Fy8ERoji8ZqB7DBX4UylcTIUJ8U/NJN2pf8f0q60SU5c2f4iIgCxfmWprbt63+wvhGdsswkQSKy/
/h363mdXqXhF2C9iPOGJjulEWyqVec5J9BTEzX+bKHGAPmRhXhhewZJN5TwhH30z9daWq38KlPoc
LMCLUDudsR1yNrCc0lpPSgx2Ur4K88gV7jHxxLM1TNzC+dABndbmAhVBiUoaaesUEceZRJiLDnWN
04VIzPtWrf2rlGKnFGjlHq0pF3zm8C92LBquoZRkoQonV/gNZtvgzcBmnu7NapeaBy3eNnRnAIHg
7JIpKOx3U7kt3Y2evUL+B+iLnWnft39MQ5k3FFAm0GxCQwyIFkpbmbhDooz4jgztn3P0fnyxzaPT
RH6e3Lh0TelgwSWcWpN7snTDWKdZDf9fgm0t1Hc8H4NhMDy25vKWHAIa0mN+55blQNueDyui+ti3
7VSh+4HwGUopkJB/AsruJiH50+A2jyseYemwwPmg9gj4PcAkkj2uDmqKvsKVr7kjIBoMWgObvFU9
gx1L0PZYGKVPUfmWOqmvpi/XjS/EszP185ft+dtOLnJId2tqU+iwjV5dU5TdaonYXjcxnwB5t+JZ
iiTs3DPlQrIX4k0MMDvoyVDFCZ2s9U11RBSY7q+bWbqfdROX86zQCg1NWRLdbA2zM8QI99a41TaN
E8ObjCJ+LJzYDdDmhm6TtjpmtgXjJA74aGReEo8IDGPzFXRNse+qYlzxhAt7CZOLvqT4FxZXPqqU
caMYbTyWqpy3lo9HUHQLDOdUBq5OEdvbDclvTCXK2Irh+exJs47cIEI0JKdV4AKkp6mV5hZ6JEF4
v4lDvbnrrRpdVizfhgwUdb4VPBBreuAXCQi43DOT0j4GGNXtu2HW+gc9smavLrAp6lCEhpI/2KTx
qkQkHiKbwaO6uqWu6/eRvoLmuyhJz34feLNPhRAAweR8cjEiSMtaHKYGPag6wDh7SF3XqOoTcWOo
hR/luPCMb25qIaXdbI228cFN3aXFQ+NYu9wUaHpdeZmV3kSOtU10xRvYGu1ieauayNKgpmghRSKF
sujvlMWji1NXdpDtzw5t/pFFnk0CsI5eM4PtjfRD48TTrf5FL+gmy9CaVNVXQrulg4njCKjYDKky
5asLBwBdACcEPilRhJ8a2rBrTCDVCG9WnkbLlvDOBFAAz3K5TKbZvKbtnDLIDH3naMmOdzS0qL3i
aZZuCAjomnPl28XLRLqPBpUomdlAg9VJdDjRXZp/T6tqY6zxmZZ2ug5JMBPPL8BFYO7ca5ZjaoKW
P8uT1lGEJmQQi9mYaiMQuCnda4cyxrvWatquSGx2y22u3TpWo90YJUOLVM2NV26QhXHjqasBLOsi
Yr6I0fEW6xr0Pi19CpGLlKahqzRHoah7h1t/E766AP0CwIJ+w8gzng8d0rpANs/SCrzxuvQ2qr63
yk9dhLbxYepbdJqlay70Amk5H+lTk1LEnGZt1dn5TOD1taB5R0Lk6Z+89vC2hSw/IA7ewyH5oTy0
vh0UK+5kYWbPTM/u/eR6HBPWoK4MyZKs/FKrPtWp14z3PVnTD1u4Js7szFHmiZ2oiIBTbWFH0elG
qRU/d9FVb+B7iDNDVSRZuRyWgtbTGZUOSk8S0FN6zCgVH1MDQih77tMnVQmqqPIqd7NyM5tLEc6M
FNOgqQW2snwLTuh1apcEoRsya3brF80wNFtec4eH8AzWoRF6TcIYMIXNCH3jN5U1OtjF7kgOwi46
MNSZNmysnEAEo0X+Ld4Y0zg+6mOl2j6ZCKEPcLL1lvWlYe/SKB++5WjXaaGHbEzCZIrh7WMnzm94
ja5Dgd4kRgPedFclqBAozYGqlYK2fjidBEgdxS9aVfvuCpXvdA4QdaAWrpIGXZKVts+HyLkz0f0T
9SHNYQ8kNtSXWtfoh6kWjgrlTWfC45GrseobqRbpXlKJbN8CIYDn0OjmgYaemvgGp73r7IiYHlWV
+JvWpCxAMr15JjWY3cHY1n3YZkL9CgYdXJqhplYViCJOrI2Z1Poh7iE06wnWCzQl4L2ZbHmhFMCn
uPHkGRo1gpxP6s6t9V71BG31yXNR/0TSbShreGBQcw99nritX8fgklUQbvDH1nZ/5jHT9gVx0y2S
T2Pg0iixDqqrVQE0MTvMW4VJ9mKejVkAVb3WV3MBdcBWNYofNRvbozW5FQcuOIvaTRq1SetBxcT8
WbiR+KalYnT8PObNvy3XyucKKksordWjEwhHcX9SE9P7ZFd2fNdogwq03Egr4vXGdGuIqQ67JgfB
XUM0Wfaus+3KSB/8BO3lC9FmBwg2lXvkT/W9KgbnWz2wPvX0MoEofMOxw5RmIOXBNNGu51ialRPq
SpfGQUPb8gb6ttFR1ZnS7MZSs+Mg11XlWLTYuyjE6dWH3oxR6UVQkzX8ZpzqOugBXKwe2ZAlN1Yz
EsOv2VRPwFzV9SzpVXEzHPIEWOik53eKiS5ERjOkk1fXkPH2dFLp2gMzu5KFba+18VERDbkdep2H
pCXuP5071ltAG0oTdU8wuleu/8VbDLlyEG5mb05kqFjTCOyeArr/mWr5kb5N6qPef8nTO5J7ZbYj
1U8oQozk1nKmtVtkwSHgsYzU4Yx0QhVb8qtVJ9ya5wiARGre8q67M+PvuQ5NmJxtdZgb+25T6f1N
XaQeBxZaGNWKU1pwgQSuCPxde9b5k6tlpaJORYIQ2W8V6Kj7W/O27Q2cSsCpUW697gAXvDshAEwg
xAI4Cf2izr27plCTawICthBLt6w7Vlh+yndj9BKRNTDe0rCQM5vhjEAcw9mem2JjD7dZx8yPuIEs
aW1UB00dWuqlU20WaM2etsEUa3npTa3V/7FsO14Ap4GIdI1RpdNRR0YgAoj1zqnNQMEEz1SkmKyg
oRbGCRg+gAGQwsK1IIf5ZBjdxhkBgcq6MowKkwW6Uj0rQx9mdhE6VAmHYQ3uuvBWPrM5Bwsnl7Qd
Z1bSZbBJoXJYAoRo/ymYaH5BAUWGhtYAPSPTK93LEXNTg48cpR/g8YySejlklSNnBXKzOHe/rchP
QwB0227q29KfWheXqvKW5u5dWlrgFNKNHRvbLv5jlYE5bw8il4PDZhBkA86nTpCRp1OPbWlA0pur
LQINdE1L13RE5xWQHr3EBh7dNJAJAL1cNoMKhMMShnBNE+BL7KBtgIjqxV7LEC29MgHhxrMJRwyB
m+w9RmtghMUpEGs4RB/1kNvIwY9Tafqio0AC9FaMr0iyfJw8qzciyxsRhHyNuhZcKBrH+W0Za/ZN
wjt3l8RWEkYRi2+StFdCzaAdcpXcyqMgF331MFALms160yVr0J6lHMHJdpMTT5VgmgWsJHCEybtF
H5zopz7sUx5O9CEpnq3ux3U3uLA6p7vbni+Fk/OTiVRX09lcEh0dNCSrwql5M9ao5Iun9GR3S842
NZHiJvPubmyk0/oMWZ48ISvvgqUsPvYZcis66OpwQPNXnIzF7dLSVFuoujML6dVk8hJahnT6ik6m
npZ87Qtfp0FhaCuB+7yB5Q1+alba4DkvC73JYBbA2pAVL2Qct3SNZrU0g2D7AESrgkyOu/F8bBBM
4mOn4nXbobAXk+Q+j9sV971mQnKlWtXgroxhoihAgR2j5FEX6Z8nHeBoQHFDThUVrAtRu1q1O8oh
puWo7Knkyrc4opsiYiuP76VDdGpG2tVtShtLODADSB6j9+iZggjiODfZckPSvaPZ6PVTtBBMzCAf
oGpQOwKJSVqdoka5pTCRxhNjElSVuM8mOxSDASJOFNjFuPkLc0DGOaBGzHAEyVw2WbXVaniZRihP
aRMNzdoKdNagwJwc2Zpy0dLVBIzrL2vSvqi7YVCyEdYa5X7quafr30HKEuYmQUm7XHPjS0uHjsMW
ALxgSl+0PzLyVJ+SflZYsX4Yduja26H/SbMXt49AJfw+oHfin08mwGJQhphbuyOnf36yDDKg0Bjn
NZrADqFZRcybqDF4LRg0Y2KPfmu1/1y3OC+P5DCQ3sPrDLoQc6QvLV+RDJVb2WgdVlWxpw3WfRyb
Wx3vvr8YGR4+BIk3hC6WTDtyxtFOcdZKH12pu+kGFB7PHcKkwbNH+ytTvzLbcpBEIsAEJoog024+
KlX1qvR1tBKPoavtWoFLnr1PdKbjQmkN/8zJy/P16nRN2C3DA3tI+Y/CSQ+AkscedeIVdLd8M8p2
pG1PnPkd7QJGqOhaALEaH/KuoDF8Tf+Ktw84Jx6mIArCh0i3Y1yDrsDwHvChu+d6pHJrr3CrlZfl
0rTNFEF0OQVCisjMc1AVh0JNeuq36LnuxOzWpNFtK5y363t7adZQXZ7ru5CMQcHufHVs1ikJJGkA
acys8sVC69l9E8XtbYKD8GYW+ft1c59Z6tOzNK+Si2eVhq3gXiIaky4Fjz8dKQpZedCJPbh8VfcF
aZNoPLQK9Wr7SHt0GNtctyt7qU+zBDBh1OnQcFJGT1V9aXVtrALwraRoecGMbc5H1VMrkz844pDQ
t6GtgKKsvl23e1FmBjIMryswrXXw4lATm2+ikxgHKLRRpKQ1ketxwauehH2rJMOHwoke5qCLA+0I
IeKsm95Fz8ZAZKPh8zx9ign52mvxG3Ga/E5BWLzNOzXz4hhk+OufKIcR+EJQwQGHh0gEohWZIErR
tAV9xFVosJAXwd778uP675evI/n3zz8/mYGy4IlRJBrIwdoW7yRbfxnoIy22phOweE0//fLUnA9m
3gcnxoysNCYGTqcX0UCNE48SpDktfQVYc5H1mcc052BB1EMJ40K3TOeiw00BwjNeap5hv5n5V0KA
EhhQJbvN9de6v+HdRo2Oer6Glbioe8E2NvEMnJzfTIBMnA+xRE6M1kSYnq590fKARjg0HUoHP23T
h+pTw3vfRGDr9q9RzjeRe1wVR/nEJJwf4vkToJX02WcRweH5JyhWZTlDh01tjwxq7kEeQWg4PQgj
TPQU1f77Nsm9LsMxtvwBSu9ltRkgu9yGaEsBGUAdhY9kV4NGMkZerve+yLad/VIOz30TEDVB79vc
r81k0zvoWhVFXpUh6YeMYuoNTuOV/JtRIrWoHAX7Whg/ePPsOveGu81GdRtDvgksWVo8t/ahLNeS
Cxdvlv/M/u+hS7s5Te1oKtGXHIIfeZBY1BvAI4pHLzHuhzaAgm4wZk9mu/YgWzhEZzMuLXqGkE6h
Pcx246btoUCCeXxGUIbNFt+CJ7oSHly6y7MFlhsrIwWcO9BuNL1qhOTwOHoqPeTDgPaWvg61VGv8
rjprxfaFo3s6RFlDJoVMv6WUnemZA2r8bEIfzQIZtzVd1Atx5/+sIPJeCFoJomTpxovGMbLyFnbG
afCpW3hN9FzSHy4AQO2jbSte7gZTHrDxvW/ywNI2OvkO7p3Xm5anF72nQL2BkWM/fAKuFIWF1/3l
55V7ebp+f+DssE98WFTEhllpmHwTWoXCOaAq6ZVGAXM48zb0lX7QUfOgTxra8cOUfq3YTV6iiqGi
T8ng+mNaeqr72BJgyet7p4u9xr7TubV2sy2u1/yK+i9VQnICINOq48gxjzGEARXbd/PXNNnXUBuD
qFbmxoFhPznQEUliz63fISrSDt8NlAuuz9baV0jnUa+jwc4jfIUqbM+AFubcWqddTfNfhkk4EHOn
0BmmhYqtPFgVIpWlhn5ztH4s9E3S7IlBvSQtPOD+WvfDrr6omHDQu/DnmzlUoep+6RuIIL1cH++n
b73YHSdfIg24AruZEI4v4d3kZfWuhaZgmdc3jn5wIwS9TaChZZii36v8SUUn9OluGF8NJQrQMKKF
ikaWjaBRHJq5c6QTFqbws5R4gyG8gn7Y6MI5Vmx7/ZsXgr559gAnRyRrALmgn+9oJae97fajCWXC
D9RIbPuLQhKv4cZ2gPhN1E3I+AWN7bXaWk14cXtgyfBeRF74Qi0sdjqr6tLJ9FraV14reBUUSvfd
EBB+uT7I5R3y25K0LrETRQZpYAk5TzwMCl9JNsIc9la7Bh9YsyTdBXqBRYtyWIqJGkS4KtETxJur
t2vSn59ScZd77deY5GvAKGvHHhO4nbSOAgdQMB1/pQfWAh2ZPrZKFurwTbEGfOidpm51cojTG8NF
GPJG3Q/C3mxnwn987ccjuONe096jEZaf1WGlvyHUHN2VNNJn3ubig2caLMo2KOrJuGCL0AhyF/hg
S4nuhgQ9ehr7EUlicMsGssl1YzOoE8qhADm47tc8+rdpFAhMRul2crugEt2Kd1re+ScfJPmNKTHQ
0xRoG6+0ps0sk62pwkvcW57ovqugPUh6w9WHXlhoSBFc35ALWx+ob9QkZ/+MXq7SNin0QunTAo6i
FAlIl8oxAl5IULaC/F4aIuzY0K1ATKxe4BIUnqNmZ8MDAwWQ+Uqc9F4GzEdQjALCjxFXNvh/o20U
zTIJDa40sH+gcNI59G8GPKt2gUg4d0CdJ+T03qwJd0vIqXgpoALU7jfphCbZYk3JaSkAhwb+bztS
AEFJNGZJATtZw78NMQHjR3sjAhm9AXDXynyO4n7vgDbiqp1fGMmj1Wv3AKduzC5fSc8uT/7Jt0ix
AkDwFIr9WOR2TnaY267Zq9axmmzPje9J7zdqcbBRli1WTtr8e6WDZpoACAI8Dew08iDnc03B19fS
2W6eHSwt9l2xUl9bHtmJBcmfap0xpmqJWS7cu9h+H8geAsp5/06Gx6I6QILN0G/7amULLYX3Z+OS
Dg0EZgB5dTAu0wbf6D1Soi0FSaZ8aNKfVEAKCAJNa+XmxYMK/MDMK5jT7NJcmgKvVmvESA0L5yIy
dgVaK1alu/JonSfsYslOzEgT2qhNAtQPzAxx4bN+m+RhVIZkeKoIqgftSlbhgrqKUAlqRr9HJc0k
ouxZORq3VF49aMVGyY5QPk3jHzRxkWkIixI3o1+V30Gu84p+JeK4PqW2zCmlWUE1QeF2CU/C3lXv
O1IdO+qsnII1M9r5KZhojhwXxRiZ+cRRRLA+pujpuhdfPGi/phHyzucmqlRN1HbAquWT4ql97XfK
ioW1QUjuDL23VBMSPXAhSbIl4D4NQ3wA+Ci8PpB5F8vbb65+ALECTSHQkc8HEteDAmQXloQ3JEzr
DCX5o1YLqPPdKNaamNtSlIwYYJbLQZIEgt/zoE/ugthwmMkzrEytHbrxp5noO1BJ6mrwrQyIdfde
nYDZGhCT2NRT7K1q860zPLvtrjW/u8adSr5X9neFAE324Ioy4FUVGP2NYn8DCNXPhe5dn50ld3f2
wXPQd/LBVQb5DjZvpSzX+b2eAVJfV+Jf4rIWQugUTVAB43mL46y8ScYp9ZVevXcSYFJWvmNebWmZ
4IMQN8yvY+gJSstkA+8eGYlmemJgRZg46N6sk0a91aIq8TozRkmu7HvfcLPnBNR03+onyD6npo6r
HmpsaC25sj2XXDK00VB+AasDJZ/PmTuZGQWL1tgCEL+JfnGp6pnlR5xTz65fLWdfD9y37WfFWOPA
LmzXs/WQ5gEpNrxvK6xHUiMFoltCxWOr7fZ5AeUT6CIxLxbZGmt59okXk3+yayUXHRe6kwoFRosp
LJFC60E7atIyhMiZ32aGp5JXBw2FV5Z89lIXVhErf2bzdJAyz7ceuk6T0hpwMkFC9/ghow6cDGQJ
A+eO2vfl2Pw0rOKpsdbqlEtZVOy1X4blvmxxRyjFLM+P6pe2/6LpP2NXDZjzUjV7kUFweXpk9k3d
orhnrlyGC07vbJtLM53oLUcCE6Yts/CL7ksPfeeuXNm6FwgX3IFnVuSZtay6i0ZYyXDFdjnfpuNb
BTTLiEyh861xgHIAGBKEkgqFWdWf8iSY0GyvGp/BPg7ydFOJD91FppR60/TxV8s+q9I4xILApnR5
8bJkBRtx0qv2dRhvKNkTuumg3TxMu3iEgOBNYfh5ub9udin9hjn5bVY/3205etErbomHZO8imZiH
OfzKDLcX0L9ueOBojl+BDZtttQRsF4pqkO1DAtEb0U9PeSr0QLf9iAKclCA3dsPXvm9e+IvDAN10
hGIz40fubVBlxK4TBbNiGX2QjamXiw6doR4ie8/zL+O0skW0NXvSRlSqmFYpx3Rk6bBDDkdLey/R
NoztqXJIGXgQz6Z5BPcwGVqkHo+jjRaG8Y9sCFLt0WJrxfXlM3kyfmnLWpNVaF02L4/5UbbTvqHT
RoPLa9NXHYj69m00dCRTXuoRX7QSIvwfrv7X5MugOvQfMQfw7ExPQQTMzFsasY0VHSMUvgo8n9h3
N/k3szfXd6Ts6cG5RhITzh5FSRAxZXWzikRQfmVoHGSBMFy1X+pPdF26L9v4oGf5yv6X11u2Jq03
hFYyq61hrav3ivaaNQezTx6npgcMBb2DnDXFx7XRSetZFlOXpc3cFokPm8ImD8zinuHQEI/ku6EC
F+P6bMrJKWl8sk93hE5tOwV0vdOEHw0vDf9Z29+HtaD1Il6S7UjeSzhRmrESdoSrf+V5hnRiVio3
WtzfIkHWAaYxWCDy4kWuQgIkFHr3UxEsX3kvro1WcmY8dUZNm0fbKBsd9Uxb91sgrYdVMvjiMkIi
AvsTJGHUSc69JjQkCt0dsYwJOxb1ZsgfNTb31H5Pot31BVzcoCeW5gfJSbjVo8FKOUHv0XeRo1Mx
j5uy9Saw3NscvZr78W/2CwhgKI8DF2XLSCxD6amAfh3WsYalVIPKe+yJST9adK0xxuJinZiaf34y
sqzJmcoITDFbe3aA0s/MEQwIa9+Ya8L2cnjxuTtPTEnRI8+UstQFJtGI3UdkKmtvaP8xHL72yJZD
N9mO5E0yIy6jPmHcL+OQTEEJXLWO1FuJvVHTF+H4hXiYHN9cEwlam0rJq+Q2bqOqwVTWBO1adLfy
aNN6OfIxfWmuuZSLrO5/RgmkngaZFjhryVpdVGymznBIEg0/KNPQHD2+d4Z4L4r0IyqL2NN5+zMD
SCp3y9vEUdGhkgcZctaFRd8NPNiuH5HZ3mmMIH2PLHfcKXbJQPyaZx1AVbXxHaPzaGIBjbZRrACY
Rcb7v/A04JnOQtFIE0GY6XzzKhU1yVA2sKlWEPAo7dCo0A+XNQGulBUk1cU9PA/w1Ji0rWinVA5I
yNwv6hvS3YDZYqS3fRFU9itIYNR9T8Czuj6nn+loeVJPbUqLXNSAxigqbBraoUzvC+RTKQMe5jkn
ntUGRnWM1V2ehRxgfnEcnZ3WHxLxZKdhY92kMVvxS0sn+ORzDIn6rSgQyiEUn8PN+Guf8++Wnm/Z
EK28Q2ZvejlqdMBACA5hUnP+jBOfBOXCiqQVzGR2ux2s8guIb4/XZ3bp6kATi18mJLfnxsSKWn2e
2Ix73LjhuPwn5UHL3yL12//PlLRJLVc4ttBwMJq5A1nxCDXIDV5wplL6vFqZueUF+j0saY8KnqCg
4GBYcES+OgSxonujsVLcWDYyk7tnTe6LTmfoK+mkXMGpy7mBVHcCmYPohpFyZYmW7lwwO36ZkcbS
pLSK6omjkU15HJoXS+EfvLyrqNhY6gBoiWus7O7F8OnUonTaJgi8qZmAxbYE9Q9i7T8wOHI3Mu+Q
Kv4EFG335wQuOJVZVO6TxAoK1/lWF4hDRTtgLtVY3GYtGMh2H1Jx52ovgqzVRRbP1Ymx+ecn54rR
uIzNFONLGQkHEBiTQvFr1vh4UXSx5mldaGhvlftYNzu1fWs1j2qb64dheY5PvkE623E5UQidYMCW
hX7aXwfjCeSTQkDKATcYBEmQbXGMe25/+X/alQ48hG0Su+ew20y5R+eOio+ANtb6hoFRqVB0aLOY
1xmBhsjguunF43IyYun8l0WnZMgXIcJqQ6p2h8katt3ai2Z5aV04SwRO7gXgXOmhtqDELff1SQ24
mDuuivbj+kAuqhefNyBQj/9rRArse7cRtjsIMHDdeyDMhf7uuttGuS2MO7BW/Prd1bdc3DnVv8Jd
mcRFZ3BiWjonSp0bSufCNKECFBXVm9IXJSHMA63ScndMsc0Vb7AUz0CUDW3oQDyEhpfkDExWZmo8
waLCXsbuKFwUozcR64GerFFY3DlVuDK98+15ce39tijfrp2jUz6WsNjZW6GHVvUw5pMXdVVQJsIj
eG1wBszZn4KFPleVAOtM5vaYcLfnXiFrnLw0B7PxK+WWD495dCzj/fWhLe7O3ybkFEbclnXVtjCB
xlwelCuCnq7laBZP2YmJ+VFw4tsKLeoVOo/CzFSvyasgHm+S5Mf1cSzHgOhRCZw3OroAHXxuRY01
mioOrKDW+wV/32qNs2tsFmbRBN432fbWY6lrCAeTNY7o4gk4MS0576kpiintELZT7Y0NiefSzuvT
dt9GX0j/lddrOpCL+//E3jzhJxNao9yR9d08oS70o6cB3A41ZBWw2W53H9fWVm1r5CjXeGhrw5T8
dDF0A1Fns7qrvCnRPx2tkdMkI9Tvv2pdEfY6W3svLm4d4J0RzQAdg7r9+UhbILFdMWFmU33c6PqA
Gjc7phrbOs50l2mvqTbuBmgVAtibMsTZAtg95V3NXc/h0bay+pU7cvG0zARkoInRBkmWgzSGdESb
ZKdBB95hS/X2aUjIyoFcDH9/mYD6//mQO4YH6ZTABGmR07zD4yXLt46xIcNKQDov14VPOzEkHUul
Ne3CHWyEGBBySCMULaDUxPJph0pOeP1wLi/j/04b6PfnY9Id5IzVeRk7seusR6d/F8hYX7fxfziA
30akvVJaYlJHgfHYRYxsHvQjQNvJ6SGNABksQ2GjXyqev/wvxB0RKJ5MpHT80SWuZZAJxehUAU5v
7E0kZMauy2ofMiujtSP1XW2vhOBrUzr//MQHQJwzdzIFRks9sBXwB+KtzbuVOV00ApEI8KvxB/SX
cyOkpMXgzOtW5s5uSNnWGK3Q1oh/fekWt/yJGcmx1Lo1Ohl6E0J7z/Ja9k9Toc1w5fgqWgpFw4qx
xW1/YkyK+TRX2FUzwthcJx3pHeuA2Y+/8WpNJ37N0OxOT1bIirUGbyQYSsuHrN9qGJTtAO28orm+
tkZSjGAyXAB5ho0ASACee8Vzoo6boubP19do2QyQcYDn2dBZlrxFzaqk4BPckgaJtZ6MyGM/D/oa
zW/NiuQoypw1MUofjT8Ic6e5yQvkH7dZ6a48kxdvMvP3YCRX0aY2jVvHhY/Fu39KtgaARWa6E3hO
1nEwrb1e10YlOQiIY/ZGW8FcXN0BR8n0DtWzNe3TtTHNH3Gy3ZCsSVwLdBO/ABcoaHQ3ycBGKL6l
1JlCoeZIptSQIwoJndqX63tj8fwCLG1A7cmE5ok0vqbmVFhuBNPmDaLjQQMrRgQEvBjtb1KZ1okp
aZScoiFDyWBKI+0tiUeIyz0NBYg2ahv/0zV0T+Ip7BkEmK4PcXEJT+xKLspQ86HLcgWxD3ZHm4eD
Fb/Gw1o3q8U1PLEi+SZ0oe4jMo/OMQJBnxigexq0LUGFZo0bxsnm+qAWPdSJOclDTW3XulqBQdE4
7JAI7tiW8K+G1a5M3podyUVptO+cWsWwdOCnhjlqrFMkn/PntsrWIsbZD11ENb/GBKLg+TGARG4R
pQ5suclr2u+TyiOgtCWtP/WRR/Pnyf05qC+VIXbX5/KCOPn5VjsxLDnIQbGoNRUwnHInULOfPEJD
XGeADBdcWZ0r24I9d93ouZ0T9AhWWRdtdKic6WAW6J39BOL5w1ioa5Wd61sKiv/SfAjbgO4i1lhk
r6K7MZ1HUSXAzLxZ1te8WYP6L75MZiVWoObQBFqVHCvRRsYaCifUAPgEpRT0ZvBSgr5v2n4ov40U
HSmTv7nPbRCPITQJnqxMQh/Q2kRPGzhXPNA9Owm5+MLJj9paiZaXMywndiQPoLRjlvEIQ7PrPSv3
Repz5V/a7IrucdS2mr4f2Pemfa3p42hEwcrmWt7VUOZA4RRJDxkbb7RKIvoem6sRodncgJkoEoBF
qztWHVwRZKCi1CA2DGuXyuy5L0/TL7ufKo0nl0oZT/XY5Rj0pOkeRWuRaFg7sIupFTxz/ju0T0zS
iYmxUwSlGkw4ZRooGAWzdxYiWRCtc4hIje3GGjcUnXyuT+nayKRzYQNNpNIO28ZUbCxd+zY1dHvd
xPKd8Xtk0mEwrbTlaG0KV1QdG0isptWLjev/upHlE/fbiHT32iBJKyN0sdDdh6ExwJ4jzGx09MrE
glnDk8gPk7Li6tamTrqDaa8WZavDZBlFKLHRQ1SVX6+PavnG+D0q6bBZBLSY1EFQWzcUqlvHMqq2
rXVM2zXi6LKh36GLtEYQ9+pBg4J7NOwesO8s9vXSCTsAbSvHeL8+qEVXfOJBpNvdcGpdWPOWI/WO
grgW5W8cFWj0NWvjQAVL9rq5xaGdmJs/5+RgWYxrUMSCuRgSjemdwfzauS/N4LqVxc1wYkW62yGU
alFGYKXLp71ptt+1Vl+J1q8PBGXH84FQNXNZmcJEWjegMANWRrxGeaD15vpQFs/r3GUEkuwQ+ZUx
2I7b6SIrYiTqh+qoGORoFeqb1dhP180s11lO7MzjPVkYkbC8jQj8AunfUcrSSJilG6KhtUccqg3k
83ZWhLZia51ml2+wE7vS/tNHhfN2mi8RQKqarj5EE/HweAwi6ACUOaiv7jdeJv/OnWTQ0Qy0VH5r
g0+34nkXl/PkM6R9ScBHJ72YIxLaHpjBbjhAXQXI2rqyJjk5j+ji+joxJW3OwjVZj9dXg77I301s
nCbD445teP8OxeoVr7gyLJl7mPM8Ksn8poybTZykPmy5o68aK55x0YnMcIe5bcD8Fj/fPIYxWJnd
Y5PW49bgP4DUYVURpGpgitdG/VOA92dQe2JNWiu3tXNhD1grtf+qN69Wd4PWP32U+KV9U7LNKNYo
nIvX2YlBacVyHikGVIswPOCKY8svlaPW6F5T3RUEXTZA/1nxkov+67dBV3IuZpIAw68nOPTgi47I
NEyZeFk58CuDkvu4Rhxwn3LAoFSqPrpp787ypp1XFXoXaHS4q/vsXhX834b0k28b0yuPpr3i/A9p
X7bcNrJs+0WIwDy8FgaSIimJmq0XhGVbmOcZX39Wcd/TJou4qOh91G63dzhiJ7IqKysrh7V85A+j
h6iWQruu09gtMMkH8HiM8w9TkZHYAmgx50tp1MMeGIquSRv3tFvso9QXWjEDqJOdKijrN8FGRE1P
S4tyK8ciumuSu7BvN2qZ2CV8sRAPu7G1eEmgm5ZranUUohD0ygD5BJH0tY0HJZCXO7onk11hWoKo
tvGB/6BRzLjXGtK6P8Sv1hafwHayaV/V2E5PwmHarK/F0m1w+RHUcC69NMjggAuMpagkNEgOkleo
tq4YHGe4JAXN5f97nC26IRdSfMq4F1YwjVic7wTUjdJSvQ+q5L+qwV3IYZYU4LFxGRs4yMjibhW/
cCujAdUpLwm/7J0wxGRgaAo4u8zxTXW1QFsb1DH0116fSZM5HfrRjcmVxpOo/+tRkLN/wqgNkHZl
VGPY+lAwGKOfqLAUUL2lxoTRgEOGGvAYvozhccgBNxkToS0IMDrXrWPRbVwIZqwjiCwhLdCwYU9G
tQEC7WbgwZAt3icXEtgoO8w0hFJYytFECDx7pQ5oUGNbAIZ7XZXFSxIobpipALzgDXCXEcfWWAww
jTx80io3QsOFiKhUdaOed/UvWvuFKGbV/FHuxTynoqqTCu42vRFJFsTeukI8KczKAS0d6J00Vwfo
LAuNAaD2SIE3si5k0aejuVmErSug72GEANxbwPw2tkeSUKyIDhNwwcQA85sPVurGmPeqFM7NLy1Z
BAVaPnOag+6EOVxl2idZYkBkm5PkqD1Nj/pLcy8/+p7ogICPYPaq3wXfCOrWVV061Bdy2chGrpM8
ls5vpHlnGq6Gxtn4UQ72nQTsoNO6rJsRpLPv/6skW2cAInHSIxDGXbmxSADEGBLA/wNQ9zG7yzbl
3prJu0jS18oDolILBBVb4Dw3ls7DpbqsS25bJdJVmM88el28p2BC3YtZA1nn57quixXLS0mMU9Yy
zBUNASTJ8R4uuaNjVuJeA3ulr2xr3auAGV7xkr43EzzsCjOH0ATCjtwLWOGGFEcM3ufPGFcZA4Li
R/jevvpP+1YhAJ5zfvpuwKtuKzxjYs6NPCeR2Mfw2BYJPf9Ff4zfG8dwIxdVuE2ADT3FjukAbH+n
PVUOaNyIvts0HyWsGyhcW4RNlmPa8W6r/Kg98STsI947acm1G5gnBaClDDIwFjonBXZdAvx/3GHj
vR+N9sS9tpYc1GWUxex7nWeY9Z5weQAHRZvQ45ZtfO6gwuJz71IKs891qkXqTK+oDA7dHImRHsvM
VsPfSodeilTwLMmtxNdZ3AyWp02iu27dPCWpN7uIbFRUddG4CPFScRqECoO3NclyXpF18TF9qSX7
HmozQckS2BPSD7XpNc1hHt50AWD76UcTv4rFVqt21fy0rtyyK/4bJzPvIqEc0e+dQTm1Eu6S2dgP
6bcgpe/NJPxel8RbRsbp1xjqzXMT+hnToya9Tv1z63//n0SwT6C4AxOGEUAZOZltOZJtX5m9Oc2d
dTG8rWKfQbNphVo30EVTQXdz5yPQ6MxdLT/0mjtIv2NpX0iOqGe7dbmcFWRD7CAce0kMITbQPmqk
sHvppMnv6zKWvdo/9sDGoZoZNxhOxS5FA5pJ+wqpHeHDNId9rclfsfncmNF2XeKyl/orkTndoJSp
U9WHxLrCvCFC3EwHS+t/IQOgkSrIHkFcymqVg6pHGqgHkbvwvgAgFlrb1KL7tS5lce0k1cKILXra
gFF77ShEdDsNqUylAGR6EsgkHn3wSYHU2akAXYzE+f9NHrNyWTBPSTzAvyfVU60++ImXTIfY/JH5
p1GvOUu4aHwXytG/v/CChhjFiahD2AT0s1Dd1UlDQh6qzqI3uhDCuNok6AeU9yHEHyoXHGlgjLSQ
azAf0NTCMTveZjHuVg/yWE5EiCrQfm+hPcdt569pfFbkvdByxnoW1+5vGoAtJhptM5Wpj0AFvDza
NNxJphNVPILl5YDzQgpjDrmKVz5aRhvbPIYP9Xbeot6+y47g/5NjghpKQSJH2eU2aIE8MSPpEQRC
nO7/GwRFJuFxw5TRqYJaJzgC/a8HBRHvG/oXf3+8yJptOpXT29rGsGd7ejfdzlbuZhBOeCrnG84P
lpvUz8U6MEaEPPCYNQHWoZtI7mQAZX0a982m38Zf1a/wpLhJ6aJwL7nrp3E5HL2Qy1hUmsuT3lSQ
GxfEFAhyLft2K//2f3cKYCGJ6Mmk+kJfx0OJxnnD5ZG9Lb+qLuRTi784ob6qJokVQb72DH5rhMD+
YQBOXAzJEzGfur3/JN/7Mwm+1hVfPLQXcpmLPdabUtNz7Hk8kAj5EfU4C27DK1tzpJyfIBfaGQnm
EUYF2kX1V+zvNYqb3ZO54rxN6ceuGM/56r8QI2uNr8QWXURgNaWh8UfBG8KSQiCAfM+hiGeNiBw1
rz140Rn9XcIzNsCFVDWf67CfILUrfwu+6qTJ1g9TMpkvOnKkUeOt79iNONDZAApIxRwHaBdvBoJ6
cTCHSjBBgybutHiyB/kQaAdFeqv7p4I3LnaD2iZLFthjkZIBg66Mjgrm5lBBKd3PAtzsh/fl7f48
/nLvnwOHhz99e/wgBtc7ENXR4wkgOqZtJRBKpQtndDO8aeToeYQcyGZDbHfLqfNbN5YIQWDLRtMd
MoN4WzF+VvbltJCDMrKdo3P0Po7/+fG8o3ckEItf+HH/37/4w4bsCH5553//85cucXNyONjO9nTa
fp+2zv70dnr7/bZd3+fb0U6EOiKG55DXQVbshlI0q1pN9Ysusge7sT3Pi+zzz5aXDju3T1wdGyoI
neSSrmN+FXZ17XvEociSbMLiO3vH8RwPSruEE+4s7TCA5NGMoyq4+5GuuhZSK1aWVVEV2QnZ79/2
zvHT27z/Usm7y9ni2wCfqnMhiXGlIuiNfCuEpP3xiG2zXZ4qN24GAgAlLsmKaSgqxu+vVYlAaxGD
U4oKcJyPo/eHbGAO9tZZN4Az2Q27L5dyGEUwzFCESQE5x8/Pr5eXF7R0k5eRPM0E1PL4M/4XRLsH
194+f5f28/fzQOg/3xPSFCH9Dy8ttqy5omkIk9GCy9ama9Au5GEjwVLocdk97LC8xHag+9a2Oeqf
/89u1f8rjB7lC786GLk4ahUV5sD6ife0wcmEJGfrcETp1L3ciFIVQGUZ8HEYc7oWJY5NMLVWQ0Ud
6QnwdvTYU0cA9aCfQ3+t7+45T7omU76WGVjJ2DVVC5kZUQh+SwjQP8kbtE3syP6zed88Hh4PB5ez
ibchFjXfC2WZl05X9XII3kyYlXMsiOe9bH7Y9zynsnjeL6Wo1+oZgQSmnoiq5xwBqwkP+riBpb7y
zOQGegc31JU6zA2lgwQJjO5U0Ifj7TbknidBoQtys1OgzAHgE+g3wDx8rYoSF7mQgI+C7tTeIB+9
17mOt3n8Vbq/zq7S3tIzcLduIMvH/0Isc/wTxcdAlwSx1D4S8tHZH2+NO+A6QNu7A64bxzFwKghu
SqBJ4J8Uf3wHtL7duoBoJzroiXOcTodzMZ0zMWvrwdwXZg7iIln9z9bSa9Q5nn/DwaGHh96ouEbp
YaW/4Xf8HPDf82HCccKPQ4/x+nLp9LysfJXGlNCFyq/AA3v5Vedv85z/3N70K+i34BduBPrD+wKF
mjT7BbThFEURIAeDg+baTooCqLJqDSoHKhgRxfkHLvKJvEP7e/uOuknn5PGCmpuYBnChmiWj6dRE
rKawCL5K3YQKZkMju+8mAM7oQCq3OmIlGrrsg6f1ZT4T810pyQhjvHILuKA4NEEeui/IAy2LAAjO
7skf/GkmI34PaOTmQl8CtTeHR/tp97TZuS7U//4+/cay7Dx6kN5O++3JOb297U/bjnwHzkB+8xpH
6clkPlaji4KAQEONjG1T0ZIhA5+ulKCdjjZ+F1NSVO4sKYCYqUa/MzazMUe7oM5TjpNd2BJdUjS8
qEFvi9lgximZvlBNszok9oiJWgLors7pivlDm7T4LslrXq/CojigLWD2wVQl9ZxduLgq664w6h5v
ZyAQfqpobBcsV7Z8IvEmgW+fqUDbhWmLwN7WDExwMHoFQySicwqCpBoc1LrdgQI5ykMyg05D8ULh
I/Bfm9wb83cZjGa6PcnP4EM1eUR0t88S5jtYKwTEhNj5+A499okp+15qeUb2CPA5tTxWJvHzgwHH
idJC3hMTBViBk6igzpexrKuFYO6EZhbKdJLxAaoUBvZgBgSsoCjwo8qbi4kLwAu3ljWXc/g4Qpkb
AUMZHUZuIbQdQzcu72qwcKehJ/RbYfzxX4gC4CCYeDQFI+fMRmNsAOAnFk6OBe5gIdiUspvWkYNW
IZ8H5kL/r26W0sLrUgT3LGjameDLTApDDWoZZ8V6mJH06t/nlpMYWBah0BMCVkkwS+ITLs5HLKp9
XqHoZ4dTZU+jM0nfafCxvmK3gQi1SeuvECagC+vQn2sdCLRiY4hAi/PFxhWUoPvIehTjdTNWt0Ey
i8/5mMZeWpbDoUV/Y++OnRDtkjTSeA+hm/uI+SAm0KtCeS4jzAzZIYYzRRvM80APdjR/b/TPoL20
ol1leVFnObpxjDS75lHi3tb+zh+ASUxZMRA9saUWuU3U2cjwAQZSta1kZ4KrqDtdPGrI3GoRKQQH
nYqgyB2rX6q24+zHTUs/I53ZD2FSJ22qYMKFuAnb+9nwiRx9mZMzDO+i6aW119ScJV+2s78KMytu
DUnV5zUUVvzPNHmagDqnfq+rtXClwcr+imDi6qISZ6mkIkBhI9a/QAyYmQ/9DCYoXgWapwz9+4tD
o2aFiIlprJ8ST/dF9ylYyIKGvHrcoiO90Ifx5FaiKEndUykthqVALapuBtM2gC9r1K5hcdw2DcFu
fc3f1WPcdmHliabR1RvnR1CQq9a9rh/GfANgrqS9AyXH+mbdjmMxNsh47ErQtbgTIC+3yPzhfzdE
2c5f6VewK3bxE8BJNskLDPKL1w+/tHfIZsoom6GfCq0613unK1Va+4WFBsnyFA0/gxhUFv96GBG6
Xchgk7qdnEjZ0ENGlfjgEUrAj7MdwB2xvoRLoc2lFMZ1yyCDGfQKUrJUeZExOdq1johKE5F4xMpL
lgjIePCyqYps6SynI2ir1NoKQQwDZih0T2dgn5g+uqgDjPJ+8Dfrai1u0IUw5hhLqaajIAxhgz+4
enCK1cmp+691IYtrdyGEOcE+PCCiQggxcO3J/THTvRTMe6LPc7WL2oChCG17GlpV2JeP2WJEa2pw
haOYQIpfYz+QScscTXLrSnbN8DkF545U4ImQ213tTMpDOP6sO85nLKr79yvOec4LhwXquz4SSnxF
Hh+y4eeo3Snps/+vOyJh9kjI4j0h6+jMPWcLLqRYFu5wPSnAjTPfq4ljmffC6Jg8KP6lFUV4TbGU
Qf50A/Ghl33YDBloWZtgJL31owHJJ/qz1+3jNsUGXUzUEkAlIyGlyT5TpkGKRYtKkUSQ0HRplaqg
RCrMbSJXIH6C/0dzWwHGWzdIzO4IuJPSFWP0fR9H3WgwOmICS+7PICBXCuLCIrBke47DzjGDVP4j
Ykw6Bk1cABLDQsvFymsmsGS5qpm17aHvlVHcpJk2IjKp1VJ1VCUPRGddwyWTAEQxRkAVpPb0c47l
YrNQ1pOELgKLbiXJTu67mQTOLpN0E6dbbynUQqM4YhxFkxDpM/dKWUpKJRhYyKoOOg89zt9pqfEG
+BeFgBcVaP6Up4dtUfA7NRSA0IRHT9EAuxEE6XnICWAW1wvcq+CoVAxKOsbcG33YVfMcoe+ulRNn
HD9rqcYAnzY5YzVx9mZJHUCFgXUKEDaoYzFr5qPuUE0TvFMyZcQsTn36uL75iwKQsUNPAkZU0Dpy
rQwmqTQhTaGM1oICsNvF7a//RgAIfURAghh4vFwLsIJ4DCw1TDHVbfwGyYJtgiyGrMu4LWfgjFLK
bvyDVzcgiK6FFLWcVXUcgwgaWEJS5FrAbTAzB4PyivYWxINTYQAB4K2WwJG8vHx/BdO/vzg7fRn0
U50mKUaN8599bwCV91/P1DG6MReU1KQm2JqhWyD/AKqDo4wuwLO8SePctkthH/hmwWuCHmk8NJmN
AjWHYcYzmLRqQ/LtsPo11ni0D+91Hz9aIwZ81Dw9iAkvCls6TRbg9iQA88BG2KpmhvJj6/cQO/V6
aEuV4gAi5SstlLec16C3bCa4J+i8Cup4bFFKRLI414sqtftSsXX/YBQPk34fRjtZ+VNUW007CfKL
0W/XrZOeUTaetoDDgisKlT28369tRI2KCUEBNNTr8FEGj1f+G5BUjZlsVB7o1eKNqOgywD2A+QmO
mmtRVajKxdTAlQuVdT+gP1AalEMb8ECilvYMif5/xDARe9oAI6XV4cknX+mJMox2ZqD5Brxg6FDk
rB5PFhOlq2iLkIUesvr8h5nu8+SYlvcdj0n6tsGb3vKouoL2GEzlEstUEmTR1Ci4jW08Rv50TWxX
Yoc+3BCpYpVkYf2Y5KlTVF8AvOe8fxZdiH6en0JWEpRn13tWqH1oVDLMo2rxvGukeusHMQ/omieE
eefHopHDMiAkGhJMBYovRsYTsWjmuKtUGZBD0i145gRUy1nATTIJ3Z8qiHblMNlgtN2aw2dV9976
oVp6iFgX0hiFFBGP/KGAV+ykGYG02LlIuQJE/qcZCu9+b91L2vu6xMV8qgWQbOwSWIPQgXG9UcBb
ErJIgMgiLE/DnNlSGb0aZvGWixMZwAqu5ZLT5iXQ7ZQPxUJfZKdiZLx0jZoHZLa81n8/hTmAfh9P
aVrh2rG0wa4EHL37tnI7rXXTkXPDLSw0Bh8wX0YZr/BSZsyzqeW5ys4EiyNYCJpNbDihttWNzAnM
T4E3Cc+Txmxr1JltP2c5jiHey/r8WgUfYyCjToMnk3Wn59v1PV1wLoAlRasFWkgwB8eidjZlrc3y
0OH61owN8n6d8Ftrn8y5ctblLNyt6HxHaRROE00BbH+kOtZCVGc9WrpAfYJxzWGrCXe5upVSjHfL
eD2XnMLo0jpiNF6WKYO8gXv12lbNrAOtsI+bLp0fx8oO83Evu7sudvu24fR+LtiiQe0DyHMmxTxh
Yi9R0OtALHHnNJ25HxFXgJAA/OUasPP9xHjU1X9LaoiGLgg00AWlILdimYxuc1BgklCAq44HedMJ
JmlR0hhwztb3bMk2LsSwvfZ1I5daS8X4eBbFzRHY434pe6PM8WRLUQmG0tBCBmo0IPGc//4ihqws
rWvLeUCEXNagbg3Q40raXK72U6qehLGJTmY0Kb/8Sm+9KS8SLwTPS0jUUM8rzl20dA2iLGuhHIi9
pH1V13YjhKactaaEb4kPpdmAt6u1Z5/G7kRRPEGEQ0M9xap+rq/1orleiGXCaJDNAbI0lBG/j8Kp
KnAQQ/2tCM2NYM2PlRGDrozLx0lVYcKyK1WZuFrzR19pciUFyNufsXTHfiOru8A6GNbOUB+s9rXL
vAqME1q8G3zOE3LJH1wuM+NURSGTjGmAvtH4GYmfg+ylMyUxvtNEO7AaEvGSrLwFZvzq3PhVVOgQ
WKBtv0vfq/k180FuUcT2kH1KIcevLvoEU8dYFmIq9AoxV2U3tHMRFDCjFoOWQrNtDcXrgRIJxvih
4aSrlyooyKYpgH83TLg69oZKgtHvhQi6KXopIjceoQFkmED7lakYW5H8X2oQl24SDvKdLErPgi8p
zmC0uo0EsIVLPOSNsSxpjyYDzOmiqI2nNeOgrKGsYi1XYVm+6RpauVfjTdx4ppBsqmzerB+d2xF8
uMMLaWxGD7RiQVtGaBeW8odOygmAmSi09gnOC/D7qjNksZPX8hHjiaXkyLax06OXMj7ASQvZk2iQ
+HF0BEeKOR+2EHLiu2gdHOkzStjKuBKlAd+PjlUYURdNqvIBV8NuXfclFw3CTwuNvjJ4tnTmCFuJ
H9ZCS71VEhmJA/wrELtNxrCT67mKvGi02ud/LxHNt2hqBF0SUjLMwe0rVMzMHCRxc1THD13QIE8m
zsmx6qXI8YO24URfCw86NMmAwgjNhBog65hFxONDE9DJjEd5Izh+t5thsVw8bvrRrCe8FMJ4X3Wc
G3EIIaQXLIuMZWyPgeCCFQYcKQMp+nEzI5OSx9YJ7FMRQON/ry/q4q1zuY90ny9uQLVrExnxPIJ5
C7PZ1c++e9WBDSmhWeJ9lI9ZiIfEj3WZi9YJxwQLxCEFccS1yEwUgiSuYTopMD78rDkMPo8IctE6
0fqKxCrSUmjovRYh+VIyo7EmtYfmIKZ7Y3wS5I01nNYVWXQ2SH5paAqQLMlgFDELpa70gjqbIH9M
FOGuCqvnyYzcoOvuw6B21sUtrpuBqBJYHwodArtWSmyDoQVYD5xtVzX7Ri+sgz6bb+tClqwex/of
IYw9lDGe6GEPIZo2OhYQNoQ4cSr557qUZbMDEiF6HeBCYQjXuqQIZvM40WH3anaqB8kGetUuGsKt
4JdwKeq2K639oP0xrP8qzqKMa/CQMD7FZM61jhZhy48sPDw6nLLohyToJKxlrw99e+yyTaZ9DsW4
QZc2xyvf9pyqwMyiMpFPpmAITAugNHYS8uYzDT2sbZGnBMDiThC9KZO8FQT9rilf6iDco7TiWBjZ
92XVsidQ1MQIUFoDEC7hVu1UtPT8Wt+N23Hz84ch1Q0wG3ROsW1TdRD3BdqZU9sshAbQWgEQbLRC
lO3UiuI32RfnH6aVWrtI6YYtSoGJU3dAWiQlWijsoJ19UoHl9D2vS/Ex9+XYd8Sh1dKt3ySdSoph
bO/yURnRUTHpimOAzOx3F/fBgPHFbPyd5rH6J/TryGvUcRoxk6LLX0Zfa7t8mJL9FJjdaPtBPT91
Vi29lIDp/eE3FW2MCxuM/0dNdhDyzjomYl9wcvQ3wRtWBqOdaCYDoORCQxlaNvusgZ0akxBtBH0G
rUVl7YDfWe8UBZhSk2n6ZEImifOKvDnsKrrY0ZaCdl5MnqCh7fqAjGZoxPOMOaG2fPFzpBkUXvPh
zUlnJDD36WDo6hRnYYaEZYmo96B3d75vr1vWjYekMlTUq5Fk01XY1rUW2YR+dmuIoYV0AJtT1//o
DU9JdtPAcVtnE726SM+SUEQDC4KoYHbmWlKnxEYw+YgOOnv81Tq0Vd3w4L6I/BztZrs8jTaXp29x
j9S/MqnxXNydJsgAex1vRnv01O9kP7imM2+KQ3pf7Vo78LQdb8tu3i6Mkkx0m2ptrRs9BIqb4Cl7
jQ7JbnRLW3xa37UFo8eu/aMXG9ZqZRQCh4AGJZ4BcA/SeBrU6TlhAE8KY39xHiI3T+Or8dfsBCf/
IBdEwBDpui6cJTuH8Jd7FMh+m4JZxY4PoLqwQ+Bo9G7kGZwC6+2Fdr01bHdGJ6ktym2Qo54kr9+2
+9qFX/hIN7ygY/HYXmwONcoLhWbZyBAfQJAubmffCeqdL7+ur9ltWgQBL6qGwDejYRqO8LUMVBhA
0jBHSLOmP0rhDr7XKXp30p98wzOtTSJ/G6JXGJxs1k3QdpZKH5P0/N4gS2ph5+vgDs9sn3JIRy2J
/G2FS6DgZAD+P+oZaLSULUT2bNpfSru0kTFTZjd65xZAwvLN90L8wK1PDF9yzd4PSSN0G3Q4OMGc
fHFWd2EHKSwhWMQNFIvQo3G9uqXqxwAIQIgVd/bgll6+LQ5KbJd7f0vzrRutJPlGeg7e1+UuLO+V
WCYPkcatpIYlfaw2d3NvC8pv9EmAi5nzbLrtKaNXJni2McYI5Uy26oykb9+iGoYEeV+D/jwMw/6I
8GD4jjqkI0S1QzOynpTjl5mr3X0+DiVGmHvMTQPIuLkDVln9lCZFA75YYc5e60hNHqtU6L5KS5g5
t/tt/gLfijwmGhaBxabfFE6irNRo90lqy6cO4+SZq8gkdMTdfFd4ANERX5rt+iYsXBlXAplN0AqN
po0h0GpOShUTQ3fXBSzt8qVGTHTbqkFrCgjWAP3vgkiqEFASiUQQADjrcpaMGElgHeOFyDvfDJMI
VV91kYT4xNRR/eiS+1xBLr2vOS1AC+uF5zFCZgzDojeaHcsE91wVDxiTsDtzcCIBgScP2nIpRMFk
r4kqMZ39ZB9xQyipQ19DEXlCi7Er527fyaRBX37NpXBZ2BzkSmjXlIRqFvL21ye/F1XAk/nw3QDc
7/PPenxoC8Cg8ax6UaULMcwV0Q9DNcYTYqFpYz0HKZHt4snYpw/+Y2S332BiTgCo7wHzz6k4rvU2
I4Zr0AQeJVpz8LY32ZYCVUlaP0mgofSsPat3qiu48Zd6+tLukX/s7WRn5qTboqHGjnaKPW3jzRBw
HNCCyVx9AnPEEs2KZHOii5z/0M1jzIPLXbo+rgQwuxiLUa9RZENb+6VEpPVJRHqiOpFMxNDtvnRe
knUpULpcU2Y7wygNgQUGCw133bHA2JzjH+aNCv7uOzA1nYTN9N6R2H5TXlpOiHZbd2W2k3qBi2BD
EFIlVWWoWn/Eu3wXmU7/rpKqIBI1JLt9Srx/7yCvFpceoQuJITpC+zSifgXo4qLgBuO/LvozOjEv
hViM9TajOuVystP7eAvc1nXfuHzM/x4CuqEXOlRlmFbzBB2qPPAsBYhs47uOCUgeF+miHGAB0Yk+
CVlYxhC1Hgn0HmRGGCQ6zRpK8OZPcK5a4Hxd12fB12uAVvhHDmOAupU0E2AqMjsQHsEkCWBooeNZ
Gg162PfbpQzG0hLdlxvUoTJ7Dp5iH1W4zM1RfAqGbTsf5foU5TvR+glirXXVeEvImBvS55YQmdRZ
qGDlBEZGJdplsVd4W8VbQtbowgID3B3U881nrXyo0TWrJM66LjwZjNlNxexncgsZdfA0m9tisNGR
yXGuyx4Bw5wAfMDT/SYJ2WGOM1DR7WtXVoAVc6xo6wNSM81tQ3wFCqQavdXpc+PnxAcicJe+CLzI
Y/GphakB9AsBfgI0eYzZF02VNX0Bs+8qTzFOfeblUuCh1O5nQMKxwKM+HtLCW1/c5QQDhksxKaSh
+55tYGu1UK8nmjasndHxd+XXjJH4iliYZA4eNLs8ik+jgBF5jliqDHsuUJ/+RyyzqbGgxFgFE8+9
jYF35egFhNT70e4+qudqz3vGLh2HS2nMw8/Qk3mqJQMZymxbqkfMpJoN+v45h45+84pOOpPbqq3M
DFsqRas/8tJR56PZlyQB1ubo+dnH+gouhiQXOp3BFS68sSRU41zJkNaQYANGcWxZ/GDcIwSKCSAl
SyJ/BMgXhU/Pyh1InmJnAE0Dj0hlKfdL+wz+dx/P4+EXX1GMXdn6IcxnfviMAEw7bxs7fLbcP/Ku
8XwM2pSoHO73vDnJJZ+A0yqpIKI3QPzD+J25lJLCFBEKprVT1zXSyLYhPK2v8NIris53/yOEsdFh
RtN3PUG31usdbdvdI6f4MzsMjk/6zbDteBHeYgR2KZAx0w5AH3IjQaC8kVLP34wvwan4GGdb0olI
eEnMxTVEj76E0P1MYHl9nWOcQLUqGu9FOYLnQxtvB94zZ1nEP9letgWyGOp4iEa4NDWLCRq2xyQg
Tc+5xuk1zRw76rf+SXswgXGfJKJgRkh7FBGYLMx7iRf9L3gPpF9p8V1G67DOdgOkRt+0g4kETgMn
nAjfI8pu4THkXQALi3UlhtGjDZUWVFYQowSHID704VbzOd5+cakuNGGumFkWzCpIsswe5dkZgL9d
Bi/rh4anBP2CC38g1EGNfASUQN0F/XXfYAwgWsmZK146mbqMRK6EN7qp3xR2ZnQ6Y+IIUuJAJSUl
/wXyV66QPL9HagbyRs2ZG7Aiv47dq8+b0KTH8MbgLqRTe7nQMRGUPsZwIeLTPt40lvEs9uisMnIS
KLpbN6kTo6EpN5vN+tJSn7YmlvF5URoHeH1D6Vl5avxDqh1H6YdSfyoz50Dd7iESBwaAxygPjo60
zbV+WTNUwGY3YnBWiSFJuuo+0wWSiiEnMXq7jujjQE+YCvx+JA1u4vy2q9p80jFjmGNuuzuW4/NQ
AVlN2YktBmsf84FTfFpSDBPvdChAxSlg2/zGMgNdUWmALQDt7NJrEj4JzY/1TeKIYFv8tE7PLb+A
iFLrNrX6oXS60/BGeBaiVYrJivEaFHwV4wYQygePLZ5IGEmaJZJ9m6WdfVsEXDoKaWtifApH/Tlx
eGCZt87jWihj9pNQGsMwQmhlYHYybpyB58kXYhqIMGnLooImJ6TLry2vAoV3GFU+RLj5S++ldubF
m3xnHdJdg3ZdO98q+ZuxKe3TQKxDvLEOvPH1W19//QWME85UQc/FCF9g9KQUdprs9kqPO+tt3UwW
xKAJhyYYQeNDXdm1ojheQCfoIijYvWrWXhk9Q3zpeC1657awa5cBqDRYiKXJIuZDz9HbhacSG9mq
sjRDREqyp+RN6gGqH0s20jokuos2vpMSJbDjY+8GXvZscaPDhdNwJZ/xJFU6y42F2ofd3c2e5KSe
+kO6B/44IPzN429j8/P3+rIuXAxXCrMlPjRO1VlsQqD/qUlkEO3krd9LxHK1Yzd60jfaPglH5K1b
RsHDQsMYWtpp7pO5U2NxEmoN7cN4QAnP8WN13z+joV0/6CXSZ/PG+pRsdJr4tqJxC5pLVmRSiAeU
8mmmly7/xfZqwqRLiR/AilI/Ba6n/5SK3f0wC81OEn0e89+SopfS6NdcSEsMLZ4FBYODeVQlRC1/
jnn6Igc/zFneTu33+rIuWI4JcE+0A6FgholIdlXjMvSrChtpFYE9ij/HqSN6+bwuZMGjmfQIgqsG
rU7AprzWaJTGtjCsDnEp7YYiKA4aJ4SAJscql8SAHAh36rm//GabIjMD+86AJzYS/RECFvPfh/Im
EhdoOwI4IkYV2S6ByIqEDMjMeIXljSMbbxguJiFvrG5pSwARii5UKgujYNerpRppVA4mCm2Ceeob
L+0ctPOtb8hCRGCqgAAwgSS5UKCdQiuTqr5FW4rvJfNHWA/gyt6VKNNKHmbHUFzgoZyj0RKfzfhI
3DiokmBYC1qxdb1wFjIrDDAfoqA7fSai6k925ov+46gYsHMjRCYNi1mCh8rsO8cawgFAyCZ6V5D6
EtBIhqQrUO0HARn/aG6G3TAI6lvmN3iNgO2i3MalksxOryCgEjO9DTfdkCqS0yO4OjT10B1Qbqzv
K2kKun1pROqjPuu4eeZp9uR2Cve6nImf8lRgFCIym12HgwhmaAkTnESdVQnkCqhM1OAut/TvTCxG
b1bN6SsSJu1UND4o4YUmeS8xSL5XAX7oaZBxKs1A35d5LodONlr9nZrq+kePPr+NnEwhnbcY2smR
AiG/LyKzd2YxbQJ7qsX+J+JudB7LgVTsOh32RuoBEFBDXrfzHr1pg/9oCaLy8D+kXVlz1ECT/EWK
0NGtll5b0mjGtzG2MS8KbED3rdb16zfl3f2Y6dGOAhbCPEAEpb6qq6uyMpPRtnpnsA0bqs9FVB4Y
jaaXSjTRjsW9HfJS69AEMaSmH8XGDEFMq6wmN4TS7sBnPVLuM7CHfUvrOXgsuzYGboxBzCHvlcRl
1TQ0Vz0BnxjS0VEBNbq0vMIyGqFn2On0S691aKTNQ5p/jYVeIX1GVXVXtG38u+3qTN8prCmQBGJM
pEi3gSxIJ0P3Vs4hVI/6yEretbAxPDSVk5ED0WbcQGYKWfXODLbafc+TRkgPAy6IzCMa9dBBenqq
YsSqkVKXePPns0NGpG2Uzp8T1Y+7ykEX669E2coz6GsOCc01KNUhwIfDkGz2eV1HYQe/pzwhQVXc
fCsdNvP8loDs9K6/jh3zid6lXu2Kh/w98iyEYTrUjTZuztWvWJTmwJPy2UB7OnIahIwsYiiOke7M
0OBi3Iw/Vi5IC0ws/zEhXVnGEIyl1cGEHeygXKTfTs478siM6w924RqP9SG+abh92EIabQ1NCu+q
ImNlN8BuaAD8k6GXrzhc9pRbFqTcVDdpAiwji6fE+Wrju1F/vGxgLZRCSIG4AgDgT2D66fJ0eH+U
RTchdix15TvrGXsrohBJxNoqUPWx5zbb5ZA5hxfKTegbdFEQ6y5g1/nPJjQS7N+4va7iod/qfFsb
+vF1KoUGWRiMQ0hwnQ7iWUFIa0Ybxfm1XXNsYPmAo0DHarq01OsRtYBBf0n1wq9tcJtP1VWh/4Ol
4ytVem3YeQGPAg1dZIi/p9R0E1G5TTEAxLJFVbh1eUuTppairAYFl3c77bXmqsVTe0uMeiU+RMME
QTyKtgl61nYf95Pew5shGk2LXU7LXe6bT2AX90ig+Zc355Ypad7GUs3TSUHuO6ji/RAeigywxM7t
1Nvor/uOoH9yPCpp4kaNhX0aoFCBFkG3M2N3AtV8+ULU2i0gNHR5XGuXAQNxCpIu6HHRZCBFHZa9
aG1M4VA5cRvzCjobZG83BqfjYUi2NsXaRj82J230VkvJVCgwN+Wo9vfupP4Oet5nL5dHtVIksCwL
AFbUl5B4gbDn6YHqbdpEQ9XjGegJj+3tp1+oIX/gyoFoDTAbhq/uh2t7X30bbHcLW7q28RHkI22r
f7aRS09QU4yCZhS2I6XjwHZbwIloc+ldHuKGFfndOYFCx4wn3KhJVHArQovqF1PsLttYW62jkcjJ
kXxGB1I6YSS0oqY/gL8NBULtFryqUI/Og+Tp/2dOOmPxROqszWDOMD4y9lEgQq6CkUfJ62U7KxVI
7I4/KyTXPZM6tzRleYXFP+yvKnKNfL5B0gyX5w3zUNAC78qdtYvfN8wu1Tg57genDxAo+E3Bq3q6
KRu4kCYQ6KXpcYPmFH3vX4T+pE1I48ZuVO66aRvZsHa+F4AkXTIF6KSWnIkdadEQLp01RllUTjUb
16UQT2Kock9r7noUmRV7AzW15iqhvWBiiKrNANE6HSYi4cFgS1+oMhABYswHCv1xcLMW6qGy6m9Q
QNiqpa9aXLD9KKVD2MmUBmmKjrR1iqumnDIGPIAWz/t0iLXvehookVOTOsj8HC0pG1WBlbgA/Sfo
kARNCZ4VMroXS1ykJkgTIGVKD6W4ZUHtX94zK6fc1tB0D0obBM7gqzudSwWAa4sI4IfVNM09OquR
azbtCCQi+/WXliQR5OVLjkKQEr0TfbQot9QNEAdm7VDjtUv/mgRSsrJ4nCMrWVOApnSEFTX5aDWv
FW4dfdDUmwAASBL38pDOq5uSNWknUmVscrboHIF7BS2VoId6UJkb400tWhw4V9Bqx7qXONxquz9b
NsmwFCvrAL8oNMcwO+FDbHPMfo3R1mPm7GRLNqRrpjOmUssXISNb58P8bcgPaMu1gsJrmL6bzQ1Y
/lme5NSafN3QqYlFvyxcbnmK8GLhqgVEcJLDrPfOZF+PysbO/7xcTrylZFFK/lQW1LDjBouXHXAJ
6Ffgeqluumvby3h82wJ02RrOl2n3nPn91cApZxu75+xwS/al24iCeiKqFqEuJe28kDHI4G5cr2du
69MCcMo6wj0ggKXD3QsFhHY6GHNBvyKiA7Ovu/olyjy2leTaMrQM9ejU0RHPfVzXkAqcdnX0c1bR
RIaeUVeYgl8+cmcRgzQkyYuY/ZBHI4EltfwoIbjMnKxmfFOtaH1trAUUD+YkVS5mTAlaETITOJek
RTkKBSKLbLx210/XHwvSCZ5UcCpbJnbfrCV8imv00pXIB5GbvkRhMqRuO7CN2+Qz1j7f8X9sSifa
olFk1ypsxkX9mupgo8qzovbwwMn3rK0IJK7CXKccGn/TWyxI7qRtXl+bGVK9vIgV410Xc/shxlK5
aYg13qjDWH0nXZR9QQ6L3MYxOGQ42PLifT63nZtUZuPWorN+Z4MavIhJnd4R0UZOVY/EndCHi67J
ToEmhRmG+7BDijTvKPILVmWnt6wP+1s2TeEhVs3xJem627aLqb708I1ubRvxR29N1cFKbbqfWYvO
RLVOHB0pMiQQFeolxvikViz305o+GaNi70kJJnWwzDyUSC9vLOjqGTBstDHjVYCWUenmUQqdNUJH
/i7U3kjN0YTImcFJejMy7/IZOIfVLYfgyNTyKUfHzWwG21KUHJ450Q+mAhyKta/sN4Ukjsau06hC
ytfLtl5yax4agDo04iDJhoYcacfWYkiUguBMTMACABMAmhWQzpbi0NDCj8IEWPHWbTv19fJo1+bV
Qj0RJQBkFNEmfjrYAnyBYrIy8Mq0OOwAEdIkxQZpIf9m36oQK79sbu1mPTYnubIgYlRRR5hL1cch
a73Wek66reLG2uE/NiJ5MdZY9lz2MBKWvwpwwqVunz3Wjcaz8loPTPfykM755DFtny9+aKyhNiQn
R+NsHqrRBjWPmUY8C34MFq8a2zUCng5fBc5fi+RXMXF76oAF3XiVrE7o8hha2hywf6T1yxSCTnWk
ux2m/wSe3Inn125Lrm91Po9sSItW59Ro0rHBokU6KhboVABPfYII4k0XP8lWN+n6iBCUg6QYUBIZ
AmYZaRnSASe9MNAPFTGPvI+03IiH1m4g6Nj9rxG5qzgdwJKooLnKqcv2JSrormhs7/K+2BiHXP0y
qxm92ArG0VaxF0Grsp46x+x/XrbyfwTJ/7l15JFMwcwas8WtU4SeUvkg0uA5+umo8a1euEZv5vKZ
TZ7dbx2yteEtF/j/3OHy8AoUfXQBfTWoks9cA+I3gEtM2T/4i2Mr+ql7QsaumMsUXrGePEoF6hu7
KPj1L1OIdksVFT2cEZlPIqxtkhYTjIjkKZx9dXieqZ9CjjII/TzeKe17Ez3HWziAtVOF1qD/WJVu
NKLoZdug0w+e90dcv8Ra4pL+WukPRvqU0q2y5epyHVmTLrWMxUvNHNYU5S02PkgKnvvNm3OJ6c8i
oCMj0h02jWUSBmiScJLqMRD3un03qsC+l1dT5LZhx4vSGUI3rRTn8gquXWLHN/Yy+KMbuwKcOJs7
3NisCfx5BBVoHN2JIbxr2PSDtfk/BP6gKYagGZiewKQumbONzo7jBP6w117A+6CbAL7NiWtVeMX0
2cb1srZNjo1J28TojFkvUxizIQZiPmhW5Q70HYIPLmWHqNuoL6xtEwRZoIpFKIAkm/RqC0RRofNX
tI6hV37IGp6M1CvSjUtr+WZ5nxxbkU41Oo/Q/9ni0irtuwDM5SZDK/VDkm2YWQupjs1Id6MYxnki
M8yEc7HPIFjR9oI3hrWrUp0LwC+L8V7Vuo0F25rC5eo52owghArtQSxW9Tdb/Na7K93+enm/b82f
tAFjZhutrsGE6EYI2NpQWq8s/W0syHWrfblsa3U4C7QCnLQLT43kOArgR7ue9K0zYCcAGn41EPrW
xDG/bGZ1SEg6fl75oEOSzFRdmaBCCTMUTzdntOwHUZHfRlgi8Tf6l22tuAsk5fRlj8PngYXmdIWa
JCZ1kTaNQ639vd5UztDfGfEWF+2yztImP7EiHdxiImWkUZDvZ82+mjvebIVlK9sbBpCgXcAA+hmh
52RO8ZQGMEDT1gVgiM8a2ZXi6wzJL4C5PqI2560VbGBwV/yRpuKZQjTQVi30PaeTZweRaYRNh6ou
Q9SkBnw0ySOrIp4UN91NRZONsvLKxjixJ98pIdjtAgX2lH6HzuqkLfdZfpjbdGNc5xBZKLIdD2yZ
7qNzW0SmmbURDGn1oSIAcjqd6aetl9ovbNjpdcEhGD0mPp0F74SFR+C8cQZWjtrxFzCpHQgPIzqA
Sahxpuk2QwuZDn2HLbbZtdftiRHJw+ehwOtoWb9UmbxgRKdFYvN4bG9aGwkJlngC3iTShqcSWa+N
Af4fxkEfBI0p9Gmq0plIIeMHykkBQQoEjbRMuQJ9p/i1IE+tUvKAHYAt4MkWYmb1oNh/rEpbFgpw
+gAyBihYiZ0WuoXu4HG4U2s/LHmVp7s02YhH1hfyj0Fpzw6BUeTKjGE2LUTu7u0RKoYbD5jVqdSA
tlgkToBOJ9KgJsKCKqyArlhEVe9GOxpdtZ4CD8ySuTvaRcXRnQJ1yQjdXZTMJu9JafzDOEEWqy6U
L6g+nxHYmR1kIYa5cUI8b4NQd/T5Lip//L23PjYi7RklA9vmDIUDp6gB7Ey/ZbqvBq7NnKHxL1s6
Z+yACzg2Jc1pp9pNE2QYjzl6EBsYoclEX6Pqaex8e0z5UHlZehtl74bqz9BQAnrS4DHE9tjb5Q9Z
83nH3yHtny5GrSxr8B1KHjoVVAhU6HqUCU/sLWbttZ2Krmk8tQH41s7qiynKRjSqdYwYaOOp3E26
grbf3eXhnKtRLvN6ZEUKiSIbjeAkg5UEYkNa647Tu6Ve9eo14IMBve5Zvgv0mzi91RiY595o+juY
39to4zPWbq7jr5Cu/alSQcYmNDif2GMTlrMEko8ChsS42SBv2f3L6UDHEWp/4PYGMfXphYJCaZAp
DPbm2a7crKWo7zD9B+3o1iv5XNF2mWA8Xg0DZgys46mpLKmjtIowwZTPbu2NLuWomEHCPb1LOYo8
vPYGL74ChVX2u9lPu/gmef1Vefm9fhe7mo/L7BV4hxt1v9W2u7q//nyYIV1pyKXWYhzwYbX1BKZU
bsyH1Nh4syynUg60IB0LDJHKlteYtK6zMYCIvjAaJ29eahU+Itl30xWdPU2vNy6wtZju2JTki2J0
/4+zgeF0raeibpHqW2XBLQuSC8prkHSlMyyU+cRbrebpVjVp9eY4HoTkXZJxzGPSw0ScHGhzHRFv
yH9EKvgMPQGOq/ZGG/+2jQrbE4zpS+OtDX0c+a4STZFPibbsArJTLa+GzuuWic8K5tku+NQcAYMR
4ObSLoB0DF4OCXZByeurdtf6tu22H7H/OrkQeuK5CzwwRyUyZ7zdl56ycR+vuez/1iL5b/PSzlDK
nGbTMsS4ahwVfhqRMSNX8fwvdhDrWyBrAk+lDPiyzEFN2hjDnMb72HRJ8m6W91R/uuyx147t8qL4
XyuSw1Z1ZUCHEKwkoE4ylb0ZgrtjC550DhjFtgDswli003Q0pBinXgsYE8H6Enl628rvFNVvxpFb
L0H4ImZu0PI6tR9y2CfWDrqs9tZJWzOvQz1roXbDEwqCK6fms8kMIw1SNY4+3reg7x/ZI4te6fih
F18B049mtzWvLBwK4x6MfJcneOWYL+kjUPJCBQjtqNIxbxnen5pNWqdRlZ9WVbthS/t/sIEmIwCV
dLx18WA7HZ9I0YU82SZypxVA29pEd5Slj5fHsXKngjQZqXqEDqg+yLRU6qCZadNHnUMjC6TM3jwT
3li/Rey1Y8Nja+MKXzllJ+Yk12VGU67GM8wpQ7ILFOvWUEbe9Ijp6bi/PLLPq0lyKIC6I7g0Qba9
8J+cTl9kkb4J7KxzhquSR7vBCdySU7S3uuKq9PvEmXnpvVtuzemX3ok4c8DS4n7kbnpjOCpnb83G
4Nfm+uiD5LsUsEsyzAQfNAuwAv6aWOTCZUdNxvvwtmqmf3gQYwKIDtwZiL/Bbn86AX1IS8IK2NPQ
D8cVJycuRv3Rfov2dsrfhpyXjKfTRtT02ah1Pu9/zEq+R296pCdbmH3JvVHlIeggwFcJguwDeYhv
5r29668zKNjbnv0dKfqc/7APP1oIFnGDh7v2/a6cXYhUOIF3eUOsRbGYDxC1WgvF0JkKTdjFKmqV
+LDgWdlVN6HbfYiaWyChCgHG4xUH/YuTH7Z6EtZcxbFZ/XQZ0K2naLMBs2FrQEwV4MbXywP7xEue
z/ifgUkLbagD7WsGC+NH7xp74sV35V3yrX2OneCJIgfMwyfyrUI4CTiCexV5Kf/9//wEadHzKqVh
FuadMzktF173rt0Qt3x+yG8/3qpb6g+vgYOVVlyLU3e6tjY23Rpa6WRtpejB1sMQtVVMgbK/He/R
Ie2Ue2rurcPHt9JXE+jUc+U7ebKebJ89Tvzn5eGvPTxPzC9+7yj3NDbAEZEYw6f39xYYbvp3zUUf
EQ8fPzQHWsue4TQj3+CoO8fRLjpZaPJdcM64jWQPZ6cgQsjntHNE4LXVjuoxsuNLb6OLwqja3Srh
FUqHauJYnaN+jyNv3CoErN7BC7kz2ItU/MgZhKlilckGzPvc4XFtdDxVCYdTdkjtG8ahtO8hABMK
oISKu9m6q7bev2sXCtguF6JV9Dep8h2pgNaiJAL2B3ptJW4IcjfQOQ1/3b29zPSRGekMD+Be1dHB
DdehwIXV5Q10bz6UJvqidcFGrP0p5Xd2moFoBe2IDp4WmdQ1KkApRJe9ZN8HTudGfvBoedlh/Gp9
1Xxj31+DjOS2+P1EfyLq2OEq2bXuxMEK/bp1qtY95tGnSMNukpYNoIXuoByKY9vjDYynabIDlj+B
wbFx0KDpq7v5ih02DtQZVhsTjpgHFKPQIyBnjc7jpKmRRhJMQjc5Mxt9RbedbhGTHPOZR/F0jwTr
j64zPL3d0g9bc9hIjRMsOF7iZ6WMTGmMup5wrPTwNlB/9cGXy4NbCc7RGrFEJTgyeExJsaM6UXsI
lwtSj6YJZHdVycD6pYVZ4rR5WG9ce8v/Jm2nBX+uA8cMZYczZV7Q6EQFU1HThfwwmGjtp7qxHEi9
ABH+va+2svBLUHXJmuQIm0BrzDBesFdF6BTZbd44QcDc0vySDi2YsW7JX/Nio5cXNX+owqqYVFVu
pwRmhxRpC4fH4sxrG7wTyWuSQ7QnN54G8TsLQqdPt4pqa8UGG3EEYksUW4H3kq7chCR9BwGG1tEg
t0jvdLD86nrBSeOpUI7JPAXiCERB0fwHFSVv0kNtbMS3K+t6soukUDoJ63ZCy1rnZF13KBpz17WG
N6EDN0XD+RS9Xd6zq2cCWxZoT8DhAfk8veBapoWDGMoOVwkaotL2ZlSzjZfx2pzqaMlGcwboVpfM
+KmNMCknVTWqzinLCc1JJZ8DQC4by0uD8roviqsADdcKifesIXxuhbOIQw2N4YBPYMsJr90rwLai
fx9Xy7nYng42SqMXTecUiuVVY+cQO7jOp8wfgxGKe/oO3TE7NjxppenkquFnYjpAA5vXVsUbmtyA
/Ab9R2iYFiAvDL4nxY8UxUoqKqdIs9sptgaudBkK52wjElrLDqFRAaqWSAoTRAZSJJQSdFKHKr5c
q7+x4Uazud69VZYvogfwcY/Ftal2/PLmWEPQndiUTr0Z0EZVW9gM25THQB0UhuKEg5cbyk4t70f7
VssgEiKATtyJf0gLnxiXtk2UBTpIgmFcDMpz1yZXpvW11TovyXI+BjUn0/vGcNeO3vEUy0evsGg7
dstwK2AtkeMDQW+KhLRJXDM0+VC7RrNXw4QbBGmXDkRKfqzAG/4apmtm/9r4msXVSC73ZPzSOxd1
sSxUR3wNA0OPPd58Ioapq4/eHKQeCx7q4hvE4niRvtbZL8V62rC/dlWDGwvCl8iToxgvuUKaak0d
6QLzr39tEOWS6AXZF10/UJM3bGenwBpu1ebXntLHNqXnBok1rRpJD9+bPUX9zoqvJojf2BCIGyte
hhueacX5nTh7yVo0DYYSgmHDMVj5rWir6mB3erPhclY21YkR6dySeFDCcoFNxn14CEO05NPHxowd
VJJ2EKfcOLIrEwhrKPuBQQQOjsibJulYPs64Ne1Y9Zg+O1b8qsXx1660dlOCAEGrDpf3yfL90jY9
tihrBiFs05JeLIhN4HlBKQFNndBJs3/I8MMMUENLVKCBoOf0ElEg3gJJX4B5FTzJQOg0f1fVjYLm
+tz9MSEd/0A3qkFfsKdqUuyRGOXmuFtgB0XojlHs6Mq3yzO3ujNANwQlAhOVYjmPA7khAMjKGkMq
eK8Yuza4b2IfDcpG8fc8Y0s0dWRL2up9YU9NO8AWm0v1YeqqWzs2H8Vs+xWE8bihK086xBG5howy
H9tsegiQ7/FqGl1BfzO576w8f748/LU35sk3SSfD7quht2N8U5AnL0bZfs/V6i7L0o9geMlRAEyD
wB2UwKdpwmdS4LEffugm6OIvf8dKSGDbSMfitYueZvD1nu6sKjQAE68BrSs1f6h/iA6qYq+5uoWw
P6fwwhIc25HSvshj1IHaDmhec0HVGXrgJUankAPHyqn/Q7md3PZ+9iDo8aTcbLFIrx3SY9v66Rh7
G6LQrFxs66lPs2SHitAhN/5lKo93mRQvlCUVibUg7tviDr3iVxq0wYLxhYn93y8ZMvRAOdkoEpw1
ps5tUaLkBztx6Fiqz8L0UKKFbRNQ+ulVzpzbkSHp2BDaj7EBMTuntz7USPjm1CG7HLDnMAKDXfYG
iqm9ZqE1durcvH1t9f5BUPu1wmbVivQumVQ3trckRFf91NFHSeemBBZiVCN8lEq5zm4IQrPW8nMG
qDKafsZp43ys7Z3jyZYWVVEUoTQ6JltMKCN07ti7JaBJ/7KiWE0gGdEiIlciB3UsmjEBcrKunIhV
u6AsOAWOLdU2ruP1yftjaPn3o4xemZhBPyUteiaKn4TOD6BQEtaOFq6YPoxg2Lgc13wLmMD/Myzp
Om6GqI2B2sWBMAwkAbhqt76CBnFbdS/P3/IfnW/U/xiSb+Eyh4I5zYFGjuK3FgWITHXzDqpm9LWO
XGal1+PgX7a4lqVElAHGw4USAo3U0o2cBgCBfvZRzPm4H+uRa0CGFKBwzUh5lxqjo5jVzqI/hfhN
i186OpHx+OJqYbsmRAwvf8zaHj3+FmlVZ6rXaZHj6m6HBFrJgGK4Q21ELomjdH/Z1NqSHpuSlrSi
ZWYlBKZS0JVkvQaSAXFIZpC5jls8LBujkpuDJ1GN+ohuBIdqym1Zo3hi6HuTbZQK197nxwt5RkeB
praSBTAD4RdfxORVKQGep52ngMsp63Qn1QAKHEx/ZChv94nHYpRgCZgnB8u7PLlrpxNeHUyyFgS+
zphnLHUQSk2xjdtwcLKy4Sb4wFub3gzde6yB6qaYt+6stSgMDEgAqYCrbuHxPHUIAwK+JrLgTY3J
eLYbEfO2TMCuYxe1Wxs6iMxCbeOwnvcGIdGCxr7/KPcuC3/shJCIUbJ8iQKUfEcKn81vYXBHJr9r
Q080j7r61TJ+2+ru8uwut9WJk5DMSp4cD3nDyg3wKtCk3CmGb5njxsjO1m+xgLL2kqIA1kOuXDSh
FhptC6opYygcQ/O0/jlRfKLsBbCcWbwFFTg7izAHAUrcsuDthHKptHZ0hgKpFSFbpGlIiAxO0hGn
Tb6XSryxL9dm7tiQFD+1FS3CloGWkVTFk5iLr0bx1yDjZSzQN0U4sxS15cxjTILMsHrQe0TdNwse
pQZr8kYOaW11jk0sozzadlTtsjr/VJYfniGgzGKo8xDqiNDp6oda+3F5t60uztGApE1up7ZaxwEW
Z0qvtAZ6bqzig4UCw5aY+JYhaVuPSqKLPsXMJcGVZj332W3TfmHRxlW+fK58eACtAY0aqjdLJ/Lp
5I3JbM3mQh8VZhbEsZS3qqrBWFVseOO1nYbXILwDvCCYRqUtHUQqnQmDa7DShFyr6PnhYaclz5fX
5tznY7ehFIN+oqUgc1aHUbuEFWIAExA0776L2vB19MMq0GGbKACYY3QztO/GABDF1OxsEXohjpRV
hU4GgP3GpywjkicWXKHGAgSHF5ZZg4zKHNBanoNUde4I+u37kacgEGxICTVeNKahW74EUYBdwTMn
s1MCMn35C85ip8+5+PMB0rEw7TrL2cKKZEJJuhC7lF0XoKxGmivMVU+UJcfD6bLJtS17PGbpbNBg
SMIqBFek3Yy7uHtvY78cDHfu3i/bOc/gSmOTzgbFuz9mGsY2UagbF5CsqgZwGrPmKoQcKEcCyWXd
uzGn/jAUXoJKc2YUG/O7et0dj1Y6OiTtdWtYJrgFOxlg4gQQFWL9mulHbb5P0W03CidFF5j421j/
c/A2MCEQfDMAyjs9spYxRSkxYDfSkn3IbG6XEHFNnjrLTcz3pHcvT/ZZJCGZk+a6LiHUrRCYC6P5
tZhqryfmVSXAq0oR+Gr278vmVvcQRZJvqf6B2lHKz4KVMbGttsqcVFjuVLtldTerfjJtQYVXh4U+
enBTA715hgaM4rkUJIadOn9aDkVf+yhqulZ9a7UbSnKrpmyw+hv4QeVfcn5Vk0dmk9RwBarmqOHe
UNwc2PfgR2w8XJ68tasQQE2AknUTsFS5rS2erLETU4PIofM66praY5/eq+bgMO2m/WvAOTbGsbHl
Y47uXS1OqzBiMFb0bQGEmqaiv4Z0B10Yf93kKJmSXidpOtck12DKGO7Y9JEpD+q8JeO1tvHA5Y0I
D3E6SCKlVdJaC+TECTZEBZhVKkpnIXSudIXb/zSaI0v66cQlkKGf7RKWwq7jipFzLbjr+7fLW2HN
/R8PRzpHSd0TFSRuiIpJzGsoctQx16ivaV/zqebteF9vle5XJxC4T2QbUVtBPHE6LFw2oSgmUL6O
0R0pd5V6iMG/vtXstGVF2nXTokswArbugB3a5mCA/j5n81Ws6fdZFGy5+GUlpEvcwolF6ybGA4ck
udrI0C0tsdB5kyNYaJD+GuyKm3XGBfnNMuUA3U0d1w+9CkUPPWgNLZ7NxjesHGl8AnoN0PZk4iUn
zepY1dNULZ/AyG+deX3jVvTQ4w2psg9omv69s7egVozODrTf4vkoHTS9Hct2Xl4EOQVRV6zsUL34
SsxxbyvldR6aWwyfK3HhMrFkSSKD1URmrJu1ZhSGgdWcVdMbTMsDrvLyOViWSF5CXSegCVggw9CR
Ot2V4NTOpsb45Nf8XoV3OSAsSbYBbduyIe1JksUqy2vYmAcUk63vKVNukD/dXR7Jys63jkcirc0Q
p9RACx6ukaTkBpjOwA5tPGndVnvPZTvg/j6dMXCM6xpa4KB2T3peqvdRfBBJBSakjWjxs1NGXhrk
BCA8jj8Ao5BclI5Ov9po8KyeGyDLuGgmFKgjdAK7gTbGkWtbZVR6uahtLwDr/yEaxuEwtqAHDmOj
2JNY2IB6mQwqa0OUurNVD/4cRckO1sSvQk1VIAyjuniwOjvIvbRJ1Ow6HueQ8RytzIPX4dSxvSiM
TAWrGgApaVbpnCrz+BoMs/qWhG14Y8fV9H0MMxY8pkI33oiYgBCKlKjhaPMMUdnSzJ9BnCLpmum5
7ipWX/hVVRUgNBvDAcDtsRGB3wQd62/sJlWgntiC7sPXwjB6bWgPWc+mRiK1KMvorZosLeZKGOQF
wCt6vw8qvdgNSZPYG0d9zbFAi2Fh8wV2D5o20jJXuAZzDVyfQQFmYuo3CF8rgpTnTUW83PpyefOu
HZFja4unPQoWwkTEU6LDGqsHLtC/rXQRyMW2cgFre/fYjLSl2hSCA/YEM5rxU8sf0+BLLz7qcmPq
1kJ/yHox3UJTumafcTA1AY1sIzIR+tcfleHquW+Q+zRKoNFwrSQ+K+/t+sE0Hy/P4abZZfRHkzh0
UZjhPQBKWONn31Ne5l8yQFjMHmQ1UE0n963idbGjiMOG4ZXVszUThVZQ8n+Kj58atuoZUDyCzLtg
8Qcpv889dBroY9g/C2jHm+HkWXgQhCk9jN3dnNJHXKWHOQITi8H8y9+y+GvJaZx8ijQHXWNlSqfh
UwiaQbhRUleh0LI0OsiilukBugobi70SSGHguKGWlkeQB0puNzCDIib5kCNxaz6VWelZVpU6NA/u
hFL+DoXYt1P7VJEtVZZP6JM80iPDMtUSzbV0AH987vTlfAjUDMGOlYNYUiHdrWr244AQKE2uk7ll
5VUaKcG1CgmU2OmrNvodTIaqOF1qamhDz/sHVZ+SfQIm45KDiSoD754IurcopeNLH6JJnickqq+i
oadXgLVlD2qCC7kIy40HytoWRlQK9jeoS0HQ5rP8crSFk3Buu6gHD4Cm9D1UecWtarUUXoG8QSU+
9Zom/YqMzAPNfLBJowNhFL8vb6Bztm8d+XCgr8FlgeUEI+/pZmYhZe1oi9wxp2daqbtIy1/sAWCF
JHuy2whyzqqTKb2jtQ3XovEBCBfe0fip05+ISG4D7evIKlDgb0l7rczN0hkNZn+cMwjYyHNjFYFB
GrWG3jNQ4YjZUaOI2XyP3BIPysirZpUn0/sI4d2s/Qhq+nR5YtYOOTCaBBhbDehb+TomEYN8UqxC
71zJXw0j8u2WvZjaVmVixUUD+79kxZCGwVtBvneGZDRpjW09DTM39V2/yD9Hfi6ijchvZaGXjCP6
zAkew9BglSy12gC0tjUB/w2yGry8ybe+dBvNzWc0gz8TsQsEBx+/gSJfBmFoiMJk8SEK9yowmvi7
v53dJZOPtAYFWhRlIClGVDOIU+FgIR1HoQQa7cVUONnoXDay4jOwcnCuDLcSUrrmEm8fHS8lsxHg
RkDzurvb+6/Lry8+586V8zTxfcT3+43I93wxgXlHs9bCCYNzLcM3RdQzY6xxI4HziGuxO9Lvuv4y
dt8vj2v57FNXeGpGcvoIH426LWEGtNx8IHcTOsIuWzi/VhYLePcsqgYqJBVOJw7dtIAZ0IUU3BDe
pD4Xs5sWmZ/NXvDX0iif/gfPSgJAvWrI1aT/Iu27liTHlSW/iGYkqF+pUlaWli+0ruouaq359ddR
u/c0E8lNWJ8dm3mZMstgAIFAIIS7ps0+TAH+JzHj9q7NowZ1QLSAX1fosrMWYpbehFmzOBDUXmtr
VMsrzLBVPQABhQlo5+Fp9r/rJvImQQnAQYT3Oi+Ht7aYqF/husSlCSfPXJlFAVQQMC/Bw+LJHPU3
BFOKCI788TAnvALTmgUuZLHV5GjAvE8YQZY8o6dTwiTVeJCjg8F7razqROf9UQU00afM3BpJqCG3
rSHuyJC0kYAzp6deN53S9iPngVmvXwQLWcwpHnulAYsWZOHxipj8jyghJt9qfmEr+ueMBHcE5CXa
Pfp03WZWdMRTzDQIjgFIO1mkKmIaUaMrRW4P2XcAAjGS42ZWLDHe62bs/heykGagXAMmOh8Z5ywM
dZaDTiYHIDn685QNAc5KqdphA7ijfy+oSnT0DCGHhMkSFOHPD3fZThUJpgqymo0GRgqgETajZM0d
Z/1W6k/ngpgzV8pTraUjBHUZkHtv5nIzyr+J4YKrJ9c70MMdUHMRyUtR7IzG7Xjj0ZehKsQD/QNA
ehjWgcbneuaqmQYIRnPbVweHQgq3kWYPtB6qP6IR2Cby70TdXN/HlfN3JpO512R4M5IpkIlZYc+M
PSnzt7q8V1teRY2nHONUyqpV43KsUYCXYwskqVBqsrrkS1LBe6P0diR6kfF+XbnLN/LZgipMKgR3
+YQuISiX68i57dvGmZWPuVHwyAfuR737d2kISzGig/AAtGDM9k2j2NdIo+PhX0SuPFV2Uh8FZPqS
avQA2GyNJQ+Afe3ALyUymweI0ygfdDEH23C5acZfQgYQaEPzojADLRgvOlmVRvBwRrlF0hCYnZsn
sFDjEDgEud2OhTPluqWCtjmaCocEL7nAe6Rf7B2dx8PkNGWIxqX+06e7CIX8gQx910kCyq22gMkn
EN+EGrFj8caI7/Fiu753FxEKlQZoBbADI7y7uB7CCNNVqQ9pgvkLY3H2oHBCoJ+L7CwGYiQwl4If
Km1VxKhHaJv5K9qmO2/e/pE3wr58iezP3kpszRIdLK73zzzYkKzpcCkYpkJwRMj5vvVFo0cVYOOt
XMRLCNmH9tQUL/EUo6INhJNmWw7/TGHOiGRu2zQDi2VPYB7B9JGiyinmFgCpMMRUSr96A2Q4Pufs
XTx+GIHM6gIKv+1z5G2tcTwZxJMBwSFF/+oqGRnMNeTPwZzpIWSEcMl+4AG30xIAfs9jI1izRTyu
kKlBohPWyPgRzMQ1IYkgpy6fUhl8gjx++/XF+iuAcRta0k5zVlAB4yMyEpJ0H47uv5+npQ6Mt2/V
SY6TFiKMENRpYASaFZ6NcZaJpUIvpBhZHbpMTahZSvAimv+VTdFhTxrl6woTDfgj0XogFEGHuLEA
6ljXD0R7uL5Ol+MG1KgMFCxlEwCHF7HNoIWaoPXQQnsmm7feSV5SMLxupE2yyzfNttpy5F3c94w8
RqkqVzuRlJDXe9Kj9Na/EfshAai0Q+6Ow5EcdQed6w5HKPUwrO9bKslYtNLOSYgGM6xkkDhBpdp1
7czmoe/sWAGcmn4bUoJZNDkCmhRAi9elr9qJAShI01SRB2QhSKUg0RK9hsa6f1NlQAj41zf0z4r+
/X3mNAV938ddht8HXbatyD3GYi1xvkl5/Mg8PZgjVQFIVZ2oiyuA4ZJJW1/kdQRcTuCfq8JCitZK
J8RDABHIc+iB8xHdz8d++wWutPA7B4yK5mVe+VxxFpArlgksIt+M5nGAWJPY08N99i3akZUhIjwM
7wDkynbPppOpvAc2Xa8Lo8Thk0CjgTCDfcF0YieIqCUJ1mwCA0z9IptpY9xU363zBHBpa7oNcRYC
B4Amz+KBN/py+bynS72QzlzKldmgJ8LHkZgAwhe6xUtrtTUmSF1hQ15DzhG4nBj5kab+pHpWmMiL
LJKKmYYA8bH6rl6IjXT4QdtJm/GheBv3tYU+mkMiAnbh+tlbVZN2FINvAv9gBvA89jDieZyHEWqO
SWFpqlOizBCfahl9zbtSdWL/VPHqn6vK6ijtK2hUxCXKPoObxO+7UoCyWQY+SNHNO6va5Af1IbWG
4+QBH+x+2I6b2P3n3gas8lIw41u1pmqrXoTgxDy1ojVJTwr6FiuV48PXHMFSDONNsZeoExCIEcm7
PtD60Z/ru7Yaqy4lMC5N0H2f+Oj3tJCJxHDtvvSUu9aygmMTOJplWM/NNt/cyzv1jncuVq4nGeVM
EQi1OhIZLFoFGctQnesJ9BfNs4RaTQU+1N1ovlxXcCUAghRcBrRVgiKqnVulHGemCsRU+DnFzVE8
CesE5euQk81d2SckLShWDbKS6EJhHLbo17rc5eC6iM1nU78XQ05f2g/czJkHQwZSxXsMU5+A9r4Y
1eylSm3CIgvtw+gYdrA1b2XL2MSO71VW60WHxG0P2b2Cqb7RBmbOy92wUU8aXhq5ld01t/A1B99V
Tqd5k9vFjgCP7DnlrMHFSjOfSNdo8YoLjagV0NAbAp7ilAyHRHNl/1+PA0RgD/HgxsAEnVg9F9EH
kmTWQw4iq/gopg/KP0Nf0N9HTUdDYx7wvNiBWKEXATEyFKHdyt9S/Ti0+wETRYMTRhxFLmyfEcSs
VWD6OBcBOHlJMVuDv4/0DyV1xZqzJT/cUKzZ/MRCQLPX0S/H+I90RlpSLjoo5Ggvo6W75TFx5dNH
6aCxwg427THa94AmA0j7Sb1PHzCT6SAC2AhPhcsrml2cEbSs/6Apgr0HRsyOa8lZLmZgpA5tiXwD
66PD5NL1o76yqGcCGFeWtbEE5HsIUPXb2ffCbFeiI5XXt0CXjFlSVN1geyrKAgTQhuc2mPiZ5Kst
lVLdpH5j5WTb9oVtpKioONcVWjlRS1HsYLA0moUsjRA1zndKsemafW9wArI1bZANAf6KjJlHVLvO
tUmLUAElBajhJOVLKUFpfPCbyqIlVd7Y2tr2LyXR3Vu4h5xoM/qLIKlQUb/NUcXmgshfvD1gYUsR
jLWbuSGKRalgvTBejJlUi7i+U7pNsJmIBYQ4e/59fYMun3SMRMbkAhM9TukIibXgUcZdS7ErOz8E
xwqhlvKlGjavGfoycc2IZOyvFWZcEQpEdvtcuClRMrX/mPZoi29gk1UnS8ocwZk21xVdsURkqmHv
6GpEcwlbPGyHoU+URg3tDBm65FnR3Ljm9Bv8FNOYgwUZmDySYYrAj2BMURa0uc9HLbR7pzoFlm4Z
e/02exityB68+FtzAquwgQN3zE/fsjtYJ7S9gc8Z4H+DFXxe1/dyVh7MbcuPYazVqLNGbQs9BOxg
DOxsE5OcIHF25qNih5+t63u5NVZ2AexgYmkgKODc9yuu7Ew8Y8mYz/KN1sdapPIfQwGSl2pV8UMB
MKjrel5WoRk9GQOOk4JUzQxBkytbYAU51R5x06fCzh7arbSdN8+9rXipJbuK057MjbnvtijOcHBQ
VtUFQDmAxHDtIrA+9w2GMZiFXpohOKicWLZjhJ7G7dxwlF3xQKgW08lOwK/JmBE8l9JFMom0uYts
FRhGwlPExZNYcaZnAugHLFxcHSCfF7UQ0H41cHKmle6iQ+Aau/BzPom36iaws9B1zZ20u76Nl6PQ
2MalahdnJ6pI1UNy4xZAfX1TvrvNfNuArsNWb4SP6thEuNd5ETxvQZlD0pMuDzMJUsvEa7K7tvy+
rtalWaD3CFUWKIdk9kW4F4WDKTd1gK7TmLRb029PhjI3u7ZAI201hrz2scu3EAoCtCZAIWZpbw2j
D6jCyqTrkRAJZXtw0e2PKbjWGX7NwHJtM7e2JrATvyRPSBkE9m8RVR6OhVLffe4C8QEYoID/xgyr
ojDbCGpXIUHTIPL2EZwN9XbKbXA3WNwkweXOnQtiNK2UOE1JBEHqY3pEVy54AFC+PkS7zH4lX8Qz
gKrLiUVXbPRcJuPTkiyf1UaDTDSvPol70VbeO6znH+M2stGga2WfOUfk2nIi0hTRC2ni6LEIfr1O
QH5EZ89UgLkosZuH4D+5QwukGDtFO1g+r1F31YJwTYLDBqEGbkpmA8Wp12JhDjEJepSdeJeBXMF0
cXOgOmLJm/g7eNJvesOeQGo9fnVg6eIY0MolStv1/n4As7GRqWG+WscHZJbsCdsZkyRH47s9vv0G
/NJ+dILDeMB0gose7sLKD8mTgn5CW9yf2tmufAt9GZwvWj3Diw9idh2PrXE24wjJhcnVmgJEfF6E
UDn4Z6Y/HFy046FWaSCKBffkue9t0rnzu85P7Gi8lUDu3VTeUN51pPHK4dd1t7RmVkCaBjQ9nqLy
BfgLWI3RgalAlFF05n2SiyNlrD3MU1Jvi74BUNM0fMrNNB6SaPy6Lnv14AJ1BmgagGUGaMC5mkMA
PuXawHKq8E2+nrsNb2qa3vgXPgivT+QbMMqC9stzCUFcaWmuAYAAWDquLiD20dsDAIFfW32ye3Tu
6DmP4m1VqYXfZZSK5S4KyxaeIaruYuActrxOZPoDZzr9DK38hVgg5zr5pQ/6yRQQC7pR6cA8mA23
jobRCnuVh41O80kXojBGDDR6AJNctKxm0iBEugwAiazVbqLgt5l2eyJ2GzFM3Dj51tUYAGKmpZNu
V4g9Jw64WEiqJ8q+sE200AC3+FxPTEDJ8lBBeDnFXhSrD0k/cx6Mq0u5EMEEjCQeY7FAWsHutMQD
I+QWjZKYsSjd63Z+mU1mVKGHcBFLyTl2Ke0gJ06Pcvg8hCH45O4b4iTVXkOHWiq+CSAOvS71wln9
CEXDMe1EQI6JSRbmlZmZTQMQIA1BjZYhyo87jAjg8WiEHG4anijGJDtVA8O6AlGolrkjMJPiaQBh
gXmL7ljOy+riRP9ohZcxcI3Absi+8ZN0NAHZj6WEywDQWZt7GAMFp9pznX2qBu9Jsa7YX2n074uN
q4OkUVIKpORLNxpm7Mp4Z4Yo9/GQVKktXxw0+a8cxtbxSEUP/QStpiDbjOFgRSUAS5r9GL72Aq+l
kKcUY/UYbqpISsm0hdaNUvMm0T9bf7hteGZ/cbUwW8VYPcmjNiERoOD6KTKdKvAT8Bi0960+vAVk
OHXTENkBqEsPqRYrvJ1bFf4Xh47NbPV4MYlSBuFq1DlC6Yzjl9DszCyyiuYxLb+D2Lt+3C5DQqru
X4lsf/+sYmYCKBCAMvqluNoeYYnhqg+lO3n5Q1VaITz0Rjzw0mqXRUhGLHWjCxMNBqCNGSUV+1K4
aegIW+TGb4YX5U+2ybeYcps6u/5GJ4DKOYmrzhOuBe6F9jeyUD8Aw4gK34dgg9yYEkjfUfPQa4ez
qtR1XJyMhRTGtQikjWSJ4vzF9UZtbtVgstH6McwouGMkNSjcYNpUAFCDFzX7p+vCVw/KQjYTPeSZ
3kelANlBqxymFEJETKkJ0aaOtO11UasOYCGK2cUszcW4DCAqF4aNkM0bzM1YVYa2Yi0FroT6fF0c
b+/o3xdGM5Z+2aU5xEnmeyndF4DlBWr0dRm81aN/X8hQU4BkAhQWq1dH8Gf3WQvUiL3Ba8ReVQVD
nLoog78GUNDnYppWbkMjEeE6UekXnLr8ChVOAmv9/kYgriBZCOAilseoavsyMwhCEbV9lYxuPwxl
7Qzz+yw0N6jSu/1cvuXSU5IXj9fXcPW2WwhmXHXU5PhNettFADQ1kaOb4UhaH1WWwNLi0o01lZO9
WjXEhUTGaWeqEU2aQe9XtEVbI9G92Hgf/f5eqig3jshZWmrXF8f7rzi2KhDmYhj29IKNW1AydsGv
fgLx7PVF5MlgA6G6xngKBSlUsGsIZ31LnEQeruOqtS8UYfzUlLaq0jUQ0nWlE/WiavtowJ51CTFD
wbvBL1P11OkbsHZMZsP02SioaippIhOWrYq3xbyJirvYfwennRI8tTJQQqdXomJ6+q4Mdw0P5P5y
TIARzhzsYWiLPKLU36jyJepBITeB9qrGW4y4pwCaro6Sahk957ZZvc9NdLsgpUQQDjEea65KvSki
CM0xJTaGYHOMI2cgxC0xwt00mlXqePpngnfddtaVXchllB2b0Bg1GizNoDSZInQtaIHlG5M7Fi86
xj+k6SUPAbJvvKgJD4aSK5zxbR3qnToGF9FQn/TA9L8p8pOufk1x7ET6vtM3le8E9dbnYRiu2vJC
Z8brCMEcmGEPsQJxm9i4rzrNUv3Kk/SX66u76rsXghhnI6riULchBIUAGJvwAjKE3FMwJnFdDEef
H/e+uIlidPCPpUrFjKZvVcP4GsqzJQD1Xuo6+7os3p79/H0hDBhJwLuvICwm31LpjrLtBzsfwzMV
oLemwRM7b2ysHmeEI3hdS2DwoBqNDtyfrouF4CLLglYPEPG2NWpIvW8nYwDmRGFjIPkr18WWpBP+
f71TxNhVsNDCrD+mIPxNzZdJ/lNm3PHt1fSB+feLGJ8IACJhnmqw3fflfai7Q38LdIe8CvfqVFo6
esgbsCC1rhlwgqk1UjsTNbf/LAUTuDVpqag5RsPtuXqvA3nTagQN1tqtNilgHEXjgAAEqfi+zSYU
oVFtjMWdigq7LD7Kabg3Vf8JUFqD8Z43xBY7AjMJ970O4OyBhJu2kP40ae0GAXqkCkm0AEME8mkD
UWmlP1zf1NXbeKEIExYSzUzUSYUiaX/Xt7sg/qpAn6GITjBOu+ui1h3s3zVjHGztlz3QKiCqIoeW
PDb+iMGoe6m9VfCmEHRgIz9dF7h++P8KpPa8sNegFlNNGWAdpeJbOPTbBjBV2sjr6P5/HMi/clgn
moMRvO/puUATre5W6DgqMisQQYqySxI76zqnR9+KxIX0pVZ2HtsAxERUMVKD2Vja7HSuYGmCvYiI
CIDL6Nj40cZX9hosHs+XLv5MkIsZY7vPj2Pm1F1vAab9+vquPEghH32iAGHHpCzgMM/loz1bbgDC
jwC8ai2zQVLGS8SDEhHHrww0pk62XtzVol2nmKJqHlRBdtLwVpxy7/qHXBrx+Xcw1wkR2roLK3xH
2M6lh4zAYMVjKDpKXt/6RQwgPaJPHJmXxgWZqo5GISSXETQwHmCYSQJYCBnhmHlKlW1QPSUFx8vQ
z77YXtB+UXQfbDGbpO/nBlg7E4hHfa0EkG+wEdXC7Qw0nkghcUz/2IDHk+Pk19Si9V7a5Ah0R7am
JgBETBwUqDVOJ61GO9zkBeOf69t1GS7jBlnIYM7lqJkBeAIVPKhC2xBgNlxeEp4WjGFGU5X6I90c
tAD2SCxPpyp9u64E/Uh2c5ZKMDbXITNgCgJE6PmtgBHI1He14Ng2/5z4PF8rJoAZKKgbPWb2WN3I
4+8CBI7ZvSFz8vDrOwI0kB/EVFTizg9yNmlDMKXYkY4MVht4ScvZ8vXV+o8Atn/eB4DfJKInBqn2
x7qm4Peh/0h6Hq7Z5RWD1UJVCzAcQAkALuG5HoEegVCOrpbfBzKwpAwFjncuffW3Fnf5a6AKye9Z
Kdun2Y9DcLunic95RZDVpQRMHOZU0WeNmtD5J8yxRoxpDlq79opTtfF3wYcaWEACyXZu+qLaua2d
DvNv+VF3hjcDXKexXR/RCnvdOi/7nqA92u4M2sSL+4EF/ZMreQY1SATCrNQhqGRGHxrqx+XWt7Ij
Gs5z13wSePX4ddX/ymSiMUPoAbVihi29jrT+ifw7vvq5Tszu1q0QS7GP3w/lY11uNTQPx871dVt1
HItloyouQoYsMgcBENWtrRknQd0FRmIp/zwW87M1aOEGsyJN+DCHrTciYMLFkJFVNRBRfuF5OWIG
sDE4N9TamSMI1SkeDHKo7DtBTLoRVk5pSXst3Rhz0j+mvhGCCM3oyOeYhEDKvb56a/cwUrXg4hMl
/Kcyq4d0QiK3NWZSzRRTht13oAHYpYDV672lKuPrdWlr5obeExG1J7RCXoAxoLRXDXIHn6KMxSbD
cO/Y8KBwVxXCvATKQDqswmC2Sp/FWM403MASGZ1ccynacg0SVflLaR+va3PZiwCzQGcphfzAdO/l
djUlukyaFta9M7ftG7mRnbGwxrfhhCm00CJfxm7wZnSpP+c32u10N92+A95/a251S0YnQuFe/561
1V1+DnOYK8DEzSgzg1wNmzj6BVJaL9clrJAFn2vMnOeoyGTitxAhe+rJvwFB8F3r6Fv9lO27d8Hp
9+WNZqUb4DVus2Putrz++LUDslSRMdeWNBVqOJCvFHijpkcjOvmF4BR4aF3XdE0QOm1hrDgWmHtg
zCiPlUEsFFgqCdCIWu0y0Wr0xMp487Gr3gtzG7SFB3lkFhdo1KtsAsolssjhh9GD4drHtBYPrG3t
TKBY/h8hjGFomPOtWipEgVOJ7ubhMe1f8BKxOiClXV+3NRtcimIMpAgARw90dRSA/KNmpphXyjg7
sxowLJRhTACUhVop9JAwKG9ZtB2jW8SKUvncaFslfisGTjvAWkQPhwwod0zTg7OJUagdm7qIVROv
7eIplxNLIDKAHH+H5Zeif0T/jMdDL5qFNFY530wH5IRQn5+2VfoplJxM/urigdIezhHFEZ0tWiRy
EgxBD3ev9q9tcJTFU1Ii32K+68pbPNnV8HXdHFbNexFa0b8vLue8F6fMoKFV3CtuhcQ3XCa4LXmv
SZ4YepoXYmo9M7OhhJhU3SnAK4O7threO2vNtJeXM3OK5koOhCADsXI+vPblXjSfr6/VmstZ/j5j
aXMilVlP8PsSUAz670GOLHPa9Bmv9LHmDQie/5CFmcKL7q5JkoCnJ8IGxNGRhtBSybYXd8bQ4EG0
va7S2r4sRTHmLIR5qvgV9qWUkd4ETLYcvlZG5Pz/SWGMTAC0VBC3kGKI+0zqbZDLaQIvUFpXBZhL
GoWyQvPTuYnNHZgeWpOqQn77FaCIiN2GMcd7rpoAhjz/VwjzQq0DdFYFIYREYLid5cjRQBeQJJIV
8uCBViXpoOcF6hdGwlh8F1Ii2x1LiDR1BT24/m08Ygbb7XkNqitVUjzp8K4D2wbF7fgpWi1O5phM
EeAfZqR7dUyOqPoLHZJX5Lm2TK3BSGZuT5m6QenS0xoe++PagV3KZqzPmFq5GEAIaJN8tju1vptN
ifMKX/OnMrwpXBxtJmSjTdAQhDnshfboBHA5Xd47ShMQJ+5MtMEVqr5raz9xiFG/5phD4hRK12wS
r0UYjIyYGm+Tc5tE+6+vzxFuCz1G5BCAyaM0jpir4DyQ12yFTsVQPmfJBMv0uZguBd4qbl1cSr5L
wEYcALoQEKelWXn/fpAXgliU0WoqhrCksbssAjDRkoBT/JhnQHRBkiPDibgubd02/+rFPriRoi8m
QIdArwiEKJFopbG4NUZc8qleWXEE/BqMxejjbVdyRzXWwgokIkEjS5uZkZQ8X1M5lyiutIG0B/Kw
ivlQlqEnd9UxTIijSL9bn4f5uOb1lw89RqAOpHqlzanXVwcAtgO+1w7UKN+SitzFPaqn1Rtneel9
yKbbQH4DXFOUo+kL6VzFOEX/YTOAaRge6E3ASU+m3NFGZR9p/ibNEK51bWwRsOiCXBk9IY5YcNvF
V/eYDtzolFcIeRXGbQMGCdAEDZIqcdLtfRX9/5phxXXndWSyxjSw+ukuxqCFFP6+rv7a2VwKZlw5
ivEVUjwQPAa51UXbHMzO7bi7LmTtZOowIokCrCG3zSyxWALDW9MQMgj6ZvY3YgzCsU915u0ktQ12
J9FVIOODQTKjs03/STcoSifSyCS40xIQBE0AtUjSbS81uz5pt5E6PWrlO+is7TnIQZ8u7Ukecqhm
VnU1cfuixRNTtmzCUxAIEdAx29oDYJ/QUhoXgZXVbsm7g9dOpv5XDpv3HHOxMdBhA4vJ4wc5it1K
Kj9mX3R6Elhl9XuKeO16a5cIkNYwxgGuR3TlMv5VmTOQHI5la/uRHAM+es62dYF3YDz6d7Jc3IxD
T+eoBYziSaTgLOuaX6BgPch+irShmvEL05g1cT0VeNGrn/Fw12d/MFA8Nt44cNzt2roamNJG2zha
VzHtdO4OwC0oBAnB010zXstmF8fvTfSVlO+d+OU/XD8WK+U9cA0qwFkE+KyMUIxRKh7yboKbw4oi
pdz13oSa1uBJ4a2keobkGQQD9uSV8J6mqyncpVwm4hiTRBbEHuw2ouL9Hu17YdvUnvHxILwYtRs1
bv3C8TKruwfuJRgsxQtgU9fanKIaQ8Agb6QgIlePAKaSpV9i/ByOHDtZO37GQhLjz1J1KIyISkKc
B2wbqxR/DYmt+JyAaqWLCVu3kMOYSTDq8mhQOXmLTllp21uple/l+xYZeQccer6tPl23Fo5mP1fI
IkQFUdj/XcMIGZEWDOHFawH4GDPjWeXqZuHJBahGDAGDruX8BFBs9F4pRiSvNpotbaUnDyCqQLm4
lT6Cx9mON9VdicelNb9fV3DtKkJ28j9y6UW9ULBNfQHk9AOssvkM+l0f3ASmd13ED+4ee0UsZTAn
rheBwpAIkAFaN2KRl2rvO+PO2DWO/1g8SQPAAGVMM6tO8Cu1D2ia585h8VaXOXtprAsycCKBDULI
XTKLXpnN4Ju7b2fjrq94+JgXa4ppLFy76FNCPRngcMxe9llcm0YFSiM/v5uBz1zddzxMuJURbfrU
xOsMqAE/ZF3n+6a3lVD2IgCrtI/xFjwr1ab3gIbSb4ONbtrA/3TdwaHVqMzh5QjWZaMchvuWTmqy
t62h1aMUGbhpk23cWeNj7pl2iJlRWrC3BbtyzD+zZs83gTfOVnPgdkytru9f+ewtLMZRKSsj5He2
f6/vtBrAA4aD0GMzuLvZHkJHsh+v2/Al1hLd04VMZk+jEdhnoUIBwgor3uHhvdffkEf4TOzqa4Ty
TuiOrv9a3vCwli45BCmIM2bDDdlEAVJnYd1KUnSlMQUJaBhfdd8Wo13Vb8dgQ4dXCuGu7xIHz4Qc
af2k2VzX+sL7MaIZv162o4Rueogm+rgbJRdMFu7YP4CF/LqcS8fOCGIcexsRyc9nCCqP8u/am9+y
vbKTb2qgD7iKBxRKHoX9yqzq2aqyNoQOYkwBi5AoTrbyUWxHJ76dboKHfgvMuZvRxui4nd8DqvdZ
wrzqvuSs7Io9nctn7CmPJV+MNMgPd8Kt+RgADbF6iZ3kaDxNgTtvUU/I7eqJnADedH2xL0/PuWTG
40tpO4ytFCb2bADoLnkN89JredDgdMPOXP75hrKRY+1HQ9wMUG+WQDzWNVZDyofGHK2iFV8CqUV0
PljNYNrXdbscbmHkMo5+hF6UGR3buumPYrwF4p0d/ZlMCz1E5HZwxj05ABfNkTlxwuqiUlwcCYjO
GDNjrrhyaBJxVrCoPp6NJN7UxYv/zwjWVDfgc5r4F4CprNslFZLzKMnD45havx1U808yS7etMJVb
DNVzLu1Vhf4KY89Hb8oJqrQQFsp/VNGdMfYaKLxDIK5ZyUIIcwj0EMlOgOIgVBSOvuL02jHWezfP
ZK8m+0Zy5/KL8BJ/qz5tIZMx/zCezUnyIdOMSO7UaXyj9pMCJLtCcAuZ8FhJeevIGEYm+vmoFzEM
Ur4P/buqB/sPJ/rmiWBsPjTjcNaDCFtlfAIuBYwGls7rkF0/WAr6AEBPQgnP6Ecs4kSwIqvKoEIP
1bzBgOFc3RSK1eL2l7d+ulOjJ11A0ggvjMCr1Ft0qcSaRVpOTvPy7UaPwOIr6OYuvsLM5XLSB3zF
WO9E2SKYkSO1qye/wvE261SMuTha6Jo9L9xaNZqFXBpfLuSGNcLbsoHcKX4kmk2S7VwiAR9xvMhl
Rgr6QQwaeEGrg5QUs8rN3MVq7kOOoAAkVoEekoZ+fR/Q4z6mJdAfaFei5AiNvA9rTiaXmgnrsgHO
ix4nEwk5QG+d61jJcaTJYgEzCqaTLFQgmeOhYNBluhABrBakig0D8QxzzYOPXJ0kAvWSytgDdtFJ
Ae06jPKHVui7gHfHr1oLhYb5P+KQxDjXaMS8ezERtOymgETQ/5Sj5AToHG4eSgME13nthIWX5cMO
AeP1a2jNXJaCmaXUIrGZSADBeYx3qaztgqgGKBdI3gIueRD1VxdrKiEKl5HoA34QY5qYEh+7PIIs
A3DuVo85BaObrVxNnUlDm045uvT/1418SqR0C+MD/yDvXU71ufYNTJwIzP82Twd8g6DH/hMgiIdD
puVAM5qL3s7FUnIGzIhsgtGY9mVE6ttsrDctgI84FezVWBlPWeTJ0J8BFiPm/EhhmiGPhQ9BR5bt
t07fbWP9S2i9RPUCxSq00cHYYg8UzJHnIVf3nPYQA4oIrUXsvBGZTJSZtQprEH0YySaRf5uCm6qc
AGfN14NfFTAHGOQCPwFzncTCKAtFWdM4Q913WrENOwwZTJ/X7fcyVwU/RKvAtKuBJo8ZA9bTMpKM
GGEU6eFiR994yXUhs9S2FG2/S8mzL8te3GY+mNGGz7Es3ppGvwfOr2lLmfzst4rM8U6rrhFlJhHt
aD+tFoyd96mAi6kG70PSZK4v+w+oHG7bubKRWHASP7pXusxVx8wNeK3Bq7E6qqCAUYVdUfqlcz9C
kmzokT6A6PKu1sZNVCufKSZgs/ZhllpHCsI/BpowgX7aAym/L9/bGLfQUJNdoyYI1ACSZnLSNhcJ
U2wQ9sXAZB1aYIGvfP5Jk95UVTvBWUdjvE/6+0yeNqkK/jV/PBV57/lJxbG8NfteSmTiprI302ma
IbGM58qSEa41YvoeqS3AWHiUGGtWvpTFWLkktPNIBshKEE2bQ2Tp5Us5bK8b+dpltBTChE21KoSN
ZELIBP8Yx5UVBRvB3Pt4yPfudVFrr6GlKMaAirTtQqCEJHYDqrwGzboY0Y4+/CRwCN55U9BZZcfx
yesiUZUFtRy8kcxctfFQRkmvQTvRryAJXckJ2U2maHWaefJRXlez20SYOe3tl4NU1C7phClB5YnS
mZzbZep3mkBS+CdlE70qgHrCM/ZY3MjA3T4I7mT7O/M4OgqAxbKb0pkt/+mtsgF8vI+e/Lfqt8LZ
47WYBsPulGaeoEeLJcMSslqdQglOGfkiEFEbpyjgxmyrxgpIIlq4IHR+5FzlIs9m8LE1cMn3yoPk
FfvA7U1ntIkHyDsvccrBsnlow2u2SzcVSAoUaovtnChK5A6KpkWAoelTeZdN/QDqMjSoqU6UlgMw
BFv1oWkKncfyvaasgbkCWmWjSSlG2RpDf0Mr9piCmm4T2WvzEDH3f+FpDBl3KHp0FaBKM6YrtuOQ
R+qQYDL6lzCfgvA5Mp81Xjv1qiYygF+BZW4g7mU86KyPU4rrFAfEiB67rn+JaxD9DrN7/eivhiS0
O1A1DVjIBbkjGJ39QBwnBKHmjRq6WnIYcm+qN3V3J6puIbkyHkraUeJhUazqt5DL+OtwxAziEM7U
hyI/m8Q7uXoouOPOa/fQUjvGU8dBNAfZgFUMdaW0a1n/Q4VuzUjJbVLmuheVneRUef5xfVnX5aJJ
HK3V6K1m3Zs65JXcgG0DU9bgT8iMQ69rzjQLt76QW7kkeJr2fV3imiuBB/lfiQrzmPDbLOplcHXb
chHYRnwyOx7722qI8z+cXdlu5Liy/CIBWinpVWuttsu7+0Vwu6clahe16+tvqIF7uoollOA+B/M0
GGeRSiaTmZER5yY4l8QLT61ICBOGEYDbACfLjcKHsH8riQ2iZTkHImSN9GnpnvijijmzLgKOxR22
QCu1eoo1uEkHFnrto88Le0h6R4F4EmXDrlGzg9h/e3YU18SZVX4zoZMyJBCGxkqH+6m8j9sHOXpl
wkOtblhlV2uaVEtn4dwct7GmYrYJdHChGRZDGXkfKSAAjLzb/rHkkec2uPNWDKwgoQwbalJj9B4D
EgD5g3OKjc7YuNO/1OfOzXEHD8jZZKxEmNOjzxTjxPngstV57PmPcO86AoefhQOQ/qIUd3m1ARDc
VDUSCbsd05R6ktyFH2BbIF8U0oSeWUj501AYyZ0+NGyyRxYK9+A5B59uDyjxIarSdN9oRj/at7d6
4XPiOsfkInQNAInmBYCNHFL3Dd7XqEJhUH5X6wPoI9Zmz5ZOI0ZwwTdNdKQP5p8u2FnNh6UTwxww
CoV9X2kHwQAWKsy0fTr0eFQy0x87uXeQwx3RGhpBJ1RM/7BM9LuhPQkNYsCUuIjDdL0usxSP2cB4
MtSHwthIa3Tu19LDQAae2+BOhtKVU26iZg4FxthOkslVm8LCrIijBwwS7cJBBtts1BGLSpD5U0w7
ySDgnktWAlDomIPLUpGtRvyhf590jPtl3Hky9KQK6rlwykLXVF77FmdoF651uBaiOpzbAJES6N9R
L5hd7ewjky6tUUbAq1JmvxP2HLGX26669PfBRYhJSbT09SuOBVLgDU90/P0J+zT2kJ+Q3NsWFv1U
AfQSmRIS3auULJyqoNFAIQHmp73ZbIbaNQo71T/USISGsz/0KLmszD0s1QdQb/prcw6GZ9vGIoCU
OzPHZfhkStboaxZIBj4K37yb0HN+rQ+ms8aptHToZ2i1CcVXQEp5BpuUKFmjFvNzTTikBJRXoZWv
9SEXLkPM8P21Mb+Bz5clidCaauZlVY6EManQmbJjQF9E3Upkq11LQRdPHzo60AsCCBGiEFx8xfCj
LtUDnictaN/Fl4FanYU2iA1dLY8ejHsRHXxh33ipvwa4WtxNBfzSqJbNL0Quj6/rMSStgncalXZq
tCuHHwZdeQsuNXWJcmaDc5IiT9Q2D/EwgtCaRTehK38Eh9Yz/cgij6EjrVSIlpcEXfi5bqVDs/3y
42WVSqNowpIMCbfCV58dx2bFBIDp+CP8jTi/p4GqwsvhCqbTxAMbEyqAgVOg1QvAiNpPTUy6V9XI
yk1bBvKPtM7NbUBj4U7P42YXZ1LmxoqmboJCjEDIwZoPdQjEzyougo0ohZMXC1qI6gMpFL/owsAb
QrndidADUK1Jz6ePZGxUm4RDCvcYVLG0hMpgTjbG7bGhKXykBp8ArVv5WI+6cM+qYGgsEVPLPnCm
4accS+mRZG15Csp6OKgxbR5SgbWoSkWlCSRDZg4eWBdDJxTln5grbcEVrdaBDPgtRqvbllLcCh29
03Sm1Q7VaDxhZgMoECuP9NqwpmKsXxuSqD42rn/ElRJuJa2SXDPAWwBzZIa6icqhKNGaqtiBKsr8
y4J424GJ0JGrNs+tUY1iJzeL3quIxjwx783Mb8Oq3aBV0G9JkNHQxgSj8hKmk7HrST0AqDzkCnUD
NQU7jJqJ6kEuxWAT9uYQW2Ut1rXVYhO9PksVR4MK0scgkUzYdG1K7VbXOtOLSUf9bDLJe9ZEwByI
ovAc44oDptMIQHDZq64gRUoLiTZVSS0KFmDVUdJQhfidmEhvyiTjqR8OZJ9mrfTZpkz+Ty2o+NDr
aewWTKJ4U0J3OHWEvEjfsoT0lR2aRforD7RhFytC9hpLXbctcmmyWT9mR/zn7TEyDADMU105BsIo
oQGrRFtjkOOjTLXKYcVES6tCW+jNrGRy6vPQjC2zZUoJFW4j7b0gC8PUb8tI3hZy3ZySWKk8DBab
QK4qyriDVFH/Q+8iERzHDE0lQyhCv8cUPKA0VEsfDOgz36VBFZdWYc5pjjmETyFIzB+LfCKFE5dR
uW2LqvoIVRKhyS6x/lPtYqgbptI4aTs5Spv3GCJ+Xjyl5S5oReU5b0sl2Kp9QjdtIk8nqcesV5aM
mi0Egn7S9CrYNlKtoXWvoofvVm0VSBbJ0Tyx1TgZOz+t6+GUlt3YAZ4NwoxeEzLIjQvtJgDvomTp
Q1X8BGtt9KxgXyKripjwFEpanTu53kHYIVaHJzlspB9miRmMMDXFxorLOMf0Xld9aikqjxATJ9CE
jpKoeiv61DwFZgi2sLxUFL8V1Gxv9AMAGm03eGlR989yNcrMCgVW/B66fnAlIB6eZUIzTAUaaCpb
mVwMpYtR9OhJSYL4kFENfK0h3q/P8igLXhG0SmSJhZhC+DcY+leFhf02SDNmWnlPyL4v5eAuVBoc
4ELUBpwiSIVFWdnt+z4RP0bI5FhyUmFWR9aMIHPGrsDMLUPhy4JYz7CtAiogdBCWjD4tJ7ZTmZA8
jPEEEnQTI/7bCoPeXq6B5D/QpoihSqkNEHSOk18QAepfSswHbDMjNQFoQ7PgPkcZI4dMeeSUrGCf
oRFEd4iGYE1l2fhTz+TKm1RFwBMyHyJMxoLPzprA97unHcXrzhwB8QcHf/Y0IFx7YlzLnQVD4bYw
y8oDwXlyVMsifhSCMdqQSNFwHJISB4lEjRsq+bBPx6nziokkH2AsFix1jFo3g2Tkphf1brBIqHUO
Y6OO5oCEqWBPb9GWVkfduO/UqndpnKtu0SVa72OihJm2kanaZJmKVJtWX9CqceSoBjVqlTPAV7QS
EwRWpyq52+q0UaAYqScukZL02YgVlFLzehAmhDCNjeDFUafSxnBD8jsiOcYNh6JqXqvCDNxRYSVm
KYNm00Vp4o1qWn9gbLDZYPRJh4ZO27hMZ6WjzJse5cL0pkqt+LtXE8PS9aQ4ASamH8LGrPe6YUxb
CY740mYCEGm3U8qFUj8B0kQxMcA+I/z45EAT62CscZNmplthMoFh7LhyjHyNtX7pxtYA+sYzywAj
LE/v0csx3pYJMlcl2MnCf1XnG+lKGXzNxJyfn2V0ojZWcT/ARGs8mdCVaJkjjitdxzUb878/s1Ek
rMOAMDJTo/hdJW5S3A/l4798kb87dZWYgpus7LGMEqGi0t6M4keQgY9qrby79Fw5/yLcl6eSHIVE
g5283WnKS9ytlO3WtopLCYUKl3OA8Xy7ytwKOg219ioZr7f3as0GlwfGiax0aYk1NPUubt+Y+ZQE
p9smVrbpz5Ps7IubQY7pHgYTsvoepRW86vuQHiSyGP1CfQMPdL6nMIptMooZHgaZtKODK4CFWgzW
HnHz64LPZc+NcB+jU9JeFxsYIafsE6JTd9NGsInTen1ntXb5KW5u79riq/HcIPdlkhSQVXleVW9L
uNseps1Dtwf06kHxIXwrHtYeOUvJOjQqQN0DhVQVI4qXB1M0BLkyG8SxMQPeo38whFOrHUOIK5GV
Uo28FDLP3wVctUJR04H1Cd4FmgUIq8fem+1974aGTfz4gTi6HUGT9b3ZYTzCL3/nNq6IF1WyNiBu
Xy0IzDUb/rue/xZu2REVxkQxAnDFKY8TBX/kZEn6h2y+iUANYukgCkpGT+2825936VAAomwC+Y7u
0NVjlkEOqZBmxKBQ+9WQWSlbE3RcfJ6fWeCCediWcmjOcEGzHX+U0q8USDdTDCyioONFv8w0fVCb
tdnIxfoKWNpRsAYiAtRwXEys41qppfjPp5VBq2iB/infGC04WsJ7+vP2Hq4a485kVetxOwgwlsyS
inSrdV6Lw29oHo1AZ/EWqL/i6veK0dk5eYc5XyF3LgsWo/ifwSiUCpQN+5XtUFa21S/Rid3Bz19W
zM1ruDaHx4amQZVW5WsPqliB2h/zXrZ8YhAKSrc/Qet/bCw9g9id/BB49RZNCOMuvF8j511yIOCy
/meZ212TTVEIXTnUFFOv3Ka/w4P4xV5jX1/JCK6pcFC8PDfE7WhuJjRgEQypUJB5Kl49UC5DYC60
wKfxKztqj9BEs9kdpj/JHXsxVqLRYpUCHRYDBUfIaKEEcxn4ajzqZLXEBz0Wj8298aBC29KvkGbZ
ph3a8Y/iYdzjUQ2x8bd/+bZnlrk4qJlRYUazKzXvhmbdIy2WfOIoulV8GREUxJhFnXpPf8Y+6ARW
heAWHfnMOhf5KIZ8ciTOsV29Yo453NxLupW+9k65E3zqrc2hLF0v89g7lENnvQ2e/YXWUSqTGUlc
BHeUWj3xmtLv62Ow1lpaymjODXFxrxvZCA0TtGEE9tyydyXctuKKyywF73MT8084y2jiCu5K59A6
6dsBpAuhpPxDSoM2O/pJmPM0rtgQCqiGqfKMUzT7fT9iSMk1tRV48NIlfNbM4AHyUp2BEbZDywAS
R4feSHcNTRypoLYSy85tR1/69uepBfdJKjxDoxxq2vYo+mq0CZlhqeQ0JX5hrlhavBKApcHEqoon
0tVsbJxmGukymApO8b0uubh/uh1YQGRX+bU2HLvkaWe2+MRWlsqgymPY6iTHUO8m1ev6f8mdoRYO
tAxai+A3uPQ0NhA5lQKA6ZoSUgiF1ayNUi56wV8DGtc2S/OmIEY0t3S6l7z3SLQvAp+siWUv7hQg
zBCDUiX8wx0YXaR5BUoPvF11vw89oUqseK07t7QS0K9gHhQoB/MKvVSUkxGFPaAjUQTmVmCJyGil
hSvF7m1nXsKokHNDnDeLQszUrJkN1Q00sjMz2eUoSLp6U9cPOsPUGetaDBcSDBuKUu2QSfNSQhW7
VcGOcfvHLJ0sNONmdTkCRNafq/UsEqWNMhWTjEeCnniijEGs6DEU9w0m7wZppUMxL4tPRM5NcZdV
XsoVkgWYmod2qHLqozUo07IFAjA9Eh3oqs+LPVuMkqaZHs9tlqb2y+JO6VYO06KHoEH9/3+fT2hy
05DYgL9f5b/iNnbCHJVOU3cVuqa8vDQwhz4V0nqgRABS4Se64IiAbDCYMjriYHAH2ajgaSHkLFFv
BoEcsNbg/A6pGybFAUNJdyPq9lMNLSE8J0G7iLKlaNHe3LTSXRuYKFqv7MVScnf+Azknhgx5O7Xz
XrTCm0EeIrKD3GxU2FWzq8qNsgawXNz6s/3gAgD6BUh2KLpbCfAeIBGxSDmCiGETorh7+0QshZrz
hc2/5MyJcjOG3OGIhcWYWFBeGuFOFFciwKKfgohFRzqO9irvp72QgyxBBJ4wlsEyI6HnvgpuWt6v
vyY4Vx1JoaKBgf1qMf1hR5nd3uVe6IJf3SH37VZw8t/0uX0yVnKCxaIDOVsad990kx4J5fydMMFG
75oHWbDQeLF+iQcZUuESXuLJyvdajGB/LZrcBUTz1CyAzgTij4p2Wj/Xupen72l9ELLvT5eBXQoM
U8iqkILiaXzpGlNpkkQUUJiPi9rp5RMkPhDUVpxjQSYbjTgZs+YopQBrzg83knYIo0yZwKzSOSO0
wiJH3ipOvh+91Jnnrg0H0rK2VeR2Xzi573zubMNdSR8Xhs4vfwR3vKleakwVZ3kyP26hcS/9NPeB
Ux/pttiaR8OqfiX/HWQruS8d4/H2Abw+HZemuaMu4RpmCcP6NVzAA+bOlDUs+p8tvLyKLk1wZ1yp
mNEZElY3T9WnlvrjR+yRjy9th2LVprbIqTnQH9mpeG7upp9knsW0JTf4vL3Oa8e9/BHcbaVPYYTV
4UcwjJnFD7HoScomyw4FpMVuW1o4lZemuGgQpmKOFBGm8ED7QO5EBqv8mb0culfht7FRH5vE1Vea
94tfUZVk9EY0TITx0PQkH/KZtRwT/FJo6a1pl9HX7VX9aYxcfcUzE/xXpFRE2wYmitSR7tHTz/zG
ESz9/jnWrS/Rin6T5zdmQdeFuZlfOT3e5ZHVevQnuWv38dqk93XIRWTA/A5IqYGIMFXpMjokfayX
SqmktgrOpX6Hptdo/C60Ne7LhWVDLHTGA0EGQMf/uSikofc9UtGE88a08Mw27DZ5h2KLpecaCR3d
jIwjFbPoDipBbYH2dVbd9T2knyhoDHdpJmeFHzBJgORN1aouHtXpkwzA3QF6q9AGhYhytSFA+dMf
dd/XATioY4G6hNJRtpWSQsXbRAaLUCuTLWS7KuwwOrm5c/vrXucXWB8uSBPAe4NcjXgHYxIGjGGV
SoKBaGC5Aluta2HbN7NBTOO4styrvja2vc86qIbcNn+dBcC8AcVoPKDBBcWTMmZ639OkDIF2ltFg
bfQkfDdGBZwwAfs2Y6oKU2j+gYwJGfgV7HMwwcueg/jMTtsO5AdSTreg3jMg0Dp8P7cxMUuMaVcU
BICE4idC4xLjbJCPzuxoLOt9YZDyBJZTzDGXyurL4pqHBpNSQDtidg4qC6jocvFtoA3UNssK15Sd
P5v3M+mDJjktcB1WHVvJoXEDLzmEvuFobuoiEL3l/loetPAZL34DF/ikpG36sMdv6OKDpr1G+kcC
Vp9vu8qFDe48jokYtoUBG1N+H7T3LPJi+nTbxHUwvdjKP3NAZzkpG6AyJkwwoU6jJ2GwdIzqlfO2
ZAIDK+jbzD0j8BFfRi+9V3MMFMKEEGOMgOgPfZ6srGIBooZ85swGF7A7tLbzRoCNCkqobvyQvRgH
cSuHrrSbYWpSaU1rH2dtWZwT1hSsB6YGk8AXg0cKwIyVHutC9fdyUZyLhWDYL4TZAjvoTyCHm+lx
tEfVIVbm9U494wvv9V1ur0kzLsAZLw1zfiekOjWHiOW2cUofOkdCwvih7eUHahtb3QWvime+Sq/d
ETRdK74yL+ny4oVlULkRtPlwA/HgUKJ1TUMrWCYFxubzZ3B9Y7BOG1CpAErs523fX7gICO5V1GVm
KgLIhl06JsILZM1ZM2N578eusyTgRMXQHohjBP4YEF9ca3wtBQ0sEMJB4OYGO7dyabGNUVUvC1TM
c6R+4rDL4k/IU91e1XWyAAtnNma/PT/RChNAzwcbGKChv7v6TQydOFo7cPPbh/tQuojRLiDaQZkg
84jXWmsMYO6H3A5exF35RGa3kL3KwHzguNLfXvhMF6a4BUW9HAwMQDcboH2BxFYWPREAdIBWk8ie
aXY1rXR9FnYQRwsYbKBZVANw3ssdTAEoJHUHTvuyvK+U3krUGAyiPhox3/9UIoZ1wM6NMuc84Xlp
KJRJpedJl4Fhr7RGKlnmRO8iHQRcavXtpw/u57+m+IJwUKqFODUwNZLKgiDH/diWH7cdb8G54RGy
PtNrgRKCf8NWaoacroSJvgudLFAeEiUE/G70b5tZivUQUlAA1ITYISiRucDbUlPowxRgx6n32umR
pnshfg3lraY6Bo2Rwe2nAQNCd2X6UKXPt40vNATBCqTgW2FeBaVAniaZNJqeRIGaoefZjxZ0QA7G
1gVLgF+D1AN9MfMk4B0Ler/WehH875chYR3gVRCI4g0v808fEXJ8HU00iI9mIfTrcCSod3uBSx8R
U5SYlcBQAASKuJiotVoRYNgB2Wn5qhW7ST6tpooLb8Z5FYjzqHmI6OFy50ul3UgyIHhBFb7HhBoQ
JB5woCd6nE7gf64E71PeVJvb61oAdsAockYguOb5Yb6VOpVa0WgVFpZZgBPv3msXvMRAYrfzp8qs
+86RMfWA+uJdsGGja2wzG6VrzQIZjrf2Y5Yu2IsfI18e/GTKWImBlczWWgsIGhB7B3boJFbzEHt4
Torv+iNa6XggUfvu18pGzH+bi9wXtvk7yMiplOSw3b0nv8cdWA/cylIf2o8v49fkDxvIJW76A9Gt
+KT7kCJCZc25/RP+uOmtn8BF9Bag0ZLN36JwzSflvQO3l3LUfDidDYzU8SSfyhX44ELzDYNfePKZ
M5sI4JVcqG1x2fchK1JbanzI241ufUTd676u3eRhWDG2cIbmVzr4asDqgCSG22FQ/BVswoQ1puc2
ECa2pmlD5bXJ8XmPuD3U5mb1HAWRWvMXsKEVFS0NCS40SnabuIq6RlGy9JlA6a/ouASRskCw4NJL
gyCPwJ6uZ3Z9V/vRm9pbwUFuLfHpIXmP3DDeoCCxJi2zdDQujHKZvCxEWW5kMNrbtR9uJAsAerap
P8o3/YjR2XsNCDAvOmZ7CdFvJdNYqE2CMgmxHWUBlYCCmvMS3ZyGMsiMDLQGgDYf462xA9vM8BMT
g/Zwyl+po23pR/JGn2K/Wbk+F7IOApk/DBARA6GKrzZngN4rURAhN8yBPLij1VE3f/fyShxccBuo
gqILjciLIg/flTMSmjcJmK8hWfsqqe/k+zhdvCcRXWUU5zCOx0+a5nWL9qOaAxiHPmMPUYT8XmlX
8rP5K3Cuj/eBAs+HtsUsJXDpl3IaqKTv5see5EvZc2/4hf6mkq2oPQZaagkYaFkJWIvZLi4skGrJ
UIHg6Yho1o0QVR0xytGAmjS0hE+zc3IL07qrL6ClU6fjVvyfLe4ACFMSyxGDLfQ5srvsaPyKvBnM
KXvyvR1Z0VH8Ka69NBe84sIml1JJBWYfegk2Czd6Fv0CV2TkYKYMYTm6a6wdGEpXdnQhRl5Y5N62
gijNRKxTbkOic/oSX5PQbqxxO4L/2XSDJ8lOd+1Wd25bnZfBOc6FUc5x+lou1GKcl2k+TcIeRAc9
sZUms/Jxle11DvI3bPGFlSLrNNIMsIVnWO2KWNgMxXvK97HzoJ/qp3BlbYsbqhMFnoMAAh7oy0Nh
qF2OqCYiWLYYXsB1E6vP1bD23a6saNDWRaXFwMgcqDZ4PLOIucoJj5QU2jWJJY1OKYGjkK5k+GtG
ON+oSsmENAaMaGBJaCBxp+R+vRaorlweKwHhhYaRSUWd66SX+yVi6AKS0wn2SYazK6ATK7/7uvtj
ATagOCpLiLiXFpq2LGkHKRVIxJpOjrkL81FKTVv8edupF3YLGQBoxDTQVF8DWIKClXhHgqS6Bntw
Wg1gEXsLv/0sgCIgiAyRr+Or4wHCrUWoi0hjmLyy80g5KW3naLnky+FKHFpayrmVOXU9K12MaR+0
cTBbUZItEUVfou29oq/Nii+aUbBf6KmoKMNzYaAbUJQn05DaXaodmkE56joGl7L2+24MUm/c6eAP
ByqXfw+DxEQmDIxCds0UYGJtvVIsIVk59vNZuAgz+DBQrsUtqKuKhBv3csvkospR0SegD9c0rzep
W0wjcEzEqdP4cRBAZx2tVb6vrl/OJHdZxEZZgSdCT/H4VO1CdGn5GYKiL8HUs5p6KvM1upKXXcVt
VI3RwEAaihF8zPfPH/TML/SpIKXWzIog0NLpEzxN+tLVktInk/HYBdlKjnTNNznbQ8aLwhaBogyf
JEWB0gZt1qd2H1R+m7olICimX8R2ob8kyasknaLo3QxXOuNLqwSdJkQ60EQB+J47Y8iqepoxFFsV
toMeJTQEAEfZ14NpFd0KmOIq18QCAdpDmgZ8s4RH0eWGynmSTlUBU0iCt5mCae40aVE5+d2azel2
eFoyJc/D44aEWwOX06UpNcdspdbBWwB+hLymBII0IxqbQ1lXAiStx3+IVKA6NNHcA+Rrbn1d2utl
o5YCGQeCycTFhLll6GhHrhVilr6VjJEeDELPAov8E880kxHegx5iISW6k2CQcJY5O1EpBTllXnhj
nr/f3sdli+BjA+gWtzufWFc661JWGTN2Q/svHQdfVitrChlk2o3Eq8m3JXbhIuDo/Z+9+f48O3P1
UDeFHsFemdHfIvQA6nzYDQGimVCdCAjdby9vISZfmOOO+Ih3ZpUm2FADUM9SeAanrldQ9x+M4PVj
gsdjfmJxD3MogZlGMa9hAIdeBbmRTpvHP1eWsujxZ1a4nQuzliXxjOUZItkTWfDeNtCIn74w/ryC
hFjaNDRbERRxv4DNjfN1zA/H8RSPiMTdYwoO9lAQrGgt+C7cMKhOA2eB/6Fjzl/9aqyOLAAXoB2D
cjYS30QMr6DLmgf1qaKfmb4SLxbNAYhvKCLm5USFW9M4RJBQKudbcyp3enJIoSPQVy75r+zDbac8
3faIhSwQGqlQ9jCR2MyME5dezsS+FesOGUdiml9CarhKTleqQUvugPRMQcsHaZrO12xxiKDqVyPW
ooyzFdvcafvxB3oaFuibV+7JJX9A/qSjtTS3/PmGFqh98IbTAVuJ9Q3Q+1Yqbmp5VVFvac/OrXCX
B1FplpsVFtSkavZLmDSyCwaFPRRyN75IwqRv0F0pfaBWUhTn9Xofl+iVWzmLzXvZ7Lsnkrly322/
/yWxxTPCWp05HLkA0qYgQEojFQU+E4JatHwYqpfbFhY/JCTAwRs7v7F4Dko51HJzZLMFWiV014mZ
FPuDIlURqAe04LOJurVK6ZJJFN4wmGKgzAcXunTPoFGUoNYQhGmavffi25QoJ3BZoLrSZd7t1V1X
SBHwzz8rd/BMOmpBROA8QgUm+N4nrUsmyAeC5CV2ikqx1civ1+7RpdMOVBOualA9q/KfTOzslpGE
kOmTBmRTyZotaMu3E20PQQpKKoSygLW7RGXO7YWumeT2tCvIGOQhTDKGkXiVWIPx1QROGgZgBfBz
+g/xDO9LDazDeGSirXL5Cbtx7NRQQDxrcuq3uvgOGu1dUaInq8vHZqSOkOnu7RUueY06F+FAsQBW
Kj6oRdU0aLGJlAs6s5YKkaQxy/dqgT4LxMNum1pMlXHe5vgJg/jncnmyHida0cJDA7RulKSHzCzs
hl6cfA26JSh3VfCkyx70YG8bXgx18Bj4jAq0EQ9ViwCXnRJQuaACrVtSnj2wJvECcO3fNrOUdaG6
/v9m/oDpz/yzhl6P3M7+KYK9LGxeBTQtqsKLxsnq4pXovfTZoDKL7zVz6mv8szTUBCmWZ3IOpCid
VQfGL7PqdVtoBgzcmYl/e2WL5/08tnBXX2h2BgBb+FrgjwJD5GNh6IWVFD3op0NPntKPYdLeWXYP
CuyVG3Hp2wEBgY4EEmcU5Dif0asuD8IYPpNUWmKVmvrbbLIdOstrVNdLN9VMGYw0FigxiafUB8VH
XkwDuBuBa/woKjOylFFfiZuLXw0TLnhEzWouVwKo7ZD1gB6hZqGPVg9ZtCKOcdXLVkZW3oeLXwxv
fcwoIYxAI2De1zNnNAphnPoJcD7SNIa0a0wlTI9INsvBUtXeJH7UxaBxIr2c3KmNFj3KkdzujZZF
K3Wa6zXjOYfIgl+CEorBpzSa0mugpc6A0jFMtyfWCF0LEBVbef5420mvjx8MGeg+qUCs6xpvSOl6
rVVMVPqD+pBjZglccWm+wVMViLKVk37tlJem5jWfbS6IM0sFtK0YZh2ZVWOosUAatZZCrBnh7thO
02oQZsFIFrhh/dMUOivRVhKhJRvAMiEqol4CDSPudFGjY+IQAi6TlMwhabfJ9NQDP9Xm9qdZMDNT
veBNgCoCZqK4e22UkC6UEurNea1/Anvi6wHiR1iGK1FxxQ5PnqkIKIf1kMKxSQZyzlLwagH6bJq0
Eg4XzUBsYr5McG3yso2CiQ5PXZFZvzjobNEoDGiXFzmUcYLvH2MowiBRRd0OlR7Aui89LawwvZ6l
Zm5TUlqZ4Rq6ncRHo6COwX4QSEQboOhcVQu7Tnvmdh9ecijiYvSDnwwimHKOAwqrRpo+l4y9yiVu
aREYFTEHibwAipLQdG/7yEKckGbKUxOrxMwZ7yOdEsZpO9HCDnTR6xRoLfT+hFwLsq3ebUuzt12W
QeGIfy3xXhLQIqyHAZYa40UzTFyhrhBo7jT80GSkJhCfXrnDFvrUMpb0vzEonnY86IMmiaDMbKfb
6aDsFQeEWHeYRXDptv4Sv2RLP4wbDXMBj9PKq//qVkPN7tyyfOk/gUnwIJYx4xXRclPE9EDU9LuH
mzPBxZBakcchDjD5ZJLWL5QeVGE59NLTFf+4Cu+cmXmlZzG36hKmSgH2cBwEkNFizABQkMRRuye8
HVfS/qsDztma//2ZrbEU5bEj2DW5AYK2eMkIhlWMlX1baN5efhvuFoFUnlqLIGizk1fzoJ4Gx/QC
6B/2H80+8NJd9zhaa+5w5frcwrhwEogS1c0a3wqADBGCOKw+jv2xAlCSEQddGlP57ln7YxAyGAB0
o0LORxKpJXTQ0hYUA+/9HciED8nDtFNs+nb7SC8PM+PmAGwcAwXoX1x+sTIek1mSHCgseqAZagz3
KeSeZOmN9JsWvKqqpUqY4QgtZCjfTQbmJc56G2jcQNxe5UznA5rwZQzTUb3L28gWQcsYxf7KAhfd
/8wK5yxdrCdaNFupXZAiP2nW5NFd+ZaXbkhsth+31VP8IuBJ9bhGsLF4GM4scz7TqTnwDPOYqGn4
se6zrLbk5l/C1JmN+UI6O3BVTidt0mADWRvwzpjWbFeO9GIgPLPApSBhjwarIMACPqMVCIXdrUGg
Fsb5ZkfQgcpBlRAdUM4RssCUp7wZQH1r9z59TB3Nw928Ia9QdTbt7kjeqRdhCtXw6sMLevwbe8VH
Zh+4uNj+eOLfH8D5yKBRA3T0+AGDcwwc84vu2fa/5ID5qDt0Ex2U/XeFe9vmYkA5WzPnHAXa5qTI
INuRG/FzjKFlKwOy9zBFBUFFYUTRJB0fwSv6CfmQ7W3TS+qEF/vNOY0i06EhFWyTY9RB/dAx7zE/
6dNT/qYd9cgWfBWwb5d6a9CQxWiDiQOURVGOIlev7yrp69iYvzTVwlNmKBDnfO7rChyT5aGrdTsf
xBMbfk7NK0TnXFVYK6sufWgI7sgowaGmgcL35XHphayXmYSVZ7GUxJ6oj+JG7QTtl5mWEJM1Cunl
9l4vxQD4FTpkSEcRzDnXHmgvoWKJBeNZLCUl+Fnvp3BcCaRLIe7cCOe+sD3QUoWRSPmiOohWNyly
opY91+3r7eUs7t/ZcjivHYZqDLsW1Bcl1MHbHhSsYDeWQd6qrAH11jaO81GkQyQFQSq4IMzPMITA
75O+VsG7Lqvh2ANIP4uU/Xn9cqFNBfNpLczHvtKd6aC6xMkOwn/arn9u95F/e+eWzjsKzHgxohQz
Q/cvPQ9TiFVNe0iw5MGnTr1EBwl1CVpi0erNT0XwqvDnbYPLG/g/g7xoiJG2kB6rYVAuFJcM4Gcn
jZeBCfm2meUj/XdhPAAHgARZGqvZzo519nMdO/IvZtgdSNjDxpJih3m3LS774N+FyZc7WRaaxOR8
9sHEI7mrqk6ePinqP1x7Z9+LZ0PUcrnI2gpWFPaegX+rXAEHLF2r539//vdnF7dOgY0JMxFsKoMd
N+H/kXZdu5HkQPKLCihvXsu0Ucu70eilIM2sWN6wfH39BedwO91sogntAYvdBy06i2QySWZGRvhT
JrteCT2OXevQWwM1dp7ZB1mqAq0HKLx2zhPtlyCbX6lqgsMY9Mv7dAG/4bfzuGw/AZENxUVAKwDI
OR0TQS0bdKWw6GnXKR74VbapyORPgwaMhcQLhPN3ZIvzAt0tFMuimL8E0tgKODmN18tuJmigOB0N
d1ZU7lKZdIaFFlpJ2VVDn2rySM2gAloFvNSg/ciuNLKZwKStQXGokl1K2Aj4Swlk4XBcodfXPbuZ
x1NpawP6qAMl0SY0ZDko/JmpAp5rmrl1WPcx2mKNuX0sHLu8gzh6XgdozUhuNMgPUx8U0bKdJwwp
Divquyrw2/w9zdHRitvFBr5ofMr0qJuQHY0uz7rMBNv8R9vCKL2lTQsTV8HMuc2Hyo+r7LaisiZ8
4d44Ggl3juFwGd10hZluLPqD5Uw1rrbaVTanwHRZ2RV6FhPfzMjBbGtZS6vw+gUO7H+nkTvaJtpo
C3JIefBYeL51p0fxz87vq516MB7KkEb6I4LnTvaCFV4SjqxyB9DUD6k1NmzIRu2r+obmT3WyrZMA
oqCX11C4Nf9a4ss5WdaNLqGwlCBbDRYSv9clm1/iJXygcYzacWgNCwVaI/Rmo0PewCwlySfZMLgI
481aA7J+LNOovToubDxdnibhggDii8uhjvDMXw2rLKtmqwX/Xgo+LdUKyjnMihslvodW0GVLgmY+
/Q9aGaA3bF1w4JzuqrzQssJg8paNu/ixcRjHryJGDeVWoSiZ1tFk7Jzy5xLfNNY90qIS66KBApvL
hEaQybP5q09l5gnSkyAOmx68jbmtH9ddnfvmvo+ulxDNX41/TQN06CqSsqnYLjg90cwHNlqV/f0o
lsS2UmVKDN5pHIUfNIHK3fwODY+72Xo28k4SuEQRBcUzIAuBIjBB+3VqrK6R33CZnopuqsG8Hsrs
czZc36qDpDqMedj1/1yeVqFBE812KtSs8ducQaXBFaVBehTct/Vh6X52LtKg823iTsEak+e1XEIC
IdPLRtmP8mcSLg0ucIZovkJ+/XSUDvI1TqVB0DI3obqT7/XxsIyyi4vQCEC9QP0hf48S5qkRz50H
sMAh10bNbtPF675N1G1H7OjyWITXf5C+ehgOaFiA0zy1Q1HBs3OHPQbT4mahd+sCpi3a3SLLHkE9
aZO0yb3paI9L1gVe8XHZuii6sN41vIFt9PPyZUbbWyu79djbY658Zb4e69+XDQhn0WUZBux31kd7
OrocyEVGT4TEXrxuGUl9o6gbAo7ty2bYgXzmEUdmuANbNQoXuqm4JekO1HJ16D6VmyF7Mv+DSLyN
GuW/w+E2s1Zr0zhAbieIcYdNQZidg4Vdg5yyjJxcuK+ODHGnc+rG9tCsmLdaVyFS/WFCLad46s27
wQmrOt11rqRUJVwowAttBA/gSfj6TTMNnkpbhEeSXy3rm2rvNCopJYtMsK4CCD0xdV/+vFSMDJlq
BTlQD2VzZ44qMMj0MsS6yKOPjXCHjJ2vmZlUMFLa7r1qDw+erFAts8AFBsOoynopEX1ai/FI3FmF
ZCmEj1m0SltMS1dD7OHiW64uKZkodmXn/lBrqJYeFv1JGV6y5EGrguRGuUEWfJW9oUV76Mgq/1JL
cNcuQPOAAzJfIV/42lPHb9ywUraX9ypzXX6vHtvhAh4BEHOuVNjRUIPdpvryMM4/6Ord2+uvEiRK
vpN/XrYodLy/82nxPlHlRp3X2EwggQpsEBcZw2MuY9yTTR/nFqXe6YTGGNbobdc88Vfbbx3fSCQv
dpkZ5p1H14na6SZjdmCmwYuzANNWaX/2065RJbX4cwQKntHHy8RFbnPRCkefYMhCTp8sH2uMBbuJ
m0c6Dz7JmwBNN7jJyVCCgt2FchPaW1AN8pAf5abRy0jW6ew4LEb1qq+c23F4vuwNou3FKloeULMA
8kCy+nQKY6ueZsicwYTT3rYsLdCsfpqAGiAzoPfYIh125RhVOFlvM3lD7VxyERYsIVB0qJGD/BFi
2Tx81R4HrUx1HCIq2j6neptBkER9t77dWmfisDsywz7jyFNQ4SBm7sBM30Nrq5/verP96is1vDyd
gu18YoabzX5Y2zFlqs5Fl92YQ4YeQT9/mB3vhtaxD9kVyVEvOBnR+oY4AEYJsCzzq5dpitpmHY76
zG5fTR1drMNXEpOtMj3BpSDd9Oml0/dD1olN7jRWTGWy2l5nISuk6xPNH3wfJHZ+1kvYjQWRCvw3
eBsBdKzhzsRNZtPRkqTM0LTU28FNNuNaXrUrkbxJZGa48RgzJc6kwszcb1v7Pus2RSJxcvalXJRn
fVWsVQFQX9yYTr2vj9umyqFRFowTwKhp5FFkrfwRV6ZeVlwVjgZqrRa6xLGbeWAxYFHYUszUnEzh
YO+MeQgKWb5EbAR4EgbNRocatzJdaUCNznKRdQLcqtBfFgMiY7K2MNFeYs36oKnCiwNwq9NJI2TW
FTIAn2Nm2jZOUNnIzDxszSX0Rg8Y/BmJ07SWrJRoZADUgMwPswfMIfv7UZzIJhsP44aAY7N31cCj
ZRs63jhtUmOVXGxEge/YEheR1hWtmHaO4SWeCdIA8xqMk3tSJSFOmv3lqCQalM76B9HJYqCzhBvU
WChx4eVIAjezHU1qtqWZHS3Uk5zGIi/XAQhFEQ8d11BGOZ27FpSkRZ0iBeTlYOACbxRm0T2AUGXJ
NpcHJJq7Y0vcuZ8o5QqteQyoUjbrDB1Q53P0ou83ycC5j81w86YpukowXJix1jtnQidk/e1e6T8m
/jBfABZ8JiVTlIWDkigyWmX1tUCs3vvhDNH0bWgkZ4ULcWmuGS2aO0Fd3dzXw35JonneXl4SAc8Q
EqTo9nVNCK1j8bnJauaxzNXMwkigvVX8bq7Tx+XqWQmKw7yzNvSQ7p0r1HPvdL+6hdzA4YFpA8vk
W0SefvwR3KZKy9IbJvYR/XI7W6/KkAaqjGdOZoMLfnSeKE5c2HDNjUneJm0G2Zd/eTZFsQ8FeeAH
AeE2wV92upXmQs9nSAsgEZmtn02ZXI9GeciNbFOgrd4C25yrJTIGGtFdgimbsOwcgNb8TcyCitLU
E4wrRTuPpt5mODbaEpQYlAR2Ew06CmKS64soYhyb5JZrbPSCNCoiRls6t0DEBfpU/hobLSo9dzM6
MuiubITcypkUUgaxjVld6gaISXP+iBul2xdj91aP6k/VI3UEqOhtCQEByYKKSlfAoKIBTEXlSMN/
Tlc0G5OsbRbMLiBkGyNN95qtB9pYRaPT73DYIBuZhVBCfxxHYwPC98glH6pC7otEchicx070VVlA
7KN/HjcrPl84FRBeTWckmYvBgyboPm3eM/fNlrUHiD34rzdxIUeBAOBcNBjv6mjzVm2QL7RcdQxL
R/mY6/inWms3iSWrqJwPDkEIMkAMusZa4vjn9FrqS6OwI2g64LVmzLm/pgGNvy5vT1GeEnbQHAo6
Hqit8zg58DnXM9jiEOx0+0bN7WAp7BC9t9tWyQ5l/rN3y70FlV2LLDtiDb8umxduG5Y/ROKakQ5x
B609jiMFGxHeTPWvPi+xU9KNTkbcJD6gXCXxXOGUHhnjzlrDUtO46xzkwvT4sbFf8zXfex3ZWMp/
eczg5/4dFhf0QOzVZzbFsJYEcuGqe3AqB9dxZzfM9V3WqyFNet9dpeIxshGyvx/d+Sp8kutOsJtk
zU4vaJCBnc6CbuzoFTfzAsbNXLsnIBbVM3UXD/1T2dh3Tjr1vtIX2xZdGRo6/P/DEv8NFzwGFFrR
BZ0Gtn1QMCiSjUdC2wxjVO+Wz8uWhBv1yBI3+smhXq2hrSww53fT8MtiV6D4BZBIzMTdRonrCg/P
I2tcCK4XFYxubFypYfrq8hYjPa0Rmc/KrHDBJ5lyC52HzJMsKLZEpkV9XIIlSyQ8TY6Gwv5+5DZG
bw0JmkGwREP/Znj9dTLY4Ri/QogsMu00SpOPCmo2l1dLMjKeK6NvFTuGvBnLueuhmeiB26XbRukl
BzPb1PyDFcyseAWh791zeJC/U3SN5eV44BEH7CqZvYMI+va/jOSvCf10+qDEk85EQVzpRnKVOQnQ
/MlrvK4SM8LNfTQSLlbWRl+7/YKRmAvZ06650cZHrXKB8bEl/iAq6QIta6K5BdJg58xKptd3ipF4
uHySwZ9nf7UeC3SYGK+O+TavmyG+s9ANbkKbdog6mcSe1Do3nwmu5Z1JMVAdibTafLCTq8QNpuag
06gYPm18CYXUUTDqgAhO0eXFFAaRo6Fzs9w5UztQlhCoU4rXZbDaW5IOISlfKs83ZfTBonTsyUxz
ZxIhScM6iRCx11trBE1N5lvjdk0prm+PhvJY6OGcSbAHQkdiWGi2IUCixHbm0XYHr8WkejVsNnGy
r+jo2yhYV66yHTDEy7MpPN9B1goCHjRPo8n31NS4WOUS60gNWMkISKIWKYO5LfCQWc033C2/fSHU
weTCHBYtqSqIGE+tLTUxLcVE1x+eIp1P8+J333pjoBNQda+69XJ5bMKEM66fkPyCeKqu8rkwUntu
p1owB+Cjue3y5rrv2jq0ejLvx2yxt4Nt/AIXeof+dGhtGDM4+Jp4fSpBhSSJDefzjKswmjnRhG+g
1swH06mmxgBEIXqp3SnS52Jve3mYdKZfGD/JbEpi6nnoPrXGbdB11Mcso7DWr1rY6npUOPft/O1k
JjMCRQBAAlhWmPNSPcln4ngpOFjK6Rdjert3nfGlzvpakuwRjAbOgko9iKKY/gXnNZapJDOuwUXg
Ke+dR/wBeiYyTc/zE9ZgMAo0uaNfEMlttn5HW04b5qlArxm2uf1ZxPu1AFndnjrQFc4Pdf1jfr3s
mqIhAfeD7lFkXJBx5A50tVeRhiNglcmXSHF3lvu0fh8lBUaZvyZ4HFajTyCjaGCCtjcF+dnakfJ9
7RPdwa3EROjAFkMa+HTS9LI3ZlzY0cRbeFfm0AZm69wU0gyFIAajds2miuGHwMnNzVafkRH0bCPK
AOmjW30040M9h9MyBkBeJlXUgccCJb/LK3QegxnzOPh+WFsKyKA471ZcPUnrGDYzMIF3T6lL/dre
11P8/7TDvuPI8Rx9yIhaoSi2OEE/PC3VxlnvqPnj/zcazr2bbLLsxMVoLIhyJy4UMrUnUwW25fmy
HYFfY9YQc9F1oHqgjj0dTZsmda/2bDTF0zQ+VOpda24vm2CfenpfZAvz1wR3ICdWs3oeMzE7n8TZ
azQkNQBJX6usjnd+McX+VHWw/NggvMFmOR1L3/WWsrDmjbl5INR7VN1BUnUSWoDAFjrvQZeN7NSp
BUPLkjiNUVIbKOSgfpjGt+8RGAFqCyBNQJICxZPT3x+SZunmP+Uz56UzNgZoPvP4roL+4uUlEe2V
YzvcG0ifK8BdJySv7TIkReET54UUKOeakvGI5gvFY5Rvkfm1UKXmxtPjNdLYyC1TsBzV/xSTLjk3
/2SOOecCSBonjQZqQjwYOP+1FadR5xGvueYaPVH7dx3qZ2Ebxe/ddolKX/Vfb/QrY2NF6Dhd/R8l
uh3GKxIiV+AjGwKc9gdIB4AUWbayN4xAqQYJCyyiiRZzVmHhAhJFf2S1VHiODVbjd/OzOsR+Ahl4
tLH4tL7xvC/Tzh56Y9jk2YM6djtUT58H3QhVjQY2qRG+WtnjV7AXkdsDXSmOGtCi8tudDkXcoSEe
T0S7OMTrcKCptjVaa7NgWy6rDBohMgeGeexKm507/L24ros8nxz4GQVx2c/FiXPXL1cIWEFDrugK
P1s0cwqyobV2lVKia9U0R5AGzs50RVoyRt6wFq4PZeA/pAMuYMNqNnYvMXLD91Y9mjKlHUE0xBEM
JgDANJFe58uKS22svaFMoJZad4v5Q82uqQwUJTSB8GGroCwEYJLb4smoa3R1cMqPMziA9kt+jfv0
5d0tOn7RKPXXBre9F0trSdfBhkff1ncTqwu0rvWPnr4P40NBqG8NpcSmeFgGQi9j2TB4Z2+bfgCL
NDjjLLon5Cu1ItP4uDys83cknBbU5v9ngjt4Y1CVlFh0kODF0aTs8q/OCrPqdvUivfsPF9hjU9wi
eQsBa9oAU56L4KjtpvQdVb7LwxHsjZPhcIuUD8vUaSpstOnip1DFdF4Xt/Q97WDIoqQg3J+Y4o4t
zWlprDUwNdW/NOWq6L4aiMGQ7bcHhKs++CZQ6ANokX9exOsYo8KL2LKgdOHHuRoq63zlpvX1rPS/
q3SQuJzIzWEQcV83GXXl2ePUSZyZuCyroVDQ7HZqOIFWH0wQobMuIW09ZPpLiJdDsdDMZaGNHV38
wQPaUchAwNlx7eSONjTDd8qw4h0+j15IJ3WnqN7GUdHTA85hZTBe1nTC+xyNPfrz2JBv95EboFAG
Cy++ABhbvh5X4Q6xog8b10PyOSWur3eyjJXAZ/Ds/QMJAHkgYtXp0V2MZG6NMUYlM47MZN9qh7mK
BhmBq3ANj81wD19QaSiqQjGN6mujR+TF+FR/LiEKJybxZSJJghh1MiTurjBXidZbBLZGZ0/BAp+2
d54bXd4EglQbSxfgZAVdNqN/Yx9x9Dzo6JqutANIpLLmTY6uTp8QTwucXlu2vZfnfmVBAaKoc4I0
VD/fAnCOYoI2WVddOTyM/brIvohNIeepOH3BSYEsH6ipeOj6mk1Q/BxwGixtHqE05KPq5sfDeHBa
O4h1unO85hakZFuQF90kDnlIWgmeWRDqUPNHuRqkjfg3f6waaTxB3CZj9MNfwDSA3+c2VpX7wZuA
mphDyQqIdia2JGhFkW7VsUVOV8AYOwDsWL6x0WIDFObdtRcbTpS0dftzTO1sgxfPXU9W5xaaODeZ
qzhhtuaSDfpnnblZt+ADOsIS4hPQ4qdfEVtuMo9xgmRLY089CIpLQw2IXZrPipfpYZ8PlPhoKKiS
A9Dk2GRplgMwpVXaunecjD7PRj6sfq845oc7EiPMFQOiTBAUy6/UdqmSKF/xS37X291z7aVa2MRN
QsFIDK1Wstrli273OIX7WntWe1P5aquu3XqZor9acdzuin4pIYFnrtdJapZAQ8Rx4pPSLe4HQmcZ
ZPp864GIHQpTmAmkhKBSdjobauqo46Kl2Hr6Gip4k8/ze7zKGlplVthz5GjvxV5VWk0BK6lxSLKn
YQLAcpGcOudxESPBsYMOJRcZSp5euKFlHa8ebLSgdltBcoEUJJCxCcotl/34fNOcGuLvB17Vx5oD
Q7OO3kblF2lvPCNaqd+Om8uW2PF/6qqmrSFNZ0D5Bjkh/lGgxEPhrQ5CFsphVnU3pmHvPI31LbZK
XodOKUlDCu5xFvQfQBfL3uqQ+TtdpXxGhUQfK7Ba6yCV0J37yvrVA1aSa9QfXGMzy1prBBV5RB54
H3uFMLQoZzEbbXMaHKSVhyXy3AeDhNXwo3Kek/Fj8B5SFMtw3nRE8sg+90ZYhaeAeBgs70i3nY4T
tIeL5RSoqkxJv5u1GDeU/M6mpmQ6xaNzPQ9YIADS0Ld3aicDaplOLEdfx5BlLD+7BWDiw+r5ZAYM
KdKdqxFUNo32ba/B8DwoAeD5DSgH3wfjmr0T2yWSvHb/sg5Pc3NFsute8XPlRaU7TZbcEdQG0HUJ
6iEIVIDSGBjC02EO9dCUaBxAQr5/KcdwNgI1D+M0guaKk72BjZTAqn3rNtvLu0OQwzixy+1D6A5V
yuRinG7Xb1Nn3k2LrIOOffrpBsTQkFTCZAIzclZRpf3U60WFFQRbVdPt22m3tNAws4MaCq+XRyNy
ymNT3H0rrwmA/niXBy7p8QSwdy7EodSykDiHbERcvCcZKCZoAjMxWIia+X7O37wSlHfLb2ikS4Yk
iieAT6Ow4SGgQKP01DFYpb2rJghhzGiL9R69zPM964HGTwOkam1ZkV0X+QPTUIDsFSoQNh9MtFYZ
WwqSUai++GsPedLmSQcldBZBAqCLX0EepZg3A/lY6qB0dwaeqQ3kSxugJrbueFDN31Rp/bJ5KtZd
ZYdpVT5eXmHR1B9/H+evdttBwp3g4pGiQV71x2VDnQej++xTyRXnTxmHd1uEU3ATIb2HEMcFHoNC
VSKxMBMUJxSInIsFiDS/Tajf5w+tvYSJZvh5X0VFjchevDfGoY6Dov1lGVf5/Fq5s2/PgWo/zERy
dgpv4cefxrn5oDcGIFaYhLY8LGqJyY+QS6dZaHjPWbkBefeY72oFBNdlWP2HQg4oNWAeEHFbPwNL
ti2yxEjdF8GaqAEqqH5sBpMMBHR+aBsnRtg95eiuk3eNV4FDAqeL9rPvfavfOuXGSJ4na1fGd7oM
jcl+7mytj8bEvO7IXNsuFkkXmLOtLHBt3zRuZxATeLJnp8h7kYCEGB+IQB2gq07tDIsCer0a0dbI
wTia7en6mODZYmofhYz8UBA3cFz+aZ0CoB8VilNT4D7JINYDU2n2ZCMpVjrUJ/Ud0fzcCNB8f3lb
CtbrxBq3XlOmk0JhNdE820NmBjRCCVqpTN8GKbL5boCYBKwyl00KYv2JSW7NMnDNVNYIkzo1IrUf
wqm+UWWOIViwEyNcuFmnLItBGo+zayr9trjCPRjT6rs0HFvJTUcXrhj2EzL+qI0AanG6YmWVmYW5
sDksntJ5P6W3fWWAECG0SARd9DQzg2T83VW/U/s6XneOQcMJXPaGunGHALDanmxoXITaEKGZPJiL
wU/GDW4UOfRpkrvJ+/4hiDL438/lpgbxcaj0FL9PgQ/0gJTW6NZpPyfFjZzfl5dawLyKjPKRLS7F
R120Ja/slhK3n7UVdsqPFPUjr/fzZK8uEU03jXHtaZFe3/cQboIEX6s/etZbUSbbRnYEicLv0dfo
Kgdo7tQinlQVX+NhmgGvIjfWGFg5pI7GvV0RP57eBjpvLeu+KsNp/g8l2mP8AV+sV5AT6GZ2NY3b
+9l7BlshWLWu5kRyAAr31xHMgRulssaK16UwU3VvKZ1C0uyqViY5JIobx9kbLm40AEqDnwXZG8Pd
j8s/9visGyg9X4GArHY3qbqVOJIge4KeTzwGUR+Esg1fUBu9NZknDdIMA02DIYEa9ItTR0V8NZur
P3s/oKCi97jiSGLVnzXhDhi0BkESBgkTnXUZnO5tp1SgqFPbgP743evwUUbGpxEmv2ug1Px0DwpX
8jvx6x/9jXuQ8fEJ1hGm0UsDZg6wnvBwlZz2bewAOsKqPq4blv12nKPL0ypYRbTbaQ7UdKAUCU6X
09E1pdPMbQpCfLtNQce8sdUtJOhQNvOtNEQsymQQHMF5fWzwT9716Ly29YpqDVN1MkwoemcNoO77
dbjODEkeXDR3RwPjK7yjCooKs/TwnlBI4DpIJs1+J9sDMiPcbc5pBquqELmDBC2SXhwY3o+JSlru
BOcYSEUAi2KQFXgCd7bktrKWRg7/Qz3zuquHwGizQz9BO5B1dUt1LQRH2Yk57mwAL5hBFBU+V+i/
8zb1wcrnF0rUuleQgJD2isusce5HrQHAowrWdDuk2QcaTnyT7uY8tPSHfPi67OuCY5qpLiJjDPgX
k7LgptKxCq/te5IHBxTlt+OmeK63yxXddxCQ9wLlJQ3MO3KNls1b5R0gnajZZtchAg4kYb8vAHv6
Kdw0Q5rVrgZHAYtG1+KxcdWbow8lussDPt9rMIJiOhKCKKyDneZ0c1triUrQjPHqKGmbQ9gqECl2
Hh1lf9nOeRCBHQPYTxS9UKbmrz/ZSmq1SWFH075yJ0Iaa21/6FXmj+DTc6YgsSQHnME21mlQPrXI
TR/e1ZkWx7Bo3L1D9/iti56yPRR7oudfnr++pY+/yi5Kgy4AN2HT+2aYXjd+cVU/kc0aGRFSe1tZ
geV8n55+EufKhTrV2lKyyY4jWu1G76rrf3pWWPXh5dkWlKaOLUFr43RZgdFpIGICSyt0hZDkjWMw
7PYxudGMLNukXmnh5kTr32Zik8dEcxOoQ3n5s+QrhM7176KfKc2pi0amCWyBkH6neDVESeBF/Weh
+vcQGvbbMMW2OSg7GfWvcJpNJroDHlzrnM2QetQoVWSfIdPXoVOh0B9c5+dshS2VnCBCrz6yxCbg
6KQqrUylFctz51MTegAqtLavAiFfm7tk+jGaD2Yvqe4Lp/TIIhefXDMGZ4cBi4azrado1R2UI+7i
5j9UouBBf6sePFzMnJNqXlg9QnWgaxFYWuePI7hDVZ8OX7H5qKbPs3eLdprLPiNeu7/FFs5xY6Jm
xK7Y+DRQ1IF/Urm3vajyInWSvMjOD+aTAfJFcI1QkMTUsKSYkVXcTOu9trxdHox4G/6dRF7uTVOU
xhmSBL0gjEWojkoks/u1i7w4BbD/Zcx8ZdmPMlYXwchsyGkigY8EF/JbnI9kiUFGN09xt8+uHe2+
sN7K7984kD08MsEFVwi72dm0IEeVV/e9fk/Hl7YO1uVOHyRhXJCyPLXExcy5BRIJJUI8RN/yDzOg
kK3wx1cSTBtybdz67RSYfvJxhTvPXXdlZP7Xl/peSPIff/C33FmCZCkKgDgnAaznC+MLqNUYUxwu
WJpvDL65da/Uj7bw89d6WxwqEFtezV9zt9ElLwvBbjixy8WXdkCS0hlh143vC/UpawPXDUwE9GzZ
fd9VT0xxTgPsmus0NubZLb565c3+J5mCugED/nCjta9adkPiQTI6QSw7Mck5UaGYJhjpMTqkkybt
bVW31LuuZLUe9iuX1o5zoHHJu3VxMTBP+72MH4YSxt5jmzwW6S7WJTFFOCJQMzIMHsuhcqUDdZi6
ZJqQaTSRKBhRlUu7gBTXxiBZLeEOP7Jjnp47+TTqRt7DDlnvdCuMm+dRdldhP8FPGxweEQRJS0AS
OH+oejep9Rhw+1gHmlP9MmSZZrEBEC+CVxIAKP5ZabjIDjgr2v6JBtLwXH9arVryLhKaABKSVaYA
7OJBVnmiQdYMaE1Eqd9182ijfe3yrhGtN4Na/p8Bdgc9Ov+TXtPntSqBHCwfVBTT9fzOKR4T2XVO
tNzHZji3olk74qTCOJJuv1avTutnscSjRJHm2ATnUQnpSDLnGIlbvyrpT6+OXAUJuCX3CxlJq3BV
bAv3MwNUD2fC125uTlqnor5mpddm3wRd2UqWRWaBG0yOy0pds6pyjyMBeaDGktzChAtyNAT296N1
p32DHJ4HGICSvKTms7GAWH2SrIjQBrqdWNclkn58aZDEa9XmM0rw9XynKKFbXxvl12X3FVxfGRXQ
vyaYex8No6Cky80GJprltnf9wQshQT42N62yG5o2rBxZA6AoFoNjHO39EKtHEwI3b0A3QPzTQNYx
WTat3YV6jSfXEir2NeJzC0T75fEJnfrIHDe+3vISMGDBnEuvJ22XOq+OES5018gQleK1+jsuLlhO
owt6tBWGhvndzrYtILemxOWEY0ERi/VOskoxd4y5rVeiEQYJeaN5npqXNNmbBFC8pyyT3Lgkhnjl
tXaYhrJsEfjVZTeWz7i1Fk0wApdlSxoshJP2d0QOl3ogEKLqNQDeAjv5oRS1j8bpyJMxhQojNFNP
BEcUOmt4j1OBts/A+wIXN3wT7XzUDdUBreySG6Iw4hyZ4TxN67NMSwjM6OqDory1SnjZk0UvCUaI
gSVmahS42J9u1TqzsypmQIF2LaNWSQ5ulodGqu+0ZDqo0+1cVcCS6FXrV14nQXsLSiLIEljAqINK
HsVyHvefVUbquP2KUHSrHcotUr6hqvgo3G6N2Y8jIMlmick/DYP89ePYJIskR6EJkWIAASBM6ttq
nz4+V3vS+doPL2jD5gvZg21yqz1o70aghFTxld+Xp1vkNRBWhII8+jTxDzfbPbQBoFCJzTa7d3Ve
+Fa2mxRgvvaXzYh2AHAY7P6AzKzLU8Am/WisnYsdUGtbPf5nXO4WR5Z/FkCssHh/jfCMrxC2GcBC
BCNDEwBCE+ruTez8NJ2tZwUa6rnVY+ZtO5mcomhDHFvlN/dioGjLrHbVIe1rv/l+kyGGBQVZrBGo
FIGfOXUQqo9rszbYEP2s2ENgOlm3NdBd3kJhJ7dB1jyoXinZhaLz0gByEoylAKmjufrU5mysGkok
sBn3EFzz0V2dQde5UVoo2vXu1pp0PWy6Jr1R+hi5vaX8tqipeTJok8uOoIDc5S4bdFt/lM6+dX8O
w+ayT4ojzd+J5fMi7TSC1XGFDc3eJ53mT9QC+OS+6O9XpIi7OKyVSNWjy1ZFhw4T9mEca3g88bjK
olBcYyhg1MRVqjCiFpsu9gpfKV71SnKxEm5uViFEhh9ZfpXtyqPQopbGMHregJIZTcM1qyKi9K2f
QOm5gUSK5Aoi3OJHxriDYa2rIp5btK+ozf1ihv30kruSFRPOnQd+A/RUgF2eJ75SSOIUVTFhwdoK
rD2K77gfeFgDg4cOzMSSDEi4B/5a8zgXbO22BwYGA1pS8ylxf670jXjrQ1mpB7VycVdAl4ApAxme
O6WLPknWk437D4DxfKRM1QQdK3VDQYxRzOg46pExWJRrN03/yRMw6jsJ8q+qWkXobiZh60z067KD
nq0jPgA/AB05AMDRrck5Tb3MelP0+ACtRRYU/zMY1ZbpM1a6Mbps6eyO/McSAHqIarjs8Rg9RsGV
9WZLA8+Mf1TFOAZemzVRb4D2FurqJgjcfWo5iyS2nXkRZ5Y7cDMwx8WGBrMtGMHNMUqd0MQmTKrY
JzLQ9tnhwNniYndFKYRvFExm2jnQ/8aCNpI9Ll6ufyfxjI+Agv8ug50gdW9tsGtN04Hmn5cX6iyO
nI6CL727OGDWuMeMkeorxSUkTaAVr5K7vh0ld/+zPccssaIkKCOQXOI7pmod4LXBxGhyCDg4wwxu
PXSTeq+rsQRdmt+XtPGXrpVkT2RWudCl2mlixWYHj8iupkING/saEjL+ogGsWoIZeZP05XdDGTdQ
5qTHoTmZHBWshTQwR5yktean2vCUV22oWgqwUrI2Z+EKHs0r5/PpQEfoQMBcYS2+Ee/t8aHtlsCQ
9c0K7eARzwTLWNKcGxZonittWQYger36kMROYI1lpCBS2pUsuSLcxkemuCFBBNkbrbFHnOog9/lh
z7s0n0GBVgXUllEziW2BtAK0uEDb8EwZg+5OTVlhA1jG4PpL/eEkxVWr60kICpwdNaXaQmf4HuYe
jCXjfw0a3NljOcpQjSriBhSA9mpjXkEE/dARdV8Nb33S3iGV6YPy7botVWyTYn95vwtjCuPxcx0X
zC18YG7noo6LFqtYKE2YtYYfr5+xFUvisNBXjqxwC1iXej30GayoSRoqw7hXk2wz5LVfSNOjwlMV
crvg53VwszmjHXG7ZqKkhC2lj/SxCHMdbOdFqJOwAY23iy4/glezTI5WOI+WhasXuiGwnFz01we7
LYtpQlxZ4s1sAyOFonRoK70kGS+MX3/t8A+fJUGvVqmMFHhYD3fK966KpmrwRygkQzDQor/Qh/df
zu4jk9yrZ3b/h7Pv2pEbCZb9IgL0LL4WTdvxfl4ISaOh955ff4O656zY1Tws7C4Wi4UEdDLLZmVm
RKBpVVBgMsGEmYGN+7pLrbr8jKSMijrngJ6XwsUbed4OC2vy5Wk5kQLCiAQDqfZU9p584VE3bwJE
ZQhpeWwYvMFknj69nulqJsKW3pXOJNigjmkmBCOvWWeVg2TH3OQdz+IcRCzugrgQZpZxWJRAs91o
nR2ZvtODYsrHzgZX4EsSDnfQz/na3uWrscliUOfVuzALDGPYkRxmZ7gO+jDtQOWF0NcNr/PEIZRU
ZXBaATrDDKacQWvBCEdEJ8I56F6r8r2pT2iJkeR9hDxYtk9Vd5rwAooeiBhQ8E8N2sloD0phVX5o
bTu8uh0XH8OMcxWmdTcmcLjTH1OAzJAcBeEOx8jqqC6MMKOaKCCv7kt4HMdHpRqccuTVSFbPTQhY
zsxyeAex6XIDU5U03YSzDEMooZNa9aiYUYKOjP8wXgtD84csFkisKl4RASGE5s6G5l1k+cqrpHPO
rutJUUX8MzfzkZkXiDlIqkSSE/Dz4yABx4jQhbu8Vd0cWOxtX66n5dIMc4IIRugrsYK5J7LcgfRP
9JwxbHhgheupubTCLHcBuqNN18AZMsl2Gr1WSUhL72evfW57s24HHFrQcUOUwAJ1yVBoUaIj9lEb
fScRdV+ZRkGVvtn1uswjKrk+nuAUcG8zHBSZZZbLUCbxVIAoDmqCWAbB+KQAWmLYAZqLtcjB2wO7
lrPwVidrYZGZrDRQ9NhPRNxn+nRr1EAqmf7D9giuLruZHPX/M96YzNrujAECayOcEpTkZ5b16lus
Gt7Oi81/Db2AUCK2KnKsIMEAnJYJiZMC/BrSqIKTOM6PcrDvGuVWrWVafoAFadupaxHU2Rbgl2B/
h+bZVY90W+dyTFIdYeNoSe+u+DRQ+SG3ihOorWO0ofXvvtX+lHi48T8pyMv7+dIuM2ESnmZk1LXK
MugzOSbn6b52prvOfZCsBH/W0mzX4o8NYOnps+YMVvdW7wSH2JpTOc0+epUstJPZppWfc7tx+jfl
a3tk5PkLtr6Q2ZkAU1Yt0Gb4wrtgFzwXb6AasIhtOviCU+H04JqajmDoeMzoMdgptNM4B9B1CHM5
RPOaXxymk1jWbTvgAwD4q6o3SX9GSlpN70cFNwVnca+Eu5fGmEsoFGU/FyYYk4GjUW8UDZm/kIpg
5K9cr3iqUMkoOEfS9RPp0iSzoca+i7IwxNKbqfCUFsSjBnodctp5e4N3A66NJYoWItBg2L+oTl+O
pS8Sr8sFA1sqp4OgAPDg0bErrcnv7LY68SQprgsL2FZLe8zyzkJDhUQn7GXxSwNuUfE2LT7x+rPM
/EYY0ZY4I5dq095es2vnLnKBkGHBywHAWebgGIpBCOIEBTxEf150EEKTJr4jBSaNQXIuvhAejeza
mQjkNrrCge0HLmH+oMUSNUMI248lDDax21efRv46eJx9eF1gw1AubLDpqlKTC7mpBNxcVfU0ZZPd
tj+6OPxUU1QsR+leKtRToSW2SHpIOfmgz3iDugpnL16j1JmvYBZQlIQBPgOe9n1hFdrP0sse0iF3
Jch7hfLr1Pt4ypwFIdxVXQums4RT9FvbLMtRYBZUnEtaamYYBR2iN2UB3If6NklnLbo3Bk6Re20V
LU0xB1+edUVp1HBVRLazKgCeNGyl/VJqoFusuN4b3X85fJYWmZMu15TIqCdYjMfnqNwNqeXnKQUF
oN10L7XhO8DbVuK/z7ReLizmyBsgRaxOs9XBeMlVUFbzYi7eQDIHHEklra4LGKizCRws0MgWetTE
shDKLrmjKN5rJmR0yrTH7WNg7bBbDidzDAi1VxTAxeIYUDqqDU9q3FCjMawi+B2hzf/fZ2XmcUSO
ZEZuokzFrJepQTE6AdmT5afffdMhGYM6u51KL9terZ81f80wi0QuvU4y5h3QTNHeq8cbtVFRbOOB
UdcC5aU3zKrQwsYXawVmxPoxA9HMZChuVlgG+PC3/fk/jpS/DjHLQym9MfIFWKqCAqDVxtHCN32y
ZWOnQDtac+cnvAasuY0ORMqxPR9XbHAzq+yhvP6HxIQ5zshQS/mk+rXVJ1r/O43VYTcLxx6ywiAt
tIO97lEo1Ppt6tTS7qo2P6pa0TtVlAru9qesHmySjCI/OupRv5oX8+IKURK9DY0qqK20U+0gei6g
vYpXgqo6RsgpFfypBVx5vbDFXFfeoHVhXMNro2rtsJ9gE8am6KWEmktlfqTKaMPNU6PFu1LWP4wi
oCIo2LuhP4vdt0BSF8v/kIi/TClAF76JHg9hF4XeY1kBVFbnVmLy+iB448PsLiEoYmgy4JsF8feQ
HfrKLYRTjiSuyHsL8CwxG8w0VSUKUlgipm/lhpMVz7n47peBk0O2envWV4/GxUwwu8xHAkttC8x6
lrhNBWlfCxp/VqYXNNVCS2jfpPB12+JqhAtivX8WGrPdEL0IxqRju2nGLtIOQuuIKrhiQZUGSHv7
YI7IL/F6YNeDl4VR5ig2Sy9sGwNjqhQPQDtQUTsl9VsySU4t+W5WNbSdU4YPI6GVeYxHzua6bs6f
w5YZ6YPiMOSfWPRtia4Po27Qaa1JZ1x4Vq+jQz/YT9EttnlRfRJ0DnXDozRYev/cm0ddfDO4RC7y
+sr6+xXM0Kvx2Ba9jK8w7u70D2jr7Co7OkB3QKSq1SB6o70tHnLrV0ED+o1yoejGtuAmjmlPH9vL
YPVuXAwIMyFSOXUVTpzaQmdMTOX+E0mMkCrZaLdiedDU2h5abqPD6ltyOQ3MIZeAKhDtIrAKCkua
uUFAf3+atyH1vgI8I6HNgQFoqE7BJQCRpYOw//dEbcxCYI6+UE7jPAnwBXFFoQsI7io7LwbOtXKN
K7y0wjZA5EiAR4kGK+KuTp12L+9Cqh9+Vnb6U6PK12j5TvHmCZTY4SE7dk5DwVf6oTz+kqzQzQ8g
PbFjm78JOeuPzUe1daOQbv4sf5BArVcVuuZ66IAHiUs1vAgdkR7RKpj1lgFKr2PdhtDZA9lF+1uV
IlUFVfdo/oRYc3Tqasm8EZuUNNTPTHV8mAav+ci7uDyjW9NDg7Ch1Y+gFmjdMYig9yL3sWnnYGFz
mnAQWtoUhQl2iqD0fAecfCW4tbRmnxodKHSMElnZUpAeBrHVn5B9CJGsNQx17wUFeUvr3jvGlT/6
FNz3rY0thYy30k+3aEVOdpEwoFMtq3M0QApQ7QNFxTmFjpaN5DIYoNOqeUnysT96uhmAea7M5x4i
kt0k6Ly7y6GS98NEuvUmbacCwEP0pqONMe8M3fU0NTsq6H93Nc8Q7QyU8HQIBTDfFLXyEYLv8D7H
0k5tc/AL1KGnzJ6aNHgWwM5GoTtH7pukG6EDrlZtTfVpkvZNQTQwNzSj/kvEAJ6C0s/ApGi0IqBL
ZiEqtDSDYQ9ScO+gCYnR45gum2NrmtUrmbrxWSOkvCfDENzVoh8fwckjHUoQizhJ34nfYSlDlyCv
xI+ukc1DlwX4RY9UqVuMRjkCiiU1hwrFqKMfq+KD6PVgYUR1irx0YtfcBOWoF3ZZitmXNxmC6wV6
682aSMpeImkB7nE/qdRjC45rncpBY2YuUllqSyvP01IUm+J2oCgHySMlkSw9jkPtP6ieDA7HvEi8
29rU5Xs81METoJck/TQq36tpHvmQU66NSgAvdmmYe1HN1HvRi5tjkCrCjYnWusYqRBI5le6N33qt
q1aODq1mt31A/kmfXwdJ/xzWJvPSVCdkCmMRm0W+CR8RC35G9n189Oxf0HfdyXf5IbTf+pNxGN2A
Cry84HVvK3OCMOFOGtS52c0nJdn9bJFU2wdPYM+cHjIqf0wOcaIHcK4YZ+POu0U7aEB5IpyrgYkJ
zIoOTAwaChn7Y4JtrfoxvG9ylTZjeaOrE3G8tv+RRuRXXLVnI8Okafl42B741ZwR0jYAf8y67+j4
u4yEw1Ix0mJIayuRatdTaggrEfNHHJSqWykdbgZdQNApIC0rJmAWECQkkvI84yQa5rv4avoXX8Hc
1UZT5URE3ctCTerWE4adKhymdFdGvb3t7+qhvDDE3MQdOB0FFNdqqy1bpHvbuKNF5J01UfhoQ0LR
wsq5nVYjQDD3o1FcBQvKFaGikMSmNqhRbTX9ScGNMxK7Mp4knM2Nj6eN3Q03keH8ey+hHDrLWSMM
xBP5clLVZpTbZIRNsfqZGbjntTe90ihp3zReJ826f8jEAYQJamfCPsTR6yg2dYUR1cVncEQqwwnY
Xdw6NkGzmqG6IVDlksRxcF6V7HrR8HhDwyhoDjW2WNGZoV90TVbjMMrAPx+dgiZ0CjzPt8dx1Qxa
UgHw+CPUw+xLvx3TsvMQSOfTvopNqgs3cvO9bWN+4Fy5srDBPIDw9gVtjgwbvlGUrlQ13aGMfY8z
YGsbDAyD/3gye7p48HrjqLSlBCtdD222uKQ9GOx62QZzNeeRtb4gQFaMvhzIwFwxoYV6VkSCAFNa
XzlTjzAbdwgpJ6us84NWNjo4M1IaAPehFgpvu63NGJARUEKAuDCwOYyfeB37kEloastEIwRU2kKQ
4gB8zcmirJ3XMx/z/7rIHFeTZMZt2eMhGQsAzI22Msbv6KF+iYTkU/KwyRPwVDa8Ct36yKrgskM7
2Vw7Y8JpLcZrAQp0tVVUe5BRx9KuM11VtibZ0qeBlhI10pRzfq0NKJovTDBWzKiFP6+sxcJRwaEH
eRe4aiqPGtZLOlJd4VxCqzbQsAayf7QSo8h+uThBrjWZeQG/Et0/lfJO7op9Ufze3merN522sMJs
tKghVdL0sBIChyiN4H/K48fSG+5qlViSV3VWWlW22vU2GuyfzSrjQYbW7p7lBzBr0ysAOslTRBlN
PL7rA9JvU/hLUIq92KKBGJCMbYdXt/zCX2aRaqnUATkAf7Ng13Sv4fDWhK8dD/i80jqDxCVkLwEg
BEs6+GYvJ89Lg1TKW8QuUxt/TSL5gjCyoxkxVWr/3Km/wG9KQ0il01YJj6qcUpLGIc3KugffYxCB
z/WrINJNGEJ0oeHFFWsP78XHEaY/MQM2JPQ9DHk/0TI8TWTX5pap1VYkRnbFkxVeX8cgP4KqCMD5
LBpFhiyn589DkZGRFpkEIFR+ULOM04qyevqAsud/zTALeVDB709UmIm6t6a4a6fIHlWXJARq45BP
Rda4draXEs8xZuWOjeSVQQeLYjpZDfETStB0nDcDDyfMM8SsWT/QC1Wq5xE0XmLtdvB7hGc8BOLq
+KG5cm7nR+8vC9yEqEgRSjWCTQ9tL3X81ke3/hjZtfcDImK4oGiNp9j2AK7uRRC1EXAtKcg3MwFZ
UrStDtg+zh7NJSXZ9fVONW/GlketsDp+6IaFLAJacnFBXW7GGIHflMewo6FrelIPAXJ+rRA7296s
HmQLK8wspWTWt58wgKVWnDNIA7l+I3wYDZmoLLcPuR/pHIvXovZ4oS3vdcbkALGLXs87vNCEXw2E
C8ANh+IZ8UpLkFBuUihiaki1iJEjB59+OVAtNzjNnWtzuPwE5ukwKEGSRAE+wShTWww0N1YfR3W4
r9qH7eG9fo7OoLIFoodZLVVGSjWZgB+a7sTA8h/njk5Qm9yaznQbWuHBfzZ36JHARWUHjnebH3jJ
q/kEuYhJmQ9gXuOJXwqyL+EDUtBSz5DwjscqtMLQeOkjc+cbgpgKQwTU0uBKrvYUPAeB3dnqsdwV
JwiVTYFlHC3/Q3yvKBRx3O0RvlrAf/yDKiz2CdpBWERdmuJQ0QMYV6NvZRLo1FNFo2b2ovHiUZ4l
ZiRByzcE9Yw2a0VIsiAVZVpK+NB14G38+C8+QcF0hgPPDB6XW78Bd7bS6ANYVcCMajS3VWl15Bnk
+Z1XcSKLq1MGw4dSL4JBBUBZNH5cmtKReQqVdF6fkESOUaErWzBtyK/bDl2XKhkzzJ4PAzSOyhXM
CHvvJv8hQKf3Ua2c+NzbGhJxNOUF2Fc7/I9B0J1DZVSbFSwu/cpFDT3V0ggeDONHpHwPIF0vvbua
1yW+tibwLod0LuRrpCsxpLZue78KMFO+cG79gyjfJv1Jzh9andPrdB3yzg4tLDGrT4TCWRs085qQ
it1UmaeoAYmvkim2KRetLXVoEsrLnQwx4qGuvwrtfXsKVwcUHkL+DqwyQCFeDmhbkWlqzHlAK0R7
gmr7pdMAB+l/b9tZXZALO0ylgwhCAmZSESNKTpF2UiNXqDk3+B8wCXsmqgsbzP5KpXHqawn4d/FB
f5AOQYeWxfo3mFKavf7UGLbw4vl0sgARsXnMP1cBy59p/GcYWZRNPOiFEoQYxqF7G01otgz7aBip
r3yPYBGUx1tR4TxwVycOmEpQDCAxjLb+y4kzyCj3kocBTcFIiBqpLn0Ho+3LvFb31a0ASjQCBm5x
rhde2knHsJUjDQs0RoIl+lGEz0Lv1MWdxguMVh2aCU7gD+Dp7ImftH6NsETGTkiEg159E7P7ZSYh
EmQ8kB7PErPnqsQLR6+CpV5+MImrpm9KbVhg1+eFRKurYuESc4OCRQXU5p4El0pyM3U5VdDV2GXR
S1Grj1XcnkMRT8zgWS6QCQnu0TZNhXByevKhgttjLJCc0UMEM2jv7ILD9obkDQLzRGkTrdTVEt8m
lXZtOoV6IwZ4DT1uW7l63c37Av2VM7u0jnuPWT1+afay1IFdmgyfSfsNYC6aScTyOBZW/7Vt6rqm
zdhipjVIcQ+ClwL0CU72DgqMO5C9Ixq1/cZGOIbA0/IiK//JkyVci8RUyIMgmlcgUM6qKaljJPUk
njfIcJdLd3XDg76sztTCADNTsSIUYwwknVXqiR0pZ8BAklJxO14v7OoRvbDDxAyGnHep3sKOFn6G
6UQ16UHi4X9XT5OFjdnXRa4KirfQVJ9tjG1Ko/h9KHwrRs9M1D4SHtHo6rihi0nVQTOuAtxwaav3
O3B4jLAFpG8AUzV6dqyBRxy5usIXVpiLLajqHpAUnPwBtqweOY1HwZ/eivfEc1XyvL3GVw+UhbH5
7xfDhwpjr0iztF8o3nhQFaghbOCa0nOALtNqX4Yf2+Y4I8iiATM8AWRt/BMcvLf5bgCDjPLsi/a2
lfV7G2HxrFU44xsYr9RiVKZAme/t9GS43bvo+ND9RemTjvcZre+1nf7U2j9QN+UkwldX/F/DLG2T
VORxm+UwXAtkN0mxXerNjdcYh20HV0+IhRnmENRCsPZ5EcwEyCKGAUqWb9sGrtPO89G3sMAcfaWi
oFUP2snIM3+rrUjLat+br6r6KJdvAZjGBelIeJBU3rSxB98QdKKuxjCqFbjNwKKEaNyOw4Di8WMr
xleLTEqQPbY6XiDmxxAGc/9WLmbPHbpYSjTcR2r/sj0Qqwt2MQ7MUSmgU0ArfHxSF/Wg9HgqCsh9
PFbCbtvM2oSiVAPeeHS4AzbFLNi0aNIub3Tw6Mh2OCIrPU2clbn6slqYuNp6WuiTHCQlln8bOwMK
JNRzw5dpB/HwL1S6Y97DimuQWaR67ou+OFPGR+f2Ozt4x+4EgRoocE/fIgW+iNffuTZVSweZJWv6
sV6lIcEYdm+DaA/Gg2S8az3dnimeFSYC8yIsB6WEV2PyewAox49pM3w25ve2mbWDBH0BGqCHGpT5
2BNM7/M6AuvuDH61gKqkGrCo/z4pik2+MMKeVkQuxECuYKSE3k7qP5mlbQLsWtE6OtV5ZBdIfG27
tXa3LS0yawLYHxOqhrCol64KvJeMPS7TMTv3XyCY4BjjjKHBLAhitp089jAm5M9xaw/di8K5zq5B
bfMIookDDY+mjMZOZjU0jaBWYwvGJK2qnw0op+2HUXaNcno3cymmcQ+oyFBXox36nXwkevLe5yXI
sSLHDGfk+1lLe1cZpoZDib4WFemQdwYoEu1i6Ly+vNZNuVUDdFUhSu4EMAGFaOnwQOP0I9Jpw2s8
WBvmpS1mmCtoCghAL4Pcr+zRRobSZPVL5fGEr227pRFmoBES+WSc9dQzFPF6X7LzpLtNhZhO/4kS
90/Vc5ZUBNPQ7O8iJELYR4LaH3D1SbY2xCDf+bG9CVYnZy6r/o+B2deFATEivmmkMOBL4OOHGM8M
SfO611x1pIxXy127WQDFNYDVQtMEhGcvjbVEHcVwUGcC08+i/1X27rYza7O//H3GmTJoVcP3FLxI
kb71ldoOjOcGuJptK2tDtrQy//1iyDKg970U2l1WHh06beeJjip1VkLwwn3atrTqz0z7NDPLAW3C
3MRJn+aEzCpCoxqhe8FVWs+VDc65sTopf438ib6W7mheJ9cijHhQeyLGLgCAfduNtf1iQHVBkbGU
wRjJuJFVULkYIlxTSrmfUMjPaDY8Rv+FPXph5brUqqFiIMMP2XdT6XuAAPS2G9c1IBywBhTMdTJj
KiWN8aNtNZwvIyzooL3L1ANyC3p7Fw67WLSJdyiqN+zQuNkVfkh77Fe8Mre/YH0g//kAnakmo6sl
qsDdMqdTA6si1NNf8vp96A7bZtaX3V8zzIHti6GUSzX8lKSAEtwNyZPJC11WNxGwFTLSCiYIv5mj
wBuVWu4iJGgy+VWrnrTwIGaHvHYiXu5y7ZY3FobYM0HORz8KkA5DFlHub/r+ZRT2avNepXuVxyN4
3fE+r5CFMeZoUHOzrcwSxlAinFzjyaQhHSOqB/T+TN/eJos6Z8fR6Z7bd7S6ixeWmYd6n0dZMhqw
HIEjcYI4bRFyrvFV3YWlc8zyj9IefCsDTCh3bWrXj4Il3ApWufNvDKe0y0NhOXRw/Kfezl7Us2/z
3rOrT7LFB7DLPyMgrJoErBnyKT35t/krVOIbGj39Fj7re+nh2NoVrW54pV/OAtKZ3ZDLg1qPBFbl
NEC1HnyKZ9KeywZkeJ+JzkGhrhkjsx40kjqGipaty7tl8k01aefDeIhzN5RlqzW0QztVe7TgAxE/
0KYqOK2vq8caUeaWLigUyCDBvLSpNF4YeglC0zy0PEVEdx5VlJA2wp0HbAihofcbsTKNyttYPhux
3Qy77fNm9YG//IJ5cS+uIIFUaH7u8AV+fisP9uTbWu8WyU3g31RYX9Gjhwfvf7GJvNlcAJMhf8x4
DSLwpglbE48aKC/1KirN92FxL1SnQEdjhg71zzyekSkcs/PPslUcUDbj9kADHWR1mRMiISRLMx1m
zUwRvgD7q1FKMftTOwjpIatnPQ9IIOxKKOyhjyZS8CCRezxSySTiy0Ap27X9f+Eqn4uBoiKjZwhU
0pfD30Zo2ahkPwUm7LFW3pJKwZz/624wHI1LI0xkLmfT2KRekFoq+CyCo07uEC5FPWd8147BpRVm
VpNxMjpBhCt4Z1CjVKjBk0VYu4OXFpi16olSKmYSLGjxQ58iawgb6AQJeA0Kaxck6KCgGizPG5MN
NmIi5mUB5Kkl+NVrZJj3lSTcKvpwInq7q+Vmv70w1+78GYuKUwfxq8GGmiXSrpk5zZKOYk6z5r0k
3wXaILaNrM7OXyNsqDmghKj2JpQPSd1alSqi/YEz/9fdgPMyk8CPBBpfFH3Zx2bu956fefAjAKNQ
StNv4S48DafCzU543IRnw+lxVUyOfhscNU7ctFruBn0dAd0GtjcoAS83koRECSlrrI08sDqT4oI6
xzdl/xQfYjvaoUdhezhXl8jffcsm6rQYrel+E6ZI/6CZ1P/VCiWNza+suOfKmq0uj7+m2ISdpI6k
D0N4NviJHUbTORwCWx56TovT6gL5u+jZGz5Ow0ibPHjUae1ukIaHCdff9qCteqLOyFDg9s0rHi1d
8rTOT2GiLn4p4GaKA6f3P7ZtrDVQGQQpAgm1azBPsfCAVE+qTizLFDJ3k2ueVcs/+r+rffDmPxQ/
kXhUHklB5S/oms81+8zKs0P8tv0NK35efAITELZ67WulUKRA9I+eSkdPFO9BZhCBxDfLktDZtraW
YCUSuj7R04j2cPCtXS59UUk8Bah5HO9pRAHLswzt7KF5qzXQoGMVUwzwR7CXknulatyoETlbYSVu
ujDP3C5iJ0exHleYVdUVUJoakGyyTQjVKOKdKHAi4bV45cIac8vUUImL4xDWFOWxQbphapwK0k5G
8NoquNiRgDt7zX+42i6MMhePNgKi1cgY4aC4K9CXOnGfl2vPlwsT85paxGG+QvJUSOCXIDx4mlsT
Rwl8WxVvNO89FpwwE2j1pYAMIQqcIHwLonaWAUFWxzKgiBCeekAb/Y+xfCYdDz+yPua6Bjo/c15j
rOIEBA7TMhzwbW3xmsbfdfdDm9y+ILu0elYnG4sPgjhczcOVXURAQY9KyFxcJywwTgk14IcJBn08
ir/VjxJY131pa1b8rFntCfhLpxehd8HZTCsHO57xwDsYBvoDZTbrF0RCkwky9u7gjo78w/uUnQkS
pWnu+r+zW91N70ys7EP0wLs+V92doWKgNUKyn709xVH1SgkiiJY30Eh51fObqHG3nVv1DU8byP0g
pWmwityJICqDYrTYqbKyM4ZfcuKOwOoM2W6IdtumVkI1AtK/f0wxO6YEgT/Rc5gKJDsRoPKyN7Pd
aHAcWrmzLqwwmwZK2I0JzrLUIvFukO9qwtPrWJ2UhRuzm4tdCShzLhchDESA2fgvYecGPI6QtcgF
qhlzAWbu+73SdgsCUE2FHfTEjFB0IJBHieSk8c/YA3buDGKWPHaTEABrYIq352htX19YZu4p0AqC
bk6ZlczKhxZlcbQ2Rz+RHJxQpyjsCkU6Xnpr1aQOdWwoXek4TNg3GMDwXqJ0KJQgS5PUzzk0cFsB
iTsAX1sg4FtIcOL9YG87ujKLUDb6a5T1ExjmMZ6FOrLpPtfvRelbH35tm1i5BC9MMOFn5fmTUg4w
4RNINaEjHSwE/hk83IQzadfUFqBUXTjDFuvqrtF6SYQlpeiftbY8Rt5II2BsauhDxo1iN8p3lbzr
0hNeE6V+TofAkQj6bggV44gSLTiEne4CoG/7+ovsiVYq/wplyAxEIigFs/uh1+4iUPFtD9DKgXDx
2WyQEnYByKnw2R3yGXLu9tKriX7JzNk2szoPMvizQbwnzpDyyw3rq4EHKCiUbkZ9Ul9D00w/AQrU
K5qqSoBniIaTvcl0CCCLcQBmhm3r1+cR0L4zTgBwbiJegfT6pEyh8xyiYyt5ysVTlnC8u17I+H1j
BuPNKEe4eeld2hVh5UX4/RqFWrP0AWWKXVN83/ZipT8fZtC4i0wJ6nSwdWlmbvjQcg2Clkn4WDVW
H7uisht8W/d9SM7caZNddtQwz41VPmvArFuWTLXCnXhH45q7ujoT6MBl+apZugkKKRpluFvmv/NY
PzejsBtbmdcpfX0taiKqPDrkZAGShcDmpbtNkkll0pRIwo1UexZ3nS2+pkfvbNyAnRJEZjfpV2al
p+TIk8b+o0B6mZGCZdBLizok7kGmP3/Z4nqZRLEVChEHcK/rIGwT8Lz+ltBueBpzuZtR9w16+Rsw
yAC3qNQP+ZBAyXRKpUqxpTDM7yWkpu7Qu1WHYHowa91Wek92+rrq0CGvt2lGBTnxc9qUcfDsGW39
3E855k4RY7KXvYh3H88L48of9HpDVB75TIM93cs2TXQ1qlBpV33kZgqjdRIzkSxDIISWcnoeqwQh
egLBTMRZvHbGayIJBG6QWMZbCAWvaxiE5CXoM6+w+aOD/On9UGhxFpCjNi31AKGk9w4p6n3fg/3m
mN6pt8Hvf995cmH/z+W3mE5BGsxKNGE/T759/eSFu85701JOaLW6K/56+SeeWFjR4qKLtFmpj9SP
cWxLVUJVHvXd2pYwoAaK5i8VggRsh2NbA0dYKN0MAiru5Va7CUxlp3sTruicEoFH6Ld2bs4yvQSC
dtBVYdsn6lIRfKmFS4A/WWYlg+Xkx/aZtmoB+WZEWUAaI/y93Gmpl8sgQ51DADDMQMvHLisOX8Dq
kC0sMKHiWKLDpIhhYcgfOu809U9idDLjmprK07Yv13ccOr/NGXWLbJeE/1z60noglIrlHst8ugUc
QCzB1+NkPdWIFXA7zef3NLulF8ZYgqUSkU2VzXCwqrRT+aYfd2npkNiR/L2uuoNi5/VdGtq5tycK
jxpF5njK0ih5QgraCRXGy9v6QRyo8GJao9PvvpIbzb6B7FRgG7s3aU/9A3QrAGgprJFmFrF6BywD
vM9Z23jLoZAvx11UgbIq53EXy3OFiqa593kiLmsH6NIEk90oAtPzpBn91yZ2OxxktDxOdt+gsugK
xKrz/fZKWqk/zUtphhOj7oXNwVx9QxbHaoYuUssv3Lq5F6d3OdqT+m4EBK/5TcA8qH4WQo/OLHDD
iD9q7V8nHbHpkWDXDHS440HAbEsP9LlRq8Df1AS2EqX9TuaclmsbH935aACWAZsGzoSZtKkoYlmf
W2QVSFamN2KocoK+lfwbnMAoiijjzYAEZj9WpSCWXgzADPguPP2Ujo+SuRfiG79xct32Z1ZzMKSU
+JdTPlzbHgvD7N6Mjc5vug6GAVYzhZ2k/IyaW2l8qYuj9O97+C+cZLdiNOIoKmYnCz936/FHMclH
AaI42wuS5xG7xcos0ccZzBUoIKua7pLshJeIp/8Umz0anTnW1jb0cvyY3daiba+Oxdkn9F4Zn3Vz
jPqPbYfWbgXoYYKPRzEMNKEza6MotKoqG8gbEg+8pnoV/g47WaB9Po1OMPgTuLVq2dq2uTaIc5oO
BdaZZ5+ldQLTlxKacyNeGj81jZUSMHm+QL5rNI99/Lxta2UIJRFSWn8UfWcaiMvtpbadlAs6bDUm
Er+yqj8XjT65CQRVONts/iXmIpIgG4/6Hx52szL1pSVf9PDwhUy9FWYhlcbw1s/vAWa6FaTiWCi3
oFxzQfLGq/Nc+YfzEa8tCP/hOSSbrH9aWLTEFFA6jcFnN3hJQT0Q1WV4e3PW4nVmBJbmtgMdQZCI
/2UOqkiTgoTMDcWKbB4VEvk0BmLSq4NPr+u/JlN+BS2bJefZvQRd8O1ZvBrbOYyQdPC3Q9ocbWLM
NZA0ued7VZhD0r6kRu+qxm3Uu7r8FhrEqYV3Q+cs0atswGwQL8u5XohVyg5ra6itNtRxDlnTkY7B
wyCPtuiBzJBDl3G1FS7s6CLTtVXlhVh4OhyLJMWOhzfVnGaslqC9p+YbEXiFdpVdoxqejyae/xJg
jcjnMeNo/D/Srms3cl3ZfpEARUp6VejkdvY4vQhjj0eByln6+rvoe+8ZNVtoYuZgY2MeDHSpyGKx
WGGtORqisJZzDFRdqRPYTvBgvrxT5/aI143JQj8MCICDkPmbRfA/VmlhRh3J3RLMuM4kD4lP28wG
KEIpSqWsKYNqKpHRoIEn+De28UIUXliplKpm7qZh6RjGnTB7e16qw3LZaEyG6SHqB0nCqTJdLVNa
ByjajEaTO2UAWqXMaDfSlNxGsnSbNbpxCNThqEjSwbLqvaQWP6pqvi7VMETqSN70TXSXa1TfpkZ/
KFCYDyRddUJZEyG3n9/x7FNxV+B5iUOKNTn91KHuLcOiUeHWEtmUSraTI5ZjAg9jj+agMUIrd+DK
42c4G16ihC5jC/rrnQc/CyAxUSBADojPUgDWHcEHAJlAT30Ie9MJ6wcUQAXR0op5MaJt5Eo1Fa0I
/LnM0qzKyimEI4ATChp5S5CtE/bqfQ8tn/hyA3BH4NsCSh1cjsLnCZpUnxPVxrEcN8ZGuvkYvewn
wHnRtlY1znb6rF8eete6za+O9LZ20udH6Sk6lO+mNwn0XfG67EuAPYXWaFwvGm+CSZUDfBIKFyP1
8+6HOdUzEBTG3VzVXg3QbszzPiglGj6NRuTyVxcb/FhMOhoX+NAUfHwVilyQrSf2z2ls3bFUrtJo
FvjAlXMMFf+I4R6mRl4jWOggJi4Ab5OSmzYSjfOt3B9I6DP0SjTMoFme80oWKKppJmE/Sf2gBzd9
/oq3YDs+WM2rru+6QFQEZn6Ut5+lPOb2F66pnVormOKkcOfKK+obOoGE2AXv3TAfdOnd1px2AMju
7vIBPH8swWpV1OcQDsBobZ7shPaljbagFLH2Tmq31r3sF676hjQW8XQv2/db+vnrssg1C1lK5PTU
5rjIyhDXZJnJt5NWHMbQuI2l17+XomHYHwP/OPhnAEWksmNbStG3aqSTX7fTvqobTwFpxGUxaz4U
BqKwQSaNYBqfO2utPdDRGgvs2m10HDf9Hhh6rvJeHPXPxJEF0PtCaZzZI+kaKFMOae2m9aQd2cZb
5aq+mm9SwI6B7umycmuHTEN3OtpGgTyIeZtTixwSK6ospcIhm3Kgn31RkYDzIXRY31KCeirBNEuj
kzNI0BQn3bevmK9xZMkBiDf4Ho/9YXZ/Ijb+66o0pDJkN7Dt4A2j8EV4NVFmqyfgGdDlJ8U4aMgu
pyK7YFbMn2b0goImFt0FLAo+1SwwajWox6Fw831ya10/kV/q3r6ZD/Ij9VzLaTwXbTqS6Km5drYY
4C7cL6Bs4Lo4qXSKwLENSDiCSlheE0BqEEcY45xPhrEFXIhhhrNwVVMemlFd9nAatygv9B4iwsK1
ntTOoVvzujjWz2RXXdn7WeA6vvl+z1f1j37caTOQtsnLDPqp2/cRgudbTNfBa220RzDRf5XHCtmz
PgSEiXqbONWLdPC7zk1/Th6qIPtK5DzXrojlOnDHkYD3IJQJPqdtfGNnPgKNFIxvpa8+loXXbEYg
7+u76hjf0hcX5eDLp3NVOOoCrDkRTo6HNAmJVdi0gIXF5KpLt1kDyrHhnkZeHnzVg5cVgrTWikUj
oYVRFTw/gODKRxVpX9e6TdsSeE+yC4pwwP7ft8VdbMVOmqA5UtQVtWLLYLNGoQwwc3hU8RkoaeqN
qpbHwqV5Pzut9dmHCFU1VdS5veLlEHsiavt+FgBC79SYc00pgyiWsYlWLR3mQUV2oTdGQaR7Xn/E
BcuQmIDqgdODyYpTMUlkhiQDT7dLfljv5rEFhQH6wu/s2NkQb3Q7bz6w0fNraxOKGj7W3OyJbO68
Vkk9VV0F2arb/M6e6yPa5q4weGvBSO3SnTFI5ZQ/5JfLBrq2sEuNucNq0QoGk0Jqk12NmAAUpYRW
DoBJ8MCH9ZuaegaBo3YmLawIvy/Vfik7uUWdxHpSmiMKBmq4nUTzvWux0olA7rYChYwN5gEm8Ips
26NyNK/mK9uXvhoPzSWKI181Ag+zqiIuKhRSEaadgXKkQ2AMrQzbNIsRyP3jNkAyiNi/NfMD70wn
UMwtupYFGdjVfUOLOEqetow3GbdvQ59XA8WzFCF8uzPDAaOoouaVVYuEWgomRbF/wLw5PQ16p0UF
yvEF2K4wLK8/p/EeIB1AGAaHTd3/YKj/8x36N8L4Z9ptewRXosh3TcvlF3CbSY2xH6tcx5kIZumA
DjL1Vq+Mz8tH4NxnomUcszcAPcAbAu7zVM1MMoIQQGSl29FHUAWT5NCOV61+K8kHXf+6LItFFKd3
46ksbttAjy0VGfPPU/fT1Ld54CTjUYmvbdEkAfuhU0HAwV7sHefJao0qsA7sXUJlX8K/aN/Zm7Ho
fltJpwFzFjlD5OjReMJnJyZbnuLRZn4Zr8i2BKTxiMJwfFsVxebyyq0ptJDEl7iNeo5jBvoLCvcZ
xNjBBmS0APomD5fFrCkE+g9dZalljPVx65ZSpUq6KYDN19mtaYcfYx1fy0i96IYmekyuyLIwHA88
SGToEewyx7KI0IilZKkWQpaalFddF97NE9madYZ6qrWhtN3J2p0CTOO0Uh17vFGVR0LqY9gYTqV9
1JQKVP+u33M2s/wefolbMDgVTYfvmY3gpegVX6+Vg1Hmh4RGd01m+akyeSbSFcBBj5wx/+tziCjC
QNsNGowQlfOl/wFYCXRowaySN2h7VfajAgwlNwX8GxuzFyFXrtiThZseaSDk9G2LjyhmEtZTVsaQ
BhDz1thO6c+5FzhpkQzOfRlBQVMblDZuHYP8MNjmU+hVGA39a5M90YQz2bAqRxkkw6Wr063Vvknx
TQS6+sT/76RwXjICmU+rd9CFoE8yPKbaHvlHVYQGtb5ieKNrrPMaHvn0SFjKnIAbCLqkmEJW9B3Q
8lA9EriS1XOHrqv/E8LPtURjN8hzzbZeus7128zcJZM7doK2jPNrBeaMBDZ6PmyMO/Ohf5WbQTKa
WDCp0RCxtvtSq46dXqLUnKougA636iCqOqwtH6sAYKITmWKMopwuX5qYtLbROeNaVgKGUfsoZ/nW
bkVNOivXsoVAmTCXD0Hf7VALx1XRKlGmsoItEPUa03fbIvi4bG3n9yRLc7HWNGRtMFzFvcyjoenU
WsO7wrTAtzT0QJii0ZD5SpO/D1PSwS+GmcD/nW/Y6d3MzGahVT1HWacXuJvb0MusmyT4YQfukDwU
+XFUBe+0lfQv+B9ljF+CRAppdZ19zEKYLQd6RivsVBRb+yJ6kTXDTTJgXpoYscrhjkZMVaSPgS2K
6s5XFmwHkKuAW4EAxo3zFjPCHVRMER+3sdfbb7oGwp/DoL93svu3WwhBSLMj42bCrfO3WxwoGqNc
Rwqxex3JW1Dvw+65Vg9zLjjO59Z4Ioi/tpqCmkY6IDJQ6leT4mISjSqfB/iYksV0Nkuwob2Wr0c1
ej8XbUsQS41Xc3tH8q0UvdThrhquSvUqbAQJxLUdWorj7LAI86SrO4hLy8md5P081dsgfpfGXZuk
grtjVZaNaxDjH6BN4aeA+xnzyvAnuPLl59ZKdrox3xda7Us1OBPBqnPZJM7dk4p+V0DEo1VFxb/c
qTakNgkLdh8OQ+aY5mawfgTlX99TTAYwJsAKjhYtvoW4SHprKgaMn3XFlzE9VMkRGLKJyNGu2Rwx
kbszEf7aZ527ioJ+aw2Q/m6n3JMAc/PD/eWlWnVGuDrwsvv2f9xSMc6VHLO4JaYEPVKiW/4z1G+1
ZJ9hTEOIlLZmBTij/xHGOSPkdqOuS3EhWrPuxHRvmPeGUTqmvG9E7/M1EzCRL8KQEwJftICd+r0W
eFS5EWHhKgwap/WW9SkaIOS4vHqrUoCnjaYNRJK4q06lRHVhoEqLpjwbfKM2pi7tB8kUjR+ehxG4
LxZCuFWzqoFhSULIjMNZ7Jv4c1YOMkC3Luuyujko6SMqRsoYgzqnuuRl2Zg0hhiLGleZLEk7ZBUa
Rw/Hd7Mj12oYZIIjtCoRc2Ay3B14cfhabGREOTB+cTcF2S8WSABJuJL20gCO8mJ7WbnVNfyPKLSf
nCrX63nbJEUBc5h2Dd1XQ+nYBoJXgZhVe1iI4eIiEhhV1w0QE6Q+6d+66KEUke6uLhrqJCYKWphf
+M6KLy/0JNLrOM1KV1Xv+2TTGgfZDgD46ZJY4BpWlYHzkQGhw6hE2N8XkiI9KActgzJDE4PnUXOT
NHsdMY/5D1uzEMNdQ2k2WARN16VLgWubJu4Y+5MC9LZCUIVZc6V4g/1HHbawC3ViYqaqQiGnxoCQ
1lnP+Rz+y/YvRHAnFcnjMEfBpXT78MGIb2P7dh4FAd369v/RgvNrjW53lcEMuVHoJgqvOmDGYHI+
0gsHhKeXd2bloQ7P80cf/gFT2+nQVDqEdTl6jY0BFK7WvJWMd9JZXmtmfj/rAH7tEjcp+h2d7f9u
PfmogZhJ0Fch5MO9dupTr2+DRpTxF1i5oZ6ahZqCv9wqISOtbc+MbuXWBuaGwLeuup/FQnK+tSIF
JtpANeIqoWe3fm9tDPVgilJXq7aBGR/02DHuD77pRJOnKFJGSBnKzyB3qsnv0/s0CF0TZIUC01hd
toUsztQjZYhHs4csdatsukN8U9wUP1Dl2pmzozsMquyu25lPl6WuC9Uxpi2ruKD4KyrSzQaPHJD0
BvKTVvlp9mWKPDj77tPcFEweAHz/L4J5kYWXSMIUxMYB9CL5s5V/jMpPaoNq5NEaVEfWBfa9fsAW
0jgXG2BeQ0krKFSClzh21Lf8qsY4lrSNPXur/bq8euvm8Uc1ztECuyYtBh2v6VrSHC3uvGgcXcTf
g/FRGM+XZZ1PKuHpt1xH9jGLdaTt2BhNBGHytMt82Y2fgVPhmzf9od7Rvf1DcmwfZNUHaatt64fY
K0WhmWgjOQNtwhAgGQWWNqqNHZoK+vHFmAa0kL+p5XWvClylyDI5t4z2P/BI65Cm5vpHak7g6Fb1
zVQr+8vrKrKY78azxbqaWliioRDryvhVgycj90x0Is3Jbuy8guyKGHdotAtkU3DgmQIXzgXf+Dkr
Y2SUBHKDmj73drK3xycDnNkFwUSznbgKyjVVLYhABHv4zY2+ULYI5iYKKYR2Q73J1HvgrmKOYqs2
bwCvdLLh8/LiCjaRbwWRZ1pRmbmXvIvQKJG5dVs+pJIp0Eq0lJyLUTEXOPcZxMjFp5G4ZXswuwDZ
x100uJPtNKL3g0gtzsmEaRlJowZ5wXQN6qSieFKrx8srxz75knVwrqWv0rKymQgMhY3ThzYJop7V
NNbCnZx1BVtBSJIeAqyxfZ4n6YGRzpdKdB+io2sixlWc35Zp6CUZEZ049jS4pBvnSGpLreQkhmii
F89a1h2TNLwyzemQ6vGhtmV3LnOnUIhvjLLgfli3f0T5oI/RUHzlnhN50GWd1uIySkAOn8qfchJt
o2zeKHPgZXVyPRdEkBNatRUEEBZmpfDo5MeltJnqY5qwE2cMPqkGP8fQ2QBG3cv2snoVLcSop7eD
3lm1nUxY0xaAE5llufUQ3/ax6mXaV2Q3gmVcaVHCZbSovHLrSPDyi/UMGdfgXYqc+D27J/vqut6F
oDna4wY6JKOjvCV7UcV+df8Wcjk1Sd1qvRxBrtIqTptR1+62beHVMqgEixewc//Lqv4pMHNRpm4k
c6NKKDAHxTM47w3rpSm8Gci+ort1LZxlGXmgoDHMWn6q2yCN0c1ovnLjWN6Pkn2Fw3+f1OS6jyKR
qax5y6Us7vgpUp6D+ABnYFTpFoBBA6jE5h2yOr4tOWGEWLMRIVCsWedSJPukxbWjZ2FZpTHUa9Lf
mXUldb/H9geNAjeSNO/ylq1ZCHtcK2jOZvN7nGXWXQ8Cs445TroxAyeK31XrGEzFRlU9KzQE0lbd
6FIcZ5BZYWpl10BchYjI1PdppDqSdW+hy2i2j+C5KLOvjhCB2FVzWSjJ22WUtmapsS1ER9O47YF9
SdGwQtTd5cVcc15L7dgttdg3rTAT2iKP5RbDO5VdObqjkyDOYz/BXwYsP68CVBhQqvzkGYpEXUgq
+MfCKm76MnhAvCC4cEQiuLs0L6TSKoDE6mKw54jKjg9m8c0/LJSOwoyMlyKmeTgDR1KpinMLjkIz
qKNEbw0mjxPDvSxk9eD+R8jZZBISYbHVjHB+5jS9z+1TbAOXBQnf8aORHpNYubeoiKJ4denQEIqi
LqZVMSB4agA5WiqsoMHu0Om9tu/0vya6xaPGWvw+tzWjnE+9xALEmJCdZce3EUXHQFhIfjD9S+7D
QjkXPQroRQRy0qkuIPCMh1iBLqj8pk5oShmIpttDFYnqZ6un5o8gnUuNduaYqtSAILnEk6J8sUEg
noi8+KoLWAjh/JyMuMmM8dJFB36PEQ3HShzMosSR4HiuNFZihwwky4FsBsBBvksdFW/V6tGO7E73
RuQE9974WRxIAgYYAOC+hNvxAJAuj+4DJz2IOoBXfflCNudcc6lpJ0uDjmCfs5wwjdwoizFYNsbu
bI9APk53A15Ll0/Zyl0FrEk2WG4BdBJ1iFMzSXMjiTDfho7r1I9BMdvfo/ewLjzJfr4saO3liQ52
HcsLUjDAuHKHi055TjJioxPQ6Hx9yrZSOm8CGqK6Mu9a/QtNATcGEmjJRI6JIepyWNMT7VLoNSZo
b8a/p3qSWR7yIUHPkN5Vnaelau4rA7WdjhYtUI3VHKTFIEa+rPOKP8FAGqYD0IGAaUS++VHNu3wK
FBTH0qBLHXv+GCb774H/DRVTByzJDkAnE0HxqWb9bDQk61CpIpN+l/Voy4K09gpk2/lBmgAaJo3S
HfJS5pWC+MNV5+QnqB7RwEUAoBOHBsjgQsFza22xMTGgARYFpSBg9Z1+UjmpcjZq0Ls3Po3qkYbU
o2WIVZ8wqW4L7okV/wP9/wjjnGqHMrBcEggbwxGtS5IB4AlSG44UTR+Xt3PlRoIkVFLxssE682cl
r5CssBvEdfXUUzeNEP6ncSx5yiTtqwmUW3VqK04zNl/tWDxdlr2mJSZMNcyPoeMIh/V0SfMosFq0
rMMBmtE+DzvglyIB14nmc0ViOB9ElHyaCxMqolu3VjNH70JnEA1qrpgHG5eFwzFRs0cT3qkuvV2Z
Y0fAFIG9uiuBNxZV6QYNNI8NCvzEFHWsr+iEtmANDp3FXSjonopDjjTVrRFz42YX+UXdfGrt6BJJ
FtSHVsUA2BmWiP0566NiZUpYPXDi+6R8zcEmNCj1nS28oVZ8ClJ/rJyPKTvc7ewzFkGqGZPM0CNg
SAdWbvhWRZMHmUSvMw0TP9a6YxaUNzQhLwVuEqefyXUQZpojtzMIpILK3tPGEEVqa/v5PQ2LxQWT
isGdwMwolXiuAAHQa6AcQpGczjdG6yr0kNmCY7ASByCWYfifeOvIKFufap8jkRI1FMDj5dAp10kX
Bm6QA81WmWgwuEEjtaLO4bX1xvz1/xa20ezJXRxKkEm1pgB1tOvHHtyIpNm2ZdEIPOZ3pZ97GDCA
S3YogJKCjT1VTJ6boC4AQu+W0VaVD33tR/Z1LoHVbAtQa6tKt7V8ICUYx/RP0E9G+ltU74PuLhZl
+9ZCoJMv4ZaYJmEcJiMQPekzJo5nr/4AfwbGOr66LcVrbx8djbvIt/xuR25Ez6M1S1IZ1Cd6AtHq
ynvYvlerpmeWZBuJM9jFDLR3ojhmXisuphcihy3/Zce6KpK9xpAgw8nlc2TRaIaYcM4AZztu7O6A
WTv8/z4ZqluKakNrz2dMAf+RxXlXPSZ9QnTImlBUy6Jd3gOUEjTL800LkGDtfmKsDpJ/WUF17cws
pXL+jwRhUjRjCrzvjLLoeTSTa1UpmvcgsKZrq421WyUgxlcwjFa5CdsOUAMpkYN9KCv9/QDsfW+e
VQXTcNIo722lr3tQngJMHp1XnQL0A8lWPkEERvwhDjXk5EDFMjqpqpW7gMbhjyjXp9SrpDbaxEFv
vF9Wb007WAzLcZpAJeYzIEY1Y0bKgrlKCAEUY4dhuTh8tmeBGGb1/PnE9BgiQUxv4/ZiZrRwuyDj
qyYF1REMQyrbelQ2VhP5U6AJNmvVRNB6psi6iq6Ws3mZ0CB9M9S4ExEqpr2fDZHxW+rrjgIkXU2C
jR13ATBPqvYhhQs0QWmtYNw1pFkkwjP6Dsh5lTVA12Ck+5sci/N885T0htahOUDbIH0c7EEl5yJd
5n8qXuijaHsf+trBnMCW56iWkxySPaYk/WyHqGg/Xk1+vu2czn9Uj9Vj7oreLSuPJbCO/efjeJBX
TSkGSWKdC7OBcUHtsbP3+MhI3w7mdd4LWqTXNn8pjAu+hhAOS2IrAYgrFUDDUi1/KUNlPXRSnL5d
tuez+waZQzzE4APRdKae4/+i5BhnYQEDkLUXc2ruG0Qufy9CBdISSNsYqQrf3iiPQzfadGJg7R3B
uB6GFKWwEbx9VgbcwKi22CHO2ZXZbJKM7RC5rwGwe6X6lte7IPArNtMmvwl82ft9WS/RNnGObool
WlSUGWz40Or7UtkGVLB0K4gsp1px97RuFKRsBsgwH19jf973Hn1X3ej2qLh38+4ucMDDpB/jjeaH
m8vaCReUqb9wQcZs103FmHC63+bT/NrffqDqsEWe/nAHqheXloIdXF9O+DpM7iEhxt+Magk0bqPD
ZZwav8ccIJdXwrGsVREKTB2YTiZCZs6rdnaRxEONYFY2pi0FWj3e0KBkEPGbrkAdYNfQqY/mBbz+
AQ10unRq2lG1+7aMuHCmSf8I88+sS49qAxc1pb9qxXQV8L0YGd3NmHwIaXwn2D0m4sybMsiY/wuS
ud2jqdwqtcaME72lPuYfXmRbGjaGPfRulSbSNgDlkAyOWVClgxTGiKU3M0kfMqUjPh6YksCQ165N
PJqxJLjVCF5GpysiW/lANRZIJ9pXq/gDWI6reUe6/1IM5wSCLqkGpYQYWtwE4MkNrjuwT0+GYIBp
fYMx2weIJLBR6vz13A0pjZuKZm5IzWTTox0msZNjMk1PdvcS5el1nXZuJccvHZE2eTrvDfVVsMGr
N9LiE9jfF8dTUZIozHR8ghl60RMoVJLISX9PfuXfAs/uZfDCR2Vymr297wcnEdxQa1Esa/tnOHNA
quSnJfqwyXrdQGTZ6miFfYaxOWOxreNfmYhfdlXNhSTOAWJkHiNcLIatW8Oz6WsUAahhlJ2oKnZx
N+zLYBBs7tmNiMIWnnwYaEDvJdifuMMrhVOPERvErxiGBGozHSev7vRAYKlrrkhnrw5AiCC3c3Yg
pljHcHSOFay8hP4YkWSWRXCKq9GdrsuYarEYTSdfYKjm1tT/l/cmdAeA1UzPnbWp56OFAgpacBXT
M4OHf7DLpUzmCRZ2GYItzZBsRJQqZk4KTL3C1ZQ/e+1GCzaV6s3kNqrcCZ5Ieq1UNx06p5C9NtuT
Ym8XolzM6v3JOEuQQWOpNP6g2nnDasIsvi2uQhts3V/BeI/mLSkAwe8juJdnxJYYJahvDXqlFV5g
wbIOXeeXwxuIgYpEcKuu+UEd82EApcOun2VP7bFAHiXF88GQv+bmtSQm0u+WqyuiBih9VRIYpnWW
ZSdnGTzTDsKoBuS42/ipV+z0LcKHDbg/jr0K3hZj8wpO6I15C9j6G8lptl0PGO7CfYt8zQV9hzNe
KT7d5zcWKtjOrn2dEGT0z/M2cO5LL7iO/OfLdrN2HkCqjtEEBgtyFiR2tGlGQx8QvuHNB8uZ4zvr
H0pHuPsxY8NG91Fx4S6hJraKLq5gDPkExBOjujYLZScpjcA5ruRtGbgtS6wA2gHO5PQEDDQtwtRG
bmVockBkzIMi3/aoBhxquco8rW7l+75Tu0M2tTJxpyzKXy6v5eq5x3gZdMQwHYyMu/xx0Uo10mR4
pO7QQtI548dIPKPeSBsJYEiCUGNt5zDyg5YfsDygyszduUrSdmZAezyNho2tvYMoWxbiOK7dAksZ
3JJSuSuraGbHJvRm06HqTk1RSCg2Ve4SbX95+c6pn1hrw0Ij7s7BhGceJSE0imu8MCEOGJxO//Za
bDMHEBa/iq2J0Q+wMbjScXYPxq9pJ2qcXLuEwHZoMQQBlgHgdrBD6Qg5QnxCPeMwdCp4xLpEYCar
G7eQwTzI0lNn0ohLHDICa663GFpU9moTfZhZI0p6nUkCDA6QAwD3/A3s9/3UWEgCdqRO+rjP3Tkw
tzHQGFUz82gzby5v3JkY7BsIm2Dw6E/R8N+pQhg9i2fS4eBJ1T7s3+Rgm4nc6pohLkVwUVdVahOS
5BBR4eElBceZ+PHsoXcXQ5AWCpn+P2i0SNNyHkurqNZYNRPXq2CTs6+j0fCneBZc2qtaLcRwR7ir
KlK1IItwUaxDD5ZZ104uvZDmyZb2pSnQaTV4XuaeucOshrE66wOkIdPQpq9zaDpR9gOxc1S+tJZf
FLJjfcnVHhVa5/JyroWty1PFGQhwB0wpzHHJpE9NcUPa23G+lpPb+PGymLXlXIrhjCSzhqopZSgY
0MewAQo+YEZ0DxNqs75F1CxQau26QY0QTRcqemPARXRq9Xo/5mrYj3AVr4AMtCK05SeH4GEKhVxs
a+eLsfigHoK44mx0uTZaggEASJKNKyvZpuo9EdXq2Mfyz9aFiO+bbeEp1Emrq6FiOzS8zMMvFbiH
tZvV28sbtOpd/yhylmqIVap1AxRpAdGido0z9d5lCWtLBdJLQIABDoClvU43hXGCqJWhINTQjsaY
O9nsEU2gxdrGf5c1ZSSjkTPlzpE9ov2hUQkivAkFhO2MIbsMryO1BE9YuW1z8KwOorO70l2MWcvv
qtG3TO5qJDlVCJLGcLEhBmfyYxvWTttfydlmmNwmvEHxth4EBs7WirMJdn+gZ0STMXnJp9ylNkzq
KLfxolAxNYbuIjv7SqbRmesPTcRo/F3ROxeGNz2uEPCs8HPScUrDDpxOqJm4uts/DrqTZc5UOcNz
fNXutU0GXMf8AbzyY+pUd/be3na5Y3vESXy9cUXv7LUkHHT/z+fwJLCkCGheS9A9P1pb4uZPoU+v
gx2w1qIr7RA/yg+X7VYokLtxwmGqyiKB/jFxrH0MmLXwHkhaEDU+B266L7e/BBKZmV5YcaKeHpV5
yMCWSiFxQHu1A+45dzwkm7sZ2f4c41pUcDLXnoQnS8odm6gbBiurIK/12qN2BJeT7VAHRM+3uiv/
LG5C54XU3g22OALMHdypIEoRLjF3hnKMYQPA8/sDmutG3cDGyOYzPLygrBGYqJ0DDFUESLhi1wa6
Y5DYACcAXBL/JDDCtMvNHt1encH6AQOPWL0zUb8H/U5r/LISFECN1xIpIzuM8B7dIGEPAuXfWjJf
Z8hids1OH4+2+djKe2I9hF0OMITUM5tNJpqFPz/v7FNtgPfArwH/lvOdcmxP5ZzhU9PGj4cHJXuT
Q7eX8Uofvy7bHlvpE9NDaw0DRUCEDXCEs6xkY0szaSICdpcCwFzVrLcOTWcR9MLZXcCk2OD3JOia
Rmc/d6QM1S5JHqNTAxhW86Epmh+jrWIuNSc//l4dTMODVAVvMZbxOD1JvdYG1J5RNJSj8GeGjO6s
hu5lEWehDXRhDcUoXKOVRuGBpfMWHJXI+6E0Vb5N2mM7o5kNZQGAqObxs0EE183ayiHpj3QJkEJV
0D2cKqTl5URnAzy3UVw/Gwr4G6P62Q5LQSvNWdBh4Z3OSq1oXYUofkiNNqM0UzMD3ne6SSRgkN7R
xhtsQbOnSApnBpYx6hH44lrkjHfG9Lu175IcZDSz4LYUieHcqVWa+aQoaeuWKqDtZMAvSABFfMlp
8qWgYUawQyJpnMllaWvZ8N0tQt3fZPLt+Ik0h1RUizo/p9ggxGsIAdCqgkfxqR0YZmPZ0ZS0YD6I
NF8vCYiYp1hkbau6LKSwvy9iTwD2RX2Z0haQ0ZaXddZWBctgILEqzeZvTxHTByEGYHMQtvOnqEiz
WFN6SEJqEmlmBhwZZD9BDRPat//A4cPMeyGNe47MgCdDHycsYqzbKy3oG6cqm9gpe6XdoE1lcshA
YiezbVF33/qC/lGTO74d1YF2EkLNenosMwUN4baTz3g3aAKvdBYJQ8NvsGr0vaLGZHI3hm72XZvH
OFq5FTikNfGGBD6aKvkU9xl6nYBbZbuDlu7+fhvROcF6Qb+9Imf8VayHVKlh/O14gxAtqh9DZR9m
HxGIX+vEFCh5ntX71vKPOC5uKPJW7eUe4sxI9qlxY+agCJZ3gXZnDD/ieJN1LmL+/05F7uT1JaoX
aQqZYfs9gZOD3HA0bkjoy+a9JXqXnTdtf6uImiVYu8BCwffbjSOghSwDLdJ2/MOQUbvcNtKeAjc2
0Y6KilsHDSGWZ+K6uazmeRcaJ5g/+0MVEKmE4D7Ij3L9nlg/i/JHJTUu2sbRD4fzoUn7qaVOR8ot
+Gu9wgC2a6Ztm6hwbLvbBGXiybm2IegLufxx57cgs+4/i8JZd1s1gOmQYN0znlZq8JCT10QE8XwW
czH9gY2NpjRwMaID/9T31XVNgnqCDClqawz3gt2+iYbe6Una+VOX3+D5KSrtKefBxKlQzjH1mTnL
Y1i27mQWP5Jx2IJJxytBnAgq1Q3Idt0eZbekeitRoU6M3xqdr3XlRypLjmb2Xm5Mnq7NxzrIt5cX
fN0MF6vBOS6ZhN2IgLN1tREdkNKL2u36fptOnzq6f/LBD8trMzv03f6y3NWNRs+njroBEJp4pM88
qcYoUdh6jPnOMAEEb4U7NICL1Dt7xH9vNtof4N0BA2VwfstGIh3lTxzqHqyJAbjCZgPYBshpAwIP
6JLqkx4VXm/S+2mOBLLXbnJGbfX/ojkfpg9ADbOZD+tIf4irag++8385LgsRnMvKB5V2JcXm2e24
GWsdLoQ6pa78k8tYyOFcxkByWU0mqFIhBeLRHWpov+MdWmiP9S7fgTf1Tn20HHtw8LzYTQ//Yip/
1pE7ryVYrYcUrchuTEevAeRvShp/mDJBzLp6sS505E6oGTSd2bCL1Yr3xryxigcbVw89Jh2mgncd
vf/vtOLPXWtr6ErGkqaK1wzXhBzJ+OuyCIEB8gmVJAkGu2ThsVQ8jdqtMIhc/X08J1HLRKnxjNdW
awD6Ys1Mhfy2rR8r+19iDhBeoWkTcIGAmD511CTrCzNt4CNamR4HShxNSR6N8ono5a4m6VU/Nh+X
V4z94ukjGV56IZGzgSojcmWrkEgmFOndSbqrpJ1R/ApagbGtur+FIG73B1sGs84EQZF12zUGRqec
eBT1Ca5qg/c+2HpRaD7r3KHDLCW6VsEBDbjesnTcy1NaOJH8Kk+V286yYL/WYmA0gLG2JxS/AG16
ul96VwRBkYG0PbJ2jf5iKR6xN20vuDnYHpztEWOMhUEAG/aMbwLZpNAiWLqQpF7douEnrXB3NwBw
2iHf5EiikdzVZfwjkGc6jYDyEGcDBFbF1lJv6tr/H9KubFlOXVl+ERGAGF+BprvXPC/bL4RHxCTE
KMHX38Q3znG3FtGEfR78sr3D1RKlUqkqK7Ovf+pQMNjis9gypLyaU81rUtksK9MapPbR1AZF8c00
Qn/ewP385ktRNxF1X6AP0KVE/UTxv8qd0nSiPVI+FtAQ4w9XDvTQoIeYHbJgDMD/eCviu/zq80MS
+eHw6bm7HqLy2t43MQuw5SHq7xtH4mMrGlf1yW9Sp125LtqWOKCbnO8/abv0ihz66/qxfCe3HMpJ
+Xt2nHePhR7YD811GqHnI7embT6WK5efsIzZeJYB6Q+VSqdoOSOVP3QhNIitK7KXEY3ARziG/Q6j
Nw8kMPd0A0HxsUar2DTPT81ULpLaHmx+S+fQuJHv+sP0oH9qos8shOhciJnRiF5Z19j1g71xlj7S
byjGlfRI+CT3fTZiwVcLbqbGtHRY7LVQxOLB3uMZe1PeebG3kbasPkFO91lJjVJoMSW8gFn0CaNm
Zwf1VVEEfth9v2lerHsv0CLn1o30yNxvjQL/Hvf54Pon31iJUj3E0vUJvMQhZjPiOXhz72X87ckJ
Bui7gLzzQb/3Q7K3oERUvD8PMTL0LV2r1cfA6fKVdGpkfSucBD/BvCUGXKzfPc2BjLXw99FjcfWJ
790rAlmiy9fb+r5jbH2Zm8WQl5oNAwMxdemIfXeDHK7V7YC3CMZPBCplbpyF/DqHhHmQN2EVJ2hx
baSRa/kCRFL+a1396l2J8UQP1hPTCqxxZ/pbOr1rFqBEiTMMhD8GdxV35lqZwZ1lF5ZgqwTaOMw3
OxpLZFTdxwKoCgAPm0ARRXEfg5Uiz3SY6NrAiJoDgnT/DZ5z/Z298eBnekxfpoAeoVrw5m1t4NoF
e2pb8RurM8hsJLDtF2OYijBlEUXpABrp/+AnwOEZuMRNdCdUui0HGlJFM8MQGYL5O4ivQvu++gpV
4NB+LAO7DbNwDOvPKJBAnn2/GZXWsqNT84qjiCbLKkcueww5sO/yU3GbtwHGn1JMCQZeWHwleGhU
9z82Vr32VoTEFFYMmgq0s5f7+aQomvdjnjSCYHuNNxdECMVPx70Zi5fCfMvBSFtcjVvkk6t33qlJ
JeF0MyLomMNkmwXF43jAQN49i9g1PxYHKLo7JDDuQAQyhnmwdCXzHehg6Ct6N5eXvuLUNt7GGI9B
jRbvVSXzSNquohLqq6F0XmvIxVX33NqjpugBYjE0995WZrrygVHZ/k0FgpE9VxUpMM3JY47RtCFQ
guNe+gC4WUk+4iFUbqFQV0KCBxVtAlmvBbWnAqVAaZ2Nlt61IZruscenr7Olb2RTq6s5MaF8RJaN
SLVtmDC6BuS4c9SL+3FLLXbl7IN+fmmpIbuG4pPyiZxmyEnGYWQGZ1SdFrsByyniKvl82RXWSq8w
tBBz480A6QUlwKVGRTpt6FvoU1xJpIegVQC7K0mCVAuYcfTKW06fL9tc+0YeCOHB5IBZFYyTnB+8
FHwGeTEObdh5VcwSfizdNr5sYq3OhWX9saGkWbNNHVYWsFFwoGz0HZ7fIFbnQU/ito/mKUjniPbg
7d0YP15zDuBvoWcMkCweLOqV5DOe+R6wImS6S5KfmXyuh1+X17bqGiCGM/DNbAfgqPPtg/beBPYb
iD73/KUBTUJKvrtljhv27bKd9aX8saOEZcoytEN72AFXQkHurOHO6MPLJj4C5vCNPGAbURbHRA90
Yc/XooGKRib64n1V/TjnyTLoWr+1MxkAI7fSw5TOM+a1ObupDXpsffLZxxhtBMLoLS2Q3+weyk2P
nwJiAxNtFtz0yrYaFiOJUcg2HEuZlkHnu92bqGn64JaSf58sJs0wF9ytAtAdFdHYMe+OFhRjf4NW
NCECGjvgH6/3rACRT9AgL7mRXifcoPWdtA6yeX5IfUwHZhqXewgkNzecpv2rDbE+CE8LjqEtPbWz
ByYt+0fqFf57P5noc8rJfct8DP9E1MqGxywpDDhwG0hT5iHtzfy+HpaSVcInLzCbMYvrYqp/Carh
0QSBRX2XAkf/YLAGL+fGGMwrcxggD3n5U37kmfUWMW8MAGACwHI9FV4ktH6evHZqQ+ZooVe/Yot3
tazi2Z8PnWcEZCJXyKW+pfYvvemfvckMqJm/48KIKhuIFKBOWfulWETAO4HhYwPdtHGjHb7i0oDI
g+0A5eFlgkxxtxIAEr2x8Y3NPrsWQKfUEPCT7vvlrVi5Xs+sLAf4JLHIZo8Ntg4rfsfFnQWaeBpQ
D3jXQHey+aizrngqdH+fukDKcCn+FrX++0xBawE1E/1jNodBhDrVPZxbAENuSgP4Z43dJGn6D9cg
PjUGxTB2AAdS0idbppXD87kN6eDec32MMGZNMYayydOxkqf5mMdC3UIHlAHP9PPtnBtDjC7oeMLe
n5ydPyzKg5MDKgWAfp7bFEnjnELF0iwNEThex3bmwNKXy590Jeai+IRUCTcx0BrqfEUzTnnT8yVO
IV8ah18t+AUseyeTX/+bHeXaamtWcQKQcmiYZew7DWjnkre89K6EP9ON4LtSf8JicOeDYdRZ8u/z
faWJ5GW+uGlbo1xInnMOpU4/HsWrTKf479d1aktZl5VQvEUn2NL8K7/d27S/1SEp5mrHf7CD/hIS
epQLAUo6XxOkYGxnTuErGTW9RwDa+8DWOuMXVOkxeOPY7PWyvZVUxjfwRoNgNUYZdJWXiskimzFH
h6NeYQ6NiKdKbBXK1mLWqQklmoy91fiTj7gqwBSZEyP2ocnXj90/hEYMy2PsEVkLxlmVnUszz6in
5Thb7be2YqFMnnPt5+XdMpajqtyx2K4/RhQ3qFJqd8C3tmHj/u67gHtSFp+YfjSMV1LubQ/kbGMo
+rvB3wOgf9n6SiUZxvHmAR06YMsqo+4Mqh8GDBxSaqeDsMBBgIpGpHcFiqE06sYtOrG1WwBUm4D5
oXaAG3H5+5NboBrB0zG1i8tzcUxya29I+QWYius6HW8si4GsxDraRLxdXuWaRy4cTVBVBOoP4fLc
LE9SrXA6rDKX4Ncx6zti/8MDaBk0+68JJTEsx7wizuIqtp49jnr1lIMvu8ewyOWVrDk+vpaB6IR8
zFYZBFG7KmZ3YIiF0IOY6zk2+Xz0q2nDjLvmF3gBIRuwIa+LUe7zHWtcVGRNq27DgRpNHZQ+PljQ
giQn0quiteOR2k7sjY189gY+3vGyLKLSbBL8Txp+ZJDpWT9BOol2JrRd+8YNegneP91utSlsaV48
2FpJbjUUQHflbPL9QnvAg0TX5U0yuvOVBVDyu5zNHJPjftK894lf7TxqVH2AsYTsRnTt/Ohbgr90
uT9fjcC6RWPPZy9A3cTFKOoMlS0UTHieg6OSVHaQorjxndhlOu6gx1YfNGb4USpp8gD1hAZ3pemK
uLQkC21ujXvSSJB4m5jHQUuFPrQjyWLdaJKjxpJjUWvm0dXsncFnEjPuTvEsOCTUEZTufVOfMfih
WTd2g9dWQMuhrnaEFfojkQ6rw0pa5DDN3fw2tY5RBcLN+QOZ0R8PSkl7sK3nrNx5Nh1fZCmN/dBU
xWctzQzo5WYOMEdaAuDTZcdae/NilApJBQIdRlXVB6jpax0rXTwMdTBX3mRJw+/Aa98fLVQz3wBt
S/KgZYOMuCa9O8MbchbIfNrSCl0CtxoMwTOIOsyieYinwbnfWZhz15mGX9HnelBPY2iJZ+Ltpm4j
H1y750/tKP6NDSSTrFB98VroPswx9OlBQxQ14nkcvY2t3VqTEhoYUIZjXyB/0assgDJ2AOm3sgJx
7kb3aNWOgfEBB48t4NSU22pI/Z6YHdZEehpBMK21b7nlBa5xuOwqy+9Vv9GppyjfqERPjQsb3wj5
140s3KeCDfvLJtbuiWWeBhUlCG+DXurcDQSecdAbxJYxzwjnAaRvNcZcKAikoBLyrcYYT5J7R+5s
tW/X3AJ8JKiUwfUghb38/cn95PtCG8myhcy4geJuraWBiXJjXh7QmvsHtzi1pZTMqiGXlTtiG7nb
gCdkKKtYc/SXvmzaJ0DVycbTZN07/mTrisenVTN1pYvime0n3xy8foMU0K+uLb1A1O7T5e+3ZUxx
+QlsKQ2IppbUtoggm946xY6bLwnd2sSPHwwDzwvuAi3cpZ+j+HybuTWH8mwVGiXK4uKFALyS2k+a
RVAk3FAf+LgoIDywgSaKgosKneIcWVKN/lRaSJA8UAn80oyomh8G+fa3WweeEWOhwDAx3odBgnMX
nGwBCozaBqo/lY85+WbV8pYzD0JWW9DxlcwTplDawVsVlc4Pj8jGSp2KuTAF5p9IDlcjQaXp4ONq
tK4NO5TzzgFlQi4+5+417t2/XyeKgng72uD/woVzvk5/QP+Zj0iqQZ8fUnfvekdM2KMQtKUc+DFc
4SECNMbCVW3hbCsu4hGoBvoTDE3zEEI0906m1uPltaybQK4EUkE8yVUOULPWW2rZjEG/Lz0ik0Gn
YuTfL9tY875F6g40dKhMfwA9pxSE5dC8w1C1/c0DqYX7uYV2pP7XKjNgEMAn0eF58HTw3p1/lnTI
CwG8K3bLuq4b/7ay3MjotmggP6ax51aU2AdWIkGMDFaANtjPWQtKZutHxaqNW351zzBVv7AX41Cp
TPJ9Zud+PcJM6nzKIJdVJkHTRd0Wc+9KYX2hmfiPHQzknG8ad/razgXslKyLtGY/yy+kvpohX0Ad
KNP5dzUmrJuw/Hsc0LldxbXNxkc2myx2rX7naQDEjz4uK283SnSXyRNSqfCvvdCH0rXtYCQYFR91
CJXJJOtlD2p8xK4wlajgAn2UkLdEbjy9Vz7dmSHlBnEyjRpkgqGOlNUzmoTmEUyC9fXU8i+FS7cG
kT++d3Q0J0BT7qOihjFQJRoNWlUMBkGQ6HjxpjcoJqTDEEA3PEA+ektALJBY5j/sJR7DYHsACMn7
wC1ZuIbmZfnAADt2QjECfU0jn4HEuvnr/gvmaVHg/c3/iptLWVw2irbxXIQOMPVceRWjgWOAEYjg
mfT33nFK/KAY8iedj6LAiiawWGSQRPQfCYjf2y3M79rNdcYwoVySMqEA4FUwlMwsKoo5JCLu3J0z
hdy5gvas5BRirVFXYJJxvs7IhnOuhC8I/IEtzrEx5WerZQzm1wsvKAgu/NzcGVqxMydrZ5j1Rha1
ktycmvGUsJJYg1FqJcykFFis5IsgzbOl11FvGoeab3nJqrXlhlxoTsHxpdRmMtlITXgzFoXvpfP6
Wre+ZdnPdOwiitHMy56ycmOiQA5UxSJOjaeK4imG1ung4sXSSMYetIrcuM3XyxZWv9GJBSWANPrU
ppUPC24+hgywidnon6yijC+bWV0IxKl1dHrgEZaya33GpmoE+z/6tumj7spnkm0869ad3YfWhoO6
Gbqnyl7VGf5zVdtwdpk8JQtrcf3igmHA4oH3zFDaHx9d69b9qeNdyap+f3mBa4EYXUgUQJfcA6Xx
87uNWV2T2NPEwty7zx28jMT3bNgl+hxetrMWgcmiWoNleibGFM7ttHYlDDMD4W9O3NvZ45GsnSCB
zrfvl/sRvbKs2rpjVqB/wEdhOhp9IROSxbry8UqoRDGxlB0xKfoOKemjAwWdL25Jrnlv37Khc8LZ
oi9O6z5lQorALqhxbC2hXyVVc7StlsS8b8ASZJDXy7vx8QGMLhXCyzIYBUIntf7WchsSphNaYa1A
l7ALUZ1Nmxj6RwlGUib/ZaAbfrz2mZfnNpA4eBLgK5xvP+bF7cxpUxaCXSRIhm/QpWd8xrzBxmde
XdiJHSXz8xqXal6tgSxlfO3lw8iOui3R7Dxw/9bgMRf/cPcB9IBq0nJ6UHk+X1cG59USQZGaQ8J7
IRzTABXrWmNjWWvR5tTMsr0nhQOr7/POgFBV6PgPwq2Dfk4jz3+57BRrRwQVA3ymxV+Bpzg34mVd
BWRuxkJD3iX0tmqtwHMPwPT0bEe3RA1XV3RiTPlQVG/rripzRB1LD5rm2sz2HeTXL6/oIzE9uBmA
tsKzbGFxstR6NrjTwJ5DENuapgtsSgLhgB4BlZ9AyPxo1klsCwuAdlRI7LwIDRCr2uy2kGjJTRAA
aUTQ2L/sptkIemteinQSI+jA/2BiV/EahPlE5BQPOta7EQj5ccJ/Fbzb18YrmzFLcsur6PJOrG03
yp4W6KTQasK5P/+23NV68DeW+LZNlR8avbSAL6Hytial8y+msO/I3n0dnScl6lnwo4T5WFzdzrf+
BGpEqb84rni+vKIVJDkGC2HFxJsbLLzqJgLI5VQAtOPFyuy9W9DXsc9uu/HnlPwgQhw92qM1Pugh
eACfjUzubLPlkWbqwWgPW+Nby9E4r1kinp54s7Lmoks7qDfg6EygxXMxOWsARFjf9NmrOf5LJP1j
SsXwQ3RcF2UKU6nxmXsHWTy25kuzpcO2Gq9PrCjXsuOLAhrGsOJ7R5+/T/wemiCj+IdzsEyZLFg4
HbSlildaKfpaWYVXWEogDT781FEUhTW3qwOuZTF6wKE3bSWia0cBmlH4XD7qsB8YWbO8NqvWReRB
Fr/zgc/JUaP33MfL7vl7ZkV1iVMzS2Z3ErJ7A3ps0AZm0Ikx3dehsEcArbqsz3ej7U7PViKNJMYE
OrMDwB+GKuKGP35FrBJAdRgplOO8sdRCpARG/eRBN/dNDka2cI0CJgVBAsB+4omCiNRva/dbNc3+
0+i0JUclwPCe8yT3H6WD2fixSrrPDf4VkP4BP/epbKBC2FPgG+NUs8YeDE96NQS0B8nUYytQ6Ypw
aDsZ5nlTe6FJ9CIWVBK2E0DvdLHblU4g5plEXevyB540M8TZ8hJI5YH3buhKm8cNSOaqtIfeaGfV
DEPedOA+iI9Ec+e3vTEHjiPZDw2yaJ8mvQBRT+aC3zjgqYVXlbTAosO6Jh1CK+emc1WMLolMN9Wf
RTPK/HawJufBoJUvd/3IBTos0izvCxOq3uD9Tp2AWk65t0oQgwaNpidvlPvSvaUViAKBJyPuPXrC
7ZGmrRvLfER2MFk81/cW83sn9KfcfRV5k4I5ZxjLvdH2dVxZHmdx7vcdKL4yS1yDtFh+TXSaD6GQ
Gt9R2+TlRiRdO4SnLqRcE+0s5nbMcTwqUFV1yd2QPLko+njFy2VfXWnOoR8GcnF/kYgAw5hiqMt1
ixpLgXGS96w+UHeX6/HUvHoeZl3z68Q9Eu1w2ebqKTwxqWQ0EkMKLtNQEWnB0c7NBhBYyh9TPn++
bGd1D8H0AZ45kFbgzJ8fQ79r5pGVsIMG8UFAYqFu8tecOE98EBufa30b/9j6/fcnR15ODKKFSyl4
dg6G902fHnsrCyfvq8V387zrCsjEbklJrDwyFnAdmD9ANYNMwlMiNchM0xbs4SjS+bdp81CL21Z+
T+nXCcgVO55wYLMXnPPAQBmB90FtRlnxqS+/Xd7mZRvPo935rzDPtxlqUV7SU/yKEcK+evLcTkXE
dBkmy3TXO83CbKsd+dGBYHHBnC8vfJTflXUzu8hlRnsWFhjt540WW5l3FMmWmZXiK+wgUwPVlQPK
JZU1KBGjw8u5xk0onGfLh8QgJBYPPfWvHJJBh90sREgJHnl91h6zuml2HjB1G671Mb8wQPuHkSLA
KKHhopJYzUCm8mypxGZdd4tclu6TyhuiftJ6KPNNqMba1Pz7qLCs3MHmQvgQyk7K7ZwYoC03Chit
GoBhfxZ0CkiLL6l91qqv43Q3mTfTvNW3Wf2sJ0atc0fSq6RMWwuOJO35kBvOp54OcY25+8v+unJW
sbilBYGGBPTI1KqHDuGQpLY61ANAzVZVd63/UiHbqDCJATjWrupuq2SLP/xjLFpsLsgabCnuXsVl
K8A1/KGFy3bVz7YrwhyyAgnGwbYwX6t7eGJHOYwJuHcm9GIRW7uruvzWVztDbKQ3y2f4cN5PTCi+
0eb+AD5KLKVvH2e9DuS0JeCxtVmKI3hm59qUYREFCNZxUxyLzHt0y2sPWhjBZWdYDV4ni1n28yRu
V9zL0WLBYph3r7k/tM4JZnkkeLokxo0wkqDrzQ2Ta6vDiVoI+wFkBBfVuUmfNIMUHirMZm9FtLqf
sjsGFDmRf12fQE73x46qNCRoRyadwg412DUEEnc9RrrnMo0u7+Cax52aUT1blqM16DAzaCBAhEQI
rdqIV5tCc4vnqm6HSOSCgR4kU0gfzrdNNIJnwFmzkGcCQ0CpSKzY7IdsAqaxJ9UthFJQM/Ma7Q4I
sXFHQELzxRPVeG12oHMORAuiz79fOXgFMSRPEJdxF53/Ij763M90cPKmDiYQ2qrswrQRyW7gxs+/
t3S69mVvTrzUJa2FZwLW7iXjc50YPzrXitx641m9dhZOrSgH22DdzKcEX9IV737PA6OGeF3zCLQD
1Weknp/Qtv+HdXkoOKESsiRPisWUZwWnJkrcWeYlcd7o9lUNCk/0Nkt742OtRa1l/g7j+LhIkeye
b2HflT1g6zA1DARMP/VDxpzw8mpWLxZ0w3DskE5j2l5ZDk2KHLwP6HM0cgjSZSjpYOqHfoxJvzP8
B9OhQT/8NfgGE7nGIuuKchdSQMWmpvn6xCWK25gQACALdCHzdKwsa+ewfuNrfSwSwhTK9IDQoY0P
uPf5FrqF37RzZjJ0FKtg1qJ5TAPD+dyat0xcsfb18m6uhclTa0qV0K1EP1cVrFGUjT22J3qPukoX
1NnGDq5MRS1DzfgDymugeNVRGm1uy44t65psPfLsPiZ+FWUgc+47LcxdIxLTO3T0wqmRt0npxkk+
bXjO2lrxA1BGBiPm4j3nO1tVwKBJiDxAB66Lk+r74NGoAnG57mcb33DtjC/coRi88pcRC/vckgbU
m+NroPf2czKCqWQWbZAIw8WwTGeBqsyZuns7SwVobdCexHMQOeI//ARM0yETQnd68d3znwBmfY+B
U3SBtNyPnogXHub+wfZuSH4UMgtct904+2uOi/aP56EdiERabQB5TiqNrszqUHpfZwNZ7EMFMvXO
oIEro7T7+0kPRFEd75LFp9C+U76m2dQcihwYHzAHr7luJsu7gowGAGrSyrMdQRVk3/det4mzXW5A
9YbEMC4ENIA//agBb2cjFlq4qL6yJCBEQCDhufEDyb7Y031WYOr43nH2c9PHl0/q4jMf7aKa5niI
Px/EgQzPHawULFZhr33VLPOaoTrC0q1e5VoAR8KOGgUA6gQTUOdu44BK27RBIBy6Jg3aaV/XDzJ/
dCrU1PbUOejdjWnGc2aFArmU8bnSN/KclXcYsHlAUyBEgLNeFX+uRzkZwsftiI5MYMqDMfxorUc7
++7YGwdkJRqAzxJQGLgQSqRqaXTIh941atz244SHgt5HJDtATNZP3i5/t5VjcWZn2fGTrCLv/MEl
BlZEXMhYD8V3j+uYS87jovQ/24l1xYtiAza1ZVIJPy4Tdj7PMFn1yJiSiNKnbgInc42n/Hc6/j1v
KEjwUGFGhQSQXySP5yuc0s4rgb3HSw/j1SWGCYCfG7NHu9gC3Kw6B4q5SyUGYDB1EGpOxgnS8TDU
le92dauVMcrMIfN3jdia/FzdwhNTSi7IuPRdSWBq0m70wgzMatiV5VVqYg+LG5ttXE0rx85Cc/6/
K1OOHckI1f122UK9iQuaXKdCHC774QpjCz7TiQ3FEavMrzJrWHZv+sKcp8kIayoDb7rqIXU0x6iy
ACxa8kOfH6C8HjrZq/CfnP5hAgSu0142fs2ygUo4O/s1io/mJji8dQu/BnLBQ3sNYZvA9UHkAsYW
7lz7SRuYegyIPWW7zV75WskJGumEIH0EHBNg3XOP1RzogHrdhN6oZ34uoJBrNuJOwzSdZxT7ya+D
mbWRbL8wv0TNPKm2PsXKHYJpYkCeIeKCUKtG2dHWJ5FpSGEHEHARMmLopgzY8Ko7Y2BVBPhdVGur
5KvltJ8sfSM6rPT1lokxdGaWygxAgMrqazKAJtTD6kfxLpgTJWYbTd4i1tS8JT7mYmp3x2UB15C7
1C4+CcF2idPftNWm4NtaED79KcoxsxMb0n09NoL56E3Qne7/JPRWb9J/2fFTQ8oB671KX160SIdc
DG8UbwR00ToPuvrFGYdIY/tm7IJliodu1dvW3iuLQvxS40PaCeTvubP5el+MmHZcenA1Bpp2tvOD
6I+VscshDlTk93S6q8x/uNxObS7h7eTSmS2crKGBzSar52ZnZhMpIyevxL4tM/kZb2rxdPlAr8Xm
PxYxNXpucZzbAYMlsDjJIayTBjc3pJaz58rHo2nemm9be038nnpEW5NYYMRQsr/SNJx6gCBjaFNI
AM6hrj/aVhlw98VzvuUiLGvwwFmf6uR+YBu+tO6z6OH8v2lbQfWBfd4uvAmm+0bGwgSP8xBVEEjN
/qFrtMha4g+STQ9JguI5bgui+9aEpap+o0kM9lczvTUxyGKQqzKP3Dmcx43FrYbGU5uK57jzXDKj
hk0HENDCjUvdCiGc5eWxZl87gEYnO0eLMuPrZfdZAcmdr1X5oNnoaUNpwC6rxrD1j21/ZzsIhNCL
v0H3VNf6KCljWseDGSSboxSr3xQ1anDsLLKTv8XOT86LgQHewq/QYyjr9nUQ+WMmRCjoW6lt4bSW
e0299wA0+q+l5ZecWOrlWEJhG5bqpIw4pRFBVZJr7B8CAADR+JIADYOCX9nO2hillpkoWJRaDSWL
HLOUXoqYwyzrS2EMfz1ZA0QN6u0LyakDok7FUb2mrQwNjAyhhve9TAiemjSstOYRENiNTGlt/05N
Kf5JuFkCywBTVEMFtCC9HZSoLkfcsfcbLrllStlD12Z0HCuYqtl1Z34x/QcHM5XNDeXfizki8xfd
eDOSgzm+18UTIF1+vvELlm1TfeVkrb9pF098hcnG6XoPP2Cof1TVle7dLCrUnvlQZVtzWMu2XTKl
hu8msTo/TaF8Nru/CvpWMCixOyOmReE4nMajVW4sbs3inwsDoKnzg0DnjFfjcmFgciTXrgsO4AWI
XWVI9Nu83JqVWvuWf6whnp5bS4xmyjFqjaorq6+yujtwVAZc/+dll1mzAoAvThxoPewP02xa7mhF
B0r6kDL76HfD68Bp1IzJ7rKZtWh1akbJmohHy8ywYAZZ5HVfW/EME5m0D21lblB7rnwlFIyB7QOR
v4NyluIXWgai6t8u6PoCk96J5UdCr0CvkboPea/pkd1KFHjGrt3IJ1ZeRAB7ogoBLh9M5atjdIwP
Dq0qWod2nWlPZKjcsAJgZ8MJFydT3N6GrDPekwj7wAIpTjg3BGy/BA9jdGCdIdIzNFwBBPnigdYR
OgqB0W6UQVeoOzEygvrjUmBxIBKwuNDJmW7qUXPaBgOwGTTACWq75TBixgG6woONxo59gNbQLjOt
oLC1IwGOznXTnd1n+37GAHcq7jLglxJH7GbHfdFrA2RI5b70C0BnCpDx+2Fh/r2oxDJOYKH6jTcT
XEB5OM4F6gmlZtSh5iJNBguUt3OSXTN8TkkTiiS67Nxr+TKgvpjNWLgYCBSGz3eo9VBQMBdzbnXf
pt8wNAHt5zfHfnTngyF2YthrW6S5K4EW6TnImBf8CkoZyuvArlHULGerDku7jzLgknxokqR3rXfT
WNnG+lYOLxwAnEy/URWoP50vb5KibCTH8ljXQfEe+WoelPmPqn+8vI9rJ3dhUsMfG3VK9dnhjkzL
ihFrkv3ehjJ6Qo+peDGBHrEgEIdI/7+ZW37OiV/XRjvr7rKFMn2twbdn+Hf5eE+TVyZAxPMvjyoM
XoEKCoxXBgE69dxcxRtwjevgN09FhAno1u+DHBRinfmWeUFnH+f6tt4q/a59uWW4DGcARwFV2HOb
qTnYkpYCXElt1JMyZOVPNr0IfWuWbcUbfw+x/ceOEt4x9SKcxkBQsr3DCBSMA7ofKzDmsORbYqRr
afdyT4FMF9NleKMq+zilsm2tDLZc40FaD5oEHnEMgBId+hGDjzH6MjWPgT3CWMfeG39edpq1sw7n
hGnHBw4PIzLnWwqmj9ypJvnbSXv9e9F8ce3YHDFMANFStL+GfSk3zsXaxXJqUnFU0HNI1jn4is5C
RDn7z1CK2bi7Vj/gyaqUCEYdMgl7hAmtoTfNIuSN2Y+xzW7tonwfN5H+a2+2011U2d1NBwoDXo9d
dBvxo6X3LmbpS5reo6J4xcnwrKVe7KPs21ufIHYQbHzDxR3VO/RkQ1WSJb/2+4n7WC3tjkWza3IZ
CP6kDT+S9M2jNzV/NrxdS164tfHqWHfeP/vsKwcl00yTTR4sY5I60lqASnp6Yzv5fevUrx0v40k8
TYTutXSMivx5Im/GuAUh3dx85e4oiDPVgmPzi+ZHmTwOjYh6P6zy+/H3wDCb8Vp/75KNcLsaizDh
gAF8C71wNXGZplSXzIJVakSsf3a7h0TEOdtw5LU7BONE/7GiQuGLPBlqzYYV20KGNCBXiWfjYNpf
zC5oxctlR1rJxVA20glAChhPdtR7P3MnhsYiQpHvvWqs2Dv8bfK151Zn0ENwMGFuBqW9RcS3YVQt
5kDewtBED6NjHdXjq51c5yg5UBvV5xs3zQKHbVz/S0BVTgswhi6GZYAzRF6tXCKAWfqp2SL/q4xH
DtST2R6nTZquFe84M6IcDLtyqqQnMDLLhx51nNJHGxgZ7VbetLUYxfczDfxqLl/seN9oK9BZSIJN
ouWVaIr0E2xjqGJgSF91ddaAgxGz1nDCMrTKN7/eefNusoG251sfZ3XfTjJdZT2+CR7SWocpntzP
489GPLvps91vvKnWfM7FuUVzHkkEBpTOLz0PEmRm4iFVqkEPWhdH33il9SdPysDuv89k1yJmXD5a
a+tC6g48Dq54ABKUC2lqnDLNBSyCOTzQ+iTUrPTGmJMI/JL/mym1ZoGeQwHWrMWUJsJCFgfNfCf2
HMy1t9XHWF8VnlC+tZAmqbKMXWomXKY2NG76tvzBkrT+5nFD+yTMjj93rpnYu6ku02th0/KmnGf3
xplMzNcCGUKPxeDWdeDJzOoxxFgZwy6baTNGOqnGjYxjJYqikW2C8w0ar2g3KbvPbdDAD9BMQ04F
snkzdroHG+yUkK4OSE2Bmft8+WuvHZiFy4QAPISHi3otps7AR97BHu2boKiBhfgskUA6+oOX0Y1w
tro2tH3RtF/A4uorQ7PaeiDL2uamNd6lSafd/5F2Zb1x68zyFwnQQm2vlDSa1eMtjp0XwbET7fuu
X39LucDJDE0Mcc4XIE8GpkWy2SS7q6tUszo16DNwx6W6Q4NgvMXgf9weIu8ZbSoaSnio4K3FZ2an
RplWx0hqVo4OJbwXq5DnRzMkytMST6riaEPWvY2Glm5Vkuu/a7233+0pGrx26EE9PqHmsyNFq7/i
wRJCULPLrUcrSXXIhpRkHF2jHqLIawYj/a5HEtpbDa11gS5RfoeLhnyHooBiXLBxeHfhFTUH1iDQ
o6OLn7mKBxUgmWPaVU5VvqnkpNqZqxsPlfqgqtBwmfYt8VCSvD2PnOW7srlusYtXGzHR/0KstoJs
IoqekE7M5/c1r6pnGe2yGf8H0aWNc/++Mslc+ad5DCeTrCYbTy43JfHzxV9rsIq5rZSOxtXODk/I
M3XQ6akeKvvlvwzZxqMRVMG4NjO7EYct6NyyvkLJ6FSVbts9Wh3qcouHWnQBZ7htjXdHxXD/Mcde
MNK4TqtAwaomcuRo6ra07+Zh19eOlENobspRzHip5C0yk7nxCfk7kf01scncN67sM4dNCeBUboUY
brjs0IBL4u9V4oSyM8ffIm076a9VmAhscm4FVybVa6caY9xX1XWGVfUhGn7JC2jWf9+e1nWRbo2K
2f7VMGTLJGNWowh818BnyMpGR3nVzrcgVmjWlfVuW+QEVQhog2oAgqaA9rHYE2lU7HHRlspZ7D30
hmWwDNrNzzjwTeGa8UwhzwCBFgLS3y+UFHaTk2AORyhZSD9AA6gvQGmknqbmFHyazu1hcc5QC+//
tVMD14IvOQ3S6SABbqfK6XJUMYsj7qZeknwMIskiXnRDGwjeEohtuPawQnjKIBuQrlSgn9zrJnIn
JukzSjKC9qUWehN0bmUgziZbLo6GZHWjmyf9mLlQE8sFKVieeypQclYB/EDyl/2SIYwCq5gT+E5d
3JVhecwKjQaWSP+Xs4pg3wLOEwALxJo/geEitMpEttCHmVYopNJsCaisPqFwaqc/NVGrCG8zgLds
5fj4Q/XPbIahKKKSxFA+sWoaQMFnBq1Yu28mVOAmPy+jHQ6+217De/QiVwpkq43Of8hdMEHUkpqm
qhVoKOjybzn1caWlSh/TLHeGKd2k9ltZvoTaS1IIiHs4fAOY07+G2XaLqepTudNgmKAPou7dpZXc
xL7Xg3c1G2g9buJgb9c+WptiSHGR+8Z8jcO3pbxrK8HNhwejufoUJrJOHYhjegOfIkkgZYTzjgqA
RLmry++JCdmhZqvmRyhygBEqhCp55QTFf+iNQDspga4DsCWokTCfYGqBFkIdET9t2V6in6PIoHL5
Jlhs3hECXJ8BsJK5toUwi62anZoHBqwMqEaAYld9D3LfWh252STzvgE/j2GK2i452+cqXqw3l4vt
g0YCIg+aXIH0fHpol48yfu2AdphT1HsX0VpyoyAkfLFhgbQG/vTaGGSFwibpEZyyBZ3xgSkRF608
r6Vtvkrg1P33MRe7FV1qKtqTZKhNXluTYxP39hIKZZOVf7eqbtiqsdV40VJBPimYm93t9ePEOxv3
c3mlcQD2nc2xRuEQW7UNNQ85AbtyX6dAcykqOLY6IsJkc+YRswgYKNCgiA3siywGm50N4pHaUbTK
j5rCK4ZhN8XmtutF1O6cayRgGsaqaoJXwBc4dD+OKDq2MGUl3TY3Jz8yW8EO500cJEdR+MTxCHlz
xiuCSJJrQwPvX9LhmYx+9E9w36ADfjF/3V4h3uFoG+iJAFkCGkHBqXntETXSRFXVjDXwPEA+y/0B
IBHPHoJdJZs+lGTuUrUGLVq1UQLr87bt9aevb1J4mFoYJmiKkJJgy/C1rUGOpsQFQO61OwnUg0r5
Zk+PpvqiQnca/B6449SiPk3e+YF+X3QWozUP/sK+dVDc6JPIXGpHDWavCxav7LKdkg8bo25OoxHh
CdDSXNLcPNf9Yo4SwdJyosvqOaiwABGrAed+PeFNX3Rarcm1U43GBNLu2QQD3XCHakjkkUTKqWz2
iuDQ5LnThU32JYDGPeyEQalxZwUVh/lDxsWgyNB2c3tBeXtwRe6DdBkJB50wgROUxJlkBmqNbi/b
l8fpo1b0rb40W2hWbW6b4i6jhY4ENAquegAs7idu7IwsOqrA5ag6BTCcZCBuCEipEkNiWwaetq/d
fHhJ8eAYhtD/H80zQ7UmwO7CGubbfjI99PcElMSQ/awIQDoxiOpxgpynUJppnYQ/TT05BlbzU/AR
nNMRzGoaKMgAyUACm4kScdYswEbotVNEyb0BGlEkdKYNKO/flVndJ4Hm90CM95EdUsQswfudt9jo
XgCfMYEEBLjDr/24gDaR1dgmlJqIcRrb6bEKl0cphPTqYr/dHijPfS9M/YlhFwfyPFcWQEEWTHVV
70KuKz8ngxE5RkNEEABebLdQDUSdHPMKbuPrUalzZ2loKsCJhTo8rjdvI9E/bo/mD9HpddzDNRIg
DBMw0pUCklm2vNPjZU7VauXfqYkr14dl/uzTbZZptGhfo844GOG3udoF01OtfCZ25dTZSao2+bI1
C5/MQLV6VeiDi2XUdrc/7uuqgp0VNy1cdaEjhhay6/G3kx6ScogrcEm5KrhceuiwzOpHYj/+Bzsg
dgJh8NoZyrbLT/agDSidVU4JYl0duftkRI1H2xNh0yZ3RBgSgv4ftsjVuS6cJ4IiQDCCxxkczgW4
1R5N8joH5yl/vz2gr46zEg+uafW1Pq+yME57AhWVFeDN1Y2ZAQJRkM0EQSCiwOMNBjsBGXwFEMsv
D8i2l/S2iZB8GKopO+DFKp3KRjVcFYDRcB5bQbng68ZbU8eoRJnGn5Qu46kKpOSmBXIOTmMGuLT1
vt6bjlGagmjKmzsbdalVNQRiZ2z7XlR1Wgr6Y2QdzG0efKrZ6+21WYPx9YbDMP6wOOtoEcKV+toF
wB8Ggat8gOi27mpQCsmhlxkdIN5IE7Ij/a/b1vijWTmj/9/a+vcLh1OUINayFNbiUfcWyDIZmene
NrHuwi8D+ufm9AVSqGVWbegd0jSjtG37TaT7M3Rsp9yPDcAn8BquRF1CHE9YKd9wzGhrdykb7a0p
Suxhgohs1dZgJdlIi+ymQuIOjhXAk9AeAv2stVzE+FswjeUc9ivdtZ67RjmBJ0tC9jBx1Dn5PifG
81C+QPzFTYMHdLh8gDP4gGYRyBi6tZoJLjOK+nWSrz5m/fvFOrYjkjXBege37QcJFD9V54Vh7KY4
jWhnfS/68jAAdGAvkpeNp2maBRGFMxl4ECLNgXMInYJspw7UCEmUlBPUpEPrGe+2EO2mUH9O20x0
mfp6JVUJ0G6A2Jloa8eV4nqkZaXEMcpyUKacwWk0gOyOVot8X5vhh27057ROTUGzJ0e5F+9CMCoA
+UhQQ2O3vGI3hTWaEIArjuoPcA+4sffxlrjIwXupE20aT6Xovtp+A3EqfRBxTXP60dAKjgZpaMKg
PAZ/ux4wsSRQeo2rYuoMQk8a3hX3C8y6uheeBkd70cBq5kd3+fM2pdLm9t7l+RW6otH2uSYAra9y
rbj2S1oJBJB6qo4atfbWLnW+l6/lLt2I4Lp8YyhVgUZqfeKxpOuTFvQk7jDP0lPrLFugQ3wk53aL
B2j5NhEcF0JrTOiLMjNcDBtDqz1jH+4lGp0zNwaU4fxGDoXoJcV5u2JjXAxu3UEXO9QEwZ+iDBjc
/ABGEuTg6ETNzDX9hIpAL5xiyrWt9WS+sGUoCbZqvyoW7nvv53RI/f61fkXOCw4ynUXXsD/gNybC
Xw2N8VCF9CggrUPrXntvfjcPoHjfg6iK0IqGT53ffHsQCeP9qY/fssm8aQrAcEelhE3rId9Cwo2i
N8+JjjbdaDmt3c4jm8l/Q6fcpvBfBJtiPYK/2AacCAkwvGW+yKyNUAlr5wa2lQ/7M33fBCfVAUff
BtmBZV/uhMvJCXkQqvhrj/FUPe7ltFqXk5zw5D6ja8tJMNe1E/oLhHvOQFI52clyCv/2QDkn95Vd
xmW7cbbRnAK7vVNtrIT+fNR9WRa7K398KPmDeRud5myEyxS1isA5iQi3V/3+V37S3MiVaO7YTuMN
7/HuPdr3h1lYSV7n7es6/rXL+JBdaFpCEug1N6/pO7IMIIQ+QgDRU5zJA1fktwdRUw7XINANwIlD
FPAL2YTegVVTXR1nlJYjULuHrqi922umcW4CaAj4a4NxlmEBaUER47iYHeLYx9Y7K7vZOT++Bm6w
AcEENe/U3Sn+9sug89voRjTc+NEhdsmd/fzNcm5/DedaAG4WNFahfxhJMzZhN8Z6bCWqip1SPlfz
Y1b4s2h3cF4ZSPvhtmcDVbGidq5j3aJbaR2kegNtkMmdCnCY5tAQOIUiulsOvyFOJcAOkLNFegqc
5deGpDJRyrQgUBSPnHkfbxeqvhGqP4BHpwTVtgu9Vmq6UEqSBZPIPTpwxcRLF4LZKHQyliNS93U7
Az89bQZrW92HuHZ4xlnyY1lw3nMn88LS+veLgyOGcpuST7BUewNxSsei6JS47RJcEwCqrahtDa0y
a3C9NNFnQzhmWK96+BaBbSXQtnW8s0Q3F64ZE5KOUATBZYK9SzQFEtagQWicUDoaxaNabxcwYIp6
XLnHEDJK2M2QBkQPDjNhqZWTNjAhF9B9TO7omDT1TS+kxs46RhldvG4f0buRltvgZO5ETUe83YV3
B8g2ZWRnbJYR0p6jaqpNeKRp9aAfsLZ9Z2/ikQhWjD/Iv3a0NbV3sWT5ogDUOsHOvEfdbtCcCug4
R/ERIx9H3/YWnUaSh1F6EVQwwVvrqe4gQktwNMax/1alMOQSoFnHPjH6Io6UtITjGKf23XoM8eg6
xp7lzh/mptlG79pCtR+NFz7L28ypPmJAuQUTwfUpvDhWFD5YPFj5qzQkOYBb+IJ8ATfQgxnUFHQr
FgAH/2GLXNhhQvic19ZcRrAT5NomAvUTPOxbn0Ckp5wFhWLeEY+6xj9DYkJLnOpaYvUwNUvNyQAR
9KjbblmDLUgZXhrjI2ugVaAIHlTc++mlVWbXSF2hLUMDqwvgxA2kL9Rfs0LrGu/FEuq8uzLyUFbo
OhVNnDv132uyqMB3gu4Q3SNrjZx5QTa48xdJEcCRwIoCADAa2f79AoIvwwSaAakB6MozMS5H+Qnv
JpS7C7A6zcDbm29J9iQUyeXNIzJROO3Xg2FtP7zemJUKQQ7gCVonz6iyqc5kBx2Bk/zZeYMH3Aaw
ce5tz+QdRVcWmZUz1bm3QU/WOmhydOEl9+O93dIec7htNMEscm5LV7aYZ8Wgpn1VrrbiukOLvTMi
r3d7OJwAemWBuQCqQ7t0eQgLlb3T24xKLZoERFO2uhNzy7wywlxQ8moy+saOWkf2jYfI7T30YGTe
6D7Nvvl5ezz85VkFm4D3XP2CcbwlbzPoWSQtXiZYFYmCER0H0UQb3zgtbwJjKm9gq/IQTIGuji1O
TjGwDqEOnknVt8+ytxyCje1UDU3egTn3he1eXHe4MMe4Xq1V2qjnRQt5OVC+A0yhiMiNeakW3FP/
jojxuDQgxQL8WIsGIXd8IH5U0gTcSVTxLbe3aedpD+uTpKLlMf6tPwvmUzRAxhuncIT2ZQHrIAZZ
U0t3P4eN7EC22ZWfys/GiX7dNsh5dl2NlnFMaerlqa4woaN9H2eeVFBVQ3dgQAuRoijPEmgPAK+A
sBI6VtaRX1wgtGlCtJfL1pnzQ9OhkI0U6GcZu12wvT2kPxhxdrNdWmIioiqp9SKpsGScEomOe8PX
vfP9Wa5otZ1o6Gd0DxBkT8GLKiooc6q8IKa6GCXjoEvTmGpnw3b5AJZzajvBOfUH73dvUhFMcHWF
W8NkHBW0TGo2RhUYon8Ux+jcbaWT9NAKJlO0aow/dn0exU2J8dg4xSDPlEPcuwYQGIB1EUCLd7nD
3JkrK8b6XGQRMR2wU7GS1uuAlk3rdCFyVejt9qZds32LNuWrfVKfo8f5kCBJkP5MRZyXvBzW1Qcw
gwXGsW3sER9gQds9bF7r8s6Q6Fx+6LNb5CiUfRDysbR3KOJqOvSE1ZfeEpxGKn9V/04CsyGbfOkB
7Fwn4ZTs5gfDVw6WPx2MnfyZ70B+5YFfgk5esFH2DY03pg8CBX862/TF3Bne7Z3EC0YXC2Iwd/46
b3p5nvEtC1qGB+OBlAJ46Z+szhcfXsGYUBheO1sZH06buF5iuWmdAWkJXGH8nPZ3Ee4wYYSsKNnG
br9d7mVftHd4iV/QGP41zCx1ISm62U4wvGTOspPx1pWdBdu1XmN8XNHIvz2V676/NVBmWSW5LFLI
fMCrFZWOqFw0AVUVKKXagjVbf+iGIRb0aUlz26cW1kye0afstMGBxPu1Vo06tU42WvRxe2AcaCci
3t+ZZMEBgHolyVBiZD/CfVvTXzhBsGsXB5deV6Y92oYEW0Q0wvVKcnGQlKWkDKGBEfbJtqjchqDu
s8l1R5Folf82RebW0+LWhDLXKUtHk5berZ7S004G093PsLsXzOFXXMz1HDJnoz7Vea8rsJEcZaf/
FTxnB+lHQo077T+URa9Wizkb205rCdSA4Ic9+JlfcuUuEwKeBb5uMmdgZpAu/P8Z2wBP7aj7ws19
QHo6eES6azfQO9uq38nj7Un8k835ulBrizMAPIrOQkX1Oks7w8TQ7Cdjbx607zayxy29H5CLIVTe
VM53RE4nQ2pX3squ8vYf0k2Y278fwKziWCdpXMRYRWUlSTz2oRdp/pQINjg3KKMEKIOBBT1yf1KU
F+6PBgBTWpALdKZERhN3Tm1hH8zq0l9mcqXBwGjA+crCDyJ7yuTewkAMH3UxJ/mMAFm/i+8lN/My
f9yJCPv5t6YLg8zM9YmVBJENgzouGHQe6fc3lbZP87bcisib+G5yYYvdARCkkpsAtkpPBj+b13sp
lZ2Jkl2Hij01KBpN74P7j+ox9DoUr9IjFGJF90TOIkL7E/yvyNGjGeFPtu1iEdO0CbJanWvHQPGa
ouzqDvrUOrd3BOcqgeYRkO8RYFVw1DGRi5jp0iU2QYmoblzJ8Jv0FZDcBVTpVX+ORP3AvCEBHIWC
vAVk7hekT50RY2kiANGMTF6ejK7+NmNJRQVbzkMa6EGUElC8JKCAZc7REbI+Cx40K6mSG0xu1uZu
aNBWflE76Ah51nREH9xi/749k5wz4NIqe6jmSzqoba+h0Fh+Vpn+XW1Uz2qL139tBVCpvzPI3EnA
IlKUZQaA4hg3VCHqvoM+ZJIa29tmOG6xdkwqK1R7xVAzU1gngZIUkA1ywIAVberBRHMIFH1oUZTn
urGtx4DU9XOc1brAMOfgBnAOlzygNv7I7F0f3N0QBb2Fjkknlneh5fX2fYPrbXKq0x9tB6rgh9vj
5DxdrswxxxAJMXyTrPxbM3a57KUQRkvqBvlFV4Gb3jbG8X6oroKlyoBnAnHERJWQ2FUPBWZkM+vd
kKdOhqbQ2xY4p+qVBWY4ZpbpVdRNGE6F/s8iddrkkeSnsp3c24Z483Y5FOZOHo04EyBnhdSo/NCO
JS1CCIbVB6XM0eL6H9LcV6NifL4yIIJSQjjT6RepPudROnm9VIcP1WI/yEWnCsbG28ioLyO/YwId
8YXDbM57Us06zEGtvch3TfwpLBDwpg+ZZYRAcDYDd8ZM31CnUz6rCwrZUPTQ6dhvxxStwk+DiHCE
V4xcSyH/WGLmDsLwCtp7YGn2Az//vWy6w88FRRnT0x/JU3hf+SRE1u+2d/Cix6VRJnoEaoAe8xRG
rWSbIzzJ9+bgkt6do8doEDwPeZvqry0kGK8DhtUPCdr1YKubnuJxb4nq5LwHP+L6esVZWQjRfXht
ICzMJVBSxPXlDHVJ2ctPoz/hoqrjtYSDf8QDxnbxgKkFxQ+eG17aZZ4wcxhNSAjDbhw2aJ/4noDf
VJb+k5F/jkr2YTaWmV3lI45KPDf9FPwfeVbuNUsSbCmeQ4B5cIWHAxyOxpzrOQzsAjzkBGMx5d9l
th3zx6VM6dDQBQVx+edt7+P6/KU1JgqqEVG6NIY1NHUYP6xkSneGvRAFSNlgAWWHpnkTvPO+U0Ld
0Yu2PJpoPtyhV6j1ZCmLHYhDtbsoyQ13bDrLg9Do5+1P5FVKAZZH5y46PWQQFzJOFZdaMefGDKdK
VW/ovvd4fPeR6iaJvRnrD9W0aT30EHxF65c8nDptJnSskfHq3xbrPouanaSQPapGZ10O3MoWaY9w
5/DyAxnvmyDRipIYPtA4TZvkfvTDbYYXGumcYEue8l2xR6N44qOj6fbM8LbzpV3mPjpGploHCWoC
Zfq9I6dclNTheeLl76/2Ly7VJUlISgjChYpdpQEz2A2uGe2T5D4Y0O0uqJry9vClNcbvi2qQEhW9
QmAL+jE3a978RRfxL/DO/EsbjLcbvbWMdYUZg3xDkj5ryN+krjo/3l4XXsUIzQZgLEV7mY0mD2Zh
wmrMpzzDUBb1ZQxNUITtGrBLlMgo6r7R7gngBLUo6cEb26VRZrVaqM5ZgQ4vHIdvWfqsZ3gtn4QU
UtwQj9CuGzJ6cteuvWunIMCyxPOi4NrkYuMt7rn1Y9PDannVKQA7ErVHSh5FZUuec6Db2FwVhfAU
Yg+W2OyHXLUwo2OVenGNClw7vCyFISAI4Xn8pRlmJ1u5FchpDf+IOn8pIZXc0GFZwNs/U1lOKdEE
BzLfUy7GxXgKeOPaUf7jkHPnTCma2NAohsfEMdcSdyxl08m06FyCIMWuRfyzojllHEaN0MCtyZjT
QH6I+7e09xuRQCHv7nY5n4yzSKpZLnIKZ4mn7HGwVDpD5qs1m+cGtABAEgmWj5c7tS/tMfsbAIHO
CjLY055csofkzatmu8FTu1mceYf64qad3dt7fZ0kJrUD0lZ5bVgAR/GXVmAUxvS4DWDRyKRfczL+
LDIiMMFbJ8Dk1w6/lSiYzelrcUa60QYciuT3Y3qXgXpXFkUs3kJd2lg3xkWo13DJbocCNkzVmQ7o
932UnNgzdlDTWR763bDPN5k/vSmfgWDJuIODCAn05nSArdjBDVYWWmmO+4e+QBdtSMH83VY0DwJB
okP9aghQWBDtws4qR8j2G8y62c3GBNUz88nwS0/5kM4BdrQT3kUxMmSu4gKo7ss7q6fLTMkrYMB7
60P+iF6sTSxYUU7zw/oxECwzobS39m5eT3cXm6GxRGUH+IK+KfHa2OUO9J/MjXKHhtKEhh5x26P2
S9mF0GbxE9/4Jgp1/Pn4+wmrY1+sOLq65ibWiw5Z/72teirQdaKnzdcTCaNEIyF64WSQybBrCwU2
BWTT6yirz775bZOBxshkDb9vb8GvvntthvHdFPX2SK5hJrNpO/yUx10AAl6wDs+ykPqXbwsvHCTL
LJRW11m9mLV0SaclCmArnBI/6z8XYhw69R35eccYoadpjA7A7SX0uH91Ruya83Cy9dZdGqDME2sj
ZfdT+B+kOtYJ+PtRTNQjLbbLINedg7eL16etJwHlPe/m2NWM16XeWvKd1j/fnvTVPa7jHmyu9OjI
m2Ey2O0kN/ZcairSTLklP6S58ZQlpuB6+/UwvjbBDEuLUmma66Zz1AK8hAl0y3w5daUq3M3SPipE
pB/cDXExonXpL5a27e1OilqY02KZjujei7KWLqQWjIrrQRdmGG8djUqZ+gATZ6TKNmw3ZYLSibY2
76GBZXd7kbhDAhMGooyKZicWuRSOQ5QMFRxDQSFRrw2wb3toVr9thHOHARxdNla9bTDCgpLneuKM
osm6KceIQFEXAUWETB0u1jGIHqGrlSdOZFBV3d42ynO/lTMKXFjI+H+hsTSXyagtHYtVgXqoa7S7
bGwEJxMvel2aYO6CUg2ilDrGsKQ4cST0MUGoGqlxrfp2eyg8h7i0w5wF4GjDrFawU5iQvWrPeFgv
gNxHpddJAn8QmWJifq2WStoSmErVwoV2UdWogHI7TXfM4o/bo+KQJMIrLlZo9c2L7dQUqTHncofp
AwUj7VRqnbod8WxHPaNn08ndjKaO4i3+3jpHj98S51vo6u7tj+BFkMtvYCII4BZjL3erZ/aFlxfe
uJSbEXgEXTlIoStJn7fN8bbbpTlmI9Tg2JhLC+bQ5PQsqQtSeuimrCvkK24b4rrmCu8AKhFTzLLq
KMhuaFLfdw6pN4t2rMjJCt8XkbdwZ+/CChOpbDvOcjScdk6c+6M1bCVJp3FwmNrcq6z7sN/cHhQH
ZgaPubDHZEKLuq7MYMCoIJ9l/TZDmr9qrvygQW6RhgMk2hzpBRCIrXpXbzr0h4VPtz+Au3wQYQLE
eGVlYY+0QdOlKZoxXikZaBrGDpRGjVaQROQGrgsjjEuGsxFJfyY1AFRPVr/HveiA4UBx1vagta8V
5RMV4inXO29JwQoyBZjHQjrX5X0RvjWhb04fMflshrOR7I3qFEp+Kj//h/m7sLsO/WLHB2CLSKN1
x7dL6CpgZdNN3Ijyx9tWVi9gLx6Xo2PiitQM+bAEsAICPVL+IvNRRWINhb2wKihao73S+Nc8J9fz
ySzZVFa1jewU/KLd28lbPJzC9k0XndWcPb0ifleRdPRifCGVHZAFWDoVVqpglaTWNhB7oKl1HpRY
cApwUjgwcWGKWagwzdQROq1IOABQ+aQMFIR1p8WXTqCsa2i+A+HHwX5TBKAcTjhBFQyJUCTEUGRh
e5SqVuq1cEw6p6tOVjBRo3EXqF4SMF6PodeX+9t+wtnNV+aYQXbamIHRFuYq9ZhLj0qyVURSCxxo
M7SJLobE+OJkVKNVy7DR6I9jC1JZ8A2d+swFK6ITxJ4y/O7IprEOsvXQDAe9uG/jcxu6PQJbJJhd
3pMS32Jhagl6Fkyd+RallXVpAYWvU7nhnXbusbLlO3Ee4+Nw7LbRY7/JJRps02NxZ9B99K1NnNsT
zrlcXH0As02KQEIlP8UHTMEmmDYQn4psiD3eVZGI3VI4VuaghYRRnMU6TGmhWydbWUeXKfmMNr/S
40eySb6XihvvwvuRFseexs+V/y5CvYgGy5yNllVOZm1j5fvcHYlLwBjW5F4c/tCSl/9tWplTMTPL
uSsMjBWsP0NwqLP9nD2281MQiw6OdUcwkfVyAVl0KgEjEkkaWGrUY0N+dKngQs1BJaFpELSyeCqA
jQdZmOsDoiWVGhCSdZDpPOvBGT0uU7aptc1SHObJxeC0MHIWogtuS39Yx5iBoakcmwLs+ugSJkwB
KQpb6HFMKMfYneY2iG/TBD5CP+lsqo5eZoF7KHVC29jm1SEcTlJ0qJE8gOKkdjfqr8b4ABQaVSFi
PYZ+GrhJOXhLS0f5kC6bsVylMBtFozPZJVZw6AOIf1qTN7S60xWS004vYH1G39W7CkGZ3HDMfKZV
epibs9nJmylybDyYQpXGogjI8VEI7AKXAip2Apop5h6AhAygnYuOewAiIBCypX1KU8eWPajCuLed
lBPbr0wxwbYcydJl6moqPsaG24JtGpnDWHKt0DUqQWTnGkO3Iuor+IeuwWs3Cpexz3INxrLBplO+
bGTJoJ3yKo3Hsr9Lqm5ze3Cck3k19I89JrD10GqO8QbFq0l6kdHEoqnPYWtslt67bUc0LiaqKeCa
qVpjHZce0LzNN5b6Ueq+tkR+ZVo7axEhYDgGIWUOHThgv7A/2CykpEZWAIXo3lHAhh5Wu3j5MXcn
qajPseL9+5ZyJCFUdNQhAYtcOXv854UJWrjQ7h1VD5y5+jajvBwZm7EQeMe6+sxmv7LDuGKlaBFp
waAIVefzlJ4y5TkeBCGZEyivTDAOqC2aHaPY1jtdQCBZBe1yIriicQcBhlEkGBGugAK4dnF10Yyw
iDBZJOq/d8XiDlX0WCSCOwN3HBdWVv+4uLAPiiUZsQwrq+CmBuRrWW5vu7RoHEzET6TIhvAlLNT5
r6r2tBm5LqRJ/ycjbCc10UstxAYBAkBPATXZjRZUdETkz4K5YunqrBy4PlJiJHIPquNBddG/594e
B6d5A1vk73r8YaG4WI+mSetOB8cMWuqXU2wc9Tl1Rsied7PmVnFxzCHhUUQjHuMyeOxMr4bE7gQN
pmgoqD7KfjA+damoTrAu0Zf9dPFRzClSADLU2RJmN++/WeVTPd+F4SFrD0N4UlJv6AUgQ06wvZqD
dR0u5iAJ5KFI1NUn49EfYptK8fdM9YNUUHkVrSezh/vBhvKEve7hNLnvm/qQF8+3l1NkgTk2yjq0
rUmGhZG8BoWvdorA73mJ16u5YqKEEWcLmmAwV5kuP1tJklDAG8CybM/30yB5dmptphjKa+2jHab/
q3EmeEThgpaBMcCGkJ/zoKERNnl/zpf71thPiQ02lkMhqQKrXGdE1gtHP2oOX6oObWMZIZGiwckR
sYLCi0kCqI9jTqCOfDce5e7X7TXkeaOmobaCPDPwT4SZYWuCVshkw15vD7/zpnyekAvrlQJKPcIJ
VTkb7dIWM6FjB86DOo3RgnsECLsJgZer3s1T8PRNfWw+SkEeigNaQifzxdCY0GwFJEuUAuaGD/ku
fjGf0rv5V23T6mDOjua5+u5FfxA2JqwIQzaaXFhleYgrEwrabQareJ16429A5/UT2YHVI6KViB1M
sHgsQb2lVJCSn2ALhU63AOU5dE7S5NESkRbyDrnLMa0LexGyIj1Bo0wCO7lm74yMHKIxdkYIrdz2
RZEZJhD3StRoebea0WXHGvcJsmuirD2H/ODKK3Qm/M7WbM79akQC8Z3lN6/Jc3GEyt+hfCVPiUFj
QRjmnnmXk8fEYbDZyEO6LlJbvITvJjV+dOAdk7zYHxzARqVf1UF9BvjRfshe/rf5ZOIz4mbWxA0s
a9rHaL2oWktr+dttG8LhMQFkmFNo06++YZw0wAF/KLQ7xHu9cPsRQypfl/10n7p6RVXfEj23BQFF
ZwIKTm0jmmrYRl0ciCnlTFCIpwYa7UPvTQaswBQg+DjwG+hBgGdwpcD9Q051vROCOY/tqlPQa1vF
eNuf82yfJl6muWj/d+Pkaa5PRbDte7+eXam+S1JfMN3rS/46vKwfABA3MNwoTLMvmmVaQjsrCFrW
xoam0NvMK92ZZYq1BUdWggbgyPCWwMsrT2DZXGfzlmlm55RWaMUADICe0zgA8tc1ORiEtum4i9OT
ZJ/z8tjUr6XmN+aLrdNBjSEs6WnyL0V5N/BG0ak8pQ/2ytsSyp7WefF4supguwypY1bPyJKo0mte
Nq5dJbQF1WHX/Jgi2em6cwhaY1JtNaiAFOFuIGgIRPqiPbZLikLNDwv0pFJHnGneKOo2AY1pvtPr
fSkVXj3uCskPkp0B1b8OAE/LN2a/GZ7S6RRoZz0saJiEkOb5DONDmIPGEbeKHLi45T5LzsX/kfYd
W5LjSLa/Mqf3nAEJyneme0Hl2kPLDU9EZCQ1qOXXv8vsmk53OMc5VZ27VGE0wGAwmLhXslXJRcNh
DhgAdhOlm2hwSY14lT2n6P721pG21o3nLL+jNTICbJcMd+D10sTY1su1VjzotZvG1MxbEKduI/9O
zfYCAKy0FwMF/3Efl7sMVMdFvNGy+zReserD6x5RN2HGg9auM9XUBrB33TCcHwI2czX8qmS07t10
o9tqkhMCkj19JdVbpoVgo/RMBEWxegh0SxafWPQgZB90qGwDw+kIWGrVx3IB4K2QtyB2McIvKVMs
2X8jwxGMqkIOYF0UUqQWffq6C/OzouzJK4BX7I71zxpMDcaeeDdIY7XVExhKurIzg2LfgsCgZjsA
djOjt+LW9WWnItVGaIp97Q8rRbpJaGeSTAetySu6hdw0dFJjqe40U10D1hm6NjG9RlAW4oFFUsX3
SiVopmYcS9xom9KtAZsC2px9hTFck9zSg/ZUOrCwB0znLVKRXUZuSJQDHRvQQGjhRsPXuWsoEiVr
Sgnio31iSxboGS12UwL30Hx5UPe+zbZfKBy9VM7SaMDMfOK5ZO5gqtmgaiUutV/tQZ4jbQtzfPEL
M0Xoat1rjnbInWo/rIONZud2tBJ6k9i+vXQTzPiHswXgLrqgrbLa7/AZ0gRFAtGerYJm1uyAw/DE
TNxwtraPzVfjx3XPdBkFnavPXXNtHusD0VAv6307SN9zyany3Gzokn7T93P+70w/7qYjcdoVmoL6
VWqmR9miu8CNoWdht6va8XbVurGWUkozhaxz3bgbLg2ALF/rWNP0uTCDDXMLGYAOyD/aH/XhmKwU
q1sIm5e05KLmhJaAKZ/MWDO2VFl5/ZEK6+sbNneLnqwkRgvPj0oAeGk1LiEjUv1PoqxHwjZ5VJlV
94GKk20k/UfdSSZAzWNQh2FaSQTtQ9jexfHSC/MX0t7/vqko2p1/imEkUm5MJXkEg3dGYFKXbSI7
Pnr2Z7zq7fEet5qJMotZubrZWp1bW529BT3uw/U1uTBiMPvIElomf2H9qnzTeScEQ0IkD2HUULoS
hg0LONdKOyy27l/sLwT9gt1F4z5cOJ9bNpIxyVXweCDxBjg+lZm54FDJva7N5Q5zUrgzKbV0TPoK
UsrQ1DHYg/jMzKIVW3sP2YZaoOrKULxagvdd0o07oQxTCZpfRJ0lZHd19Jgrbida1zWbfsSZvXCK
cQcSGUuhIg0UEyJCNklcpC+SQNXI6bMhO2hNlPwUmqhfyGPOWQfw0QE1A1JN9G1wVhpHaJNpx6RD
OXBFAHZHMHVR7iT6el25yyfzL+1+y+EeeqMsgRcDPd6WgbjOFntXXflb6U0wLH+vP7D7fKcc4o1i
VUudkJfPskkyUJDQa0knFG9u63xtNDojjAFSvMGp22jEfMFkgkNX1SZyEKUtYeouCuQ2svGLJiwb
CFQP9T5EZnhlWMqd9t4BADrY6sfFdMRFYoDTkHOsgjKwTgsgsFCAXANKdKC5mCUiNZdZ1RJawGXh
/lzar8zayZO9YUnWDgTSelu80VftV5aYFRA2rel9Nq7UmwqBUWDVH7CmYb10b80eRLwFQESBxknC
l+oHMcuYNKYdGqvQ0tquuymLpajmXzFXCvxnDM6BL4QvIqi1ruUGlhXBVvOzWRFLdYR9sc0/vVvN
AXnZeExvfbfuFnzAvO0AtgOliynU4y8NzFg1vqpDLgpLX/IdGutdz04+pUfME1rFTfO5oOfFO3fa
zBN53LFUBCmpgyADUKyETpa6NtF/aoWryiZ2B8AcvP4WVvay/4CTyAWzWuMlaipAQ/3dB78T8tQu
c4UWuHZgnwKhwM0AsCVhEwFm6ScoLN7zrbBfgtqfwtYLV4sxUeBhGlhpvgewTPJKz+jkjJK9LP7U
l0hM5pU8EcC5AHSWdalfw5fXvYou78ws5AhEwvo9a9Ce2uQG+l1Qyi8TMxpkpKAD0+tR5O6CtQ+W
X5EqpqR6YAopbrq828Q6NcWufNCVFqk+IVx6YFyG+dOenHwu50DaGJDVRJpuN3Wjvncfo5mpbvCQ
r+9z4GjqX6k7dna0pdveElW7twb74U93wJx/gsEFblSQ+zJRsGKAsi3Iu9Dc6SEonl5AtLZggbOb
P+EMTlkOPOa4+yBqFTCQV/BfI2pdDFTnfU9WC8dq9lbF2JGogyNjggg5j/16puF5Onlk4DQpAKo7
NkdX2VHAybzVpv+obMFBgB5Jt1yIjpbkcu+1yCtjGtaQa4TSRs7HParUlp8NTrAEtTW/ir81nPz0
yS3QRoMy1j4k6cZLGD7LoXN9CacTwh9RdLmg5QXNAwhaubhEq/LA7/wCJukrqwpJD+8W7IYdW4ks
OaZL7R5z2pxK49xgquZjUCWQNhgvje9m9VLP05IAziBULVR6cRKg6g+y+APUodeXay54/IVejtcP
GnU07gSL0kCp2pad1WqflWJn9aoKXUyzGP7SDTWryYST/k9JOndQsx7Yv1oMSSElLbjzAmSc4+iQ
+j98L3Z9iaK5NKlt1hovXcgAV8TqZ9JimkHRs6OXVAsWf9mxC8cBBBcw0kxcn2jrPjfEwZcL2jJ8
T/wTUCRgn0dTUQU81COalJAQqcnCK3buiAEREvOEgPxGBw3nPuSQynpQVJ3lewCa0PY5TTFd42SV
fX1HZ9LfMP+T6cjpQ05OWDaKJDYEzNOSVXWvW53T7kRALyJfufb2qKrhiiY7YLjfX5d7EWBN54AC
iwc6YniCL9Z3vtemHQVSQ1joL6GXrsVMPejB0njBZaTDyeGOnKhkelEmkBOk4VNVPIUNCkBDYlcS
SmjDSz8KSBc2D3jpOX5XmXkdWvqQPF1XdjoWZ16G+wjOeGQtFcOOTBOUA9o+vQBt65UTJfJeUP0t
INcdBQ2KGcRfF7u0xtMZO9naNpaUHmYL+J+SmoDBM3MRNJjq5rqUJeWmrziRQkMkzVoDUsrE0qFG
/0RDl1IQ+H0k8c4D99d1eRcng1tMzmBJpsZFoE3yZCdAhi5AG9ELWQIImJUC+neYJgDGkdQ414ol
AUmHCXqI0T3pV4pvd82Biq/XdZlJj+EYnIjhtmgYMZyZTmLkw/iqNSb9BMKdcAy39Yu6qe/ye9U3
xe8l/JKZNk+IBZvHxDwz1cw57xL6WgWyMqxhmD2XMhobt+VPTbU16aYFEH1i9+3HsNRodHF3TPt2
IpMLVv26otqQQyZe5XH0s1casxtejOhYB0szoBe3OkSBnAKjjyhzgYKPUy8Lag24ozj0in4o2aEJ
DqV8U+fPdLwDAe31LZwzlFNZnFqNJIxDk0GWnAQmSle5Z8tZbgrdwjFb0mk6hifHLBTlMFODyZE1
GKDodbPIfoQo7qD3x1RxAQI4w/m3NOMbAcbOb4rSn1Yxv8n8b619CsfINJZ6qubsYmIGAv0nlZQL
PNySJaQTNJAiKNNwXXJUu+2Ie9yrd1K+uq7RnEM8FcXtVS8nfQbOLjjECAPIH0TbKP73vyeC2yaW
gVwY+EtAwRB7SwJ+ZP5VAF7pupBZm/u9ZDw2n1HJceqJk82FjexEhJUY5sEDIAT/wo1oeEtMPLO2
h2AMsGWYWgA81bntqXWug8B0gjfopecxinxrVHu77IYdSRjqmPQFqdqFCHBWx4ntHLANv0A/z2Ua
ciD6ZQe2iqmiGk8XCV6ygZ3ID39hLQGTolJgmKMHndPNz8QSUZhWWgbrkA61oiGzDMG38mHB+KYf
xAcB8OaYHZJBB33BZgR+mqiqRixi0X5UOXhhqUmzVY8GvdKmzBH7BXmz5+pE3rTAJw4jzZnfST3k
SeMaRE1Usv36TRMPLF8YvpqpW8LdTpB2AJgDvwgPYl5KYQfPjiXsDsaxY5b4Eq9zzCuV2+QJcMyC
6WPSw3O8b6NZx59LELSzl9mpeO5U0yqoiDGJb93s2CQg8zbZJ9CEV6FdrYPsT9slInJRxLA2CIQ1
TPGcL6uUCmJS42VvZSJgUpyuPnijPUibP2uVkEJFJAUngEVN596lqRwr0jCCYwKzM72yB9V02dvC
EtbSZUYG0Y0MWF3AWxBVQof5uTJDJ4592qIjYgAPZIjCq2BWQF+nR2lruACjz1YVBYxwhNLdVtuA
LK2yQJm2VP+9tFR8BaA5DYKHCPgv+SWVjSgVG/zspLSD0RaQycjdILvNywVLvfT/54K4I9HpfgBS
Kajb0y8fRHvAyqo+r2/cDIjJuYxJ2ZNjp7ZEr4UYypC7eg9k2I3u0lWLZQ2tet24/iqwcgeNEoDZ
FezIUTZkpTvyYel9NRNZohFBQn6XTHCCACg8/w55GL2O9Hpl+c/ll+qIwEy5QTEE7Vqaw9bRi3IQ
t0usSjOvrXOh3FEMFaMPpUlo/TVgyk1Dsrfch8AZrlzhvTwO6+uLPbefpzpy5ivqMQmEFuKiYV+J
P9WpSLAQ3i2tIx8FNbkkFdUIGc/5Rj9oZnonmCKaIvYvxjZ8qA/i4e7fUopPSfVGE9fSJFAaNpGy
oWQlLEV2l1fR2TYp0rltDGmmeV4CEdoDfUH4aKNN8XG52Uy6qBjBvZzsDz/e1GNcNmqGaX82JQBX
9miUEt3ElR9xFpxsM7ggD9YddDCBn8QL3SUWxhliiXP53OvKV31PriZz7DArE+zlY+1Gb5gB3Na7
/r5dT1DXGs4i2YSb48/+VrqR7NEJPz0Y6lK5bnEtOCeHPteIejW+xX9uHBB97iMXDdLMNZx4H31W
r/mzsIqOD8Ghs6LV0ttrJstzvhKc5zOUQVHiaSeGrep4Kz0xjd3giGvR/N4D9+ErfhPu9LWxcHim
9T0PeSZ/PoEnARRSAsjJuZ3lQgF8HxH9D1pIVkkNEhw/WwCNmnMBpyI4j+PTiPTjABGd0K7z3F+H
OC1FszSyNHdF4XICRhLIKCeeqXNNNJrUdVYjGs065SMOUuRTUq0/gK3uvkNbuMsUaeEimTujmowC
5ASajtlAzrfJg6cDOnJ674GFJvGPo6Gu2tYJxk0QULQWmukSePRlxI3d+i2RH9LxCoUMTTu9jrJn
PyscNKa+t8zbj2obLARR065cGAa63IypzwzZd84wpEaPQ296UKATbRf79b2aAlZMKNTHvvPuG9La
mTo8Xfers2cAuZZ/CeVMpSJFUaYEcSIIsG/bvLPVVP/So9EytPdB0yzgSaBVEkcjGwT0OVZHzSAr
oj2RxLMBjLVliubmsX9//bNmLAtgFkA7A8sjKsA8Alem+KU+RuBiM4Q74BZEqMFpua3iQa8vFTtm
ImWMPAHODCkfETh1fI9OmSEGy9CnZAURWm3HLyMXbLEFR1Q4uCEe9hrNRJN0A9JC4z1TlmgcZs/q
yQZwJl2A087zUmyAWI+u15THvsutLCgWNnrWuKAJKo0Uj0f+OSLrYdPoPVxC2r+rtWzKGAsmEaC9
b8d+XWmC+ac3EKDq0zsV8Hh4lHOhek3KkUQ6tErSt5oyVxeLu3T8yVq6y5WlK21WtxNh3M1dGKqv
YcwNgJCAeNFZvI6rDTEsNdhV9UbUgwUHPrtjJ+I4t1f6wJ8rSyzl6HkA3OqcCIMNfbgE27ykFXdP
N4JKhNaDO+gx7y3QjyC0BfIhRi+tvtOWIIBm3dyJTpPOJwF62xulEQLg0spQ80W4ahf1D79nmwQN
+NctY0kSd+lWAitDMr34VfYziwHyLgH95JEtsgPN79JExYvhRAPgEucaScBl1iLRQGaByiZQb491
j2mdKl5fV2f2Noev/h8x3C4VOG2Ai8EdmNcxsQGOI66HzqfOdSnztvBbCrc9LJRJpTdQRq32OtFc
qr223SavV6pgFfrbdWHzO4T2G7T5qAhWubOr9Gw0PAH2XeuCJTR4D6qVSQvNDNgSafGsXphB1yeM
7OlRf75JhdqL1FOxelIYmaV6T4sXrQdTZXYfM9ESlyZuZ64VgrQ0YKwm/DWV7yUH0SzQywO4elYq
ZlweS+C4oMt/aF9LeWGKZW4RQcNM0UaEawzAw+eaMRkhfsSQq8h8UVm3pY84WorCFcuV28SP6sfr
ezZnhhPwuqYAh4eA+vxc3EQYIqe1X1m0jJxU8o+D37vXRSDxhx/CBSgieAyA1IKchKrwYMZRpqcD
kFJAi4fkFrplo+BN84fYEeuOjGYixfEj0FQ6h1A/2wghTb/qTFetlnrZQ5vrwaNXI4jwByDFxUyo
XT0KFSRydGHf0bI9NrXYgbJdybBMOY2Lr15Pq9c46amlVGL+itkAPQD2Ty5YHnBMPgmAve6rQteO
ZWJ4VlqkwRqMYP132KgpPfaeHGx8bYrTkpGoP4Gxi0IxTQJpk489KKr9MdmMJNBSuzZiBfxocRDt
lRz1BBMw2Aox0RUuDfbQoxEfqPwy68xYzQwQnKqSnJvemMqBE4k5RRsx0So8I7oAsBxEbR28JNuf
LQj8KjPQogDdNFFjUMvrRrYZRNrvIlFI91WSdo96PObPlVA8SZTeQlS77jOmgTSNjCOmZTQjA8e8
BE7f0pOoG7Zd8t5otW6NYp7cN6iPAozREEFnLqFBifWoGIOcJixzR1bjDjOEKVFXspJQR41ItBET
JjmJiBydSnttC0sSHNaWGOso22KrtK2+GQxJalFz6AOnboWm/oq9RvS3MlqMQa2W5vq2BERo5hRy
qdFtF/QS+oaw5Oh6HIGd2DBSgIK4jHMTiPb5g1yGEYLXGLeXF6jPaV4CVU8wDLdvPfADFJoKajgg
H7z3Q4RaX5Ng7sGWDb8HfVbkRS7AUaIcYHSt/9CMVa0/JEnfAFJGYdILsKDSdS73uWipYxqjL1gc
fhDNB89GKea5kwpx+zQY2DNbZJ6arcZChkwJAyUvshAX+lb2C+MRkXe6HuqmkoBfUXj0MKKxyDAB
hgkadSY29b6Xco1tgZcsy/aAP3dYQcAHmxlALjcpq4fWzJihjWYT5sjw0C5r3YYx+TlM/dizqoSx
rZASss69uFz3hahYejliIgrtcDKeTbGkAQTM9x6Vlop225P60NC6d4GUL22rgBVrT6iNPbChQgmy
/TiyNVL76zrpovtS98YN6HBRshx7IGBkXh2uZIyUmSWa4AfTV5TOt/NEazdtGQuYvQ970QYUn/iT
hq2Psaw2RHjRSpg0Uv3e21NBSB6IlnXfxtiEzmCM8d3QZfUa8DjidyD0eWf2kT7uYhZ5duor9K6o
RAAvp8iDmxQ6u0rRxmAlE/zy3U/REGVqae6/SVGEWlYe5np36zGWbsF+JaC+RerkTu4q46GWCv82
pWx464Zq0FwSU2M1dpLH1qMmVHsQnWi4AJXQd1JABty1OQjK7E4XEnFfkyS/V0AnvpMENfqZKQie
zG40UAaU5apzdJ8BQlGN9RZwAx1LMFZX1Ft11AZbSdPIidHAPCzc25et12jiwC88IA0kHAnhopDO
0FJFr0DjO+Bc2MKYWX2fWoNm2ICUdnDrPSnFt5yANiCA92zMePs5+JnNsoNC+s/rDvyyXYf7GC5W
qQjJK4Co4U5KgDvVPqYstSPtve8pEM38n1nxVfjKPvAQjqEbNQQazsIHTLcQf4GcrgYXxiSikOis
nxL4XbSNWGM3BbMxlwIGKtkUPHEtA+hVTQI7RTlXp8bLX5I/ZSvQka5ThbuUBaGIwLqBC0wtP+NA
toMqcCmr3pvkJSN9Z5YtwEvVzLeTPDCNvF+4pGdiArQkTgV/ZXoX8Sl90JjRHrReEF8XAJJqPnFU
ti3bMlSsFzSdSTKeiZo+5SSez4Rm1OoG5HZCXtih4ZCocJDfNEtiDe2zGq76YNssgdvORHMiejrx
upSoiilWbnljksgeynkIr3APKmP3DHiC9TgS3TSYBjLw+F4YPq4rOhPRga1C+TU8i5ftJUSWIIxJ
A5Fhhdl1gB77UmAJwsZLrDpaXZc1E2OJaDBD7hbYlBogCM7XtGVBJecYvLQC+oWROFOr7esC5uzj
VMC0viebBjcoFZkOAU1dhAC4ldMj67zXJALDscqSYkHcdNr404ipDFBiIO+Bmh23XWBswBUO+HqL
tQ9l9xxEL766AGo0u2S/RfDQbMEgDLnQQURPe1vtK7tawmpfUIIPfJk3yp0qQUJTfgLrtdGe/kKN
mqLrW0E6avJd4q8U2sm2UFAlDJhRQ2wdBiDwaHDXF2i8FMVXJuX7NqjvRvBi5kW31NEwd55AVYJ6
J4DnJFnnNiimyQB0TQmkyJVoeuknSYGCvRWC0amSx36puXL2esA9BcT7KfGm8sdXSPtBkGoU6dR3
ZteSmdyUL+IRUdQm+1GAs/XPNnPiNsJIr4GOWUC94USdWztriqai09UYi49F5iTjp6Dt+iVPOHem
MBgHtG0D/gFv/nMpTYAHH6Gwj4jdVJg5BIBnQRFC/PkGPAr6sN9yuLOr5EbdhTGBNqANJZm2rsYE
sG6DlTCyULCdO1TqBDGvYIoCyTzOLHqh7JQogFkg3Ngn+rgf4iVPPneq1Al/Hayhvx6U56s2tERG
qABTEBrgGbcq0+yiBzI6k1B6v+70fr0aeTc0DS3i7SprMmChOVmGVAgKBsfBw9q/4uGjps6uBt+s
bI273A0t9cFzMe38hPo7KNjNcsv+fLVEPP0Abj07gBckiTZ9AIDzw37L2Hc8LvjauTz7iRCJH44F
mzwFHxmECGuE/YVzSJ36s7K8VeKqm+zLe6xuu5fyfWm0Y674DLkK3Bfe66jjc/avaHJTMgE1rqo0
38e1lprheyBa/uahIKa0BkPlYuvJ9CMvN/S3SG5DqT8Cz9WDqsRqN+AKaGz1tq1NA3zLwpu6lu+j
rXQUbsl6qYI7G22r6LpBbg+zRQZfkJKUfAho7QHHY9XvpSekkCJwo3hr9BWsJBMNG+FDuep2z9ct
ePY8nkid/v7kfhjEpAGkqoCtBSYKMF09aQFsZjLAywX9rRYXNo96i7exDwHlngVmu4t+sufQBVOr
+OO6JrNXwOkCcmEjY2oVhzIWMAUMybF+ZfvQEdBY6SorA3Mz8ct1ebNu5mTlOOP0Az9s6wHifDTr
YebBlIvOTLrH61Iux5Zx05xqxRkk3se5JrYQU9vpEYAlVuG8AsGJbLwH4n5U63BBrRmAs3OBnEeR
VQADtRoE0i809KaHkVhSZzav1aM/2nRJvblYHwlGvCsAuaiiQ+rc/oAjKEZaAfNAB3/9Wq0w2fut
HfQbZass2cfcbQp2R6zmFODjEXMuqoqqwhgxXWchs3ZPH1obnY71PnrVN8G9LDvNTnfrj2hlLNwR
swf7VC5nlyFTaeyjJIrBzNgJnpkd9iaSCv09+rMVSzrK75FgklVwWJo9n7UdkEVizgX5N+DzcCaq
hmERZLGK+DIixbpiMZLVSj0AByiIhA2mN6H+WKAQlFMlhV/V5ehhLEj1lHWaaHup2K8zOrJDXuYk
c64btjzjF06/jbPretRLhiEu+AXWguuw32RC514XMWvKSPZi5Bcvu6mj8XzHgRIe0k7XENeMMnKA
9EEs3jopWMdpa+UM3QUAyMzJXasEC9mKeeX+JZgfSoS561U4YOG9SHQxYu0yMVktKDdrzr+VM7is
eaAi8zckUK7b5nvxR4X0C65J8qQHpv+9Fw7jR/ITY7hLxdE5f36ypsaUZz+5MOoxC8RcVSoAu5Hn
OpfWvletRg09cBqIeuPCt/RCva1y+e26vnPu9lQu5ygAAoLOH4IlTYXbIvkshK22RAozu6KA0kI4
h/FLehHUF0Ovax5WFHTbGvKXyo2KfnLyel2RWds4kcIZfhMKcpwN076FP/R80yy1xM9GTSjqETxO
JuhfPsQG6F5HQh9RE72BElZRmNqR3Ba2+lW4xqZZ90uVqVmN8MREXI/8CZbu3CRGlSEMz3BjtNIz
8KBjsnCOZ7ce+OUYLpNAJcdXQ0vMEmi9BIWaMkPzMXC2irt2JOb1fZmXomlEN/CmQyrtXIuuC+AJ
O2gxVPdZ5xTDbRkvvBpnRaBJA++SaX6cNzBf1Ou27nDZFcOvt/gRRLJm1FVP1zWZteMTMZyF6WOK
nzvd4EW0UeQYxH5rWX0m6cLTY0kMt2BGQpCan+7TYQCI+z7WNo1gx0uPgOlj+fhxamz5Y81kbmwU
CBxsTHxIkTRrjPakfE802xA3QHvH1P/1hZu/MPFsFCewLCAkTht44tyERGnlrgjAMPChN07ROv1W
ZyZdJdvQ1p0WWK8teCYsuuDb5o/sidxpqU/kiqyMRLWc5G67lXYj3OM9d8iAk3uoHXB3vDXr64rO
bh0GqfALzeIYXjiXJ5NG7WkVAu1I3IcjOKajeBOVP2IhX6gkzwbl2m9J/PYpKO/8k60D05lN7urq
TslfxOElYJuYATUm29TRXQq0AH+p02U+7joRzbklWoqdBlwcMBB8gZzaeAkexPv0EPsmW/fg67Vi
wQoOZJfZRFuwo1mbPZHM3ZEtahN+zUDqEAdoL7xP6z1tnvsGiHb7vliatprrZ8bcNshQCVoL0QPA
GS2JgqorC+hZaXZ1IFsPRbLt6Ay32ipfo+R4oOD2vJHur5vQbOuZZiA/OmHzIGnO2RDNWBErI2y2
ttsX+H7Te/A3b8HBWI+3C6Jm1/O3KN6Iok43fG+Ehvlr46ir4qh8xt/ZYbjpS3NwZVe5jV3y7r8F
5mI+YAorLtzPiWjeiIaOZs2kZWuDt8dMV8lOO7L125NnZbtFw5m32RNxnOUAUakGkdS0qK5hiuvb
1goPralZ9B50FZa2Tw7p51Ij8/QKuKYiH1kR3OoME5YTeH8p7GJyW3aA4UI/kHN9HydDvBSETCYG
UVUUsDhDxfs4SiMP2xgaGNeWRbMzPttgc13IbDAypUv/EMK50lgt68aIQBIjgNBB7O9RpbwuYG65
pq4fUUIPDkbnOIuI8zZNdR+He0S1ph5AnuInh6wHHlVerZhWLlQh5lz1qTjOIvyaYlQvh7gm8sxE
9t2mPAi5my6NR88m+U4FcWYglX3khxIWrnfpJgLyzFoxe7vfdYCE2qG5TnlvdsIauHN3S1Bii6Kn
PT25/oD2nSCjDtHySvlCj0AGivPYMRz5pswt404GDbK/GR3PYUuvmaXN5EyS6GVNmxSra+gfabAF
zfOQoPlh3UTudauZs/3T1eXM0mg6patrCFLQngh00ixYSWBruS5k9ioAdsyEroL+jssp8Cpt9HqK
YQvm+EKGRpidn7yU8ibxzCbakeBekM0+B1rBPpIeYxBmBQvpvrkFPf2CyZWfbCXxukDrpixmnd4k
wwM6CEz0sqDoahpRuKDu3JqinwcnfSr86HzGVAP85aj3CA3D4UYSfhSpS5fKpksiOMsUyqqVhEnE
kIl3LEICTPXcGjy1Cxs3OQ3eNZ6qwtlh3LI0bxjk1MbKSD4awSklx89+UuWADmQ7GKwUzCpL4C8z
9yrMhEoEcEYIIfjBpLHvEsTdkCqWhSmKn21TmWkKdriH3kPL+BLZ5IwrOxPHubI2CxPA3+P5Q/3y
tmDMluvIbTEsi8fdwoLO3AJnojhnNuK1qHfq9NJqU6es4y3Ig5zre7akDWcaZStodKghok1vRvFl
EB/08YH9hScjFFFVCo45TDTzQyNFJxtqNgUEffeAJhwl3LAlqqW5NNmpDH5MRBRqj9U57uVBT2xM
StuGn5qYLX2rQaot+YVTh6M9hv26CIe764s49+I6k83dpoMk9YbSQTaRX6Pc6eJtkq+z8HksnCp4
8pV1TYFgvulyWyZ3dAmub8ZbnUnnLDIGbZFc9Fjd1AeGNflRAm41DnzTywgQtNsFi1mSxhulkQRJ
PL26GuNWpN9yG1k6a02S7tDRubCu05dzDgU5T4Ru4CMFNDs/qEWjXGp1D5opA8LlQtgTlHa72r8t
ogBlXu8tY2g4rcV7VLtudBmQqPHr9U+YXNa1L+BugizVBUOMoW3UozNJ1zsRDW6laGlisYQJNLuw
J8pyTxEgLqUNYVC2CZVdIPhuLitbaoBQVkoAE/TjryiG5hPcsBSjwdw2En8MEiZCMaXYyEAGzdC0
uLouYl6h3yI43wKujsITeogQ0Rfaa6CuG5Fv3cftKoqfr4uaP4HgvPofdaZ9PLmxRSkAqICI4GvY
onDmHUS3Oug/UIm5ZYmpbOV1crd0q87wVOPSmXqxAQcGABkeK8oQ+1hsQ8isHxsnskGXs0YbrOCb
gIxfa4BYTe3eSd3cDLbqEX+xh+3u6O0yJulkGZdG+vtDOAdQxDDLLsGHKDeJ9RzvgPgCtkCptvU9
hqisYf0R23lhCo/siW6ChdB+9vo9WQXekNDxG5YKdnlI1sAhI3RXe5YMCH2g2qpLRJNzseHZmnM2
lfVlbHTZtOZubgPgYPVa9Va7jmzjXryvnWDC9V8CXZ03LtDTYxbOQPc9X6TA6hadRMA+2auqWWHc
KFOnfugR8JXtIVEqU8FUngQSADX0rUSUzEyK7Ub5wmTdwrtw9kidfAm300Eg9hV4HeAjMEPWHWSD
AdsKk9Kl3QXuwpGataoTWdzGhnoe5+IAreUt2x9QlWlvo9t6rT7iIRWboLMHgmPzQ7DvQAu94PiX
1OR2mUidUasBRAsauhZUzKHUsV2WjRm130EnmwuazpRvgRD+e38555FHYGlUcogbhJc+UMym2JQa
2BmAcSU/GuotYDXMsFjQcTby0qkugloB5QZ+6FEYJbXJSgj1mtgckK7X1fwO6BIiaNuu6zd9/oV7
OJE0fcmJb1SUAphTE3mqj8JTCAiLFpVabcENzAsB0goAdXVMpnC3V6hXdayQFCjuNUJhPXejSncD
8gcu4H999f/P/85u//nZ1T/+G7//ynLQK/lBzf32Hzf5N/uP2+Tj67v67+k//usfnv+3f6y+s+NH
evmPzv4PfvgfwoHs/3H2G4fVYT3cNd/lcP9dNUn96+fjM6d/+X/9y//4/vVTHof8++9/+8rwG4Y/
+dsff7z58fe/YfR1apr9r9Of/sdfT5//9785qAjl3zP/5fujqv/+N1X9z2loFqxmaP1FD9eEltJ9
T38jSPJ/qiIGhgwJt5P6/wk7kya7bWVb/5UXd84b7JvBm+y9q5VLZZV6TRiWfUSQYAOQBAji17+P
VbrvWnKEFSfiyLU7okfmysy1SPXjvBineRX/97+K6L9J9yoPVQ3keQFdacIymeOtJP1vdF9Jdjly
A8sYsrn/+p+2/TBB/zth/2c0w+9TO64L3Xmmnvnf9UdmMFSzXI8wfoRwupAq/OP665t6iqc+Ki5r
NBVz9NrNoWrUIzk787RfosyYMLqWYuoCDGgqz8P9kna1D8HyksiuOP1FLKvkrmjmyj5B7aSD/rxs
Uc4fezn4D2u6df7DtHMHfsOwaf2HbJKzSk7fvz91U2GfomUe89c75TubPMkWotg/2tZGRBaHfOb9
thM9v9Iv4f6KuiDKsslGD/lhSk3j/dUeeC3/KOoYdfVXkMZF7pXvx4kIjhvdnL+m8tXyyJc/iiHv
GogMpD+a0aU1v2koZ17aG6MSz0/z3aMbBtrA7lutXbS/6sdN8elNBjwI5hm/3yba5Pbb7rehPgnK
4PfpjiLlbIFptG7pRtztOz9GkdSAkF0bknolkaPJY/s0PneKtNaex3iTMyqzXSpnb+hcnkJsGfTy
j70dpu6bWUp64JdA0mhsxcw+1YY6rNe9qy3FAb1uJ+ZIB0Z137qhOQYtLqnveFpiwaDHZl0qJi+D
RHK8ShvyjGOKOzLhpstL3yqTDd23QBn+P8sbeuDNmi9Q+CQzM5z2BK2eqtoyA13VT/KPTCxj9w0K
HsLMl70Z+Ow4FhClXVRghN9OnpLPY7SCQfMDcTuoODwViS9af4LT4mg2Wk+O93SM2PpfPlmTurwK
644Bf1klJi2aYy28dLKrG0DXqwY5RBXfjU0Y9I8NPBFMfS7D6t20ml6hw9zSOsLHiCX1aT7y3yLq
jnVc5TQ4zqNjQjJpA8v01IuiAfBAOQhL66xC1bmQ7GVwV0SDdmR+gjikpS+/F+nBLgOOVdOK6TIk
xZS//v6BcUuOvqPx2XfltQyCcEHZ82WVpiLf2FZRs0585GVGOxcq6U5qSwwaEbMbmTjxvMDXoRN0
OqHGp/tWIPKCuHuvtJcfNKoLzcPQ13ttr5Uyx9Z7mZi5MaZL7rtE98F0EXnesAfqpuuYhynej+kY
n3dfGvdtMp7zuqm66APktKH5azAB/cCYYKFsOjxG/KVrL78dhnXAQCTW6xwj6nn4gsiMCogRglTx
1/i8e4uy4X1VBDNVX0vQtBmyTZlVO+vSL0JwdtBzFJ5hEyX6qa5XJeDg+FUQ5zir/n6WZTA/YCtk
cBWgrYs5+ONZ1m3QF3Wiis5CbXUGmajd6utygRrn0fnMFeSu0Bj3npVs9wgDUZb5fRJvindImeDI
iuZqjh+Nrmfef3kJNXiLBOff7ojv5/Dfz90fbSiuYVqaHnv1yO4+6PR/bOk0KlkPOohIuD7aqJUO
5quoTXaepAW6m1e6J9/qdjLmGLV/f/iPxg0P54FFFFWkOkBsSM3Gjw8fnVfej2RjjRSp5PceMhJ6
u9g0aE/RSKLU+z2rU/mLWP6PNsjzU5GP4zo7mFcO+PjHp9pW1HWWTAgksTIp6Po+I6XWO8Pvln3n
xX/v6E+xLp4Jczy2VXjQEEK88Szu9jfjSsq87Md6ItW2FUn+ts+3Vsc3UROx4aq4LupXpPlT2Hhl
bVqMHxPbluuOZIvu9+G3NnJD/3uj1pKTNGqr9G5eOtYIYitHU+cNIl4SF4eU0t1fNTxmMH5YyVlZ
kXtMWn4JlTNsvj8Olm9zabYQDbbKyiD7JKchR4JeNLS4VPMSPxaGcOl8boZOyetyqmHTuTRZI+O7
ctrU+C5D+m2CkNB3Zfbp30f1JwWBY/WQyA8oeLjVkB8+qwv9bVStBU7Lu5HCW697VudA5mGLc2dc
GrWXRlKx9ph21Pk+ZRuAbHraENIM3rbZUKZ3EaTp6e2QFywzz11nn5qi48arhAqX14HJ6ahSbl9e
68If66RKKJK+n8ks7K/kMhLjuGm9cLxTIIJRX/975/5xhBDiRiqTXNEwBfKvftobrYVBUnQkYLSd
2+XHpYm69k3I+V7/aooP2PGHKT4kHiCywceAE/AfU9wH6zDIPuZGsSWj0PdRp6OzjNsgQGCjgMjn
a1OujJIrXLW93xVgs8GhXDb5sZJStG+062b3i+KJf5wN8HWSyEiNKCWAaO/8tPDaJTVhl/X9OVmj
MXqvKh2s3wTaVPWdohhWPRS+SfJfRHR+IoNkRR3HEWlXBFqgHYDg58flnk3wxhZzAFg5s2Nfx0EV
+ttt2rFE3JZ08q0Kc5/dyHTg9UR0zfJ7E45TuJzqfc6Tq77Yy/qqa8t0/+bbkgpJTU5qnlEqHB/X
YJt0bfC2FmQzvpZZW26fJuzNXwWmfvTJj14cOj55GTNwZKqVx6b+276Qsuf53oEH7qr372Ynphnf
fwiUv61sajWl57ZZwtdbF2/ZZ1tQYm9Oeo2KX/Fh/JQ5Qci4jBhKymphx4Ub8ecjPiz6vR5aKtLn
oYd/89SmM2tsc7kJ3uaJh0b8VEH8mn3qtpGbZzeJyD/FU8h6CuKhSO92Rbn/5d/31s9r62gUNUYs
+KPK8x8rHq2H0kyF7s+ubHPhT7WNPRdPVItuQypr3lnZc5zMnCX//mCctp82G8lWRw0kBR6UoOf/
GA8jCz0UJAecQz2lDVmXVahDSepxLqfgLM20UPikrHWrvg22YauqSzxTvX0/J1AfIUjdRkqmJ4iu
MEKHYqGwmgHsYKo7DzIzwU6qT2z871HfYU2cc0Wd+rsoHTXUorKsRPhma4stedcGIoa2IIn2ab9R
lZDZZxn7Sg2XATexvIFNS+W326iG+H2R1SWl/St18dDPF7EjL6NP9/xx13FDagPS8ftYn5JMFu2K
7uoQNfGpjvxRwRyFouumO+HSlEOjkbkLf6t1vUQePtww01cmJORYkoARBCh8lxCgVcP9NPkkmG/K
taP6/VRtyTY/lHknKDDK9VjLU9jldftu9msg/hOrqcqqyxAKk1ZX3TrJ4tXMB8L8ko+Btq+w0qT+
dsjqwfDRGKzxi3dujv/Mpcirr4XrpX+Q5awJDbimUf7POd2DWp+4zsruNqlnktbLrhilP8kJmoEv
SWrb5pOq1zF5DKrNIpHechpt6HwOtq7jc7xIW/81SljYyxOu65rdxKNfRX+J6oVJO1k1LOGNWlE7
bW86WGDzd6WZB5SwvFvC8q+JOCEFjP163LUnQK2g+LgESgR3wz7M2ava9KF3Z49q6Pi12oox/Wys
1B06ILGoQ9LcRBBmMzzbC07PKUe5NpwuwQ718TuKxzNWYDCC+fc3XJaKFM093uI2u+7jNau7m3JJ
y2E4h5wIv5JfIWzw0x7AnOCEIsQHmxY0scVPVxsDJJrdabzg2mBTKOpn65MTXS4fFoi88puujA9n
QVOSWl93kK9ymyNBn+v1UhSq5F72sZMfpWwG9RTUnSIPa+tLJNP3FSaCN6Q9z4M5hWswk48eqdo0
ED7P0MrcxttYTu/lhH/+J2LCwzqdklI1y1W2dm48ODqSfb+rI6C21xV2jHsvS5cv5cUq3OtXthvS
8KYofM8PByYQrjjVMAoQfzE+wWvdYl9E6j7cHXwN+dBvo7vpphDLLYtX655g2mjHGd5zM4zLzdDn
Cr97ComW+VOGOmD+2qX7hvEdH9txQqpvjaLfORWmAl3l1qg9ZePEY/rK5PVuvnk/dRtAb9pN9iHS
1G/eL1DKJHdubZsdNdl+Kvb6Xi8Cw8d0A/6z2Mlsvhvgyzj8EN3lpPJkEm2h0zC6Bmxap1FdZZcm
6pW9zxzTxeYPW9ggzpYtXn9QSUfpCVTFE0Ifl0UtnNOqMVv7m61sTb0TXEERdtGQFYcNYQmPMILo
s2ZYirULVvdlsBEj3Ptkcq8Wg19mzph6I7PerSa1T2s5M2Z1K+CJucx9L7JPJu9w129aMWMBq73U
7kv17FIFbhAMi1q7vR8uU1atuzqlTe3K/lYlFUMyicRhhM5x03PA1xHkGdfOLwsHfB+JUV5XNSoQ
05maf8kv5cMK0hMDfOmvi47jNrxOGie5q1rOxjXhFPCC7JIxV5vq33EuzsX7dk3ZeafKxqrobnuH
+E9+6sumyj71u9DdNx+Mxw3Igby4L91eOv4wKC27LwXcfrr9DyBM376J1TihESMUTYAHCfdnUeZY
bi32vZ0fX+zTxk9cUmsnl4CYcbzA5+HatlYXJ3ya3tpgYutAqYPROOQ7Bi0VXHnbwW8DmkoRdFWs
8qMWeVMWZ+TiWLk+qIv8HvSBJRKks19e17bCYa2B/jJ9Uv1SqzvbrUyblYIZ36By1F+pTqUJvtLQ
t5whicFWlUvpltdZz6q+jMJH+uuLMxc737ZvXixrPSus77jljLh1wxj0f4lwcsHbJoRt5VsDhMOe
H7Ydi9vGJmRe63DhHbkuUX5TVttIrX3hihp3I1NtyI4pRsVYH+Ux4Cfj4PBd8ccOW3Z9XqGebDnx
Lo9WmHH2lrMBoW6PtuM5z3qV3CfCcLKQtkf/h76x8mOZLBPHSB4uh5EQJStHU9DHrL4GX8Q+gcvL
8Z0Q7QAjawHxV3PiZtP7CJS34mGgnXG40S+u0TruNH9cGnrEHYX/tGwaK2ceJzpkuMk6SIf3mMU4
ZBvWkVTcYDcYkUcbhj2F4POCh5jQlMSnDKqKJxZKwHSntzuor/5aLxMwXRK2c/C2nzoypE5BHHmO
zTFN+ElUQXnf6ZTJnahtyW/akaT5h8bGdLeFkHh5vU+9jy5m74EniJZmLL9+p7Wz6aIWRpRkmrsH
P4Nj3c+mffaXaq+/wplhOU6QRg+oES/0SCh6WOJxeBN1adNr6iWibr97WWTpngQqvvGdjHNSw8J0
eg2H6BrJc2+HWF2G3CzjbYGhIx+m59tBchOZL0kIGPwGH5OtUSeKE21zvref21gn8m2fZWsCe7oi
XeVp3CWVGie5tXFMPr3JGjY+HkVoGZLx2JpLDsYFNzlVeU+oIw3Rh7bUu4Z6Y25ncWltoMvfcT2X
VoLG7l30Ng2tljfJTpT6RqoUhOwUddEgr5cpk2zcmsG8xYI8jNq4aRlkP1Oed2vGfRZXc1Pv2+vC
xEJ/TLVEhnJCiDe9a0W3toDQxUry7XmCIoFxjGfZRSydMXTzp2buK47R77jIug/tm26JWN62CHTw
tkoq59KLHtymodtJS5WoS7vseX6vlo0tmgQu2N7Pu6hqwOi8yT/ppBnEJW6W2fwhoeQbfhe5zpsZ
tsmJLR9zvOWYN+3h2eM7GPlxzycemInkGDqz+Vg+JKPl2Kg9OOFHtfTKlA9d0UnTnVQxGbAkU+/R
eILMBbf7tMLowr5cswbzmAPUiOpaYHQoaMlEIIvfs5n9ViIGeHhNHf/NMAxBIRhMtaWovm+QgxZ3
/26Q/2yOY4bA2YBFy/8gm/kZQcgKLIgSLbhTVQUAtt8RZJEA2L4g6P/+uH84HvAXxjB7krgOU0Wc
/OTUgk+rfmpSIv+BY/c5t9SMyfR8OYeRPyAKChnZhf/+2J9BPtJFQkI0PPWI7oA//egPNnPnAyxI
LqdNNLgZa7kdMwtZG9NkXcZeThtq28pLGyEH8ys5tJ+hDAq0QAk4n+BFBC/4OedKdq4KKliyTi/R
mJeYAUhSDfb97x39eXwLBAsPAXiKLan2QPTsx45Cl8Xpj0F+CqY6oh8DCTLse1CTo796iO30ec2V
in8J+D4TRP0NRcmhN8PRBU/ErKUa7WegbNosGQ5OfYuTHsPiDL7oM/x9vSgMN+ESswekM4+L96e0
CnwiHgK/7ro8Z6XMs/XSk9izLg/LGPnpc9IlQflxrvMlE+ditDbuXy2Ud5r1Evb9Wu03ZVqrxN4X
W0bEJnWQylVnq6HV0OeN89a9yUOY4d5I/D5sqmDFXFquvJu7NLq07bSk9lIXSfDQ+4wC6OtqrA94
V5aZhtYxGaMpra6btoh8eRbAmr55XzhfxMvJylZn7TkZq5kwVWjSzEy4TcKuoBxNPeDSPIxxsc/Z
BWkSR+f7ugNuhTZKGjy8ql66crtG51hhesjIz4u5FFUiycLEdWtNdhXmPTbio8gFg3keCjHsfxR2
X8k65H0Ywl625kyIRUAi5HHwiy+BBE/76I0TbXoVDiUn76vS5i5o7kF8u7oi647st/lEwMvYb91K
nCODcg2quOmVD904rSQq79lKUk5ULTkUZ+1Gl/aGs+1RTTJG2d43EeDQZV+GqhrOqqz0hkrAoTwz
nRxXoI+uggx2teCc+i1bo5OLUycRZat2wdP6TWfbfs1irKs3JmyKSZ9xR/WevfIMJEt0hf+XD+Y6
KnV3rZqsX+VtZ2YPlXaMqob+Wu3hnPfnseuSMbiKXTMu7yiJ3pro0ox6RqK9mADIylM71LLprmsr
0rG7QBXb6+6yqbhXYIpQjOHMNqlJ9560goib+DzjGK+/a98J8c6NSTV9Ckad1vTF5gGEj4iCjiK8
EvlcD+Oph9xwFNfcHlagM25klqMJoZTs1+tdzcOur8p6PxafMKYAAgDj3zn5g2BvZX6udi6wlBcp
OiEQBl8e3U7SwLGYkkbq9SmyeLME9eoWoq9zlPdLsdxnugu5LIeSCYUDVw5V9JUja3OfADo6TbCN
YlBUhXDQRv9osSuz/Q1omVsp74b20deXuV5iiKTP0ZhNYX5bxnNTfQENsORDlWbgIrtlZS59dOPs
tlPjN4kReqSbHUwi0bfCLF2H+PeUrAaluMGI0IO5AB50T1xwK9+Tm15jeQXKs2+XttMFFM41Jl1+
b4jxrdmpWoIhb85OJsX4WguETORXzHPHcnuZ5J0Ddb2bmy5hYYkWP+QLoyzWvzYixe103huuSXt2
Vcq6ORs/mSPMNbuW4V4WzidxWtJgZIMWPgi3u6mrgv5rbcjq/pALNfFGuhjy1y8d4ahguEppBAFG
2+xEA+5mnEp+KUeaUn/NzBJs6vOWwtSYPGUt6nUkjjaUmOMclk4pMuk41TbWKxfB5PxNVKXahq/F
WJdNBnGkyvlG0Q81hmjV2OP7HuOWfVFMRUkjLNvLiQseDwt8qwm7QvFGaSdPaNf1aNiCAcaZJg93
KOqTgl9yuRj5QBT54wdf2uq4/46Irsk3g++cjWb7tEIUqb/2Ljw2qWeK+HTtbMk/qAo0DIWH1wYz
NzGTfR9OQUPG6oBpL28zQrr+g513sgfaURwbFBIz6d5Mmbf1wxo2kVNX+LpmWX93BRVNgFVxdQQq
RR4QXwBTFSGPnXGL3JuX8Z+cqJr4toIKlc+h6Dh44Gaf+9kS7j9+PSzrY959yqsTIMIQrHecP+nx
x/OUdAHMefTCb2X4MZgD+CXHsWUEt6lO5ENBRD1Dyn0Lh2a+aQn80vCEaL7+Oo/lcRDtgZ0Gf3GG
NIPqpDBsWXpBN8Y8ovAjH3yxHF/soeHl2JLUkKKEYkMmqSjzdl4vzdIcO3ws12NGZgU6t166moSG
D3gUkrdexra1Cf2yfXzE28Gsj6mQnF0pc/Ac5gfiV5yCprTHWxrxVL67p5lnkXz//JpCh/lmmT3X
GmAcKQD6pTOFyFnWhHMClhJmo6Yvsrb78dUBOCnk3usTFvn8crgukIGud5XQxw+9HMy664/NsMJ5
yrcSUR/j8dJ5aai/EqfvAxeVOxH9TGbH8nAYlPLhpYd7vpdMZ+Nwnz70QXuM9csuKiLQNpgSV/hQ
35RwQvHT68vm7JMpO7r73KdpgNkQJnuMKflQBsHMLc/Vd9xSeV8NDB905t3w0Otap+WpD+Mt+I9A
K3uzv5k2gfEVd7dEHvvycj0KcnePCP4CXR1HfWO6zN7mSZOv4iFPx0a/jxAuUhRnp6iZ7heWseif
wM+cl6QtpoTKrrN90eBCGFOLOVhU48XEDwH0nBDRZuGy9h8TWS5YBS+rYrAdwArExIeP63KNBV/3
Ic6aKepqtdfLqI5Y4JrDySFuwkFj6mygwdt7gIBKBKcsJgvgM1UoJWax6ne81b2y5fzX4KOx+cvW
io2KClqIBN4yrVW9nZeVRfwlREpn/thUzcC6eYHBlIxwZTidcbvXTVerfEeSyIGflZ78IXdqUDsa
h9MEQsbTOCtKFT7JoOl7dbYOjOw2njqDuxNrfQTes9QeO9v20De3N3JCSPrK9f4I0H8HJ5edti53
3aKANa3DcV+uZm9bTO5RJ7z2PZDvMr4aG2Cry9So2c1/wO83BtNNZDglKUfIjwcNOjpiAuHY0xS1
ImwOLrOSHqH8jMXeV/Zo1ZJ2ifqU7W1ev5XwZPAS1z9xuk3O5lj72OT0QUkrQEzIGCFh8woy74A+
O026ekOobye34KrH2oJW8/m43CrDLg9SknQ+pYWc4+7ec5sdXd2ipvqMzk+R3OZjIsc3dQkyI69K
MZKxoL3dQf5eYB88kiOtqM4K8AvIndeWf6JpC3loz5oFXcPV5OOAH0frdNHH7TfizGH42JR+ndrf
CMYXnF5rKY8bSUUyJO4RBv6AF60ebfwYiTbm8YhTMN27GHrGLFniXHV/9KlL0eOy1UB4IorbI9ei
eh58U0TkZbi9ScSf66gh+n7wQ0B1Amw6x083IOWMpJfLgU/VwjeWGkjIz5B8cNFWJpekIX1oOZW1
Q+vk7LN+79tzt2hgN7MnxzlYlh2nQAkfcPqXDBsIxS+N2T2G45x1IeRiy4xd9X7fiVFBwkE+T1Je
VXvRtb+/OEpTG9r6ul2rvsnPbp+Uhuy08YeiwcTGZSE8u/Fu2VggL+jAlAU8cwGWlF+w1g103zpf
Go5qDF3GezTMfHEfD+OxUGFz3dvt1aCnnpRSLJps2s9xLtYRxEgHVXHfdr6exVOdxced7H1gqvZm
HUxeXfdySxQg+zhQiXCnl9juejqrIGqa/jYQSZjYa9sSmCiuyMTq8/5QJdzJI/ljCqLk+Mfi5Tc9
aUBpXSb9VctZTMrAOdFVpVAXIm9KtNtyrfl7q/4kWCQTUmxXW6qp/LOfssIXILK5b/f6W2qL9dg0
XelCJ2vWRjESaLk2S9Tnw/xgZKV68dUnZWCSr0dWVU4CVrDPw+Egpm72jvNncxFnApRafQ7zCxVV
YZS6BbzXkFsJOIEp02Ejnqa8reKmuKgtEhvFJqyzIY/UpYut9ajdrCYstr/SqVq74q5RQ1nZiFhb
qVT0x7isKbxTp6IdG8z6U8mFKwp2aKtkF5/HZS6i/0SYyXV1RyJTFNnHCPyIVmbSFPxjfdbNLJjZ
YUzdhc007Fj7Yow6zkxhc5TvQr0OAhFDgv75q0juxNguuG9rvV5Fw2DcOJylnNcoOTsr09Tetb5M
2v6uPJzn9DxgZhbBY1jmflnviTPJRRB5RMZcXG1zSR7fNdpB/NxNsFsC0ec1xlWJszMJGUnYPTaa
TNRGnXSrfJ3/J/RxMU3wuK8G77fVYJ3pnXbE5vDJm7Tab5cWsaX8jP57U39UNpN59MGJKKg+Nuka
d5BS9Fmz0hSb4ww+EMcrLLk0OR16MCEM/l/6Kcb5/Cxz4cINTZy+IqyRyS4I2MYBi3TgXp9sBcJS
GJ2n/cNWWfi4HjFBR74hVmRwMWGGUpbJvQcSZ1BHyhRlcrOShhVtF6r4oHpu0kLMzakp4T8fL3md
g8JelQsXC4Ba5hKmROcRUiBPWg4shJu1A9/cb7skLEQF0YWumvLehJXp/PVEdh1EH13QWde+6soJ
9OW6Mlwt5bUyEiv2xIq1gfmNVCmTHdVa8epEfVX5AArxV2LbvakejV/6cD/vc2fb+NYW9mi8jBl+
zAXS22Z5RfDGHuigz46NnO0BADJ4ep3r6yGwyLJcp4sIsUvrzB927rTlyz5cUoBYFlJH8mP1MfXZ
VDTnxMukLs66zHZil05pgwWig3YL3hJ7kcyjG8IYRSQ7bmNQnRZLBVH4OGDEAOyeJm9XWjLKTnAs
LSoK4cwfIYM3xc3O/GVQj2hbGgNdfwPjeVX+uYVh5smxSOvc9/p+qIGGKdtzsa3XinIuaHTi+cq0
HcHG284G0Tyf+j2u3ZMDRZUIl9icNNV6HuLyS4Z805q+2jRw2/BhFlHlnlRriFzR4nyOFot+Rlub
7XFLyIxok/OSzatfPgxH/txnzdHruj+0JS6HiVoOm8jeaFNByEpwpZBsUHIhjqOowMMH4oCweuLF
pZp0kJwaZZo8fqviZLDtFVIHfRlc1kANwXA3sFQK8wpAf1X9eA4booPh/RLMrgE06kWElpaF00dA
01Lqyla3w26jGCmduPWBPiFFG3XjDWpUVa+vIFSthu4+NXU7j5dGczKN15SlDCEgRT6FYXzZejwv
C3IcjWtxnS3wM0NgXPpyz8i/UzBSXitrZB+dPGHxPbrCNxuS6hLlxRQGF6OKcd/JRNYrX69Be1Lx
1MzLYprrJfbEF19vnINJeGqsWOr4Lm/GgbasdXj4nLbNFO9BDy+H3+pSkhN6KrJl62HWUb40+WkX
BrvvQrbcmhQncliw/M4U2mX5FxVLzZd1ux1LWJnusBLavlD8sKJOI0MLdMFLuiIVZuWDXbE5Xos2
UWPNhzgaHezX8/HaMsXHx+NEJ/wD+4Yd36fDMG36PE9xGXE8iXoIX0mutjU8911mNjxYz2XeXze1
9nxLkw3L7y6Gs/3LEduiNVZwqDJjmZxoQNzHxDxO6bw0Y3kSjYq67JyY9RgCtIKLKr4bSjUyPOma
H+/5YCKwpgnF8QlSosMhuMVUz/Mv9bBWdLpKtuPR7mUYx9JKN92G6UanX7puMgyM4Yq8kHVJoSJm
yvWpy5poGy6zCKpRXHKSdYP2PM0DJssZF7Il6kA4u0cMAUpebuT/8T+zif0tSm6e8YKNHB1DhVAV
/whRHh2sntv2/3urBR/8PtzrVB/zzhFxIBOtdp6GNGsBnT50tSmkiCSebhnvdfhV/DXGhnBVBVTB
D5PJjb+GThXDQby+6F87AC9+oY8SrsopIULrz2leyw7y45rUj+wcWDUf41uSmLLeUA2VJwR+kkhW
zBz5E3z7+x4YZU/g6tqJUPaMc+5LxC32VMfhu35PmsbfYiocztUaz2auzmQgT9FAheJ6TG7/sqz0
hBXXnppicQSQCtsfzfs+I0EUxPy1I1eSf+mUPoaAdN8DkB5c7CmqBvEXQXKeMrSpLLhd67wmqWfT
NZQ6Blbrj5Y8HAGIl8XMyWlPslYOD+0LhNlJNdUhAipYpYc2T0Zy628R0snJfAI33MFzq3yd8s/O
NEmIhZTrBqggAlWmV3Ir4iA8hyuKZtObbuWScdclvFDbdK0jjQ2yJ/1gH9PZiQaBljGtrLjMO0lo
7pSqMcahDxr8gAf3jD2Yki1pf5u2eOMy+Y5nFJNEWLlZ1ISSsmvnmJC+CBf7EG7IhUIQ4as98Ce4
2ud1PFtQLHu/kYLhxWkl1MiJvI3b5q6JZNrkSxxx0o8nEG/0vk+Uk3v/dhn69Cgv7kiOIf998tn6
oY3DxtzZZzRclIvGnx5EdPjigVvn4c9dCUQq6mBYNhC10Mx7g5hL22T5JVzIZb/b2+SAIfS2HJhR
qY2is/EUHTud5QXIAayw4WO9QDS93Q64gsOn5zUGpcszKAZ6l/4Jfiga83gQUHIxlKaOMoppg3wv
Hj2cJ+tHnUwiJwVCq1G7R99hH/vrYNii+SntTD5Ql77k294eaSH7SmLfCxq1CkL80adlymbKQCiD
xkeVJ6oQPSZNLF1jx4vv0gNbnTw5cdMJg75a77StDpxsLIujBEM8D9Sc4i6WCJZ3JA1cYz72ojw3
s3bZf2yTJsF7o4L4EGXBmK2bK7+P4IgP9v9Rd17LcSvZmn6VfgEo4M3lACgWPUWJlOENQhbeJUwC
ePrzZRV7tliKpkYREzPndHS3drdIFggkMtf63XKC3sWdZot5YU5pyxgVsfMG3R0+yRzqjapEowb/
2OVZag1AE4tjaWeljSTq3psDSqTQNQ0A14uiLo3uc7LCY95PECAj6ibfdgidef5lIQr6bGJadSV8
90xkE4zZrsOhpM87HEUKKNFrkvV4VHPtTUwuNuEuoUVGR3bZfdO0y5qdJY27rk/tMEnzicbDGYN7
UaInvWecoIJP0xq3OEEeh00nQ9/GezqUmJLB9KAl+Olqr+ROEmGm8KupDQzgxbRWdMg8G0q4JHEC
V1YMXtJ2I4wJWh8gPtNs02XfD4nalLUczvhGL+QBeWssS6FV0lSY4TOoxqhuCpxIwuxrj96YuxOD
AHNe/RuZBbIsrgW/WNCw5m1roOGBLXHNuGW6J1rAI9o3dkRZf0hq12XRM84J8BQUuTYYdNP4eveh
gk+RNNfllJgkhG5E9WWheRAXHBE2KF5W0Q55Wb9N0cZJuSDpW8zBFc844VR21EVhVaWbdQ8oPYHi
JQvDRvNwHUq/XuKqmNReh7lE3RrikSXQmUEdw/vorBMC7N1m131awS5306oTdWfYCt9lO9c0Wit9
6Wuc7YP6dm/oFc9Eta/gR0Q7Cgdt3Emt8OV4My1bdKN3N9jGOGi3/qQpzLFPe0YFxYWms1MFpNTy
ABEcKrRvai118gjTS/khE+LYbdgXfEPt7rIFuW62G7zGbQhY9vRku9cKQjUvTewb9W2QOF277cti
LegJUNGMUxcPg5Trkz1Oxvq2xMyWlRDYldyeZIdcDw3NQlStd+HOS7m4kYdwBOf+cQtJy5LCmfGI
Nim6YTZ2bi/YvRdmzsQwDOqXPb6sfVoQFHkxNb3k6zlbmuX+GZpfCl3t784KnPN+JAjfeZg0wLiv
2REIrnPSntowybKNG0O/5OdUIKKmcyYWQvqrTsbMVkn3fWNkSVdeHVF35uL4wJObba3J9h03H3On
YoNRBN32Hilx7jefHEnJ6fE+99P6w2Okk01n5GA+oUQfS/wVd25eK4kXsn20dWCqrXo21rzmDHQa
FmbcMeRqJBjEC5mPlTjOrnP6tsf2Ywd1XsSJuRrUbYW2pgObJPX+hTZCc9xRRLR5+jhaCA76nYX0
JTFDlGga68hyBo/l3xbC4zP1saeoeFctol66z0ZWTGp1HNdmeYCknlHlpvYU4tR4LVH6Z0eM+RnM
PmyXZmtTlXT9zNt/fHg5KYN8x3B46arjXW4NJF8thE8y8jmJTFf1x3GnCSqTzIjIhHHbAFcni6Mq
tESJ9yZuj4i6O1jttF9rI/eCO8YrHbaHnElhbdiN68IfGS0x16cj/VSINN70zT7jOB6yNsIzxutv
S70LimhMJAKx67GpZpGdZZRJZO2Qs1VbySUuHHfuYr1jNpceoVuumP2lpcs0VrGFQLD+bIoVuPYs
7bulb25ay0OA/GW0+1Zrd1QGE2aVwbbZNG9qO58al7K3dvPxaUDZB0somds2O7FtCXX84kezRzJh
l9Krx7NpTHNzOhftuPC/0grpJvBCVfv152roe7BLCeU1gbG1tpPc0+k4FgjHttjBO7llhrVEToVo
+HNSs8V+FVU/+dOdjzO8V0fbuo0fSsuS3tsFKbJwI6oqxTEc0f026NWBAa4EhYACDQkqdazaaboj
4dKnUi2ihENhujii3IzsUdvNnNJ1saF5njoNnklgkHSKj/Mx88v5I5C/vUGv1nqT2HEX2Osg4mEb
VAXoFhLQBOw9tbzv1LEpk782OiDLi0sG8lnJRRvUVpqEm8AGkt5DumtueUtX1Wk+89NwrSxnujlk
/bKDcTYXK4I2yssSmHpyiuZKS7NqoF7IOhvsUph5UX2ubLa3Zecm06giKhNHasxVPGiEdFuDuAg0
O+O/K0fdISj90nDorjUTApPMztJ6WMpW5E9LLUCH83TuBTGEwHI5SMgCpMBU8KRSZWXaLYNN9EKW
jvwIGKXBXL4yu6VhEwZNAYlcGoa15FGdOwdQnZlfyQeGnRutIEQFpJ3S9Mhy4VBQvZ0EilnubVuo
zasSOte5VAnih8VYve5hFq49rNepLapG3CzTapT3muutXDlzrJi6GFLED02AMEsk+m1v682gX09z
Uxh43whLd8w9kaCSvnt0qwqcSh9NE6gP6Bu75a7nNJtqlmeXNNU51qJSaGfF2vQBTSWynmwJiw6h
7IYJaZHGR00byIJ5H7T2wHw3vCy18YkDevbfgaVA3YQMu1taZMerANuIfPZRpGlrgdTie95VcByh
ho1+KHdb7lXGJ8NKR35Q06riX23u6seiBLPG+oyxVHPl7WfJpeJ/zaet60IdB/OE0GhCnUrkm+im
7PNIAJZRxiZcQlad4/zCsRy1DBFZ7F1y4PXqma2AqNKiVKxr2XYekCEfTNIax58wmh9tAH/GcAiO
6k3fLVuTZvJyls1hQ69qdfSIuVbP1FD+OnZQk54XdUGX87Bcf1H/X904Qj2LbWSQIuq8eakenT7Q
0/Xtkbx6fp1SOSnyTRNw2/qeMpFTIGxL+vrxch1RNbFKEk2B7cvS5AgQ0qACD9i1nWWZ486bsL37
e/J4mlqeed3EuxzCIKSbd2kMYG4rCJrDtVMyy3zzztEWU/k/DLVd5OJ9pWerL8+3utBHrQ7hCdTV
Lu1sdc2Omluzhss5X3iyiTFJPYl0HAbJV7dL1jQ7c/TCcMZQq7o1+bqgLOkejCy1uwefmppJ1Svi
b363MsMyR1OcmBDcHfgdt//IFS6imgINdCYVhIe0emvVdkjhpgjcOROK1EUXPUEJPtPoRzpgEL06
2J9vndPMquV4Pu19ual64bkA4gVUtO3zGdWAvfFocEeq63EKXzG2OtQ2PQ9Kv+Ve4JfiMxFbuGMe
k5PvMnhuVgwyyMtRvfDMADspSuf0Gp90OiWsrLVuzTOtYLKgGyk1gX1RjI1nThwd1PT9Ts8TJnDu
g4ZJoX9QZh0Gi/2jyyJIjGQoxTiSGYudjuSfl5IwbwgQJm+5EweUnAxvhP8vhgqtjK+IJ9nY6IDH
jVQK+8xrIWf1HaDxjN5Y2h5cHMiI0vACH6+QVgk7KEbef+taoHZhB7E3qT8OflVmGGUwXk5lKBbM
zx0IYq1c1AaWOrOEED3aDo904FprkHq0etgM7Lw+cHetRM6L1RweCd3ExHgdjAf2jwSYzL3EHos4
EtG8eqajJynoBcF2JGvbXZub0AArEnYG11iMUo8rgdUgD2s5D3kOCG6O29/FoXN30U3S7bim7yIs
JEv85O6Wtjf2QJK7fpBme6ZvOWgHxvp5oPF6Xdv3UkV4/CiGD+vKO4K873QEcY26B5Wb6e+s3mvp
u8plDGuzrD68/jEvvXO/f8zJb/TPx0AcpWTiN3Cg7Glwm2Xgg4l1TI9kFKIYXaZiki6godyzkyUN
83kYjT+EqBsqPefF6qVnI+ISAScR3QEqypf315igQuArJGUx783jWvdqDVH50cbIpVEEcOJ7Pbyr
kbDUoFagAo9rpZ1bwdduBeCi+DehKadOqYJev2UvVZcYmgGWTWXTJEdcCWpPLtL2xJxZHg4FJ6lV
rEEGVDSosZDIr6LOKkm1wNlNdMTrH3t4dX+9OcRJqZHNGO2JDLEOsSW/2hzRi2/u6pC0baK0ZSMb
ApxaP7tyoDipJNAdxXiaQbtv5NpkMceueuUZv8z/OBLcr1+QWhovrodkSaICDdKwHdNAEPryYdmd
w1Dc1E52HaJ7rGZgWkR0zJ1Tl18q0Or1arP0RqVRHKJASg+K9N3rl/DbgvFxVHm8Iw7/0XH3nyzf
HmOBi85GyXptxWBPtbc4T/jgt6aP+1HC5/vsUOSHHrcPr9scjAPHjgTVhXw7DIvKLhloIWDrj7T6
6xf5UnTNQ1PmWnWn+FgWtXOyJZP+geROYzSybuFDKwAKDpb7mpXa4nXrC9bPXwmDDx9pGwTMsFB4
PvzDy0eD2Uxk/eAHkeZLYJ4HMhia+rzqjaHtrlLdlWq37gvo9td/1ZM1ynsLemUxEkJ5mG3gqpMP
Rhux5ssy6rEIWn468BfSjTpP8+XxmLVwPAPSrpnUW7roLFeQ0wI/TmZZnfmHV/UkiEBdD8URsLhP
PhlXc2qrBpdhniqhAjG8oVLYH7UyCiMET5m0Up1yRwGPD8ZM9IculWpiTafS1mOKdVxsZ3yrFuTo
64ZCLvsFEK28mbAk8PI5zB9OI2LaseK8fitNtSz+eb24dA8FucuANAPvrO6ePsOkE9oIZMCtHJyJ
II11Uv2XPq3opXK4vPqjZIap7UVVkCo/UOdgqbGxrS4HsUhhojPyOqfCd9csnpLteHaGUgkzj1LB
eC0hlQXTdJV4x2hRyHHem1jiL9ONEgYt7+FQfv2X+u15kETo2zbjoKjoPd05NZyvzeaJrMqnCN/S
UaCD3OZmEj3+opKNHFVMpowUTKXCIouTbchqATPNgN4cptEu0KdIaKry5hiVYaYH9SQON0VB+SaU
mYhsvcRS9/qVWy/fYvYYvC8G4yMwT7DfgRm9fKXMDewH8cMS1XqpCI6h1FA19Tat0KO/QCd9xfDi
ExmRkAUaC3fitw9Fm9JiTx4yoR9DQfTAV3gbx0ZOXPZre5XX0plvdWjI5boiEqjEUbROKQAjKKuJ
hbmnBGBaNKIvR79/fmK1mXAAFgb0F/1ua9rZsvODATk2gpNmMz6XHRr3n45m1E4SlX3Va028Nrna
HjOErOUNeKaffRsMK7PynQXN535aPTxhH1+/ZSdmeHXLkBv67AhOwGBBjvaXtwxdc40vrJMR3lod
jOS5JCyBHnm5jgUnGo+idRABlFXxFVqWajCwwLvyfSrmgi8ra7EVf6iST44NrowaDZyCqtDkLHf9
ky3ZsBpmakmxRfrBBZi1NFf0AkaJWbYh9Y76sU6sNWdIufBwi2IgtI3iLdN3BvGIwmCZhrhi8Fdz
aSSp0U9RhnyAPfX1G/jSx6KuEpEEh71FKISD1ePk/tFiJcAeAzPZbXyAn4AaRoaXY8EcLFym7Wx0
XwKY4gzPXiPt/k+xAb8/P850mlvTxOLB/An/ZMlDPpo8gTyN4QBHNk/TS1RuwDY01Zi/X9nBCMo5
GA9dpcOiK02shP2ymDKlhRRah0StNmu1Lb1+Z367NOYfMWmUheWBCgTIkl4uLUFejJUxEjDemoIT
BqwXaRxesooNJNBb9ksLVQbXsjp6on9aHWRN9VkmK6XMw/88MCvESari+x+u63TTJrmEjAW2OIs6
0XB+2yXGtsVeNS2X+Es2WGjd1fC0ImNRghkRlTZxBNuV0y52dQuy4g/pDYkRimHzj/S2AeYIU/D6
Zb2sWKkYSVQhZppSHQVUwD+9vFu87X5ekb0DK4v24nMV2GTrhM9izpzRp2y0LnbwP1XK5skKNrFh
qR2AseIWpchvJaL0UQFXsJ6gUTqi8s1YFG2F0aBC3tIDmAxQhqMcjQLnbJ2MaCAaWFYGnmGXLu6I
i4KADZFTGmQVWPTmQUJM1qA4Ebw9ANLM2F6mH42c0TJuDSt5X9ZEDSCMEuzC/NJD+8nEweh8a1ql
2hyRQc/X46rPqxXagkAEeIQA9n0H8sLW+Hf33dAt6EHOOsoPnXfpZJUSVhLwqfP3o1d+nFcW6XP1
9fyOoCBn9339U093NxOQx2Tn9YhewhX2212HspZbC7pEoFK+sOv36UT9NbAK1BmZ9mqn4nRSFdgA
M4X8OjdUcaSlcHHbnSgx9RohQ/x0vjDTak44DO0ZWMHrF3qSjED7wAZMZgpDG4kPY6bByTZcuuNi
DMGMYexINRZd0Q6f8a01LA9ZrkpPZJpDEKxhkVTY6NdgGJufNtb3QTmkPdaUn/tLUoP3u3A4Ud73
bv6tMxj3BXCgM9xwCF3OAN+Ck6EN8a+0FV+HUtI4ZgFYXXlOv8X6gqrgDqxaaepJIlCVVtsaCnqC
0zXrK3ycGBgJCNA8LxIiW6cfHUETfhk7nL/Nn8J1T98bAxUhCINjerQNv/s0+3VLSbXFMwNCO9sf
M1loeTz3uJfqGOeWeqgTtrHp27DmQPB/OHdOSh3Oawa+cV4HPBIOytNzBz/LCE0g02jLMen5+L8O
DcuUD6NqpA74zesr4XSDwj/I9kCWuaM6B8rDlxsUIA75BSsjlbIqVfhaa5eqOG3zXi3So4bZNBca
3dc/11JH6C9FNolBpqrlSOiwnQDn78kKJLNlSjh+4T9Sy6ivGoS8yPOO9JddUmPdI/xkP9G2jd1m
MnTJ2tEqa+APShYoh72AsmYLQj2jxIUidSsnzjqDscqAX1mLLEQ0S+Y1UVuPiJd2i6Qo3x3bUfIk
tuSth8p9ATFba1RA/rqk+jvE200mY4kuB4AULe/Yv29LnYSxcMp58vqtufSpsLF8aL4xvJX6zFZy
1o5rYVZ/CLFVu9TLe3TIytJp9ZnG4dsnD6d3GNCIdpnM4bUICMzSqFY+HUUwrz+N01XPxkXvGMCa
Mg6B4LSTeifpZ3vVE8qZo9N+M5EUvUN6z2M/FouZZqm9i16Gzf31zz6tKEz+BXxJmwgx7tne6ck9
SWvtmRCJsiAp1QtvzYoSgATi6R9PFnoRLPhGE/DyJ4f1cCTVEkfna6xGKBbp9av67daDNxIJ5lKA
KcP2KcRST81IJgGiUoJYUia8EnYD0bRzMVihZ3z9s057d9JwfapeqgRH1caoSF++hOPYFZ2jwu/9
w8ZK1mjf3nXDgI+nmSlBb9yD88i0BqQcKYOl2FubYOPMHcFb/jjh9nRPYDcwAbB9HAiUL7/tQq2f
IkszLFJ5PFiLW5+3WD70ha9Kh9LXlUKcwaFYQHCJ1ZXeXVsIZzgwCLxhway6hXU38khSwQbANjtr
cddBzBV71HtK+iDN1EFjWB5+tb+9lYDDPlgdhaDnWOT8vryVXS7y0ZBrg4mC9baHi5b5QrSdEiMF
WdCXO30r1W+QpDTL+0Hze+cn9FNXW3GwqMTdv74g6lIOWYUlmIyoPXm1EKniw1qIhhBMbqivagP9
8UUvFiWx2Fx34wQlX67XANNLCm4B/5k2XB/txcaGWBNlwm1//aJU1fnrvsLBj9GZys+yyG6DuXh5
k8pcl2QPJn20ArTy6mRKCPN1sumD4WxIWFE78bqwvtKs5s3DZ6o0sK9fxG+rTIGYdIK89OrgOS1B
sG34DamPdXSUz3mu4JPqBRiWqexH5eakLKHvX//Yw3by4penoQKcwSDA56uptC9/+aH1Fk8aNiE9
C9FAAtNAuuBb0xEHpx+tjCi4SxTdsPTWQXgxZXB1TWwVDJPcN7mD/iUjQRr1EWmY/Io739V0TN+2
VH6nbta36UeQZughcBIrPchEtmJ792yVy13W4XE1TgXCnirUCaDhD1Fg1fOweeGbX26Ob/rrv/hL
vsEzST7lTWWb95jCS5zlyUMnR8nJi8DooipTYSv0+uq8f1ahaRXe0h+BZEPMQ7etxgE/fArIh03z
YIE8XMtfxabf5N9EO7Q/x9PQ9P+feehs6ypdPc3b5teAc9buf85D/1/V1y9N/uXk649h6KbxRick
wtDRBSq4XE1pO4ahG8EbVf2oToQkCctw2ames9Bt8w01KA2cidWWicMqwXxop0MWevDGtSmaabwt
YDGfv/qLLPTfyk3INGovdcQBr3MOv3wV+qnP+2ZMgB+LbL4vm7Hq0RQX2q6tuuVPmApHyMm2Q/4u
rx0xo3BqXP9hgMkvaZE9kdt2qmrNUbT2J3bk/Kvu9Rn6akyfOFFt7D7Sb3KBwM2UX8ENCDqqUnO+
XYvVtc7rpkqw9aA6uWOUFjq+NBumIA5IAb8nYMA14mx0c+J2raC+GuyxJq+16eTFzBwboggCh8yC
BekpSGHakiW9JkiLZxfJUZSS4kGwk1nUH5xMMDrVEIV1Ty/bvg1kPXMtPZPW0jL35ghrJKEWGh7f
TyLp0os0n7QmdJwpCCJMkpKYx7zr6F9EYwZoHhPzKbA08jLW1cs+gFczQEI3qqAinJ39ju8kPhsV
/mjVMfuk5kV+2c23hPG0Hwc6rCu8asW7lCmIBeae1Z6Z6dF0U4jXdEIKMNumFmqw22/n2TPTnQF3
O//AINK7u9HYxqeU1MK7DK2RdbYuwvnkD5O2hrOoTDdEGkbvpsHZfNClseTnGrHx2MMJXr/3UEzT
9KzEHkZ+p/Wf6eaSj3mwVEx3dfzKCx0KEYSs+tavEYpv+QRmNRhIgQz/o7nOiwWBONZf6xrz31lr
r2MeTv0wpNGg+ypVIA2Me6mltXVuj87gxB5WjvtCWi4+BzkxvMGacl+Df7Znfa+iPKeowRZ2xart
dNrkNXjwSfAjr672HazHDfPnQ1fz3KcMg74JwGHaX5Bda0TGI3VmIEoJFnTWiLV/u8px/loIOdnh
FGCfUpl3ixPV9jD3oU1v9mjriJ2Zcr/4Z3Pfb9ke2TiaxRbR5ePYyYZn3thFF7q2O9/NiQrWG+Za
9Mz/a52Y2tFDMNMay94abfEj7/SWLHpzlLS50quufWW1i0wkxt9TfFlQH9WqPzSpOeSxngnBsNlu
HvRzQxfDLjOqefpkS1jakIBzswgthkWYu6r05FOaLUtP1IBrDeDeAhUOvrhciYFW0wkTWwZYftbB
ri6woyFzZploX/3C9TCSIR8a1apLHLBuFfOuZ0kxxqW/4kZcCOZrwynT+vcI6tgcLCR4zRkdll3t
zJK0iyjxmhT2s5fLV18GNobuvhxBbR2CpXbEFPS4zrV8MEO9W9GMTUY51CH6DvkTXxqecOlXvM1c
xoNjESt17ubZ4O04uW0rbDWU85HUV2JOvLoajTMzkNPDMAqyBNi6RLuDv1cxBMhwwhIz922N2S/b
ZVCN3zdrJubKQDHjwrgF7boTpIZ+6eCtcn5o2no4l2T1JNeRbEZzIr8/TvLcS3c2BdkPaTn1eFN0
q0ciLwHU7R4JYO5cBtqWPmSV7CSZKLhozpy8H79V2YY4fZpr3bohuK7sce/OvkQ/lk1oLYmtIPLK
rdynzdXgv6wCB/OIauyDR0LKQwfa9i4lGxWroajmt+QzOsZu632zjx2yO+pjw/F/5/j99usEEzXb
5P0ofvwYb750/wMOaoq5Vw7q5jvWrRcHNV9/PKiNNwzyAKgNdHA7BGmqS30+qN9Qt3NMEmnESW35
JtKJXw5qWjbOdhA/gn5NftzzQc0ZTta9rn4QJx3S+b86qAN1Ev9atMLuemrNo0SgbIcIe3lSmygc
2ERKRBhM0SPCpfDe2ku7ACtvbbTpyAcHjouLZPT8x9mrxvNk6rXHpO+uKdzTfVBpO8IqUSi22B/W
+c6jXA1tBOIfFsGBkkOC7FIW3Bkwe4Mucv5WMxSeIbyMZtfW+4QVuvcAaHbLFGT0Vm15Ubko9XUU
jwhUbfEkjPypX/zPndyAlFvral2SR7gn66xhnu8+6cWV4deakkA/dhSbt5ssfsDYERy74XNObQKn
ZP2xX+d5BwqKddxsxz3iOsaW0DTtCm3wwxG/6zdb099xKfXNzKxV2UqxC+RCQ0xsRygINrxLNx9f
ibES0ceLF5VBztkrXYKomPwQl3K8GoWhnUE1N7sN6/HZKEW661rrewsoFOfSL8LSqfeTn80PRdW9
s9Lue1JqH+05MbnTufOTVLVLf8mzh6QU9jmb8HlA0uu5VgZ91NXddrnNfnPU6PzVW/vQ1vz79EV8
8cr+x7r6xVf9dxxG9B+Kb8K8X3urP3wZ829fmn9F+bj+WoMfvu355eZlPMwWClDwKISJev755eZv
bBpQlZOtRq5Tnv/73TbeUK7aSKKAZA7v8D/vtvorHZABvglqBbjhb4rww6D1X99tuDQgJsenB+D9
1j3VKP9SFo+4nVK5WCRG6LhDpvvcvk/GLwmx0B5So+Z8JQd4ea+7YRGc350RRBzkdybFTJKZsUMU
sVZ3pMa6oRYQJC0eKOWs7oOzEqr5qG+3Wf92Gvu42AcMSC6WvZswkfTebb/53m26XHvJO8c4ttj/
zxbqf8MGkO37lYMF6ToN4L++NN//df5DbD/Sds6bF+eM+v7ntUgHR/K/xbGBUFR1cf97LTpvGEPg
IVSygHo5Pfiefy9G5w0rBGUGTRPiUbr3fxaj+UaNsGVgFtgSiJ3/V4vRsk9PGha0gymUnlRpicj0
f7kaFybdOPVsF5E9i4FuayGYLUzqyr8x9I1Qg6Dphs8jFs8y3JzUQ7YvtsmN8FUtTJxcRlmcFTpx
YTG5X/JLOkrjcchoKuNk3RoHKF6IAjW3pM4aZ8dId4s/0ms6pMb5Fx1U0hSb8xIwJJ1OZKNfSwZx
6xCbl8TBsOo/6ZwkIP7sJstumtElh26pVR80ZyB6hWE56YZcqCCvIyG28dIzR90h8MMMlOUg/4jH
obwWwRQQwl/5znspyc8KE6fEX9BuS32REC+KvdABueFQMo1zI5/NgkiGQL/0EWmLG5LU/W1fm4Mg
9k9aWjj7lbtLvUlc5XYVvCcKyrghKaSK2Vf4sRZY+q2ckuI2x+FKDl9BJDtpCzNDod1p6/dIC8wd
V19+StJUXFU1CfVh71JFRnkpnQQLyprj2+np+rAWF/07ocnx55A1dXLF8HqGLPUl8yNirEtBHlsS
2+KuZ7aWdb7Zg55cl6LM50jx8Tuj16sgSlyB8M3rgvxJ2rqH63XE9gOtTwhkP0onwJJRpTdaMbhP
GkkVaILIhvwGDeJ905AJr9HclD3UHL1gnIjcO0+TAr+w5dcZAbxVkj16mkUoPH6+xYtnvSxvsdmM
t4M56BjgfWT4kZclrLIMwf8c4o0wr92yS55MgQYpzJvc/GAKTb8oC9VKM/dRqAkqDlZmn0ld0VY2
lPUGHqDHuSroTHgvusfCq9OvTebKSomYPD/s63r7SESjkYY16Sjazlvtw0frOqgD3oo5NHTdebvN
eW3EmBAwNjbAdssZJY3JrBx3MqtwaxG4EjLoGlfFitEDT26e49wsiswgFiYb38+bzaX13mSGFhFH
F9ia2uKiW/vpa1XUhPG6W/k1X/TxlpGdLajunBrXJMmbZkjuU/J+DGCviLEY6J5JsWzw0fR4dGIj
z+tPcnbWZqdhdSgj3232oI/bW5KSmbJp4ap+GlJUkBFp/nSrdgNjj511yN5reNc3OKvV/5YTVfHR
50yiIddm7QuXtN4DzSfzObYQv8KNPjtaNDHC7apLys64seSMS8/SEh2LWIWKMl5SolKc3nNHQi6G
8YH8r3qONGsTJIuiYRsuhYn0KuqJxqhj+tKiv6Uuwy60Qmt+16uiLcGWte1tWQbNx3ypzG8Bbn0k
BFZv7OgFuW1reT9gwP5UO4b8RPBY+c6SJAHv6YObJRqWrJP7doaDCE0j8d8lMxRumHjGYIcYnVOS
OozVZWJ95aMKLxp9nFlslbwPciZlkNlfW5GH1EFYU/eRxnf7RrNZejC6uSi5Tr3zwp4I0gd4zz4P
R6YHXo5DV5mx3zf2d7KO7M/GSFcbD7mg3Td96TmRmKke875trYjU26zatWkZ3A+DZZJ11pFdFAlG
gachUV9Wvw+YJRZWuZ2809nCeCqJmaLLSIpph8Ep8cgTWUfSvJaxX695Wx3ea69bfmyarO43iSMg
dHRtdGMta9xr8o8XXjOzx29SbKX8ximB6Mxp+26NmJPSXWnBhtOJV4Cu13SLKttBWy4fcdg2yh9J
oHk4EgazYR1d8va6UNGkUbBYYCHaUgBGFUw+rG/xhjTfmNFYcBulnO6TgOySSDit8870ev3HQMYk
jr5tQ1CCvZKzYBs3kHywlc0hJDoQ5aXnl9lCtFFCflCWE5VPGstmmKGP+ADxEKHq7Oipq50P3sLo
3twRJJxnaWp+QNOI7yijsrPPGyv13zMrUAQMSuwq50xDy3/LwqqDyBVj0d33eeIWsUfqPmxKmho/
V9zFFdbc2ineMwmsqi7FumnaoxtofHnGcRVEJFyPxs4zvdG/Iko/7WLZGQHqFI7sJ+ZegK0YSIim
sPQ8QkgYyWDewhls71rSMwwmvGcTkgnPXb5OTVN9dCe7nc7bNvGuEtuoxrDJh+nbSM7U3czT66+c
xktJFgsIjpuaeSc0Xic0odhx42TKsj8MOVKn9osak0rW9mlR9QA4mnr35aluN9JhHyfQk6Co4W2N
Z++CU9uLGWib7syiwek8B83VWszekeb5q2Lw/6wl+Z+GNaib+J/BhvBH9UVMw4uOhG84FoGW+Yaj
BHgAhYnyW/j088eGxLSYg+pTfkHCegiIlGLsuQh0XP4KqlwVicjvXIdG4RltcAzIBNSU2I+ehT1/
05HgqVHr4Zf1gqAfmIFPoeIEDPFPq0CgW7DuxHSYIgPOt2O3C86Mpff21YR7LR06H/LS2zv+ZMRi
0vwLp0rvZtmTrJMlW3XF6eXtG7t56vWNczrYAA1ah7H1q3YRqIFRZmeKGPqDrPxBv2+IuDmvOaHe
k0Pm7Sppb5Qg4pJkKwrMQpvCgckXu4WKRJEFWuwgVL30G0EG0cZ0Q584k2zT1TiQIeariP2VuUv+
T7FETKjczoCeQcz9UdkmPWMKM8+p75ctledz3X3u7OGeCoZ82Gng9cPz3UAEO6W0CfHN9GvD3PA0
cP6G2Nazne6NZ37fdXvX6tjECLS9qmcquy4I0rOWJxSmuHmvcHJ9l1nj7wj+eiApO4iY0nJj4gd9
y3nc70lCByE2RHvZkGtywVgIsJLBKs9dZvVcsUbSWOi9TmldQZYnQ05MZE7AI+OHrpZyspiz5GXZ
mW83054hHCbNo7VpUYD7M5oxN3wwfHpIfZPbQ9W37lWudQkuwKmNoamXi9naaqZzbde2k08/x8k/
J+Jqe9ek86Xtjn1EfANwsm9cMxrJwYxoXsMor5cFac+Ec4s+26XSG3ecxj/6zoTCbLy5I+SgW0LO
BlwHpf09KHNxNXoDWWNCMHexS7rzZAu+ONp2x4SKOUL5Z56Rnkxhu5X9HcmOBJosThviliSwY2st
OAzxdkFScKN5LQRDcL4A9LAMrIrImL4d42wovGhJvOA836YL5tZNYaJNczi3uYy7siToAj6Lwja/
yoXxRB6rtsOGEreE8YXGpgoDcoo2LdMe1rQY31LJiidDrzZGLfXVeUY8zlXaO4g4KWxVEte810f3
S2HYsT2RPmFo18QUxXbVx2XZcpjzHJ1uuKYYiAiDuIYNuCSP6qPLIBcWG8+C2eX2dl4I43Fhqmxo
OxmVKqmAKyEMdcpQFSjAu7rJ18gQxnaeWMSy6PgJ7poln8DFJ+HwWsAs8nraw4dxqRw/DIjKuqwI
87nKF008zlTJ1QYZwau1J4cMRUTHcA26L0WzRP3WF2ExmftZSO5gZ0Q+Ya/n9Ln/xdF5LDeObEH0
ixABb7YwBD0pNzIbhNSthkcVvPn6d/i2s2hxSKDqmsyT7q03UuNPgZ+ebkMvgj6FLmqq2J9MdWZP
kbXrEAhdGc6auhjH3mpNKEJd60QCcUNUq0uIspTqo3RKHyS4djR73omerMlLAXD4ie0yoeleZv9F
aXglGinC0xET8SPCpuIula4+sWEq1FBPaK0YNNZvptCwq4q0+xhkWtxrKRl26NZ6nEsJxwKbajAb
4xKXG7J2fxwnlfZ0WO483Gen18cXwGI6m21YV5HXFx9E4fZBXwx7As2OuPqptcWaxGYL0D9o3any
p7GyjgB0BCsgwBDVPMcZBj14uOkQZOTTHA3nG+mXc5qmVt07OdoJfe2WS9fhevdXeDFwqiXsA60r
YWtsylOu96ztpoKTKNObIJuXJOpy+83O1s+NnFafSXIMqiY5pJMTlY2Lwsb1nlkiTUGROEpQe1YT
Llbt7FakQnFTLOk575UiKt3EO7ZJQmdpp5p1FfgFn/WM4yIrrOQuZHZ1QEDxo7DLy23lSmjsPzmt
PJBpDgip/LI627hsEyNlzo8LNDWLMix7/N3JOis4/o1AqXly6cQtJsfjeAO8QL1oNcM+W3JoSm19
JThWCT2vb69A4ao3zZncQNHcEkvLAGoD2/uxo5qN2s6QsWH0NEG65cQq941k6WiyMqqHkYKcJGSk
qWZkFgbhxBNLmBxLOuR8s5uqXZX03z3tsz5jy860Ww2UYV3HQ7ZtryX3BNaB4yLVqGjsQPOmyBwd
rrA1QLAeFIzB6wXi0GT3/mj3PzazgjVx+Nj5OUk7/rZOzrR7T738aFk5iMCRt1I8UbW24aArnW9p
RRpKjb3XOMGSH8bPOlduw/Q+m9mLRX9dFSsL6W74I2AIEc2ksIXjf3DxqjsofurIJYDLHNBP0HWM
NEeFPBTaD1K/y4pV3beyYVt4z/LsyYFvevPoLc7UrayHgEGKwNDJZ1iXGv4kGOjDas/eq0zJcquX
OmTg8ZbIZY7xuU98WNbXfjPrS7xa7XSaNADuxTQzfVGzfzxh7t6zIBeGVivzK4vomrXWzJ5hAOjl
8wYx9YY3EBZll9xYQppQg/jk/YJ8nL7ttDbDhTQq2/C1fk73pAjkF71dyWGByVvH0N6z0Jlb9xmU
avoNWULDmp9zV7WFM8RmV8OESWonvyww046kQ7QXvIvax1AY+2VYjZ/MgayQEkP7gyLwAb7LeHK8
mZrBWBDM9INu7RUbCQB++xmQaaes+7ap2lcWtN51dVR56/uC0yIjCITXkAa6lHXLM/f4b8yLfjFj
137u2YcORHrqD+it72VhfehKvx5qGw8K58ExQzP8KcbehKTMnpyYBV7OinFt18ktgksTkvi6/dm2
xak4mbo6gFZSnzNifb7IMTVBcLov2KmzIHGHn6RJB2gVWe/XGCd8fdq0Q+rKFmu410WKbdc/0wTF
kwfrSzC48fmJUqYcaLkObU56l99Z7nNWQz6sPF0LVsBz+0nNr4mbfdawOw+L3D4bC+shCDJeiFH1
O2BqAUED6utcLOphAN64H9em2TXWIt7rWlgB+gror0j1L8o8QdOp8i2hUZjdM9g6LyIWEGG0A5Ai
Z31Of5yxNmmG7QwatothpKCRteWt8KBdDyVRwRwTs+2bXsq7x8SksGS3R5ZBe+RZrFjo4B7sTWf9
zqdEfDZe3u1M6eLhIDulCt2eiUcPxD4EgJzuRw/1Lgbcp3LAAtz1NXFJFqBYyq7toFcNWfYAB6Fn
ArOyBm4vEJRulE9dEvatrGOvq8JcPVLidZc+pWFuKSwxQ1kXUktAMA9MrVQjxPby0or6q82mlwrX
T646u2GY7lXPrDKzk3uqJfmBH5GxlGmCJtJqsirU9XXbSuv9/xoC7Eus3ETxx8VjENbW2Byhm053
0bs3exUKvyZhLCBJhh+wxzNJ95oys5PWQFNJt0Ghld6HjqQsRzGtN6MW2s2WNXAjNu9Uzurgd3kq
Xiu+xTOI/wG7JPMsgaEgHKFik+k362VgeRPlZQb1c0qWvyUO0VPrKrtHppdPQCREmaT+kxqLP+gT
HAZP7oCKXjtPRwiZ+KC8Aj2398LlIbWkfCaW5WCW64dI04NNeirVAKxH2w3yxjzqhfuB/fR9tmTc
WeS9OhbF3ZLGqj2xmlcbbDYrELN09GLgy9O+TrL/wNZF69YyGWnHp3ncqNvq/ogr5KitaugmcxLO
Uz7F2zY+u9KOgOHv+lmJ2uaPOjohGNlT2TAP4cN0X6ixv0aRHDJiRxjJirfJrf/hINglBQY4oDoc
gu6VbNM5wGxwaSZ0Ge5wRJ0VIRWPtka8IPXnutBw820aKHr9GVZO/Ytlxg7F4izHdhytsyxHWOfo
cU89GvNrPxMBCPozLMjEQyxcUTSlDkWSk/UXJUVNl6n2zUnVT6Xn/l1qXYd7xGBEcNbxkfJqz+7z
HdETxsaHUQhC4YNMKI6lJuJ6a1Uffs29QuDByOzgyDxqVDgiZdanITiw6sLAwthPMtfusKyLfePI
8r5s2W5M56syW2cDlc2nNk/ia7BMVj5sSTHT6nFSwwsD3DDH4C3T57qe1e957aodUXWkm6rjr4Hw
I2KACzILqGCodSO6k8SZb2vprZFXtE0Azsa41bV5NdzxaakGNrmy0L6dvJI7Cqjst0BRwdpJxWK4
9VdAApxfDq/ONL2rTdG8IUjczSYzoyaLtQbuI+A/LgU8YqU2B04plysxtn9tYhsQe3TDtYFj6Btq
XvpMb4lasOzfTBPUW5MgeUdau7k1nAvhci7RjLK1TpaeGMe8Eb/J2Dvhtq462sf0rdeZ1yemCAj6
+SmKdTjWY2VEmlxJstCwag5F+u0VrgQNOQNtwhnRJUGiuVZUMWP8ZujUnyyiEnaTu0WQieaI0pNk
k7LKbkvv7GanZrXAtVfvV3bEvSUutrPNLzg6nmyXNF1Yd+R7ZC/MDD9Y2V8YXi3IkvMfKyuhlqZ5
NCveXinEkesNNo065kfUIeYFpKw8cByBZQYO77u4skIVnydguuqc9FRu7Pq22Jw0jr/CNd4ToDZh
bQr7GxzI8NkRzWQMZNMaSlhMnkMHP0QCDVcmrf9qRFMBbdDenI19xUKgGTtvD4RSj8m9AxPomUSQ
uuJkzukbuijluLjrk17lP7aZNBGBSGUM4+sb5rVPANeva5Xfwzz3gVwM5zUvdXVnWZTRuJ93BgQY
VEqCiy2vlzPjNLI+y+rOqv+WYDLy9cHYa8o3mB8fePTOmk17n+vyuNTKHcRT9T0sE+Nc/EQH15yp
ZhXevxSwpk9uSrnPQb2+Wg4PsEbo2842hlOHyonVRzsELUDogEXYnzHvDobT1iestMUVkNYSeU45
Mj8e3dOsdy9eSVtjJb3nC0d+uXPi7V3s2nvm2BWtzkPDUGicrd52N5T6zdIaJ5pMyRLIgXlcVkcj
b/9jHsi8VJm6PdMNRuE5Td1pS21aK2r8Bqen2TKtXOieja5wfVetKZZr8w1LdPXm9FpP+aUrB5S5
/btZOc1ZwUCFRZ2J3QDe7GkY11aGTGCTiKQkCM548MwQfm5PRqWe3XOZEhup5SKc8X/7A8Ces+Ca
//XWutiTZwuPV83Xc23ZbzDt5d7Qq/onEVr3Wiq2HoGxbn47kJRHzCLNzlnMEkQm8vXaIF7CS8Y6
NHQj4cwxyp0g4umjrQrvUxr1+M36kuFmbv0W+shOx63Y4JCLDapHMlNxGZtkNUK/CTDavjfrkYU3
t45ApX7EBSZ2SWXAp6q37afMpBK3ig2LbZVzQuyHIp/5aaawrzyJjjPPAnW1lykYUcAQGjA5L+ZY
MB23zexpLoTxjLI+78KOMNf9wEx+t4Kp55dZyakzrfFuTK280427ZwGvHa3a4JwWCI4B24kqKF1E
iEQEaX679BQgBEgziZdgxreOwC3Hzg9ES6uvk6vllwQ+Rki0YHkp9DyErofDIyn6Y5GkbsafrKeP
duJnGBZvPZiqUA+rar3kVRvnZJ0F6YSN1k1tybszc7Q2izmfxga7LWnDvjXN0LQGpyj4CsksC2W7
zcRjtjKmhIE/RCL2HpJW8Uwqwoeh1hdITe1VrSRkG1HyZKbOEs9i0P62SZeA0YLFdbUtk5ilsmFj
gYStr16WavmRpbIFHiveFwzQII1Wx2PinSafMHiQzWLHn0NwUvB/SXeMJcbFqAYgxoywZwSzJLNz
XU1hkDmVfuq5m1Buk8AU0uBcPCbQ2NMVA9GvKPRP4qbJRraHiRNK8r2Z+adJ1BvYKvUngQPv63w9
J+rNzF/NLf8GYP6SJeunMndnL0k0BkdTHbYTUTGpvR4VopiB7DoGpeiEuz9r0+241q6zn5xCfXdL
hQWSuWjswDrFXA4kSKZAulzUUUmR5qHWawQarEwuhkl197YYSaIZtWzfsDB8hHJup46H+5Qw2b9h
8V+e8yIz3rHK3DqibVKOuYSDud1YcbvAasMhffA9LZn0vkz086xuE0/htl4tpyQJCD7kkxBtTRaC
gUI5VYxdBtwV2J5XwCaYh1+mNEmInXc7miSro/NSOmij8wnAthKrra7d1tq5wssO4EvuwL2SqrMs
yatsxD9c5QSgQ+YhQGQmlq3zMivuNr2IxjUF8F2OJPNBvz50Go3v/6fTPmTINoAH2QRkSMpo9TQa
SeRW6gyTv2ysnEUNMY9nw/N2SYe6hMlgQJyY36oO9TZZxgEkaiJ2Fbm8VJj2z2ia9R0hkelh06t5
J+lDPu2ij6qB2OwOVvqJ9SRllGndbVW7EgFcvUqrp1+Cnu+jvHUPBOlSeLJPuwBhM046hMyLvfTq
cQBWecmrfL3h0IBbobt6rMuhJjAjZfhpdvvxkYbozwIMfeLwA9fTt6o7f5OVyVyWU+E2ql+r7Sfh
X8peejZvE352v82gzPt90hMaPo1tUJHcAS00+1pIo9CTV4UU4WQ7prMIUTWYPXfxpj2h0TssbU/+
QonQG4afFxPOIaj0WnaS5NcNw621mwvZQbfZoxJeVeSnLTJ4k1GL14K4Kmw5wn0e/+ORpnckA6Bm
gUQWuPpBY3YkRSPqHSvkuJliwYbnHzOMsPeUF7iiKXVrm/7FoBvmiBR2TYanGymq7s8c4e+a6h2H
yXxWLeSzMHv/ZRmVHzP35j+ozA4qaFA+9qZNLEUXopWLZJfM5TMJjuyryLF6t2FVXQedLWVQkJoH
ijMNCXf6lIxTZmk+Ky4BAvVRKMVJVfgiiSL710LvYjYSKOVGQtdo6/6W9Sds7B1tPbJ3e9DsENZa
fTTIHtlc6+xmHUbMYkQ7OK4v66YN0ZquHyQZ4RhWm39a14PxVJM4l8iqiWPAOT278cw4eg+/uz0t
kgDDSWbH1VnHC5mK894YM86UMW1Oped8Ovac/NWZcs7J9qYx237FS0p4dV4Z2mmu+x9acxbzBXOC
HpKdX6y5tmstkIbUvw1Kmdy8dwlGAerpPJMhCUzNeiYUp+wY3hbyD22wQv47cOWbmm8cORgpjR6l
sCp2PbFvo1+xh2YQV45a+9B9Z/WP7TbogUH9PhhkQFt1IpHJdOaPb6QkE7OQ4msDYR4nhqXQFcwJ
0JGtreRfmyCgqwCAXB4Tt2CxnGDV/tQmo5foRzXxZ/E6zw1bvct/hqJZjnqfzgFpFtnK8BoLgcQK
8t9qrTUL3eVrSB/5w6r3rrJt1lhkFtnRVUjoY2lMnZSdOTKYtbEsP6u0Ji+N06aBuRgqnMtS5V0d
vCv+9vqFKO3stCFSAVboWSyis0QNp2SCIq2YbG9I6tB2o1idu6fR5sGQzE4qjvNY2oV9wEMTWlmB
JYTQsydo9SfcpF8ys8h9chFcIuH1pUG0h/N3MHmVAPsyC1t/YbjX7yMj5ZvTm4mvKBTjxtg4Ownk
x7cha8beqrP22RQv2DrOM4LP3WCVKclh/fw1e9bTAA34sMlaROk6p8+ewgaKDZdvKRxDSrOVb0lS
UIzAg94lbMl0KjBO17mIN6uPSqc5dqVZHYnAeW+0VMMFUUwhIjG0raAw4oWQx6iqmXAXQ+KGFhIf
rbWZuWVP2qJ6f6apX777VUFCtHH/sem3QHhuhYjshldOn4fNRT2SjE/1uN7ZcnNsGI9ipbSv69DN
kSlm3uJZVDO1nB4b+ZYd+rR4o7954yHFbatVPu7Mz0xPIsdNX0d3OwDOfMIKbfxj6NXyk4E8DNWW
N4gc+yoalUcsdWJ1r/imnYOhqn+xRzAymlzG3bNR7IWZ83+VqLq/OPJagHc3N27jllykG8IB9PC5
zQxUZQCdbCpFwcoTPWLk+GLq3kTa0qw82+UYCqoRv9fRNdhjxsoGWOyeEIFQ2D0kaXOD9ZiLZ6BN
h6RP2BV5NM0c9wakvHqK5JKZxNE4RazMW16jN3bt+1DPY1An9Uh0fZp+MgVHW0N8zc5cHPuDiGab
M0ZN/uE0V7jEa+VD7chJ8nWu89VHS9E8l+1YfbB2A3xPQUuL3Fz6Jf+3SYRAlfJHk8KKsDjmn0hf
vhjNj7EUzV+Xp5tr3dcLxd9a+0AOGduTshHtHqa9eR221otp/V89jen/gzCOMcX9y/VHbpVMghoU
feUmzaUwrPXE9H2JOrXvXky71MElq58DdPHA6gzTH9rqWVXVh+dmM/1ZYSw5V4kOoa8SAVh4KpJk
u9WFbGK8xn3oTHZO8Ox06G28TqIu/0ym8wad5EicqV8p5T41LMbZWcl0r3KrXVt3/8FRGaOSL5uS
uWh3BM6ym22Vu2Pi4eKFMOubvtQTrXa+t+oerI9prD6iofmrn1XnRSPs/j/YbDYxHa0T6jQIz01d
ehQjJbR3l92GCQL9zKoxe27XAkUHK6onVTfGc09GR0jU0h7tjbdrllQLqlyFNNxssnrtKRTDmmCJ
cCEn9+AOXvEyuEW/47kbB0jM6wK2ylx3tVPLkHPPCNXZLk/pg/JKYfuH21KP22Lmfu9YZiJTYfzh
iSQe2vyFeC/7ZNSoT8AVn0nDan3Y/9SzVf9fuj2mb8TL93b7q2vDQSORbgdDV751mUuaZ2+ErqB+
sYZQl0pI4LlvWPr3iFsW4Y8bAqjTrgC2xJ/GGkHFO6QTp2NVhY1DLzjgJDrwMDZX186B4K9c+FLF
X1Knzwkf/Jj2XrCWjx0WFnI9VNkd01425snDjsIlTdKsLN6H9hF9Bqk0MI3hIhbFPLZ2O++lWB+5
Fc0rbWEfmLP+Cvo896Ul7g1Ql8jNWQ+kHnAk+FGGP65sq4hd41lF9GMYCbPdeoxokUh9afWEHklZ
/qCjy9HAYDZEepwsvlQaNe6Y+Za28lcZU3xm/GtsNklWKYrWu+gNdFnm6LrJjrhdLgTZWxzW83/D
OP7CrSl90dCj90Q30jh8uOmyPoApaqSDiLhn2xIsXXYkt5E8iySaeo1gTEbGgWj11zarg2YoTm1r
ezlF/Lw9pVthX7n0RbTpnRGQmhdm5Xxuey0HTsV5mnQ9Qqk6PeiEaoQOwZJ+CQiJroEpN3zewzBV
9GbjkzfZ5THvxTmf2msKE+WSAyZkK1qXjS9bph7zDF4Xm/EbUKl8D/a7uCVto4T4+xjdKmXHVLQx
3CPI4tfNoz1a8vWzZmWR8oYe+IZu7mxqgeMScDSpBv7p2vO9x+rPZEmzn/vEjB+8+b9rMdBOL+nw
XHqbpGZFSBgVYmFiqkNbthrhbP6sFYsPkvgLpmZ20vqJgfVgk6BpYk80Twy2DcRaVB+u6MwXV2QF
2+tF4tgTANPTpjm5oIGvba4NVEhoVjdFLYJ6bTRfbZn9YkFM90Q33JHQdqdx5b7KLGSjXl5t/Ig4
AUOnMYcfSysBkBX25/w46sqkSn3bGVlY2Owb60avDyZCxAiXTHpKnO6obY0SNxkDytL97CUO7okg
Nx91bYTlcozanFO2XBXjMm8V53+2T7Pub687fCMEgC9tXAzVs0NOWDmdGLA9CO6vJPwA5mPdq9kS
7d4H2HxEBTnVZ3XB8agHUvuoJPNkt30hyhehKlArQ+npz5j+DjaSQPTPs850tdXjAaWnPWlX0iqw
P04ToHxvfud1Pc7q8ELwFGE9Uj+Uvc1AbYrUdQrrqYkK3qMGUIHUCRSaoZ0g6IqYKkbNUK67ElAB
RwmVqOSU3khLhdpzkLh2ckX7cQqNOBY2LS7LwfThJ+h5KTUrIuKTY5FPng1tvM05beUEsME40A4w
XlCOGQgS9s81s30WhEkVaxSaB1D42k2v4fMD+BT5G+Z5THzKkEdVJchv0Mo7Njc3LstquWZDEumz
HPeFxXaIsRLfoaq+bbMSZ2Jp7qkC4kIbXY4r081u+tiKUHr4DNHerKE+jOreTphFlYwVLxqxKY6T
IwwRWnng3TDLc57W7d1AzBAMeZEchnak8idWNVD7/mcBhRZzNN42xMOhwlKUe9t8G1wWJ4TCVB/c
Fg+6u0AgTqh3nHXlJ/70mpcSzSYYiw3JoPrrkhR+yx2pE1LVjzSP+Rqa2kiiA5yX9w1QzA6W2Tlj
lt7izLCFxLvv0IIbnwYtihBN7OkQ2+gvGpcBhDHLcGxJgWXwHJQci5EltH3itKFpYxnU3PwvfUvU
tQKD1ert07w/atJpI7DYW4i3GBF8nxQEaBgJIbvMxT6IND8Yuc5meg4LiGv+5koPAR+tY1feRf44
F4tfWPO7DEPmTGALR22+4RMzLg75SG5CQdQjEUaFYsV6qzcbNfV0sW1zZ6lM9oX+7GiK9gQ4kRtg
cp/Lyn1EyhL1vDCVRZ8YWBrrmsKiZO1y784vodwkjcKnofU02kPSufFoNihuzD7Xrwgn+RQMsKQ6
hg6KL/nPoK1jhYgBej9Nah8o62qi9lYDgqGY/C9eLh4L4Dc24ac+ZYmvA6xisLCOUVa56Zmc8Rdv
xh1NukAbWLZLrzQiBC+SXKGKIQfcqE4pHT4Zh4Fa2Hd7yW9O3j5vSv6fVCayutLY7ex7bjpAf2qD
uK6MEFwQ1mGqeS+pTghqis8g0gqvZsOWbSfyqh/EBn4vfwHA/Q+DfoGCHF79O+krxCJrmeEFluEW
b43GXRZPWZYSVdBgOEAAz9R7a42ryqKPIbXzJHBCJ2uPpQd+fqFx63kqP+JcWJuIKEE9sJEWCXIn
pxUZCmfdy2J34o0MUdZu9quHPpYcnj47dFOqvpFaXRQhfb7lhfxxXmdLIJImQZo3XbXlzho28VS6
dXqkkkR65hmPGZbKuTRpWvqbOQlyvcT1124LxVDpB5rS6gG/qiPnMdjU0BhA8acgUszpavVOhZFb
I9iy4xAlVRRYqEoWEfHA0n4cscaAH15PD06WdpcMtWPkEL3KHKl4RxtHPIc9vCMfoyUwxu0AAD19
ArPFqcTWoXCaCHHXr9q3IXkkuW8q7hoZOAP9ejMM3wZeBnqjUAK9l2pca9brKrI7NI0rHpSnggcu
IHvkKCtxVRf95pTi7TH/3PWOJg6wMghYm9VqR0BzQr7cwI5L5N7buixd6CzKtSt1DgWbEcPIJo8F
eveMzIx15hYtjNsJc053Jsg2twTWRfBttDxk4UIznjVljRiLOmhtqteSUMtYtcSLUJKNLbHjRY6C
pYMMQEZctOwddzgDs7olQkj2QxYrmTcqpH6CAs/E+lMjwiavfvWC1iKXCXAoE4ChPU8O9SphSWWU
9mgQZ2cVz9ST9okwyJHbp1HOGhmccaX//5Wa0p00W30nmiINRm95aVa6t0Fl0uwuS+QkKsaUbELY
hzmD6ixlBz6hihYjPphKQ9fvGLkMq83Qd3CGj9Ql7UlKocRdKYYz34jj5+S3faZjpgfOJt1zk1Px
tXL+gC4/7wtTlYGS9BjMU6J3x63bYrZ17jXv29+JZYLfyHSOcKTmd2XCL25xPmNvVyNg23/qZqSm
y9KwQba1V0id3tXTo3KFKuQzoEnOnjp/sXjt92g6uT6xn4SKMXkhUarpfgbfvSM/Pr2PzGNDKCgE
t4/sWxJhqlfEdF1g63J57alajvytt9yA479lq3IrV1dwnTZtct9ISIysgvOh0zt1ZztT+UqlvxCH
irJPZ6xz77K8eyLkGLydpBSi+zB/0k6dT0jxt4snydcM7LHKI5LhrYNpS0ojb6ziQhtHVv918WRU
ln7CrDBfJCpNLPjoW/Cvr1gBXbvtAiZf61Pdl8PfubYk/TMJrq/WpN8pIzc3bIapFBSMA0tSYj0V
+QHwYBmiEmFbFRIdrYYKS2HWFexAQ4VPH06ERJP01zX/hNSz9ksm7qoEFaLgf/rUWhxqSLn8zFvR
8EnLRMmbZYt26g0Aj1op+0s3ZFO+G9aH6qPiISUcQBjpvdTF9iT1hrEMdjeKMQHvIQNNkMkHvcpG
TWvo+FuotwhTexzRaFe7NpKGdHDv8mbgHfgjrXWIrS2b/K5Gou+bOVWbmRX93rLTcNzcu95Uu8yh
XyGOxHsabY3wNzdRT2bHfiwy82YyDtA/NY9uEj2Iwnwv9MrllBj6qxRedctmyqF1Ks+z6cknbdLH
XVGRGt2aN1OhwylMtsRE/rTHugRbtSSsqcmZoNZLGZtlJv8yvKXPgeC7izbkh1QhBCZxtbtRLOt+
IrXXaJxb4zJ6d6aPjJo28cbI8JZdP0wnlV8nL9pv4aXvBa4VNcv6kEnAObG9wzJWERw9LrCVQQZJ
94OvTUq5Ixxb9D6qq/QIYnIKnMXKaXJW5bT1KWbPITNhFRFhgJ/OOKWFxd9EwfvYGU1fer/upCBh
zN9mZ6dlC5X2w7bisQM8TktqPbcZC1BfZIn23TvFiK5BJtN/G26Qy9wkxfeAKyvMVsJBw85Iqqgz
1DEYKG4zJCNdcgYbMXxQgD0ZbovbBR2Iu1eI2I1LOhe/IPmPm20sfu06LyMG3M/CMBda4PVG6Niv
sIhTkspBLaazWogdD+m1lVPQ4/TOO/OsiO4laawfl10XNYVJ39h5hrnL3ETZLYUi32yd3bCPhvta
Fnkf6G3ZIdWti7ioSfqaFi5tRPZ4vUZ3qdzvqnNYDBiDQXjc1hjfHZ63z2WgssvSHA5Fp08mTV51
MObGinS9We6i0W7j3I1z6DGBPNszo2eC+tz0M3sE5JqVsP/Du7f55dJUByYm5GjlBvUwd6IzD7c6
U/W3uqwo7LMcsU87ZidSm02WC1qyMxRF/2TM+qyyCzo6Fa8HDYLytx4tBeVzLry3WvKYlGKtj7p0
i/1iNdj6amP7IKSesQc7418UFOJikirymiOXZS2hKIdGb/k+CAefLP2P9Kh+3bwpbnrSfI7VaF5o
V9Z3VdeTPRLq7mlF/BP3qFjImlmUwyiJVlNVad5R1+sn7ETFuefLvXEqs7voqooJNr9k2TXzwSEn
7GfoPBTBKDO8BWMQmSY1BrluPDf6ll1xtBHgVHfhaqdF1HWatxeDp74Xi/MDkGg4TTPzZrtC1b3w
hV8La/VCazGf6iEt533ZVsZX2vRL6GAmeuF9DdiSNnSWtnpAHX0u6/lfY82HbUiHE+DZBFXJVKz7
apTdFFnm8kts9AirFnudqa87QTRpaI3rX8WZhqjPpXiCLYSkvxxI79u06skhel5lYa3tElF5TKwJ
E38pBP/wjOggqFTRh7pTviPVtL4GE6h6KPsi7Ad3/OtwwLX+I2yXVprXiyE/Q6p+02ScO7p+lTOF
q2YUPyJVWCTMpnu0s/63r/Jk2DOAqndCGZ0XOjA9ghE37UTBt5Pn8quYWDGSNsBrA/oslPX6JjDm
IXbMsXJZ1kFXXHFlHmSeDDofpAW8+2uxfToZgkyWx17PpKV5cQg8Lvy+std9P8PQAWh0rh9rDndp
mjdShEzimTENbBM/agOD23eclPM7n36FbWAK1WtctoIh8Nao+o7J3gOauaIcAU6dh42hbLu5V1Hd
1wSi7gdCvHN/MfomQi1W741pslioYwibnc35pPdgYzzYB80YT0MLx5mNqTnubdVKiJpvzdgZlPKQ
08gy/dCSw0qYUjBq47RrveJkYbO5gpBwmU9IUuhn53/sncly3FiWbX+lLOcIQ3sBDKoGALx3p7Mn
pQmMjYS+7/H1b0GKfEkyFOKLWQ2ehWWYIikJ7mguzj1n77U3DTGkbinT1jESWDQiDq1Lf24BFrWm
tOGJmBlBzf6tmlJy5Jbd7i2wLlvKhXQ7z1bsDnizNzIF1xMaQJSQKr1ek646dZ+CWQ+91MqoQ96C
gfIAPT4AX2Gj5h3oMrJuy8FXeiYURqKWbzKG924gBSCjhGiu08bew+Ir3DwaT4UZvkRz2bkMI+Mj
w1DbVZJBW8WoJcAN5ex3NLMWWyvqySVFFuGS8PhipMN9GbEPxpqNTK7qdg3+3G0LVgu/taGsi2a6
FYo13Y+hdEaBTUPatO+6SIULUMhfeoyCjk9t4IIH3BhVZe9Enl/kqX5j20qDnqnJPd6ADQbfDmN4
b+Cf04JNnvvyqq+KaxIBUVgQ57HJJLJJlFCOt9oSfuxYSKHAyafDnZqXV6gNDDemg4hqdpnATnRj
ydO1nUBLLhghrIYq1W+rHzdHnhtYQFnho2aaV0VIpaaqdKDsmE6j01qW5M5TM3hyLbuSzPY1qgVA
MM10CORqd2g4oy21NssOecv3OLF03mUV7bxCqrYVwbGuLZIcrWGEj0SSjK1Rx8YxbLknrQB7AYrb
tmMvWWv5C/oZgruwgAZZw5apIFVViuSLrpMUohN0n/OiThjDc7G28TW6hUFFgyyEbXnbsd4gwR21
KvECDJHcpexxRSM7YayUl4NaaefGQmmvBdPivMRgf49sfNjWfTkeKb3IVhill7kPl96Qornc1BBC
K2qdKc7oKy21VpCNG3vWhqNo4ulnBs4/svH91qD3ji7yt4a/5XgvBRq6KOAk/s8PkAkKa++pfXr3
H/SywHlcdd8WGl/Tpe2/KXfL7/x//eF/ffvxt9xO5bf//tdL0f2a7beAJ//exrdiiPAB7rf8gZ82
PtX6Q8Ufji6MyC/AHf+h+6nKH6ap48Dhx2RXKfobGx8ACMsgyQgCBEBGLH3/sfGZfxjw/viRCn9h
oVT+ExvfD9bpWxOfzB4QGSIrPNxHHRD6e9PnrNJBrKNY8fJOVg/m3DySi9ZsJGU2ju082ftIyfKD
jXJjYyn4a7V6yhLW9LSi8plN3rW8Efd5zqDwzSm8/PkR/ivvMnpNxEX9978WosmHDwaHBfCogZqW
ZKUPH8zEShEPKRET1VhWh7ztkN2rzcAHpYGNm5xx2u8PuOCR3h+Q+aOpAFcxSCwydcgabxEr+Jbq
iLQh1cN8DLSotup9rUnt/e+P8sFkK2sy2HBwAdgl8QkDdflwFKobhAK15UVaJx9Hf9ZoiVcREzh8
VHcw8oO7oKvUyxJThPv7Qysgcd59wyWVingsQmtUiA2wPN8f27e0qqc0CFbaLJKvUD1TJOe4HaHf
wPOrUy3f0NYf1raIMwd9ZY6cJsT+lRGAc5GajTi3Wm59+eRTLUd9e96XT2UbxBov+S0Q95ZP/QZt
Y6KAsjU/8D1/JIzb4NJsK6VAypNL+eSU2EKv43E4RzRyD5DWSCKe0FYJ0csPwBm4ARX7SurQirPP
MNGlffLxlgvyl48ngC/bPCmkNn24YNZsWjO+dh+4gW2tMUQwAoz1+mnEVb81p0R50DOJrBcRFYRC
KvESb2nAsiIP91A2FJW//zwfHwvOlqFYrBk8q4al/rjGb86WmAVBN00d0mSweBBj7B2rkk3Fyixl
6TE07On8+wP+6q4xmJjw1odtBlj0w12Dcz+NI2R4K5umxXoeETA7BK/KN3U9sbXNEVMCIx6+V1wC
3lRNezGVRrIqVKXcS34o3cnDOH9yVT6wyHmKwCWbKmBig5VBW8g5b++ZscFQqKaMon1TmFd1C+el
ljEEwqkfkd31jWvWmf3Jqf+4QOCahsijGqxKPD8smO8PCv1P62w/ivHq+rSFNfaqs5EWn5zvXxxF
X9Y9oPsWWZGLgfvtV8uFVNtR4ierMWk4oaLFqJx2Wnb9+8v6lzMIbW4xiTMXAlsnjOXnb+6jPGKZ
SBipe4nAH1Coob7LhZ/SpKXPuZm7CA2blInL3x/1L55xniDWc8idsg5hGKD5+8NiMbWNSiYZpshm
yd9KoSF9B2YMMLKYqnCdDYwG0DAtRItBqqd65ecF1WQ9DypBRZaEokPi3UhD3a7bm0SqwnBTaAM4
VGAqhtsYIEecWp/K69pEY+SYiJOu45j8T24l7RzjTb2qDBjpK2Q4MvCXyW+OpMUroxt3Bj6RMpP9
E12CYtx0fJlNI8dqccFpxE2L22pctblWrhHd4YKs0eT8GHN3lI6h0t6H5SguZCkb8nUfqsWe+yRG
ZGTaSNsTPUQkmURJMThqZ6Y3DakvlL1KFcCTGbqyR+fRi/xq7HM6fhBgLHSACBSxlvYpvgwD0TZA
5vR+tNXIh/8qSb2ngJdBVCjDhWXGOJjPEpVv7THkRqndVbumpNU+RH51n+o4oKOszhvv99f0V3cS
y5EGmYxqhcXp/SVN8T2ogN4hs6oZOoUo9TdADcRKVIvae077C2Yx+er3B/3LS2O5j7D+gzvk77K0
Dy+NgeylDuKe4WVaLZjHZ2gScxoYCIDEP11rWPvouXMkhX/UH6Fpb54UuhYJpZPNoXgqDspEW5cA
28SlB6nvuc+ntRBES/7++/3ipApF0cj5YK0nAevjSQ0C/FhzInAc2+0pmcazj8SVISMAUtmkPhEt
LvjfH/MX51TgRqMQpBJUbG35+ZsvWujsTYNJ54tGkb62ueBuGVn5WkMEvv39of7yFlNYvTVKEEK+
Ftjeh9WniXX8ah0E3EbgRuWtVe9kZgEIBO35pGTZ+MnxliL7/VtcWTB8tOs4HnX1Qgt8+92WHJmi
QyXsZaKlwMks+7s1D+lzFM7RbZdk6qNu5d2wkQvM9KhAqvla9s2RuUxiaCa2eKvYiCHp4SLEtXxZ
BUoZenqO+bPJJav95JH6xZVYwh4Wpga4P5ie7z8tVoVykBbhUo4g4th1UYYTxceJUtLI+v2V+NWh
qEcXBqlgVdY+LMg9skGMQIHpKWHGsMmSol0sSZabsip/chF+dQ1MMnrZBSHVJXLq/bfCM94wCmUO
3syGf+xm5O1Mm2Vy55uI3hQxKwdYJ/0nR/3FF7QJHyW5RNaZasofzmWBZZtexmwyo0tyOqk6Dhu6
204X4G/7/bn8613NDoLQWWKd0GWSlPv+C4bjbKbTIo5BmYPZD8E5hpiu3ugxIxUladNPAqyWj/6u
NFVwOesmaWYE5PDrDze1H2pJZgvaJoWojHUjTe3R5g37yR3yq29FwoPOkVjdwVm+/1ZV1Erk60He
jgRNJjTs3QYzT3dBxlrhiqSyPjkef+Vfvxcrg2D543qpVLvvj5gmts0+LJe9ViCbwjU5YjTJFb2H
L4MNBttKoYUYdiesP81YkT3fDYuuxm+UqXeAvMXXpg+gY9XAtk89cGoAU+HhErQoIZBwh5TuWNGM
lBHknvnbJIj7e6p24JdI/NOXiOiGDXqm4XuTRcU5QNmirgG38eZOtXDo1sXAu9VpLCMIVjDUo4tx
zuqvYyxTtkimzp63pKeNKbNJvxAgO2JvloNFMiPX3bewKKDX92WAQXvQ1AH7FOWXawOja9lSx9WB
TZr8gqxzhK4mlOyuwaZ0l3C1v+Po9C98FeEDxciM1sOqmc8ShSHltC8rE8eL1Sh6DP5rLJ6NQm/9
vW2mxnIS/ekSDfgyEBVp6q+bJGK6NmVhfUHqOHovjM4mpt9kTtn8tZF50LoEU4k9BuM3Fd3lMunA
0yjKtspA/JbqLZuF/gFrOub7JB2U4Ig5kkGRPU3js9/XjFdgAOmIjyDb0VMb8vYhZCJbrttZYx/H
sClL10mE98FFVj4nm2g0DUonRAFY/hiw5A6x89kL3TvpGgsIyoWi8vkgIM45hV09IUZBBMb/Q0lo
vGSAeL4LtR/4XkkUdGuE2sE1A02/ZL4zlOdaSOU9pVuLUtmPmLzQHM0tJEAVk7oqkxhQDLh9iM/G
BTO6ga6gj4znpsV2hlQBJbiWy+YxnUe/23XCau/SIhMMOzsBVH4Z1+9bNdfADMwgOWwNM8emGsVw
wLUNCj5TdCxiWNHRgtkR6DEH64F/4AqOCpIWwmoRbC8SQIw25rBcW36jWSrIcmCidBc4KtvOtaXa
vI1leDheVCSWdRqsrNjhJghfyRu1kw2KSwz57SAm0uOrfBdpeQ5xEcbzVS9m9ZYDYcYYm7q4J7V7
vua+Bh3ph2X/DeyM3W0ShFg5UfK85BwDPtBZgG9MV79fLD/So5ZqShBRYRGhKeCOfVgso5HxkwLS
0atC2dhUUPA9XsHqqRPSsKLsYAhEWoBn+gNZlam++/3R/7qr5fBLbKZCZw6ZtAks9W1BkKtKValM
aD18HyAJ0EHgk0zV2bMm4k+y1ijXnV4GFChIysumts+2XphnlQvuWUY3HEs0HJ9Umn99VfE4C7a1
VClUYsaHV1UrQdGUMqwtsCRGujII54geAmMf2unVJ9//F+8Oyq7ly9uI9syPJYadFBoAlRaRsSoG
Rmf95E1xkR9NqLMHvJHNE9FqOE5jaB5KzdSJDUgBFRglTCX80DVxkh56uFLr33+wvxYJRI0YP7a/
ZDKSN/L+ukSpGIhuzk269WhG5G6w4eoIFLGFhczdT0R+L7X98MnN+KOL8/5VqvO+Yc/NmkUo5MeX
3ByXMuqtAV2r3wcXZcSCTxuw3OUdeRTCF9161ni3CCkxL0kIMHcMHAkp8Mmy+CoxXnn8/VkgSevj
O5CGMbR5ZL+wMFFPLOfpTTGu1OOINgWCM+HE3V4nOMJYJ4JtIT4rH5qRPE6RuqnNrsM3E7MdUUtu
HweThLYPuIdfe6grLBZzbu7GBGolYLFFlK/Nhi7D1qG+dBekbbljy8xal9v+uA9Ky+68WsEgRAyr
ZtzDMZC3qkgGlfdv1cPiaJR6q8ZhUOK2RFWJlhZ4DgmqLJLuMBniITQCiDryNKGxMBLMvjxMXXQB
xhS3bq8qwK+wfyPmo20mXsp8ZJFps2oYdxqoFOGYRj3cWVaNqGLSWzgHJSbyncJ1eNRKDVOwNgRM
UOsqsyZ+c9RkL1VQkDWRTZ1s7dNpxIPrREvuHhxJ0ikKfa0xPD0bWtncCUhn7Vohc+Lcse5qLhQR
BZVWPMmzF42ivm1MWgkQHcdM2Q6WKs1ea8gnqEYiv+xZU5Ba4ylkchPK6X3VBSifR8JsNgCKaXih
W2ECVkkWkoAiajE5jdOUGa7WVe3lWLTGa1xYiJJ5L6bZt6yf5PYWYbWs3c34LNUtudPMBgP4HDKK
kNLs9ry4mx1Mz+pibErRHysztnU30fwZa3U6FvouHtqqhpiBUnzNkLRWrlQcyGsp1LXK62omuYh9
rDpyDWbzpVukTXhGeG4LB9/UcCsHI2QwETJw4GoGovKmDp8MH79UKk8loFdd15rcvITEdl7xog5e
TG4iBrhJZDxT9ML1sW0iYJxCR0vETJUXZR7KzRf2k1Cf07j2YfiSFunvrGlA8CWaoadXlyV0Cgj4
QU2dNJLOSC9sGXZjV0INMqWbdios7HZ4FG+LajCxStTpuCb9ucCcYGpd58iNn5AaK42dvJ5zbtMF
jolPMdR784wBz0JNa5Bl4NR4bwcnV9vmnqqhISQyttEgFXWUTR7+QVNZ12mU3bVagS/ZHwaD8k7q
y2/MVYtwW+plN5ATROq3GwmCJZ20q9N6U5Ffd4znGnc/QcyWerTz5TjmRFIbRmx4IgZ0p4mlHEto
yXwbOd089ABl5nYsj5hl5btQwe1FaIkhPYthEWTmdgaDop7J8cMelYSPgTEOWymzLQiyvg2lAYOH
9jjnk/jSYegn+6bzhY6km2ECaaA1ZWGLRI64oNKSlkQheQIVMeXj1wFbFT0Z7NqPs4Q+1A1s7jQs
/XqxqepxqWwCRLyFBP8DBA7EAbCnVUex2sh3XdMGjYvWpdqPsx5/M8xGugoaGUBYmUb9syJCBqyk
1shfksqWbpHpmWBEgKCixdAGnFa0aW541P3WG0SffkliSzz2qt3dAstKvqNB7k91UGKkkJoSsBQx
O/OdapfBc9qapuQgWuwyN0bajbG/DkHi8px1GUYIxuurtFIs6udyhFHBxrqtHUuMY+H6/gSAfDDH
1EaxD8lF1YMkWahxSsRjmSrnlKIa8msE0AezQKR97aGemLh3q2kPvbtc+MtBrO4kCSP+qmtRNeAZ
jqyXZjSQIw5Ji1LMTE29X8/sLC/9sRoexyxHCqGK3LpLEIbvm4qJrKemCIt4n8/BSQHnCxArMZUJ
LxgRN145NDhZlASWCXOZSTO2vFhqwm2KQc13wCHlaFd2JmRCoCbRRYb7ZXBrBFa0/qzUUla1QHnh
5Yrwr8qyKO5JyEX0Edl6NKNI6ptXNEOsZ1YQS4Q3T0lASz9HGdZyYju3qmPMAtKY4LVqJdtyNJ7K
mmExU3j8I3p4L/sqJiN7rtERFWM5geOTi8ob5ITxVWAVSUJmSJsLD1nEOG1mUJffye1MxHYoOumB
K410r1A1orMqPIMobYJUIMHtlSgBx6PYjx17BLT2QYzky8Jg46QZZJ6VnXTirvfJN8HiVKSvkTLL
Of1OVDStHFRXFUHxQJaA6h6rCe+sW/rAtuGA6aPvtgCYSEvSW6leDVoO6ay2ivE5EGoB+Zm6+dFX
qvm5DiVQ12GR8xZte42BPxezO456VTBjMg16tS1hQ+bKZ84wMOwHtdQu1Rm+W+Uxq1uwVWGuITiU
1axHQOpHg+5KKR52B6IP5pEfJcI/Grb/7Qj97QT9f347kv9fOGy3qIX+fti+fqqLb/+1a1KSFJq3
5Nzlj/0cuUviDwSv9F8siijbYsjxb3KuZJKap9OttUnwWdprlMV/knOF+geptoyUGM2qbNRN+hzN
z0A9ofAjdim2oGNJv9mw/9HI/f3OBz4IpT3IXIpMQhwYKC7bgDelHVV2qOhdrrusjw3+CVvZ6XVw
Cy0MfWaPVc5mEL1SO1hhTilhvrDi6AK3jbqP4oRkLUAakK7Cm0DGDTVH4YWF8fEI7zu5GhXzk4mN
9qtPy3khiYIWGvzgD/u0wQLFXYDIgJ6qNPd+niroo4raui21AvtMoZeCxoa9U9WS/eugd9U1VN5s
dFp8Rrs2Yp+7oluWrWFeWFvMoRru0JQ0Ldsm3dIxormz8atL35Ixbi/kigSAmKhfp5x49zmqHs9X
oVAlD/y4cVNakAtc3V6Ua5DJaONIqv/aYHkHhjPa31rfH69DVPDgzajVLxWVrmmUmjh18tpPv8LN
ZFT75va7/LlJeCtU+DHg+M/eYbme/I8ZATtZk+GgWEr5N9ezHVIWG1oIblCY2ATs5ghGsD/2CjYd
yLAy/YEyMqkHrUHbRYGayQ4D3OG6LM0iY3YKgRxqBURjeQqVVS5K9Sqi70sXxjAyb+KF+8kn5n59
2zj88YkN2NH8gl4srfgPn5jZXGM1zJndWgukmzb3052MovYFx27Obpud0F7GxXwXGYHROhbTefSQ
wXfdL1rNrZi/17Ac6hOy36ByRVDxch40ebqnoG7vfYSkSCH9ZGjw+DThNdXDyFSr60bmeETXg0qZ
StcwbfLkBm2Mv85xImrAuQRQtSpdfMdoB6Vmtq2Frx1SBQCjvQ6tRh5yRK5TO6VeM44lpPu2XflS
2VWQ2Sdk6oMZ3ppADh4Z3cUubqLsmkZW+dTJfA0cM7HqzTbeM2zAQOZHcEKY2bt6OylW89qkJaXU
COADQHFWT9hhhX3SDFO6HGyzPBfZRMfObpXo6vc30LJQvenj/rwc0GOFzD/Lg/ahwyrhka59GYXY
oFUklpt+hGoy5pSQUeBH7hjUIlkNKtNgplvWinoRamzX6dfxwKTUlSRBSY3FVK/7y4goVn1l0Ti+
XegPeLJRfZypTXmJC60NYQIPQXyyMRUOIGd8lASDUk4nsjC2ZZjXg1PjZlMcWfcJX2ywk0AFODIl
JZLTQP3LH6I56FYTYnCmYKzSyGPv075gWwXZmJq6CcJTTvIBziiRYKdmBmTBdgWdpMkxtWnTB6Ct
RjwKi3NYmo5mRRY7JXaM15ytF/YV9j4y1oikIeqb6MfmRO/VEGs1VcuLWaICpgMQ7glZpJiKxjYF
U5bq1THM+A1uJyLtMlLFGQXLiKwp78JtlVzhJJRhewK9k8spWOe4mx4EW7NmLRbAWo2zP0UkLB3k
IqDMVAwYlaMZfxFVOh71TEuv1Rkk9s+3OO9fFGu/WDyWS/th7eBFYDKAR4TFeOrD6krDKYFfA00N
5zbtQIaLx0SzxUVF6wwLpkYtZaTNczGH8ifDgw/Kr593HSGx8CA1hGSq/KHDkAUzkKUB02CjlsXK
AL3zBQ6ceagxlyAzTHcoEqsNODeyGNEipTYNRzXqwhMZUvrKLrlVBiI3PhFZqL94GASIUpvngG+u
fWyCKaNejFZKQAl0dm0V6ma/iem/kZdqds6MD3tNGwBkb1nX4KsoU00pSO/IaoVFFeITFVovb7ra
p9gONHlPx1u4IWGuYJTSEdltrr1QHlRu1RjjJ+vqosr7eDUZWVBYUCvYsrZw+d++CcD0ZnUS2orr
S3p8FDn4gJWvqFO+9RPlJveRO7oxBo5HOc2oZeHlnpOy/B5mMcgFgnX60jGHhU2d4u7h31kmn/VE
qeK1GMGHxYUaXUxyhcmEzmXoDQNvGMfPh2pVKwp++gh8opazg/dRQKwMzuNDapgQwu1BWQ2F4vO4
lHJ5KOppelXlnngM9u/Doamlc+wP51mQGuTKwoxu1VYg25YTuz5nPNdfBkWZYzLSy/HUzfR9hqwb
UYoTUWKk+OkAkXPngr3QWazYVwfKQRLkZzjSYFsHG8VLjCi3jNaMAAE4JaxUutZMj2prhTek2VBB
R4qKyVwNexJjxKxd6wkKWrM2RnptkzjKbXRXiax9MqcUpvnUCM//8d7owezOnzyWv3qnE6PIcsw8
b6l+Pswqu1jPE7rTCt2mCLF3p+hbOvj0xvKU6MHWbFxjbmJ35DV6qOK5WgNSk52EeESwbF2xTjP5
Cd5avA4rXJkg+jCEAUp0ynL6bFisLZ/lwxpCB5fXNQo1Q0bV8/6uA5E/gSqSeX30WfJQVZp1kHAH
aIwv1nksxJq7ScOVWCirLhRkmlfVl6pP4EJZwGfUOcL1JOua20oxJEehqDukyHAHFWhUAGDWihXq
d9WEIrkxbYnprVJflyEJ0Dbk6C/MxOOLlinIJjO7bFtLlfTZxXjfq2alYmS/yL1oilMzGx8VglIU
+RYdQr6gkqjM1hQcpsU8PKhjax/rLDFXSlGNvLI88g56e4xWqAP58J0hA5MVrzKvtc+edeUv6xQf
Cv0tL1INkQYGq/dnvbQyH8NspsAa0eNLneyrFXjAzlXMfpcgld1GbJNRnz8yglxR8O9HetmfNMvf
Dwx+nBiT0TYTFDRVzGg/rDdRFMMoYPTtluXwYkSAL3u7V9YZAWefLMtLeNz7m0znxqKviRCGLRUb
l/dfd2ymWErlVHGbYEwv+8y07/li1N8m0By186Wv0UzF7ba5UV42at58pUUX3DPnhTzij6D2esOQ
DqqGOc8B8qU8J2Tf2NhuoKeTlS2cmV4o/up0XgZYIgdVrCXxJmPNPKmCiqjWGh0f/WRjGEF/+JSn
JsQBRY5wPwX2aK10Lf5Ei/dDbPfu0dKJXKQpZNDB1QQ6o/ffmk0cvOycfI2BqsfLx4V2RU+H2AZr
vusmnaZlYA7XNWKt3RxDRHVILTgXMHEyD5Mdv92I61O2REt6uZVPN1B/QIuKSZGegyFqbhSpPMhw
im4XYRa2rbLHSQp7sH6qdMwI1A3GupcCoPZKmlBsG33nDMRaEYY10F+yq6hDFFRiel9Sg7RsLl+H
WpJeZTuLvgQ4SR7TIbEOmqSaz0OrU1WXKK6PSQWKEWpCt3iBDdiqTZjsyAHHG5/lZkfjyvqSqX36
WI5KjuuvuGOX1itgG8k41pWYIxEUZ4SNGv28pf9/W+Nfi7T+79sam+i5fkrbp/ptS2P5I3+2NIw/
NM0kZsdEuW3wGC4P4M80IIkfLToq7gXEQtRxiw7kz6aGJv5Ay84ihX55UbcvW48/mxrLj9iyClle
pl4I+JR/1NTgT71fIcSCeuRv5BPC/2Q7/OE15MNTiI2y+K4Att7Nu/I2uwbRzz4foCkwH0+sXpN9
tifk56hsu8opNsMm2ZoH+zB9M479a7tj4bjIb9OddE5f41dIbtv0dg5X5gtEH8aOT81KdvMd7dKV
vQWzsgu21KGHede/Lk13WBdusE892oF78RRe6t+jbXEyjuqTjUE/3QI3U+/r2/bY7KU1PYlz66Xr
3KOy3SX36lV5JNLxKt5pa1xKLqnpl9OquoKFVHSedZutoq0euBCkzsXVcEc4Az9pruajtRmP3T0u
omvprL2oe90N18OmPYpNcmGsq43vtdtkJe/NdeiK7/FlsedTXmgHc+vfZ9cSUJ4X6zvcv8DyCNIA
YI9WBFawcNLGs/bVHgsZI6f6bK+NrXwXjOdqX9qXz90p2sOS2AcX4eW0t8/TPafwyHf4rq7yNeN/
J9ozhVsZh/xsOqZTrtMb6pgdT68buo17m7nmKluVR3mvHck0cuU1faRbf5+vkW67utc62Wb4lvvr
GpbGo7Et9sraXrNB33Yn/6rGbSUd/K/mNtnoNzMam6swBRfs+GtayHCcW+YkgBdx6WzZMVSpQxNf
OWikQhyMHepFN19TPvK5MC4xWXGtL+0NoAoNeyZc5sf5mG2jq/JQbRhZxrtqa3ikcvC9MEtwWuJd
uMP/vS02wUHd57fMYC+yk3XJER7QCJGGuQp3FKMWpx1VyUZ45rW2rRonfsVMJz0kh/48bKzvE750
p3+wr2nRPmiH9qY+WyRRhZu5R7GztfmghiNt5YtorawwTW54va+7J2s/7dvc9Wyxyg7KWbrh/iQf
O8zPUbbFLe0UJ/68R9SLE6wFYZ2OvIaiFG3o8X8hIs6prtiokywBYeyCk5blrvDGLeOiGp3Y7eiv
0UNL2VqO3PLYrwcXfXH2bHijV21Cr43d4HSZuY7uFtfxmh3+2tymr+v2FnazuIc1x/5+sDhNX9nW
IQha+S6wl5W6klw40NGm+pqd4JSs2zOzWIp8IK88b9xGsjvuRpCeJAnARkzy47JNd+purYjHzsRQ
137nPeJM9vfUPxhonol80rajdmqdy5dmTcDSuEoPumO6SLHgKrraXX813Rh3GVt7wFYZUheXqIwU
KCZYkJfOC53xLl1ZirutoWpBSQBhw72YYin1cl51Iy4Q+vi9M9j7pQE/beWXUWccwb0rr4jiqZ3p
qdrPDwBZY3vPtNxT2GHt/ZfitrsEQxTmK9HzNfbVDvGf+ZTuo7NxW32nP7CdzBv/wmRdgru2z4/6
pl1r8jfjrlqpjdecu5sS4JiraOvm3J8mpyfM9mTc62vFjVyCW7EwsxytC4pshFsxDSzKE5TtMHCc
GExSyMjGHVq+8EnMt3pJxulGu633PMKOuJNVKEfET10xCTXb3mGmaAHBPxWX+qtFCNEK5z8u7H0F
hWncmekpfYpupJ0AHLSGe1ttxu+SN7lytXooSOyDROwkV2SXrrIdGUEAJVvtifMrPzZLhNoDhkcG
8d/K+oHpke4lm5IhOYy2eauLlWqdtHSVPw+SQ5iDSTZN5Dv1gd1y84U2mZOthuvKtUDeeCI8aApl
24qJD3dEy+nrHTwwy4w7Kb6SFqDk+Gi91H/xo3StrbWbbt5m4SUw7Lbfq6vkHjex8kU/mOopv6uy
HdzNh2gmKTVwrG3J7pOoyo18qi3hfjXFhhFic5+EaKzv2wTP5AMarWKLyF9uXTlaNaknM6l57JjR
zJtCuMlusp8419ONhjpuO9wMN+Y99xR0G3e8aK9lGAHwogDC79urxLsxd4rh0ljI3cJaT8NraB0D
+yqQvOGheZCvZFT/a6J3ITqBdtsAb4IL6uV30qV13WxfbUJ/IQF7i9LtJOlPJnbPzu0eUReA2GjA
Bw8nJbhGQ32mkzYaTv7V7O66jEH1QgAVDLJ7Ah9eYnfa5GRXOeYu8lKXsI7rYTWthD+55olkYW7k
W/6ex9QNr0LGmcWw5uFQoIrv61VXnlT7JJ4zh7/Wi1c94+hwx7oBmoj93IMWRY62qUS/ghtbTLAB
HERjmY4HFvqIA39eugdUnH3B+Ao8Qs1O0aOcPyrnuv2qBDuzdTuAzN+1dgTV8mLUd/bZSA7dPrOP
urzxqlXn8FB1Xj+6d/1qNbxkzUrEssOT6BBJoT8E82t/WvIty1L1sA4Tx3LqLZfF3eW2J/y33BAu
FFx165bhL5QNhpaRfMkbC8XdSwMi3MrvdTTpIskeJC8cTuzEkxtUBWTCQX3KoXY68b7bEeXmVs/W
tXVBDyXy2lNFNgxKtmf+1Z7S/XT0z4YL+vt5cHC8OxMXtXRJDzta9CVrlvpyJ3i76F/DXfdcgms8
dM/a5bDVDwZ0zN5ByQk862iR9Pc4GJfKVnhEUa/5roOrKWtY6fyCDb9Mi2NR1FFiA1Tecq/SEgdM
bQ5bA6tWsqkIc4r2/sxYY9saD+hrgtduh7h/nOllr/Js76teMq4Lc7MP99xk3M09oAYH8323jbwn
i0AtRynWwloPgiycS7nYp9iFW+9Vrl1Z3/woRv9RWX5bIJPNfthx/68994fl9j//tflWXDxl35qP
v+l/4ZSRUvV39bhbF09t9PS2Gv/xJ36W44r9x2JbELZOM5a2i0Ci/LMaV7Q/0DJaWKoWR6NuU1b/
uxjXxR9MXSwKZZNOP7+k2ftnMa6rf+iL0Aurq2XKyuL3/beZ+fLnfhQf9N82ld/3SxD1LVZK/qJl
O6AsY8b3u1a25fYoLb68sMzp+rN19wK16b035+PPo76de/2wBvxnc/zzMEuLllMgBN6KDx2QdFC1
vvCpis1I6a6F2sj3lZAl0pD0qr6GJdPdqXHPI2QUJRiMljgdp5eRr0IeHMEHLbqnh7CZAuS6eU9e
M94adqVCTcE252i2iaBIs0NioEYk8EI2yIruQ7TNBADCnu1G2MaaClrQYWMikWilKDdDGsX3fZKM
3WYazCr2QrI3bqJCmDKtSeTZfpoD9UyURHL/D3vnsSS3smXZX2mrceMZ4IBDDGoSMrUkmSQnMEqH
1srx9b2Q93UVIzItojht6zd4g8vLCwQAV+fsvbbTpv6939tMg6efDC//j1rJ64MJOFLh6Eae77yx
b+gQ5H1W0oGaw3lNFejOm/1np/ioJN/bfx0R33kFh328txc6egNzlKbW2HKhWvUvuirv6gwll02b
AxIEKDh6otNV1/ylOYnfFWAE4COX/uIi9I9OeioGOIgQGhyaZutKps64VQlY1D70wp0zIO8Qkii/
07/1qODGl8xVBbVALJi2i3P6qFVSm2THEBYermZsmOsyGGKAl8jZR52LB9AnzPGt56a7MUXFG9Vd
uZ+0A46MwXKmGPbqVPnjyxeWpGfC0MebQLWfM+/hAGtziDGAFGgX0juCmtNH8hbT9VK/tqcapVNp
Dqi4Wye48+E/TRunzfLbOk4kLNchC9jaA7K8wW7BudYOG/0SE876BL+2x8pcBvqqoqAPbj2lr4ES
XhsaE0mvMR42LrGryazt25Z/fgtBOAYKFLoPi1x0XOV2svCfak9+X2Ybc2fmFgdfu3FQgzdlop8q
NbBFw1GCrdKTmiWmlG3ALiAzybSRLRxq4t/qM5PFYXGAl8cToz4Ba4AiBhIKZsU/OyPS9dRc6p6I
nsqHFQWm7JMODf29moQ+M/qOvV6v1/KoeiAYCmgkmUfXyruqhRUUIxhzrQy5fcdW0m/77sY2qvgh
6ViNAXgb65Ziyp2RGtU2z+rmUSYlnYmhLLK1gVDuRtpReaXNBr+vjfNgSp0uOfNNH00Ur3e6yFQw
DFFXxZt/+FR8L51SvRAedWGM+zwJaHW3sCc3TJjVE+eJsdyeGUXL3H/06TqUM6nhChOH4XFFEzZ6
VXd6IHWWMUbvxvN/hSIvhq+6aoD15InBlq02o+wi1zb0ogg4FF2QoqWWk9mAXwYj1Jfk/HAwh9UP
RnaU+fARgW1PWCnO63OmqqPFbHlGVLhlQG/cRibtHnViZj10SejwNhkcT7XdcnywZcFgP/1g3nku
EqOnj48XuaN8nX3+EHGQDJYCkfKZXRzYrl0PcQ3i/3NNEshDRvYBe9epOzN9W4edm9dRwZjA/AAH
xMSAfPT+pfIozPY5EUSmtqiAh/D6kcTWKO1htlZfnErP0JdbT9k4mads2LcUyVlTXDv5cPr3v/OY
Jb0EjK5wISxpHt2Ko0mX9E3ieWxV0vjv82oXQTXenb7KUdP5n1+M2YDQQXYpNBKPZs5cZlTcJUIL
TM3mZeam5TZNR1ixkR1iCYqV43wdxim7DEWFjSn1p5xZMI9+VCXRo5TZU/a/PnBw5UXiH3zN/3Tb
tHxpLGYBrhBeP934o9VUYxBFe4DXB1lvB+PLNC7Z4qi/v4qL6cQF+ML+kMXscMxXqjHKOmjAdyZW
9+CVIxG1lbBfTj/opR1zNMwZ3YJRYzJmnONh7vnI2ueJ52zZUQ5/nhiqurPyi7C257vJTdWF7fRi
PedeeHn6yssbPL7yssFF0EALnLn+8PeJeBokTHFj5SStv2AeozTGjuYaj4kDmg1qUXkL3cH47GmY
iquRpObH03dwVIl+/chcByiEKYFWONzH4S3QeDF7x18WGyQEIK9JYAMNHSEzd5Mnox+zi6rp1L7t
7eHS8armmkyR/iK13AkdidddWdnIyqo02lG/pRR4+vaWkXT8gPjAWBBNzD5oAQ/vrrfKuCeeQNE6
a6z71HV7VNRsI1BYzMONn6FsODPq3vsYWAeXiY1N1JtlZiIR3C5si0oycbv43NqZYD6j/F6oIFvj
Qm+B0RCTpFtffz79W9+ZVZfWBIubZVqC6eXwtwaqN3MJ6HPxP7AVg6eD0mck1kQ5TbwCah5uAVSF
Z+ayd67KB+gvKB82p9I76tpNQhEADeJsjeInRrxSqy+0xmsE0vbYTyuJhRVV1TDn+9O/1ln+w0ev
1ncwUjO6OQRyAjz8uc3UEBlC7XQd69nx4X0zEiDVFDXZ7mUot8o1K0ro7MCuqj6xhysbVPhvBG0G
ArrcAYJfD6ZJcZJcsYs8VRRGFd70HHOggqYJGHn+HgNwFJSm6zZEPz2ArfPQPmVbjmLzuLMy3//g
KweVc4s4ob9AaSoxqYtcw+rPZ3KZW9ttyus21a3c6ZKKNTN+oDc1XaKPwp/sniQvQTpYlJHDaoU4
IVc9MgJStbweIA8B1dQ1QLzT/ddTL6ct5az2nDjpnUHCQZiONuN4abQvf/7HcmxD7qZ7j34kD0R3
Hapx3CYkS9vsZMtoTyYT0Yt5am7iIRtvDOmU14GezLuABLQLndYlTpOeEguo7bu6M8X9YI8cMM+8
7nfeNj1xD9Me4wp9wuE9aiFVWwykHQuzcH8mTGdrjUXg6+mrvDOf+h7/ffRhHHv4qg+v4gTNpHn7
bLyiBdCZ+1G+ESOiS+TnBEpDKtE3MMQWpViHPC1OPfPMhvqdrQHoH457FlI11sXlz/94F92Y9rHW
5JRC0rY+I2dCxBQIdXP6d763becohfDac9Bfswk5vAwHuNzk3Ew5oULr52SoiS2zl3AbnXynZT+Q
5pdXwSU4ZrGX5FLt/HqKH0Q7k+hNZmi6ynVTfIpKZuzEnM11YEWE6+kE0cLpW307nzLIHYoe1GmY
XsyjB6IDM427lMWVXjlrRGETu1CZyUtVjuoOZpp1qVXyMnWme2ZtPbYpskVx2AMvG3euDNHiaGYr
zCbAj9QaqyKp6Y4KJe+LISjpdSkCXWdiiLx4cH/jWbVXOXlaV4mZENdc9uUGf3Cd//UI4HYcDi88
Dbbnr7f7x5ehLR0KMydCkzCzZpOXYG5yLfozVzkSYy3rOYgDTnRQE1Dv/8ML+OMyqAyq0RvpTkyR
6LY2wuJN3WhI+VY9QCezivlh5MD/ZbZMnN4NkJ+VAnC6abGnOKifbNCtFooIEg8kkRdTEn0X0EP3
RR07qz53/DNDdpnmD5cB7vf16Cl8G23Q0ao3pnFedh3lgXEsv4MepuGQIc9fx3JKuzMP5+1a5yxN
/+UwJ/AmBEeTkCKx17A0z2YOE/++n7Gxoc220WuZ7se4zNlWSO1+Pz0A3v0OccmaJhB8H3Xc8Q4L
bYhPXjDfYRB99Jyw3pmhZHYWZO0tGah07Y08srC/zGSYp7NDARtNabROJ9RmsXSrq9N39N4j5wRN
sZPyAqPjaOUt7BJ5FacpoAKtuVP1RBHKqEZCAceYfurpi733QTrUfuCAUQdiUj4ahnbkUhcIeOii
IOOuH/HikhU11ew2AjMK8O0Jw043eEqCkbCOkPy/PC8SujeZ31GdF0u4DblS8d5z52j6HGSqateZ
G3XJPZasAFL6nOfxGj9tZF2cvvl3Ji/UGZRgKI4I+INH02xuKItAPu7dG6zxcUgSQth8wKplNjR7
4nuyWxH2tJipxbVnvtW3SxlzBWWO15I5D+7o0gShNlQlAgozwNPMtWAL9qlLchrapjHExiMpye1N
kygpf5n2OH+YBitpNqd//jsnUG7CAXDE9CkQqxwNGC3TcKoGi5sgeuTDWCeSaovyVs0kP/pt014M
s89RwbS7LfmBw+cKOmNLi1MnH+sRS3FCyqq6CKuzgux3ng4STocSGdATm/PB4foX68rMXKUUCjtr
/tKPgN92LRS923ggFn4/VgGU2Cmuh8sQzj5WQA4X1cfTT+ftUo+ThXdE2dpHhW0eDSNN+ELQejFx
FSGJc3wgxWYii+jM+HlnsLqC0+mCC1voc0evgMgb3fkls8foBRjJZY3ulG2mh+OlJLT59E9692Is
IVQcICZi/jp8rEXuwsTxJa3tcgAR3CT+t67IP49isj6dvtI7D28hN3DqRVOFAvzoBaYefmhLLSOr
COvLCGflNjWz+Ezx2XrnO4GmJgCtwUe1OJgd/iAPr612+mWqg92NW2MeP0X90GItisv2q0uMt7j0
UhHgDreyzayspCLOT/0UY9/Dnemyb35vUU/D9fw7jxXaHJOwOxjHMY7MAYk58S2emT3//cOh3rEo
1VCR4jg4vGuqitLX9mCssgnxYtwFmhzbyjkzuS0v82jlXchSFDcRC1MBONqZZXlN2UNxFaPAeQ6l
PNrHorU+2mXk3bCPbc98yeJtBQ8eBh4q26MFhor9aKmvo9TAwCeWWHKqp5iPsbkSkAH3jlwo1SCf
ifNwSa0307UiZGeDV3imNw34Z1Ol8XzZjxibJIE7F27rq13tNwJnnHIuobPfOEFXtDdJ1zZnNtvv
faoAHsVCjQIyeUyOEnM5WZUXkrfBYYljaRNfGJpUp79/53RJWWPoFnlYzQ7fedQ1Ri8zzrYlZvar
ZkaM5FlNd+Yq7w1wubCiWPsZ38cL2qzS2BlDdlttSY5jM7kAAKrAToi1z7F4n/5J710MRojF97WA
+Y6xKTDSzbzJtLGqojy6ice4uQRVq/ZOqYLL05d67x0tlkLwzFSKWLIOn15rp/VY1Hxas8TYXpBg
fJl1ufN4+irv7B9xysLGczhfLs2Zw6ukkfYagEt8wDFCD7b6zQ4rFz6A9mmCZJEMcX3mfb39XfRm
GC6+Re2bk97RVyHbuKnw3au14kC7IgqiupcgHM584W9fFOBoGysvrtXl0Ho031hQFahwsJIN/ZLg
ZHi45/LZwipA0tT+9DN87xcFdCaZ9ZkHOAodPkMQKJjHoZmvOcfAqwa6sFJArc7Mbe/sOqngwei2
kaJLDp7LT/7jGJTqSMdlWJAHNrTGjyZDgTZZBHXNSyInjhWUUrgyn0xwZndjHtXXMtE9hozSofW9
CPoSnEFW0/9IRxKYJ8Jdbx0xJ58wcRH4cPqRvPP4MbPRlAcluTQ4jrZ6+AHtOA/4rNouoqBulHRW
vG4kgc4OxZfT13r7CVMtEAuamNHPxY4evyNDaiIWFZLW9KqVDbLnRhtAEQq7mZalr1HPsT928sxP
fGcneXjdo98YdGE/kSxIIVdRx5SN/S2pqmzHrZAS6OfyQ0ZPdJ84s3Hp6c69D4b0G6m1JChoIy13
Qwe/Wadj+e3042Cd40M4XAW5MZoZVM/oUtO2OfxQclfTUg7meO2aUV09kopgQGGu5iy7alQuk+e5
GES2JprI+u2DISPSJg7dZOM1XVI9ymqA79A0hnmHFzmTGLd7MAdUcf1n2nyuc8GLhwQfKyU+JZJ8
OSqDU0O3elCuwc44kLgDkxKRJwkHAilXSfjYYiM3IPimGG+TNmjSK7IksBTRzhJo0HybQEs5zwTA
dFNqczgYXfNXK0v51Aecq9bzOPaPFKkQiBXguH8MpRW3110vK9RsskJzCT6cVATuUss1OKG4vMk8
Kp6stUvjtitFgUi8TvSL7SYEZQaNRZi6CueSYC/cztfUDkGHEKgF8Cud0/HHJGpGso/QpOEvBiT4
cIh38RhhQF6Zxpg9olIZfzXmQitup67WNzI2+yUILg2RyQL46LegNdhWkfmiXySbBcJ3CTsaJ8+u
93bkdMCQiM+s1l1rCw1JYwgeAenFOIbIK7bX5L6rrYW/X679isM0qsdhiZArhP3FqwvnZ9tWEOsn
OThXKhzQ82ZyGPYFULPNBPTJW1EjbNh6tETHI8rt5h+13VcvbofELiHEVkYV1sO+nTgKCnasq2a0
W6JEclDqO1mAFyeFuunIokVCAEAF68nTGNH74bwUVSPJcLB2CIqOIpuwzDh7wlE6fW4RanzGLPNo
131y2cRuY20xmza/6lZYP4juLF/CwJgf5izBCkwErfzpj9NkE0buJfVdRUcBjgkGRXPtGEPZXoU2
R8d1LtycBrlS3Qdr6BHdwqS3PhVZo1j3iT3mC06qYFqXYVpZt108ptehS6TR2tENcQGNFSsSgchK
eXSt0PhmNq5Gq2H5xksXa/9HUjXOTCCnip7BhND11jDy5rUZjo5LzMrofdWEwwBXJkjjwXOLfUg4
ETRJ0JMFetg4/1zXWWxv0jApiNvyFakxfOnKxfrkhs96hIG1IoHTuhld8M6rZDK7u0HH2fc0yce7
zPG672kDx/rSGy1E7xlbwbmASYVaw2qfCcQiu7Zu4lhiFAa6uEptMtZ0WTbeVrq9AF5tlxVSWfLg
3W0UmEmydVGCEBgThgbhokEP6c7pYhPrKDzZb840E1EMgqnXazWHtGn4/vJVRG7UfgIE464CSE/P
EgNStwYk1lBN9cZMbZzJbwikI0f3Z9EmKEbq1sKDTXBnsy6tgjIIha7qE/CWotxkdTvUK4NG5XcQ
rAaROBAPevhijj+v2xwI3B7UuUvG6hgUzXZyY51fx2ZdgToLrDknyk+myzjU9kvakMAIR1Hb1xrm
NGIniDq/U8srPlg9501Ci+XYr72uHa9w+XoeEJcIsXAy5vGvMrDGbOXBivnsFqq8KbSfjEilwuCr
WRbDZ6f0M6YIyIkLV3MaUcKTAJMSdYMZZm0GfX5vZHkJ1IUy5Af8eMiOlzJF37hWi1CiIMJKdyIj
lLGbO2AI0GY4F8j2frYk8LhwluKLN0QhcaK21a+jNu6fKAjMj4FWGcwsZCKkBdezrfdIFFixQ1s7
w1XtO+Rm4g23sAxYRXBftGX2oyOuGhBNMo9bWSWOSwysMT7OwBu+10PW3ptjiUWlcgbzOzk/mcdn
O6ao5M2a6OWWlWoNEiz93TfSfNGJKciqdlr1iJorRlcby9Ylgm5cyGCVb87kZ8+usxH0ZZ5GH4LP
2ppAGa2JTvOupmruCE+rnf42gx7vbqQz1OM16WD5RFhCnH1Q9lj7e6pczgdLdMx6bp0mT6ZfR985
slFED0PH/4aWKX2Jifp5dsQwzRemZwtgnx6lzRWKqu7FjIrwdfohUGpkomg8t4c8FJkz34dthL/L
SeoX0u3t9NkFPf6ZyTvwb0yHozLeuqr80blhGl14vYFfdBh1ppFwZR/9rJ7zXcgwnR5cFcturVG4
iXtrKIp2Z4gRmnpt2iSQJLYC4ZlMdEFWqEnyG5sY25uab/lmVJPRsBeoZ5+phkxBhkxfmJdGnmRI
Y0LX4+WWvfhGPbjAZ5eMhFQ3aZtf9YloWIkM1yV2MiYLOiMbDTeN3VoXQkPl57Jhek+/GoEwSiI0
YWQxONCuqE0iHS+YOjd9LL3b3khBKXe1CcArNbTAfZWLFpcFHaTnvK7DJ/qgIYHbbtpGhOF1VrkF
ZRR9HP25IZAa9U6TwGXO+JlXhGTGbFUa+plMaXlL2S6uIOL3hmGRZhUN+kL5s3HXukFEBkRfuN/r
yMs7/kzU91bF7W+tPoouZBdRUvP5YtTKmax6iRWB6L83k6h+SgvijXdMAzE7CA/g9SqvbbCrQ+aF
PxQT7KeZg/tPB9iTeVFi2abt6I7ioYPflBDu2ZdEnVkhjqmC7lIMyDBbglo7aSBjmeXs73Ni0j4L
MriwJrksHCv6Ft7DZFn0YiczRA5vFHUEvi70zJummkpjU5kG3F/tBKi2SUw190I3I+Ysawgglvk9
kOy6mW5hZ/pQCKKsDO6ywso3uejyYAOGAsFQKwvnfhpLjcEnqNDmKfRvxHtX5oyKPJ17sh6x5kH7
C7o63NWOAQnPiyh6EtfqZ/0NxIPgp2y88QtVTExhOgm958CfE9wiTZI5K7uu82/sAzOB0iFo+aIH
xyQaQY72NzCIrJUR+zxjjVQRu4brgVyFx+Yz1YZ9IHDkBYm4c9s+uDeSrnuqwNrfuXOt7qPI8rDE
tAxXoe0iY/W3pqemWKDG00DK9tof0DGuE93qr2z4fGLXYD0mBBGMLBImPC8CYutJ47mQQ/uodCaA
wpnw7NWsF/9J73p3cAiLdeD0I93syNz0VR38TuCtfusFPU1z1sBKHKO247XFoompq1DFTsRskna2
ra0LrLVjt40E0er7RsQQO+lN10+gUIjDlZ0Y1BPjI6oQxauwXJeSmQiLvuF/GXUaZVdVkhTZdeY4
A9DouNfJNfzkBp0KPudm00ZZkl6m0nRu+wJa/Zq8bWI54V/TehWoC5pb2ddhzfpG4Nm2lhnJMHVf
F91eGLr3954o4upq8pMU14uZNGpnhKZM9sHQOIie4NisAqPH/9QYyXMZi4AME/oJsAWBIcqVp4rm
o1namIxI4B5I8YMMxzTUBYpsEJkQG9gPQfqCIsohqywozU8y99QHWUIbuxLeBCBl8oDZy7TKl9wa
VOAdn8pD46URaJmQREi4TGMC467HUUGZjDYVuLMMaKHdFzAKhxh33ORl/bZ1WwBGnlMHKGbimYyV
1GeLRj4p37WWhneTTqZFBHTW5lAESxsuB5upnv1KZAQwZMY2eLJyb/TJ+RjCn8PQKY8smQyLFFwE
UVyIXqJjLko/+j14Sci9sTu5zQpt3knoosvFETLg/fDFD5bL6RODScLHRiL+SACIpDZS5Q8VyLvw
shJh88WsguIebXYabnNzrPflOBCM5wlQbKu2sjCrKHbz26ZXdNHpB7Q3zCXY+GRl6vymmXtDbWcz
tBqSQqbqwnPLpN04I7uAlamJAdxlrfbaXePmeFdKNGmSEdanTEmpsvoN1El2/1VY4BSlCoePMO0z
pn1njOZPaOXrO4ly3b6IZo2JpQMJnT+mY5QSWG1m4YDXaqjrFWS6HANkZDv6Qtqav/+/1dyktupR
85SS3dSKXSGO0m6A9EjHpRVnKpzvtPooaXg+LFqsC9JZWGoHVYcsC/QgRtYALStUyN3PPnI428Eb
vbJ8gkgzOOgUnEfze9v0zVVkDu1VVk3hL9edor+v6rg03EHsC2+RhB5VqzTKrqLJG0VTU0T7ykjb
X1D9w3VcOCo6c75/W0vmFA0fGhEZuijqmIc/XILZtUu744dzFFtFQ9BuxjZpfxeGkCva3uLMuf0d
2Zp08VMAgDZfJbpHT5rYP5FWDmUkx6VNzElvyd8y5gACVzb9DKN8/ODKginQysHBG351X+vA2fZS
DKs6nIn4i8IA01JmTNM+nT2a26crC+8VWgixW8q5yFEwnB8+ESSaZum2FXJlxV1OZJOSHzol1Xoe
fOOhq9Bc9EWpz3yByzs9qmZQVUDHBX6OrlRwVMnzFKsjI2qJBSr7a2OyRn+VdkmwScpg3rUe+LnY
Jxx+XZdTeqbm9vbafPyLTtUzpb2E3Bz+YqGCMCUXBGbKnOirMh39i3bI2y8ALr6xDQ4fppziQGv8
bf4L/SqILug76JAtcIjXJtAftb4pNgK7HAmBb42xv+K8k1/ZZlhvZ4qe5Bnr7DPN8OTMk377xSN9
RYFDaxZhqhUcFbSMxgqyeX7VACf2FSYWTgYzm59SxtENf5DtT39P73zxTCwLLWlBqNhvkAGGGfdT
XSGFbInD3pVdkm2VA4uVkDG6BmHghtbGmxxWSp/zt8OBpOZMg5QzegrMutjNiHSvrAlkPJnf5IaP
wmFXfPom33koLIPMgIhPqPofa/rGZPCrSEyKTUhFSklKgdwsb6LE3pm19fP0tZZP+fBTR34NHBLp
IDpC87i7MBpwoabCQwJFIvhNUHqNcZE4Bj5zG9enWHeBo176eTJIjY3MgFhe3y/8M/X5t0Ybyjf4
P2hgWujucdocfvRo64hNXyQlItRdfkWKueuDO4id59xqxicDku3XKRxw/ZMkbzgbbQs2Vngr/J+G
YQblmRfwTp0VDjpyJxP6GGJmsbyhP8ZCbPtG9WpZGJJGbGtoi1iA2GBUc+o/5hEEWiuPqr0qa3+V
1LPeEJdW7+oenCtI2+HLQP0Pk2wbbk6/rbdfxnJftJwQQeFoOdZYN2Iijqvjy0iyHALCjKTBizVe
KOUbF9lcn9Mbvp2MkLTSZ8AxgryVZurhc+iMwaz5EOmVF6P/omlPreJuiYjoguVIoDS76yRdstQJ
DhzPvIXlP374afILmYjoqjAl0mg7vLjbJ4ldhRpp66ibfVPj1O44op359t55pHx5DAJMMVgl3yjr
XDeZrUVqGDmz8yFFQv3QiNnatcXcXvqETp9z4LztU7CiLMFHtMCo4hz3DlLqEiT6sqT1daPuZW76
myLB9e90iMxOfy7vXIqgJZId2Ews2tajdWzIRWN1Ds4bhLXzZu7aZEuSGyW+OpzOTaxvJxKuwMfC
/paeND/s8G0pD6/ZEJks0lOUX7t9Ub1g5MkqeomFfxsBhhxXoTG2N3lgmBfjLH6LISbbqoEaXnUU
jHuvLK+cBlFl3RvzlhJNuHMJxMCSkXrjVYbu9cw9v/t4yARD8YvQlPbq4S2D7UL7qRhNFKuSX3SM
hmurHK1dbM7z5ek38XZGoRnNuyZdkanOYyd5dC38cSmoU9AvTFj5fdOnrb/pYIj9TCI4TNjThuwL
JLSkuUomR9FFEnE0fKtFlHbbZm5qgCU5KrCNTctCPFZRoIIzO49XQcTBgEMmQQTwkoyKXwT17eE9
2h1w+8ycweXQDtQvKp4UADTsG+AZKFdPG2UMQPJdq4jgzUwi0B8RELVIhFOPsFJPmoQ69G5Dq4Ip
fldXcKxXXlX3BMtkJeJxOj/Gnco60eyGtO4AezphLFYCQ1K1mnqwgle5tJvbPgeqv+0yNW1bZQKj
MHoiATaTkU76rp1EL84MlNdl7uinYw5aet48AZi6R3NNGOYcV0vINw3buv1o1Ma0yUw//UrtwS7h
9fd5sqVg6KWbVDtZtWNNHcsNqkB9i7FnImY9Lo0BSoLrPbfwFO2vGf2FZztO9A94ZVQLyVCYSa/q
ePUrdl/91wSiIiWGwdHZNpniqKWbGEd/K4KhYMmRAtwhVogluOvwndYqzFL2mxEx5Bz0SJwCpUyI
6hkt5Ntt1cKVhhIFlNhnF3mMbOZJ+bFF2gCRlmF1k+R9MJFrr9tok+VOs49n35g/6iYsqG3HBcw+
P2kJNuircjPAjUemWEhAfwqyqnFNpSMU28GfknNMuTdLymJ6QyBLn3KJeT4W67jUtq2JNt6azs20
V31Le4sD3vb0YH/vKgHToI+raxlJRx8TNZElKXcpIkWeogiOYGA9zElcnflq30y5iPQFcd5YyDgk
8+QP363BPxdt7sbrsSIaUMauBbJ0nrY674pyn6jJvR4aONjrFoDNVSPjVO5O/9I3+wPugOeJJRvx
0z8YsD/3SaNZDHY9cweOKCFcOWa58nCa3dCdVQMlvG7aOoYV7AV9wYfTl36zbnPpABkU5yQUsfTg
D3/8RKu9N2ODfupYz+sR58ktcQrhE5OO9TiFab4+fb13XupyCvUW+xSIA//oYYeMcuS0FFu6KjUv
p8z5qfHYn3mjr0q6w3loMW1zElq8mcuO/PBXhZyEu0wPYE/dXL6kPhjmXUSaQrFu2DVE26RNVbpp
jQi3DY1fCJAz1lFdoQQjXsdFgFHaw30Zt/0Pw1n4Jw4NRIB7DuRDOgvZC2oSktKMqF+Q6i1V9VaM
8xP6NUHcttd5OzHGHqCXubSX7Bzf+zpVVmBs+zQdnM3MmHIZPMYY4nRqc6pt0iv7+1JXMBYyBJH0
+AvDeI7RAIa//MyuhwtcM64iZ3eygy192BAXLyrhbJMaiAI2nZN385bC80KHSZVydiz0QJiQXrkv
IsRXvWmAuDxyJhnLDyXlH309iXRGZT4NXb1Fdj1xTCFG3VoVVUeAWzqo9vOMHMvaEBokp00SRRhM
Y5e6/Z6wuWAJS7PLe8MIvW4z6JZOFYhJ91EhtLJX2LarHwH2l/AiElhhvlS0mi+lVxHLxDFwbv6Z
Lf6Kc/L/ZqrCorL9L7bE5lv37X/9Krq40wuv5T//Y9//YmPzS//JO1n+xr/pgwKMIMwHssI46LBJ
W3y7//BODEGiAhI1/ocnhoVt+Vv/pg86wb/YxFA9dJZT7UGkAn/E5I9tgVUeTgr01CO+ySneydGJ
lS0CMy48Fna7lATxfB5NBzDVO7I3FUCcJgquXSNMPxkoD+680oiuezu3Nx3dsXWoqu42MNtl+iW0
irKGd2YKPjIx/XMnPkmZi2oPM8KrNOePs2oXIvP3RTGxwUhL6srx19C14xtbm8NvnVUwnnwRfUWi
EgF2jlS36jnz7htwEl+61pBw8nQnH525dS66gZSXFYLW+MnAB34GbXpYy3u9UZ+SFmc5QUAG8r/D
uW1wWzskggWk09AnOyMxbA51S2D1epGOrXM/rM4Jlw93+P9ckgIn4nYkwCbT9uElwdz7QyggyJcQ
9vOZNqxZRs+GhRDcdHW5U8gxNkbYf8anqzYl+O4VaxZzgE88jOPratVjrdmPKV6j12/9/4/6/wgY
CidGffPr149fB2Oef/+fMS+Cf3HOX9ZWKi8YApY1/d+Io+BfvEDKomw0gJEygP97xFv/ojZPgSJg
A89WaBEW/1/eqPMvasYQTAOq6mC1aTT8zZBfNGwHazORHgvjg50WBl/OSYcf05gNcWG4yPrxP5ZX
4eTO95QEowtjCrqtmJv+zvHG4ZEUO2PfkaB8EQ+lvPjjYT38c7U/CUiHHzS+NO7Bo17BzEil9g2X
GqXKaBMVTWW6d6yLcjbrO1bj5rrSmH9PX2oZjsc/l+fKr2UmdSkAHf7ciWxSubCT4FkTQOmmxUjf
uW6hIZy5zpvnigcTm/hrgZ9ExGPOc9qFPk5ZflM5YVjuEYpfIO8kliLrBvdu9PLEWcmwJrqqxsQO
g0/nrnFZe73+IaVObjnOyA+hKmq9wWdcgQ0kReNDqq2JOL2hIHOkHjt7XikEBEs+yNASXuFBbNqa
xhJJp8cFV0dmVPVlioXclpVXxFv2Eza6Ok6pP73C9bbo1dhkDcmCiI98LzZXQiP92HI0DGmAK7e6
borOmXcN6gvwl2PkRdvGnEls92Kjjf52O4rImMWRmDj+3wSTffR2bJGFnkG5JVLTD7eeFFoSI/3b
Yx3jkNHIMYZKOQVHZ/lG/lhbao7uIjZSqsMKYYihnBER1OQAzbT8j8FgN1vLkEut3ChpnyrLuh/9
nIJdkxMuYHX9hi6+BdKgslbjwMd05tM5PgNQHDcpS7725ujQHRdVqBV1WVZxe3Mr/A0MHtRGlUGz
vq6Jqqebbnw4/a2+MV9wRYfA1KV9ih6KDcbhA6H3ImM7RIxPklf80cpTn5xBE8WYKrP6h0qdCjkf
PKoXT0SoyWwa3d8xX7nx1kpiiURvJOhGdEGYUwHJoZlmjWOgacoq/c0PUY7tK5HCyWTHEAUrs6oo
MJ/+Ce88M8ddLM+YVti+20fDup+LhD0wku7IzD/i3ez2saPiTd85t5UIfp6+2PF0xeMK6GOwI8Mj
SeHr6PsxANJnBC/TKyE98jakwrrPi0zfF0Zon+nTvh6N/pyvlmshACcIHQM/Sjs2hX9+q+i0UsPt
jXBVDJhwASxVmBqXzMmtTAnOvah9N+zp8Fhtgn7AUb9m2QQPhML4HjmLlSVXZqbMeje5RuJf0tVP
P7bB5D24iRdJkKq1LZYOaYqA2CGTe2MGOrtTlG/7dSfjYFhDYI+n9RgPwwNsjYb4aXsismYQojPW
xNmYmo3OgHW5VIV46Bw3DO75Q/dxnLX8PklqZEgljeqqLBpUwLlqmajAfRGCoeLIvCMtSEcXA/EO
45lC6Kth5fjZvUby0hZb9pFH7yn1g/9D2Xktx61kWfSLEAFvXgFUFYteFI2kF4QoA5uwiYT5+lnQ
zINYVLDmPnTHjejbRAFIpDln77WJoyaJgwNOk3SRYbaCMENzztBQAVd5qpuq/4KOOzDCdZDuYVVG
m+06fJd3PSqPn3OF9CjMR6t/7Zsg+QKuzL13u8JFtKpw4joFiLR9n8nguW9yWs1d55fnmtlv95db
u4apkNCGbTOwxTdsg/GvyQoJW6mqzc3f1E2BlBjCHxT6pIlJEyS9ts48dCYoOA/S6WQ82MaMdJmE
vt7tEvrJnO7DLlXuJY3D8YkAYCueNJadmNKgca7Tvz3Q0wdOn4s+AFZeCqMnvzXxkeuRXUAjh35A
zFm5ipzBK3Yff37bIeTtVUyOSGy52Wyzrp66X1vSZdOka2gkEj0Ejtabr40uRxoviFODCTqhgLVS
i//Jd/sz9Zl3pKmtfUbvhn2XzVcJ5+jt6xj6RdGup88hRba8dpxJYqTfy63tZOkTgUcoFEeWB5bf
aibUwSIBlOhXZzzzO97Pd/wCarrM2Jw8sGO+/RlelzjaSHxbqGXruM+GorsmfYD49qUm9lwnuvLM
yvyvC+LI4fCxNXnYlb694ExRQ5ElBaMDvUpcL417QWGmD5t5IIhMeuLx45f8fijhxGfWo5uNbITW
/dvrSYZNhrKLU1TVqRiZEbwVtnNnlo1/XoVtIPUdesVsON5epZqDoK8m7irrA/timHRkobrhndne
/vMqmIj/kEwZuSflr8mviUIOuBfikpbI0couRsX9f2ev/zd1axuZdFFJ0OTozndxci8iYYpWm+ql
hLWGiHjFSiPTc2nz/7oXtAb4g9ivY9Q6eS8OnATdR7oOXGSsVOhIq7qYoLw9fPz633/jWPU4j5hI
KFhj/0ztf816ujnnjit4MVM5TfvGmq19y796KEkqOvJZL88AaoDIl7V1ZnZ5p9OCRcAhBCEZtZhN
t3RyIGrnyeqI/uUw0vHHsdU0j7LTxn2VLfWuWQMkWyXouFWO9X60fwxV8MgmaFNe582Zj26bL9/O
dDBh/9j7ODZSlTmZTx3SXvLMhrHEw26/p12DGcayWyR9y3ymqPBnqL+9FocVTqI8a4MN1Kn3zs1T
OBS2SCgqrMEzX3swAEcZlRdxcrDtyK3zydsjGtUvnb7MPZpfRXItrAYVtJGO2XMrJy+5E/yVh9lG
sB5ubBptL0bC7UjPHlcmxTWXIgqsocA+oRYFKNooUUkP44zO1+h1BSLbbniOVRG4h0HvrQub5OD0
zGf//rkCciNbA8Pxdkg7rdnMfZtNEFeCMFVsq+uUFHKcGePFarki/nggv5832T5gNDQp2EDvsk7m
TU4LSEE3OqkmWv0XImZ5rUmK3dIMfjebxvXjy72/M4emmAkSgF0KY+dkxASOgGo1cbllQT1fkEWH
qUwWRqgNhv6fSbJMAlvX12QNhs5C4//t9CmUlxAuViRhZfZr2OpefQnorb1c2yrZJ2ut76fK8p5F
5ZsPIw6eo44KNy4Npzx+fNvvp4s/kD6UVuwITMDQb3+Ipfxc2R2D1yMR88VMp+GQz6QT4/LBpkVt
MFmPVaU7OyMXzpkt+vtHvs3rNlMGh9b3Z1Yap4YQuDVCWig2RFnO9TgBuyjT5nMP/HTy3TyIGxZt
i4UByPrulJOQpz1oBbT5Yvxh1LYWJ555zoT7Zyn/eybgoEEiFpM7h1Bafaeah6J0GlM0ehu1q4AV
pZEvelgSixKRWmb0Dq5VOtYFudfEaGtuPbHjsWptifGxGA7KGR+xvy0zd4hmXjcGpb7urjs60W2Y
TbPyPjEZQLkHUeXoQJ+0/AWSb52GK1aG5j4du5KQFYA75/JlT18U98URlxI3ahdCQt99ip7bGt2o
oP56a3mbIv/fwz7SrpXlNGc+w/cvigQfyvkc3tG9Akh5Ox4L225TsWptpA1CXsyaFsSNMqoz09i7
Aw6D3d7ShG2W4u2McPK1Lxk1nLHqicaoVfeVxNWiCCk7aQXHPWe6U1CafPxWavwsh7phPlcaU0FG
TvsXMUgEDMhyV0o+bm7qoVDNZrvJckmGuz0JJ9ZqUZMEMCb0jybLQkXr1SmW9nEtknP7y3cba+6F
wgNFAzzmMFtOxWmEVMq1I9MxklXxaASi/z5MW4bPknuX9mCz9M6O+TC3In9MMtVdu2ZrnSnlv39r
fGAss5j4Ob3Qe3771kZRAW9OrDaaElXt8yRpmS/W9MyK8I+r0KjhDnlt24VO9mkpGN5iamoZGR1n
lhZ/+lEl6my3/l+XgUJA6VhnC01v6O3NZLKBLl5XMhLenPTEIk0DHi2v7D/byp6/etOg7np/Hh5a
L59v66Kcn9rZtaZD3wZtGbIx8zEE0wFKaVrqE3Jdv20Pqmr1351a+5tkTSp3X1arnu77QolvSa9I
c8oqM1/wYzhOGdHl9p6oXysZL23S3uqpTpKf6rvkJs8M+dJUNaF1U7JUA8baeb5Zy972MQothCsO
E9KhYiCV9ujMOvTapO7Uq2it9UfVYEoOjdF2s7BXQf1UpaTMG6nwzkomtw/17VwIYpe2G5uErflm
ngwJ4LocfIy5j9iKTS+dJ4LfY+6RSdgl/uOYw6bqzaGB941q9jVByhTXLBEd6dXr2J753P9A6d7+
mG0PgfyBJZeXehoMlhkiWIt6M2uYD2USRnINUcGxF1/OXWlbuN9eiUra1mrkO+CYeZra2S6eEqlW
UdkLGme8Xm1nJaUIHTPvpc88vLpI3+jee3a97FpzxPPujsIz7/UxNR8/Xtvf3/aGPsByxqaUm0Z5
8nYkz0OWJAsmIKzsaKki+GgIB9JhCoIQj+H4e/CcYT6wQFWQPfXcvKJ9YVDxQobsswTp+TP9Dxuv
XguM/Mxvezc++G2oFzg7Ml14YILf/jZhdJPRASGI0tmeyXda8mQ3F/7422nLpjrmXYCnrCn1Jtiv
yyIIjVa+HHc2tukrbLpwhz7+Qf+7wzt5dUwsPCuGLVyaUzD0iHpBpqlA+20WAx0czLIUD9GjG/u5
mpx8xwnC/2TVSdGHNovF10LWstzUiCQ/5Iv+JBEUvNi1i8+xXLARB3X1VI0mKmVcVtOLoQ/zI3Wq
5DFxbFHGVr8YN3h1rSZkR80NzbalPdrJoKX3DXDUCiCr5jYsKVbhXzrT7NxANrO+lbmh/cYMT/Sl
Mp2RbEQ/SZ7lgvcgNNvaOw6GDH6we8YTJ5ixiDD2YcGSs9VYVuQHmWeHGfsluh6BKF7Z0viXCc0R
cEgmAb2hRxXsV2520+e1kHays/V0NcMJJDhoC2aVL1MwpSuRU1n9rXOYbahLG9kUQjmh2m26vaf2
Rrc4PzpCNpnAfJxtcUE50d3XzqLTCWiCini3xp/1aHCEnK5nBaXq6IvF+eZkExZpqHPk7dDBYJ5K
XV1dBqCLwIGZG7C5UDJpD6bK8I8VXaDXOALLPsCcT70gThD3Pg11vWiHvCjah9Fq+qeEmHjCs+jP
IUshPb7CajmWt7AA5bPFIoJm0R/KX605yW9+thTXDbHxU5Tqo5/FrljrH/rs1jsYtmI5EjCcp0xU
OFGgOnf9VWDVeP7x6Gi/OomvF5hFvT7T0WYIWyrVzOPgmHQ/SqJ7k9AcKuymkrxysCT25L02zjp/
WjCBf3K8EcysvzDzUyEex+/SYPyEBHmsAIyJ0fgunLpdcFyt600Nr3Q9AJeRtxSU6i/Z5BYveNbL
MUpxavdRC9d92KOYMDnvu1qDa8OirHzVZB2yJc9KxE3Ti2CO59l0RwrYCe7YZRTiNhDd4O/W2mL3
oFfN2N/CkABnWZVVyk5nAS8QOx7Jr+SodJ2M+mTgVnV3DYyd2XRYKfHfsbIIpI+/mnUzwtqNOQlK
sWU/h4k7uni7CdMw7jxr8WjRgTvwDsqvXTckmGXjdXd9iQma7gDZUwXudqmc3MA7L207LKvSUnuz
IihYzEG/Pbx63TXSkHpcAO31MMjBXohtEk2vtCawu71GSO+8n0UiH9tcg89liiL70vSt9KJpXdU3
kVQAHlxv7rI93tDkZko4MV3jasqelCmz/nlUOpkxjtVOxS4o7XGI8F2SeGdlGHR2ldfi5a8dzt+k
fRtUO9TsBj0InKl9gpiA6M9QpsU3uZrtp4rEjGHboy2/ZuV7V2U7mNXBqyf1WIq6H8iVYqvPzxH1
V6mMLA3l7A3Xqe+3bA+U0I5G7nhfqzQbv8ytbxGRxh5Mp5NRANZwDemQ5LUG5eOoL659VS6uNMNW
+vW1AuOXHaqSvShh2sy94WLbC02LQSd0DivL/JU0+mVBqauW+3y29Rb9bj/al6BlTP3SxCEir/Q0
dei5FiNhlbNvIaFSZf2Qm8CAj1OrzS45bXVgXQV14DURR2DFBrvn/B13gwwOUivVGoq5aqf94M4V
KAIs131MG6G5WaqZDsk8FbAItGEURpwXiX4IjNQgw7JopwWKy5L9nDG6p7vaTzDIQ5m4dOtAuzYt
CoZQkJP2lbMVIVyodO37KlVtENPxYZsM6cz8kWaoeSKr1TTk9j07k9CgO3MzVa6/W0pwVBHTRBHs
rDarZzqddZHsR9/L2qOeyYQkOZ+QmQsduveTlKaN3LIWtHi8xCqtiCkcgIOFqfpPGDRm60XkZDAu
GYqG2JZl3e2hKpM0lJiYi3dzOw4/80BP8Wabk4WdS7hSv5i7knC9znLqB2/tll9V7RFo50lpfbHl
gkRmTC0Wj2nIA3gK6K/FrsRVH1dNv6pYiKXRmRm9Gm72mqsyHofSXu9rv8/AYCBHvnawko4X0tcH
TKdyoseTBxxdw4JTchIXo94QoMmyG2Zjvv5eG3f6PJsaB1mov2kQzi4dKmNZ0YH7B1WM3edVLxzy
xo0bKlGECCfqygOXEXZCvxVkYmte+qq13qtwtEOd0jEqkjkWfO644udda4MzLsfHOscaL+tHXzFm
6E9CILnLu/ZrZZdHTo27qSx/6Xmxx8N4dOCz+LSZG8e9TVwc3DIAa/rHBk94qdOMoTsHBy9zPxed
eBlY3O12uFqIoQdmkt9Oi7py3Oq18BAu9s3NanxtxscyFTvf+mFIEkgN7wi64TAs+b6S2Q70+Z6V
1dt7uV/Gud0bPFXwKKvVO4RpchthWifWtzRj5UJ+CGok0e9GcquBmhjZ+JDU+MFDShTzBb2GKyqp
/LsW+CFCFEDnDLq4TxMPZkVHjLs3PI6KpB7yq41RNDfJVDHtggYFK/KJMI6j1MDFuLP4LPv+hf3G
46AB2fFlNn3TgaVc6It3aJb1m5s5u24IblKTNFa/f7BM8eRozYUDyBEno/ngt+mnwvWOTvnkpzeW
I/p4xNwRCla6K0aZ3LXT77JLkWcR0SqQrolUPhltemNnADKKeVoP1podh9ny6U5On8VgHCalGeA/
vGOvW0/JUHw3+jrqJEHUlWoP9WTuYcIQo1XVe/CGX2bNvDcyam8Z3Rm90T+buYyDIKmj1neoX2ux
x226obYi20S2ZZFWmhU+gi2VFqHI1l2nVdjS1nu0sl+UMb1o3ReLzPZUK34Usvo5JDS4QMrdmMV8
jU9pF0wZ+yFxl4Dqx4hhHIvUsL75WJpYhOrI0qb50shIM0VjOpENmq1FPJn6z4YBtLnAfubWt4ke
/eQsd1PqvFR8T+Ho5vHq6hfp6HQPE0pBGAhs40CpmNNO95uftlFeLLO6pSRwcLrOIe+koFgg+69w
BJqYfuh9lfcXjcOoKFI90tfxlQ//DkZudWyWmpQrjykOr+nD2E84tC35oxxLqBK5VtBLNUTPJmn2
enKx6ptJtiAl9AQlL+60l4yhYx/1yblBRnHhL8OFDrXqwm/76xJGjvD86w6WPbAq5K2Vpd26BeGs
KAhpo+bzRcI+5pAN5U+OvfhC4CkVpnicfOOr14PVGobvSrm4yYe29fQjPBJOW4609QRffZNcl8KZ
n93a0r6ZqEN+ChPLWGRCehhDnT0IKKqhQB1QGQRggnSA++9wVGQPyQYriOWwdA9zkHXBEaab2URk
1iweEBvTIGOub4Y8zAbwR1FpyvVLsQojiTZiXR0rCBEDBkJV3no+esbd0lE8q6xtbRlMEq6imkzp
X4B4XD+2Coz6UdA3+kEWqU3DokUXbQ9GfpcERNwDUu7zLMzQ23gRQBIkSAGzwetMT/tV15vODqU1
rPbOF2qhUN8UOGCa1pjgH9WZoeERtTrFyUJ0hDv5ybLT1x5QE2XfiTnSLxsr5K6N70K36084fuYH
251UsS/TjMK/rAtIZ2SxJ5hFhpWY3a73/Z/ZWGTfMHcljF2r6T55io8r7iqMGFHvlxPTl9QcrAHW
4oeKuhD5wTN5xHCtCCdpF2x7UZnJHjIotJuG/XHZdPBLK0ogdg/mI4LGVD74xC6vrIMZwORg2K1l
PqGzLsm1isfOVUh/phEEimHPbEOc2eh/tAPAlbAWvvsQOF0tQpQOLnnSLCdkci9NCRBJtcayz6Z2
gvKFJ/n3ktiW4FPrlQPHsFI2Mp7AG2NrspyCZWRidzuZpViYc6tCXXXeihxsMZT1YFWoPW47JtiS
DMpx8Ha0pdKroOhzI7b0aRChggn6u6g7Xl/TjemLrdCpIlyvslek7Ua7w/zeP2vSUNfNMqCQRfe0
0H5Mxo7bxmQpw8EcihsIeyztbiHRupeph1GqKcgYiya0tN0G6xCMnaAd7leamN0un431qcIJAr3K
tZJnrxvqV0fLMeBpTm18N5Ms4B9Hvb2zKYvflItlEE5LSAjbMqtCHJQTnELHtR7xXbPZVOll0wmC
M/wxDUZGaIcugQKufk0tRPoXlDxKqD5ukD+UkyGutK5qXryyVbfYzbn5RZM8ZfqQ2lZNnjC1D40O
pcw3tU0kt9Kacpqa3flYJuY3Jm8ziBJjZWX3R8X2zXbGIIjsyicktUva9FgIlX9JsWKQ51rknsKi
5iKlm01rfNXttLknysziw8YwBTarEM9TWTVFWFRbdxetjYMCI9ny5qq09r8UAUKdcF18Ev6qup2O
g2VU2w5JB84lXXyCFoUsMtqLJP+kpQMBvFTE6Nui7C/uEncK1hDPvGtdOGuvbntL+Gk4wTV65ZyR
o2exVin3rSqbG8Prsi60hJa9tvwfvrgl8DnWYN8kZpVWO6V40fjsIXCJhx5PW94bxDh+X4OKZp8a
NZBKbtLcIEMajShQGvU0jY33DwJ2xk+5IVZOBp4wIAENNhD2PvGpjLHtbMc4KUwoMz6sLBgp8Erg
gNt6Ze3xoxMNTiCPMezaVTnORdoiX7y37LZvY29axx8UZ3QZYy0KPrvpVN/zZ9XXymg4ypfIkT5j
Csw4aHOQBCc2dPK30UGv6sCIfJW9a6S7ZdjmpoKiAYeg1s7ckEpRoG6KSWYXfQ9WaJ8S7NCS22ez
o4VcRVsjCIieoE02LG085TZYt8Jc8TeT3pG/GGlWQdZD/hraHgS3cGnLnj6Wi8dRq4CbScaLxKqd
gomoKRUQwC7WfkFnLabrvNeycqcWzDARfBbIZ+jD+V4U24AjNDsH16O+Sdhp0us/J0/PibR29P6l
ae1GUnOriB5x3TG7XMuktqNZm6QPko8BAIVzJq64NIV7wJB1VQyC+kmvAH9P6HivdE6p9Dcc/6bS
R2DUHGXHHyRJ1VDRkLXAxKnZOQ46gTphNWpjypAv+MB7a/P51X0x//Drhbnfr6eEnS35n8/saLVh
Z9gJu6x0dWZWlczJ7pelTh9T3R2e4HBlLGApfKgdFQvGRFdIFu5gpt4RS23x5D4jkMKKJmMOjoy5
cg5dMbcOlETgshgInMw4OI0PhEAih4rnwSO1sXAzH1bIGqT3mbc0pHgXW8CPkiWY/UE5nEWGoFHE
GtuavEL2YNm7SnAYidtMkSBtF6BnDDyqX7varTFqYpT+vjCfmXvV9vpXTJ3rL3NR7WuSJvZwXOfO
u5GTmxE6PqXJpyXLA/NQLb38rLGT6KJqyBliSQ/NMy5sL+0OHKK3CpelF7+MajQYDFmXw58cqD6F
eGfH14qJC9pQ1Sw5uL8uyHHljIPOfmKUB4usAD2ahhXYpe+OK0nVmEZ7LMUumF0YtcUnygG2frmw
dPV8yuk6HPDcrnE52OmdpObd7Hw9YXOTpcrSdg0lf2BPHesXLJ00vXf6lsHgDtREwzLIse8VyzpC
qtTgUIRZb1RfhBydnwa8TQaxNprsma2WFVyjjD2ba74e7NVtvhVlIKydNysRLZW2dhejWMof1B/d
GwtI4W0zuIypkj2xS6Gxn777U9ndqDSgyISc8I8ewNbEf5TWsMTQMiI5BrHQ1oM+abSZuNybpMjL
KBiIo52xY91wOD6jjXjXSuEiZIMAgaVZ4dF9fVvkhVVGF7nmdMrRM9/1FQ+qFE12pof9zm1q8wUQ
GeDQaMATgD3o7WVIush6Sj1b8Era3pBj6LESDPZLPVOJMrPKuGqLwLqzasra1NrrHRDFR5OARWCJ
rX7ZIROLl2HgqGezqfq4rvyud/rntwHVQZ+NG/60qjzDk6oF22GSNChfmXWf7R1sibVfzLuPr/SO
zrw9BkINsUv4+CZgTr99DCgkCrPHYcT0MUlgbUPv/Q4aSEmOgFMXEJUcO9sGryGgde96VhDJsUzJ
rIGlmqKYJmjek/r1kFrLbpzL+pJ4J+pdMMv2TW8mT2d+7iYHelNv5+dyrEVJbiErpwn79ufO9MKJ
B1BNpNmZuMgLoHy4vob93A/mccyzfp+RshwXTDiXLj9+x2ZivMz15CUQ4FZLti8PlKhSDjaWfuMP
qWmFq7AzBPuk/lWz0Z0RFf1jNKMqZ/T8HwP7pGnMrrDWDHgkEd7D7tdQV8Fr1hryv1+FcBTfoqsb
mAiYTwazbvWihWlZRVIm+TWFXRljUVD7j5/++w44bXzKbZtxha7Ye44VvPLGA8Ad+aVJbIBvBnv0
xP1PR5iEMppZcFPDgYnWHlJb0jbuTTdvtXei4AAdo5XV9u6sUgLijeZAIqjnE9ihrVcU/bLLCiru
YZh95zOZv9BI2LzGH//8918Vvx5zOVIObA809d6OnbwxB7+Gv8Pazd6B90XkRYs6cHCG/yqQ374q
Dn+QX3RET/qpY76dKmMCxdEg6mi8fQNzOkqDhu/ZdH80WI7PfcXvG2NYGNFY4SxCLYor/e2tjbrG
YR5XeuQ6ibotWJx3jW13O3QF/RFpjrPvxlV/mDyzjSiVNbHlEZtDj1rcf/yMTwVY3DjyCBwlnh8g
1j/VzOjGImaPWnXkGKP8pRVDgrllqvcuNTbK7rV7Rvrx/p3inURe8ifLwiHS7u2Nz6AJs37h/BSM
fX3n2kP9RbiK0Ay7LM6sS/+6FKvFNjVvr/ZUZeJrGXWFicI0ZWzY9Ig4JIBR6uBhnQfBmU/t/bTB
gZbHCL3OdvGLn+gJOCXNlsXChA0Gs5TfY2zOBMvAx2/rj7ryZDrF2cYIZQmA3nTacIcMVviFlaOc
mWXiACF1khcfmVmyM1W9YqQqLYi/+Ffn4d5YxxyrqoMwJKzowlYxOdAae8BWdbfmSq087LGj3JmL
7z4qkHMk7yViHWGol+kzubnudGbW+8cbwfYF+YCPDR/NqUoadFNO8QJSpgHvOTbnWbvNa6O+TozR
ff74Sb0f1/x5HLKEp/ONkXH1dpx1KumNxV9F1E6lusj6cj1qhmiPnUU/srTa4sxc9a/r/dltbZlX
geueTOhF0iTtyBkwGpPFOUxjutnp3X5HHJx/l6+Yhs5sOd4vrBuxje46my6EQfbJDKKkMXnGwDpV
oc3mFGAmnwvT72683vAO5QAlNRxT+XkxALkSIFhW53r774VwLkIddH0AQBiMGBTfPmKbE7hEDCvA
m9TiZ1YYwVXR1AGl4Y6kzDglc4D0n2ruzXCoS/0nVFcbEhActjkEOG1nkQOIZ9kJrfVfgODgZvaS
fqDoKTxaIqREExxDvp5BVZ10g5rWUpX98PIMncAAibHdNb49uEfanbofOktXfrXYTIDTzstlvinz
hDI13XqbEmve9nPkJSRXhl5Q6F48kquYowWf5U0mvc7eqXLyPhvjlkmCCg52LRhMU79i77sdUFEs
OaE0dWqEiB3S5xGw7e91SiioF5n9MuRdDnh7BNu4IaReBRcZL5CFzHNcl/gaI9EL9xfOTaMIA8uf
u9jmEBy8qF4C+i5MiW080BsH3k09Jh2t8Sn/Ks26+0r1Q96Dpa30mFVePmejpCgLvZ1E1oCSn7lv
BsRh16u1sOszUxvfEhsuI4uT2pFAfCq7+gKBGxlqAwiGDLSVI/fFRHWZdGy6FVqUr0oeh9YPftpe
3zykCxKwXUvc4de5QO8fanKtjb2+TBRETY8cXXyRKqdgzmkyXHxa3+GCBfNFN+zpybQbBQm/Keg5
dso1uthDyqDCCaVMCs1f82vIkUPF66hhUNtVjSZkqdc5jZGMV0WkoMd/LqmHUfejSHnN3RW/81ZR
B5SLUNpuGO38tzaK7oiwvqdWms7ZY5FaqxECTkyvyGolSK3taaf2iU3DRQad3RMu61WvxuCtUS4d
9fjxdPN++iejhwV0S9zW8R2ffI3dbOaByDMMPc487Gjtmzt3wjv28VX+TO9vp3/2imzjEElxIZA7
bz+5NFACNQc9XbF0oIM1t/y+8Hz6UNBYPHIcz3dyrdrdrCVQmbq8jxXCXxSWLXD+sveuCn+YbyRb
railkZqHBqilayxwSCP6oI2l6OUlB/U2BozVxUJRLvn4Fv4xT3KKY8raWGgGS+bbOwBU29p8ZSIS
ee3cggVOCWDo+svU0mnBWAydj6/3zq+AKQe/FVdkpHLZU5rdlDZ65tts5YxYe1gvnC8kpxySi/V3
dTlJWrZnXtE/VmiuxwDAnQPikn96e4MNmQyjCQgtir8dH349HI+HcBddTGH8aQrPbHDeD7q3lzrZ
c9A9E3qvuNQ8vMxQx6kEnrubf7yuN3ez/YS/jCYLoVcJxJk2uto/7rmVw+Hw+/PVpzM38o9xvd0J
2lbM/OR92tti99dlmklPEdxymW43PM3XXbTcqwvnqtrPEXKSaIjnA2qTI43+NF7vtX3w9eNR8n5j
wrXxl3MW4ye888xRmukxd7cIsylEhkAn/SPfUrvv5eqfudf3L+1/L2ExQDidnRrf24RIvb4DmrV0
ZvoyIMZm0x/8V6MDm1Gd/2y8nM1ueGo1NDtBj3bpc/aJefXYpbXzsNgF/UyA5OfGyHYMO5mUQGbq
jHcMHFQUNvfBXy9vdSfQqU5H1PnijpczapmoB14bd0hQKlpPevqtEtpE5oBh7YvazMY4N1v3TJT3
v14h1niIxiTkcYA//RWtRs+AF0nB3ZA7mo3T0S7q56DP9DNHmH+9QdoBjBKKauC2TgYrprGicXNW
0kLLpyMy5fXYzqt1buLaKiMnj9VgTFKHAIeDg+RkIkHo45vKG7ZYW6HGg7eSto64JJBoeSxt3DVa
YDw2Ego4p3uhf81b3f8syFT5nKW2eU2/Z6W84HgEbGTVJkxx6KvJsE2mYA/DVP73kgbMCAPNNtMe
RehTbMBQ0D5Dh7SVAQfqypu/02va7szD/9dTQZnqgfxmrsCs8HawjXowAO40MeCvSlwnbu19yiw1
7KBUFk8949NC6jCfy4n/xyvHnsjr4PTCyeXUouh3nhZUFiVOJxudY9B5bbx4iThzb+9F/nyxFGvg
TwPFxUl68spzo6JBZ6VlVNR2YSKaLQvw8XZXcCYTLnlJiwkjeEeCjsBV1qxojP2iUldBu+jnQnT/
8T2ZmIjRKhGvBtHu5LdoeTlAOULLzGG5IESYIjIS1eXgm30W/+fZl+IgVkL2lRQ1/2CX/ppALESm
s5EB6DMHz9vXPYpDlFFXdPv+u3Ib1wmYCocqD+5MKL9vhw8WXeWw32euslYO66tCmIVNur3TqPl8
KpSdHk1CQz6V/eoe0ZnTZ9Tq4Pbj+30HnmRm3gp/HIK3NE9E229/RevOKG58zh+zLN0hBNi03jjN
YiMfTyBraoQTEHtlQfgt9QOxMPknPi375+zPpB9Rhea/uiAeGoH1t6nsY7/i/TSQnnSHRG3xMWhC
ZoU1idZyUVX5Tumbvk90xfO8GPWZBeAfn6Tl46DYUh1Z27yTuyE7AE+wQUKV3VjLM30O/zM9S0VC
nl/sDH0KngAgZGee4T+GJ65kw0eNzQL3zgFbNRLJ8cSiA3gD3cZoFNfD2CGk8zP9zEmXQ/X7qZgm
Cq0HH/YI3+j2Y/4aoLSeS2I4C6JwO/Q1oWMobQqzjPOM2pjMka6IdAohISJuQ/RdPuYA53Z6anWf
6mwIEAhYMalY2nU/1jmb91zoSVwba/G4upsq0ZEVqk64mOW464qpGg7Yfg2bSLDGci5TI/C+m2Vj
fG/d1XptcOmInSYX81ahcieArXZcrMYJHUfMZIOA62E0Okq1eRZPS74FfNttY7khfmLw+ZkxFZEx
BtUtflb3i1bW3lVTkqtCtLs+35bdil5f+Z1xizw8lbGtTC2LPNm1v0Zoek1I7keDwHrxhh55r9aS
BzYW7uMoHeMF4m/7xUIu3m2+2HZ50Dy/TvYm09kYe6LTLuXU0pKkY1BcBgGpoNAvHPFQ6alLfGSg
WQkKnqknaWBcNeeuKYGIAGuXEIKVkyI0wblzSXcOGWaXLt1NRk2JGNxhbZN4WWDNciCdpgDjv86v
3govPlYYS/P2AtwrcXwC5VTEsot0zw1qWjaOmRZ6qKP6TkCCePmdnzoOsTrLoIkwGKbldnSX0tov
GvjaELBqR/p6lRbPfSLShVBvu//uNgJqRs/UXZBNgkksdKuavxrU82rG2NL7awRTvhZXa68TEJrU
so3+h7PzWo5bO9v0rfy1z+FBDlO/fQCgE7OYtMkTlCRSyDnj6ueB7JlRo7sao7GrtmubEhewsMIX
3tAKjRxuhUQls2V1FRB91QK/EHPA1ms3VT7AQsDtE4qzdAuueiv1RrcozO4F/RXAVgJ9stLth6g4
JJpnpDfp0CFRldIXtpF/rT+oEUzYFSAwi+5iowe3XRvq+QY0PwZapTXisQQ0CwjcIAKKBpJqfgZU
Wvi2vNqNUYhysVGT1mKt4pymAVxEKm5D8UJM7KEXcqAMajGom1GMzQ8qRUN8VWFgJDtaAgxHa4tR
cMGSD9rGFPrprRj8dnAasetDN6QtBHggI2S0gywEQisP4DUBGZhUMXrN8u/FZlRYxKqHuxkrYgRs
I9PF3OSinvzgRKHCVuZxhm9tP091juVSsxNCv0k3UiwPxXaCTlnOguxlufeglJkgses6cugyl9M2
1XsVpbcs7/T9BCuLck2NlxQrPwC8zkJMaa4FuXI9dYLauJgKje9VJXndlSYXTesIsY4sefurN5R5
mH7NYvEBRGbsEikyVehiOmXgx9Nu7IZKhxAq5cWd2WZgJi1w1REOgV4PvKUQDNmNq9DIDlOBL94G
05V83ESV2T/5Ru6re24p1cBSPOxvcjD1XzsurG8BtJpqgzMLMicwn0rRBRBaSBtMQlvl3mpjtLTC
QfYhT4T+R9iI2XOfx4ThRi1p+Y1a9xyUldiyWCKdMs/G7PC4wqzN876rGKe/YuWI8R2byfgsiTtg
u3V13G8ysKk3vRTm4htivYFoo6unBjAKPOsNIKMHoqeLHjQANi+CMsiP2ImQcYuo6c1o0ixzBDOZ
AFpojXQVtWhvYlqk+x8jZPoXcBH56+W79kzkRqgOPQq+7ixnv0gLNJi2WjqR2YHSN52E8OkuRRX5
4/Ioyukw/G4YRZQDybygnx3fELrpwyhvGAa5n83kNi5KpbfKASkQV3GzbXlr3Uk74THeD/tgizDQ
1trl22QjbfKttoFgYme3497cgGFYuSfPtM2Pn2x+8t/urqow2sqXeLLYNuzE/UQSbfMJlsV+ireh
C6FnJRpYiGRiw81V+ftULC7LnIZDH84Dpvb3R/vw5my+fLk826d3//EIi4AjHH0wgwMjCAaSseWN
j7BVuWZScu6L0spR9Fn4j/tg8RpSg+PeqHJbF7QgN0bZcaAo1hpD7syrkCsRZ1Ohsuh2Ll4lqoHJ
BWgCObGQVAet0cStHg3pQ40+tnt51k4bBigJijDfEB5CBWGZtsYaYtsSei4AZ3OgRX5FXbvo9Px7
7036VdoNkEkQR6ifS5yMe1zPfGFtacw5w3FKCwdwloGf6fkUCxZrEZwhfbK6T5yuqyLxETYiBo91
K0n4B9LJgvIj+MFDD9DkTQgU/UrooODvLFylNwVcLVJLfwrXNsiZD0130DAIqJgdeJTHGyQPzLZC
gRyXOb1WkStXM2BWzOG1nmclcUCqqj/6NsHtPWk7wjTdlxILof4eIFcrKjjjBeL4t6qHyuiMY5B9
u/zZzrRZ0L6cC4pkoHPVYXGCwU8eDakDVC/FWpTd0PMAm1nXEuyxbAQnDYI21EBvm55R2eVYNx/a
4JnJJisEDCbruo6/lakZPnRdjSA9yJgxI2RsCnji0jTtEjlGLBzNA0hrRlkK5U6wgvigm56JDWhR
Qikp27JYc6lYKNj+OibAr9AJ1KiT6lCwj6c9mya/hSsJbTXGFYGkPVZuM6/uPiosEB8IqwvPwcvC
akk7x+JHVnO6oixYqE9CMOgNCC9l2Cg9NsoHTYrbx0CnomybJXqATgZBQt1c/g5nknODp6ShiKoP
bg6zGunvBymVs7IdLDp8yYyaQc5vesKgtHVKI4uf6q4dgdSK0o8pnsL3gFR5C8NITrd//hSz8I5F
Fou8LcKpx0/RFsjv+OjHUCLoLeGa4B24U99N4WuiEHs5sZWM70OTx5i2FNPQb1JqMN/qKYu/rzzJ
vO4WmxkMEhxaEk4uvqWWSpeg5xfT8HM07LxvodjlGPkM+rUvq8MVJi7GQTJR2Y+zcHxoomB4AXID
M0eKhXsDo2C3pwKyoX077smk4q0lefqOpraKobIsrpx98zG6fFb0CMFmcdCiobDY4yJiYNTM2EMg
AvwtdoopkjuCskUCAJv7sapXJufMmWIhuUKhCI8RuimLr9S1fWSk3pA4Om2hOwC7xb5sxmG/8glO
K69gvOeSGyokgDOXTW4sNFMrwsUbe4WEho831EgTSL6GXV85CBMuqGyHzDb0Bh5ZInbZaGu04N/8
SdRXjtHTGcbMieUAxhCJCLotx+tyMpJhtEzqck1roaws5eamxsD8VZs05QqQZvhy+d3PQJs4sAGV
SdQeIIEtRTmtNqOVqNAKyyqz9raktnQnm1gQf0ZmPwWbtLL0H7pSZDKJY1M9aFAWfupxWsHo0lu6
xIaSq7cIPvQVjWEF+Y8JpCgnaz6TrwDulN98HL/RyB6N71Wvi8OmheW7Wj0/jQB4D2RQZoE1dGuW
G7r0qlxBMj12jM4SPpMaHQWuaelLGVEjKINEvSXoLGE5qMjmR1p08EyjxxwefqstjEL6MEnJuEek
idLQ5BkrVfUzpx5XDxUzPisLGbWt4+86RpUl+wGNzTrOgacqXiB0t2OOZwc3jqH8DEehfqzb3n+t
KEcCgK8E+dYaq3xYCR7OzJNM8XVG5aFgRBBz/CC1LNbRMMqUtAdL2zewrSBhNeo1lfc1NOeZuwlk
HqhZdJABZ52gs2QFey2pQp6xniJ9Kw5mc5VNevKkGXH4JCEq09psf3/HbdDasSnV94mi+de1pGPg
mVV4l4p6dhdbjWXH+FMcBCGa9hJ5V7zSJDg9gymAUZOm/SISJCz7wU0AOqFB/hLPwl58U4a6gUco
Ntd5hJCWgWMEpNquOIBYVddUgk+rfgw9oz5MYgO6P4uwpBU9pcJQAYCNUXUjBznKONsYvCccuCHJ
6SCb4XDfiH547UX4dtutUVrfu6jrXyysO8VNB5rahM2W1TdZGGSZO9WpgX12NwK+0P1KUlYugdND
GXgbJkygpkQN5dDFEWXU3TQFnJSYuZrJDVUM39Wlavz/+CSmDmqR6jCiCsvOG4bZVMk6eEmmn3dP
cWrAveVi+hiIWh6auhxIhr26sTPC8RWBnjNSICY3sU6fi7XAIbHMQgG8J0JvxhgYItemIQR0XetR
5zTwsH4CLZydwHJv2EJHHu8TCzCcHXlK+QKFQd+Fae19KeOpWqsPn3ss+u6KynKx2MHLzMPHUIPu
HH4/hdREKrbVnv+UT9RXjBgvYzmQo+9qpUH6SWUOsSqTnttYjIcN8kzGwSvTAjaeX69h488cKNT/
kYNE1w9g8jLuFwawlXEAT2eK2ukppf6yoU6oHWKTPtvly+rMUCSRdDdQykFcfdm00kdJQZrFq53c
QoSiQrLBlcMwvsU4ag3vYMwH8nGoM0PsdMSi5gMBiPHxORl4be2Vgdo4Q5Go4z00wXRj0UqMDoHk
F3ewwbEZjYMC4paQN2A+Kt2DQFpbytc4qqjP5FgmPJcACLGCFtvgQTFzH3iVwQ9d1RBm9h/OVlf4
W41fJ1lB8Noi1tHg5aSicWd2jaJvG6Ap7+BZpa+orNRfE+iZr5Ig/ZCtQnyFcie+V3p9RYcv2U5d
GWNoY3Uh4iUZ1q61F5e9jWlc5e/yyKjFrRc2ypfaqkUNOJcIlqgpeXW7UUKoR/CPkFkREtDajlB0
dOY6IQ06eygs71PqIUju4sQapG0ARqe1EdlH6ybPUgsPjB7JDepqiU9nzYi1Twv462voVTL+ydh8
fO91Zs+O+qEZwIx201dtHFBBkFIoWnaOERHhQqOXQP16ZfiZyBwnOxVIywixVE+eFV/X17L402OX
Lhm6Q7OM6Xy+LAoGsN2hZ6kUQ5lO70DurLpqZfXbItbkPbolPpTGoV450361xRaLisSdBs+s2ja3
Jo8XVdwP7VRXhCHWCJtOA/51o8GSf5giUacuOxi6W0PkBIQndPue3pZLL7PdJUoqf6nE2T639NSD
D0eLdE4srRtM77SVCPQXVHnxkLNTA43hGQNAaLh4yKIXsc+bsXZalEsutb4uc02W+mfbFwW5calq
+LgPovI4QoV5Hk3c0AFoWlham+KgVTbqOwOKfuwCy86tEqqxak1zNFiLfWa3uBQQiHVSfatIXWSA
mK8EwZU0pCzQkzaJKWHmh7hflW1o7SGn+Y9GFGcfcEDH0DFDS/kIJ3I1e4rj6L4ade9H3WRtu/Ut
fbxHwaW84iYMVPIoRfhsGvgsa7f2vPsXczSXKGelvzlsWIZziualQkurwTGQK9gYeLu6lGujTQaw
4z30je4OtLAJJJPGjELofp8TY94knT7splQOnFjKaZ9cPh3PLGlKhsDPZ40okMGLEBNAo296elnj
Py+0bono3gdlIMmtUt+zI5ptdLWCNbzuyZGM4zFah2DokLIjkVhkhF4dwkVBhwRbeCE9eEZUX8HT
I5opjLXI9TScZCxTRrNPBLVAqWOxMLlhaatoEs36DB2pjTcI5QeNC+k59ILoXVBb4knNRxieHmv/
BGoWnwnK1dptgCfpRyVLP/WqRYFwVKZnrTTGT8Qjmy9RZU5fL3+JE8NKFVwFQCgMe9DOJrZbzApJ
QGPURVk4ioCNwG7ym7LH1QKvja0qlWN4K0UQStxCKjIUDarJw95THnranGYbUCpFynFycir8o91G
YZvfp12hrKQkv6QOj9YwD0n3nv69pVOMWZqzZ2wMvp4C6XlU428D5aqfo5aCz7VS2ftqaBOivMag
jz/8Iopeu0lE8AgqN8FOBnpedXwJ2p6TGEkJJFbqU/8gdgUMiL5FOPGADiWRvPUrhcRqPN/xfmiX
+GoBahiFmbhz0UEyi42sJjSQTAH04g4T7UldCVdPC+kGrjjUameJOTi+S1KZajSZ0cfAaOouVQ9d
JNF3UUp1awZGR70lMV0EAbtNS6HICVpqlxY0Wvh3NJtXlsVJTDE/yaymifUIseWSxNVwiSoJvFeG
Sd9MmqG2rNW7QBauMGiXdnI3bMGqHIwRPcxywtazTdZOrl+n9+Krz169oIs0VZ17DMenu8fxmdfG
/Axy3d/1PohBhJFl/U33VRP/cj+VHOAjBBGGSMPJRyKmFyUcUkA9PMzwErcOsunQZ56xr/1AvLVU
+pBeKwY3Va+12zDzSkR1sLRPSgWzE4/SHg01ERp/nGz0XK227G5/k5YVpPq6Kbdmhh5CLjbIleem
fG1WVfN6eeJPDykZSCTSRSS9QPzFRcYSRQhU1pZGYFNb3vMkDt2myVtji7Zs+fjnQzGxM68QUCII
mePpRckmrpoQNl2rzhaniT5siwYeOBD2fKVs9QstdfwpScCAP7KFMULgax6P1RjC6JdlxF2a4aI9
lP1IzAaFJaEO4UpxgBpsbmXU25FbsjvyHBcC94A5D2WdXpoFw4RhtEWjFCMubv1dLJL2gG08FPI+
L7/KClj/0ORzmr6kPqRBKtxT/JYefIx6kc4Oi71adv52iNMWP/E2Ew+KPpaHDDeRm3LMizX8yEmZ
jsYLyqmYpdLgmRsfx+8rjcWIOz1V9tgY9U8xyJLMRX1JeIg98CRb7upO2CVD3cI4pogW7kmQka30
6Q8jITX4/geBSak6zKm0H5rWD2wp07TCHXpV3BeSCcug7I0gRYAk0V7lplB+XF4dJ1c0b4AfEHcY
24+KyOKKJiSspmCKEfaJuvBOar3hvmiN/mBNcgzW0qJIMoVrx87ZQamdsgFmfslSkBgfjiZUMVYC
V9o3D6RxGXKCiIih/af/PcXD9Kw25qp73PwxFouTUpcI5A2OFTKii7pGmKN7SJ0P0qES53vsD6R9
URHT2yBWrCsvVnNn4h8kGAI6hOOsZ9OLAQIXrVRBXoiEtZL/SdmCuWd1UFAC9E+QtDgEFBUByj5B
3xOvV+q6tPp3M2h0ZVOeCVJkBN/n1+amOdXp1vywyCwVFY4BYf8nJEXTyBa9yNTdiH7X1Rj0QBbS
oR67bZBPATq0XdCD3mnL4YWAos426N20wUZoCwAyk2+Onk05EQAh2SiIiiAoKLhcXpan4H7KOIT8
ugUZQuf5F+uSWkMc07kEIz5W5k0dpv7LKJeJA5kzODRWrbl4wqp3OcJqD6MKaBIdmeFGr7p6i9TU
+Hb5cc4c15R9KPtTpPxlf3S8z9sp7HuE3FJHCtvoTY9ShMF93XsXfYuQ6vJYp4VZXp3bkC9F/4wu
wBzp/9bXH5ESYG9wqPiWN2yCUL+CW7elWo3Btldn1IbDN5Yl0k4mChJpslsZ/8w+kXWg8irH2uzD
t5h6JYmBhyI+45RjlD5FWhlsVFRogH5zKxZT1H8daW7f4wDTbqS6UHdTmFWIZKXyc91r40pQeGaT
kDsAO+AfbJNlhUWoulLKlCAjQQGV4+uCttdQV1/bJPOkLg4H4t5Z+5eWMX5ai5PcUKdADjqLXjEp
L4ZHZv0oj3L1t2T5NB8loUmNrdgIyLtQOjBQNxTrwK6VOOGPqVxmcSb6EQXlNCk3l7/HmQng3sZ0
x6RHTAy/+BxBa4rgaPkcvkZxsUF89VqPS+1weZQzK5wxmF8ECEAHL9nC8HNGQw0x8RlNlJ+mLsQK
L4kAYyOKsLK3z70QoB0yMxXfANDBx+vbzC06xBbHHj4J1jUZOLBWE3Ld0+U3OjeMCRMDl2KW8kmn
Dv8JVNsa+Ej5BE7WrFXrGmWaNa+tM/NG8ZNCOYtmhsou8qo8yGUTa9jciSQ/QwFOrDeKoKYlEN1J
WtkKp4gf8IRk+NwVDATQYxEpVxqCPwH9c9BOPemBgNpqWknZfZYiY5rkEsqAkzK5ZpYbt7KCl2Kc
ZwKmtap1T0dRcFuxIxyurObLAPBrrQJxZipAuPOAdLFp3S2vM6kAswBPK0MLtPJam56V+ClPvv59
RmiYt6NHzHiIoC7fFZGi5psmybpHfhP9TYMF5yHgJKa1bRoDyimKzI1lVwCQ17AqZ9YFROUZkQ72
YhYVP15+uR9SMwR26FCzqA6tDBd/Utau9tPKOA0marSc3yole37V8Sh4uVhARNsKm64Kaf9uQBi3
mFpXxiEQVG0YugZSXndRXgd3OVq5iYvGefCGVO7XSRIUV6eGvXbGzRtrccZhLqnMwgRYKutLg5+s
yyvQrCq6SbnRfynUZpagK+OfaDhPW7Uf2z0goo0QpZ+YI3QbdbCKXU9ZaOVAOyXSwT0g+51XCdjR
kzRfbDwBTKhIebGH2Ukz6afVl/kOuapkQ3sreqioDj9m/tSgyos2adSNI5j4/iM25S9yj0aPWXXq
z0os0RgBG7PRy3w6DE2AVEphGCv34fyljmcN2jcIIsr8/Jctfvwlkbq1tCLjIwoCMNimzs1b9FSt
60QZ8EGCW7YTkt5caficGRThfXY6tAk8VtTFIp2KrKu1FuWl2ps49JHBukWNp9mVQz46pSdkbk6H
0Ll8Yp4WgzHlZYFgqMX2hfK6iJC7QI9lta1LZ6jS+i1gET3lgOT+NotevUPtEVk0FOCsb7oeIDBL
tUWWnExD+Ap2spe86kETfK9ReLkDRSDPmDNjfGvlTP+68pxnZmdGp4C6Aa9DkDT//LcIqQQGUUZa
UTpqB/aZgx5bv0RSp79NufJT7iw5/V6o0fggCf7wdUSIbqaeq6npekWjbUKg+vI+z9M02lREr1eV
F8WfKDKm6BtFA8LOl593nrbFCmK1g+ghdKS+tXxcIx/Los943DBRKjcSIUQn0Lm2QpAqL31WK+9G
E6ImHYBEuzzy6ZGMHocuSSB5iBJEYzFRCRSymRQ59xTEnhDSD+78hipHC6p25VY/NxRSLnMjjEQY
st7xN0Hdm7qgQhWng+a+QUjRsgsz6uwRfduVtzrz+blkkFghSp2RIoueRYDRoS+I9CyMHHlQwOu5
+X1SZP9KsMQRJWCUsMGCK5W45opx5h3ZFjMDjsCFGupiOpH0ShA8FBFukapy49ed5WZqFtuW2vkr
8dgpONAABAYYBRgdwE5CpeP5NLMIhA/i3Q5GqJnpFCCyP7MKot7seYrCbTwoJNAy/ERrOxie1m8M
zqZpXyQ6ivqCgBCmTUSH7SyMIgF925QupZ6age+gilfJBx9rQ+S2/bbcWL5ceq6Afup7oUdZZXdA
6y1cEoi+V86YM9+OVvHM25691lgvx69VlBYoitQrnHjQglci0vZ6JqDeaJgRPoIuEd10iqIvl7fB
6ZVPuATWl6SfnAas7PGgpk9lD78WJFzK3NsUVCNtJerFPw/PGIaOAJBiSGBIDh0PM0i4y9eSBWs7
HGUoDKP+RR8m2OmQVehG0qQ9IK4Jy1AtyqtC1EoWbISV8FwERlESiSJCK3sMa28n9TIl6MuzMG+L
42NIBVJFoQrYy6xnsNihZqKSvhQi1B78Dd71JICQgDSRO+routpNoge7ywOeiVeh0Yqzghw5EV98
UeAQcOAYcTmoHDkwxQ5laN1y8XTQLCR7pMlyoqCHYBDgLivaqq8Y21ZqywktvTJJUBj1DN/O6sR4
D8Q0vg+9ukWwsk1WSrFnQjWW2QwER+Zh1hFYzAvHvt81AraqaV4qG1Tm9K0sgq2IUBx5J1oOIqi1
lYnls1peacnQb6saC0ZE5v1HgK76Na3pNRDcqRgc/TK+FF+JSI/0d3HUpEImoT8sI9yDuU8Bf9I0
fsRFEL0FWjF95jEN4a1FicbbxAUklE2Xt+0Thas033qeiYNCQisF9Qh0K78KVaN8AHmvVdesJ0l0
hgkssUQD4sfKBz+NMIkrqRuwzvBrA6pwvAP6EpCbWIkCgikdbiNdndBkGrXhIJdjvAHuq0JrDIat
VOn9XWkZjeZ2YqF8IImsby8/y+lZPZ+b4Ml+RQg06I4fpUCSlxgcMcraL75B8pWurVb50Q9l86e0
f3Y7g4DKAREKO30+fH4LRoTACFNsQxmo6j1HkuKIri99i8uvc3qEkfIBqIYXjasiMeHxKLXsRUHZ
kAzFdcCi6DJzM+ToP18e5XTScBmiWQDvkLXHTX48itzlaELoUuyEQV45M2ByixKmf1XL2sflkU7f
h/6ArnA4zLblREXHI5XkzbP0PNawcZZdW6pGTR8nhM3lUc6cQACqVeqIcxREWLs4+RvsqBSp9ODj
9rF1GxZD/+kDFHGrGtmmnqX51U+ayIaTi2tyO3VOIrWdi/pq6fhZRccTdZ3rxA/RhY9bY+WOP51t
QF0SkSwaJii+LJtA9BUkz0sSyKdq+eHFiYwAZq08RmbcvK/Mw+nGRANjVr+j0Qd2ebkxFdR/OEJi
wUaasGH7TVJsR5JcXwH+jDZ9NOBOL3CnOaBhZdfTg/q5BabzSugs/7HKAp0+yOeATiR08sCNHX/6
KCMx7GkUcd2F+NyJ03DQZT9ey3ZPezNEhxZpOND+2U95sZZ9oR3BGyHEmMlV/GIRBNihSX8G6WVA
LKoYUaFAMj9uuvZDIbt0kcHovl+e99MvDDIa8g2dMPraKPwcvyo0ZviOXFnwHfRwG4wkixQ3WjT6
y7VZPXON8Y5kRNxk0C4Y9HgsHPw4c1M8DM0gxw5Iy5O5Wh8mjXTd5VqGWG+gaT+TfDJCew5ibseR
69nxRBXwlIozLX5dYkc7ZKrNyFgJ+849HdMwR82/kPrLj56NitdLdZpSdWkJvzoUGXcy3N/nBrTl
M7Lu1VUkdmLo+ArsJTMJ/R063Y9mZkIhGUkkDr6CaMHKY52eQmCAwdjTYCAkYmcczxnGE0kgNHGK
/UqbgG1T04OOHPefXkVgrIE1g2Tnn/OCOB5FGqJGpL2VOfSlhO9FEubXtNIn2v2auFKEO3khhpo5
kfMhTsl8+ULoX6lFZgJIsXos+bpI8Xdk7X9cwaU5AQ5Wn2UkUHxcSj1lnoBVYY+YOwyFYg/iCu3u
yjTcy5tn3hxH8Srx+qzswqJhB58UvsPEmAYP7VsnMbPhpYxD5UVBk+zVUGrxAA5at31drPYD8uxo
XE75n381VdHB4XF2/Mo2j79a6HVWnunkWIBV5mKrle0Ks8UgJsfI6fKbniRFgEHIZPlsszUmkdPx
UFQM0kCo0eGQ5RzhqtTOZAmLqquASFlp1hRRASadzizJF8RE/kOItAQDmT2HvFniCUJujm9E3yK6
51BNE4GgZHJvOVo84CExpIp/r7cpJnYj6O5vSUWFzDZzRf0IfUCBu0Dz+29To4zX9JDbXYkcquyk
ki6DnU8zrhi/0EbI//S/JyA61tRwGCeAOidfah+BPugNDJJS1J6wlGhVG/IBQC3qorhvBdJYPQee
3GiO6veITnhNj9KdUfVjeqUaMjjNjAPPgY2NGpvoCxgxN30nwWNu1Dh0Az2X72rB8iK0QLr6ukUv
CQn8LDA/02Ds9noxJAJmR9GEGD64UsjSnV7dzbpOEaqGPYaLVtUqgUMnX/gWGWF/bQU44kCEDxXW
g+9jmd32hvCeo5L41Tc8mSZ2Nf7dGrXy4Ue58F6IoZYh6aMFud3KsWFx7rbCHQ65Av7qal+gGEhE
Ut50s9qNW3QNCp/EM0jyxeKEjA9Yl0g4TGIQ7gYVAZ5d6uvBZJdygQakmReQ/fGQE12hlq33FL8B
XhCy2N8FpreqLbYiZlbCCIvrvglUDgUJnUTAeOmALVKbjLq+abUSr6kkmtBxRrmWzzTglB5t6aYW
b12apzKi5/WETFcTDc9NUsqqayAq8IIPQ5q5rdVgWAL6tjLsHCx66UJ6oeWgSSPiRTW07cLux6J9
nbA3fEYNne5yVJRNtk1YJT5AwGLINxYeivnVVCBdhEpvltIPaNGXxaOA4rrbobzd2awyXXPRVaY7
hYsQLldDViAsR/IoD64+09Xc2JiSj2iqBzYRuvay7Q+m9KZIQE5s39JwGQJC1b62VjqJaAt2RHWU
fmMTI7M+/wAe0Q5PltiWr7GqqWD6gEGxQsj6bijQi5LTSDWo6pCAJQARpXQPYoPkopMFRjWT5U2E
ONIxKGbL8xgRCfZTYPteb7yg8BHljhJY5l0xVd2Nwmzy6wx/NpVTOnXaTHAc8cQtpx4oeTKbFLAQ
jRlrF2NoludYa1CX5ci7fPCcHrFcTJI0R+Fz6W55M6mAAKY2IdiVSggxDn3cYGsBE7wpw1D9Mg3a
+NInBUIluA3aKZWVlQj4FJY46y7N9DKqQdKc3hyffDVST1bRUa5LUbSAzmZlLvs2PZR6b4LDmHRX
jqNuh9iv4igmrmGQlynemECzJCAqNnF8uOGI6h4vT8yZe5QSqAL/8d964YvAACDTRJdeRXZdLMz7
PEuGp7oWrZXpP42KeH1yAMpGM7EEYObx61OIkVMxiFJH6Gl99NPWUy1MkcVnzde2Rqa9giW6icwJ
VUhMX0cVWEbpi/dV2q3Urk4CVbDVUMeBgoM8lwiajx9Ekguz6WVYTJ4yet8tTCHcLJ/q61LH3+hP
p5atQH8BVwECdOpCx0P1atknxJ+zc0Fh7Aol8X4WtfHH1gW09+bmEjVUCCqsruNRVGvUjJqOEs6Z
TbztVV99DsPaX8n9z0wb0JpZw82gxEU3cTGKPpDjFtRnKq+L8eqopi32ZrPqqbGSwZ0uSEBac+cO
JM8ZPEyl0CE3MOZ2NJNNEYfGuPUKILmXv80p7IYvgi0mzUHUBWe4/fELtVod1FGIf7uFBgluSRl1
G2cS48nctF7mFXZeDm2JMAu+BLYQjf3XUtH73Bm0PpqF5sv20Cpt0q1slDNvzy4BD0hFh3Nq2UGp
gzJRq65HYqTK9A2kRHMTSyj/rLz9aVzErUNURHWUIunJopFpHoZyPps/9SGWBkMQP6ErA9W+Kcot
jVztjmKh9UUaFGy4Mw2KnCw0Ad4ThfZgSEn0wtzgnka93npWEku3KbT3fz4VCLvTF7RmPRLC/eMv
5E1DVEUxzSTLx+pEFBuicAu2zOWpODPh/PZfpVviUpKk41Fiuawx56RyayQSlnJW29+JSSKtLLcz
2weIEa5K/Gcuvi42qdbGetdHUjEb3lSo44C109Kw3Ceemq1925MKyMzRnz8uwAmAjic+AF6ec5+X
ZBNGJz4EOMe8RpM1vrShFuxlPN0f2laKv/ieH2JhIetf1S7WnsuObPny1P5KdY/zGp6Eqhe4gNm9
ZfkFgwLVby8Ej6ejLRZejd4k/h3EbfOdXCQE9QVnvrb7ss/Ma1TBlFepL6PgqtPDMXFSs1GfPDo1
L1KcYwCYxa1oJ3LeHsbGGIJNglrnDwRZwZTKFHmvE2ss6u009eJH3PTYohK3UlWPijT9aXp9Jbu5
n1NQDNVJf7n8nqcfl0YL4EY6DdJM414soSbSh0ICbOggNRu5XO0qusWR/LcEY2RlqNP8CV46Wqgk
T6CXUCA5Xq0aJWQoLQ1DKUooX1WiPJl2EeXqnanQONsb/A/Y8F4r1zxFzowM04TGKlUe6gdLALBe
lSPyQJgLDXLfvGYR4teYa9RbxSiVdzmIh63qlfHr5Zk9PaYon+HowHfkvBJ/tQ5/qzgjh12zghBE
Naca4KjXa9pXFL2029oLJ0KJeI2MfCqTN0vNov9JAYOuJ5/1eIJjch4xUWFSxLFUPqXmhEmyBM9T
2Za+2SqH0Vf8Cp82RXgMZAvKoBkXyZNhZS2WZE0SPIS9R7aTFwKqXhI40qcYWW9XwUy0BmyAkuyB
zk/5I6+z6jHgdqENqAXhG45NFrKfuHE91NCf8XnMaCRhhyW0ttIKUbIp/DyObwYv1gUbO8gS7lZb
VFDCTCGVXF0FTOOShqk/BWOss32EH7RqE+2iIVtWGJWGUzz+XQmVEczQRq/dDz5hgp2RrLd/etqB
qWDbz4WT2R1qGexVGqakGBjiTTbV9Q2F/ha6AgbKKkwF9/IKOUEcULIwZ7QqHw39AWs+3n9bIT5U
K1MMu5aatpHcxjLEsFmjq9rjTVLuybh9KBSGfOflMeqAl8c+uToYm9Oc6IF6H33rxVqB7yX4MCqR
T4ERdgUCAQ6ebCn/zhz+x4/hf/qf+cO/z8v6X//Nv//IMa4J/aBZ/Ou/7ovP7KmpPj+b22/Ff89/
9f/80eO/+K/b8Af+ofnPZvmnjv4Sv/8/47vfmm9H/0LRIGzGL+1nNT5+1m3S/BqAJ53/5P/rD//r
89dveR6Lz3/+hblM1sy/zcel56///Ojw8c+/QGT8NuHz7//PD+++pfy9PcIl36rx5G98fqubf/4l
y/8gtOYERTqDTjdL7a//6j/nn0j6Pwhs+P85aGdpDZ2jLKMkEPzzL9X8B/BFThQVxBo/mAFbdd7+
+pH2D3AIM1wHEAlMasCa//vNj77R//1m/5W16UMeZk3NmKABWXm/XX4cVrCXOexnMCsgZ3MRMeeY
F7aYwQJsMoV3b9hJZfIUgHHa13mi7RV5RqA2qbhFzd4VZe8OUVdxb6RUFiIjULbUMjUnxpTLjeL0
xZNHfUs9X8VSN0phFvei7WW5sh2iqYc+5Su3hSI3+0LTv83Z44MRGcWVjqIkONoc6nOiv8GA++iM
Xdp63yo83Gf3qfYaE8vpgcilvDI7T3FkrBSv5VAQNkWIj6ztm4N1JSuG/zD4+eAoyO7vODwOTQHJ
FL7FgyZY7xFusXZRTDfoSd0I0oBLttwIOzTBio3XSsK2EwTldtDnWpBQVkgyZQhC/i/2zmM5cmTL
tv/y5rgGLaYQgZAUQTJJ5gTGFAWthcPx9b3i3n79KlllldbzN01LEkQE4H78nL3XvsGedqS21nGm
juV1tVN1DQgMdZ/TrO0jdRrLiDxu9wux88meOFWTWNQxX4Q/wKnSQzK21Gc8+eArplZ57lyDkmId
iFoy9XR5Lce186ucXhop1BbBwfOAr8p1UriP/azCu3Y85Xnmf9w+zm4SETINI5pV+GURyEuiQmtT
JKdcwXbF4VDLAk0lathJ7RRKZy7qMB0tMIlK1rRvNMzixmmVKGtl9xVjR7ojgQt7F8H1ysgU0ymf
zHQx6Zi0G0mAM9HuZOoWqQcFdSRtZ0ty5cxMi5zbpaolOtE8j5KJr46MklKlG4juLJg1FL6ojSA4
ydnRXxe5zocik7QRyl7usct/N6Txs602CESbHVUcXv6oaBz6ZabM8EyLor+IbTtp3aMGVlGb6hDc
RUG8bEX6M7lhbCozkxEnm+Wb1LLxtEIY+SDr9aTBVts6oujYNox460nAdaX5JNO2OYyL9b3v0Qcq
yjtRTAfdSb61ZXoPgjhuVnUPsPQ6eA43UE18q6m0H2Yq2J8jyjt/aLfhOODFDuxbCug6qSuRK1rI
pIyE23456YVbxbNWew9mTYooQDOMzpFM9l7uzOe0M+rY1ZQ+bKzhG83g/dYY6sfqKSZJiNmQbj6A
lHyXL2pzIGHQu7O3ZiXAddblF6nP/DpDLeHx6011xjM2RGrZP4591QWu6Nxn2Y/14ypnO2gWCxDr
IpQ9fdflzhuc2qcCv7FdnSxo7EzCsiLWfIWq4qA7oteWRgUFRVRRLr0Mfcoo0pry89wh8Efxmxxs
6KUHPanct0VpjYtYWoX27NwtgTp1LwiU3h06jwhqKX8CQp4Tf14IDWSwqAQ9Wr/CLN46UbcYWXuY
nIXhhrUJGrq22pdlG/o7tUlTpL8YyaCYVkE76YO/GlZ+dvrlu6yIFiT3hL8rKWSGgOEWQjOqixu0
JumUGu/1lCPj9SoVEG2rEVJYkbBmTGl63cZuPVujou6r2WrOWN7sdzKMQJvpDgP14gkgylHpDCL7
OOIFhoe2y5iW7CoqSw0d7LcH6Mh0nMBIZtx1OUk/KfWgmy6bkeWhgT3h5M6iv9Rryjv81A61FxWm
TT52kvq2iZx3K3RfVwQN0UVXdxa4kvukV8+zKuwY1NR6QJjpXHNDQ3zLMn3sWPt5Bs00sqCaXPpp
rPycvOIyhWfZlJEQnNAWd09n7kJIbNy7TcwQixXCXg5uY1ySifdtFN+ZdBsBncadFAVAOph+CbFy
SwgG/Gx1jxmGaLi7Q0RVV0YM1fFRuKV9TgYrNKT2s3eJFeJ2juRuE4HTCGx/WdXRa2Z2i9DmWnd1
/uiRhkX7uKyOHUKX3QrJAS5eelO8lOKB82Oxh4fVPZMri9JzDfPSzoNsoBM+11/wamz+sJAnY1nH
Zqki8m/epaayVLjOaaoU0MwtuhndHL3DytHGZyieP2f1WiWAXdTp0Fv1cSXpxmoKN9IFojK1bBIG
YK4pQ31xXtam4de7uRJxnuM7uJHe23nM+PyJrifThSK6Sm4RQnZgyB+jVohYnbs65qVb97mxvS7k
jLA7WBRpsp9fLa8OF6NdyHcUo+Ah9paHYoBOmM7pTrZTFxXLdIuHsbDoEHmfJQ25SMQCSK8jrnvT
76TU9pORKg8aqb8PSc+kiRCg+3pzn9wkO2H95w9Ty9AZ8wcl6d6FsQJPR08d2Xqfv1lpW7Hg1twk
q0/gYEDQHUwbTHLdozFOy72tjBMOR7KPtjYq+bDvsDEYsRTGdvEKbf2ypP20r6rt4IqijC3gLDwe
6hwiAZmPRqaSKqD65XyG82z7ZHvTTMrcTosT6el+1o+t37EFM1XZZ8yL/aLu3pYRkZ0ydU8IzNxj
Ix2iYDX2zXRYk4MY8jFu5zphDR8EA47mscHIhoJnIpCmiet2rPaoHNXjJDfzedLuaEKLEAWIHVoV
wvPMLFSAxK55Hov3DUNwKNXEcfyina4GSez7RPJsDZPymo1lFvIQantsq97DXCJJpZhE64f9l1ZG
IYMWUM5Obbo8C7gFO7aFSLD+DipcDSUt+OmFOGu3Djdrvqg1Xw0DlRejyGPDnqLeZATO0QYTaHbv
pTXcACdE2MC+kSXfKz4Lf3and6J++L/FKgI0AsnO3vLkrVcWcU3B8hIOC2PFJnIr3rxsPU9qN/nq
YvdfEfrAhyTDOYkcCrE8Klhuwg2var2l2M9FJ3yv5WmC8bxjWX8V/bSTkxbLXDltXXFey7e0ZsMs
3rypurOt6h5UJeaBNrZAXPtDZlxtZk+jQZKNfGoK6zEtv3k1XXwYManH4GoAtVFevARPhHEo2/lN
n9lclzFcpvbenI19f8Phly5k9n51IwZhrIvGdBXJqh77xkaJvg7k3g8Hu0hfTTgyDGnsa79k0z4T
Xkton/HQrkxqSCFVFnJZJiaCUd7FBokZrV0dzfxN9tZuVj2iGOvmo1yre3XUIY3oTzRb3jo1O1rm
fDdO5v3Q9g8TD8wmcuKwB68NR2Mbo9HJhwgYtWASZB0UylZUwkQfJ0viwZXX0rsqS/cbOALSnfiO
IAcGVd18deGg+1nuflVI/IqgWMvAndgeAM+7fs+7thIG7tQ7drLWX0pSHAmJsA5Fb+t7UTYxxrP3
re+Y+DMDBxSYPPSOku9Nu9HCWUmYFq7m01zxVZaqnCPHyPtrN/C77L5Lv+fK8DXLliLS9Yodeyit
kzW3TezNjJ2dRgY05hIsQ9mllsrPzHMugyV4uDAgGP3wg9CSC7ZM31uz0JuyXXnrwWCyj4x8GAPj
9mc5/fBGwcbvUIO068PcpWJS1ky+VdrE91gs9RsPWk10WPdaleJudu3vzaw+1Rxj7hS1+kl11h1J
ytbfjMF4rNWJv6rSkbPAeVeezFp7dBEa7lJ9Se61UVz7TLvSrI5BncdjK28forGbrbWJJRfaq2ra
fkikH0+w3tdDXvycCWrTa3eXyKm5bBVVz1DZ2OVH+VUl2/biLiWTpq7z7uuqLHlX6v7KO/Xg1tUP
QEPke6LLg6GnHhYJ3Ao1NzDBBct4ONDEORvJCIwZrXfEufvUgm3d/AprxUQaBHHYpZQvbt4534Ah
ukHWivKc0PALSdDDFAy9iG/KnUKQNyzmbT+HGn08qE1G5VNPNb5X5nnQ2va9KonRTsqUEiPNDkur
d+e2LXUySOsZukD5PifJFR1a/p4M2dlhp5+6xYsARpVPdlb1pxo3544deQjMkr9Ra5l+t2I2P4y2
0/c1SCti/HTl0LoKS+/NGO8X6cI/FqI/0YR+VpiYkfChmfVJ90gvyZHPRZpz65MP1nxsRTc8rdk2
3i9Jbvuq6dTPitRKzE59PflpzcfRMBQ9sFv2J5VUwV1ON8rXpOJFBiq8GVGE99XtIH1OqU56FGt6
vAmM20tdMNge3QX0E3zl0mvnI0Kbyu9N/UPrhPdD8n4sfpkW16YCXlr0mBtX8pJvHu/3zCUGQIH/
ewDY0RzrdsaYlDrzcBhAbL+smr2Fs0lwPTCq4bueLP2uHOWp6dKh8ptS816GmX0YzqMNBWlyjgYR
vGHr1jJy3U36Tr3IYOav+qLQKG0DdGHOPdy4NNCF5uxLZzT3sy1gItAyVfaEVSSBmOSrkKsWpk5n
IocGu3RfeJ3cp+X6ntF8a8Lecwt4cz1pCWDZk/uhLHUwIY6MJStlNDEgupTz6IXaRlyPHDfjqyda
fTfbkzhqBcVAABLNJENUV1E7pLmPBCDQF1uEBAMuO5D2/XEEo3SEMzaf9HF7cbRSfRWLrgUWY5gv
G+U2ySMM+8U2wzovrDrWSMzeO2kzB22WV1f4S4CR4EKop6Sfx1BrGqBKTjJeKgR64ToX2n0PLPb2
HA1/LMYkgt4r9ctgTHGuNdfVe62ajCTCqf7iOG37oWU1qmeHxInUSPS9rlSNvzX9d68ZzVjI1Ov8
RMKv6dKsix11Nc4FSrfAHkFG5Ln1jh3CemkXbUAHjSyOkMH0FQw+BxvLJrE0rdc4yaBK3bzGF9jA
z8VgLf4gTOuA3a/maa3fp5rnKxnWkGjG8WhX4CaIMHADDAzuSb+9kWvpfSm1rnycDXXdYbPTws7M
H4x0/KNZJ0o7owb57FjrhdP5+tBDw4gISntbLOT/pNVk524poczrTIXhmImTo7JvFyIplqgurST3
2614UVu53VWSlIQho9YflU7E7CBb5pE2sejm3Y12+ebObb+HlWpH+ZJYO0LFS18VjrO/qYQCx8k0
XM0YRSxwmIrGvSQLypwFa8qBuab9aKSe3PfOUsctiRBN2PSb9aaTM/GIsEG/UqhZ3wx3mO5Wdc5n
ikBD3Pes6axEmflDwR1uG/VNwdcR45Ik9WNtf8/6PWCCBzTN31PhhWQ+6v01a6fAtffG1HyT7OlH
MmuzwGu7eu85Y7/zAE1SdgqG4h4msEcGH+DOy3L5YphstQppaN95IuG5uoOyr90lPStzTiBnsV0L
xExvfPDFaTWc8qeZmCu0kcGKXcDKz5UlWVgL5Fe9uj3rU8NxAfDul6zWvLdGTJxbhN6/E47ZHGRi
FF8Hc3YppRKNZWcZAIYrTt3u5ayFZcuAZZn76keLuyMPkOQR4ZQKbSuDYSZIK1Ky1mFYCuM2e6+N
Ag2snU4nkJ8p2ZKuomrxhMOA1J3VVK4rRS3numVI30wzhSdfW9X8nq499thMXdtrYzftQ8k9xlVL
2Uj0qizP0kArEFlNr913lH6H3KhJ4pBuX98IuJl20dfOeLXzor5bKx1WN+JNxfOJFM2wrIpEPM1r
I7bQ4JIksvf2nQr37YvSaeah1pTtWo8jJ1PNqboDs+nWC9esT54zQeods6vWeTA3sHvJnK1hRUnM
JuYSYi/GWyrSYhXOCZ9cHrf6LIkG7DM35CCqf7MqBGbqmii7Ep3DnnWpi6weO6zUNofDQsuRqfDA
uTntdFQBleQ+HY2+xBEvWgXPl+V9S73toUa09UL0zXysm3486UNCy4ajlc825zkh2qCU7DTXHsK8
l5yqtWojmSdxIb63h2X2EEPBI2S1b0iLpxFwzLBOBwbw0wvoqfVgzctxLTgwFcqpyYxn4kMCs9cl
ZoN+N3EcmVOQmzNpHnuT2ivom3YMEFRzct9W/uRhCKW7xYN56WoVtX3FDpnoj9zFQbemN9MmFESa
UTG7WTjb/cEFcF20t8fgrRc4Uxwtrj2sFYkNfA5eorhLKV2v0nXG0MLzYDHa9HM0FlhpTrhaiDfL
K7YYkTd6CKYGmNRCXuz6pazsx05uoV6LXS7dZ1Oto7xPlkCse1H9LKE9BospfDu3r9Y2ts+cDJdY
Xd0/IDU0iLc53C6uNZn+bEBp1pZ+O9mZbR+JKbFvGTc7V02/izT7aWhSnsnv3VvSEgFIb0SFulyY
PFZf6F6U5AFznSLBEOS5MrbWvIlJlDw1KgFMdWadXMP6Dg+amm7JM3x3rkcFrwYkzk6+yZ7wWGZE
9aEu/yl1im+nzesrO3DkdHINtIJGoIOmSLE6+h06HcvM1HcUUff1bcGzquLGVi0k5nnN9G2bOg/N
5ofRAZUu9B3dvagmcdB3kQuuA/akVscmSzTRXHLQTq2r1SxhQQulFkgG8/GHvjr3m6td0J2Fc+e9
NEyeAqUws+vAEXDHA/rRDgArb89jq2kjl5N3bSo5m7jgvVXJU9EgyTIYRzwqusSg3aXUL2jKbHeN
KgPdnK0+mVYbuTiU9NE6rV761XH3fc6IqV/8yvGeN+XWG3NPmoDZMpNGU1PJOt1pc5citDL3Jems
a69oBOoSKSkm5R5UUDy364ealZe04I4nfeUoYEemXL8yn/apG3Zr5bC513dFcsZAuxLanBxFNVyp
VO9KkyZxW9mgBxP3vc8tEW7ytqanV6yhPX5vRnpdoh+kbDO/dZMwF8QZ6OYWkmUeN4VBxu+geYCY
aaS0Q28e2PW/FGhfEjqP4bKOZzyY13UL00o/EDgOqsYA12WhyVhaL8iZcPjWutHiNg2eRmxui3Ok
VYMSdXBYfgbmT0pT7qd0OtqIfGkcJhbVEhI9Bcy5tQDBaPfCac62Wu+l8UDnkbJfAM5q2U0SQSiO
aNCf8tHQAyNXF37SaI+dP42OHVSiWfeD7HzZMWdbVtBUNP8ehFvtxnLiXSMRelq8xacH4dMoOyyp
mdJtv26GGjM9C1P7QwiXg96QsJl7P5y2io2inIio+tkNCQ17c5suKiHWjwPUntDJOpZW8hyCtUAf
DSzPDFtTz/dEkjY8yzgJOQd9VAR1NWbG090qF7tmwatWZKTLEg5plGy02ObmmPU9gWbm+zB80dw0
WDzvXvX0oM+9ndObXbAA9N+qcNB630CJkJ+93A3bZch9YSah3R09oYWif+20n26ufVCcC3/U+iFS
RvehbIzkkFrrCW8CLzxBYKd1QVCaqA/11F8Ki5Yri/y3Rl3vOYEcaiFex3U4q/LV08dr0yOpocPk
RAKg4x76ymuRF3HGMcXu+FK6bAyqZDjm88SGuyovAMvRMjHTWINBnU8q8eJuvYUbaGBdnUKrPsuy
OSi5u8frk54G/p+YD4a2ksz5QATYrl1iZTib9KkogsyjiwY8qV7oO/hl8tILYtpYUZztSdNnOv3T
Lvfihb5oNzGGlghVabKsqhMktXthpOJn86noX1mKfGoOnx6En2QDQ4wrvNmX1RRYMSW6DePBtl7c
eQw0/d2S38rxhXELhz2Og+wHI+tuu62nATG10+1G921UlWDqtECj36HeioWpuZsUem5ziRaJNY3z
5OuqjMSJttVpU2fH74BgPI9EJ4QzA/RIZ1oTVLr7vGSeuWtW/Wo6s7z048A5RE8AY00/zdU51mUb
mfp8j9m+3nn5UB7NjlkD9UuoZK52ahPx3HXjXY9seSCdiqe64SvLvJpDI9LjzGm3s5kM4WYw/i9m
Z5+pHEN1LPeqdB+LzbQjW5Gi4x4430k7Pena/LWxjDylXzY7F6OenlXkfHt3suSZdpZZPRrV9JMt
iO6HQyVjZvMZcZvqF+VtJZ+ke58U0xoDQiYWsqTxwfLLROMtSVNMivU2Pgr1xVHAuqNYr4TBu5wZ
9n2OyOHAZJoW7vxklnSHbY41PaYa52bq3ZL0bZpMeXZAaFJbM69b3rpO+sxEnd3Ytmddf9gGdlo9
LomtR36yejsIASLSVuc5g48HOPWkFup9130Rw0KHu34uFVCzyxQimnD9RtWOojB3ombC1mz/bprq
Mj3m4pbiU7nJjlY46C6v62gBbt3FVFf7UE7dJVctmrldmKnZtaORS5slXcis8x5rqD6cZayVn6UU
U+i4qwZs+6SmpwQgLWg5IvlqyZxjHKm0pFdUlzQ5Fbo17yG4p5xDkn7vze3wqHnOW5Gn+WEcATBo
Q+7d3zSKxxw0WManEFhO51y8vj7UeXufZbveQNsNI+Fby4/5ZHCSgbmUSSAxsqw+n7G2b+itxpon
bJ90zmFPHC8FEA+hg+JuS+XkG7byblEblp6S7Skepuim7PCZH1TB6sGr7F2KIzEhsK++uPN0l1I0
P8ubwH5GSOJzeruuhfdRCzMmaecsbDePN7N5lZVyRyvhBUXEXrHWvda5jxtq43BSZzpW3kJ33zrC
R3s0KOvmkVltNRt+BqwadOT0UvfMxVEpBcY2mTR/c/T7ZS8u2jjpkWUC7IGm+UdGCe1vhTvst7b8
lsmECtFiv1pK6qpZzT8K98PZ+kfHyktaDrxOqrzkqfniclJUaL/HQBbociB73XGWP/QVKKh61TFT
d2YWDEhrEgL8cuYRW3Uc8TbF3ph9r1xGeRm9Ao2dMFWfNjc7NBtj+BZLQaBKnjYU9L678nQnbaim
5VlxDMkSI5gh4EbOjvZSHGmxJTvRLjJe+sQOvQp7XWoacUsaYWYP/B/ZBrZNQnPe9kqwYbp/SWtX
A6Nt3y2qSnVjdx541/K8ZImGzwKtPkh9C6rjbeTWP7LTEneOMzDw5t6O+0b87GZaFLONgj4pDW23
jSlR0OiQohRrw11ZGfd5ISZk0zyzw+TWh2no6mPaG6w33TpDAh1QC42Gs7e16WuSbd2OhoUeiiHJ
sE7Uu1XRnnj5HoacVg19LGR0pJNE/TYx2yX1x09g1r/ZUF54c6TgpDb0J1GpxQ97MNuD22fDccO7
4q/LbNLBk/ou13IltEoV2AjAo91gZ+LQr9Z4UGzsJV5Tl1hLoQrmRqH5elGQOrh5U2isEL4RXvdo
lmi+znnTR0OKdm/NX5Wamm4oilhb0BzoBmFb9qDkIaTEt5SR0QN++Q4qtoZrbjWbiLZREYDMU0Lh
zsrF2EzmFe2CsqpYMSt7xZOch2fCjt+rWVV25rB5Z0pDbNsTo+98QMHjjQ2HE9W+tByAczCoJPcq
wwGDcvHSbgtcvrmzDsNMPxsZPR1mqT6g1PPutq66b229iXNvan9MjomuSh/Us96n3jcpRuWVfMf1
LQcTGpvtLOl7pnT/6/6rpjQ2R53trrOze5npV2XRb01Z/gC33dqntTcEzU8mFoVBvbf2Q4iR+UfZ
GWHmLU3k6EMf0Iam+MlLD4kCJUNNLb75bWFWB7NyUQ3owr6muamHtdO92B71TKG7qAvMZInG1d32
aePJ54ks3z0B3OOLroyXWlPzrwxRMJzhDPa1Yb3UNp9haxTxkufdwcnRvaHNvcwNSpbEycnJ7eod
TaiIOZwR1VNTH7JJgr82RH5os2LXJriQ6Xpd2qQa7oWYPxJrrCKkD6xo46aPgcgoGwi6HEOvG46e
epap+jHRPcgUbaeMWTgZza03xduTmduqgzI3DNjm1tOojnPcwivZk/Bo/Ef3/v/VV/8HM8w/qa8O
339WH82PX9RXt5/4j/pK0Yx/3Yw0qqrqvAQ6Wqf/K7+i9f0vjGigTBAgoxdFVf0/+ivb+ReYjJvZ
UOWnHBIO/kd/ZRv/wsAMdoqfQc1lQRj/X+ivflWrAiewTTRhOgW76+EksPRfZYFykOhG53aJAOcw
x0KHIYt+ZZ6/8nxJQuUrlazaP30+/60B+7Pm61fB1+2agFDQPIKG04Bea58EX7NtZSzM3UjLd8w/
mE83O01oYMXd5WERqvWby/2qOv7P5fB7MP5A+4Y29pM8fgIu1pZGP0YNOvB4NFnPBp0XXC06+zci
y7+9lKfeNMdcDdHdr59mQnKgimR8jFLoSsRVeJnFSVQy7lNpsEb//DEiwfuTbu6/7wvuHywDUO6o
2H+9GP7oVqu1dozIlCrvMmOY45yt72vPdIdJkrDDodIZ1er2PFxMrD6/uf7ffY034R5sP2IGuN9f
r8/endgYJlHp22596uZx8xkUDedpmwvOe8rvyFV/ez0mZSRn/ZtF8el+PY76ul4baEWShGnb1vcX
ezWWkypc9+TBTPjnj/fvL3fDvOkO4W7GTVD7J8FsX8+esFJziDpHcUJPqfqQfoDO1Nq19sJzq/3/
/nq3JJcb/BfSi337e/50vVF2QMiERK/lroSqpLb2oIrKu9R62t8L3fgd++fzswqPG38XSvXbCoRw
/NPXV1k0Hs0SFVfDGesBhkixQ+yYMeBu8vd/vrVPdHuM55+u9UkA7LG7Fg3T4WhumvFQ2hjf0wor
iVpCUlXSdKYk1wG3t+ujmyjzXSdW85x0CUqPf/5L/u6meWBVtM46pwrv01ogColosOIPkR5eVeko
gkSbLD/RnBff/vlSt+fj/8la/33POsEbyLr1m3nos7vEtbQutbasj6zMk36ec3KyNm19mmRbecE4
ie8pP1hHWdonu3++9OeVAXi8xZZzE+/ipMEt/+uj1GmlxwAwraP6Sx4pd6YezG9KPMvwd0DVv1yI
lY7NjXu5sRKw5P96IaLa0RMws45KgWe25T0KpsTpSZB30LDWXuocyGQxIqVaxrduIiXmn2/0L58x
ZnWT5QDYKkwk69++mj+9M0sOcVhp6VWZ1ZKfjAxSNnqZ9QzSDBR1qv0QmTkd0q1xfrP2/c2Ns1mS
W8Oz5LIZ356zP10YZVyDYyCrIpIxhz0XoWfD5PUoe6miZxgbgJrKEvcLUhQj5XT8z/f918vfPIYw
YtjS2EQ/c1UZhnpakYxZNG7WttNTxhhGgsHH6Igfi/TKpq9jSLqf9jS5+5by4nfcu79+8mCdkAOy
/Ti8TZ8tm2PV5Go29V1EDOVNuV38yM3WCHo7a2JtWFoG0Y23E5o6/ObZ/vsLu6qKjwDziffpk+/y
OWVQ0CF4LTQaTl7rkYteMfMHiXyXFrP5ssrliowi/83efttefnmfNfPmdiEqkIoMUs2nNUyViaYx
D2kjB8h2SChBt1PdegxUKJhk7PL8dyiWf7Ne/c3dungmPKLLaJ3YaO1/ec7QVxTTMsg2avo1PYsM
IeVo68uhqz2UkqOuXYU7uk+NZ/2Ok/TXK1N/ulSH8HJcggBuj+CfnnCDKPh1VEUdGbVFu7BU2vdU
Lb900rxJxE3jgOXoUqWq9Ztkp8/bLo5nDQ8TCxhwSmytn3Z5RqpK1bIlMORjclkIV4tUsolOrjRQ
YnvK4Z/fpE+AU1aP22ar34xMqG9g5Hy6Xt4qutcXoxJy7N4+OLZpoaNnE6TEXKh7d02Gc6I46CA6
cinOMCzzi4NK/9vEQDnq86r0SegyD53oxmcFR+o+1z3xm9XmL48e77ipq2wjGonEHBl+/S6QD5KJ
BM+RZnqWBQRlp5CJRLu3zarYI5xaAtaiKf7NJ4PT+/MjT24ict9/11xUmd6nZ8AhVmNKwTKEty5q
DatmGbavmtEa1R8mB+r+zmFUsp7rNVfUUzrlhYFUsNjsGIuGUcXdJvQiXsW6Vk9jjnjdol8HBTxU
50TPv87JrKp3sLpM7SkhbMZjrjp2dAP7lhjZcm2ycZ+YfWN9XXTZNns6UFuJs1YOykRrCvNXVDtV
sh3dzKir/WxoqmCA2EGzwgZW1XeGMNwPTKu1/QrkIksvHXP5Lkxag4SuEkdS5RfKNH2jRQr6WsnS
BSjFiO6lUwaS7hoe9RzlZL9dU2OdaWCC98tpHZSlGa0G5jc/GVvEdUbGPJfoZWQ0jadJ9Xl2hfmz
7Np1f0Phvsl0Re/g0jcm027x0hcOSGCNnHq6zUk64aLT9pTmYcsMZg1K1ntq2FU1iJlx65RzzyKA
S2Kqxw/PXIxul1mDYNhLWXHoUzwwNIIXTvaEl4EaqU1GQL1DT3qAtfhVklKwHNNBAbm6rINzt7qr
gtSEsxBDSjexurj0yDZjQcucjo6BobSolCrQT+rC/43WXC/jQZe5EYy5Pn40A3zxyHSUiVYq9hgA
ZWRVBco0oJwriG39QAq93M2tY4udUKZkIY9lBeCUz10GajxHKxBIrZsFahryvCtQ6Wdt6+lW8Pv6
QIc0dUdnu/3DsNSpifUBxvpB2so0B9x3TsNeZFu6JyNIPzjJALHU0dRMhnOmwtDMUlWJYEN6SjxY
1pTutE2RBfScvCZTZZI2Crwkte+cCr0p3bKpz8MOUFwRgfoa4LwJ3SHmIMtcfSfs1SmPuVmgZcoU
Oe7Y9A1AthR1aWzUIEJCTWbMStSRFuBqprdEjL5IJ9wKdbNgQulNWLSUtTOprPStd7rskp+Ip8Sd
PeLTDgqvHETkGgqhhKBKlmejG4jSyLuOQrwWenaDkSkEWCf20iKFZIIXmcOkATlhNWt2JgOvZ6NJ
c76GYUpSsoqSaWds+dRecfgpVahNelo8qsIYI1gOa31CEpjXca0Xk3s/tQx9GW614x3yYyM99ZRb
T8jnFcXPWsK/ENaqifvUTc1w7jYabYBZ0FnsDJqeLgnFy8yIqZYpg8+MkK54kBrK9WYu2ni2zOTB
rKBx7KkgCnRyXbHwOvVjTyFcd8A/G7Y90MxrMbHB0Dt9AaaSfGE/uxHH/ou989iSWzm77Kv06jnY
MAEEMEVmIk15liM5wSpDBjwC3jx9b9xLqXX1t/5eGvVEA4206lYxE4j4zDn7JCbARCeIkU/PMdM1
r/dIty6LggAsT9t4nIlerN891XFHUaEaIpRTsKSY8rNmvEcik5kPNmj85sCQo3jY9B3G0alNHYFU
Re5QpG3d83GYQ3C/aK8J7ml8GH8DyXT0DVKo+RGNo5VfiLocrtPWwo9usxz8mNndTCQTD2O8d/06
PlfpjM52pmQDDpJC1GHMa9sofgrTyrAVNAPE/diZ630VlMNCSnvhIv9EtmGwnvbUZ9bb5npQq2/f
GIVAOcOiKTmNCxMbxPq+edczF44zpPgJc2Znx1gx2XOa0DwluFj6nVkQMLsbysxqX5WReqzoAf6M
0Zhvmx6/kX1yN2gLpxQ5Hjq55OWk+3NdT7zmKI8CGS3sybudsotpitxFY2ApysC9HSBcLs/5mIuR
EgSl+jHrgZR/FW7jjntRmH22AxoHQMkcAfynHi3yIfWa2Am9djbDOevGctc7en0krttn11JZc7Qi
IqlYAEhMDWjx8dLkeI0rZv/BGoea5bV5ZgKe3VWLroo9vizl3A2mGF6k2UrzpMxheggClTzF/uJ9
Kwn4XAArgGNBaY0HjlwQeFMeSWagZOdcB2FHYZjuQcaI5uBJyI/hMrPt2o8lNrxdPKZ65d6ZJqxV
xJc+5yp2l0MaV9m912ZbQGSTLIybS+asB9345eNc+wsH6OJZj7Kq1EdH2KveUSAyN/PY9P/MF+rJ
c+2xZj/nvOcqqpDM5cd16MfuLGAMsTVJSPf2unTgOvJT9bNUedPuany66ogKTj4Hc5qw+SMHC8ch
ITvArsp4hP3irsQI6mI5kgJdXTy0zSsjprh/BJ6UpSFA0Olq7bBnh0sWFygs+1mtxyUGtcUyQRrf
2m5df1WlM6PGzWzPOg1r7O86QtZYvFQJupJyaVkKMEAq04hHimNJ2Wt2swbt1CG4i42fVuL2Dxhw
Fn1exhhZFkwhrlRLm9i9sgxBeWKY9gXtH3HmKTr1Yu84sd9EcRbzYkyd48J1Eg430VDVy6YwsjBd
+9Mmrkw8p4pDUY74ulVK0cH7sdjvU1J012bSBe9u4uYNQa9V4G9WwCZadDtn+7kuETfkQbq+K4t4
ml2tWdUgoJiwUrJL9e4au1mwutXe6B6kmbM/V96iezrXCXNSmXSXpK4/CZqjcXVkLQGAyY7Rf5m/
DapILp2bVOZ+451sKi63enfHAkaZgULzhluwGzFZLfK9Fk1nh0HD0nA3Dzbb6j4oBLLXvCRhdl79
3LxO+8btCDhouxthpeuTknPzvVhYL4Zoov32cZFTHACZ8wG2S2WpT2NQvnckTNtKnst2ze/YgEDU
xeC7srp1C5t61CjyjwVD47n11OAdYi/G+DfWKnhaeKwF1heiGBCmbMMX0knbfeuN+UccZ/hJtDUk
JCj66M4u9Thvda5D6SOFhzxjooS7WuQwFOdSzAjspxUkndlb8/dJL/ZJ+zmLvUygq9sVfOHlXi9V
ZRxGdCPPapZjZAsOl8PEou9n3JsTPhjsOhOJvhy/M2vm5LTK0WIIVZg+GiIDLcBOV3Ip9lRM/gWQ
WG/u1tZUZFUUfFudz9ZlJ621tW4A2HRdVAwaK9baOoHCweCzRhOFVamj5YHl3c8EH+orw+qqlEN2
RHDloofblfPM6VV4bSVOjW2xKgt4oc3QXscliexB6eXSqCJ4mWodBrH/TjUpHJJh3W0HnTCmcnok
iSlctp0769fRmtOXSqSrClVbq5zJoeyycOzF/GygIzwIEpCfqjXbdlVNvEyXhPr7c6IQZSDkJfZT
ZYzqCUlRV1PgF+UrKLRJf6KPx7wo+tWByTXP5U0Ve/imRrb0KatVe86pblXTX3dIA67RvLj6bnTb
5pLFmEsiLSvNKYbXcDqv2K4kKZpLeVqN0kO9hjG2CYsRElm4uKNXXQgSr9HRSM1kwZiajijpOS22
gI3eKG/b0RyTyGfjtO4mrxuHk54arMTYkPLktKhscjAQC/iZhfbJ3FHlBC2GAdyEL8mNcX8mVetf
UfL26Slrg3UMwWkAtlqJz3kLlpKNHts3LA6ENhdXWy59d8xVW1LZ+LE64VZ3JDnyGjDgNCfOyZgI
cD4UCEphDVpW9244g/WhobpRFyl0kWvqts5+Gthy78ZElGrHVMl6MpHkLqG34sndFVDxiOxF2YrQ
SSjYHbMcyki6KHsMJOmsrVuiL/YyaCY8PAI0HfKkJOA/aK4dp09Olbuz+9wfD/MS+wPjVJ09ZE3P
mWgTW3WyOy7GE65wPeL+Dvid1WL7n30qJPGIKOo+jEQg9OFb4+STYuoBF+olm1lvYiXaW0napOjU
iKoIm9HYFGyFnPr9VNpmHLYyc344hFm8jTnDoGO3dCkisSGobtIiDtrDrGVKJPboFK8ZExZS9vKW
NzT1B5kzqZrsc6udnrITigMqDATyWHmkB4mxb0vScoXfNAFrRh/ykp3lxBBWwdxUFMJVm5391ZJH
k0UykEqRu/0dklY/2wndbzmMojOoQqaJKnuLt9uz1tDLYVkMpCkNbpTXkbtr3ictLpJBzMhBSSwo
MDEjmh5CNqCqusyFOYqDTamHmp/qNRydvLlPykE+qdnsLpIVLVLhKabR80zA7LVwDfMw8Gq3bELS
waQ4M3qxR89Bih3pNqcKVuIYDsYwvOTMRGQopR5sxBN4WY+1hTZ6Z/Ox8mDKTZ6I1Ed7QEbs8TOb
mD5ehFF15lWWNp3z6fv9chJgQodDVqTVu48YQ0REKJYfkO1n3hQCgLkrKunofT6x+guFwU1HErJF
akQnZCE2I9t6lEGPSASRrUIAmSiM7HM1Z1FlD6zv9dTXZ2PxivU0ytL44DPFUOHKCpMkYbFY86pi
JMevnpevdLEDFzjp3SGhILxllmHP2Z1BCvu5tcuAKLNGrVeN6+NSHBrHmE7GKIElFNlcf81H3dO7
Tm5APOiwJUiUaTe1LObFele3uSBdmr77ecyoE/hxxEH8SUgPLAqPF8Mr3HY3sioySd+10T8LLJNA
f7gxkUE0JFOR6UPpm8xxeT0wPMAszG7tOS9hlew5ZDn+mO8OIX1Maod2UdCdzby27SkoHDR969RT
0iW6IhwP3zoVi4XJYaY89/yo67lyWlq6YS8Lu0h3mOeTR7fEJIPmNDWfC79EjtmoGpbZ0o0oD+IO
csTSGGCwU2I/zn7KAYlm2IT+jQB5jnqdtNEAlRSV1Nzb7sFyZvQbbuowcmYTN2WhdCZJEE2Sr6es
9LqG9wqRAWKEynr3hjmZogb156PfjdV1KvqlfDDLxI93BEfPVHj1EpCeY/m9vXdkyq3nMBZRd+yj
vCcxkPmH7A2MBQhVSXStsvsgpCgoJTI5BhdXRlksNQK7ITbDtDCS6VAvPVoyPfb6FrvesJy1ticV
sWjjo0s7dFD4+mwfYV2TSBQCdQL1HEtOLY4lGC48AGSWH/hE4/jRd7N8a1BrN90NWSm6iPAB3d4N
HrTan0WaKegx7sBZvR/4V7HnsR2araEkaDJkM5oH5yaTaglb3FYLfKAekXGfkRO/JcK661HVlNfM
3QAKeC2mK3hbsYWbzR+WF9/EEBm5Vjyd47rC7GfMFHSA3NP5x2prA/BvwonkqYw7yUz18FPk3XoN
93vlGMFdMF2nq5eAIU1sxLpFXnfWPqXsmK9r2yIDmEXBgEzM6lh81z7H8L6D+2GctW9nw8HJx+Yh
NsluxfVfqu6uMrjBQ9dB6I66UiaI+bjIDDhTtlSnCsU/XsvcCJqooDYe4VgGMt2vRruYu7jLS0oz
Mi6iEeg8ucLOXP4SBEzc6MBe7QjrB1+J2QogCWJsvL1Hi4WeXjGh3jmKIWXIY9B9l4zD/IOPsQh9
eAfudu8EgBs3iFjzg9gHKrRZJIb3PK/l4NJ629ZlHsjs3GXsqB+glqoEC55oicoaAEXsAWD2WNh8
7LHXgTfbH6TAw+PgKM5apHo1HJGZ3GyMwKJt8Q27KeTSueYyxxFjBHbEbYUVfOwJFGXPpdWzSQVm
7EQ1tqj0+w7sk5v7PUu4dfKTI3kXCfwPOGYwWRuDGLa1NA0EoUucyEOOIrmjtWhthbk199XBovQ8
5w4/SnLINNwwS5BozeaYiOcKL928B5nQ4gDwbVi12I82nC8G2LfZ7obbhKKWF7V2PBwujNMU0lzu
SxppSLD4Clf1YpUpvXpszfM1NitMC3h95fUqwIKDpdPxr5ST973sPf+5NbpZ7EriBPgXiJGNy+rr
9pFf6S4XxHT1i1MnBKI6XhJ/JgsEjxMkY8M+JXSS3CidC6yEHCh5R4W4LicPAi1gK6THyMgpNjUG
Aughu5wRCGfP6reSc7nvbjNirTH+o7l8l1a6gSyozH4aSyHfzb7BI712A1OL2cc50FUe+JKiYOpy
VTO4SQ5O4rrXGbxiIAAeAelnmCTmCymA/asYsSuESz/lz/iXzc9GWrN9q5uKEdmYpL2zNwU/eF6L
SR1r3SgvwkGTIVlUpKRA3rAQZK7ig5XhUXPd2LtROTA5sOymx6Fz6GHrlsIelKu13nuIWc9LtuSf
Dh7dgJvBsN45PobmKzV04p1Icpc+Ck0KiD1zhpznnXYsOeCophphNASMkh65+VSdQWogXTPCeyZk
5sHtHCY2nVz5okHZGT+AAJc0zAEWzKNckOldpSu+z1CYI2aBYKKIQmqouz0X+erQnnaGOC0mJAI9
pDrbm05BTMnqtEsEg4VZA7NHPOO6tCWta76OwBBS2X8rndwYd4bDbRyN1mi+D+Q2ZqReGazFXJQo
jxlMDv8KryDyQVv0GAutrJh4YgMaySvP9c1INQNubdkr7Nqmkj2KfGd7Z/GnjRcupjKPeBbY7ZEC
PUM4cvK7wlln6higyzWzMeJBjrZvVA644mAg5UF4dFEj4+IfHHU49nge1G2eB+qnNFSCAtXsMnRp
RpXxlTVymI4I6AMTSBivw24gbJbVQ7MYNft7iBpMt8ZgICeC5VTO17irB+SIJ6tx6KdQucXFoRn7
AO5FO1gFLXaDVrEsZIsbfKy/G2km1siLx+lrtVlhEeesXotZaiPVy2Sez1ZftswcGq8sT3nHHI/f
0HEOQY7RLworvnUORg79RwY2bXAoV+FR9jDGFBGoMRf4ieoTJtVBnddRbhELhlC/o3PnpLBa6tO6
xqxs4/jYefHQ0Ljg3XXYCIxjceSh6+/MmobYcouA1jC1Nq/hCkRQxBoOwbImHZNbf93cJYbCq8yA
t7xN9JAwikrc9YVZDssz3wSUkawxcw0TU/S3TkC07m0veR2CYXR3buaNya6nD2lChdcEOHixGTha
psYxToxlZCIJuecz48BiqCTFcsQ2hNBRun5znPK2eebTAZjpGEVypVlVBaEc1/5K1pRAYWdX7pED
gU5mnNZ52Omy8Os9wkkM6XR8GmWrRt8aGtprY/YttqxPVBYmpcXaDFY0W5rJe0X5TEfjZ/6MLnNF
UQDrz5I7NqDjcN3n6XJnpHEcREthuV3EQT/W12BTSv/or14QnObRLLdMwN7H3+umbR/Zlm6+M8/N
6YBWUMh7NVbNaZE8LruJzex4NBq7eOrh7ZQn11UYA5D/WEg1B/97zjRX7GKyVR88p3Xrq6ww1Q2f
fT/vMyQkd7FbOz0QgpgAHp0nJvWLyirmz10srtMlVnboueC7MBnBPjkw5YKi3kuHr8Fn6R5AVC9j
ERXm5nhPlcq/gtlI6EIKf3pLIN24YVrF0tjcAePLnPoGJpIVN/S8sg3a695vvxkKHjsk+UTGkI8s
We196VbdHkZuQoAUXIzhtMVA/GiX1qIdGruquukziAQhgbj2hz3qZLPEVf4H8b72k8B+gAeNWe8Q
xjZRnLzmdh6pJXF+yq4FTLXgpnr1cF8esV0xSgxiAzmwluVCbC/1G3CnBDsmSCiqVpRM0ze0DeP7
PE3MSeIUmbfRTU1xLJt1YTuCT5QYMkYgaNp5LBXUsaLwDnVVJ/mBFExdH2EcpJfck+i1A7U2/qns
FvdrQGeUcY4OXnef0ClbjIM69cCAe/3qBiTWHlCm1+lxARpo31D90bHASxrjKwHVJv6asp/o9ni8
zelXQ9pm0fJVyk4+s24hqqdYWEUea2gVzpWxzFnyYJcQHW6HeR6XO588seBrTcSLvBaQfvofbh44
+F6sjOkyW8ruHtZ0iSZWWNr7f8mq/sv+mg0tmggP0rRP4MY/CypFqRePpnHeO3E6kUCKbcREi3/g
kHMijDz9nwqBf0t3+y9Zhn/hH/63bMTt9338A1Xx9+///0o93Cim/+tv2tb/Qj28/Gy7n8tfZLfb
D/yW3dpfTFKRHbSJiG5h+JhIk/6kHhr2F2ZF/pb/w94fYZ/9d9WtCL4w6ia1C03TJkPYZD3db+ph
8MXyHFSSUoKGZRf/b1EPtz/sL2IS4PrQyGWwSQ8gNv9zXiVUUY7MlgiL1uQPDFej7my8xbU+LGJi
NVbUVf6d0e5wsn1ee+ox+sGwsdiMmdM0f3b5hPW8hdrGjD1/iqehbEM9ZNVry4GCWr4Ivos8kPc+
q/ZvnTV5v1BkvgmOoo8/PvT/PH//k+C///b5e6v+x83b8vOvpM7tZ34/gvILomoX/cyWnb551ZHY
/H4Egy+b3hvspoVCjzNu43v+Jm9KiweNEFvUdGRhoK1C8vP7GZTmF99GdbXpwXk0//Zm3P+pUvoT
hfp/p27+IVb6RzETCkjCcjfRsGvC7jX/WfUiFHGeBndWCePPg0K3qHM2WgJ1kcxPSRFTdJOGgS4c
EO5w2yh3SK9MckVQEahMFSfuFYamKoYUGrLEoI1K+qlcQwNaADMMGaSvo8v4B/OYnH4UTC1llPTx
TJpIZgJhmS2TljyzFYtcxx176tbVDLWtcTqaxD9bV6Q+LvSZ+LjQYgQDzchxtS2vAcSrq7ds7VfK
jzgbHnv0Sb1cDJZoaWc+A+VQrDvSoLyaDHNt9w67+6hbWftgIGPmdijbLrlMnpt9QNIA78K2fpfZ
s7roWcxcop4eXtDoWiUDqKY5dtA6wVyZVnGsgv4pqNKyiLjJ9s3cJCcRe3lUGSQLHjJWv9GKDePN
xqy8gDNj4QkV0X6bddb/qPxRn+qJgarbU9P+5zXslz/gtwJZ0r++Bq7f+jF9+8s1sP3An++g7X+x
0VN7ZFJhNOCJ//sraJtftlxWK0B8wEKHq/rvb6DrfzFRoFlk0lLouc6WiPD7DXTdLx6rLiYH3B8W
R3fw77yFqKD/cg1sAzb0k1wF/I8oR+cP3fQ/iOzyWRILgeBlj7q2+lUGffC9KlkbgWAfjgWykJ95
NTI4Y97of4/hUA0Hfxnmm01FISKLfeKLxxJQh4YFrxo2JaOvw8K2/Zitmn6t9SVME3yDEpweI64u
rEUBJShmMvE9JlqBMTXPP2yGeZAWLJLRbhBV5cwT4Mmw8QZ0WUcW5ir7yulp83b5lORPfGrkCjEv
mT9mUbfGsXQF+cOr9umKFfRLRpTTBJvehw2BRsFNG5BYTUqIUSJMzFpzjP4pLovsm1P4ON2Ft5nf
u6Vp9cFxEsclKNRw3op0bmYcXZ5grlKL1jzZU25cKF6X0O2m9X4M4uoXuy7jklOSA1Zr5q/E+rYP
sZtLtTfxS81RCUL4DZuyP7wu1sCU3QHqhsO4XG5de4FDwgwCwOkC1vYws745B/CzSuhkPhzICs0b
hTAj/aiB1/CtTZROgElV+m3Ou9YLkTUg9cgdEyAXRzdMSCKhUEj5CCU+28lg77uyVAKEpFP3Rg4e
O8GG7Aq1p20dfpGXlb4owa/BYcjWdVd12A3QPaqkCAtzMm4sZrbrhR2xel60aB12dhNAyBTyCHFX
icsUhAjXcp8SoNWzwOrUSw+DQ+3asg6aYzv6ZoOjzIOArr166i9QaYFTihUIzaEqkg1WkVsmKAWm
n+dpqWj31JhZnwOg9YujjdIPJwviCXP8HN5doRP72Nj8c/h6HSZewH9nN9LrOFyW0h625JMBy3lO
/Svwq5fIZIAgwLxgKKfbE7G0FlxAnzTpWbYOgCl73A+1scgDqrCStGPRIIExGdZdD2x3qj20bP6G
UTZ4nAdPLu+O4VbfBNAMnhnGlO9Cm+SLWKLHjDIIAb2lZ38U7/oh5lFql3RFPoH14Lo1DQyeSdo1
D8KQsAKs1axIV3Lzzylmt7zjmvKeCYH3kLT7ICX4qlSWH8gZ6UOkqMG3HjNqTjJx4XFRyO2rr1nP
4pAMEK+RvzoYr2Jpcu9E9qL6Zfr5tBwrqjNvjwQrze9mMzfhNMHQBcM76+VIe4Ty0YptB/Om3SYv
8aqCbuPVxi3gSs2qIuud9UXj80xBwEDf3PXs5TRbgBawSML4KYmMHKjMrmRpx02aTSyAGShliByn
lmjYJuh/kEPivMYYNuO9Y634gjXciO7G8fMxCy0nl+UReWVWXupSVuKsFOSgs8MIFVtIkQl/h2US
SzvDxzS7WyZjMMFhWCuz9G7lO7eg2cI9auMGNWMRAB5dUqmmPayOTa/gU1HsdBBgxm9ghs0XJvXx
E/s03mRzradkn+p0fPBbv7YuqSGwS84t+IPHGfWG9SOtHAG2BWUwC9nCmvW+adfuW8uDIBAwTSPb
0dZBaWQvGRpCKp+F2TPB5RhqQ83wSN+leeLGDyw4AQQlsYFKw4bUOF0PKBtxh49gMG5zJ0h/9R6C
2jDJgzHg6AGhGTpp7nTH0VvNF5ThgQ9yTmcfcLNlj0YQZw2QytpR7wIJyA9GvOpzZDf92SalWRyS
ahCsHYZxWzpjTXkBEQKLQ3OOHFrPwtoOCzh/hazn9aELdzEIW99Tr7K0u+Z6wGIqD5V2+9eKkRoq
R9EK3CTzDHYBWSmiKbLZfMBQNUvnA/AzTz3YiAh8z9HVoUT9+h6MljGH7QRbajd70zDste+uSBaq
1Hla2UDAITKtod4XpjQaTLFjmwMCMeNLz1LSCfm13Wsjiu7dmfI+PkC77GSIqc6AqmaJGjgCWdls
dNzB9/fgJgcLbqhXp9GAHmLfDoWVnQ3TkL+oOecNARQ7qERGTvEzsbKBc3Ani/MqjZGi8TjlCC98
0ciDH4wIcH2tS7SiyRykfD7e1J9QafjfUi4A62jQX723Jtw1Do/MM/etDSX0wsCtX09JmrdkZ9W6
/+haZlnh3Dfrk0HC7lMnfb8DB+Z/NyRzNoh32XqExuld1ridmEDX6mrwApt5YDfEKBNs5Jz1XD+1
wu9vGA2Xv7Zdp3+EnLScegPBOKmAm9wgc/Wv2WAVHRaYg7hMpoIZOLRAbrIJMuscNjAmf3B8Sy+U
PKLf4FRY05ORWf7X1ff6V7+xOvCF6TzcSyHQh+ZrPL3mrJoRAZIMwUEMlPMo2fN1YEKX4symBGs9
o+qljtrG80hWlNnMkChfbHtPu4Fy0urHo2gL97EeilntyzEn9z5xGXAx+KRQD1FFBt+Ji2XnIoI4
ecu7gWlnrTOzQCUU1F3kx3gVdqOeHRFyHK2/+PeM7RUGoCA4EgcJGTfe1Jd7MPcM031WFndJmyxo
+XNrZoGqAl2EZlsx8aytmJVqipscbKCRJPCYJ/gou/9UxX+rihkp/Ouq+LGox7f8n+tifuR3XWx/
cVH140r2JKMIrA9/a00t7wu3Nt+1YIjFKMT6P3Ux0xGmWlxyZOM6FnBSfuh3XSwkmRA0k9TFDinh
wvT+nbqYH+S3/MN8hJKc/4zPn+BubarL38j//w+FcdctOaIf6O5xW9rJ9+1koIIKiAM+GOOGzdO0
WBB9Ag+cXuu4xaefUXOswPYQH0BqAq/CpuEPGJ8Bxea4boS+ZWP1xRPUPuog1KobyU+VMP1AhTrw
gNYnV1PQYHgZ9h25o7CyoAFOI+TEZSMEFr3OrkaRJ98mRuxfcfbvaerUNek3xgme43yQ7VjBPIc8
CPFpfGFTAF9o4xLGujeudSaBFUJkayJXTuXJNqnRlwZKhgBv2Jov41Y3qR9FIiP2Ix9TVt0HhMiJ
F70hEuEr4CbcsInkcO1AaohPJqDlo+jS+W5i0TlAc7D7W7nBF9Uy2l8H4DoPMku8b9UflEbuKqDi
G7oRMZH3kBUs8oIN7JiZUEtRX/UX7fg76aKuQUtBgz1k/ine4JCNLrwI8IR3APTSnKbJjb+xfxG3
WDQsDoV9hx4eSiW7K6bNZsiIY0XHnz0PUhsUecjnxoO3ASudRk9XJa03LCVwlsMGtmRfEx9jxgVe
535YuTvse+6E+0qCOBk3LCYEaovTj6VFDTKT8CYLzsFG0WRG/UCQ+4vN9bGbN9bmUHb8Ezb+JuLw
7lKzZ9trCyRnWeo9+/RPw+efnW4iU2jsT4YL0zPY6J6szuaj3Iifs42Y13VAR08bD5RZQYu1rfOe
sw0Wair3HmNDzDpMOtf1xhSN05Tj3QevHvobc3QBPhpnugqJpnVOubsaF3tjlDqtU78BnfeQrSE/
y9oHzxjsm2lDnI5B/4vVP9TTQg/WXbmhUCuv7m9m/i6MBagRvGo1r8jgROxTi7746m9I1XkcoRDl
qjqy9wLPs6FXx37uX6xJToSC8MGNYDheHbYTLoXylQmp/Qq5dHPR5OVGtmtMe0V0M0o17C0NBhhS
yjni3Rausj3b0wWItR15TiJ+IB1kIpIsATItbd5ghZgPTp+u6EsbGyAcyNms9hs0DDRATIYybLZG
Nn+v7Bm1xwasratNJUwgh7Uf4dma/MhuJQJdnUsHukrnmAKSei9P7NwQ4TWuvGuDTQzWb7Dcij3k
DtPEgkABlC5CCeS7sy0vwwbaNdCiHNo0jZ/LPzi8GURem542QoTRfvQbrrfXFpObDeGL9KI9x3Fq
WtsuDbljoa0zhkUnouT/PklAwFUPbw+/MMEUUIJnxsYwmTZ0ME/PG0G8KLbYqV2SDTDsbKhhEl5w
BG744Y7Y2mMC83zXmbWK5tX7AWEHFYm5oYspoC1ekSyJyrEBs7whjifgMGi4Nu7xunokIgtgyGtu
uCGGF8QmGyq5TNPxYm74ZHwnILrTcbxyLeDKsb1xlicrePIy0Mtkb20UJ4R0lb+Rmb0N0jxMNoLu
DdxMRyLeCJfhHnZQjgezaneFBerZZZd/5dsaxnlq2wdViGt7rW/cDRFte/7XDma0kXbDQW8YaSkM
fZ1saGkjV4/rBpvWUKeBSVK2bSDqglcarThw6nka0UKieQndhk653SDWhjGBbkVutFd/IK432LWp
hHwXGwB77uaU7bOQjwj7Ie4g+r2KY6h82TBNYM/AaBMMIXgnelXynnH61no0sQqZ98rK3lP7JIiU
OSzSjoxB/FDGyfNKuPy17YX0O9Gsm3chbFFHZTJdL2TsnZKGmN6wMlLjK+X0euf4MPsmDYLemA6u
DNiPj5CDTJbGBG6O+oBWMY6wcEGFLuyOJIvp1SAm5mCa5S6FmbNhBN2wWGmKFF4CCieICngN7Xy8
AjhUnQdgGOHQV/YpWLtH4ad3i0U4Re2OkN+dvLwdEBPcT0OqXs0YnvRgI2QAQwR73/XvcXw4kISq
DeL7rXLluSFzDtCgHVwmEeAP9C+ma/ePcs0ii0DBozHJs+wBkioce0gM0eIvCkW2qaBqqaWpIzUZ
l9kJfjlZdu9idTugQ42ZxKo3M6BlMSB13KJ11BfhpQ0yQHaRbeuvH/0I8IuohnqTyBAAjXVJeS7M
qNzEgmLHnhuWYBxdVs6/Wjv/jv4V27ZR2k/AgFVkFrCC+nn6mQqkL4zu8L+IuDittuF+T70UsJCm
MjVo/0PRiKtRK/9QM/ApEB2KEASpS+caY0HzZROpNW+ufcKwZ7w/F0mD3TrWAy9ZZIFdIlSdbjCU
663l59ndgIcz8FCOHGp7dM6IkpgRxcqi4B3J05lHau4I56WFnK5OfgVjPD67FoS0QkzTUa6OeVtP
xQ82OM5RodXA/TU5Zyj5v4gqYVKcBK1Gw1r7j7mOSTwk833XQcK7MvzOOKJR7AjmlojEYyN2v8JR
FrcqGPS9vzFfVV+B7vaT8isjN/PIrMC7DGsf39C7eFHTDJrqv6iv8DstYAuhtc1T19MNZ8Yz+mx7
59Y4epYl47brVzCIoUmw43OgUixZvq+7n8LHERYGS2Pv2wZFvuSeeM9jF1EgOtlLUKFwKJiNkI05
DPd4uJhC9Mv0WWmnztlcCXVFi6Buyi2XGpveTk3jtSQ7IBKld3LxeBJeZTZns8cxzfJ+LzI0mLoW
n/kk+GC5ss+F6ZTXcL4JUe/EfIhNMJ8MrgoSXAoiyU3HiO9mkN2nhiJrD/nbZ77iqx+dsVLq+Wfg
NlezvVxh7UG5bEReY0YkmaJDcUE/0cnm6YDusDq1QXY1kJK2a1YO78lwEuQxxY2rJ5b8i4PlQQv4
nZh4nAI9fz4U14g/RdRAlc+HGUlXrB+W0ZOQfD0wYeVUR55aPmhvzzG5DGtXIQtd7pf+Ku0VmhDy
OpAOyUx9Z1xIpzvXN3C8bn2FFrgzlqvehS9a8yBjmGtfrXy9GSUQ3U1f4JltB1UUORxcx7hEE087
tzPy0TjaHcKUGkuIWZxKQ5yLZd3EBSau++ADHRVg5IyHmHckSjetDzuc4JignRvy6b0x/jd157Uj
uXZt2S+iQG+AfqIL7zIzIs0LkZbee379HVFypyRIghpoNC5QEupUVWYyIsi991przjHfOqJTYp5R
aTqYbGWusjS53ViIhRnem0Hj43zEo9JKCrHv6j7p0+sQolfTs/LJjEyFn8WpKyxxZWfVKi5O1gwk
uly0VRvitpxRDDpJC6Kwm8Ucie/w1Ujy6CojZbIoFLRUstqeyWAKDc7gdCLyjSAHn+Vg3TR9O8uI
+jh624WC6EwQicSCLIfwaafUdxMF73OQdQoPDQtNZLA/ZtBqKyWS7coKFmdW45UaSk+4fdYS9Tgm
gXY+BVH3hQR7N0WIqdI5173RiG6dqnip2KOZLx/LLvsamvAnSGtvFJN1VKQ1sllsjUAFaZKCxiQQ
6hIwbXUW4lL3gqhXvjJw+O1RwcxzB1ZfzLdqKPtRT2BXHfWx146/cLAtjrhUMx8tPm8qgoHulIJ2
Y3iOaLFiu5FqzMehj8TuGGooQCZ4d0Zp6uzQ2bW4K5Hmqr4h+9wmkztMrKmzlneXiayYQAo3NDzL
rUTWC8LucHwmKQtbx+BY1YfQKU/DUggYFaR4L/A0mxx2Kuwo89Svm6Z+qrRY9qQO20weawBjs+SI
ramB+15o6xkRNo1EtpQXRIAotHJB/smWRHvLECtPILZJVdty4udDLUmbCQnmYSTvZFN1TLkVqS+m
iAAdnLDI2HEmarXRfA+KtfghRHTCeLjTZVX1ldpYPJLeGDnGBdzFBsVfp0sfvLptJgiHfOh018Bo
chKH1Lx2pk73N5/Eo9FoAQcj8qhrQW/oefa125iYzQm5aJ8lUqgcwxruUGfJj5asXA1dLewErYEI
vVj5AYC8fsWNhflJ16uVXBol5N+HWZm4bIvFznQ1kgHaRLZjGQVu0r0PCGQzy6SnC/pW1Oc9AWiM
L1CSqfKxDOJtFdclE9Qi3rawJOcheZ0bkmuSjqSiMh22YG9ZneYhxaoQet1oHmPJEnctQl8fi6d0
4Fyi29o4SjwEk89zd8B39ZaKg+6r03LAKMumB0BsMyQZSYnLmGz62rzbXklAWoJdh0OAVLt6elYD
idqiHr+x5ZIXp4coHrtgS0ubw34jjPYIKpBjfzMRL6YcaI4/dHUGiU7udB7nSuU5iV+ygZbfkpOD
mqMTOw1ip79gLgkp0C3WN0FtvUjoPrI4hj+OFN6HRGX4lh76yC6f1Cy/FSKJbyRg/wyS9SiXCKqI
bCziGL+DYGxMfSnBculo8rnPbWzsPMfZPAN4RvMV05FC6s91VhYTkLFbLoCAAeUV2TsAzIqlbBbc
NNE5RJgEX4kx8imNsr+gkqdhnTkjMjixCLZFWmauIA0QoM0q9EKtyp8Z1Hs4QyWcfRoCzR5EgGCy
uCbGTZYwVhELuGV85NSZtY9k1LEMRqZNJTGXNsgtWzF/ehhmRgaLph0y0/BYwAIXjauOmA8wB0gc
hm30H0f6bIem1GdviOXPTsZwInYnZh7BGWnhRdbinVaor3JSY9IrOAHlyOJMMwg4mSTSKpLEZ4io
JlExBWdzk1R53LMF5VB5QzCGLDuKxIOiA1Ll0JutOHZWIJfzedvibeVN7GeKOhyghqb1X4RsgFHn
MZ1QCFuZuZkLIXkhYqg7aAY4AYM+JSruhWSlpJqN9yJf5FWjq0NBRUTUmpzkwYuwDMoz0ATmcTrh
T9DdR9KqIVUkRHfbNMUxnUa5tWmapbpi2s7tIG8VPGj6lCJlMThkzne/X5SAZJisXHvOhWzEMWPF
L1HS0RhYWKVtGkaIOw1xno96rQBhFjP9qcr7z35q8w225HxblzhXU4T67jBzPMY/h20llIlTwbG+
F2JV3RR9ZyCpLY0LVqkSom0pblj14qdC0xOfKk84WsvMzmt0BkP6QG2PnSIXALFF4X0M0u7Sd1bh
dGqn/Qg5dV+6zNDcE7jJmOPugIpMs2VNWwq75iG1CTWon+OBWMdOXNIND+Nw4oGSiRaaGWjplURj
u1Xz4FHSAnBpFXm1nl4V9cPYlMlb3+rgMbFcrrUIjgaCU+GBid6yMykHHLmlrm+qQvMUvJjsLYHp
E4csrswEmElXxplvSEaCnbpaootFP381NswXLYSlOwj5d/lfq380lWLspL61tryLMSpBA4ONSkzl
GrY/D+KgKJnX1wvb+FSoORlw2JAVWzArhJahPPmjpTR+3Y/mLk0nU3TyYWw52RgxyQqT0Tsdvd+T
GVW1NxgmXIEiaIddFmv6K15H8YBIt3PmQctcg2ROsoEtwW1IHdrIxWSwH6WBb6pycmVM8V7Tv7sw
Mn/XBDqAJQyKVW1FzUYLIEdnlhLCxmS5SusCFgCEUU+zRE5/pYsN1gU0fMg5oZADRpsuWHC/A2nq
FmKeKPH1xU/zgYuNnkgR6ADZEf489dKX1hvmloO+5QqGtqxjAYmjVlXVirmOyKRYU16LuidjAB0/
VAE8uKh4Sa8UG+FcAGUBajLl0RaharxuBNX6LMWygpXcCB8Voye/K+V+pd9N+V6Hifdqzp32iBb6
OxEsViuDyRb2cuVhEWkmYTGH6j41IZF8tBjY7YlJywEH18Y0gE8bGWvKlcFwWM6erUGLSYgNjKMo
ThG5Gq3yEPQha0B2T+tISGzeLPcEj4IoD/lXqEc33QM+8nvWR/or9oN+PxEgI8bSAhUBySCM3pRn
5Z4WMpl1HtlgiKnAynueiHpPFmE0QMiIeqf5pgwQGWTfU0gMBn3n8J5MotK1oS1wzyvBP010Ceab
8GX8FWiisiQ8RnpCRoX2K/IE5jbxJ5gHCK1XEv3/Qjj5byWRf1RE/u+Ki9b/7Wzg8J51vwtm7v/+
z4MBCSSpAZ0TlNtfdDF/Gwyof0KshgCSFHF8riC//iaYUXQEM5BNLXiklgjA8O+SNUX7E8wsWUOB
CZ1NAcP53wwG+FG/zwVkQKWMJwhLN5HWiv9EaxLHMBdC/JuYrihD2WrlUXV7opwKvb8UzAvi+b1T
lLOUvS8R4sdrX646ObH1ObrQyyYzoeKAu8+ZlbbtI2u6XbZrGu+KKq8V2m+MBDyi0oHaZG6wrE3p
ssic6rSXpToQjePcf/RYPcnTCqOJM+yE6pP2lSV40rwOr/p0EbOV0TyhRckHA8l1senCGgWbzWNu
B2XgluV6QWDNOVMH15KBiS75IyMTiWnemIQm4nOyRcqcuPnO8sRtsNOJ7bkiBqFTv9XyTAvLjuvm
cSgSN61+llGzA+tlrigI8/qDLsCpE+kEEAWnppyUwnWjKQcOtz65fvaUv5jpB6JlMmpD3Cog1Xua
g7Huki5WjpbXgPIR00/a3/tSexQDeRUN75NS3jSKR8T0sEHgDCiwp/LgBlzZl6rQz0tyOOuIMxS4
nUnaCMgGQ6IPRmnwy1BBKR67qVGtx3J2pelnGpHnEc1gXOb4TSXrgrQQtXztw10EtUhDUy+SNzc3
xzzGSYKNP0CuMgaf5JTk88Qodp2J39LyaTLLtd4lnT2mUby7fS+aP+6D7S6Mz0wwn4jKIRRsrcEH
JAYNX/LsTMYLZ8PNLNROX42eoAp2r3WHYCAmgmjRMvKixGlpTVsFGPMlXQ1hf4JExeEJNBFiolSR
yNgkx/Tuy9B7r6lA51LqKCL4EmatcumJ2ehFONpGgbmviTm1fi8AREFys8eYMNndOETbOGrRaLFT
wkod5nhXibIDy1qp0Ud+Md9mcSecEjwI/MLJJPu5eROn2JUR9xYaSzhWPLDYfL4KCBDuby3DQRM6
9OjJCJDxB7a0oVZCKboTCRUsyns9H3YGhWVBDwrSzWoxT1WnOYpB7C7THjnbhvptGF5poePTOWRt
wAvlGngS7j8x1N6kHuPjvSFevEI34W3iTlU2SfwJUMUDXOTCDnBrnjazUpywXtxBbKAjoIEM6EPR
lmlrmkLxsi4iOlSMmMYQcZREHi+ujUL5zNN4XeT0hKdi5vwLMCOa/XqSbH2cXNWgpjTAsfDCxf0g
PVbpdMoD9w9T0r8IZf+IJjbQ9v1x8PjnBUYTQSJjo0Swh5z3j4NHRP2yFXXYzeXsJ8bn3+bXFN7J
GOQ+EXiLfA6BaVsCYQ+NuVfrZDMb4IcGDA3L5AvBCF878CfaAgNc+iHUwfITPRX5TE35MjQw0kcx
PSyM1OEnfXOuc2K+RqodCSO2ikMLvd0I0qFJLVsedmX0sNQ+wBbkN4wKTQm1FWWP8oZXWyYgwRRv
llB6Mk/z3Uc0mDzjOFiWva5+RUxzkkLY6e2uzlF3tASgvyuwcOaIbAFawU8UCAwwWwcJoE3fvo0e
ciY+2vSfSHJsJ//2Tb17Jv4wze2NGfmdypu6ZFexS89qmcA0oHk4kaFTvIEbolH+QrdzMVfSnYBb
5//hc72rpv/pEhDb34fJlM7sUr9fQjEIgvkXMoTBkYLmRwTNwg3bM6StRP/A8AfLcaHFTGI6cwhN
flD1TSG81MZmIlsQRyXrknwT4z1PvTCTBL0LzVVmuThMbFFfVzBbhP7072/H380kbKcilG+Zabhx
v3Km679ftcQdQ18go8VuffRdhqUaioVBRM3yH96f+zf6ux78rz8IZbki8/ZI1j9+QmEP8X/E2ctT
Bs7ynq8VOua0IgcnrP/TzzL+6WUhObfEu8JW1FVNktXfX9ZoihPtPtxUtbA3C/3BCKQN1uV1SF7e
oBMOTvBTAXBASpSXsWIorCkrSSMH2NPQB6bjITPoRhTUWemcXO+iU7K/mdrdzXP5sxiSl8Q+j+eZ
vTNfZ7T2kjCnWXOLeHjHuPsSmsJj/XesrN4Qd++I99W8r2iYHsf2U6J/iKj8TKQLnIvDxHx+Oqni
pTZ7TyEWPpwvDdMA5MUu7YxZQzqgkGDBg4mm0MYCznSzQtZm4b+q3oZc2ZTitJ8yDJ5oFrBvIBPI
1nJ4y3STNbbeVM09LEdYhxlwuZ9cOIdpu22ildkSmGKSbR1MbjccGT7KJaKHXHZjgtoxSaEtaOAW
PYnZJjYrdOVro7igqWNVr/wRT7JEuBVVn2280r/1x+pZ0GDYzK6BxEubnyOaTEpNkyVf1lRSIE8e
KwMbOcPsWTyMSIim+UsS96lZuzrpWZHwNCcxjZCv2cy3BMNxWt/OPSGq1o8pfRm8BbjLBCSKY/GO
xYVy8mRID0l+Gro19VLa0SiRWKrwxQvPYTq4Yv1rB8jL564nm8HUHFEi3wVuUyvvyY0i5MoBvWfn
JWNxs2cUOq8WZXb1qHJ0nlaVQ1tnUjdObltOrJ4z7fuRCnZfqzh0MfJ1xOvVi7Khe/VkZoTyhCb7
Z6y56kAKuKGuyWVxWzhmJInPvHiFdhIDUbQkPbfUp1zz3GfSbmE8JCnw3dYRuswMPkggYSMG61G7
CFE9hefkPlnEq+n0DZGLe6gJZG5FnsrZjB9XREgnGhWbBblrzQ3c33bUt3K7KhQG6ppdME0J9BvR
jt7Q12tDP9PTZSk3IBIlHLkSOwdvVXGQYWC2povuMBtxLP2oxV8Ibi9T6gX0H6SkW3Hr+WLq5/KL
KS10JPiyPlwrk7piaOgM2m4wOTzOBFgn1kbLDZQLOpw6TPBMghqy2or2YZG1x0y5DtpwUNTexvG2
ldA5hFczor1hKlh1IUJG6MczNyU8Lw8eaGquTOEM3MmR+kvdfzL45fRF91FMcFlvacy4xPwS1ehD
rd3Sw+QMkxA0+NOPOucR3TNL+aEAuZ5V40YiqV2ufkpxrXcPFQCLBHYPz9ZdPDiq+IpTeAPhSzyM
3KsJ9T+By6W8iawzx7/R/F703DEjznUWbV62SOlWm6dek1zKeACgu1xhE88tNmrhSYuf++kJn8xG
gDpojRH1L64swEFS0TmNfAqgShqIl/v2Uyj5vNQXJuhOZEUugM1tFISP9yPlCKkA1A6yywEAx+BH
1WfRPldphW6dPSM9qbrod/2rGEdXql3mEqKj16HH+U5p10JAW5e23m0w2Cmbu+30R644amozMAsD
GA6de7JxCmB9d4c+SBWN2iLXaQkY3KrnjEBZgG4EH9EuILmnfzbkQ8gy2w7PiP1tNea+RMFHLpan
0qIvTMJq5ZdS3LaCVyEkn5nRk3ZZkB8SCFAe5bO0TiMmdhB3olstRNuQ+dZcpjeL7KKRlocZE2fD
4QOL98kwQk+vZx9FwaqGTqQVnafMdC161c0juq4Z0ZwZet+gPdWS6YT6tE5gv2X6RkGcPtHh03Ue
4+YtxGJvEf/Kp4Vw4NZDhix+Cs5KgFBpNGauJeJLxdMaJ7cWa8NSSm7ymE1fGmVPjWluyvERzA+C
oK+6edlGOb10wgLFqLkI7UNNjlwgc+als6g3+FzjdbxAVtJlO2RAKhezvSiTZxaPbA2tFNlZlz2J
4y5quEuzDdmJWOmkEektl9KVnSsJ53Skg0W9EhLXCDLQgVrDsaoFOvKJVMoxJR5bES8SdysEs3mq
PNwnNsownxuJln/jhBjfe/ahlMrWbDJa0zQTjWdtfsxVhnvEKpFUtk3ML6nDqUyeaCDt2NhXISGb
kQYMyjE+zGU7WGscUNg3GCHIu6C7puK6HxHcNKt0WA/iK/wrO+32dYwfwCg2mnpCgzzJODsujeDG
A3TFVRWgSNsr0yPuiDpYE8HKK9gbMJVk4tzBUq7bWqTD/d2SmUbtxdnHooXXpsRJyrsq1exEX431
21LcqvvPybMjE+k3IaChqNVvumk55BA6ya0uW/KJiGtEpNFOT40RYs6mkOCmtcTJFpm5FKHo9IT/
4fIaGbwZFTSvyjgK1N/dWOO3QhoylG9mvE4HGYxtzewj8bLFV6lhU4+205NUbkrCptLXwXiT5Owq
NWRySz8E7drz4ldJ6d4tztnEfbr4UcSoQaQwiWR3eZtoI6eLHxQAWyD0xBulx+QW4Pxv7b4hNjZ3
Z1Gj384CnrIS0aWzLmSHuckSO5jIQHqxa3OrTj2wIkrXSkf67OKqt/EA8EF3fk2YnjGEbiRtGxZT
iLx5p6wH6bpY6oU4Y2z3EQ9LukqbwZ9MixmI8Fyz1JO65c+UV1H1SABm39cw6LGOBtVeArjMrkwI
iG2OkUcoG8X9UYExVNTXYPoWhPnYKgxd1dGRZdWe2/RHJOSt7ioKtk1heXQl+GBeQajZnWV5xT2c
DYZAJxYHKw/sYGIhTntXCyjnn5CvOTl984lUeUYNfsltXemYWyfGibx+c6Y+ihiHq2RPgr0t4ef2
RfIUl0yBy/sml26Xhse6G23sIh59TaSCuPWYfpA0SfMx5/0RF7Tn3OwJoKmJd1fhFWpos+ulOMik
AusRLAO2mGzQbIEs2wSxcWkxfhbXUZ5sO5FJUzW7aRR7c8ZJrkQDx+ZLymFKDi6epZnpZy5OR4Fn
OaKv0gU/9ZS7pGIwCgbqapwnawsmAUJAascpr0VxmFOtQlVwDVo+qayt8kYilQrQdb7sFSp+IUi+
B1HDOwPkNK9WDboRFXJiLprH6H5KUdoT0LOrUpEboK6lOfcBUYF/5u4Rie8LoTEz6iuw5qf9DUqW
07eJpwfcqYzCYQ7qyXTMiKY10/xQdaccUiheYG+6V61T8c4s6dg34QY3PAFZwETvdo+8/2pZMgc9
2/aDtAmZ0pnqSLlK/nl9XmaG1tg+En3ZWBxEAUDdR2WGnn9BXvEHln1oMDRdIKpMvjyRzcrniIkG
TDi7Qy45qczpk/fI1IByCT6LcSfuFHFxEcbb8Gl9VX/Nzce+Q00O6d0sXrib1cCRZnGl0kNn8AOq
U3fTEBJk8NYCC40EOMIzpXK5uGN5I8DHLxQ+7/K6FFeKArlqfTjxPlRI1jC/qd7DzFgVw11I8BI2
6bZXsZQmL6H5kqccKcdhNc4HZSqRvrTZCerQcVTazdLVq1geVzThNDXbMsFx8yJ++FXV/VeWaVqA
/Po/v9nufxl6/2bC/9ct598a06vv8vief7f/+K1++854g/9ydf9fDf0aZee/1qwfyuL9s/zNyXn/
gj83po0/qWQMWZZBLwJ9OXSFvzam+RuRHcfSsGzci3vp715qVfkTuQm4DwxKTbxK93byXxXr/JWs
GpShBp3uXzbr/8JPjXH7HwpoGuAaTWKNRA4OHxTuv5e0RkRWM6QMViP50nIMcPvdRXNnh/3EocO3
ZnxP9Q7g6hGN43b0CjdfxSvyoGd/SQh1m+3dLcQokpfOSll13oCQ94VFdtv7Ue4m/viCfHY7eN2W
li4aGbF3yWBuj7fWozhaIwD2TH9p9nODZAWLs76W85uIzhsNVGfjOINtZueHQXuoYnvgwuiF+oNL
usLkB9hr3jS3dy49V3GBBOJZbraKNroXrWjd2sjLLsoIGnnf71iAe/sGn3YvHuVLtqF43mo2KuJt
tddX8qpytded4GZ8E8FlXr1utpknf8R+4PXrG8bQR8XGU8RPwHZjnNAEKPvAJzAzNmzxYXiVD73T
2xfQrp50onLV7Nv2crtZ9mF3/4/ZafbZpvXeVIfpu93sm31pz9sUGaC9I5bSfvGfnkL7A8n3Hm25
R+A3f5jeaqBjTDYxLu1EzE1s2G68OBbovFvkA4M1+N6G/RbbT7xXdrLp3I4/m1zj07Jx0DlM3T+a
V8VNHzqXaIB9bodHWIdOfEXF+YDoIYaMjfcOy5vB6Vy51J/LStxU626nUmupzMJ91Lic08K9donP
oVOt2jVcw1MHkjFEPZF78omY7r7d8ks3T6Nxbl4Wn2aMG+/DDffBbfKYs7v6W7bFE0wQAFyl1jXg
KY7nGp7TGWme0DrppfpgX2df7b+rE8ck9Vvz60u/wlLsdp965TapvUOagstW27xNnGMFR8K1w2fN
uHH5Hg5soOnq7n1aIY18hk9mo3tmj1qDhjUOuDJkj1P6ZqL0izaTXUabcxFtXptpE/30k50A31bt
xEfZshM3qKb2zev8dt+QZAA6Nnwqq15HKhtY6HahCzOe06Sxb0VvGJ4XdPHZ0bokNpzLlflcHaK9
fFAem/246q+6cRY+rA9gAa5oxmjmbWB4/EbcEoHmCifG+nDtDuPoiSSCcgAkRN3P+X+TdE0EJhTR
DN5X497YFJOLTVGiQLdwLFEgHtgAet1mKtL/II6h04M2jSjf6ql/B9ij7bsTofRNiUl2i4uujNaK
G2yjc7JJ9hpe6R+KcHdxP5j82+fzfsv11474CNqPJaCcbDRb0YtQ2tUTBRYYe8qF9kd/0w/5LlpZ
Gwb4oLMEj+wLX+AGI0A7FjztEzMo94C0cpmwRE7uBIh08YLY3WDTkhbo0bxw1yGjip8lcrwc7dUV
Zjt4FD8T30YJYaMtXKvYKBwIhHQ2P3lhWBv9yO/987yWLdsJ0x0uL94dfMqDGx6VU3CFouren2BR
udIoSl26bCB191TlVeFUL8QFY+kcXoJLcg5305eO/Opb+CBfmuMsqIVWoXW/1lZF+FwjwpifZMWV
1vOB0ALHh/qKBMbuNot7QnS++yB99HCfsuySr/SobzGM6O9AZe30m5M3gQ6jY76C3BPsZi2/nsOD
9Y4zEIFgcpYflHNsXZVkM8ivy7zpHOmiHORXc181HWZ0e+ztT3EjLQfz5C2OsTJfAhs12X5wsDh8
yOeN8rAyHOkY/ShH8zw4ijc/KttjvUnWWN9r6GsPRrrB6qje1IYX1BwrbHfr1GVZ9t7fozWjGGsj
2o/RujxvE09xnj2CNOzj7HoaCQTep+wCt3LaL3nP72zRVV+K91eFxbykurFnv/N6d/Sjd7LYbZM/
gaboTV621pzFG/dH2ZecY2E3N7I91dOy5SXY8eCQn71H3OSZp3Ij8k9wntiVPTiI5ELb4t9Yq0y3
s6O2HV0uiF/PezhMoGXWMUxfhYG9kx7013Sj4vT8odrkt9nPK6em+1Ucu9t9xrMjxsXObobXsy4i
E0Nzt6/3o8/YEJMsZeVPIm9bF5OMxKzHmX3dRg5xf035ht/urRUpK4rGVtVtBUaVpwwSod1Jq372
e5evoTJfZZpPVAUi+YnbUzyonyGDo0rzFS88a6tXPPC8BqT+dD3gjKy4K11jRT/OfVfer4mdbB+d
9Y+AvseVd/rO9K8Yj2wApYFpa+/UwpuGfdM4SEdyG+YzJ2u392sXLuvq/j/ioi8Gduo39lgu3yAc
ww6fivc0d1pr1e65KPMF0cJx3OMI0dGh2RER1m8z7auve1Y9xv+QAeEp8C6Wq41sXwDk4tMQrlUM
A+yHGZeMWZZyszV9MKXKsEYpSh8AzaZO3+r/yfHyf9HBUb6Pa/71wfGhzN+L372Ov77iL15Hi5Me
qgFC4u5BrNJ95PdnDA8MEJosElQQJEQG6gTmEH+h8KiAQ3SV+pyEUtQOpvEHEpSCDdI0RdAZusI8
ELXDf3Fy1NR/nDiqXAPjHXJcZSaOmHF/PzmapZCCsmFmWwUA1HYGIv3SrSqs/GudBhaQC6lJZ04n
7RLmnN6GMjvSqkhkmehnpDqdu/RlKn1FaUqsegflO1l3EiJLpyYfNPeQ+gfgwWHiBm4GAEH1SrPV
rPdpzuIZRXco1SdjUSJpP4sTPsYOjzKB8H3YkK+RZgFB0SBfVYyLpCyRYa+lKnViERvSekiqkMT4
oSwlY4Mwsn0Q63LeQdooLkoft8sm7lP1uWw6oXLpyWkhMdtjfjKCtjbdPiTtYMZ9DFL2Q+sW2Bx2
p0Bw3AcGDi9AjYo0iVdxVrLgWJvijOgKXLXuzTEpTfSlAgiomCk1lX5gVLyqGOx0X86GgdwlTPW0
/hMrC7xZ70h3WHoAJi4ZNs1iJ8Ji9gSfF+jhTMEUkDDoYyj4YWiUlYvdaAwPGW2PQw6Tl0EzSQH4
qlue/wwjnI3zJ6KpWpvxW9ct3cOso5Cy5xjdACkQEDfnJmE7zEehUX01SeMIN4Ep0flUwoF1VBel
IaM9V44veNZpCClxY8RYzJpYsrVewCYT9r36Hc/dfEsjVPIBOHy3iVsa8W2oX7KpKff0tw10AZ0e
Bg5olfALckyarMhjfMgzqhE3U9v2Pcgo160ypGvHU7CP6P0+z/fA65p+oWaE+Hig7nMQGepmN+IN
YbYkL8G1K4IETrSZHSi4+gs0AlTIg/hk1rpIEFGSfxA6OLtWPGUOE67sU9QKRPg1WSyTkxJ4cgIJ
KCHUn2EGuJLUazugJMkbqZ/cPbjTgbVWOSp6txkn80chmKB2cPYaT0AcOZ8WscbYBjs5b3djTHhT
yqx8zIcSHGtjDdUKfhYjkTpVCt4t7tzDIkyDZIcEB7FHDPVyNzCKveDXoazhbZXTMXZC7AneUkMw
sUVoIbVTSCl+qTtw1snkvHuYupIDlRSb5XMPLGDks06XqzpmDYhXEtzJt1SHlK60oRfHMhZkjK4T
Qaq4fIbmqajj+MuUY62ji5sMz0R1Mx3qKmV+QsxpAALFyMD0oq47YT3HHdVAGzThl2VF0bXhxUeu
HExyuQqmCF3INOKVQlkKOzwPmuRSCJbCkaZqhQu5I4lBn0wNDBvTVSbyRg/ZKwrpFBdaUvJRyEIp
7fIuaVGE0HP5ChB0z/suSkdSSWJFv0hJGl7B1KnM/fQkWAlaZL6TZWJZbtO25i3usIja0FOiB9EM
hcETCbc6ZSGhW3STm+Ijj4SwYejN33GsNybecWMY96GhKk9xlpQPTW/QT1eNVt6kBfm9jjao7bMg
qVK3N+p+hgWDRc+WisA6ANXSaMW1iBpdMe8b0VNrcoccTETiicgK2KJJl6b3ZupY9VsZhS1jzV5o
v6pRGL8hr9OaL/CIcmSosPHZi0Rko2d1rG8fS6DJKPg1uXgLuQb4CHqvLHthyYXAmWDqEvCl5Omn
GaKl9RupqnSnjwXj2k1DbtAihQtO27ZscqC2UkqAmzBDtcn7/HmylAEh7pKYn00xF2cTM0qCwrGm
sQUoUsFd2Ef3Q6yE74bcCxVPD5jfJ5C+AMxFZuEZuhE5+pGNqag9eoTlix6GXbvtzIFme61Mwb4I
y4mTgyYtC6qjX8GfcyCafqenCI1aeq6cUZKRjB4mKOZVkQUq2zCbc/DsaN0Jh04BGEWYCtfBlNDw
DaUpOdeVAX5FIRjiEmQClh1VKepz3dUhWNCO6A8RiGK45ocOGOBFNQg2SDJlFCJ8bB1qH+K2vFqG
cO2qdQBjSRxxNTQj655b83CjM4rMBB3yOAZAWURGTKDw6/aiL3eQ4RCUeuNOEZAuR03uwQsgxoVt
pZb3EMCiXT6NIDSvKOe67wWLPVN/mYCm1grTtzYZMJSA3C0Dhzeca9dHjC9Ih8P0sbUkEyu8rBJr
t1gSzgVmuvPj2DPiXI2aQLMgmY2icRMxT4AaNwOtb9kq0PgopYnoLgXVf+NTo/evwX//MoeE1SjT
7gPBRmGxZQqhltcSP8yuj837eHpCOG7j40iiVdWm4gOZs4TnmcRVUywlar+ZR0NGiSwTTrpgE2Xe
RaDXYs/NED5nYh+eQFKPmUOMDtq4xmwb+kRTuZzUdiQOEEvFyKYrjcsXqvxxGxsJB0oyC0ivkqYZ
ZNO84AbivCBXDnuu8VIXk/Iq6R1TWq2zEOhHo9nQyWWo8Nxns/QgkJbAKtHG3K7GUBnrUQInBbte
U2roS+Ud7I1fgammJagU2IUivtNMo7/dqmOBhL/I9XMxw25gVF7Typ7DrKK3U6jzWUi5HKeRTOx+
ZSi3t16N5AshPabgs6tBQJqVWLqydf0Pd2e2JCmyZdkvogRFAYVXm83dfPYYX5CYEpRJmaev70Vk
SVe4R1S43H7slPuQkjczDMNA9eg5e69tsitv6B32vWZY9jrR0mJKnkWwrYq258jJjlyhImzmZAeZ
AhPFSlz8uARDX2A2dpHsF+GC/7dAkQ6IvRoRNxR+8M+Ao51CvQZ0DI+87yK6HG3/jT8DMjWTXudT
DCjqvuptLfc50eK8X8kiroopS2qgM5Ayd1Hg6acQfFfEI88vsncpIpqds5QtVuTZlzRuwgqd58yi
uemFnX1dvCm9rSeHBrJrahfWMxbwZVelZfcgStfMV0UmhmOatzhM5snHu0qSGMMOEGurIzN1mpWw
HGUfyV9B8GcJr77k/dyHm0gtHZx3hjoUG0hjP3jEIyC9gOf1zhAIvByRES3MoTpr6Q8tOnGO9HOb
uHt3IVh8M1V80jZLUkOfyp3L5WRK0MBbn5em3VFMec++XozEtsb9RybLKD0NpUbgWPXaBYrgxxMu
aN/pEUlZqChG0s2QtS6D87W3gBFRY0QkbmZx/Jl4PIGcHycJmrcix9if4XZ9zAWZIbskSDgxpd2s
+4PIgEsRjTP0D0lCsMXVUhf4gQq394dLQ/gdrxJxkSgYGju9iNnF7NDrAQ+tCZqZvgH+kcdxnuWj
D+T386gKxQjXtOnRI2klPVRFkLdbAit4WnMF93fX2GVbHgodJJS5I1Zu74aKNcCBhinFvyx6KOc7
4mvGZU+OqKO+qinRbDaLsIL+aQmpjwwEJmGrS0zaV/KegjnNj5EdlePFmRcZEnlmGfPYNlU7HjSj
JXGuxyBq8ZoKEX0Df50lB28Cl/TMgDysL56MZvdR4qxwtp0AW/eGjmwVVP0q74Jk7Kw/jMcZSAjP
fyW4ilLH8qsUlRGEMLxlTaZ3pDsW3345dd3/++f9Kp4U61Hl1ccE+NexlMOP4eNeydXwOZet1dXZ
rnInBv+hzqcnoTrWTkrOlAmrcGgSVyZN4alQItrNWDM00s3zf34C/v+TifxzsPC/n4Sfhi/51y/N
91+HKD//k3+PwlL+FwdgAnTQ0Nu2Clay5b9HYWH/F9J+5iAOaRscBNT/qPsDmyEKJRsxwJA0FXHy
/3eIotz/4gSMqpJCIPgXr/kfHIX5c355eoBpoQVU8GIdmN9YEOSrg7BlkUqStbaA2NCOd4LFasGC
jhUBxF4RBhcBiy849G1Md9NoO+8u1gCD/sMbDzHf9LfL4FCvViYowQw/FcK/iFVL3xMtxy0ug2Fz
to2myQ3PJliTKQc9Rp/1stDeTFWVf+xr32E1akI971PcvfOpr+oIqSD75BlTkiLNKInp5mcNu7VN
8AHNKuWW8f0b1/zy/WZhc9yVHiqYcCl+x3U49qvANk0pc0DFyD3HEPIiJMwAHanu1lB0XQ8cgPZd
FiWPbdfhp+5T/8z4GZNSzUw0HjjBN2lU4/dP4AP+24xiBBn/MH9aE14Oxv69NK6NHdWz7RW0+vLS
eptbJyzxE/JWXKvZh+5AONx+SuRAQNPygFBCnsvWaXeLJQRKHK/Z5QJr8BtX8lLi+t8XglI0RE7L
KuW9krgCzK5nUf/cDUMcWtjuyh9ESef3HpkzB7iFUImjZaEkA6e2/fsP9PqZWn8fD3IQpykQf0Cy
Xt6EJtKLCCLF7+NLMMfTMMXuRvepfciGAMVWUBFDuDE1U4W/f/BPguz/LMk/v7Xv8W0FCprQD17r
ntu+iThjMBEsY5wYhTWFUJCZlJ5asLMpFWvRnO0yGDcNOqTHsZ/FBsBs8aCyKDRv3IVX+8N6MR6K
JGUHQG9xBfmvHlOf+Br8GbazJ7ajsw9aWSlFuJA1FE3bKLrkXWnSqyZ1Zhz2/pR/AdaD6NInZubL
Gzfm958ELzboX7FObFnC1rbcL6/56MJSijIEd0HtzsnGHYByKWzGN3GfrTwZSK6ftOuvut4qv9Vu
NL8bLF0/U3kccr+0642DyvdT407WZQILtZtJ0ThBZok+/P1Kf39uf66LQBs8OPGh+2pZxL0MItbG
m2OBqIELgGdhW/sT480mvnFo79y6ME+f5rmKT3//5N8fHspgW9KZtHGb05p89diaeuEIVLf6ECxQ
PNi8Ec0bQEuUTVZlfyIEx/kg+nz5JwuT6TSZICEFe9KHLFDdGxXMSqR7sSwDgnMDGazPUCD437rO
/PJ79WmcAtaIpwM9FmCvGSRJXlXDsnbpZL48kgFczlcOKzQzdQDOcAfInyDuAcXUrkMH+9DmtdTX
JQlDwwdUtjtTxuiUyFpCKw5pH3GVtGdxsTxJk8g4xUR8Ilm5GKkUCcQgEMg5fGNN+v2NcEE4km28
svZYJX8q5X/5VmkuSSER2XBwva47Df3Yn0SJ9WhMCLMaaobGMpPEuSF+/DYNg4UjDUXaG1fxUo7P
a8lFoJPADizYmfibl7eWJTnWvpn6g+NX2JbbNS5mg2YXb3On3pVF7h7//mD94cdkc5VKrZZAAKnB
q0+UfTNVYg77w4Sm55MtDQk9Xe4+O4SbBLtaL+TUtNV0qRdTXUL6eFeztyBXdjr1UJrie+tM+fth
AQY/z076vjI++iR0zYmYMUglBaHjHkwaJlReYVwCejj++dJS3/7+PVZpyauHku/hUxmx90JFXEMm
fn0opSXdOcii4dC1rk2yvGt3e5+Yoo+uFdfXRmCjjkIO1SQEVadqiWcoeUY9jW31MLtNdQiTmGER
0NZHcMzN3tPkgtPSDO6iTCICYwV9Yz9w1jv7Yj8At0uJhVTFdnxSdV6/RiG86rlrxgPOAf0PZGzs
/Wbs7zxgCw9JlDgnhxcG5a1TPCpr/Lbify7rcYokvNrX+yWd8WxEaOlhk3R3jpHMIC3JZHaKlvnD
YugCkoo63aVT907FVnYemujGgiaFylyxxdrkK92Sl569UQP9/hCvrxEWVWY1HHRerw9OF9RBWuI4
jHp7vrSZ1e8HOZg7Kjkws9JN33iGf/88TETUcYiPJIok+Wr/oGUsvTRiCu5MU/lRdtZ3ig5NeFgz
frVjTVTc35+1P3yeGyBl4mCP5YPf7+Wj1lRDgZW+5zzJwAMRvpf9sJZJXdO8Ry881t4bC65Yn92X
T0ro+XDnfd9m2EW8wcsPVFlaBuCs5kPVGG/bSxXbaKuLJ9CaNQrmAQluwr5DuP2wx19Ir7/vS9yq
obHFfa+6+Fl2rr3tyI18Y1/6/a3jypCBrUZkglxev3VAhELCJqPpQARodozmULyPI1wJYe73t1MX
EAbm++JH1w3FBn5Du//7L/Gnj4dNSiVHNcu7/2rxAsVDM4vEDMgv2fTOtirxGf/z0SKor9t3LQl5
k9V9Z8ZWXSUpCKK/f7pYHYivfxeWbGaZ65GL6uXl7wKfo2Se7o2H1lCzoPIPvefGreptTqx5j+64
fcaYq+47SGQ6weTf2Gq4k2t43jYNJIEafRUhaYIbc9R9Gb/7+/X9dnewZYOJBWUnKHT56+Xl+Xmv
x8LG6OlTCpwa5pR3JjbJJXfq+uPoyW/BWNSPCW/Vocxb++nvn/57yeJxiGWOCuzK5qj6ut6F7G5o
wCA+SXXjWI+W6c27ETfaSGIibxUTUOOLbYxDs9u3WQtPQcemOQnoeKiK07b7j0t/Loj0l1Cw02GR
f32qJb8P6klWuqwT46p46gAxRfZK9bSy8ZNiEtJb8Nb/fhv+8CMo3hEKfqz3PAzrM/RLWUHrPWIu
QZxLFgMR3KThIP7pAJMcwV6pI8an4psijfbUBWCvZ2M5b6VgrZ2El0+px3dFckkzFjshN+DlFUzJ
6DvJ4JMIGUlEG4y4F9zzegTAOzt2fdUYOy3ONABrpL78K5eEdMTxXjK5Rk2S1kQR6CQqzBvv7k8d
5ou3h+siwiPkTLT+LN6ralr7s9MJp1cHIF9YkQiAHEguU305om0flgRhvwdkfubGlLvS+IU86qFt
EXDrzj9Ppc2wpxucYD6FwmCzKkFVIvcjiFvtAK14T1qP+G4t3S/RsR0dBlFlYk3j5u8/8O+rAFOR
gN5HwNISMEd6dX8bU5D5B7Pr0GdtGp3WbklO9xgg7TYZkhmFZRm7PlOt1dkWhTh94J0QHKsy18vI
3O7m7jhqMmxFyX+5rWxFILWc5zp940p/fxQddkfQEOxcaHFfn/+V8btcF9xwi+bPLstn79z19gei
/cIbB3j5Cdw5tn2i5Gbf0Ye/36bfNk0KHAo0BuroLjhbrxf3y3vgNpg5Mk30UDhKC39aPNwDnMfP
CI8dEHlU3/79836WTy8fLyLFIF6Az8Y3QYDTyw+kwdD6IoF8laiy/1pZcjrmnHlB4Lr2JZKWa/aR
640n9lQmdnFo7zNI/mcnZyECt1jcmoUcdi9O2mtZrE6QWdcWKR10Q4p4CT4mDJ4249xSXzE/fqPE
EPK3l9Zhq3fpkFBneHyJl1cPPYpI4F7bh5In/FY2YfhMAEB7bWIRvwe1VuORsRIUiMxwLuEMdkPE
M6mphMrTPWLifah9OMRv1KxifZZf3tQ1JIu/FD1l4B/rr/zLr0jwKcycReLCaeK8Rf4/MM6qnah6
p303Mh8mN7FXUaaokq3rDL7ZMz/2L90i1VXnRd4AadaK9QbWQnMTzk4cHcbCmsfrsQ4HeyMbxgmX
Cv3K/8uFQ0tnoV3FPcp/deE8CU7pD6RPiWDCa1aT3FLus94P70vlR5/KrsZuH4m8pH0oe7TYjAdG
uE+4bdatWvbMrKBjrZh8UWAuJgOTKHmcsJO9VtwtqoqHBAiv/daF/756s1s55HKSNEbtt6qffr3j
Y9WpZBZiOejaxrMTS9F9IbL5TuQyfijF1B2KOLA+uw1ShNhJ2ufA5JCJ7Km8TTte7L+/VX/YTGgL
23aAissFTv/zUPPLA9DJgVMHNf/BV+N8IHSMmFtn0lfG99qbqPVRkbSJugowOV0Zq8MQQzrpDX9z
Vs4cX79xNeuXf/U4suIS9IGFnffk9Y4ObTV1inaiwtGGkKY1gdguqvGR6LNobUM40Jez5tB1tX2J
/aZ/N2UIpXugWvuFiS0gwWa5Ny55L2E75G+U7X9YgTgBBYQKhh673G9GBHLNY9XY9XJoosFybwzt
a+i2ka7urakhTjSXOlEfrNnqjp5jjfYBPrQkj4Kput7kRWGZA9wuI25o19NLjjwESjvGevYMenRJ
iqvFwTO1qxReMUTHkPkP+aIpMzWnlrdu9R+eQ3wdazVJc4QF4NVyGlQjOppsEIeyDEHiJE7DMdQP
DlMaAyVuvHa5kQ51xDjEzxb35F6ivDrJMEK4jg3sjfXR+cMvz5IuKOI8hH9QGV6+Fj6/XtJzMjgk
frGcU7ssb8uOX2MnPBsPYyfFvptluy1Dx91HjOXpKLX2fVBMqK3rAQ4cjkVAPawVnEziECleIhuI
Bo2Hu1Ov6JNc9taz8gaE8kWSfq5hl5s47b5qM6Wf8kL57994mn9f8znCOnwb4fF6idfHiSbNZivD
J39weMHuEpHJGx+J1gEATvZlULBl4qzGrWoT8evaUfhDx+NXfoiVqjonj52dOW9UDH/YhuiJ0TBn
hVs7Y697FCmJnE7GvOUQ0yi6NH5bYQoFvERbedk5g5iPfp73H0N2pVvWhXk3UcRtEPH4+4Wvcof5
2X3jmn5rm9CxBqhM59Gmj88P9PKXH1DYTPYa72dmz/9Avj1R875nbqjpB8CXxnrntuq/M/3+19nJ
H543Wr48a8zFVh2Wt74ev6x7yFVQOQScHZI6do80Pp1TV2JrS+GeHkVSFNchF/FREw11XbW2/w+m
uy+ofLAG+qVnjrAwmxsrD7EqOrK89pzWv7VCIA3ZIlxkYWHYHk0xCObcFikyZRU9m8FJn9loLqCV
G/XGXRQ/mwa/rp2khlC4sq8wWZOcUF5/o7xBS4WOcN/CsAq3Eiz+susYGzynJB9MO2uo0GfiMg3I
Q7a9KtvJ3gnPU9G15PXOHDk3eYYwD3+lHKv3JTKVeAeicV72UzvYzu0MK3rc2PYwNZ9Jj5ygDtqk
f5Rz024HlE/xLiv9Zy9LZozLAg5MUGbvzUQKTtwnw7auvBJcci1W1HqYU72nklxwkvUyrNAd9XFP
7eaO91kPqxmIjEJV6Cfu9NkDpIN5NtOCrmYW5VeybeNxP5gBuI9fICYP/JrATVdMVkgUmmcoCHzS
+M6Ra4+38DotoFcIAR64dVpu07TJfjS9linhXhMW+hyr5HANPqOKTs6AgmhXOF3b8gWtPjtTIWQP
NHKaf+D2jwTG8uUg+c1LvmM8MMKTEjn6GtPWt5AJyOfIq9bIrZlWEmQ/hhrnmvJI8sB7m3NWkLN1
3Udd/TGKXMRwNtNbTkvWaFJofzYUzL43bPbFjKYoQk3XnFqvHs5tvnTNQQYpcokIIeDeHhp5h/zI
sq8AVgeaMKM88QnWDLD8JDXo0+PYdZU4SlLMH7l5LIdNtt6oKMP4zdu4ykeNr74XdVmkb51OfmvA
80CynK/CCEZ0NieUl69YRfhKmbCk7wuhBTEoWXmw1uQCR9T6Ri4onsEk51it2MSvXCOzM+dH8cZx
/bdeGx/grM22dfDNsdl9VW/ZLmlmqEjRKqdVd86zKL4qU4/UiQAadD+WZxn7T+hnNN3UuLkuJqCg
swqtI0MRkBHd7NMH0u2Pv+8Nr09P/14VNU7g+8wmCLt8sfxUNat/vcS4rudi/JFnE6KgXjX3Qx/n
Hz30VYe/f95vtQsrHCc1NlgHMhCf+ur8UWVDUvrNgJUxnMIL4vbsqrGT/FMw4IzUXs27QVTi7dIX
8ZnIQ6Il7WRYj1kCYI2fCXS+Q5os7/25gZcfOumTVyDB2VbKv0FTyhoB+kFtwgEegmu3wn5rfXO9
9RJfLHAUhgJTweoHRQfzc0n/ZckO3cmrnB7VeSX6xd8DKW2Cc53XRNvg9QfoAokwuYpyFrQjmQfL
U83zFyNkXezwMHoC3FActOMxG6fF7MTAoRaNvjafdJuOKCQVEn+45BIwSWt/ibOMunsoNcyaOmhK
A9206t4TkHZNlgAxuJEaveSqbltkiDozyfSQFAGeZ0SVPpmaACA+Jj5g5W3dtVV5pHkHYiyubJ2e
EMF37d6g1M4B0gxmOcdBXnaQ9SKildIi8K7W83W4c+xGeHtCHMxwzpah+AqlVFcHpFPZso84SXxV
fV3mJzh1Mtv5ISmQaNMbeAi+JonwilR2B6sdaq7LktEaw/bN70XTrvnOApF3zzRhmq9JU8L1gWMD
E46tTxRX8J8gdUwDY70dQkvvNg8kYvrA1ogy0mEZv7g2gZTwstO0YEnz8Rn2/jpgQulSxmfGYvG0
xX+DJiDvdIdzsl5ZWxXqJiA10+Jhp8p1MJ5EpfPySuWhO9+kTdHLHZxUTIT2GEEeYGmfbSJXudfO
Y2RCCqK5lWjYccq731iAgnvPI9Bh26W6ANCCjJt5Y+rAACAbiL5Y/eTKrrTIWVo4S0gAqN4Gkkl7
N1rFKoX1MjTcPbZjqGmZjbVNW+F9m8YKXK8wGdGu2RLCY0Ay+1ziZB/3C4TVe8t0CFjJCxhu4Lp2
zVZLvqMZ/bI95VMK7icCLNfscXj4075FD+oc+H9RMnoJjWFyJN0lf1JNoW+p81VyNQXxcFREgZZP
KN/rYr9M6LWfHQU/+F4pUw5HdKAj/DaTWN+zlLPrOfbYM/dAI10fagH0CSvuwuEQ1mVpbU3hNO2B
bnk+Idl36ZJ1WjfXKD5n4OUz+Rec57MEgYRpQw2d0w/H+l6SfSq2Us/luzClu4RBi5uwU1Fmo9e1
0/5YcNDH9Lxm9R0rkNTDBV08CHcvy2B2lPSjo0Nq6QDI+VLlj+Sw6mFHHOK888jFK+9bgbB6kwa9
BdR3Ek6542nMds7Yq/imJDMm3UdEFj2WfQG+PO2DaLqA112qJ2up/HGT826OZ0wdUmycZZyt41R6
pAO5QY9aFuF6kV6WWUUd5MAABnQnqykn3TrLk6Pwh2E30tAvfmQeGAgk4nbiXhXV4DNM4d+vTyEa
fWS/2uqJNdW1AFZIp9PdW0GV9duRhuxyx6OH47kYiSIDRZQ3h9iqZ3XwA7CFohVBRW5EVLOoc2rh
kDeGn0fHbf1tIWCNkYLaXPghW+bspF6cyaBZvXuBDp+akjHyPQvKMO/KTpAkOCzrKGZkCvqcj07D
7hW07S6OewUgVbBv3lQC2eXGjSllD7gNomW3wFvJtnPsju4mqlsQb7mTC2+r3Tl8QvcLi70sZu+p
I3v7u9f0huXNDMS4hDKQ7cEZ8yKBQOoyZcNNINsNrp7mE+zj3NtWQ46OfmgrsjEtkRuUp1EM+7Sz
QzGeyVzq+/1IusD7bOyDH6Oy5Xs3a8qaGEJyubELIwu4rnPcNJu+GANvH88lWRpZP7SQsTVBrxup
ivRrZOyx2y/StO+RIcfNEfEGktFsshYwV7HlQgdEY5nsRR7DPEx4Yrpt75ZV96ASvugBsQsV4+Qg
4N2napqu6zDLv0Flt4p9FxovRergLe6DjX2JOJ+Iii93FzEybWta/wb/dPLZKjJUPE6vWScM4U0G
la9oiGEATXRq2lhhjsl7XnU62TCs46EDv+LlQfdg1333bmkb2KotMWwpjsa0BdRBv8B5F8rW/Ye7
65XXxD3MRBFRJL23ZhfLDFqn5TISgflDyobYvGQhqGUvVddBz7KWnCJYQ0p6jL3QAprieaNznCZe
fUClbTzs03yK3/VNVZCMx9ROnlGBT2crTfP+nPW1Qb4f2oIMia6YbyaNaJuH0iNkPSd7CKs8au9s
V6uOIi2wYbNsanCIe49eGqSuIfGbDT2kDnZ4ExA8IT3j7bLMquOT7mwnIdinD7Dgkts375I2dq9k
4xQlWRfEqXhhgcMDsGDVHWencEes4rbznCnT6qfIIhH63OdjCLM3IYPnVFKbUrF1/XOFo+Oa8XP8
MGe8o1jOUqzYYKc+Dp0y0zGz7bm/mU07PRGvA6emLRy53BExNfpbfD8A3rLWZYlN3MW3tnyXKWWe
p0e167ImofZLTYMkqrZRZqSC+IbEV8XIHq2dD0nf48iRCJPlNc9BS1qAl3eP4wDlfOsrNQYbVHh5
w6I/CUKWJ1kFD8wOJnMAQxT+SNKA+xI4NS1K+sO4m60Rxfg2TQR/iteZ6jwN3nS9DMPY74J19do0
S8wu2FER4KSaG6izY6FpvoU9ve95RFK3y8aaPBNCgfCrd/wjecoHYrRh36WAjpyyNvtyTPL3cyXz
9Hqk7z2fySvPkag7xQiukcn0le5yap2AwAOPrNgF9YfV5/it+9LtNorbepshLiTuj5Bvih9KrOtZ
GY5qQ6r6ZLfkC0LxpvDFtfEtyMV9DLPmgq+N2eySN/2hwr5Bg2yiwXwVZRMbYckkhKpA0/AiCcl/
RHbU4aomKTV8LvJktG8LxmbJNSh1/yvatRCSE9YqvP14ojBt1XFTbEun7r4knUvMlNdLPo1T/vJJ
WYWq9sMQ4iYLzNLCIFzGtttKucBFG3BDPqazv3TQq6zpez8p+4sS+UPM28J11b0A2mEtNJh6mQ8w
pE1GFpmx5UM0L06/XbvcSPqYQIkbK7U9nIawsm+c0qJfrsJpsPiMECImvqoClJRriPvVQa52RT3g
HYrmILjq8FRZp7TMuTe2KOJ3mu7rhv5m1gMWa5P4hqgDJAcOXa1iSwZGCGW2Q9VypiczQdWPne5x
mUpCbdRSuz+gYUziQM1n2Q9k+iiz5X33o0Mhk+7BDRlE7fGs8aRSUlAdkUlHOdy2UQpZtVxis03q
LrxiX8VxhEyVOMEJJexwKm3g+AdWDb/dN/ngE1wVIs2HpEVL7hSNc0A2SS/dh7qWuG24fqyt3og5
vWYhhzYHTAykVeWS9uFVgXtWZUTeIJRsi4FggEGvb4Kl+0Lj074xfmtZeHXIndjEwdJCsy/8Pjra
lQ8vOiM+G6eKJ3DHy4qs6i31T3jQxpqWY5ATIHNcWhCPx6hy/YIAU99Pz3xBP3o0feqcEaBFyw3Z
W2Ny5waD1yDrE5Z9JHRH/EPTSY5XU5Xb1ta1K2s/5G7h7FU3MaAsWoxKrrY7dSq18AveUS2/ZJw6
ejIY0BDsuilfQBtZ5NxvTeXG9clts4aY5loos+NlN2pvwnhbxD15NAXsucRP8i+xKNQ7Em7Kcef4
PfYUx81r5z5E3x/xu+Cj3PjWpD5h3oiD+6oq0+ZQRRnrUFClyQBhoPfjjzajMmg1Y5ncdX3h1Nes
4PRhVOJMt2NQhNmVHF1SVEpGhKAZpnpMD9kSCw+w49KPl9TlRb3IhTbH3Vi5GsppgZsZ6Ls93Sd1
TYWRVE3gbHoMscy1sXSMlyTEbHRd6wQK3GrxIPqg7X0KjFZbO+zJrKlayuKRRx5Fi0YSi+bKzYEm
wO8jDFCYOb8WDgfN3eDNPohRVeHrEBGHCPZg/BPxaJNpzwoefOkSA6Atmm3zPY1yaBNpUFTnqBR1
vMtTWugn2868x1rWjoF4gmBsz4ElEgDFEoIQGK/ERHnmE9kVbjdyJZPyV0hBkS5fbZ3BwRh1El+h
Nw277VSl3EKrXnHoRR90YGvlUMMqLC1rrxkB70cxa+odmPM/Yhd0J7xFa5S3qeXLU+QsxVc5jZxK
p7EKEEp1BvdbaRX1j6mhfjuTGdKbo5eU0BAmwkpiCHNGV3vLiuLiEGJtpmfozr05BArendvWLQCv
LMLXU5TdsuahrLpYr3Cb5/VtGLc18YDdNh3j6j3zyvpJ8ERrAJwVhOsqnUbIuUUw2VtMpaT+AXRJ
gYmB3/W2aSu7Y2cmTXxOgjJwFCL+Z8wanV3XfY3JVUkpr7pckeNlu1Wlr6w0JOmuVjl+cDdAAeKz
cjkQXjlaXXif+/t4LAM8k4VdfiEVKtPHSrt2es3a2z2MHCX8Pd5373tdjsJacXPSfgoHsjVJciPc
JXPgZfS1MAwgpa2+hN5i3+qJyhtcejMdYpOOwXPYofXbBUvFvKK1OSrs6ei35h9/mtuSzAERNUdt
VZB+cRwtz0PcV8OZiVJ0KSDL+dvUEQ2gC2Sw7YFMMM6zTaxzgvXSXg0bHS4qPeiY5wFzWgkyRFX1
SpdsmnCH6axFLkre6a5QQYLMBBP8d91bGvtdMfhMkKvpib5d8tjUBjoMfORsn1AhEVMLHnM5U8p3
yW1MzpfeEY+bfwd+2YJdU7nczL61BvHMCfRgV43t9BBRW9g7xzGEnMRFArnKE7VwjlgeyP7JKODU
JVlKJ7iosuZyDGC7cKvhq2MwVsxEtr4zxqs6hTL1Do5pWG3ZDtKBymOGrTzRtnt00XQB1RmIMsJ0
VZNzDq/NiYp7qqDsAijf6i+JsvwTMTQOmKAZyzHVcxHqe3xynbMzgwXUyNHO+FiTvIff1Y3b+WjY
WtQ7pjxls8c6R+onI6UQYGk81fKuymaYmGmPn9G2Ipi/vDHhJ4kOdI9FK2QToGiBjudkHh103Lb+
to6SJn6XxPUKdszjihKzULDzCKDcQUWI3S1ePDvaU14Lc+UmjVZ42peQ5YlB3ilQ0wpjb+gCydwe
3NvWLIYsTUDPaK5TuYwHtw2Ta3tO7C9jR5TOtqfSuUJ5ZI9X82Ryl0CfRl/WthSkRczq874OnNx/
DHHI7XPhj6hVKodV31NV2117djSY41JJ/44aq7H2biLG60j5S7N3DUDXQ1Lma9cXFaWv8L4Mo9ou
sQs8ALkfVE9s+gHJNzmtZwyw6VxDyZmzML/2qtCmTR6WPQ1nHUUPTUug1mF1GJ6bUTXdLo2i4XOy
0F841Az8513PJKC+S0xIwGBY91Z4K3MVwo+mjqPXjv6aXTIYPzVhyWZFjUXVQLyOgqrcg1mOCZfG
1FipCAO2RcF8bkjkcc5qdjH/WXPJllKLNqlP07IumVZem5Lqg/PyOch6rwEEW7T2+4mj7LzvRiqf
/YALfIWDZoKQpiqLvqQp9nAiHzlOMXJAeL8DFpw+scf4/onRs9OfeKoAs2FyTKdry9PSvuMmq68J
UQ3R1o+iFHxZXU3pnZgwfMBwXMS3QtCU3+b2vAykhEc62RO+N5WnFEb1UWUGstEywfLeI07Lr1K3
BD8gmJu0mM7F9FGPIc7gyUwgMfo8RjkQJjys20okIRRumge7PkD+stPKbT4sfqKhX0u+8mZqa5YG
45GUfOwR1iaHBo0cWxPOxO626xdE7+hqYIc4xtI3E95+oOPEP9Zn1XAavitzO3s/kUP8RQ4ZLAOn
TpP45MC+GLa5sn2iPVqNETZpRxLTZYYZVvoDHx8G8zO52jFzBQ7d0xUHnZ4BnumjfTkZCTCsa5Mr
HVYDQFrSNogHqOsq2qhY4JmP7TS9wakTXaeqUdXFLhrO7VE9VC5A61Z+6hiY6k2VjO7XkIZfvC/S
qKxuXElT5OBUBH1uE5sTPoj2bKFZR3dyug7DyV0eqixEla5KbCrblob8x7FQaXPNgzmyHlv+oD7J
tik+ijlhIFnyirp32krhiEXd3AOtjo25yYBVBu8bcmcQevgJALwyI+LAUMmC4RhaWoG+Hw+Au9CI
5scW87Wzm1qT/xiUr7BGuUH6D+d6Ux6rKluiW2+aGcGWZpRfh3KyG2TtAnxoyB+74dLIuRO64Xp0
jHOX5Ary5lEAus2RzpHeM6COKNqmfLRvxGIHM4QPQCcw4i35QA6oElTHcfgDLVxPrNxYpPYprVJm
g8Og8vuk8jC4TzSMcw6GY0+9u/Qhx6dyuG6KBY5yrpKE/WwOo+4QipmoOYtvNG/B0kALjGrUYRsm
3wRD5loVPxDaLOcg78VXeoPIWPIowIL2f5g7k+W4lSzb/kpZznHLATg6s5c1iD6CPSU20gSmhnL0
vcMBfP1boWzeJZUpvpzVIM3ySiIjAgG4Hz9n77UFtH2L89a8yuq+ep6XPHc4Nc1pfLskjfMp6yaf
8Gb0jKBkdE90lCYTFaAAXhGYr5nVQyoVPSz3xu9/0Oo2wR3m5anbeaGxunuXzcnfdshDql23BOHE
Ghm7APR65vDgFBdiDyh1w2kdWWGZXLkVBuoN4A/SBKyUEw50cWnIGmP/gvYaNujLh4XqbeKw/qEn
gMc7hQO82FOTtOJqcOv0g3EbDmR9OGccd+poXg+LRYae04U5sOiQCnP2CoveYTNO8UaqnFMkp5rk
VuHLdlZNHy7dijZGcEUoWdqeGE/7mIjJmjHXBCEG3bUIZo98aT2PHGnsNh++aCuHiDyHpiPOEaV4
0Qjrc+lLEHgZAgPyNdIKCmzeNFdoU2ewc8hSoZwG1uztItIk601fFB2BJN4wynPPIgjXNPfIdm2R
Wwc3ogK2vxuWGkd+GUyz/0QPswGM4RJaSyp22bYHPnHWwLkInX4b47MaT21hedaHLIYCexocW4Pc
LnI/OgbZCA5ZhYJgzTDtQ+sy7ccu33nGYFmPWdEWML2UqET5jlTaOFVbKolSO3trrp2YZkVUFs5N
0ybiSF050E1dnO7GUDXZB1M6AQJ2O6IGj2h99p/bHuXMtSlcU5wmr26eYeYEX1EDE6+SVEMi9iAP
7I+x26k7WPXQvEQneo4MXZ7NF5g8h2oP+d5bdx17+qollg2YXQuWZm2XlZ4BAfb1E5mg7E1GuZmz
6b0aarvyFz4hy5rMN5K+2adoacOnoJrOEvmYDtSm5EBIeIHdz4QWqelrnZfJV1Fr9Tkes34+hJaJ
0eD4ZfqdFp8+SqPtYNeJGPDEORYQDnSU6Q/YhZSNv78kRdzwzdDyTZwQ7YQqu3MnVPRr2XrdkUDJ
4KnNxfI9T7uhO/YNSdFoPUqR7XieGx+wOB3yjT0O7nRo89wEF3V07n7SGDbJlT05Y71N+FSkbI6d
eKHJKuPnoM1q/zOz2zkm2sPIEhqNTfBqXuVVeN+gSXI56AXT+AIKIxo3TqoiwIBGIlzNuBPd26Vd
wHlAQacPTjHXS0DEQXHV5yPzP8bD+Zc6SpAbeXNSbQBhBfsiNWFFH9LtyNhFxbLnYvAyrU1Q78rx
OloJXRNhUMjiuQcayJdTXCeBT3bzwkz6M2m6Xn6LUygFBhKMeXBBKak3PnvOtpNVCkOIPpsBlwlz
ikjrZCy/N07vwZuUTTV8n+tBI/AxJdHHS6eAxiOX4lw/g7AAFA3gK7pKaFzdxVXuN8zI0HusI8Yg
T7Jt0/kyNpjqDuAV0g1bFDsCGB/2LoL9wsee4FDi2d2sOESZjJwTEd6M991UOdAnCqkhrmedKH5M
3kJUhkGeCVDRq/zlIkvBCi1r+uMyRqzUmUNaMyzbGGTv3zlNZ/Nmth3rB7sx56nG0n0BOtmaxYdq
4e65XjD5ZTzEUXMgpTXwLytiTiQzVBr266DISRIui1KcU3qH/mNfVTywwJLpo6ZJE5LOPpAxuMlS
wBaknEwNuU6APRA8hm5JEn3KBVjZ8WhwxaKWDraibN2TVaqIXyD8Ci4Qw/mNN2euu89Kge5UoJoM
SNtg/L2O8bNmz6YD086JU7nxA/O3+ga1yOCtEt0N+YUeG5dASvTc6b6ADHSDbcwH7q58x1oDfuj0
lj8AN41r+FuIlSkiAGOShxxUz5MBPrVArl9yUkKsKY45djksavSWBf48FB33KmHmvKIX4B4JLYVe
hHHUBRzUu+o6HQDe78a5H8xeMhIBgRDbFeFLIV47HjDIIrS4YTkd43EaoU/JmUZn7+foXIj31Eh/
5ez7G3qHVsaYCEn8pmYOrDeL39GbG+2phbDipaQky66s73A72vBrCGQNvky2339sWfqeOzsnghoH
YUsWWTq4V4kDyWRdhNPyOCdtaJ/QAyc5I4UROiEPEDkXbhMk/THUDeDhoclD++CBBflGm4Fr1SRA
1TZc3RGOo5M2Zl+WRUiACZO5tSi6ItoP6Jg5TtWpIr6+j6fHvgzqb3HvkZE8MrQk+DgO4oNBXwzS
hkMe2LAw6LKNa0J5MbYNsWi5dY5EUTizKeSCPvGJka20vKBaxWdHPKn/wkmoBUgfzrXHiaMw4QkD
FhKSuM6YtwUjlFlKGYUUZrJ1RiYHAlvaoo59UzTc8qQ+IGtmpJggMjgfgK4E2m2xbYytSHyImnmX
FDEsnol/cleWINvI4y7g3Zq6AH4cAIG79NKoe5lyWQLIHQurOFG5FbQtsOPvclZivatKEEiHcqR/
Q2eNMeomWYypbpJAoFOq+Zz+HhyeL3dhwQyQGULaXTI+pE9YEZv2I1O5y/sJiok4ls6N4Sj7A/IF
VxLZY6eaafrKculfrzuQVKQIcmZ1Vym8jXZl+4XLmQpqwbbVE1e8nLz41E+NUNsejtvntBobYgRm
M42H/1jKgWtZnt0fEPrxer7xJ6hccGazNUECMT2lnp7KZhg9fRJWOuIfrNV3wmqJjVvsoN/R+LB3
Uw1PhzrMPc0+ISyJWZyTXhb/kNcdoXfjkDw0PLMU8Ep9skXhbWUP3p/gmaJ/+P27fys4Z7PBZMcb
9xwXSYr/Ro5TlHPhj0xLdjX2z1XhOOkxCYKIsc7oHou+YIhSBRN9U4Z370hIgrd6TLy4Z6WlJ22m
w/z/N6/NkGoJZV4vu9FzevJqkKjFA3iXVVVEoMKIyW4n1OFMv7N9H4cm3nS+P/v7MjCuu8PcAMIh
dUq/P0BjgX1sSgJ7V5yykcgRgAY1y6XITi/Y6NRdb0rzMQscs1zbaRZmBGBlJqeIbxAwTzaxQswz
/BJuTECLbiuLZux2yRiHEHsY/jBgYUjjbbt4KptreGPJU+rJs0e7XdLjZI3Iw+d2MA8p5mx3XS3D
dxc505qGbvWECFbfMug4x61lEwn2yUjci+qHwCdKcU4GErwEl5ovyU/vKFGWFgpz7IcbMTCFIx/E
yb4s0+IQ+USxbVXPNJ1xhvfSI2cv8er8e0ns/Z2yZ1fcamhjTMKR0433iYI1tbclsitW6Lj+7E0h
juO+NtZnlCuoy4VKQC2GjTQ1TdbCoqHt5rG9K8e2/ZT5MC3eU9z/ohs6f+0+tJEzIOJsa3yttZL0
eum+B9g7C5J3WGOJi8COdHS4/Ft3KOyNCZbxaxcRYuK36YuMy2BXqeXKlwHj5lKON4aA73fuxl+k
uOe70QOQ7+Iw+mkPf/22EnomDq3DaYcIpblmMxOPEbncewmc5UPN6H7fcjes6DB0AN107D56vonX
LqJdqHnJmK8cQ/7Z7x/Pt2Jc3hSPBtcIbqoQoEVev6nBaVoNSnMGGtyoUxfV+nxSIIsxYVFcGQ6d
Rw/FzXsuhPOT90raBYABEwfqNNywIaCk1y/rBwOFk2SY1Tc0tdOup/LMZXeNlh45CX5nJmicnj9Y
bZGeWjk+8WuqmyIEtKX8QOw6y45uvVz026XLqZV+f1H+1bsD78Fa62OsF29vIBsxdM4U1N6xwt6Y
HIgpESVle9U4hR7fEcL/4rKk2gOO6+PpktwZKD5eX4qEIXPiasWibQ3yq+5bCXK6mPvtMIr0u0Pk
O0jS2tmmsoH4XQs64kUTMJ2Ol+1/+rEDsEXYPVFNChId3lhshmxojBQJMPLUDPc5R3faTWkUrcN2
yb7//rV+3RZCByGkLZBpYj5+uzTTnNSoK5Jl5wYNB/MAeeiqGl1mgrXHEatn2vusQ078mmLgndf+
RYuJQj86X3GEkTj3gzfrQz+FMVMn7nlIbMm9KRkAhM5YuiuCoUhKIDU3eeeGcpy39zteejraDpYr
XA/i7WNm62QJncYmt0FnBd8ggKOERUnU28EtqendVI9HrXwxIv7LCU0eIPnuaWBxxOdIJI5VKKlI
KqHPsHpRDd6tsHIA9cSP06bMKQe4a5gEuNuYWnETF6B7CcEZuv6EjKyw3nOTvL2GIGFtZhKhd0bQ
cNO80bMO+cRd1CYc4JE6f+W8QyRGhWvxI8t/ddEqz3xqwxaVZTmzppVBQuh5TlJB2J0Nsmy/3kq7
I93gVokrrS338xSo7PL3N9m/epPnwgO/Iv9D6/360WKrn8qSMfde13Vg74A06/lB1ASBrsUw2f0J
85s+53v/kxJ2+7dF7BW57bx2/Xlt49JwizpkpUDCCXFfvH5V5EuikxB/9k2t2yOdn4bKTHr31Gjx
dmFgfuX68XjoZoYnK1OdD4yGuOcDw+j37H4/zcl/fi++cAFZsb78THzBbvH6vSjLSWvB+Gkf2/CI
VzXqwIu6750rL1dLcNn4TpleLJz58mueCFIYceBlwZGYSwD5ecAUYxXhinc3OBmj8RLBK0MMNGSd
fTE2Nq2buej5E9H1LONW3nvXzFfIC/PdsG+PxmE5W9UqEcnB6Zv4MkoRcKz8BXTwupmctLsqETkE
p1yyzp0yO3fiS2+hwbbpDf2d1SINfISUzpzDnMG1SBKq0fJS0HLGukR83z97oGTmT2rJRHZTdxUN
3amfl4tmTCP/wpWddK+dASFT6mXCv1TcasVa6gQ/HnRiDsbIcf2HAI93vDFR6ZlbpG3JtKZ9iTOi
wwi7f+f2eLsU+Gy34mzYwNJPSfx2lZ2LoaLfOIk9xgMRwxiISJGh74nNTIkAopXb4v1bt54IR4xP
iUusXV6EBKzGqS4uQCQbND+t6MZ3SoG3ux7rsOMGYJjOKAjk828MYtg8BfA1RSZoQWbUMKgGY2rO
06rOTtV3FhA20l8ekwAvCoARjjbUH8Gbfa+eM6vsYaruUa4F7VkAZtc3cd3mP0rXauatiykCKVeG
OuxOQ3l9jHSYEtVHg1DdzCOGlH2ulSc+q1Bz3p48xEZ39N8SKKbI6tYqUqO8yNEk2Z9qqyqmj22S
tsW2pUyetk3Tg0X2QmYcG88Iyv1+hoV0Fdf02zGy/LzgNRCw60XEalxrrn62DSajoFPmxnIUP+bl
9qNO1TQf+p6wrIfARv69Mq10mesBNLEPUX5ODLewtG3O49FniKnhy1BDI90rOwBkp+jKUdhVw2xt
4bSVn51S2Xth+7F/Ksjw6taYtGKxbiGpKoz2EE2o/Qk6Q8LdeYzPqa32TMTKZNMnsyakglMByZmu
NcYPPUP7vU/fvVh7c1l/m1xB4iUapI4wh6RpP0adgyGlbS39A6hnsGqWyBTf2DXo+JSRq8tnxjRO
S3h4an+cpzSDEEwyaUcOp6eOiuNTeZTaG+/duvHZ1uK4jo9uEE/fXVZWlvgaizwpsFp/DN0qMkfD
9NDdMKXun8+bVbRqUZgmay8zxFcQ8EpYsh8W7g+7cASt2HSYXypUlB/cAnL5d2JKkaNbSetX7UrH
cZ7h7Cb4fJUSa8YQgpvlcqYhma+r3kzET4R4S7fIbYoWAVasdzIoQZyX3URfkeEPpxikP9paO2FK
oGSWl+fYQbdua96FJ0ikKbji+FfCTO19DqzLWkDW/xSSIuisgnJ06Gf5TfyZDXKpz2VbYmX7egq8
rZMhvTmoKZudR8yzOI6dZRhP0u7SYzDCzN+i6wvxUTOuYz3TWRMeCmhH5QZyeP8yZSNzx9JWnCNb
aA7WCgEccweEa4O5aNmAkt2koG6tLM6/JD0jb6wuEt2oCwM7sT3RYw8wZKVBQqSQm6Rfh6zKGqzG
Bgacbadluc47m7xNTkbBsmbN5mtIKk8iJR5nwgIZX6pbJ0X8Tl/HK8ivITa331qlNzdr1+/LDwKp
Mxm51ZRehGMusQ+0vveyZA6NfpwpYbM2dTzflPw4kT0sq+ENPXKEMGqxbqc66L5w+vdha7cWGOys
7L/KfPGcHWUUZx1iFKDdQqgt1rMsm4ABcUL8CcyIaO1UJeWTSWJHbbPOTU++ndv5thpIJj9YZfUx
8rP5WCEj+I6mpD36eUg+EB6KXO4aF17KsXL5BgGYFGgu8cmEzQZyNUDwDKow0S9N7l6mjhexS48V
QuDB6xuUOvhjKb5hK5xGq4VVm8a6u1JDM90LuwhgWpaNfYmkE2b3PARtdUnjEl5ksARBfG+cJYku
srHPiLoemNhgYlmcT5Ut6Kj1KQbCFQ01LneFbBFPmU3a5qajjJ22fj4RX9ZBquuYecf5rVUUyXyY
J1pbCNkyZ0DkRacDCw8+BeDa8cDV8JYUoVGkWIWis5wniAFLV006my3Uy9SlE22RcL007bOkSRas
6sXz7tNx8ru1G6r6Yjm751eCEsHdBDnakVU75ebJIAeoT2FIXEuFFeC5pCat1vNsVSSNN5majiNB
xs/0tATxBfUiyf9kKFOusW1lMJ0igo5nh5YAoGjYMnaVfipyDC8HYmrTT5gYsdDEkTIt2WJL86gy
dIFA2wICMCumiTDAUZgRgswt9mDSNFUMhOLsqe7ADME786Ziu6D8IQtuKtttUOYtDjuS5uJdlWQp
Gc6hk813gyy7iJRnX95WjWLEUckEzHDse+QjCBLTL8SCVnp9nuUMqxIoDaBt2nPfSI3GczmWS9Ac
bTksz8ZPKEPcnjs1heblPxUI8pGbIFnKNrTwcSU6A1FVyWgY4NdzMyvys1xnN8e0QkGOR97W4g9I
Lm0CBLmJ8NpvfuJRIxGpCOgD0XxwZ/KJ5adKhvhzWTKrX2sQRSw/YYTQcTAeHpM5Wx4WyF7lapKd
84G6rcrW/ggN4Agp7Kxnj/ArrRevq0HFM0WkfeVYzmoS0qpWiSOC4oJZ0/SYTUxLWcenKbn3VJ9/
78xi3xWibpODX0HgZMGyNPFrU2x7TzZzFQKTOihBJ/gLFr5Kn7DJnunak51XuPRH9Hz1llGnvxEz
ox5V2FPz1DWJM266sEKVzjLFtFnCJITvMUdyuW0roXZWhHBpvSwiTQ/zQKm0Qshti53VuCWHU6YA
zr4YsfkZdwphrMsh8XckNsADT3qnfsHx1iOIKRquM/hyTUyeISgeSWKwxcJ0mjv4C7grNc6wxYFD
zVpXt99ChrCClq/zM6hv8oLD6Lux/Nj0oTuht9ajfTs5hGw/xD63HtF3VBEZKCd6W9FIMG/gIcDY
ZFms7p0MMw8O8HHad1QPxF0NWLVWEaI2rshA6xMi+KJuC+Z+11GPAIgYslJ/dufciotVTiBEsEtZ
JfgZY0cw8JRVbLtgwhsqJkf07KZtFx/HlEzoiwQo9YNt5qg80rbH/0W7fviWo9Oq8F60sbgLRSm3
gQbss0GMlBBfxt5JTlbTPg1emsttUiFm29lBgttjDgFhoW/Nzw6PiOxRQIDqPmdV/ob2O0u5iK4k
nZiI06/Id6t0N6eTfiTBETK3vUTTIeYr3SYkMXzJOSguuzYt65dAhYj8Op7Mct0o9FdYFsjF2ZA+
S3gc6HF6YcakgUDtwd6FD4NIm/WIsZPQetNOFwFHHqbB9jKag2V1YHkGDr+chgF6XTsFuJ4HcL0x
s1syjIPdoGv/w0DQitr5MmMdK3y35+dFVDwEy2zIecui5XKsc/icwICqI6hyGfPgab61oVKoWmvP
v2xiWJJrEWJ42MWLxDM5pSFWv3BykD5b2ZCB5m1Iyb7DzNcAHew7WWzGdCLZuMvLmTm7HwHstgEp
fp861YYk3TSO3GdTHnTc5z1N/UUEaDuHkPsgUs0Hu8wcAs8QPj6MzVwsVIyeXJfOuUME+T0hiGVu
GIeX2UDSr6R1Vq2WqJ3aHXcKT5ByOfKV+TKPl4xz2i8ArnAeEAY0ejcWQ2Vif9LZvl4Q1LH0LHYz
barKTpPLaqg0kWLFEn/2RuW9tCwnhFOazKsvqnl0bjHDMeDB/Dzk/oVVuWQAZk07ZacwBfW5yUsW
60u4GE1zRpxmzZb9ICX93NgyvuahX0J0c+NErAiL1hXxyfrKbubKu9ANxfydrJWF4ScB5nkKK76k
zfkojYwkCUeSOAXKsp2TdR4ce7GQnpMLiQ4nq8NnS02JYHFCArGqAMOEh0TlZN0Uc7pYlBvAgLaz
hbq3WgWMa6JrMuc9sbEd+xybZvJ2ISHbn0gQcGMdbqmqh+VAgR7350h3je8f9AMp6Q7qhi16ycba
jFNBoagEZpXnBgmJtyvGurXZtixyhXtHDlcgpa3yVNLQ/LIITQSQq9v0W+zzXa9x1+jhsraRyV60
JAD5NyCP/PFHTybzuM2R8Y/HKlvknZWl0ttTUfWs+ijcJr2a0X6UW0qb6JOdyOoAYF+EK36LxOPU
A725TfskZAQxOpXYBjQtym1mWbjbpJcNZIRLFWX3hW8SsfNZvcajCQviqgLMmGc7ZOOqbZpnorxJ
F/QkVyW02GKHO0SZZ3tUDcfxfg6TCg006J+gIOpjzxCvVvcFeGzsAe3o2pqhj98TCeeXcYbEcCpC
RrOJje0SKaZN1d+iUkHIb5lb+KwdLS1Cb+7U0CNjD+DdmbVrmF1dKkO/9Ekmsr5D/YjXfUmQBlBe
puWzmFUa9e+07n7tIVHpo2Mht8wn9+wtp6RSqYc8QOk9UrX6GgjE5wYDn1kxMxabJp3eg/OeG2d/
7thADmFOAEckBNgBcetNZzzi8F0QwaD32ZyPj72bpmt2guzeJIPeMa2I9TqqzDOcGX1Fvfueb/xf
vTwNAOBitI7oVL45levQp8PcMZUQqUG+pGsLxEUvZfdgZNI/RnavfhRDjXKqTvtLy7V+/L498vb1
zxMb+iOIubkQ9GfP3ZM/eb5pn85dh1lqT7umDlc4uOjCUI8dkT8NWyge7XYJ6/GsxkNTT23Zbn7/
Bt62Jc5dEOYzFDs2XWlHvrkADdWEAPI+gwtDTY7kWpGg2YiniI9+Gfp6/OSxF7/Tef8FnXB+VVpB
4MJ8xpWU+a8/tsKa53RxAmreyh+Z2KSn0VTD2kGrmm5EhslBZWF4kdnANQpk3/egJcp3+j+/XHoo
eN5PeAIIY8eNzn//p0sfhgazMN/MPqEMrU+eD9TtQhg9mjUAxHYh8psa/z5pZfe9jJS4Aaky9Lvf
X/6fjeM/3/8UVUBNQBcwh/Vpkr25EnBZqtq2kYlnszdLzlEx5bfoGtJ6Oq814z2yFYdkJNop3tkj
N/xwqMTTXQGsabgiossurgppHOuWmKy6/2GGpsAEnPqBulAyyJcDJQDZ0mM0QIAZm6XYxnETkKUu
EvRIMvFZcK1u1tuc2Cl3bQ12IS4WgsnQm7dJbXaNFH58INpHlA/YL2T9jE48dK7DTGO88JJYqwM9
4AbwhQ+e6lAE2sh17tMF2ek6kgUWchyHq8mSlTAYhr36icH7bG+1dsrvWEfFsDId8kESjGz7I+13
YoUk1JTiIi+n2HunS/7LYDKwGSwDkPFc2Dhe4L655AIR7RzkBmcZWOfNhDJmF9fhsvFaJ33MEIJc
ekU9nXRd1qua6voGmry3z5vz7FzP6boWTX34/W1g/3IfMAhjABdCvgzoskF+e303DktD0hocul3U
h3CeDE4z6zRUmW09DnMJFyCMR5yR6ChJCHejpdrqgMrouqNfxjNSwQp9nAjK6I7I2maxR71jtys5
0vT4jre6fwyxzavDTPRQsjWV1X4KiHlA7TlN3nOjvdCndg3aJ6vviuw0ZSiAC0C57U6VYokP0sFa
sNKtAwl2cirEGXAyULyU8UxtqGj7bYs0btAN6nwMLrBrmOpE98OTd8bNpmZXSOiyH0IiB9sjZecg
GN/UidxhdDfWarCy8DKHf0gkKs/Ik9MuXYHQt506muU6rj41dkA8xjxIzUkXgEe3qzPaJ6sIKxxH
5JHW09oeBg/Nhe0M2e1MoRqcOP4w8AY8vWTbeco6feM7XUUHsWq7e5k1gg0Vec589AEB+Y/ahpul
rMxFPIU+w39QfFGPZqzdL73l6eain2i/bAkbkgkSWCcm/3thvIJCukeXmzj1Quo28rL02gwdkVzk
WIYf5ShnkmQbtdz3PFjVugYi4m8yaoNkV8YWXbXAK03KeU5HeIgzfAqIGRiGMSeMxmtvzKKaNLKO
jjl8yG7Lt7DEGzyGc77rvVB/aQolyekAuXKabIUoVidZv9PTnPlrqjg+QqITHwWTgdeJQIAguSgu
bWvbg5VPb8YMxM2pFsTo7T0EReOacMfafIN3inp/xQ0Amxna6gCah0GY5V6qLjqfX+3e4rWUX+zR
r4bzbZP3olkRftc/cySjEEb6ghKuz51kuiHvqvXvbV0XJ8RMNsrx0C8SbDup3iN6qu1dbOcq2VfW
ZHsXOAH50CmQuPQaoEH8jNUdBnqUh7IDyQCNquzs+EUmA36oYjYIxgzUxlNfTEF/IpYPKZPlV+ax
zHtNipsYhX5nF3tbKgE4pO71zuE35/AU942WAOJ5I5J0UdC1gOOpKerulo6UF8qZ5Vhxo/2Hc9zz
61EnnKFefB/ky75eIihGtR4dXs8tLfcD/OJvcHzQnaI4+Zp4nfn6+zXplyEurwcqO4wIjkC3AIP1
9esFVtQUQGJwwwUexpmgm24SFe06fJCfshKyDFCrsbjQ0Ugoe2qkvRoiZ9ozaw8/Ob76kgei4oDs
y41ZAhCzsKOzcF3FJo03EUq5NfVQfZk3Y0W2KHLhgePS0+8/w9ux+/kj8AkcJ2T0YofizarK+SxO
NGGiOzWBfcFtYO8CfFEbP1jouSoHIJqgDXipsSXsf//Sznnu+eedHT3OOS8L/BobOyy2N9PYutbo
IjWxslWK5Qb5Yg4gtzcVDrJYeDq6rpwRPxFyY6Suva/QelgmW56nofVIox6ggK8pGiE79ZyxMeq5
2jlwyMTbAH5r+eYXPveav9CYwOnJIWaNvydKdqGnETOr1raumjSIwObQfxpXv/90v9z7DAG4tqhG
WIJs923ZYlVjrKqaLFVIftnGp9/zQ2XwXG0boylKdCt7p051z+O415cT0iAQe1RoVIzUzK/vRgVr
EPyQavdmFnS9Y0XcTKhLKHU4L9kIZGfSi4B2RLl3VOc7q4zCyj0HAbt6K4Y0n4nMFhhMoHNEzHWI
rnus+kIOKBBSTAOcx/AhBwmxltieZ5AVpZ4elNOm6oiUiGZ9SqxlwalYHHDzlZxZZTYcczQc3xpO
h1tznh6z+vaPPy/1f79i+fU/w6++1Q3JUCoZ3vzn/9w0L9WHoXt5Ga6+NP/n/KP//Kevf/B//m12
2asf4vf//fU3X4Yvr/6DsQFjpjv90s33L70uhn/Ecp3/5f/vX/7Xy8/f8nFuXv76l2+1robzb1Np
Xb2KFzszjv+pNTj//r//3PWXkp+7qqvhpXpRXf3LD/09nlv8gcYyIo/s5ypFHfzPTLLwD+m6PHu4
xN9kkkmCzMBDEs1N0Byic49luwcLmfz1L9L+g8Mv+V1ELdHttKGW/ePD3/7tVvzb9/Kv46v4969u
WZ5/9gciMzjXSsZ8vv/mlsW14kBwYPJRuGibVn3dQVDR48D2myTT1K4mZimfJd+Hs9UjaSQr9u7C
X01VMagDdUzmb5t5gtNXApbaVir0L/t+6JctGs4hBVExi4/SWVCSl/55XuiGJlr3ZRlRwjqD2ZjC
K8sNvOx2LQfZvQRyOi/QVhTsynnwNiF5vC1mqIQ+W6vMeCMriqLVRKe+Wkk7mx/QDpMPnJLmQwHQ
Lsk+1DLc1SMl2Fqaxn2A+soiVqWacYUASIXqH3wiHlwf0xwyT/BLQf/gyhZHJqLbzlozl6FTiXff
glNSLsy48Htr1gyPgoHRBA4yvO53tSvli98WtYUNocP2iuMwW1ucw8vNwmT800DgMsEN7sCBKc6C
gPRtQ5ACfmSP4JdI5KdQNI2+xqKNyy3AZ3Nwu6IkQ4ypm8Ca7KiPxeKqU4pyeCKFuIAJEORueZ37
COVJ0gz9T1YxeE997zJymvVcE7E+4UJsENigH4/YX7ZNVG9t4zTzmvMiYeGNKP2aa+OMt8wEW48x
bzs+tMShMnpT80xp58VTQAEGhmulg5AP0aDg/4GXVF5N3pTfMMh3v3qVdsFRwUqDXorJw9/Uuoy6
q1mVNllFsDb5ejXDrtIuGLZH010tx1Bvq4UhtQOyKqF5mfgW5VjX31Y1ytpIRzbfc5JfhsSyPrUQ
XB59ZxDeVsfCPQVa+5TPacR8si0GovJKL7oPcqt45AYv4IiNfjxtQ7BgxdaKz1VqD/8CUESXd911
PlXdLQjH5cJpFqDxEZYRvZHcfOHRChr7kSauze3v2WpbGEPsjvLaNtuquFfNWlnqC+dMoqut3tgP
0rfGL2hwoLb200BTrGgVHcp8lIMP6pKm8KohNStbcXjvPgmxFETJDnq6Umf5/1oxtF9WeZ2j61ND
fGWyWfAaFK3VusLfbtYOxIJjWfkMoAjEZSwLlgdNnhXq/BYyBhgDbNUMz7mHSAEKl4QR3OB0clob
VYOESjgoLSvPYilZlcTlXIeVhf/SbuVwI4l7trbNZEbCjCeRviTMQuvjIprxivgRdfJYgQ6BQ0To
yq+Hcz8v5zh1AuzcHKFqlO3OK5lS0PlSbrW2BRnCq0W7VzNCvs2Awf8uEwRZrEwWd3REU1l66zLp
xV2ZCnpHjYsxsHQzzL0JOu507bSRLT8OxJsiPXQC/Pz/+Rb1bzeeV5vVbzey/5VbFA3Jf79FfXjp
vqYI5v623R2///UvTsAP/H17cv9gZ6JqoVcG+o6w+z9tTzB5z/56/s4nk+cv/1XV3c8tyP/D5jiB
Cpe/ODcDaE78Y3dy/qBXBHiFaR2xGNxT/8nuZPs/hXn/r6Jie+KrJmcDlXd07sS9FSWn9NqiQLEB
+F02ngisPANiau8ELL7+4ta2fnI4w644ROI+nKfPbsRanDhDdxP2cXxJIIf8GmO5WUdZGh6Z0CdP
ScYB2NOLvBwyiIWrRAbBs40rd98UcZX8X+bOZDtu7OrSr+JV44IXunsBDGoSAUTLYE+K0gSLIiX0
fY95PVm9WH2QvWwxRJMrPfonbjJTiUBzu3P2/vaRgkx+7eiA9wa4WD+HwFRv6OOJvTO3yqXwk/qW
4V9dapD3SCceumuVnvNpxJry2MxKsAb7FHuD6ISrcxD1khZze+3oykPcVqa71DL3rTZltGAQWa9m
daxubOpqd2YNZdFQkvh7YdkdcZXRsAedRPugJPsaG8t8HFspdmMb6hczcjmvoMiwEVh8LopmOHEs
uw50zQtG6zbVfLrKunbHpEkSg4P3ZGpH6tSx4T87Ng08tdC8EQcEpgFi7+ZSf/VJH88xlnpwUtZl
ah3qzKq2ImkRBLAEGjI8UGG5ksHDMBW3igC5FSIqve5YijeZg8caY8EwfMnrfrrIQRzz68k2R1Ng
bqM0zXbajKkvZZ8AU2uYvmtxqN6ZXVbtIa/dI1gYvpLKaMDqMZUtNiXaSrBddJors1bnN6Sl6KcZ
Z/LDkKuTZ8Ht2VmF0t8HUZOtalkGuCHVdDiEFdQxxOzdI9ZOZhYoXKMXsLpfkVX20gF21GLKZhnn
ZczZGfVEG7FabrX+C4zkcItPr70xjNLBkxIo29LvaBuW5pVQfNMFB3JtNe2T0uNvCitjPUw6u4rR
3Of4SEYT/6EIu0sMSY9ByZSNIGQdJN13y4huBa5Pb0ySk+rr5QETMd7YbA43pHcVQM3mY9tDyVNw
aTJXpiVQUApBgJsDlCNZ/9DrNr3hBpDzhVI1CNXaquRHNLhlATbIAkGIvbcrq3vsrDg5aqEN7wI/
Hoy8gQKHzDAeYsLYqD2BAsESTRnl3lC96hWq8s6Zh5WhoxSxqoNPL2SNFb3xqrFQtrUcXBsAzkoP
ff9QdKE3ojI51c7QrSOHU7FsbKxdhrlsjewXjS3OpqhMH8h7CD0eSmJ3PQ2QISWSLTt31pNFVV0l
3ZpYNnAowlhpADpUs9+kmLuNVkfCNMMnrAqsuTrOcL13ftS1tleo+a6tuD1qAnHZaHC+Wvr1p7Af
8bKKYNNzqPdoiB57vUvcme2Ki7qo9wYzOcKu0g44RPG8KepG1Fqzbg0AfVhiDHgk+D9627yBD92u
Eqt6aZT6werxXGq2uMkBxK9T7IKrqYfs12jm7FmW8jyWdXKB3Da+Jb67W8V4cVyLpqdOTuR6TDn/
riw5kXVvFvWKgVA/z60pj3Vom/CvVLgjQlknrR9ckV07Ag0Kv+qYTrd9qg2PSCBMytNVd9fp4tTa
yoKOURD0AGsF+0sj/iek9n1N0PuJ7HLzEaKY7pbpVUsZy7WnCJAd9keMh8MLbruIA7eKgwUJzlKY
i45OpWzgjI6r1lSenGoJRqmT2VXr8N6fa1e2UbHNp2xHilPSuOhUrAu0PeWjObHiQ+x7ScP4RuSi
o51prsjiOimGtmfb/0jYaQauIeabbMs76mOv+WQ9W11FoTAtL60IzgWQe1JfCn8XplF84FBs8qnL
Gq8pTbZKybITQbOI7CyEMPqMZMCnoftiQJe7iCj4QrAlmbOOi8TNjXTwilQGSEutZtsl8J6hE6mw
FnLkkaVmUqYuIb408YhLGjEitLlyAL6az9saLyHi5VhsxtBhNnT80KX+bNFsmgZYEAEApsz4Pg8m
Qs7B15E65eM2QN9+nNjAHZ1eCW8nsiC/RQXZQ64VttplL7P6qvGjA9CDG1+vSkrPqRNtAnM+pZzy
SSzKjVWuyfBVKoncab0TPwUimi6tuql/OEkmfoy8NpBTzo3Wx+zu7GH8LmLFfp7KpFrVAjwIRyLL
TQNyZasAzgs+yL4SGpTBIL3LrOi1bTXLNQv4wXRM8seinfvbUs/Sx2bCSKTLeR/iN18FgZ7fKIDc
aWuCqccwPMsnZQSvlS+lXo5/k5U/+JkJGiqekWUxDVz2VfJCe5pqEVbgdaVYqQvKmoIZBXr9uQwj
TNSdQk0foooMuFWf/n9kBAb0+NSCrwfy5DafJTjIxQuBxXZSzL2tjMpXoy/zC7Yfie0mFMjvTVUB
QhXlZQdhUNF3nI3ya4BX/d5xkoL0xkJxGzNGia5HmZ6TPNHXF0YMnn4Njkp/KHMWqT7CruVFWdd/
71QbZqRPeWinJVX5iDRc3JsIL0sK4OHMiSHNpbNDEqw8V3iVb3tdr+8Uw85v9TJs7tiK4A8ccqBr
EspzkwU4oyAlrnCGoOd3xHhFqt586iu0I2GSlhSs5+ShMLXHgmbxiiWvODrlaByiuR6feR4hC7Cs
ih/TDAWqIgf3Z8A/NLlp1BgP1jQGPfgmnRmyDwjf0mqDRtq2oHe4Hpu8v9U74VW2QCLoqJEb+M5d
HGMUjNVLVEi3CriFvVH4a2Sq8Qbq/4OcUv9nVA9yMxkKOulpm4pX2yYYQLW2rdlDuQDPpm96n7Cm
EJgrmm8H2WiUFlAPEmwFfTzsTa1/tnsFHW3GRAGpVym/L9vFo8FJ8DoLyFldjbPfrO3Q6jCwFc94
6RR3Agm2fL4nUXVbx2KMDhHrl9P2W2UOxIOpdYPLNsI4qSnTMRmEwSYHzYVQfvY01Wpu+liTDzix
2bsFaPTvYiLcPRt6wHUY5M1zVHeQdjuWGR+RgkfoOqcf4Eb7UMAEjwx2f0FbEmDjDPKHtJrvU2rN
D8BhBh5OVm9LtTNfBZo4j71XwwoK77Kr2aQ1lXYUBcxoOMvov/yqdoG2bIdi7rbYMr7TDHnkqN+5
dSPyy8KpTTrEFbM62vKvqR/tSEjf6oxLoeQXgV1sdZ+WY+Tk42rWTfUx4h2Db+DMf2QRyn/0Mcm4
2QzdcdbLYKtiATNWcRoHr1WTPFuKXV/p5LjHSHMuDCPJb0VpEfxt6uE11VD9a1X3/TFHqfxA98O4
Grq22cl0yinkjtq6HEYyN9I2fulzx/f6hvLBnBjGA3J6SBlGXtk/jYw4nZUuKrnVS7azGENcYWZg
uVHByf5qCg5q0hVunm3FYHFgNSXYYmJUYyVMr4OiDg9zodeg0VsbUVscXGGg6DIvmtGtWXqnuFrg
dx60H7HP9eimgxr9RRghBBMwGatKAGFZRTQPHyxbNgVA7aZTaedOQEnjMDIQVxHYECNgFkiHlZi2
RrIzlNazNP+OAlNkzxVl5hHyRNDO1baLbWCfGGEARqRkBiZm0+zKLDwivW0PkOiMI5bLCtxyNO3I
0Mj2dV12+7mz9C/ABDKAzzMtBUXHK7cWkQSLmVUomuwZjh/RAcBdORs1YNWFj6+lAbs2q3j0PT3y
MYiYI8R5cwbUtLJ6K2GUmgqbMzKc4AMt33mEEvVbDRTYQ10HoCQvngZyg/k+JlInXT58uH3UiZHC
53DTeMqaqze5T2LC7KM2TWpT5eQRGl5NXWBA14VCcFWRpICtQKHjo1hWQDFrym2wdCBry6aCKJPi
mafYNXdfhhphbmUbERpmWU8CZmSn3udBoutcCETaaibTWXNhLfk8ONV+1NoGyF5YVJ5fGtY9MlMU
xi1pS7djbGRbEGLWhrYBLM4JGsiC2TN485m+7kvboJkeAZRrKC0A10YsKI04u2L+B6wbsJFrWgwh
c5pFV75SRRsjEPWzjjBPrpQ4KX7qAJWggQJYaAM54LCv7nvKd8jZnRoXds5Gw2zZzcGC0dc6oCYi
XXdinuRFJliTjKTOLgH114c4L9N7nWMAExOHOhYQ5HwGP2CgafmNp9PtqzAh1oPK57poFAQHpSUu
aFt+BcEhUPy2AJucLhI7ofXzvst8pjxALPnV1JFqs0jJQKcGzrqtY7YqOEEOGovzoWrlvE2VDLcj
6KbjoEB1VeiXbLrGVo8kpyhe5tcGQjPYbrEwFS8kO1Ih8QEfCFAmsY9LVAGd3cDcR7bmllY27fhL
LKhqzaGFjMZE+yKHfk5cDqy3auV8B3ldrPSJumSPTbdts8BT2ipdS2piHL4gp67CJTEma83pKrQR
XCCxIFEVSvqxlygo7+bQuB1q82AjnPdaqV1zYPjWOa8GPnc9BqzVDc4+Ah6/TZBok+5+W3DiW/XG
4Bwc2sOEKZvRnu8jWQPOap/4oV/9PgeL2RZfYGI45J/H7bNMzB8DKGICIOR6xhOvZfOGlKfTWI0K
tJsyWzVW+NMQjAgFVi0mMp0DgwNIyYqzL6NdWhej2T06jaKTSwehxcn8U434Y83xPr2sDdx9WpDa
u3nCgOpyLhYnJCeYbvh/eSLGhxa0CKBJqqCFqvARj5bP7pCY+pzUHIVdbzPHuN66fIseGJOlnmIO
TzbAa8VdPWfKRiH1YFtp4msPSeiJiTDZkTD8zZQ5TFSMTTY3HSGgUHMABqVeiC2vvnB9+Du71k/u
B1TtgHjiiO2F03JW4EC/0tkh3Ra+r2CwmX3UYFhC0y1xi3HsVWpvrQO18F3Nl/GWP4g8yxnvonh+
ARrcupDdlnCkGDF0X/rXSIA571TWo4HfoUAm7cd704m77zEqdZCXLfYHho5nlDBAqSaven1ULi2r
d2514gWjde3bp4qDkd21pyjJ0iugLcQ7VnBgKnSaG9manhDYmwargm1mLJLQZjqh5EhXjmCDWbWX
TuW8kDMg2fzkPbzRxhsV/WhEFfgfWTnuZFcPnVDuaqXAfVUJtORa87Vt5bDjUMn3KngdlQO5supl
v8Ovjcw0ZkEagkva+OahF9MMlTD9Npsq0gGjtxAacQDl8KKuu4z2RRVd6kod7JGorqySfwcGpC32
hXClTXWJUULVvZjIkUhqbikmNjyqZrMB4ep9oz1HLVVOddK/xaKyIX/DFwfY5JZAA9YOdSWPt2ew
I6YGjFa2JYe1SiDjzjeYl+4qrdpXuLVwDk2OS0IGk7CpkcoTmBestytf8e8S/TsqDHScqpg2aDyi
7ySp4Nho/EPaW9+spj/CBfUqDRPeULMYF4l2x1oBZCPtygOMGsoUuc4ZazCPPrTcPTTJnS79YC1M
f9PXLfp+JDOUX0HpTzs0MnRVBgCtmsaEE+T5PqTet65arKsLn+SmlibgIeJSiB8tJ1fGzZfBEd1V
k+Qq3Rb7yTGZVfIi3iZ+h48n8U8QlPVd6VPQnuZAXxlZ8wDEZmPU8UWR1a9glSxPLWAHERLjb3G3
zYe8qZ4MLa9vssa6b304jCif2McOTruFj9pfptQLMFAAtDarZs8RnWgSGOmubyJZTc1AosKR6NVi
UNxQmm8c0KTMpYr2nePbd6zovyAO+r5MjWalN7NLcq6/CijBAI7rvSwpGU8BHhcaZCOMViHW4QjE
SWF5pmOu7jXJ/4CQFh0xCl6BQlwZTkAPpc4o/uGFcWNTqqcyzYgLMOKH0Tcu1SZQ8V2Tl5MQkMNE
XHOklwSEkS8TvkTENHUrFJ/iOTAiZ52E+V2pj8+tIasVnTNAZ3nGMwqAokUlPTotpopRQzlb7Eir
MvcBMWnKrS6rQ1DB5fOx764L/MxBSkUP1G+ELJzdKz7dnSwAjKC1/qqx8FwR8n1Ct8svmty4Jdor
UZPjkOdfulqLd4pUo40UYFg1O+Oz6byBGeVSx6FDrJWm5Ttj5CsPM9/ZIpe/YeOherJzgL8bS8yB
Rcelcg7jZDCNFBwwOwboii3gz5BN2Q97Cl+MqECHkEz0yHAkrJiiAEgDdbyCc74jYIvTaeBE2wqf
MBjh9laQASNxRa0nX7S3EBOReaRPuMKqPQ6njJYD/b1au1CV8kbmcoueTv60ffbJkY9ebv4KGlqy
x+SAMWcmlhMKFnQ+oxpfgPnUCj345jh9sLZmsB96elH24Qt4K7piBs/NYkv2pGU8+L4JCDIS61nr
+xvCDI86OkyzTPGIJaJbt6NBzSBalyFZmYGV5/cm/LvtaI7HJmhsFo5p2MyT8Vwl8pD57YXmfwP1
XqyMMfqRgm6jq8gXaPYUK8lu02q0Tys4aO1RdNhGattIjnMob8ae1wUx1fMb1PVzRkQS0dReaJUs
tUlMIxFVng7sS2b3xM3stYSWX5Fy7kvTmN7m2E6c6XVnMh5kaPzEP6NdhJMGCTAUxkYJZX0BYRng
dPNNrfonBXyqE8T4devqFXddvwG9m647zoKePkMUD2G1hjh88u+ss/gmBQw3w6h3ST5+HRGJumE7
5m5d/ahBSWtyvKQITfBB+tI145MeC7lqJT08mYXGDgl6fIqga15olS7u54DJHQg8X4v5BVn7c6H3
BuExpy6bu11VBi9Jkc3AC9XxYokUdrt4TDfUv9m2oC2z+gstUo9Dx2IyNhOK7hrWeIlmKyN8pJs8
J0wIPWoJ3XXwCW5wyqlfEWCvcJbQjCz9ZgdQnsCCH03hNXz/1XiNJsTDNbvVk5/T/NipX/tCdyPW
xjlJISAayY9J5BsbmtemRDd5jeue5FSQKSvZZj0lrPBLE6fKPlDkzPd4YTGb36uKOa9yQ0lfw04n
9C431IOl1/MN5UwsTkqLjU3FTjyXSn5gO+pfDIwsfIR3VuxftooctviFoxMI+HJdNuPD4LNDF+Ex
DALmfuIQCL2gW0jL4Ek3s1034yktZuzlZhKnJx7/uFE6sfM7MsWY5/L72hmZqUrZPXXKE47MjT6N
hBRYcqUaGVkSi59gwlZ7Z6IedAdbPwTavE8YiVu2JC9SiTwIike11teoxV6xLl6iPPY3HI9e0Qdv
9aLCMYnEVymCbeoEPDG0kZmOydWRnoJpdBXDKYeLMh/kLGwCm1GAzZa6BQOmHcNRdF6hleaXiY0S
8DUM4CYkqHUTNjiaZ3VGF1nYu9Fvyg3HqZSNdtnc6H2s7CM6BkhS05zqrWxZum3zR0N66UR1RRvH
F8Pi51ilOX5NGOwcQOL1PNxNgdjJiI8QW2q67aJkr2HEallxibpeRdbXMmkR//AnO9kdgiGcTjOd
ok0JubonhLGNrLU6UVGhLE5oLee7rLvuLGMzOfFd3cWzW+dB9q1po2PsK9S+htuuFRU4RbLzwrp5
yNk1RRP75rqu+nWG0OwAda93c0wmah9ZL2NKWrpkKzGpjbKNrUoca8lKRRGsPpo4vIIBypAsKCBU
FgPBqcxjRWHWYNWLimIFBUGqrIw5jeZa5JiM5axPHe12snSX8l95Gue6PiaEzFM3GZhUeqpzEIOa
EwXSn0WZk9XlY5SFiThZ3txozRU0HenhzyZ6wmSZRCyD+Bc7B1DE+d4CQLJroffjJtOiYFVq7HtM
zR7wSQ7tStaFc2qqvqPlHzuM65x4ILoafrqutNh6wJoq1kMHKadgO7Xv6Z9n67mS4UJ17fKTr4HZ
BGzTB55atTbWDo7OEGYnl8s51zG19+8KYHN2d3ajrNUC7qRFgEO3mgv1GYD4hZLJBVIf7XEahl90
AYy9d5jmyTmBX2jCa9JHRFw+QQPepPV3LevyD14u4U25PcQ44XFLZLh4vihpo77iIiWQzffT8Aee
zojTJBUxuwOmPPMgX0RDwnoIdvq5jma5lXk7PBW4QR8Tas/rtDBIoUnKlOAcivtVtBaUQyPjK64W
7URJSGwRFud3HRPhFcD3h2xu/YsRSfQNpkz5vVebCtsh5wSXWKPSnTojfGzjAk1tQtTcZV5lySlt
22SjgdVex5qITtPQlU+dNTuHQcn8BVDUsKtNW9dofP2UjzUJnnP+HFT1Nfivxg1VakmkaCr7sImt
Sz6IboOpICp5YWpxx7avPHZRJr5CPCNpJBTB8DhizTt0GCipM/nm1YSoJaAWOagHBxPzEdjDfIdk
OrqQ2FfZd8BsYKnVgysrZT+cFoHctqltky1e218Gc6xfe4FjLPPtYlP4cvKGWgVFN8fmCgkey+Iw
uxnilVszsYmt18vmKcd4coEpojgW0ey/1pCQQJev8kCT1BFrk686y18Hi0K2uTiDy7l5aAlrZrpR
gvm1i/BsKpHmbymVGscCJ2+TKM94RX1ORrLd6Zna3RDUBKphhsgMIDHdjgmORNk49bHxoSVMFZuL
pCEvEmYoQScIhAi1Yl/EHq/S/esIyuhOxbh01ILOWk9Y9dghWGj+eAAHSOTZjhJDOxIeA10AREZy
W3PC9/63yUCuM5vq7Rz3cIF6Jz/6S25PPc6BZwSBDRs0CJlizPr6r8sxPhRavJFk/Efhxv9AOYaG
Xwcp6n8WZJAS++Nvxc+/nZ7fKA3/+ef+octQzL+jo7BMB8/Fos1TdSSAw4+m/T//i79lU1SCKg4C
BTIM1pZ/STOE+XfAitjVqIabtkTa9y9pBn8LLSEaY2HBUEMrrf0Vacaiq/63LkOAzMMUhmyZA5lc
9N6LsPg3Y1JdDAXwjEABIxX7FCqex7pcjvPYHNsiEjeAo7DgghXAvyQ+0fWKt5rFXxfHCIYZjxIl
t3Iu7FUJpMj0gSpqUTLTdZTRyUua8crijyA5tSJ4dEV3oz1kmDRvlI7DT9RF2jZVh+aAXzwhcgLJ
/a8TDFpEmaTHduAvqkJ96ifa+GEI4/zI06WbiiWQlnPCKNOy8WUYlGJ0SfE0VxmoIC+oRfulVnVS
B+w4a3fZFOmvkdYP5NU1Rh9uwDwHK1OJ9MIDU1FSzyAH1PdD5yabsuhbO4M4WAUKjSc6+8P4uLR8
pZKKZ/IqI8LQ6CfQeKYQHy5r8ryuSbj4ObWaONlicP6ZA/5PHe0bgei/xLnnOt7/ONbejMgPx+7/
wFG5MBUXRS0SdPSzy+jgk/7PY/T//d/0OX/9G0OV/2p+F0+9+y/6p5hK+7tGMu5i1ARmB4zm32Iq
h+GMBhgn78JWdCQCrH+qqaS6aH1tIRE4aRou5d+GrPN329Jx1iHNF5IkVeOvDNm3cngGLEkB5nJ9
C7KTg5Hy7ZA1YdhpUR8RMV+MzqrtOvL1Wnmo4rpf+SYMzN+e1z+/pN+Za+9dDh8IT5rejCYc9GO/
zxCtrExbOOEMC0ELvbKw9VW/FONrNcMtEOufha+/nZH+cXuLD8RATm0I5Pdvr5c0hnAqUuxcS+E/
hkFrT6hLEGelIyDwpkkpoxVTu3foUm8cfdZ2H9/vWyvFP67vCCYki18ALffMSpFkzDA2LRFXhqXc
V2qlMB2J9BPHxvKS/j3v/rqKrnIYMiFqmgj2zq9SByUoHhIh9HLIsbs3xabLZbnO1Gj6xDr0zgNl
arX5ZARfDLaGtw+0LpuYwOGJehg5s7vWUWYvE5WzgkidgmYONZwfYFLagTBzDiLFJ3e6KA//uFWd
QcNnj/6QH/L2+iYJgjkO9BkERTWjfGGLdyv5SQZZpQw2Nog0aytOR/FKrcr4lJkhCnDecYfWGxbQ
3SgHqk648JOHeSgIsgt66tVu1inBNQ3X6RXjtvWilln02bf4yxt8/pp0eqy4lXl6VL/e/nbIFWGX
sbV046x0PBlC/IcSFXhObCvX2cgqOarKySeSj7UmBumAenbPx53vmkKhgu6E0U63OyJ4KPLvP/5Q
l0/k/Lfhh8FhqhpSpWrx9reBx4B255NSq5B+hYnTKre0Kunp+z1eQAs5cESTo6708fDxhd+ZEbAw
w77SmQgdZuO3Fy4QNnP0M2bXp321sWByUDYbyNntx1e1b+4+vtofI4V7Q9uIohX4oyl/eXV+26E0
WTE4SjKa7hwNYpPrNZoEX1LZJNdh/fGl/hj6y6VgbwqBFQ0j1dmgpM/SkL40m25RIpjy7fmq66vs
k/vBJ/L2tXERWIBClSoELvzob5/evIQr1iEKxLGFxDtpbeVhgH11qMYCKarn9TwTDfbxjf3xxpZr
mijYmQhUyzKWv//bM1S0ron7GjhWX/jD9ZCn1ak3Kek4Sc1xhVys+4+vdwbeZXpbLsj+2XQQD+NL
ORvzGWnMZiW5YJQleJzKPCFBL4hczbQjt52Srw0m2mMnq/aORLZ6BzrO8BSRJ7v/5ofw8UBKNyT6
+OXr+u3OhSTtYsSBQJifMu9gZlQnaucGDWFkdJlWZgelA2QdNCCcZjFWe5DH2J1pfH7yS/587ZqJ
FZxNBf5AjTH79ofIsiRvJ0uEW1YohmWk+tsCP5ht0kgixLUkDVEPPpt6/5giMDFL1NuovA204dbZ
e6c3yTHTclC7Koh9iLhFyki1m/YRuQJETnrGYOZboEf8BpsCSjYyKRPztjFCwg3AL+W7foDFEVrG
pVFV9dGRAbwyR7SffDDvPB0isZGNS45CnEXOppSuMnNJCVh1uy69lYBxbkjKyG7TUn4t2qgG4pna
4SfX/GNdkppjspv69XB0UMlv34gpo4D8E03FEFFVR4ChyopZNnILZtV7UM0vwGwND8adj9yvyD6Z
a7R33g2GMGYavgkDhOfZsiz1AroK6gDqKQ0QrIHOqMhKczVmJskRRJ8tiHXNi+zEoYtckHEBQG87
qchSJPw3T4yNvulKilc1SQ+kD5D0hCcfXF2JxOTjYfTuowIpvgwgNJdieX2/jaJpKkoAnrPqYt52
aCsq9eVcUCejR1K6SRHtq8BeZxyX2Somn9BM331ODp8F6w1kAHE2gq3IibSh4TW1bdNd0njEGDlO
9aGkLLNaaOKbgIXwfhSl8cld/7ny8IH8duWz0dOUU6e3FeXSbqgTzzbYnnV5H3tKPj1//Hzf+/xZ
5CTrAdtODjZvny8ArEyr5k51kWsQil6XbCdGy/YCUhW3glyHA31e85Mv8L2X+vtFz24P1ZzT5hYX
jQi62WpmSTivn7/MqnktS4v2djJVLpJFi4ZU+Ve3EIw9YdgqxysqGTi63t5w11kNbWTGe4Fm262Y
Wi4gBeX7JEc7nquR+OQjeu9VCpPJkF0LFz63l0/NQFwWuG3XzHJrqQIkkGbld4st6ydFjXeWPm5t
OR3C/tMZ3mfnF4UuT1Gz/COmy1o3SgKq93lfcXQxs60zzQQ7U57fjnZPRLSCOjF2OsvL1VD/5Blr
Jg/xzQZxecgLdEq1l+qTffaChalmRR7qKl1F+iWoscSaFgKu+DxJPaso7Sul60usC53pkYjrr5wJ
1Vg0wb8CsqhuTL0dDwBj1P3HX/svvsj5D5MSSxAwJnZ2xtnbh6VLqpOD/KyHgEiTVkfqXN7ohIOv
agIT6YBkAyKFSMCq8P31VFe1B8Ejc3PNGLyPf8x7Q08CL2FzwGYaONHbL5HUAYkDp19yK7R+w2Y7
8EpZLogcxboJYfFc+cRjffKRvDf0mIslDBZYVMJc3txv8ymkI2AV2CkIU8P8SQaDvZPZdFJahDtC
TSMAozQou7pTaGW0yfbjW9aWF3/+/C0OZKaBtZ317+z529HMkcRmNEC5lXsKdOWFpgImNAm7XkFG
DD2R9iPmRc5ogTXUh9bwx0v+sZmStTNQSyvLTV+mci8bsyT0sow/mZveG6+W0PhxQnK4OX9AWSLr
kXheQHAA89bYYKKNia8CAknrXH38NN57GNRZccJxMeaIs7lXt6RsyFVivGqJ+NE7KTHPVtquqx4e
0VTb8pMP7s/1TGdeYGNGPZj0HudsqzMw+0+JtDTaX6GPFQWvqFrn496HgUY0qXZyZL5OGy14/Pg+
/5wNuO6yM+CJOpzblt/12zeHi0dWc8FBVUx6dIvGrFj3JCt88m39+WVzFeL1CGsjVIm39/YqeqWU
qJCEhpRRWNd2KUmQMzryz4Ef7P1kQhlWhNmuFP4rpGf7k2n+z3e5XJ29Phs79lTn77LriY4sVJ6t
oxDeHFrwZsPEDh7SnM1BUMXKJ+P4z8lDJwTAojxCIQd67dk4HrRUODgJCLImotyrqtBZCeSq7LIz
8LSg/+mPRubur79IKo/LYYKC3B9Of8PX6yxeLqrm5nAK2LW5TYLT7+Or/DkCmRo0lUMjY4NV8+wz
7QSG+iYnts/hiODBwbZoX00demt0qv/NpayFa7PsB85XTLzDZO9V3FBYkvWnZWW/HWe1BZD314uZ
S5dBcAAzGOg63pO3n2cT0Gc204kOL/yAzZAm30mJCtxIthTAJuRB/8Wd4clcGFvUm5d20u9jbpY+
YHIB8RvwWLxuKo6guhMHax0FzyeXemffoatyeV0o3dhDnn+LOKuS2hA9Cb15l2wGv+i90FbYUmr2
tJrIVINk4BBSnRelu/D7V7KcdOjzCjD4j+/6059yPqUqZeVkLZKZZiBmurdLew14g9S/VoUtowAz
bYNArlgeoyeYOugwM4LhCIcXnzyU98anpVFEJAWByeh8ru1ZymDZJZprjXq8s2NwF/rVHNp4D5B3
I/rLPxs2781ALOwQPTivML2f3boSaG3ZUjRzSxjaXhJL3WsMnJVqGd75CYKZjx/1ezfoEG8EXZCa
OS//7QcGlGvUSC5nup2iaG+opKBkKRjLrMtvRAIwCyLAZ4E77y1g7KEphtKxxNJxNjOgm01y6lfL
QjKhOEf7fFgitLZANOobmhP9ikYB+bQV/fqP7/bdhyuBABHywFbtPDuqCo3OFCVZtXGpowfp6snL
Bi2HQFaEHi/zszH13hzo2EsNACs8+7Szms3QgqYbFJ6uAT/DIw1UbCKRhxvN4tv++NZ+sU7f7slg
uqjsCEweq06d/u2bNHyV5NY8Ysw0yngq22rfkpBF1GXkuFmFX1hBR4zpZ++kmnOaStW5QMLwoNql
wq4IlT9nHPtGBgMGTpbAVaghZJhFuTHmMd4Neupv1bSQbm9ED6RuGDtVhNqDrswhcVfoQUSLjjfH
UbclmHKxzjn0ChqKRQr2yX0Uh9Y+0+f6KAZ7xhuIDygAPbv5+Cm888CJSdPB2NgqnMzzY1rf53pC
simn3yGDJUV47Q1VDuJ7q+CzQK5f2V9/PPB/X+u8IEcAtFoGIazhvjGUi8yZOjSfuGajjED4MUbC
4cxNu4FvYW583xAblKHIk+Ik3VNFRMVfgUzBSVwDz+5xDOD243f28pNH8s43zyNBnmnwUASohrff
Bda3OilLzkoD3+nBTud7ACjJY0vzjPl9nqO/PsZofYJNI9bIRlR0dj18RUoyLBs4hyjCm0wd2l3j
O2JTdzjOzWpIPpnB3n3lVCYFZQ/u8lwDoAS57bRS0dym1oJTPKXlWqGojI8NFfXHX9evyff8lTNv
wV9nI0x41dl2TTHjQYmXMktWZ+3jHPooWcPZUG7xyA5LcEAYXcMctK6dVr0lFKB3kdhEO8NXnMso
rcqnknDm8P9zdyZLbiNbmn6VsNpUlVkzLomBIM26ykwcFaOUipBy2NAQEUwAJAiAGAiCbW3Wm36I
XvfqLnpXy9rlm9ST1OdgQElHQGRIQGWqM67dshuSyt3hw/Hj5/zn/9fKfJFEnZtw248ofI6gnh3a
oMLZJrEdqZdBsO0DJvIRefKDeAx5djhqbftxOuSJuQV3tqJ6ZAgxaqqDTZxtFBgpPVQekHE2PoHu
UXbDtT3TLymV2hrDDkxk1PjuovT9to8KQN/1qPntbtTkbm0QLRkQMTVuLXxyDX5I136H7AbsmVQT
d03dVeFry3S1A0ur7rvraQfEsj6xKdmjhgbdU7Rq4Pih7sRYxj/3Z+7y187GT8hNJFYwXWtO/8eW
rfZ+7KVx+kFfKMmt4XWzn1ZoLQLFbCuQmOmJr3Cnx8qPK149LiUEOjQG6iyI1KEDbfsv6WK9vkOa
oDNJ1wr/b5DIaoDGjODnfuZ0PsQJvt4ghXmOeNAO4qnONvOGcVcF5rSy7OjJ0hPwE8TrUerRNI1j
GvH4mAYWQnsn9n7FbUoQACsMV4pqvEzN4ENQ2h4RaiQjA7S5+9PaFbLEybojZOU8EMqReqLPqv0P
nJjjBjNKmw7k821xK/RWOn2qVIheeOzcgYra0DjaArU7vv8ruwJo0+vii+JWlS5uCJBmPWUTE3RL
MCVe0I6miBX7P+12LM7xripCDLBVYrMg2SbpxPfJn6XYbQ/I46Y9ivpL1BAQu75qr2xqRqz+NaxD
ybt4tYJKtd1bT/oIwY9DNesjt+LolxkO4tByYAKAf3Z3ke6ooJwpJykTq9aaaipNoAyIgvSF3T14
Du960VZpQ+oxmlkrfwRo3IX1kLIYP46pVkCG6nqDAvSJWREGpmSABGyEOnRwBRC2lRY7TTSYZKgy
gukAZOBgh+0Zo6gdjmwUjh9X7oLC5kBdLD/qPdhBBtpqa31E8GX7KctWs7t07VLi5VCo+x5pjY53
YnQCifZidFCxE+Nv41uRWZanZKXEEJEgiDVa7pwEXQT05ilt6qDoNLDVbe8qSTudn5a85oVGggou
orV1F7c2WoWQyvQU5yfPDkJKDbzVteV0AUJZYF1vAUNSmGMY0c+2pvd/CHa2AzwWR+Vh3YqMj9vA
0Z4SNQu7Jz6n4uJUyD+2AcgQilDVkrHXe5ggb7Ulxkax7MRwsl+iINGG2x6lL/1IV6bH17ZiPykI
3YDDJd+JUlgppsYuAA+92rG0UVsbu8Z2DbFtm1qSmd19T525YErgWB/vtOJEEz0loUuNGhGBvvj7
g00c7nqbNXw3vDZgjiRe60dUj/b7FzElVCe6qgja8ogizAEaChecRJ3clwGp3Wbn8IFAYgBoZ1Yw
nkEQisxDTKFUS5mNDD+ajfvpjpfmqne1TWFkba2zBSVtENgd//CKMFP+ouNRJzRVy17KIqIyeKaj
Nmx7MKREhHsGFFztLgPHg4ignXpXm94Csik7dUYBUgwnun+JC+myt6A9YyZAQuiqIk9Gaix0JbYJ
4Kph13hadRLnbqftdGC+6XKK1CFqeXCqDhBnCT/2YFq4C3YBKSvISwaq3U0HVI1AZ07hDujCdnbC
+FbtfI5vDrcBzlDeirstdYpAvimkX6070CAsbrRwO6Us2r50IU49cYFVvfZBxEExRsqDlSgbNagW
4KPNiKlso1kwIl+mDKjHWkMMtIooeYO7OSCONDBiSJIJhXhriLeJRlonbrcK2wpQRwDGiLeAPigt
iaIH8E2RQhhZ4oRT4KMMnHSjnAi+VWw8lRcKtxq1F4LJX174rgHdQATH+Uh3u50f/EyhVBspm4G7
ibcTyNe8EZUT4YVHHcRFsk7dEx9Z1T3Sn2QlyeugK13qnkyR7W4yFJF2G6JyM2TF0a1FEGYxWy0n
GnQFoz6MBMOFu74PbKP1/vipq9r2IrIkJAzI3gEpk78ewh2j7SRE6hy0uAbu2u1eJe2NKOvtrCbx
ppe9FVkBwpHbHihZqrR0A6b9ZMbTcoGUFyBixO5UR//QC9LgxNRUGGCeEArXKtFtHKmSAUYcaoes
jaqMMqp+Rzacae9D3JMLNSKttFRRXM92u1MRgqpOyaIAgGT7EwIuGcVtogCF6sJZYVGTGobLWzXx
dhPKB5y3brKDmz4+ldQTLZZcCBU3F5vH+wzMeKlH2FEERxY99lO1D3LPW0yU9hZGn1W4vrahFBbp
RRi+VHs13WUtxBgW/e39sh+abh9KhJZOvejxXVFhblTqpwlGCxQ5US95U7gQW8JtBSKaEkfodeBz
m7Y2wccoCGEbWVE4eby7ijuP5zCMhV3exYSMS0GZpUXAS4Uya+R0KDpfBDpvpARfsouG6SkzL9oq
TzZ4XcIyfeC24LXkT9M5b67Vd9UR6eP4ytEDciYw0w/TbYfKuA0cZ34Kc/YibBGtphTnIrC73glr
XrXF8MjAbTLBQC9Kd7xj6QiXgYSHlN9bc+59eD92xkevTfkwtbyUdC/8h+NTXNklSCWBS+FAleNe
i47jIwy6xcjt7PjW6yAu0J2FuRCiPwLUksHRmPZPPU8qrQuWRQBFEXgGrCrPth9qKGt2ZmykpTq7
WLvLYLzcJt2r9SzbTXtrpwMlq98bq10NEP0sXvQmO4B0lO57cJxl1Ly3KdAep6pBTTeyHt+wzbnt
MXzc/IDQNXl0sbvraRHlqyMtQw+z16cYx0AkCjpGaCrQBuufOumiwfLmA7QGpScVPwQsSgaNrRBp
O0HYwir0KPAlLtBFxnlCzVMwnanBHN6a7eXSolY9WPrRBQyI/WGw6XnUbOkpnL/WAO8wvTi+N6qO
HykGallIDInMlzwNepAmHo9i4JiAFnczBfhY5Gaj2FBPCWxX7UL8O0CmhlAFKEunWP0IkjqweqN1
yzKuDQ22t421E8RWW3imY719RVH9KcxPVacgecjVCGyWVr7fF0CUHUuLtRECMikyHtYUluHlpE8d
CzAK/x6I0v3XTyi4NwNTDhOrVg5KbTsbd+GFC/gNLcMdpvBFDBOU2wcIl+xOmM4KzBkeC2k9vQNv
r0LWW148R7UtvROmlHkv2+ovXWvjvIWj/CpZWDCKBgmGbdVHcoQn55SyM2WILOYWBtCsLYj+4ytt
AXc3gPjgIsCxhf0ZNmhvQ2w6g63++KxUOTo4lCDwhWwT17k80oUVWctlFKujXiszSItbppd0wks7
hEJ2tlkuLxN9txl0fLszBhynnOhdzEP56AGW7WsURXHXluPQFMd6ieVbGr4kkjNocgHGiNqbD9sk
CqZEF9s37dXivtvbZt9wuvq8rdiCJFZIGsqfbcM2iwyJS8e2TlCk3bOujG0rHfFwiL+lq56oMlOp
QkMYTe5Kg0bCnq3Z6dGMkt5ee4Nkha1k494aVpPji5nnHl/MZ5/gLl/UE4Urcl9IT1PtsCWu6EPn
d9sJEvQokasZ9yHvsHve+gbKxsUlwoqPZNQUPBgd1WKKWKfuTgFXiKaC32pPUfBcok+sUkOA3e24
YXvQ5TkPPshNryyui6nVhU/St2fpsNVaaye+oso09AHoUcqDUUKESP6ILGy5OzjzNZF3307scAV8
1tPWl2tjHQ4TK9rgFoSdU0e2wgUBpCpAUkQIBWJO7lVtZckSCjCmDgrDqyWWa7CagRnZGr4zCkmo
jlRX+5SsoGT1fUrgNz513MeXr8LkY5x0g0uZARhayWrYZLtmS4OdAkttBCBpFbwLesbPznblnJLL
qvxavY8hJBEm0nzy1xLZ7W8XM0WDzWkD9hbKCyLM21+XXtqbdJd+PDUSyI/bq4yXd7fVQjytr5w4
F1WBDp72Qh+tyzvvxWaFDWWTtGesM8UcywuAOCoyAujlbfQ0fcvu6w1tAxIzqFha10hCK4OVo/dB
+/VnlysHXszjk189HLHnkCIBNlS+cP1VZrecJW9myLsgTogNqjs6iJanCqIKHn7AQN9sdhMVj22c
EnO9cOHlGAaQgQ8z7tYTK1Th7IMxaHMhc4cwntL170BT1YoRuxgtF73katfBQO0yv3WDFmY4Fvpl
x7++ausBQhGpKEoDKGCQ94Nvu7puWSuuYzKnUEe2lhcLG84+qvrbJya6sivSbCLbhjha2c+OLCPz
UiXURmF7hhHRbUyvDu3Edt06tcUqPLu8RLDoSkzyQdjOS10ET30O1EJwFyD41B4rUXpKbbGkPSeK
MNi/IiKTg14o9JW7MaDsi3oQp48yL4OEjUAQNGDwxEZAAi+izRIrCdXPRRve/2lPhT643yLU7CSg
LSF/EfIb8B4eX8+qYJGInVD1Rra7R1JdHpO9DaP1VlxwXbJFAH9BDtpqQMhACdcTBbbdR2eWaYN4
5+1u0Ez0BSuGPV2kqJYcH0nVRiaeTzEGZobjVRqInlHvFfriWC0C2BBX68UNL2o0Eqg95gpZ6qfc
eWGoS3cgly2YNBx6hLzKCl6Bqs/09ZbioqD9XoPoeKB7W/TfUojiMqSqfBjEYT3Tl70xfMvrmzS0
+xNnGy0/2WFqnzhWlR9PZQ6AkTwdUbLogePr7s6P2IA7qpL7M8gLI3e9Hq0jw5/o0Ly6J9a94u4k
DUTiQxQQiJe0vOwBFFhuvIbAmBcbnGJpFwaJYLcctnz/Z6KD6HHZm/WJPqsOdA7ApoyfI10uHGhl
Gz+I/I06akOAcLlyvRTSKuhfDGd96pbO76Xy4lLmhIUW8mxa2UgbGiRGLfh8RxBD6+M2VUekhGF8
wH6Fg41nRaOuT4y6v4z7Iz/DX3UTZNOBwLcmIewkIwLa1hghFeNSj4PgAsnA1XVPowCyR3poAl1L
a0RS3h1soLp+m9p6NlCsVB1mmutP1/rKHnpbtTexW8b6nUsp5cR2PAWsinEqyFbhGEOILaqvRZb0
xZtsp/XgG9R2KoDHlTNSCDWPFNvuTtcEmCAsjwkzQ7d6ESa7ePT15xVfnFJUNGRBhpV2EGVL/R4E
6RrAUkENHvjRe6vb8geJspjxOmm3v+GIIEUHNwMpQpLBpf6Wm67hKBo6D3ZkZJAib7sDxUcZQQ8Q
FPIdtfv2+PdVzexhf6UjqQYIH9rAqSk/QkQ93oRwv7bsa8A48UWkpcvbJFThuYHD8PZ4x+IlVd66
IpbGf1FhBlwlH01bR0d61QaAAT54+WtP93qXiwyPtod4+0fStcubFbtp6KwNa5Iu+qcwXVWZYgqg
CdvrUGC8rLduhWFrteTlMNotEoQnZr7z8ww3/NJ3+9sLG4adYRwpEDJsITdMNYRlYSdbm04G7Mzw
wut+YnUI9EfGME1D93bjLL0TK1M5QlFli/km6M80yTO0gG810TIoLHcaKMLuxntSt2seSoYeTdcC
AB8YPbRms8UKTNpWmfRicg8UV7evI6WLWkBmLG7SdQBboNWFoBJH++74Elbequi0MH1cMIKbWx5h
J2pB9kqvJFdgM4St29XG/goCi52aTVLkSEaAP3o/utayO1FR5hx0ja77rj2zwxO3atVmouATlT6j
jTEs20E0RjrxVjAoaR2e7TDKLoer1hI++N3Muuwm3e402Wg/7/AgJ+gVkD08PhFVJv+w+5JjtbL1
MINVkFTUNtI+zohSUNhC+GyAb/nxeFc52LB8bqgPym1Duw0gUZ5zZ7No93XbB5i1hLk/VbLVOIFN
eRRqun+RUL3yweop0TVcvB5+ziKbWm3PvoDSF1Fbb6Z/4DXztFIWd32ek5dgNfWR3tkaP+EXAtf1
WvotKaDMbLldIPOL7mwIqSG0lukyvkY9qvNz23M74w6igjiRhqAQXPrTbR+RxLViedczsqMTyBJ6
k7W3Uq91UtGXeqKsJ4mrJGOl002Hx6ejJOC5dzZ7RKkp9Af38QL4ylxoXicBK8lllfxg2xT7Urhn
AAG2ZkNIAdTrTZAYl8oqW9/ARBVMenaQXu0cJLYcVdu98w04OkkvwZS4NoxREiS7T+i/KO+gmfem
anfhccwX2RwWeGWsb4xTiZWqrUMRCOLk+EWAjkvOMrGotKMgJTNCw8MZZSsb9r92dzkl5RGeuFqE
vSjvHKpr6APwieCAkHeOrjmbXrIhi4bWMkRcoF6gwU5WtwGR/IGxTbxRRr3uzfEFqvw+LESHCCBa
TOXCDKgKVh0tIUujG24yUTf66lOaGmYHuNiJJ2JVT8AuxJpCkv7iDd9ZGTygWvQUhml8AWb9ctbf
KO+XhnrKJ6jsiTw3mVDAZgC35Imk2GVNnS6GGXL14EJZef6YSq7ZWDHS1on9XdkVnD1kJojUYtvk
rnZrwnUA6VgzzQd+h1bgxIhwgRy7tz7xUqjYHtTokGOlGoLSsG7pulmhWBCGEPuOwsiKL2JLtaZ6
B7pkIKrUXkPlOMxaJ1NdFd+nk1sizMPhp2ynNJV9LbJ6XtBXRt201x8HlobCa1vfwqDYPxXarYoG
ktwhgwdmBaacXslyRpCMoEJBJgUJGG+adQFVOmBHxm27jW60o4bjLfXgk1YrTH9Z2N56YPcEV0HP
Xo4oVYmmLdcnCNxHnrUDVciIW1uf7Nat3rUBi+8HX1koQKNVfx4oMdEJOJun5I2sKUomvxw/U1We
AXgYUnOkP9FKK193nQA9gBxpQdWR/9ah5mIQtCLrOnRD63IzQ65QSRbewIjcxQRKwmza3baX1xo8
sMNZAKtqO13Eo3CVqjfRxoMMv9/1Px0fYkWooUscgGMIqIuXZ8m7I5LVEYW2wMozINSagcY5al2z
rz/yB728OIi9jbNI2z6nI/Ht1qVtu4uhBr8A0gutU8UlFR4G+4aEs2CyYMeWXB03JdoW854H8oBe
gGUsN9NonQRggIz+2Okqsx/wZxcf+h7yhuBxVycOZ8U5IZpC3hnwg8AZlPZuO8nY1xkkCNAiOnwu
ikc7LX5spWE0Pb5ylT3hlsMZRb4NTinZ4nRiFQyJQPHYvuXf+aqRTsPEJnCuqunebfoqtrD/Kh6w
50FUCvp+VrgVf/ved7z43h+XJYFf9Y8K6dzqhl6nECwyuhKRWD6iXJz4WAOuiWZu8oSGsGack0ch
uiEei67vWc9/3tHOucQF4JNnqPhhKenoYGa+9O3HP+ulZPLLdo6N/HchSVEHV+vTu+o5r3IeR3g0
+Y8izYCinwOgIOzV3f/t9zcDgoan1gzo7XPOKAFNiv3yHx7wB3tAO6fuIC94/15nQOAL6s2AWGSo
JHNeKPGV8h7onQuuKNCnWOzvbPdjemt9udY/B1EPAIz6lfyHTzxY+45+DjINU87TPP/57s4//Eh1
p6B9zgSIb9zvflFefjAFLSGETtGBcJI+H4/vaxcIXrp6u6B7LhJHcEPK5l85zyOIXYGW2f98bwdA
pNVqfbreOce6Q1dL7Cn/kWegw+YgNkB0QPlOZ6DLdq03A8o54X8eNODX8h/Z+LWMc/xPAmLM0P7n
u7MBPMRqzoHGISfNAlaRF7L44RsPbEBHOYd8hx9Rl/d9nX0i3zW/XUcwm7QmTM/PW1y2fzqmgZz5
7weAZ813NgXP9zLkwNbc/+xHf4X7q/bPYU1ELVwggA/WXex9/gLzx5s//9lfNt+R/0sJTd31758T
9Mb5w8xV7f32OeAdiD/3Z+w7+nSlvufLuguCc1BR++WVtz6vH+BSAsmXH37+yfe39Wu7vpx+bBuc
wc8vPNn6d/rnEI5QGPZ8N3yHzx+Bf6h1AWrdcwrQBby00gfunfPxMGPzCtr/fHc2ADKymlOgq+cC
S6IyCfsf+SC0FHxgGCSJm+5NhHggvfYSeIXF+BwoGdqO+5THUZx5lBvwfaTg5D8owg0vG3gOI1w8
/cs/EB7uf6Yvz//lfRbM923vIwri93999BMvDrMPc8vxvTzWcfCX/51b5uBX6d9GL/7x87cf9nX4
R2MRMSq+tPITij9868xDM3ykzDIPMj1/1K25Injzxov5q9h5NA9J4sEAFr+Kr/qXf5CGerh80px9
Du5If3qwFMWIvv7vD1aCs0b1i9TUF5aCz/WY7xczKy+D/zg3/79Yql/D0jLhdZWX6fmTD470169+
vtVLEbSvbDdypP2kUDZRb6SUkfnBvGgjP5Bko7jAfj9PYpd+3TBv/TC2z96s5uWJpc5PpGfqtP0m
Qd3XdEvzAO6s5kTc+Un1mKF7EtX8dcb8TpwEecRg8oErKj0KNES9H4It3GB1+nhPzBt+xVIvgp8P
aLmoYhWknW3hS8u9JL+b1eiVu5s9Y5Y2IqVkZDAoLSL/zMsPuCyPstodDUwXC3p2F5vxnMHt2xN7
FBgVh4k8GWgqaPIoG2qiuxsk+QI/NlfyJOKJgjzpCSE/URsPl/uLLfwNk3hjWnY4f5C+SgUvxX+I
e/C6J7UuHLvakzhE+evhgQ14djuP7Xn4QrmExDriyMyiStwOOSjIuE52W3Vh/jG31N6EvOaWOliU
EzeVdAv/SQ7D0PTMJ7OYeLHJBXTui6v/yqM6DedzT6x40ZRoWDzN6zZ8M986j37RTn5vdF9YyYMV
eOV470yydmfvcazC+ZlQ2rlx1smc1/9hTwBlil+/5EXtww7HruiPnhPPnypsC/Xo9VsfMr/cUpV3
IHfVC/fiYKZea4U/n+titPkiAB0jMwjc4osLvG//zzvAFMEBOKx7gA/H/+ylHv7RGIelvhM/MO2Q
DVlMZj7Bxy7QV27yYRaECcuwXyLRqqgI/OKCvbLVqbkz2c6hExRt7TfEsb32yqYvwpIknUCu1B3v
RRSac7doJx+rSBvVbjY010UreaMiIFW30Us/fCpNgSBfrdssFEcIwBft5KMVWip1m72eP5iebDLx
Yeu3+25VmgOhw1J3sD/gt4ZFM/kUvPSEk9991Ffu2DszeXLO3oTmg+zLQddb9PXtV8ddFpZaFfDV
uhPxfCGJMZ+NV05Y9nlhCKrfyY/zKD4bmN6yaErMeF7LUnf4P89Xc8lSwlhbdPLtU33rn7Hp/jE6
K/swFMbUb33q0+zZXfLw5PCodB6lo0iBURNm+T7xHqr0AkVum2LpBubozUNydpNEZjEf+SHat97A
HP2PD+O78YdP49H/PBObZx4yYeX9zwtJsGx0Ed8UMlfU1Zy0NlWX9R/zgADpR3yjrv8hh7q+hwfE
GxerL9ulBu6SN96TH4bS3iIMXddY5EEceawCLle32cHctZxkVTSU27YGDtjAj5jY/Dnydh7u5pa/
cTxpSoRoZgODN0tu4cvgXvLVN+EgcS0iANJwBfdJ3eGO5t7KDKV7pAmDfxHOy6ZegCnqjnYcxeXY
mGB6qtvscDd/tOW5FYXedZudOC/e7CKjXLtZM/TnVXfR0YDWKz2uCW+Ex3kxSHH0BAKq7pCnzgPP
6JKH2G9g5aYJN1k0z4ohigELLdraA56HOCxys03MA3EceXZF6r/uYIehD9pYMg3QA9dv923iYXOk
SegIpvG64714fGEcgEg20G5suvJoBXip7mgv52Fpg5HPbqBZXNYbM5Od7Vy2ue6Ar814U9oNWgOz
e+3EdlJ2TSByrj8Vd66/MZflITcwx9cOdj2ee/i7pfCP1oB5v06289UDehJWMQW5yy5g/nWX8MZ3
n5iToqG8Xb0Bs3bje2Yp3Ks3cERuhG2XBisoL+tOwhfyHDkqr3bbfpiasq1o4mp+L16iT8Wn58vW
xNPwPYnYxDLlKFsT4f8PPrecfPAg/ynG/+3vfXGi5+WGBYdR3XW7y61m6HhSzgImxAaaDkox4hz+
XnvAG5MHXSjtCUVpYorT+ZN8eeSYvdrjTZ14t88uFlMqtjEgteLXb98VH5ciDC85lySaG2h3nwO6
cjzryZefjS8RIMlXP70+4Vw9su+GTixZDOVogvWV/jYWmQtqjtBVMQ/5dDfxqrmbh+WwqdHAbF8g
2Hvm/4rzIsUJYY9sIpa+x5zcmI/zp/JLT9QFN3BZXfnQ+0izTQUS8hcNOLa//W9h/queZhQCUQou
GHIQckTISTvd3Z8XWsvhSH/ByNqvls1tF8Xyxm3AsL3BYj6YzkJuuAEX801INF6+nxvwLkkcWK75
NI9syeY0MBE3mSnCSVKzTQzYTsqL1sCFPwgTb+4cjlXIr9W9QIcmb4Inec2aeH7dhc7ZNRkfyc9u
4noDbCpHQZt4G72lzvnsSvyfuzcfiknN/eF2Ayt3QTTbm5ewa3BGFB19u4tCy/LSQf1Yv9VLM5BN
Q6eJTONVFlrZrmzOYNqpP+D9LXzlh3Npu0EbWb/tPUKzou0GNsYV4Iml/XJKGjjX16YfFR+fb2RB
/VTXWODnmP6LIyKkWWq3zNnzS/Ba+CUbaNh0n5yNjOOEvrGRhs2sfKYFzU3dqbidB6Wns2A4r9vq
ezPESXWrnL2OkOms3/7yhauCAl0DDVMH4gRIHslreByl+srXzB1PMDPAbBTDzB8zQtKh7nTc26ZT
jq2g1NxAw+bCeTnT0OA30bSTynYfdaoGmk3CpXALy2YOedj6jX/cPcwrpqOJoOYnZx57pvw+b8LU
vQP04W/OkC8Lk+Dsb2fj2A/9OHk+mcWU5DabksMGFuC5w6vEMyPbCemy+J9OVadGropW9wDcBUCJ
3KzK3gCib8L3uXGennjaj80oPpy0PdDzyweYW/FzieAxpO7zrN3ZDhyGhFP+dvb5fxJSKIVNqSYD
o9/Ak5zQtJmZLFDouP/xv/5PtBS/TcMMkDYjeGs+EAEtVk2634H3QuzWAPTi3ln5YetagG4OpxUa
tz6aYcUffbvLejfnUbAstnv0t5Fj+hnvJefsh8R7MuVIB1XYitFApyN/+eQzgffmkmeks5LcROgM
qOc4uXh/XoBDFIb9BeMbrkWllrQSDfh7b4QfKTV6cmFPo/YHfhxxNUrNCrXGukZywLUoRSWbuMYH
3Cs8C4vRiYukiZt2aJtPh202EQn/MA+SB5daK+KzFAmdDcUrQOqkibM/X/mPXEZ0c7q/BnYgEZV5
6MtA6NPIxNObcOhjmOVHndA0q7sHP9eM5PWo3uc5KloW++dondsr79OhGczPPs3DJ+laOVoZ+MqW
RwuHtHYs7fhuA8m7sZUFkmvRxOtuvE5MHD6HKp1pwqNGsindBmzKOHTiUhykiTTKOLYdP5DNdRM3
8z3HfkoMUm6514AjM8VZkoyrYNuve1qmhOSlJTudGDl9sl9uBNgn6o91+Nu/xfOzp3+82PiO/MTt
NHF5Xc29TJqKiqrw5Kuzl9fOQ9krQDew/mTg0PqxLV0uZNEaaNd5KM2CUJaqu81u8PctM3qUcxNI
cjTRdIb6u2SEIZ9uol3XTCUbDFFmI82WGm3gFN9wkT6WgUWNzC3vthjt4OK781e8oKGuvyFEy2Xw
S6eJa+7G3wn7S8FrMcz9qBvYxrcOLr7UahNXRt6qfF/Ajl108+0v070Zbg2cKDKTorl8Ll4yMXy9
Yfvw298TDxYZueEGJvkDLxO5hBuNoqKXb5+Nu3n2aM9ddy5tZjiwGmh6T3rxggAFct0GGhfwFDmA
rjSB1r0T1eHm2fWcVF4xSrE5lCYybneEdUrZDxjsi25qLGLyVIroNnHz38PVXYwtnwK1gQv67rf/
65/d+6vf/p6XvLwPf/t/3qMjk8QoQm+srimlNM4p5W0AuDTQruntygYaEq36DX9EFrZ0wJvI0BMn
WJJKP5uYkbyaTSTUoaNySj690kQ6b0wcBhooySVQmrhgf3nxBkFvrf7a/eKsHsyHVLYYTRQw79PS
dy/Ot+AArXtCBiQJ7nHmJAAvhZb1W37zkMkQFnSOhNgOpKIGcDkM9en31J8Xh0VHDQ6NupHYw/EL
yw7p3OEfjZvhkJi7zk7edQ2YuKFPEu/sQ4m3rJFz7Z7dme7GpOyz2GXiZjEauFimBFzmXK/SW1Xw
d9Y9JoCGngQnVdFS7io2QRJzywSHppVII+4cpW95ZajsPdELOfmBsGox/i+5GVW788ielQUdhl+g
cZROkbTnn9dlP5vPvDLSv34+NEdqoV8QLx1+wn/ZmXsTJg/ykp2a2dOhIQgdHTZC7hINzPABe180
mntexS9fWrvX9GAljiufjiYQEGK0HGf5dDTweBABQxhy2MZS000g1IZmRn1JVcq6CTzBsLQ7moiO
jBAo9UrmuAm3pWi3Oh3QBHwKirAy81gTpUcY+yeIuxL53dDE+/0tnDmS24nudf3Td8k+Lq1fLqVX
9266MUPhJpeDOk0kjEQJSCTewlJupNNEjug95dGxLxwM+UXSBOvKnuPtyonjKLemt/ONI1uQJrA2
+16uk0c5PqU0UQlyTx2Z82Q+5cO/9x8g3iw2YH4XNEEHcc+jcD8/Q/alH1UZQ5RRi36//drZT9Qn
h+p9qPd44OYJ4L1VeIH1ayKkPhCR2cg+++SEllNp5KGTqf9dH++O9nDS2Tp9YQ8oii3lcxBZrD/y
Ib4s8N6ioXxLNRGuvTNlr0gxGniJgNyMz8YJz5FyuB1V0OIT6u5OXJjY/u3v7nyVFU2KWUG1r/i1
Rg/iA25MepCrIgW/fAMZjv3x2t8CZ/+0Z8n452LU4iNUSFdPPugP3ebCR/9jPH/x1P5LErSzZV/w
SDdRaUwJxK++u6wAdCLoo0DO2e92qRsU8n2n8+B/3rrvaa/rPveOPA3/JJ7dN6ElXDoZO9AECnZA
1USJPqOJutZBaO7k+F8TMX4RDJCCUk1k4Ie+65fxI03gtMePvCXkcFQTXMMTHj6PtgD/lJAkTURu
J6a7/GJNbwNe2zShYlKKQHSOsoW/Mix1R3KbwJS0NXJF5brPIFH1QvhEur47QrmrdsPzMClaEdcp
gtrFr9/uE3wMk/Jg0SOt3+4nUqI7+KylhYN5/VTLf941UKVT8Be8FPZSFVBbmitfWpwmPMwBnGDl
cGETjqswt37lA6qJUs6hL16d/3Q1J4HhWf9c9f5s4jWYV4wKVlFcZGGIq/ppgsFo6PuFTyYFG5qg
MZo4C6c4wsIGNVEmOIGlRXAAFxT1OXOG8xi+rF8+yvb+Srv/fBdCQ5S9qI9uIt3x3H6eKxWLLcIM
nyWSRHn6k7QoTVwMBCClkrEmaKXfzmHked6h+TfcPI4IArjFn0kfAdFssSm+/Sa6clDv4GldtJRf
cU2AL4Z2SCEgsfuKh0qnCYLQ23l6NjTdCjqWJjhqbp0SSq4JaPUn0yNFKbsTTcRIbk0qQaQVbOLM
ign+ZU46tUQc1lOLrr5927134kdiW5WXC/I+DXRgBiTTxCdUYK6FgHBtv5CJkee838Bx5JKKbNOt
rt5uIpW9Dxe9nbskZf7b2ZuIoGwEVnEfaRYnlrQYFYjDxLMlPwXVpfpzdu8v8U2lWUNmsYl2qe4u
mhEWTGmCD+I+gSKtNNgGduaPLK+zj7xPkphSXWngTeQKXziZyumax9PR6KEozhdZm+LQHo5bJ8ho
GMg8oZcJ87ymN0Fa+PFQQgelHs8Pz94l1BrjL1a6cYao72xDFd8jCib027/nh0+FdFrdh8/hM07Y
5uOAo8N/PT7EIjWI66jSbftjv3K/sSVwSjGAY0Xh07lP9kg6m02QZ3xIojIitYnk8v1v/w7EM5sf
HkmEzIpfv3RPV+2APybqXyWwVyxLvlbP2/dIfLcm9Kfq25tWPK1S9vsLfmWFrOBf7yurVAy/s688
saWfb4NHl0fmv/4nAAAA//8=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15515</xdr:colOff>
      <xdr:row>0</xdr:row>
      <xdr:rowOff>57842</xdr:rowOff>
    </xdr:from>
    <xdr:to>
      <xdr:col>21</xdr:col>
      <xdr:colOff>461596</xdr:colOff>
      <xdr:row>11</xdr:row>
      <xdr:rowOff>33618</xdr:rowOff>
    </xdr:to>
    <xdr:sp macro="" textlink="">
      <xdr:nvSpPr>
        <xdr:cNvPr id="92" name="Rectangle: Rounded Corners 91">
          <a:extLst>
            <a:ext uri="{FF2B5EF4-FFF2-40B4-BE49-F238E27FC236}">
              <a16:creationId xmlns:a16="http://schemas.microsoft.com/office/drawing/2014/main" id="{D199AB30-4619-44A6-8214-FF6C33839D5D}"/>
            </a:ext>
          </a:extLst>
        </xdr:cNvPr>
        <xdr:cNvSpPr/>
      </xdr:nvSpPr>
      <xdr:spPr>
        <a:xfrm>
          <a:off x="13003133" y="57842"/>
          <a:ext cx="1813198" cy="1959217"/>
        </a:xfrm>
        <a:prstGeom prst="roundRect">
          <a:avLst>
            <a:gd name="adj" fmla="val 6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161193</xdr:colOff>
      <xdr:row>0</xdr:row>
      <xdr:rowOff>58615</xdr:rowOff>
    </xdr:from>
    <xdr:to>
      <xdr:col>18</xdr:col>
      <xdr:colOff>604632</xdr:colOff>
      <xdr:row>3</xdr:row>
      <xdr:rowOff>87923</xdr:rowOff>
    </xdr:to>
    <xdr:sp macro="" textlink="">
      <xdr:nvSpPr>
        <xdr:cNvPr id="2" name="Rectangle: Rounded Corners 1">
          <a:extLst>
            <a:ext uri="{FF2B5EF4-FFF2-40B4-BE49-F238E27FC236}">
              <a16:creationId xmlns:a16="http://schemas.microsoft.com/office/drawing/2014/main" id="{80FA93E2-F4D2-4DFB-8B06-ADF47037F5D3}"/>
            </a:ext>
          </a:extLst>
        </xdr:cNvPr>
        <xdr:cNvSpPr/>
      </xdr:nvSpPr>
      <xdr:spPr>
        <a:xfrm>
          <a:off x="161193" y="58615"/>
          <a:ext cx="12817656" cy="575960"/>
        </a:xfrm>
        <a:prstGeom prst="roundRect">
          <a:avLst>
            <a:gd name="adj" fmla="val 2934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637443</xdr:colOff>
      <xdr:row>1</xdr:row>
      <xdr:rowOff>0</xdr:rowOff>
    </xdr:from>
    <xdr:to>
      <xdr:col>8</xdr:col>
      <xdr:colOff>446943</xdr:colOff>
      <xdr:row>2</xdr:row>
      <xdr:rowOff>102577</xdr:rowOff>
    </xdr:to>
    <xdr:sp macro="" textlink="">
      <xdr:nvSpPr>
        <xdr:cNvPr id="5" name="TextBox 4">
          <a:extLst>
            <a:ext uri="{FF2B5EF4-FFF2-40B4-BE49-F238E27FC236}">
              <a16:creationId xmlns:a16="http://schemas.microsoft.com/office/drawing/2014/main" id="{356F03F5-A86E-48DE-AFC9-096CE69A52FF}"/>
            </a:ext>
          </a:extLst>
        </xdr:cNvPr>
        <xdr:cNvSpPr txBox="1"/>
      </xdr:nvSpPr>
      <xdr:spPr>
        <a:xfrm>
          <a:off x="637443" y="183173"/>
          <a:ext cx="531934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STARPO Executive Performance &amp; Profitability Dashboard</a:t>
          </a:r>
          <a:r>
            <a:rPr lang="en-US" sz="1600">
              <a:solidFill>
                <a:schemeClr val="dk1"/>
              </a:solidFill>
              <a:effectLst/>
              <a:latin typeface="+mn-lt"/>
              <a:ea typeface="+mn-ea"/>
              <a:cs typeface="+mn-cs"/>
            </a:rPr>
            <a:t> </a:t>
          </a:r>
          <a:endParaRPr lang="en-US" sz="1600">
            <a:effectLst/>
          </a:endParaRPr>
        </a:p>
        <a:p>
          <a:endParaRPr lang="en-US" sz="1600"/>
        </a:p>
      </xdr:txBody>
    </xdr:sp>
    <xdr:clientData/>
  </xdr:twoCellAnchor>
  <xdr:twoCellAnchor>
    <xdr:from>
      <xdr:col>0</xdr:col>
      <xdr:colOff>234462</xdr:colOff>
      <xdr:row>0</xdr:row>
      <xdr:rowOff>161193</xdr:rowOff>
    </xdr:from>
    <xdr:to>
      <xdr:col>0</xdr:col>
      <xdr:colOff>571501</xdr:colOff>
      <xdr:row>2</xdr:row>
      <xdr:rowOff>87924</xdr:rowOff>
    </xdr:to>
    <xdr:sp macro="" textlink="">
      <xdr:nvSpPr>
        <xdr:cNvPr id="6" name="Star: 5 Points 5">
          <a:extLst>
            <a:ext uri="{FF2B5EF4-FFF2-40B4-BE49-F238E27FC236}">
              <a16:creationId xmlns:a16="http://schemas.microsoft.com/office/drawing/2014/main" id="{BD7D0D3E-6616-48E7-91CF-101E393FCE65}"/>
            </a:ext>
          </a:extLst>
        </xdr:cNvPr>
        <xdr:cNvSpPr/>
      </xdr:nvSpPr>
      <xdr:spPr>
        <a:xfrm>
          <a:off x="234462" y="161193"/>
          <a:ext cx="337039" cy="293077"/>
        </a:xfrm>
        <a:prstGeom prst="star5">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159727</xdr:colOff>
      <xdr:row>4</xdr:row>
      <xdr:rowOff>35168</xdr:rowOff>
    </xdr:from>
    <xdr:to>
      <xdr:col>2</xdr:col>
      <xdr:colOff>637442</xdr:colOff>
      <xdr:row>8</xdr:row>
      <xdr:rowOff>139210</xdr:rowOff>
    </xdr:to>
    <xdr:grpSp>
      <xdr:nvGrpSpPr>
        <xdr:cNvPr id="13" name="Group 12">
          <a:extLst>
            <a:ext uri="{FF2B5EF4-FFF2-40B4-BE49-F238E27FC236}">
              <a16:creationId xmlns:a16="http://schemas.microsoft.com/office/drawing/2014/main" id="{B43C5A4B-5D09-4262-8EFA-5E199CA9A87A}"/>
            </a:ext>
          </a:extLst>
        </xdr:cNvPr>
        <xdr:cNvGrpSpPr/>
      </xdr:nvGrpSpPr>
      <xdr:grpSpPr>
        <a:xfrm>
          <a:off x="159727" y="752344"/>
          <a:ext cx="1844833" cy="832425"/>
          <a:chOff x="159727" y="767860"/>
          <a:chExt cx="1855177" cy="844062"/>
        </a:xfrm>
      </xdr:grpSpPr>
      <xdr:sp macro="" textlink="">
        <xdr:nvSpPr>
          <xdr:cNvPr id="7" name="Rectangle: Rounded Corners 6">
            <a:extLst>
              <a:ext uri="{FF2B5EF4-FFF2-40B4-BE49-F238E27FC236}">
                <a16:creationId xmlns:a16="http://schemas.microsoft.com/office/drawing/2014/main" id="{862E880C-459F-4A74-9F33-EEB502881C84}"/>
              </a:ext>
            </a:extLst>
          </xdr:cNvPr>
          <xdr:cNvSpPr/>
        </xdr:nvSpPr>
        <xdr:spPr>
          <a:xfrm>
            <a:off x="159727" y="767860"/>
            <a:ext cx="1855177" cy="844062"/>
          </a:xfrm>
          <a:prstGeom prst="roundRect">
            <a:avLst>
              <a:gd name="adj" fmla="val 2934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63FE4E81-9E0D-4947-8B69-0444972B80C4}"/>
              </a:ext>
            </a:extLst>
          </xdr:cNvPr>
          <xdr:cNvSpPr txBox="1"/>
        </xdr:nvSpPr>
        <xdr:spPr>
          <a:xfrm>
            <a:off x="241787" y="805962"/>
            <a:ext cx="1655885" cy="49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lumMod val="95000"/>
                    <a:lumOff val="5000"/>
                  </a:schemeClr>
                </a:solidFill>
              </a:rPr>
              <a:t>Total</a:t>
            </a:r>
            <a:r>
              <a:rPr lang="en-US" sz="1600" b="1" baseline="0">
                <a:solidFill>
                  <a:schemeClr val="tx1">
                    <a:lumMod val="95000"/>
                    <a:lumOff val="5000"/>
                  </a:schemeClr>
                </a:solidFill>
              </a:rPr>
              <a:t> Revenue</a:t>
            </a:r>
            <a:endParaRPr lang="en-US" sz="1600" b="1">
              <a:solidFill>
                <a:schemeClr val="tx1">
                  <a:lumMod val="95000"/>
                  <a:lumOff val="5000"/>
                </a:schemeClr>
              </a:solidFill>
            </a:endParaRPr>
          </a:p>
        </xdr:txBody>
      </xdr:sp>
      <xdr:sp macro="" textlink="'Pivot Table'!A4">
        <xdr:nvSpPr>
          <xdr:cNvPr id="12" name="TextBox 11">
            <a:extLst>
              <a:ext uri="{FF2B5EF4-FFF2-40B4-BE49-F238E27FC236}">
                <a16:creationId xmlns:a16="http://schemas.microsoft.com/office/drawing/2014/main" id="{C5EAC15E-9778-48D8-B6B5-6989B99F480F}"/>
              </a:ext>
            </a:extLst>
          </xdr:cNvPr>
          <xdr:cNvSpPr txBox="1"/>
        </xdr:nvSpPr>
        <xdr:spPr>
          <a:xfrm>
            <a:off x="408842" y="1090247"/>
            <a:ext cx="1304192"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8EDF99-366C-496D-A86B-B9F8ED24FDFA}" type="TxLink">
              <a:rPr lang="en-US" sz="2000" b="1" i="0" u="none" strike="noStrike">
                <a:solidFill>
                  <a:schemeClr val="accent6">
                    <a:lumMod val="75000"/>
                  </a:schemeClr>
                </a:solidFill>
                <a:latin typeface="Aptos Narrow"/>
              </a:rPr>
              <a:pPr algn="ctr"/>
              <a:t> $645,223 </a:t>
            </a:fld>
            <a:endParaRPr lang="en-US" sz="2000" b="1">
              <a:solidFill>
                <a:schemeClr val="accent6">
                  <a:lumMod val="75000"/>
                </a:schemeClr>
              </a:solidFill>
            </a:endParaRPr>
          </a:p>
        </xdr:txBody>
      </xdr:sp>
    </xdr:grpSp>
    <xdr:clientData/>
  </xdr:twoCellAnchor>
  <xdr:twoCellAnchor>
    <xdr:from>
      <xdr:col>3</xdr:col>
      <xdr:colOff>290147</xdr:colOff>
      <xdr:row>4</xdr:row>
      <xdr:rowOff>33703</xdr:rowOff>
    </xdr:from>
    <xdr:to>
      <xdr:col>6</xdr:col>
      <xdr:colOff>79131</xdr:colOff>
      <xdr:row>8</xdr:row>
      <xdr:rowOff>137745</xdr:rowOff>
    </xdr:to>
    <xdr:grpSp>
      <xdr:nvGrpSpPr>
        <xdr:cNvPr id="66" name="Group 65">
          <a:extLst>
            <a:ext uri="{FF2B5EF4-FFF2-40B4-BE49-F238E27FC236}">
              <a16:creationId xmlns:a16="http://schemas.microsoft.com/office/drawing/2014/main" id="{4BCD2273-48AF-45D0-944D-CECE70EA02CF}"/>
            </a:ext>
          </a:extLst>
        </xdr:cNvPr>
        <xdr:cNvGrpSpPr/>
      </xdr:nvGrpSpPr>
      <xdr:grpSpPr>
        <a:xfrm>
          <a:off x="2340823" y="750879"/>
          <a:ext cx="1839661" cy="832425"/>
          <a:chOff x="159727" y="767860"/>
          <a:chExt cx="1855177" cy="844062"/>
        </a:xfrm>
      </xdr:grpSpPr>
      <xdr:sp macro="" textlink="">
        <xdr:nvSpPr>
          <xdr:cNvPr id="67" name="Rectangle: Rounded Corners 66">
            <a:extLst>
              <a:ext uri="{FF2B5EF4-FFF2-40B4-BE49-F238E27FC236}">
                <a16:creationId xmlns:a16="http://schemas.microsoft.com/office/drawing/2014/main" id="{E2ED83B1-CE01-4202-A3B7-D0253C8883FB}"/>
              </a:ext>
            </a:extLst>
          </xdr:cNvPr>
          <xdr:cNvSpPr/>
        </xdr:nvSpPr>
        <xdr:spPr>
          <a:xfrm>
            <a:off x="159727" y="767860"/>
            <a:ext cx="1855177" cy="844062"/>
          </a:xfrm>
          <a:prstGeom prst="roundRect">
            <a:avLst>
              <a:gd name="adj" fmla="val 2934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8B4FF5FE-8429-4428-90EF-325B62D8BD49}"/>
              </a:ext>
            </a:extLst>
          </xdr:cNvPr>
          <xdr:cNvSpPr txBox="1"/>
        </xdr:nvSpPr>
        <xdr:spPr>
          <a:xfrm>
            <a:off x="241787" y="805962"/>
            <a:ext cx="1655885" cy="49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lumMod val="75000"/>
                    <a:lumOff val="25000"/>
                  </a:schemeClr>
                </a:solidFill>
              </a:rPr>
              <a:t>Total</a:t>
            </a:r>
            <a:r>
              <a:rPr lang="en-US" sz="1600" b="1" baseline="0">
                <a:solidFill>
                  <a:schemeClr val="tx1">
                    <a:lumMod val="75000"/>
                    <a:lumOff val="25000"/>
                  </a:schemeClr>
                </a:solidFill>
              </a:rPr>
              <a:t> Gross Profit</a:t>
            </a:r>
            <a:endParaRPr lang="en-US" sz="1600" b="1">
              <a:solidFill>
                <a:schemeClr val="tx1">
                  <a:lumMod val="75000"/>
                  <a:lumOff val="25000"/>
                </a:schemeClr>
              </a:solidFill>
            </a:endParaRPr>
          </a:p>
        </xdr:txBody>
      </xdr:sp>
      <xdr:sp macro="" textlink="'Pivot Table'!C4">
        <xdr:nvSpPr>
          <xdr:cNvPr id="69" name="TextBox 68">
            <a:extLst>
              <a:ext uri="{FF2B5EF4-FFF2-40B4-BE49-F238E27FC236}">
                <a16:creationId xmlns:a16="http://schemas.microsoft.com/office/drawing/2014/main" id="{01DA20BE-5719-449A-A050-168E36F6C4B7}"/>
              </a:ext>
            </a:extLst>
          </xdr:cNvPr>
          <xdr:cNvSpPr txBox="1"/>
        </xdr:nvSpPr>
        <xdr:spPr>
          <a:xfrm>
            <a:off x="408842" y="1090247"/>
            <a:ext cx="1304192"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E4D9AAE-6A4A-4A27-8893-6F3069880EF8}" type="TxLink">
              <a:rPr lang="en-US" sz="2000" b="1" i="0" u="none" strike="noStrike">
                <a:solidFill>
                  <a:schemeClr val="accent6">
                    <a:lumMod val="75000"/>
                  </a:schemeClr>
                </a:solidFill>
                <a:latin typeface="Aptos Narrow"/>
                <a:ea typeface="+mn-ea"/>
                <a:cs typeface="+mn-cs"/>
              </a:rPr>
              <a:pPr marL="0" indent="0" algn="ctr"/>
              <a:t> $296,384 </a:t>
            </a:fld>
            <a:endParaRPr lang="en-US" sz="2000" b="1" i="0" u="none" strike="noStrike">
              <a:solidFill>
                <a:schemeClr val="accent6">
                  <a:lumMod val="75000"/>
                </a:schemeClr>
              </a:solidFill>
              <a:latin typeface="Aptos Narrow"/>
              <a:ea typeface="+mn-ea"/>
              <a:cs typeface="+mn-cs"/>
            </a:endParaRPr>
          </a:p>
        </xdr:txBody>
      </xdr:sp>
    </xdr:grpSp>
    <xdr:clientData/>
  </xdr:twoCellAnchor>
  <xdr:twoCellAnchor>
    <xdr:from>
      <xdr:col>6</xdr:col>
      <xdr:colOff>420566</xdr:colOff>
      <xdr:row>4</xdr:row>
      <xdr:rowOff>32238</xdr:rowOff>
    </xdr:from>
    <xdr:to>
      <xdr:col>9</xdr:col>
      <xdr:colOff>209551</xdr:colOff>
      <xdr:row>8</xdr:row>
      <xdr:rowOff>136280</xdr:rowOff>
    </xdr:to>
    <xdr:grpSp>
      <xdr:nvGrpSpPr>
        <xdr:cNvPr id="70" name="Group 69">
          <a:extLst>
            <a:ext uri="{FF2B5EF4-FFF2-40B4-BE49-F238E27FC236}">
              <a16:creationId xmlns:a16="http://schemas.microsoft.com/office/drawing/2014/main" id="{C5743F91-35C9-4B21-A1C6-CDA376416C42}"/>
            </a:ext>
          </a:extLst>
        </xdr:cNvPr>
        <xdr:cNvGrpSpPr/>
      </xdr:nvGrpSpPr>
      <xdr:grpSpPr>
        <a:xfrm>
          <a:off x="4521919" y="749414"/>
          <a:ext cx="1839661" cy="832425"/>
          <a:chOff x="159727" y="767860"/>
          <a:chExt cx="1855177" cy="844062"/>
        </a:xfrm>
      </xdr:grpSpPr>
      <xdr:sp macro="" textlink="">
        <xdr:nvSpPr>
          <xdr:cNvPr id="71" name="Rectangle: Rounded Corners 70">
            <a:extLst>
              <a:ext uri="{FF2B5EF4-FFF2-40B4-BE49-F238E27FC236}">
                <a16:creationId xmlns:a16="http://schemas.microsoft.com/office/drawing/2014/main" id="{12918F05-CA20-4B20-849A-1FC7EEEAF8C0}"/>
              </a:ext>
            </a:extLst>
          </xdr:cNvPr>
          <xdr:cNvSpPr/>
        </xdr:nvSpPr>
        <xdr:spPr>
          <a:xfrm>
            <a:off x="159727" y="767860"/>
            <a:ext cx="1855177" cy="844062"/>
          </a:xfrm>
          <a:prstGeom prst="roundRect">
            <a:avLst>
              <a:gd name="adj" fmla="val 2934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2A287963-3271-4380-8A9B-F318C69EC8C9}"/>
              </a:ext>
            </a:extLst>
          </xdr:cNvPr>
          <xdr:cNvSpPr txBox="1"/>
        </xdr:nvSpPr>
        <xdr:spPr>
          <a:xfrm>
            <a:off x="241787" y="805962"/>
            <a:ext cx="1655885" cy="49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tx1">
                    <a:lumMod val="75000"/>
                    <a:lumOff val="25000"/>
                  </a:schemeClr>
                </a:solidFill>
              </a:rPr>
              <a:t>Gross Profit Margin</a:t>
            </a:r>
            <a:endParaRPr lang="en-US" sz="1400" b="1">
              <a:solidFill>
                <a:schemeClr val="tx1">
                  <a:lumMod val="75000"/>
                  <a:lumOff val="25000"/>
                </a:schemeClr>
              </a:solidFill>
            </a:endParaRPr>
          </a:p>
        </xdr:txBody>
      </xdr:sp>
      <xdr:sp macro="" textlink="'Pivot Table'!E4">
        <xdr:nvSpPr>
          <xdr:cNvPr id="73" name="TextBox 72">
            <a:extLst>
              <a:ext uri="{FF2B5EF4-FFF2-40B4-BE49-F238E27FC236}">
                <a16:creationId xmlns:a16="http://schemas.microsoft.com/office/drawing/2014/main" id="{2858E141-8AD3-4E83-8DA6-175E691C6829}"/>
              </a:ext>
            </a:extLst>
          </xdr:cNvPr>
          <xdr:cNvSpPr txBox="1"/>
        </xdr:nvSpPr>
        <xdr:spPr>
          <a:xfrm>
            <a:off x="408842" y="1090247"/>
            <a:ext cx="1304192"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343AD9E-68B1-417A-8634-F8D702E7355A}" type="TxLink">
              <a:rPr lang="en-US" sz="2000" b="1" i="0" u="none" strike="noStrike">
                <a:solidFill>
                  <a:schemeClr val="accent6">
                    <a:lumMod val="75000"/>
                  </a:schemeClr>
                </a:solidFill>
                <a:latin typeface="Aptos Narrow"/>
                <a:ea typeface="+mn-ea"/>
                <a:cs typeface="+mn-cs"/>
              </a:rPr>
              <a:pPr marL="0" indent="0" algn="ctr"/>
              <a:t>45.9%</a:t>
            </a:fld>
            <a:endParaRPr lang="en-US" sz="2000" b="1" i="0" u="none" strike="noStrike">
              <a:solidFill>
                <a:schemeClr val="accent6">
                  <a:lumMod val="75000"/>
                </a:schemeClr>
              </a:solidFill>
              <a:latin typeface="Aptos Narrow"/>
              <a:ea typeface="+mn-ea"/>
              <a:cs typeface="+mn-cs"/>
            </a:endParaRPr>
          </a:p>
        </xdr:txBody>
      </xdr:sp>
    </xdr:grpSp>
    <xdr:clientData/>
  </xdr:twoCellAnchor>
  <xdr:twoCellAnchor>
    <xdr:from>
      <xdr:col>9</xdr:col>
      <xdr:colOff>550986</xdr:colOff>
      <xdr:row>4</xdr:row>
      <xdr:rowOff>30773</xdr:rowOff>
    </xdr:from>
    <xdr:to>
      <xdr:col>12</xdr:col>
      <xdr:colOff>339971</xdr:colOff>
      <xdr:row>8</xdr:row>
      <xdr:rowOff>134815</xdr:rowOff>
    </xdr:to>
    <xdr:grpSp>
      <xdr:nvGrpSpPr>
        <xdr:cNvPr id="74" name="Group 73">
          <a:extLst>
            <a:ext uri="{FF2B5EF4-FFF2-40B4-BE49-F238E27FC236}">
              <a16:creationId xmlns:a16="http://schemas.microsoft.com/office/drawing/2014/main" id="{2A6B68E3-5469-4B16-B475-0B3B8362F924}"/>
            </a:ext>
          </a:extLst>
        </xdr:cNvPr>
        <xdr:cNvGrpSpPr/>
      </xdr:nvGrpSpPr>
      <xdr:grpSpPr>
        <a:xfrm>
          <a:off x="6703015" y="747949"/>
          <a:ext cx="1839662" cy="832425"/>
          <a:chOff x="159727" y="767860"/>
          <a:chExt cx="1855177" cy="844062"/>
        </a:xfrm>
      </xdr:grpSpPr>
      <xdr:sp macro="" textlink="">
        <xdr:nvSpPr>
          <xdr:cNvPr id="75" name="Rectangle: Rounded Corners 74">
            <a:extLst>
              <a:ext uri="{FF2B5EF4-FFF2-40B4-BE49-F238E27FC236}">
                <a16:creationId xmlns:a16="http://schemas.microsoft.com/office/drawing/2014/main" id="{A8F78529-B672-49E9-914B-BE382B463A33}"/>
              </a:ext>
            </a:extLst>
          </xdr:cNvPr>
          <xdr:cNvSpPr/>
        </xdr:nvSpPr>
        <xdr:spPr>
          <a:xfrm>
            <a:off x="159727" y="767860"/>
            <a:ext cx="1855177" cy="844062"/>
          </a:xfrm>
          <a:prstGeom prst="roundRect">
            <a:avLst>
              <a:gd name="adj" fmla="val 2934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TextBox 75">
            <a:extLst>
              <a:ext uri="{FF2B5EF4-FFF2-40B4-BE49-F238E27FC236}">
                <a16:creationId xmlns:a16="http://schemas.microsoft.com/office/drawing/2014/main" id="{93076BA0-F13E-4DA1-A35A-C89FCDE12FE1}"/>
              </a:ext>
            </a:extLst>
          </xdr:cNvPr>
          <xdr:cNvSpPr txBox="1"/>
        </xdr:nvSpPr>
        <xdr:spPr>
          <a:xfrm>
            <a:off x="241787" y="805962"/>
            <a:ext cx="1655885" cy="49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lumMod val="75000"/>
                    <a:lumOff val="25000"/>
                  </a:schemeClr>
                </a:solidFill>
              </a:rPr>
              <a:t>Total</a:t>
            </a:r>
            <a:r>
              <a:rPr lang="en-US" sz="1600" b="1" baseline="0">
                <a:solidFill>
                  <a:schemeClr val="tx1">
                    <a:lumMod val="75000"/>
                    <a:lumOff val="25000"/>
                  </a:schemeClr>
                </a:solidFill>
              </a:rPr>
              <a:t> Unit Sold</a:t>
            </a:r>
            <a:endParaRPr lang="en-US" sz="1600" b="1">
              <a:solidFill>
                <a:schemeClr val="tx1">
                  <a:lumMod val="75000"/>
                  <a:lumOff val="25000"/>
                </a:schemeClr>
              </a:solidFill>
            </a:endParaRPr>
          </a:p>
        </xdr:txBody>
      </xdr:sp>
      <xdr:sp macro="" textlink="'Pivot Table'!G4">
        <xdr:nvSpPr>
          <xdr:cNvPr id="77" name="TextBox 76">
            <a:extLst>
              <a:ext uri="{FF2B5EF4-FFF2-40B4-BE49-F238E27FC236}">
                <a16:creationId xmlns:a16="http://schemas.microsoft.com/office/drawing/2014/main" id="{58C6E14A-37A2-4FBC-AE85-FB2862AC0C32}"/>
              </a:ext>
            </a:extLst>
          </xdr:cNvPr>
          <xdr:cNvSpPr txBox="1"/>
        </xdr:nvSpPr>
        <xdr:spPr>
          <a:xfrm>
            <a:off x="408842" y="1090247"/>
            <a:ext cx="1304192"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E0A2CE7-B61F-4B67-B717-A9432F5A86A6}" type="TxLink">
              <a:rPr lang="en-US" sz="2000" b="1" i="0" u="none" strike="noStrike">
                <a:solidFill>
                  <a:schemeClr val="accent6">
                    <a:lumMod val="75000"/>
                  </a:schemeClr>
                </a:solidFill>
                <a:latin typeface="Aptos Narrow"/>
                <a:ea typeface="+mn-ea"/>
                <a:cs typeface="+mn-cs"/>
              </a:rPr>
              <a:pPr marL="0" indent="0" algn="ctr"/>
              <a:t> $6,698.00 </a:t>
            </a:fld>
            <a:endParaRPr lang="en-US" sz="2000" b="1" i="0" u="none" strike="noStrike">
              <a:solidFill>
                <a:schemeClr val="accent6">
                  <a:lumMod val="75000"/>
                </a:schemeClr>
              </a:solidFill>
              <a:latin typeface="Aptos Narrow"/>
              <a:ea typeface="+mn-ea"/>
              <a:cs typeface="+mn-cs"/>
            </a:endParaRPr>
          </a:p>
        </xdr:txBody>
      </xdr:sp>
    </xdr:grpSp>
    <xdr:clientData/>
  </xdr:twoCellAnchor>
  <xdr:twoCellAnchor>
    <xdr:from>
      <xdr:col>12</xdr:col>
      <xdr:colOff>681406</xdr:colOff>
      <xdr:row>4</xdr:row>
      <xdr:rowOff>29308</xdr:rowOff>
    </xdr:from>
    <xdr:to>
      <xdr:col>15</xdr:col>
      <xdr:colOff>470390</xdr:colOff>
      <xdr:row>8</xdr:row>
      <xdr:rowOff>133350</xdr:rowOff>
    </xdr:to>
    <xdr:grpSp>
      <xdr:nvGrpSpPr>
        <xdr:cNvPr id="78" name="Group 77">
          <a:extLst>
            <a:ext uri="{FF2B5EF4-FFF2-40B4-BE49-F238E27FC236}">
              <a16:creationId xmlns:a16="http://schemas.microsoft.com/office/drawing/2014/main" id="{6B8F079F-C115-4B60-9977-71F6077C61DF}"/>
            </a:ext>
          </a:extLst>
        </xdr:cNvPr>
        <xdr:cNvGrpSpPr/>
      </xdr:nvGrpSpPr>
      <xdr:grpSpPr>
        <a:xfrm>
          <a:off x="8884112" y="746484"/>
          <a:ext cx="1839660" cy="832425"/>
          <a:chOff x="159727" y="767860"/>
          <a:chExt cx="1855177" cy="844062"/>
        </a:xfrm>
      </xdr:grpSpPr>
      <xdr:sp macro="" textlink="">
        <xdr:nvSpPr>
          <xdr:cNvPr id="79" name="Rectangle: Rounded Corners 78">
            <a:extLst>
              <a:ext uri="{FF2B5EF4-FFF2-40B4-BE49-F238E27FC236}">
                <a16:creationId xmlns:a16="http://schemas.microsoft.com/office/drawing/2014/main" id="{922CC397-8E16-4635-BF0C-CB7C97D447FC}"/>
              </a:ext>
            </a:extLst>
          </xdr:cNvPr>
          <xdr:cNvSpPr/>
        </xdr:nvSpPr>
        <xdr:spPr>
          <a:xfrm>
            <a:off x="159727" y="767860"/>
            <a:ext cx="1855177" cy="844062"/>
          </a:xfrm>
          <a:prstGeom prst="roundRect">
            <a:avLst>
              <a:gd name="adj" fmla="val 2934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D4F3BEEE-F89A-4FF2-A7AD-3A09273EC9FB}"/>
              </a:ext>
            </a:extLst>
          </xdr:cNvPr>
          <xdr:cNvSpPr txBox="1"/>
        </xdr:nvSpPr>
        <xdr:spPr>
          <a:xfrm>
            <a:off x="241787" y="805962"/>
            <a:ext cx="1655885" cy="49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lumMod val="75000"/>
                    <a:lumOff val="25000"/>
                  </a:schemeClr>
                </a:solidFill>
              </a:rPr>
              <a:t>Total</a:t>
            </a:r>
            <a:r>
              <a:rPr lang="en-US" sz="1600" b="1" baseline="0">
                <a:solidFill>
                  <a:schemeClr val="tx1">
                    <a:lumMod val="75000"/>
                    <a:lumOff val="25000"/>
                  </a:schemeClr>
                </a:solidFill>
              </a:rPr>
              <a:t> Orders</a:t>
            </a:r>
            <a:endParaRPr lang="en-US" sz="1600" b="1">
              <a:solidFill>
                <a:schemeClr val="tx1">
                  <a:lumMod val="75000"/>
                  <a:lumOff val="25000"/>
                </a:schemeClr>
              </a:solidFill>
            </a:endParaRPr>
          </a:p>
        </xdr:txBody>
      </xdr:sp>
      <xdr:sp macro="" textlink="'Pivot Table'!I4">
        <xdr:nvSpPr>
          <xdr:cNvPr id="81" name="TextBox 80">
            <a:extLst>
              <a:ext uri="{FF2B5EF4-FFF2-40B4-BE49-F238E27FC236}">
                <a16:creationId xmlns:a16="http://schemas.microsoft.com/office/drawing/2014/main" id="{73A7EBED-3455-4687-A94F-24FF467E4C87}"/>
              </a:ext>
            </a:extLst>
          </xdr:cNvPr>
          <xdr:cNvSpPr txBox="1"/>
        </xdr:nvSpPr>
        <xdr:spPr>
          <a:xfrm>
            <a:off x="408842" y="1090247"/>
            <a:ext cx="1304192"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331C576-9CA2-4347-9B2E-6AECDB87F548}" type="TxLink">
              <a:rPr lang="en-US" sz="2000" b="1" i="0" u="none" strike="noStrike">
                <a:solidFill>
                  <a:schemeClr val="accent6">
                    <a:lumMod val="75000"/>
                  </a:schemeClr>
                </a:solidFill>
                <a:latin typeface="Aptos Narrow"/>
                <a:ea typeface="+mn-ea"/>
                <a:cs typeface="+mn-cs"/>
              </a:rPr>
              <a:pPr marL="0" indent="0" algn="ctr"/>
              <a:t>2707</a:t>
            </a:fld>
            <a:endParaRPr lang="en-US" sz="2000" b="1" i="0" u="none" strike="noStrike">
              <a:solidFill>
                <a:schemeClr val="accent6">
                  <a:lumMod val="75000"/>
                </a:schemeClr>
              </a:solidFill>
              <a:latin typeface="Aptos Narrow"/>
              <a:ea typeface="+mn-ea"/>
              <a:cs typeface="+mn-cs"/>
            </a:endParaRPr>
          </a:p>
        </xdr:txBody>
      </xdr:sp>
    </xdr:grpSp>
    <xdr:clientData/>
  </xdr:twoCellAnchor>
  <xdr:twoCellAnchor>
    <xdr:from>
      <xdr:col>16</xdr:col>
      <xdr:colOff>123095</xdr:colOff>
      <xdr:row>4</xdr:row>
      <xdr:rowOff>27843</xdr:rowOff>
    </xdr:from>
    <xdr:to>
      <xdr:col>18</xdr:col>
      <xdr:colOff>600810</xdr:colOff>
      <xdr:row>8</xdr:row>
      <xdr:rowOff>131885</xdr:rowOff>
    </xdr:to>
    <xdr:grpSp>
      <xdr:nvGrpSpPr>
        <xdr:cNvPr id="82" name="Group 81">
          <a:extLst>
            <a:ext uri="{FF2B5EF4-FFF2-40B4-BE49-F238E27FC236}">
              <a16:creationId xmlns:a16="http://schemas.microsoft.com/office/drawing/2014/main" id="{A6F3CCA2-5C59-48B1-8107-8AE8A43CD5D5}"/>
            </a:ext>
          </a:extLst>
        </xdr:cNvPr>
        <xdr:cNvGrpSpPr/>
      </xdr:nvGrpSpPr>
      <xdr:grpSpPr>
        <a:xfrm>
          <a:off x="11060036" y="745019"/>
          <a:ext cx="1844833" cy="832425"/>
          <a:chOff x="159727" y="767860"/>
          <a:chExt cx="1855177" cy="844062"/>
        </a:xfrm>
      </xdr:grpSpPr>
      <xdr:sp macro="" textlink="">
        <xdr:nvSpPr>
          <xdr:cNvPr id="83" name="Rectangle: Rounded Corners 82">
            <a:extLst>
              <a:ext uri="{FF2B5EF4-FFF2-40B4-BE49-F238E27FC236}">
                <a16:creationId xmlns:a16="http://schemas.microsoft.com/office/drawing/2014/main" id="{13170582-6356-4BC2-8946-A7C3D15364E2}"/>
              </a:ext>
            </a:extLst>
          </xdr:cNvPr>
          <xdr:cNvSpPr/>
        </xdr:nvSpPr>
        <xdr:spPr>
          <a:xfrm>
            <a:off x="159727" y="767860"/>
            <a:ext cx="1855177" cy="844062"/>
          </a:xfrm>
          <a:prstGeom prst="roundRect">
            <a:avLst>
              <a:gd name="adj" fmla="val 2934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TextBox 83">
            <a:extLst>
              <a:ext uri="{FF2B5EF4-FFF2-40B4-BE49-F238E27FC236}">
                <a16:creationId xmlns:a16="http://schemas.microsoft.com/office/drawing/2014/main" id="{C8811DAE-4B3B-4C05-B705-3A15EA1FC660}"/>
              </a:ext>
            </a:extLst>
          </xdr:cNvPr>
          <xdr:cNvSpPr txBox="1"/>
        </xdr:nvSpPr>
        <xdr:spPr>
          <a:xfrm>
            <a:off x="241787" y="805962"/>
            <a:ext cx="1655885" cy="49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lumMod val="75000"/>
                    <a:lumOff val="25000"/>
                  </a:schemeClr>
                </a:solidFill>
              </a:rPr>
              <a:t>COGS</a:t>
            </a:r>
          </a:p>
        </xdr:txBody>
      </xdr:sp>
      <xdr:sp macro="" textlink="'Pivot Table'!K4">
        <xdr:nvSpPr>
          <xdr:cNvPr id="85" name="TextBox 84">
            <a:extLst>
              <a:ext uri="{FF2B5EF4-FFF2-40B4-BE49-F238E27FC236}">
                <a16:creationId xmlns:a16="http://schemas.microsoft.com/office/drawing/2014/main" id="{8495922A-F81B-4653-9D92-596CE09CF385}"/>
              </a:ext>
            </a:extLst>
          </xdr:cNvPr>
          <xdr:cNvSpPr txBox="1"/>
        </xdr:nvSpPr>
        <xdr:spPr>
          <a:xfrm>
            <a:off x="408842" y="1090247"/>
            <a:ext cx="1304192"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DD1B38A-21CC-47E1-BB24-7DF4C28C6FDE}" type="TxLink">
              <a:rPr lang="en-US" sz="2000" b="1" i="0" u="none" strike="noStrike">
                <a:solidFill>
                  <a:schemeClr val="accent6">
                    <a:lumMod val="75000"/>
                  </a:schemeClr>
                </a:solidFill>
                <a:latin typeface="Aptos Narrow"/>
                <a:ea typeface="+mn-ea"/>
                <a:cs typeface="+mn-cs"/>
              </a:rPr>
              <a:pPr marL="0" indent="0" algn="ctr"/>
              <a:t> $348,839 </a:t>
            </a:fld>
            <a:endParaRPr lang="en-US" sz="2000" b="1" i="0" u="none" strike="noStrike">
              <a:solidFill>
                <a:schemeClr val="accent6">
                  <a:lumMod val="75000"/>
                </a:schemeClr>
              </a:solidFill>
              <a:latin typeface="Aptos Narrow"/>
              <a:ea typeface="+mn-ea"/>
              <a:cs typeface="+mn-cs"/>
            </a:endParaRPr>
          </a:p>
        </xdr:txBody>
      </xdr:sp>
    </xdr:grpSp>
    <xdr:clientData/>
  </xdr:twoCellAnchor>
  <xdr:twoCellAnchor>
    <xdr:from>
      <xdr:col>16</xdr:col>
      <xdr:colOff>496957</xdr:colOff>
      <xdr:row>1</xdr:row>
      <xdr:rowOff>33131</xdr:rowOff>
    </xdr:from>
    <xdr:to>
      <xdr:col>18</xdr:col>
      <xdr:colOff>347870</xdr:colOff>
      <xdr:row>2</xdr:row>
      <xdr:rowOff>165652</xdr:rowOff>
    </xdr:to>
    <xdr:sp macro="" textlink="">
      <xdr:nvSpPr>
        <xdr:cNvPr id="86" name="Rectangle: Rounded Corners 85">
          <a:hlinkClick xmlns:r="http://schemas.openxmlformats.org/officeDocument/2006/relationships" r:id="rId1"/>
          <a:extLst>
            <a:ext uri="{FF2B5EF4-FFF2-40B4-BE49-F238E27FC236}">
              <a16:creationId xmlns:a16="http://schemas.microsoft.com/office/drawing/2014/main" id="{22D6381E-2AE1-4BCD-86D5-B30ACBF0CA87}"/>
            </a:ext>
          </a:extLst>
        </xdr:cNvPr>
        <xdr:cNvSpPr/>
      </xdr:nvSpPr>
      <xdr:spPr>
        <a:xfrm>
          <a:off x="11496261" y="215348"/>
          <a:ext cx="1225826" cy="3147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Sales</a:t>
          </a:r>
          <a:r>
            <a:rPr lang="en-US" sz="1100" b="1" baseline="0">
              <a:solidFill>
                <a:schemeClr val="bg1"/>
              </a:solidFill>
            </a:rPr>
            <a:t> Data</a:t>
          </a:r>
          <a:endParaRPr lang="en-US" sz="1100" b="1">
            <a:solidFill>
              <a:schemeClr val="bg1"/>
            </a:solidFill>
          </a:endParaRPr>
        </a:p>
      </xdr:txBody>
    </xdr:sp>
    <xdr:clientData/>
  </xdr:twoCellAnchor>
  <xdr:twoCellAnchor>
    <xdr:from>
      <xdr:col>14</xdr:col>
      <xdr:colOff>500269</xdr:colOff>
      <xdr:row>1</xdr:row>
      <xdr:rowOff>36444</xdr:rowOff>
    </xdr:from>
    <xdr:to>
      <xdr:col>16</xdr:col>
      <xdr:colOff>351182</xdr:colOff>
      <xdr:row>2</xdr:row>
      <xdr:rowOff>168965</xdr:rowOff>
    </xdr:to>
    <xdr:sp macro="" textlink="">
      <xdr:nvSpPr>
        <xdr:cNvPr id="87" name="Rectangle: Rounded Corners 86">
          <a:hlinkClick xmlns:r="http://schemas.openxmlformats.org/officeDocument/2006/relationships" r:id="rId2"/>
          <a:extLst>
            <a:ext uri="{FF2B5EF4-FFF2-40B4-BE49-F238E27FC236}">
              <a16:creationId xmlns:a16="http://schemas.microsoft.com/office/drawing/2014/main" id="{5C75BB5D-2AD3-40B8-B97F-4864D6D31DFD}"/>
            </a:ext>
          </a:extLst>
        </xdr:cNvPr>
        <xdr:cNvSpPr/>
      </xdr:nvSpPr>
      <xdr:spPr>
        <a:xfrm>
          <a:off x="10124660" y="218661"/>
          <a:ext cx="1225826" cy="3147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All</a:t>
          </a:r>
          <a:r>
            <a:rPr lang="en-US" sz="1100" b="1" baseline="0">
              <a:solidFill>
                <a:schemeClr val="bg1"/>
              </a:solidFill>
            </a:rPr>
            <a:t> Pivot</a:t>
          </a:r>
          <a:endParaRPr lang="en-US" sz="1100" b="1">
            <a:solidFill>
              <a:schemeClr val="bg1"/>
            </a:solidFill>
          </a:endParaRPr>
        </a:p>
      </xdr:txBody>
    </xdr:sp>
    <xdr:clientData/>
  </xdr:twoCellAnchor>
  <xdr:twoCellAnchor>
    <xdr:from>
      <xdr:col>0</xdr:col>
      <xdr:colOff>98246</xdr:colOff>
      <xdr:row>10</xdr:row>
      <xdr:rowOff>8282</xdr:rowOff>
    </xdr:from>
    <xdr:to>
      <xdr:col>10</xdr:col>
      <xdr:colOff>1</xdr:colOff>
      <xdr:row>23</xdr:row>
      <xdr:rowOff>66260</xdr:rowOff>
    </xdr:to>
    <xdr:sp macro="" textlink="">
      <xdr:nvSpPr>
        <xdr:cNvPr id="33" name="Rectangle: Rounded Corners 32">
          <a:extLst>
            <a:ext uri="{FF2B5EF4-FFF2-40B4-BE49-F238E27FC236}">
              <a16:creationId xmlns:a16="http://schemas.microsoft.com/office/drawing/2014/main" id="{C0B7F26E-302E-4275-978E-12AA628839B7}"/>
            </a:ext>
          </a:extLst>
        </xdr:cNvPr>
        <xdr:cNvSpPr/>
      </xdr:nvSpPr>
      <xdr:spPr>
        <a:xfrm>
          <a:off x="98246" y="1812429"/>
          <a:ext cx="6737343" cy="2388802"/>
        </a:xfrm>
        <a:prstGeom prst="roundRect">
          <a:avLst>
            <a:gd name="adj" fmla="val 6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165265</xdr:colOff>
      <xdr:row>12</xdr:row>
      <xdr:rowOff>11205</xdr:rowOff>
    </xdr:from>
    <xdr:to>
      <xdr:col>9</xdr:col>
      <xdr:colOff>592975</xdr:colOff>
      <xdr:row>23</xdr:row>
      <xdr:rowOff>49954</xdr:rowOff>
    </xdr:to>
    <xdr:graphicFrame macro="">
      <xdr:nvGraphicFramePr>
        <xdr:cNvPr id="32" name="Chart 31">
          <a:extLst>
            <a:ext uri="{FF2B5EF4-FFF2-40B4-BE49-F238E27FC236}">
              <a16:creationId xmlns:a16="http://schemas.microsoft.com/office/drawing/2014/main" id="{CEC7727A-9371-4E18-AEC9-D0322261B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145840</xdr:colOff>
      <xdr:row>9</xdr:row>
      <xdr:rowOff>106718</xdr:rowOff>
    </xdr:from>
    <xdr:to>
      <xdr:col>18</xdr:col>
      <xdr:colOff>599215</xdr:colOff>
      <xdr:row>23</xdr:row>
      <xdr:rowOff>76900</xdr:rowOff>
    </xdr:to>
    <xdr:sp macro="" textlink="">
      <xdr:nvSpPr>
        <xdr:cNvPr id="37" name="Rectangle: Rounded Corners 36">
          <a:extLst>
            <a:ext uri="{FF2B5EF4-FFF2-40B4-BE49-F238E27FC236}">
              <a16:creationId xmlns:a16="http://schemas.microsoft.com/office/drawing/2014/main" id="{97AFF6D1-5681-47BC-AE42-BE3D3363D23E}"/>
            </a:ext>
          </a:extLst>
        </xdr:cNvPr>
        <xdr:cNvSpPr/>
      </xdr:nvSpPr>
      <xdr:spPr>
        <a:xfrm>
          <a:off x="7033148" y="1762603"/>
          <a:ext cx="5963221" cy="2534605"/>
        </a:xfrm>
        <a:prstGeom prst="roundRect">
          <a:avLst>
            <a:gd name="adj" fmla="val 6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223631</xdr:colOff>
      <xdr:row>11</xdr:row>
      <xdr:rowOff>56029</xdr:rowOff>
    </xdr:from>
    <xdr:to>
      <xdr:col>18</xdr:col>
      <xdr:colOff>554934</xdr:colOff>
      <xdr:row>22</xdr:row>
      <xdr:rowOff>157369</xdr:rowOff>
    </xdr:to>
    <xdr:graphicFrame macro="">
      <xdr:nvGraphicFramePr>
        <xdr:cNvPr id="45" name="Chart 44">
          <a:extLst>
            <a:ext uri="{FF2B5EF4-FFF2-40B4-BE49-F238E27FC236}">
              <a16:creationId xmlns:a16="http://schemas.microsoft.com/office/drawing/2014/main" id="{E86BE670-CFA3-42D2-9375-87E3A9D86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95888</xdr:colOff>
      <xdr:row>24</xdr:row>
      <xdr:rowOff>105433</xdr:rowOff>
    </xdr:from>
    <xdr:to>
      <xdr:col>6</xdr:col>
      <xdr:colOff>145583</xdr:colOff>
      <xdr:row>39</xdr:row>
      <xdr:rowOff>92064</xdr:rowOff>
    </xdr:to>
    <xdr:grpSp>
      <xdr:nvGrpSpPr>
        <xdr:cNvPr id="8" name="Group 7">
          <a:extLst>
            <a:ext uri="{FF2B5EF4-FFF2-40B4-BE49-F238E27FC236}">
              <a16:creationId xmlns:a16="http://schemas.microsoft.com/office/drawing/2014/main" id="{F67F274C-8BBE-492F-95F5-98F8DF8364BB}"/>
            </a:ext>
          </a:extLst>
        </xdr:cNvPr>
        <xdr:cNvGrpSpPr/>
      </xdr:nvGrpSpPr>
      <xdr:grpSpPr>
        <a:xfrm>
          <a:off x="95888" y="4419698"/>
          <a:ext cx="4151048" cy="2676042"/>
          <a:chOff x="132523" y="4494260"/>
          <a:chExt cx="4174434" cy="2719892"/>
        </a:xfrm>
      </xdr:grpSpPr>
      <xdr:sp macro="" textlink="">
        <xdr:nvSpPr>
          <xdr:cNvPr id="55" name="Rectangle: Rounded Corners 54">
            <a:extLst>
              <a:ext uri="{FF2B5EF4-FFF2-40B4-BE49-F238E27FC236}">
                <a16:creationId xmlns:a16="http://schemas.microsoft.com/office/drawing/2014/main" id="{52F2E153-EF0A-43EF-80B1-783EA5774EBB}"/>
              </a:ext>
            </a:extLst>
          </xdr:cNvPr>
          <xdr:cNvSpPr/>
        </xdr:nvSpPr>
        <xdr:spPr>
          <a:xfrm>
            <a:off x="132523" y="4494260"/>
            <a:ext cx="4174434" cy="2719892"/>
          </a:xfrm>
          <a:prstGeom prst="roundRect">
            <a:avLst>
              <a:gd name="adj" fmla="val 6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6" name="Chart 45">
            <a:extLst>
              <a:ext uri="{FF2B5EF4-FFF2-40B4-BE49-F238E27FC236}">
                <a16:creationId xmlns:a16="http://schemas.microsoft.com/office/drawing/2014/main" id="{DB2EA98B-3526-46F7-84D1-0A66CE6ED563}"/>
              </a:ext>
            </a:extLst>
          </xdr:cNvPr>
          <xdr:cNvGraphicFramePr>
            <a:graphicFrameLocks/>
          </xdr:cNvGraphicFramePr>
        </xdr:nvGraphicFramePr>
        <xdr:xfrm>
          <a:off x="198783" y="4877709"/>
          <a:ext cx="4000499" cy="228674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6</xdr:col>
      <xdr:colOff>334618</xdr:colOff>
      <xdr:row>24</xdr:row>
      <xdr:rowOff>140804</xdr:rowOff>
    </xdr:from>
    <xdr:to>
      <xdr:col>11</xdr:col>
      <xdr:colOff>422412</xdr:colOff>
      <xdr:row>39</xdr:row>
      <xdr:rowOff>86139</xdr:rowOff>
    </xdr:to>
    <xdr:grpSp>
      <xdr:nvGrpSpPr>
        <xdr:cNvPr id="9" name="Group 8">
          <a:extLst>
            <a:ext uri="{FF2B5EF4-FFF2-40B4-BE49-F238E27FC236}">
              <a16:creationId xmlns:a16="http://schemas.microsoft.com/office/drawing/2014/main" id="{A1E92C0C-B2B7-4CB5-9A00-34D09B2A3048}"/>
            </a:ext>
          </a:extLst>
        </xdr:cNvPr>
        <xdr:cNvGrpSpPr/>
      </xdr:nvGrpSpPr>
      <xdr:grpSpPr>
        <a:xfrm>
          <a:off x="4435971" y="4455069"/>
          <a:ext cx="3505588" cy="2634746"/>
          <a:chOff x="4459357" y="4522304"/>
          <a:chExt cx="3525077" cy="2678596"/>
        </a:xfrm>
      </xdr:grpSpPr>
      <xdr:sp macro="" textlink="">
        <xdr:nvSpPr>
          <xdr:cNvPr id="58" name="Rectangle: Rounded Corners 57">
            <a:extLst>
              <a:ext uri="{FF2B5EF4-FFF2-40B4-BE49-F238E27FC236}">
                <a16:creationId xmlns:a16="http://schemas.microsoft.com/office/drawing/2014/main" id="{13E616FB-B2D7-42F2-B9A0-D487D83F371F}"/>
              </a:ext>
            </a:extLst>
          </xdr:cNvPr>
          <xdr:cNvSpPr/>
        </xdr:nvSpPr>
        <xdr:spPr>
          <a:xfrm>
            <a:off x="4459357" y="4522304"/>
            <a:ext cx="3525077" cy="2678596"/>
          </a:xfrm>
          <a:prstGeom prst="roundRect">
            <a:avLst>
              <a:gd name="adj" fmla="val 6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9" name="Chart 58">
            <a:extLst>
              <a:ext uri="{FF2B5EF4-FFF2-40B4-BE49-F238E27FC236}">
                <a16:creationId xmlns:a16="http://schemas.microsoft.com/office/drawing/2014/main" id="{E9F8182A-9337-42B9-AE7C-6C5B9C368B4A}"/>
              </a:ext>
            </a:extLst>
          </xdr:cNvPr>
          <xdr:cNvGraphicFramePr>
            <a:graphicFrameLocks/>
          </xdr:cNvGraphicFramePr>
        </xdr:nvGraphicFramePr>
        <xdr:xfrm>
          <a:off x="4522304" y="4863252"/>
          <a:ext cx="3379305" cy="226807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11</xdr:col>
      <xdr:colOff>594693</xdr:colOff>
      <xdr:row>24</xdr:row>
      <xdr:rowOff>127552</xdr:rowOff>
    </xdr:from>
    <xdr:to>
      <xdr:col>18</xdr:col>
      <xdr:colOff>612914</xdr:colOff>
      <xdr:row>39</xdr:row>
      <xdr:rowOff>72887</xdr:rowOff>
    </xdr:to>
    <xdr:sp macro="" textlink="">
      <xdr:nvSpPr>
        <xdr:cNvPr id="63" name="Rectangle: Rounded Corners 62">
          <a:extLst>
            <a:ext uri="{FF2B5EF4-FFF2-40B4-BE49-F238E27FC236}">
              <a16:creationId xmlns:a16="http://schemas.microsoft.com/office/drawing/2014/main" id="{39024518-DF54-4364-9926-1A7AAE3EA427}"/>
            </a:ext>
          </a:extLst>
        </xdr:cNvPr>
        <xdr:cNvSpPr/>
      </xdr:nvSpPr>
      <xdr:spPr>
        <a:xfrm>
          <a:off x="8113840" y="4441817"/>
          <a:ext cx="4803133" cy="2634746"/>
        </a:xfrm>
        <a:prstGeom prst="roundRect">
          <a:avLst>
            <a:gd name="adj" fmla="val 6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181227</xdr:colOff>
      <xdr:row>10</xdr:row>
      <xdr:rowOff>108968</xdr:rowOff>
    </xdr:from>
    <xdr:to>
      <xdr:col>3</xdr:col>
      <xdr:colOff>593913</xdr:colOff>
      <xdr:row>12</xdr:row>
      <xdr:rowOff>62985</xdr:rowOff>
    </xdr:to>
    <xdr:sp macro="" textlink="">
      <xdr:nvSpPr>
        <xdr:cNvPr id="10" name="Rectangle: Rounded Corners 9">
          <a:extLst>
            <a:ext uri="{FF2B5EF4-FFF2-40B4-BE49-F238E27FC236}">
              <a16:creationId xmlns:a16="http://schemas.microsoft.com/office/drawing/2014/main" id="{49BA8C92-BFA3-44E5-9357-1759B556CC29}"/>
            </a:ext>
          </a:extLst>
        </xdr:cNvPr>
        <xdr:cNvSpPr/>
      </xdr:nvSpPr>
      <xdr:spPr>
        <a:xfrm>
          <a:off x="181227" y="1913115"/>
          <a:ext cx="2463362" cy="3126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t>Revenue and Profit by Month</a:t>
          </a:r>
        </a:p>
        <a:p>
          <a:pPr algn="l"/>
          <a:endParaRPr lang="en-US" sz="1100"/>
        </a:p>
      </xdr:txBody>
    </xdr:sp>
    <xdr:clientData/>
  </xdr:twoCellAnchor>
  <xdr:twoCellAnchor>
    <xdr:from>
      <xdr:col>10</xdr:col>
      <xdr:colOff>255617</xdr:colOff>
      <xdr:row>9</xdr:row>
      <xdr:rowOff>165255</xdr:rowOff>
    </xdr:from>
    <xdr:to>
      <xdr:col>13</xdr:col>
      <xdr:colOff>123695</xdr:colOff>
      <xdr:row>11</xdr:row>
      <xdr:rowOff>115393</xdr:rowOff>
    </xdr:to>
    <xdr:sp macro="" textlink="">
      <xdr:nvSpPr>
        <xdr:cNvPr id="88" name="Rectangle: Rounded Corners 87">
          <a:extLst>
            <a:ext uri="{FF2B5EF4-FFF2-40B4-BE49-F238E27FC236}">
              <a16:creationId xmlns:a16="http://schemas.microsoft.com/office/drawing/2014/main" id="{2BBDB721-9E7A-4E82-9426-DF77E1DF1C40}"/>
            </a:ext>
          </a:extLst>
        </xdr:cNvPr>
        <xdr:cNvSpPr/>
      </xdr:nvSpPr>
      <xdr:spPr>
        <a:xfrm>
          <a:off x="7142925" y="1821140"/>
          <a:ext cx="1934270" cy="3164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200" b="1"/>
            <a:t>Top 5 Country by Revenue</a:t>
          </a:r>
        </a:p>
      </xdr:txBody>
    </xdr:sp>
    <xdr:clientData/>
  </xdr:twoCellAnchor>
  <xdr:twoCellAnchor>
    <xdr:from>
      <xdr:col>0</xdr:col>
      <xdr:colOff>210190</xdr:colOff>
      <xdr:row>25</xdr:row>
      <xdr:rowOff>2597</xdr:rowOff>
    </xdr:from>
    <xdr:to>
      <xdr:col>3</xdr:col>
      <xdr:colOff>43962</xdr:colOff>
      <xdr:row>26</xdr:row>
      <xdr:rowOff>36635</xdr:rowOff>
    </xdr:to>
    <xdr:sp macro="" textlink="">
      <xdr:nvSpPr>
        <xdr:cNvPr id="89" name="Rectangle: Rounded Corners 88">
          <a:extLst>
            <a:ext uri="{FF2B5EF4-FFF2-40B4-BE49-F238E27FC236}">
              <a16:creationId xmlns:a16="http://schemas.microsoft.com/office/drawing/2014/main" id="{CC09431A-64F1-4986-81AD-DBA32EAE142A}"/>
            </a:ext>
          </a:extLst>
        </xdr:cNvPr>
        <xdr:cNvSpPr/>
      </xdr:nvSpPr>
      <xdr:spPr>
        <a:xfrm>
          <a:off x="210190" y="4589251"/>
          <a:ext cx="1899964" cy="21721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200" b="1"/>
            <a:t>Revenue Share by Channel</a:t>
          </a:r>
        </a:p>
      </xdr:txBody>
    </xdr:sp>
    <xdr:clientData/>
  </xdr:twoCellAnchor>
  <xdr:twoCellAnchor>
    <xdr:from>
      <xdr:col>7</xdr:col>
      <xdr:colOff>501802</xdr:colOff>
      <xdr:row>25</xdr:row>
      <xdr:rowOff>67073</xdr:rowOff>
    </xdr:from>
    <xdr:to>
      <xdr:col>10</xdr:col>
      <xdr:colOff>268942</xdr:colOff>
      <xdr:row>26</xdr:row>
      <xdr:rowOff>145676</xdr:rowOff>
    </xdr:to>
    <xdr:sp macro="" textlink="">
      <xdr:nvSpPr>
        <xdr:cNvPr id="90" name="Rectangle: Rounded Corners 89">
          <a:extLst>
            <a:ext uri="{FF2B5EF4-FFF2-40B4-BE49-F238E27FC236}">
              <a16:creationId xmlns:a16="http://schemas.microsoft.com/office/drawing/2014/main" id="{DB09A96F-C8B2-45AB-8911-B6E679AB3054}"/>
            </a:ext>
          </a:extLst>
        </xdr:cNvPr>
        <xdr:cNvSpPr/>
      </xdr:nvSpPr>
      <xdr:spPr>
        <a:xfrm>
          <a:off x="5286714" y="4560632"/>
          <a:ext cx="1817816" cy="25789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200" b="1"/>
            <a:t>Region wise</a:t>
          </a:r>
          <a:r>
            <a:rPr lang="en-US" sz="1200" b="1" baseline="0"/>
            <a:t> </a:t>
          </a:r>
          <a:r>
            <a:rPr lang="en-US" sz="1200" b="1"/>
            <a:t>Comparison</a:t>
          </a:r>
        </a:p>
      </xdr:txBody>
    </xdr:sp>
    <xdr:clientData/>
  </xdr:twoCellAnchor>
  <xdr:twoCellAnchor editAs="oneCell">
    <xdr:from>
      <xdr:col>19</xdr:col>
      <xdr:colOff>51288</xdr:colOff>
      <xdr:row>0</xdr:row>
      <xdr:rowOff>155201</xdr:rowOff>
    </xdr:from>
    <xdr:to>
      <xdr:col>21</xdr:col>
      <xdr:colOff>402981</xdr:colOff>
      <xdr:row>10</xdr:row>
      <xdr:rowOff>73700</xdr:rowOff>
    </xdr:to>
    <mc:AlternateContent xmlns:mc="http://schemas.openxmlformats.org/markup-compatibility/2006">
      <mc:Choice xmlns:a14="http://schemas.microsoft.com/office/drawing/2010/main" Requires="a14">
        <xdr:graphicFrame macro="">
          <xdr:nvGraphicFramePr>
            <xdr:cNvPr id="14" name="Product Category">
              <a:extLst>
                <a:ext uri="{FF2B5EF4-FFF2-40B4-BE49-F238E27FC236}">
                  <a16:creationId xmlns:a16="http://schemas.microsoft.com/office/drawing/2014/main" id="{3D507D1E-CF28-40D2-B72F-9BF63AF85EC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3038906" y="155201"/>
              <a:ext cx="1718810" cy="1722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22239</xdr:colOff>
      <xdr:row>11</xdr:row>
      <xdr:rowOff>145678</xdr:rowOff>
    </xdr:from>
    <xdr:to>
      <xdr:col>21</xdr:col>
      <xdr:colOff>468320</xdr:colOff>
      <xdr:row>23</xdr:row>
      <xdr:rowOff>67236</xdr:rowOff>
    </xdr:to>
    <xdr:sp macro="" textlink="">
      <xdr:nvSpPr>
        <xdr:cNvPr id="93" name="Rectangle: Rounded Corners 92">
          <a:extLst>
            <a:ext uri="{FF2B5EF4-FFF2-40B4-BE49-F238E27FC236}">
              <a16:creationId xmlns:a16="http://schemas.microsoft.com/office/drawing/2014/main" id="{BAB06102-6E66-4BCA-ADC5-05070BB8CDB9}"/>
            </a:ext>
          </a:extLst>
        </xdr:cNvPr>
        <xdr:cNvSpPr/>
      </xdr:nvSpPr>
      <xdr:spPr>
        <a:xfrm>
          <a:off x="13009857" y="2129119"/>
          <a:ext cx="1813198" cy="2073088"/>
        </a:xfrm>
        <a:prstGeom prst="roundRect">
          <a:avLst>
            <a:gd name="adj" fmla="val 6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133348</xdr:colOff>
      <xdr:row>12</xdr:row>
      <xdr:rowOff>166968</xdr:rowOff>
    </xdr:from>
    <xdr:to>
      <xdr:col>21</xdr:col>
      <xdr:colOff>403411</xdr:colOff>
      <xdr:row>22</xdr:row>
      <xdr:rowOff>0</xdr:rowOff>
    </xdr:to>
    <mc:AlternateContent xmlns:mc="http://schemas.openxmlformats.org/markup-compatibility/2006">
      <mc:Choice xmlns:a14="http://schemas.microsoft.com/office/drawing/2010/main" Requires="a14">
        <xdr:graphicFrame macro="">
          <xdr:nvGraphicFramePr>
            <xdr:cNvPr id="17" name="Quarter">
              <a:extLst>
                <a:ext uri="{FF2B5EF4-FFF2-40B4-BE49-F238E27FC236}">
                  <a16:creationId xmlns:a16="http://schemas.microsoft.com/office/drawing/2014/main" id="{4DCD33B1-3797-4011-B23A-D523A4D4166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120966" y="2329703"/>
              <a:ext cx="1637180" cy="1625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649940</xdr:colOff>
      <xdr:row>25</xdr:row>
      <xdr:rowOff>22411</xdr:rowOff>
    </xdr:from>
    <xdr:to>
      <xdr:col>18</xdr:col>
      <xdr:colOff>571499</xdr:colOff>
      <xdr:row>39</xdr:row>
      <xdr:rowOff>42582</xdr:rowOff>
    </xdr:to>
    <mc:AlternateContent xmlns:mc="http://schemas.openxmlformats.org/markup-compatibility/2006">
      <mc:Choice xmlns:cx4="http://schemas.microsoft.com/office/drawing/2016/5/10/chartex" Requires="cx4">
        <xdr:graphicFrame macro="">
          <xdr:nvGraphicFramePr>
            <xdr:cNvPr id="104" name="Chart 103">
              <a:extLst>
                <a:ext uri="{FF2B5EF4-FFF2-40B4-BE49-F238E27FC236}">
                  <a16:creationId xmlns:a16="http://schemas.microsoft.com/office/drawing/2014/main" id="{B29BA699-6A40-472F-9994-464B5E24D2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69087" y="4515970"/>
              <a:ext cx="4706471" cy="25302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37879</xdr:colOff>
      <xdr:row>25</xdr:row>
      <xdr:rowOff>73796</xdr:rowOff>
    </xdr:from>
    <xdr:to>
      <xdr:col>14</xdr:col>
      <xdr:colOff>488577</xdr:colOff>
      <xdr:row>26</xdr:row>
      <xdr:rowOff>152399</xdr:rowOff>
    </xdr:to>
    <xdr:sp macro="" textlink="">
      <xdr:nvSpPr>
        <xdr:cNvPr id="105" name="Rectangle: Rounded Corners 104">
          <a:extLst>
            <a:ext uri="{FF2B5EF4-FFF2-40B4-BE49-F238E27FC236}">
              <a16:creationId xmlns:a16="http://schemas.microsoft.com/office/drawing/2014/main" id="{FD001E13-44E3-4F6E-BD0F-03A8A4898481}"/>
            </a:ext>
          </a:extLst>
        </xdr:cNvPr>
        <xdr:cNvSpPr/>
      </xdr:nvSpPr>
      <xdr:spPr>
        <a:xfrm>
          <a:off x="8240585" y="4567355"/>
          <a:ext cx="1817816" cy="25789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eaLnBrk="1" fontAlgn="auto" latinLnBrk="0" hangingPunct="1"/>
          <a:r>
            <a:rPr lang="en-US" sz="1100" b="1">
              <a:solidFill>
                <a:schemeClr val="lt1"/>
              </a:solidFill>
              <a:effectLst/>
              <a:latin typeface="+mn-lt"/>
              <a:ea typeface="+mn-ea"/>
              <a:cs typeface="+mn-cs"/>
            </a:rPr>
            <a:t>Country wise Map Chart</a:t>
          </a:r>
          <a:endParaRPr lang="en-US" sz="1200">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SHP RAJ" refreshedDate="46314.842581481484" createdVersion="7" refreshedVersion="7" minRefreshableVersion="3" recordCount="2707" xr:uid="{236BD235-346C-4981-BE8F-2794A2AAE1EC}">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639350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671265-AB26-447F-81C1-C41EB531BDB7}" name="PCountry_Wise_Map"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M13:N31"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1">
    <format dxfId="65">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431804-C6A0-456B-9370-BA24349E80B8}" name="Region_Wise"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K6:L11"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71">
      <pivotArea outline="0" collapsedLevelsAreSubtotals="1" fieldPosition="0"/>
    </format>
  </formats>
  <chartFormats count="21">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6" count="1" selected="0">
            <x v="0"/>
          </reference>
        </references>
      </pivotArea>
    </chartFormat>
    <chartFormat chart="21" format="3">
      <pivotArea type="data" outline="0" fieldPosition="0">
        <references count="2">
          <reference field="4294967294" count="1" selected="0">
            <x v="0"/>
          </reference>
          <reference field="6" count="1" selected="0">
            <x v="1"/>
          </reference>
        </references>
      </pivotArea>
    </chartFormat>
    <chartFormat chart="21" format="4">
      <pivotArea type="data" outline="0" fieldPosition="0">
        <references count="2">
          <reference field="4294967294" count="1" selected="0">
            <x v="0"/>
          </reference>
          <reference field="6" count="1" selected="0">
            <x v="2"/>
          </reference>
        </references>
      </pivotArea>
    </chartFormat>
    <chartFormat chart="21" format="5">
      <pivotArea type="data" outline="0" fieldPosition="0">
        <references count="2">
          <reference field="4294967294" count="1" selected="0">
            <x v="0"/>
          </reference>
          <reference field="6" count="1" selected="0">
            <x v="3"/>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 chart="22" format="9">
      <pivotArea type="data" outline="0" fieldPosition="0">
        <references count="2">
          <reference field="4294967294" count="1" selected="0">
            <x v="0"/>
          </reference>
          <reference field="6" count="1" selected="0">
            <x v="2"/>
          </reference>
        </references>
      </pivotArea>
    </chartFormat>
    <chartFormat chart="22" format="10">
      <pivotArea type="data" outline="0" fieldPosition="0">
        <references count="2">
          <reference field="4294967294" count="1" selected="0">
            <x v="0"/>
          </reference>
          <reference field="6" count="1" selected="0">
            <x v="3"/>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344915-8466-40FF-9183-0E790382178D}" name="Sales_Channel"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H6:I11"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70">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8" count="1" selected="0">
            <x v="0"/>
          </reference>
        </references>
      </pivotArea>
    </chartFormat>
    <chartFormat chart="19" format="8">
      <pivotArea type="data" outline="0" fieldPosition="0">
        <references count="2">
          <reference field="4294967294" count="1" selected="0">
            <x v="0"/>
          </reference>
          <reference field="8" count="1" selected="0">
            <x v="1"/>
          </reference>
        </references>
      </pivotArea>
    </chartFormat>
    <chartFormat chart="19" format="9">
      <pivotArea type="data" outline="0" fieldPosition="0">
        <references count="2">
          <reference field="4294967294" count="1" selected="0">
            <x v="0"/>
          </reference>
          <reference field="8" count="1" selected="0">
            <x v="2"/>
          </reference>
        </references>
      </pivotArea>
    </chartFormat>
    <chartFormat chart="1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88566C-336F-4E71-AEE3-FE8BD4810E9B}" name="Top5_Country"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E6:F12"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7"/>
  </dataFields>
  <formats count="2">
    <format dxfId="76">
      <pivotArea outline="0" collapsedLevelsAreSubtotals="1" fieldPosition="0"/>
    </format>
    <format dxfId="77">
      <pivotArea collapsedLevelsAreSubtotals="1" fieldPosition="0">
        <references count="1">
          <reference field="7" count="5">
            <x v="5"/>
            <x v="6"/>
            <x v="8"/>
            <x v="13"/>
            <x v="16"/>
          </reference>
        </references>
      </pivotArea>
    </format>
  </formats>
  <chartFormats count="4">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33C143-F645-4BBD-AB24-FAFDF75AF666}" name="Monthly_Profit_Revenue"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6:C19"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dataFields>
  <formats count="3">
    <format dxfId="72">
      <pivotArea outline="0" collapsedLevelsAreSubtotals="1" fieldPosition="0"/>
    </format>
    <format dxfId="73">
      <pivotArea collapsedLevelsAreSubtotals="1" fieldPosition="0">
        <references count="2">
          <reference field="4294967294" count="1" selected="0">
            <x v="0"/>
          </reference>
          <reference field="5" count="0"/>
        </references>
      </pivotArea>
    </format>
    <format dxfId="74">
      <pivotArea collapsedLevelsAreSubtotals="1" fieldPosition="0">
        <references count="2">
          <reference field="4294967294" count="1" selected="0">
            <x v="1"/>
          </reference>
          <reference field="5" count="0"/>
        </references>
      </pivotArea>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A0CC49-807F-466A-BE7F-517630C6D55C}" name="Total_Revenue"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EAA980-50BC-47CF-BF36-18B5A4CC9817}" name="Total_COGS"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6F5352-1DBD-43EE-B891-8B43964BB2AA}" name="Total Orders"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9"/>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CBEAFC-1725-4D6E-B9CC-E8C76F47DEBD}" name="Units Sold"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7618E7-18F7-4629-AB6E-A189D9ADFC4E}" name="Gross_Profit"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AE49111-B8CF-4EA6-9028-EF8705D4C90B}" sourceName="Product Category">
  <pivotTables>
    <pivotTable tabId="4" name="Top5_Country"/>
    <pivotTable tabId="4" name="Monthly_Profit_Revenue"/>
    <pivotTable tabId="4" name="Gross_Profit"/>
    <pivotTable tabId="4" name="Region_Wise"/>
    <pivotTable tabId="4" name="Sales_Channel"/>
    <pivotTable tabId="4" name="Total Orders"/>
    <pivotTable tabId="4" name="Total_COGS"/>
    <pivotTable tabId="4" name="Total_Revenue"/>
    <pivotTable tabId="4" name="Units Sold"/>
    <pivotTable tabId="4" name="PCountry_Wise_Map"/>
  </pivotTables>
  <data>
    <tabular pivotCacheId="639350086">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3793534-5E7A-4450-9FC2-6E4E609E8846}" sourceName="Quarter">
  <pivotTables>
    <pivotTable tabId="4" name="Top5_Country"/>
    <pivotTable tabId="4" name="Gross_Profit"/>
    <pivotTable tabId="4" name="Monthly_Profit_Revenue"/>
    <pivotTable tabId="4" name="Region_Wise"/>
    <pivotTable tabId="4" name="Sales_Channel"/>
    <pivotTable tabId="4" name="Total Orders"/>
    <pivotTable tabId="4" name="Total_COGS"/>
    <pivotTable tabId="4" name="Total_Revenue"/>
    <pivotTable tabId="4" name="Units Sold"/>
    <pivotTable tabId="4" name="PCountry_Wise_Map"/>
  </pivotTables>
  <data>
    <tabular pivotCacheId="63935008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FC19CD6-BEDF-4C92-AFA3-724F7B50EF3A}" cache="Slicer_Product_Category" caption="Product Category" rowHeight="241300"/>
  <slicer name="Quarter" xr10:uid="{8F04D0D5-FEAC-4B5C-B78A-BBFBA87169D2}"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661" dataDxfId="660">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659"/>
    <tableColumn id="2" xr3:uid="{99F5FD81-8F5C-4B7A-810D-BB7E4869701E}" name="Order Date" dataDxfId="658"/>
    <tableColumn id="1" xr3:uid="{32EC755F-CFD5-42B2-A85E-16F35A35FCA8}" name="YEAR" dataDxfId="657">
      <calculatedColumnFormula>YEAR(SalesDataTable[[#This Row],[Order Date]])</calculatedColumnFormula>
    </tableColumn>
    <tableColumn id="26" xr3:uid="{63727831-7A13-4927-9419-8F53001D4066}" name="Quarter" dataDxfId="656">
      <calculatedColumnFormula>"Q"&amp;ROUNDUP(MONTH(SalesDataTable[[#This Row],[Order Date]])/3,0)</calculatedColumnFormula>
    </tableColumn>
    <tableColumn id="22" xr3:uid="{4D7C60DB-2E8A-4926-98B6-AFACCB6A6F3C}" name="Month no" dataDxfId="655">
      <calculatedColumnFormula>MONTH(SalesDataTable[[#This Row],[Order Date]])</calculatedColumnFormula>
    </tableColumn>
    <tableColumn id="25" xr3:uid="{202F5559-D28A-405B-AC60-1AE81BAB4E1A}" name="Month Name" dataDxfId="654">
      <calculatedColumnFormula>TEXT(SalesDataTable[[#This Row],[Order Date]],"MMM")</calculatedColumnFormula>
    </tableColumn>
    <tableColumn id="3" xr3:uid="{BABD2837-4996-49F4-B8FC-F980EA4C9534}" name="Region" dataDxfId="653"/>
    <tableColumn id="4" xr3:uid="{ED840ADB-B6D0-4386-8CC3-66DEA65BED3E}" name="Country" dataDxfId="652"/>
    <tableColumn id="5" xr3:uid="{C21A7B37-6F6C-4361-82C1-4670F9FDBEC2}" name="Sales Channel" dataDxfId="651"/>
    <tableColumn id="6" xr3:uid="{84080584-6B54-4896-A4DE-A87DFF0731C6}" name="Customer Type" dataDxfId="650"/>
    <tableColumn id="7" xr3:uid="{0B005238-5F14-4C46-B503-7F3DFF36170E}" name="Product Category" dataDxfId="649"/>
    <tableColumn id="8" xr3:uid="{B930794A-6484-4BE3-BBD2-E8771691DFAD}" name="Product" dataDxfId="648"/>
    <tableColumn id="9" xr3:uid="{5CA4DF7A-9AF5-4D9D-9D5A-DDED3D0A7E80}" name="Units Sold" dataDxfId="647"/>
    <tableColumn id="10" xr3:uid="{6756035F-A4CB-4AFF-BFF3-3610B142F0EE}" name="Unit Price" dataDxfId="646"/>
    <tableColumn id="11" xr3:uid="{B694F18E-F9BD-40E2-A356-3F67136CB960}" name="Discount %" dataDxfId="645"/>
    <tableColumn id="12" xr3:uid="{15D4CF49-FA19-4C44-A023-7C629B44C0DB}" name="Unit Cost" dataDxfId="644"/>
    <tableColumn id="13" xr3:uid="{3D8A84CF-5674-491F-8F81-BB5FC7A74D30}" name="Revenue" dataDxfId="643">
      <calculatedColumnFormula>M2*N2*(1-O2)</calculatedColumnFormula>
    </tableColumn>
    <tableColumn id="14" xr3:uid="{455060E3-F1BA-493D-AC17-8D56984B9F5C}" name="COGS" dataDxfId="642">
      <calculatedColumnFormula>M2*P2</calculatedColumnFormula>
    </tableColumn>
    <tableColumn id="15" xr3:uid="{89F4A687-84DC-4069-9C8B-9548E670D916}" name="Gross Profit" dataDxfId="641">
      <calculatedColumnFormula>Q2-R2</calculatedColumnFormula>
    </tableColumn>
    <tableColumn id="16" xr3:uid="{F7B6CDDB-7E56-4D6C-91A8-8CE6DC05EA92}" name="Gross Margin %" dataDxfId="640">
      <calculatedColumnFormula>IFERROR(S2/Q2,0)</calculatedColumnFormula>
    </tableColumn>
    <tableColumn id="17" xr3:uid="{08206B5F-132F-48A2-8A7D-C8ED29DE854B}" name="Year2" dataDxfId="639">
      <calculatedColumnFormula>YEAR(SalesDataTable[[#This Row],[Order Date]])</calculatedColumnFormula>
    </tableColumn>
    <tableColumn id="18" xr3:uid="{530C4447-0E80-44A0-80E4-83BFF5397AA3}" name="Quarter2" dataDxfId="638">
      <calculatedColumnFormula>"Q"&amp;ROUNDUP(MONTH(SalesDataTable[[#This Row],[Order Date]])/3,0)</calculatedColumnFormula>
    </tableColumn>
    <tableColumn id="19" xr3:uid="{64306A9E-3E61-4C1D-8A04-5C3C05269760}" name="MonthNo" dataDxfId="637">
      <calculatedColumnFormula>MONTH(SalesDataTable[[#This Row],[Order Date]])</calculatedColumnFormula>
    </tableColumn>
    <tableColumn id="20" xr3:uid="{053C1C3B-A83C-4691-96F2-805F5CEED276}" name="Month2" dataDxfId="636">
      <calculatedColumnFormula>TEXT(SalesDataTable[[#This Row],[Order Date]],"mmm")</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5" defaultRowHeight="14.25"/>
  <cols>
    <col min="1" max="1" width="5.5" bestFit="1" customWidth="1"/>
    <col min="2" max="2" width="12.75" bestFit="1" customWidth="1"/>
    <col min="3" max="3" width="12.75" style="12" customWidth="1"/>
    <col min="4" max="4" width="10.125" style="14" bestFit="1" customWidth="1"/>
    <col min="5" max="5" width="13.25" style="12" bestFit="1" customWidth="1"/>
    <col min="6" max="6" width="15.75" bestFit="1" customWidth="1"/>
    <col min="7" max="7" width="15.25" bestFit="1" customWidth="1"/>
    <col min="8" max="8" width="15.75" customWidth="1"/>
    <col min="9" max="9" width="16.625" customWidth="1"/>
    <col min="10" max="10" width="18.5" customWidth="1"/>
    <col min="11" max="11" width="21.5" bestFit="1" customWidth="1"/>
    <col min="12" max="12" width="10.5" style="2" customWidth="1"/>
    <col min="13" max="13" width="13.375" customWidth="1"/>
    <col min="14" max="14" width="12.125" customWidth="1"/>
    <col min="15" max="15" width="11.625" customWidth="1"/>
    <col min="16" max="16" width="15.5" customWidth="1"/>
    <col min="17" max="17" width="10.5" customWidth="1"/>
    <col min="18" max="18" width="14.5" customWidth="1"/>
    <col min="19" max="19" width="16.625" customWidth="1"/>
    <col min="20" max="20" width="7.125" customWidth="1"/>
    <col min="21" max="21" width="9.75" style="2"/>
  </cols>
  <sheetData>
    <row r="1" spans="1:24" ht="21.6" customHeight="1">
      <c r="A1" s="1" t="s">
        <v>53</v>
      </c>
      <c r="B1" s="1" t="s">
        <v>54</v>
      </c>
      <c r="C1" s="10" t="s">
        <v>71</v>
      </c>
      <c r="D1" s="10" t="s">
        <v>69</v>
      </c>
      <c r="E1" s="10" t="s">
        <v>75</v>
      </c>
      <c r="F1" s="10" t="s">
        <v>74</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72</v>
      </c>
      <c r="V1" s="1" t="s">
        <v>76</v>
      </c>
      <c r="W1" s="1" t="s">
        <v>70</v>
      </c>
      <c r="X1" s="1" t="s">
        <v>73</v>
      </c>
    </row>
    <row r="2" spans="1:24">
      <c r="A2" s="3">
        <v>3392</v>
      </c>
      <c r="B2" s="4">
        <v>46023</v>
      </c>
      <c r="C2" s="11">
        <f>YEAR(SalesDataTable[[#This Row],[Order Date]])</f>
        <v>2026</v>
      </c>
      <c r="D2" s="11" t="str">
        <f>"Q"&amp;ROUNDUP(MONTH(SalesDataTable[[#This Row],[Order Date]])/3,0)</f>
        <v>Q1</v>
      </c>
      <c r="E2" s="13">
        <f>MONTH(SalesDataTable[[#This Row],[Order Date]])</f>
        <v>1</v>
      </c>
      <c r="F2" s="11" t="str">
        <f>TEXT(SalesDataTable[[#This Row],[Order Date]],"MMM")</f>
        <v>Jan</v>
      </c>
      <c r="G2" s="5" t="s">
        <v>0</v>
      </c>
      <c r="H2" s="5" t="s">
        <v>1</v>
      </c>
      <c r="I2" s="5" t="s">
        <v>2</v>
      </c>
      <c r="J2" s="5" t="s">
        <v>3</v>
      </c>
      <c r="K2" s="5" t="s">
        <v>4</v>
      </c>
      <c r="L2" s="5" t="s">
        <v>5</v>
      </c>
      <c r="M2" s="6">
        <v>2</v>
      </c>
      <c r="N2" s="7">
        <v>82.06</v>
      </c>
      <c r="O2" s="8">
        <v>0</v>
      </c>
      <c r="P2" s="7">
        <v>42.94</v>
      </c>
      <c r="Q2" s="7">
        <f t="shared" ref="Q2:Q65" si="0">M2*N2*(1-O2)</f>
        <v>164.12</v>
      </c>
      <c r="R2" s="7">
        <f t="shared" ref="R2:R65" si="1">M2*P2</f>
        <v>85.88</v>
      </c>
      <c r="S2" s="7">
        <f t="shared" ref="S2:S65" si="2">Q2-R2</f>
        <v>78.240000000000009</v>
      </c>
      <c r="T2" s="9">
        <f t="shared" ref="T2:T65" si="3">IFERROR(S2/Q2,0)</f>
        <v>0.476724348038021</v>
      </c>
      <c r="U2" s="6">
        <f>YEAR(SalesDataTable[[#This Row],[Order Date]])</f>
        <v>2026</v>
      </c>
      <c r="V2" s="9" t="str">
        <f>"Q"&amp;ROUNDUP(MONTH(SalesDataTable[[#This Row],[Order Date]])/3,0)</f>
        <v>Q1</v>
      </c>
      <c r="W2" s="6">
        <f>MONTH(SalesDataTable[[#This Row],[Order Date]])</f>
        <v>1</v>
      </c>
      <c r="X2" s="9" t="str">
        <f>TEXT(SalesDataTable[[#This Row],[Order Date]],"mmm")</f>
        <v>Jan</v>
      </c>
    </row>
    <row r="3" spans="1:24">
      <c r="A3" s="3">
        <v>4836</v>
      </c>
      <c r="B3" s="4">
        <v>46024</v>
      </c>
      <c r="C3" s="11">
        <f>YEAR(SalesDataTable[[#This Row],[Order Date]])</f>
        <v>2026</v>
      </c>
      <c r="D3" s="11" t="str">
        <f>"Q"&amp;ROUNDUP(MONTH(SalesDataTable[[#This Row],[Order Date]])/3,0)</f>
        <v>Q1</v>
      </c>
      <c r="E3" s="13">
        <f>MONTH(SalesDataTable[[#This Row],[Order Date]])</f>
        <v>1</v>
      </c>
      <c r="F3" s="11" t="str">
        <f>TEXT(SalesDataTable[[#This Row],[Order Date]],"MMM")</f>
        <v>Jan</v>
      </c>
      <c r="G3" s="5" t="s">
        <v>6</v>
      </c>
      <c r="H3" s="5" t="s">
        <v>7</v>
      </c>
      <c r="I3" s="5" t="s">
        <v>8</v>
      </c>
      <c r="J3" s="5" t="s">
        <v>3</v>
      </c>
      <c r="K3" s="5" t="s">
        <v>9</v>
      </c>
      <c r="L3" s="5" t="s">
        <v>10</v>
      </c>
      <c r="M3" s="6">
        <v>4</v>
      </c>
      <c r="N3" s="7">
        <v>94.18</v>
      </c>
      <c r="O3" s="8">
        <v>0.15</v>
      </c>
      <c r="P3" s="7">
        <v>45.03</v>
      </c>
      <c r="Q3" s="7">
        <f t="shared" si="0"/>
        <v>320.21199999999999</v>
      </c>
      <c r="R3" s="7">
        <f t="shared" si="1"/>
        <v>180.12</v>
      </c>
      <c r="S3" s="7">
        <f t="shared" si="2"/>
        <v>140.09199999999998</v>
      </c>
      <c r="T3" s="9">
        <f t="shared" si="3"/>
        <v>0.43749765780170635</v>
      </c>
      <c r="U3" s="6">
        <f>YEAR(SalesDataTable[[#This Row],[Order Date]])</f>
        <v>2026</v>
      </c>
      <c r="V3" s="9" t="str">
        <f>"Q"&amp;ROUNDUP(MONTH(SalesDataTable[[#This Row],[Order Date]])/3,0)</f>
        <v>Q1</v>
      </c>
      <c r="W3" s="6">
        <f>MONTH(SalesDataTable[[#This Row],[Order Date]])</f>
        <v>1</v>
      </c>
      <c r="X3" s="9" t="str">
        <f>TEXT(SalesDataTable[[#This Row],[Order Date]],"mmm")</f>
        <v>Jan</v>
      </c>
    </row>
    <row r="4" spans="1:24">
      <c r="A4" s="3">
        <v>163</v>
      </c>
      <c r="B4" s="4">
        <v>46025</v>
      </c>
      <c r="C4" s="11">
        <f>YEAR(SalesDataTable[[#This Row],[Order Date]])</f>
        <v>2026</v>
      </c>
      <c r="D4" s="11" t="str">
        <f>"Q"&amp;ROUNDUP(MONTH(SalesDataTable[[#This Row],[Order Date]])/3,0)</f>
        <v>Q1</v>
      </c>
      <c r="E4" s="13">
        <f>MONTH(SalesDataTable[[#This Row],[Order Date]])</f>
        <v>1</v>
      </c>
      <c r="F4" s="11" t="str">
        <f>TEXT(SalesDataTable[[#This Row],[Order Date]],"MMM")</f>
        <v>Jan</v>
      </c>
      <c r="G4" s="5" t="s">
        <v>11</v>
      </c>
      <c r="H4" s="5" t="s">
        <v>12</v>
      </c>
      <c r="I4" s="5" t="s">
        <v>2</v>
      </c>
      <c r="J4" s="5" t="s">
        <v>13</v>
      </c>
      <c r="K4" s="5" t="s">
        <v>14</v>
      </c>
      <c r="L4" s="5" t="s">
        <v>15</v>
      </c>
      <c r="M4" s="6">
        <v>2</v>
      </c>
      <c r="N4" s="7">
        <v>36.72</v>
      </c>
      <c r="O4" s="8">
        <v>0.05</v>
      </c>
      <c r="P4" s="7">
        <v>13.76</v>
      </c>
      <c r="Q4" s="7">
        <f t="shared" si="0"/>
        <v>69.768000000000001</v>
      </c>
      <c r="R4" s="7">
        <f t="shared" si="1"/>
        <v>27.52</v>
      </c>
      <c r="S4" s="7">
        <f t="shared" si="2"/>
        <v>42.248000000000005</v>
      </c>
      <c r="T4" s="9">
        <f t="shared" si="3"/>
        <v>0.60554982226808862</v>
      </c>
      <c r="U4" s="6">
        <f>YEAR(SalesDataTable[[#This Row],[Order Date]])</f>
        <v>2026</v>
      </c>
      <c r="V4" s="9" t="str">
        <f>"Q"&amp;ROUNDUP(MONTH(SalesDataTable[[#This Row],[Order Date]])/3,0)</f>
        <v>Q1</v>
      </c>
      <c r="W4" s="6">
        <f>MONTH(SalesDataTable[[#This Row],[Order Date]])</f>
        <v>1</v>
      </c>
      <c r="X4" s="9" t="str">
        <f>TEXT(SalesDataTable[[#This Row],[Order Date]],"mmm")</f>
        <v>Jan</v>
      </c>
    </row>
    <row r="5" spans="1:24">
      <c r="A5" s="3">
        <v>542</v>
      </c>
      <c r="B5" s="4">
        <v>46025</v>
      </c>
      <c r="C5" s="11">
        <f>YEAR(SalesDataTable[[#This Row],[Order Date]])</f>
        <v>2026</v>
      </c>
      <c r="D5" s="11" t="str">
        <f>"Q"&amp;ROUNDUP(MONTH(SalesDataTable[[#This Row],[Order Date]])/3,0)</f>
        <v>Q1</v>
      </c>
      <c r="E5" s="13">
        <f>MONTH(SalesDataTable[[#This Row],[Order Date]])</f>
        <v>1</v>
      </c>
      <c r="F5" s="11" t="str">
        <f>TEXT(SalesDataTable[[#This Row],[Order Date]],"MMM")</f>
        <v>Jan</v>
      </c>
      <c r="G5" s="5" t="s">
        <v>0</v>
      </c>
      <c r="H5" s="5" t="s">
        <v>1</v>
      </c>
      <c r="I5" s="5" t="s">
        <v>8</v>
      </c>
      <c r="J5" s="5" t="s">
        <v>16</v>
      </c>
      <c r="K5" s="5" t="s">
        <v>9</v>
      </c>
      <c r="L5" s="5" t="s">
        <v>17</v>
      </c>
      <c r="M5" s="6">
        <v>4</v>
      </c>
      <c r="N5" s="7">
        <v>143.66999999999999</v>
      </c>
      <c r="O5" s="8">
        <v>0.1</v>
      </c>
      <c r="P5" s="7">
        <v>81.22</v>
      </c>
      <c r="Q5" s="7">
        <f t="shared" si="0"/>
        <v>517.21199999999999</v>
      </c>
      <c r="R5" s="7">
        <f t="shared" si="1"/>
        <v>324.88</v>
      </c>
      <c r="S5" s="7">
        <f t="shared" si="2"/>
        <v>192.33199999999999</v>
      </c>
      <c r="T5" s="9">
        <f t="shared" si="3"/>
        <v>0.37186298848441257</v>
      </c>
      <c r="U5" s="6">
        <f>YEAR(SalesDataTable[[#This Row],[Order Date]])</f>
        <v>2026</v>
      </c>
      <c r="V5" s="9" t="str">
        <f>"Q"&amp;ROUNDUP(MONTH(SalesDataTable[[#This Row],[Order Date]])/3,0)</f>
        <v>Q1</v>
      </c>
      <c r="W5" s="6">
        <f>MONTH(SalesDataTable[[#This Row],[Order Date]])</f>
        <v>1</v>
      </c>
      <c r="X5" s="9" t="str">
        <f>TEXT(SalesDataTable[[#This Row],[Order Date]],"mmm")</f>
        <v>Jan</v>
      </c>
    </row>
    <row r="6" spans="1:24">
      <c r="A6" s="3">
        <v>2002</v>
      </c>
      <c r="B6" s="4">
        <v>46025</v>
      </c>
      <c r="C6" s="11">
        <f>YEAR(SalesDataTable[[#This Row],[Order Date]])</f>
        <v>2026</v>
      </c>
      <c r="D6" s="11" t="str">
        <f>"Q"&amp;ROUNDUP(MONTH(SalesDataTable[[#This Row],[Order Date]])/3,0)</f>
        <v>Q1</v>
      </c>
      <c r="E6" s="13">
        <f>MONTH(SalesDataTable[[#This Row],[Order Date]])</f>
        <v>1</v>
      </c>
      <c r="F6" s="11" t="str">
        <f>TEXT(SalesDataTable[[#This Row],[Order Date]],"MMM")</f>
        <v>Jan</v>
      </c>
      <c r="G6" s="5" t="s">
        <v>0</v>
      </c>
      <c r="H6" s="5" t="s">
        <v>1</v>
      </c>
      <c r="I6" s="5" t="s">
        <v>8</v>
      </c>
      <c r="J6" s="5" t="s">
        <v>16</v>
      </c>
      <c r="K6" s="5" t="s">
        <v>14</v>
      </c>
      <c r="L6" s="5" t="s">
        <v>15</v>
      </c>
      <c r="M6" s="6">
        <v>3</v>
      </c>
      <c r="N6" s="7">
        <v>36.53</v>
      </c>
      <c r="O6" s="8">
        <v>0.15</v>
      </c>
      <c r="P6" s="7">
        <v>13.67</v>
      </c>
      <c r="Q6" s="7">
        <f t="shared" si="0"/>
        <v>93.151499999999999</v>
      </c>
      <c r="R6" s="7">
        <f t="shared" si="1"/>
        <v>41.01</v>
      </c>
      <c r="S6" s="7">
        <f t="shared" si="2"/>
        <v>52.141500000000001</v>
      </c>
      <c r="T6" s="9">
        <f t="shared" si="3"/>
        <v>0.55974944042769037</v>
      </c>
      <c r="U6" s="6">
        <f>YEAR(SalesDataTable[[#This Row],[Order Date]])</f>
        <v>2026</v>
      </c>
      <c r="V6" s="9" t="str">
        <f>"Q"&amp;ROUNDUP(MONTH(SalesDataTable[[#This Row],[Order Date]])/3,0)</f>
        <v>Q1</v>
      </c>
      <c r="W6" s="6">
        <f>MONTH(SalesDataTable[[#This Row],[Order Date]])</f>
        <v>1</v>
      </c>
      <c r="X6" s="9" t="str">
        <f>TEXT(SalesDataTable[[#This Row],[Order Date]],"mmm")</f>
        <v>Jan</v>
      </c>
    </row>
    <row r="7" spans="1:24">
      <c r="A7" s="3">
        <v>2005</v>
      </c>
      <c r="B7" s="4">
        <v>46025</v>
      </c>
      <c r="C7" s="11">
        <f>YEAR(SalesDataTable[[#This Row],[Order Date]])</f>
        <v>2026</v>
      </c>
      <c r="D7" s="11" t="str">
        <f>"Q"&amp;ROUNDUP(MONTH(SalesDataTable[[#This Row],[Order Date]])/3,0)</f>
        <v>Q1</v>
      </c>
      <c r="E7" s="13">
        <f>MONTH(SalesDataTable[[#This Row],[Order Date]])</f>
        <v>1</v>
      </c>
      <c r="F7" s="11" t="str">
        <f>TEXT(SalesDataTable[[#This Row],[Order Date]],"MMM")</f>
        <v>Jan</v>
      </c>
      <c r="G7" s="5" t="s">
        <v>11</v>
      </c>
      <c r="H7" s="5" t="s">
        <v>18</v>
      </c>
      <c r="I7" s="5" t="s">
        <v>19</v>
      </c>
      <c r="J7" s="5" t="s">
        <v>13</v>
      </c>
      <c r="K7" s="5" t="s">
        <v>14</v>
      </c>
      <c r="L7" s="5" t="s">
        <v>15</v>
      </c>
      <c r="M7" s="6">
        <v>1</v>
      </c>
      <c r="N7" s="7">
        <v>35.340000000000003</v>
      </c>
      <c r="O7" s="8">
        <v>0</v>
      </c>
      <c r="P7" s="7">
        <v>13.37</v>
      </c>
      <c r="Q7" s="7">
        <f t="shared" si="0"/>
        <v>35.340000000000003</v>
      </c>
      <c r="R7" s="7">
        <f t="shared" si="1"/>
        <v>13.37</v>
      </c>
      <c r="S7" s="7">
        <f t="shared" si="2"/>
        <v>21.970000000000006</v>
      </c>
      <c r="T7" s="9">
        <f t="shared" si="3"/>
        <v>0.62167515563101317</v>
      </c>
      <c r="U7" s="6">
        <f>YEAR(SalesDataTable[[#This Row],[Order Date]])</f>
        <v>2026</v>
      </c>
      <c r="V7" s="9" t="str">
        <f>"Q"&amp;ROUNDUP(MONTH(SalesDataTable[[#This Row],[Order Date]])/3,0)</f>
        <v>Q1</v>
      </c>
      <c r="W7" s="6">
        <f>MONTH(SalesDataTable[[#This Row],[Order Date]])</f>
        <v>1</v>
      </c>
      <c r="X7" s="9" t="str">
        <f>TEXT(SalesDataTable[[#This Row],[Order Date]],"mmm")</f>
        <v>Jan</v>
      </c>
    </row>
    <row r="8" spans="1:24">
      <c r="A8" s="3">
        <v>2937</v>
      </c>
      <c r="B8" s="4">
        <v>46025</v>
      </c>
      <c r="C8" s="11">
        <f>YEAR(SalesDataTable[[#This Row],[Order Date]])</f>
        <v>2026</v>
      </c>
      <c r="D8" s="11" t="str">
        <f>"Q"&amp;ROUNDUP(MONTH(SalesDataTable[[#This Row],[Order Date]])/3,0)</f>
        <v>Q1</v>
      </c>
      <c r="E8" s="13">
        <f>MONTH(SalesDataTable[[#This Row],[Order Date]])</f>
        <v>1</v>
      </c>
      <c r="F8" s="11" t="str">
        <f>TEXT(SalesDataTable[[#This Row],[Order Date]],"MMM")</f>
        <v>Jan</v>
      </c>
      <c r="G8" s="5" t="s">
        <v>20</v>
      </c>
      <c r="H8" s="5" t="s">
        <v>21</v>
      </c>
      <c r="I8" s="5" t="s">
        <v>8</v>
      </c>
      <c r="J8" s="5" t="s">
        <v>3</v>
      </c>
      <c r="K8" s="5" t="s">
        <v>4</v>
      </c>
      <c r="L8" s="5" t="s">
        <v>22</v>
      </c>
      <c r="M8" s="6">
        <v>8</v>
      </c>
      <c r="N8" s="7">
        <v>49.6</v>
      </c>
      <c r="O8" s="8">
        <v>0.1</v>
      </c>
      <c r="P8" s="7">
        <v>23.05</v>
      </c>
      <c r="Q8" s="7">
        <f t="shared" si="0"/>
        <v>357.12</v>
      </c>
      <c r="R8" s="7">
        <f t="shared" si="1"/>
        <v>184.4</v>
      </c>
      <c r="S8" s="7">
        <f t="shared" si="2"/>
        <v>172.72</v>
      </c>
      <c r="T8" s="9">
        <f t="shared" si="3"/>
        <v>0.4836469534050179</v>
      </c>
      <c r="U8" s="6">
        <f>YEAR(SalesDataTable[[#This Row],[Order Date]])</f>
        <v>2026</v>
      </c>
      <c r="V8" s="9" t="str">
        <f>"Q"&amp;ROUNDUP(MONTH(SalesDataTable[[#This Row],[Order Date]])/3,0)</f>
        <v>Q1</v>
      </c>
      <c r="W8" s="6">
        <f>MONTH(SalesDataTable[[#This Row],[Order Date]])</f>
        <v>1</v>
      </c>
      <c r="X8" s="9" t="str">
        <f>TEXT(SalesDataTable[[#This Row],[Order Date]],"mmm")</f>
        <v>Jan</v>
      </c>
    </row>
    <row r="9" spans="1:24">
      <c r="A9" s="3">
        <v>3326</v>
      </c>
      <c r="B9" s="4">
        <v>46025</v>
      </c>
      <c r="C9" s="11">
        <f>YEAR(SalesDataTable[[#This Row],[Order Date]])</f>
        <v>2026</v>
      </c>
      <c r="D9" s="11" t="str">
        <f>"Q"&amp;ROUNDUP(MONTH(SalesDataTable[[#This Row],[Order Date]])/3,0)</f>
        <v>Q1</v>
      </c>
      <c r="E9" s="13">
        <f>MONTH(SalesDataTable[[#This Row],[Order Date]])</f>
        <v>1</v>
      </c>
      <c r="F9" s="11" t="str">
        <f>TEXT(SalesDataTable[[#This Row],[Order Date]],"MMM")</f>
        <v>Jan</v>
      </c>
      <c r="G9" s="5" t="s">
        <v>0</v>
      </c>
      <c r="H9" s="5" t="s">
        <v>1</v>
      </c>
      <c r="I9" s="5" t="s">
        <v>19</v>
      </c>
      <c r="J9" s="5" t="s">
        <v>13</v>
      </c>
      <c r="K9" s="5" t="s">
        <v>23</v>
      </c>
      <c r="L9" s="5" t="s">
        <v>24</v>
      </c>
      <c r="M9" s="6">
        <v>2</v>
      </c>
      <c r="N9" s="7">
        <v>347.51</v>
      </c>
      <c r="O9" s="8">
        <v>0</v>
      </c>
      <c r="P9" s="7">
        <v>190.16</v>
      </c>
      <c r="Q9" s="7">
        <f t="shared" si="0"/>
        <v>695.02</v>
      </c>
      <c r="R9" s="7">
        <f t="shared" si="1"/>
        <v>380.32</v>
      </c>
      <c r="S9" s="7">
        <f t="shared" si="2"/>
        <v>314.7</v>
      </c>
      <c r="T9" s="9">
        <f t="shared" si="3"/>
        <v>0.4527927253891974</v>
      </c>
      <c r="U9" s="6">
        <f>YEAR(SalesDataTable[[#This Row],[Order Date]])</f>
        <v>2026</v>
      </c>
      <c r="V9" s="9" t="str">
        <f>"Q"&amp;ROUNDUP(MONTH(SalesDataTable[[#This Row],[Order Date]])/3,0)</f>
        <v>Q1</v>
      </c>
      <c r="W9" s="6">
        <f>MONTH(SalesDataTable[[#This Row],[Order Date]])</f>
        <v>1</v>
      </c>
      <c r="X9" s="9" t="str">
        <f>TEXT(SalesDataTable[[#This Row],[Order Date]],"mmm")</f>
        <v>Jan</v>
      </c>
    </row>
    <row r="10" spans="1:24">
      <c r="A10" s="3">
        <v>3863</v>
      </c>
      <c r="B10" s="4">
        <v>46025</v>
      </c>
      <c r="C10" s="11">
        <f>YEAR(SalesDataTable[[#This Row],[Order Date]])</f>
        <v>2026</v>
      </c>
      <c r="D10" s="11" t="str">
        <f>"Q"&amp;ROUNDUP(MONTH(SalesDataTable[[#This Row],[Order Date]])/3,0)</f>
        <v>Q1</v>
      </c>
      <c r="E10" s="13">
        <f>MONTH(SalesDataTable[[#This Row],[Order Date]])</f>
        <v>1</v>
      </c>
      <c r="F10" s="11" t="str">
        <f>TEXT(SalesDataTable[[#This Row],[Order Date]],"MMM")</f>
        <v>Jan</v>
      </c>
      <c r="G10" s="5" t="s">
        <v>11</v>
      </c>
      <c r="H10" s="5" t="s">
        <v>25</v>
      </c>
      <c r="I10" s="5" t="s">
        <v>8</v>
      </c>
      <c r="J10" s="5" t="s">
        <v>3</v>
      </c>
      <c r="K10" s="5" t="s">
        <v>4</v>
      </c>
      <c r="L10" s="5" t="s">
        <v>26</v>
      </c>
      <c r="M10" s="6">
        <v>12</v>
      </c>
      <c r="N10" s="7">
        <v>41.22</v>
      </c>
      <c r="O10" s="8">
        <v>0.1</v>
      </c>
      <c r="P10" s="7">
        <v>16.64</v>
      </c>
      <c r="Q10" s="7">
        <f t="shared" si="0"/>
        <v>445.17599999999999</v>
      </c>
      <c r="R10" s="7">
        <f t="shared" si="1"/>
        <v>199.68</v>
      </c>
      <c r="S10" s="7">
        <f t="shared" si="2"/>
        <v>245.49599999999998</v>
      </c>
      <c r="T10" s="9">
        <f t="shared" si="3"/>
        <v>0.55145829963879456</v>
      </c>
      <c r="U10" s="6">
        <f>YEAR(SalesDataTable[[#This Row],[Order Date]])</f>
        <v>2026</v>
      </c>
      <c r="V10" s="9" t="str">
        <f>"Q"&amp;ROUNDUP(MONTH(SalesDataTable[[#This Row],[Order Date]])/3,0)</f>
        <v>Q1</v>
      </c>
      <c r="W10" s="6">
        <f>MONTH(SalesDataTable[[#This Row],[Order Date]])</f>
        <v>1</v>
      </c>
      <c r="X10" s="9" t="str">
        <f>TEXT(SalesDataTable[[#This Row],[Order Date]],"mmm")</f>
        <v>Jan</v>
      </c>
    </row>
    <row r="11" spans="1:24">
      <c r="A11" s="3">
        <v>4910</v>
      </c>
      <c r="B11" s="4">
        <v>46025</v>
      </c>
      <c r="C11" s="11">
        <f>YEAR(SalesDataTable[[#This Row],[Order Date]])</f>
        <v>2026</v>
      </c>
      <c r="D11" s="11" t="str">
        <f>"Q"&amp;ROUNDUP(MONTH(SalesDataTable[[#This Row],[Order Date]])/3,0)</f>
        <v>Q1</v>
      </c>
      <c r="E11" s="13">
        <f>MONTH(SalesDataTable[[#This Row],[Order Date]])</f>
        <v>1</v>
      </c>
      <c r="F11" s="11" t="str">
        <f>TEXT(SalesDataTable[[#This Row],[Order Date]],"MMM")</f>
        <v>Jan</v>
      </c>
      <c r="G11" s="5" t="s">
        <v>11</v>
      </c>
      <c r="H11" s="5" t="s">
        <v>18</v>
      </c>
      <c r="I11" s="5" t="s">
        <v>19</v>
      </c>
      <c r="J11" s="5" t="s">
        <v>16</v>
      </c>
      <c r="K11" s="5" t="s">
        <v>23</v>
      </c>
      <c r="L11" s="5" t="s">
        <v>24</v>
      </c>
      <c r="M11" s="6">
        <v>1</v>
      </c>
      <c r="N11" s="7">
        <v>332.18</v>
      </c>
      <c r="O11" s="8">
        <v>0</v>
      </c>
      <c r="P11" s="7">
        <v>195.33</v>
      </c>
      <c r="Q11" s="7">
        <f t="shared" si="0"/>
        <v>332.18</v>
      </c>
      <c r="R11" s="7">
        <f t="shared" si="1"/>
        <v>195.33</v>
      </c>
      <c r="S11" s="7">
        <f t="shared" si="2"/>
        <v>136.85</v>
      </c>
      <c r="T11" s="9">
        <f t="shared" si="3"/>
        <v>0.41197543500511768</v>
      </c>
      <c r="U11" s="6">
        <f>YEAR(SalesDataTable[[#This Row],[Order Date]])</f>
        <v>2026</v>
      </c>
      <c r="V11" s="9" t="str">
        <f>"Q"&amp;ROUNDUP(MONTH(SalesDataTable[[#This Row],[Order Date]])/3,0)</f>
        <v>Q1</v>
      </c>
      <c r="W11" s="6">
        <f>MONTH(SalesDataTable[[#This Row],[Order Date]])</f>
        <v>1</v>
      </c>
      <c r="X11" s="9" t="str">
        <f>TEXT(SalesDataTable[[#This Row],[Order Date]],"mmm")</f>
        <v>Jan</v>
      </c>
    </row>
    <row r="12" spans="1:24">
      <c r="A12" s="3">
        <v>5188</v>
      </c>
      <c r="B12" s="4">
        <v>46025</v>
      </c>
      <c r="C12" s="11">
        <f>YEAR(SalesDataTable[[#This Row],[Order Date]])</f>
        <v>2026</v>
      </c>
      <c r="D12" s="11" t="str">
        <f>"Q"&amp;ROUNDUP(MONTH(SalesDataTable[[#This Row],[Order Date]])/3,0)</f>
        <v>Q1</v>
      </c>
      <c r="E12" s="13">
        <f>MONTH(SalesDataTable[[#This Row],[Order Date]])</f>
        <v>1</v>
      </c>
      <c r="F12" s="11" t="str">
        <f>TEXT(SalesDataTable[[#This Row],[Order Date]],"MMM")</f>
        <v>Jan</v>
      </c>
      <c r="G12" s="5" t="s">
        <v>6</v>
      </c>
      <c r="H12" s="5" t="s">
        <v>27</v>
      </c>
      <c r="I12" s="5" t="s">
        <v>28</v>
      </c>
      <c r="J12" s="5" t="s">
        <v>3</v>
      </c>
      <c r="K12" s="5" t="s">
        <v>4</v>
      </c>
      <c r="L12" s="5" t="s">
        <v>22</v>
      </c>
      <c r="M12" s="6">
        <v>1</v>
      </c>
      <c r="N12" s="7">
        <v>49.71</v>
      </c>
      <c r="O12" s="8">
        <v>0</v>
      </c>
      <c r="P12" s="7">
        <v>23.15</v>
      </c>
      <c r="Q12" s="7">
        <f t="shared" si="0"/>
        <v>49.71</v>
      </c>
      <c r="R12" s="7">
        <f t="shared" si="1"/>
        <v>23.15</v>
      </c>
      <c r="S12" s="7">
        <f t="shared" si="2"/>
        <v>26.560000000000002</v>
      </c>
      <c r="T12" s="9">
        <f t="shared" si="3"/>
        <v>0.53429893381613358</v>
      </c>
      <c r="U12" s="6">
        <f>YEAR(SalesDataTable[[#This Row],[Order Date]])</f>
        <v>2026</v>
      </c>
      <c r="V12" s="9" t="str">
        <f>"Q"&amp;ROUNDUP(MONTH(SalesDataTable[[#This Row],[Order Date]])/3,0)</f>
        <v>Q1</v>
      </c>
      <c r="W12" s="6">
        <f>MONTH(SalesDataTable[[#This Row],[Order Date]])</f>
        <v>1</v>
      </c>
      <c r="X12" s="9" t="str">
        <f>TEXT(SalesDataTable[[#This Row],[Order Date]],"mmm")</f>
        <v>Jan</v>
      </c>
    </row>
    <row r="13" spans="1:24">
      <c r="A13" s="3">
        <v>845</v>
      </c>
      <c r="B13" s="4">
        <v>46026</v>
      </c>
      <c r="C13" s="11">
        <f>YEAR(SalesDataTable[[#This Row],[Order Date]])</f>
        <v>2026</v>
      </c>
      <c r="D13" s="11" t="str">
        <f>"Q"&amp;ROUNDUP(MONTH(SalesDataTable[[#This Row],[Order Date]])/3,0)</f>
        <v>Q1</v>
      </c>
      <c r="E13" s="13">
        <f>MONTH(SalesDataTable[[#This Row],[Order Date]])</f>
        <v>1</v>
      </c>
      <c r="F13" s="11" t="str">
        <f>TEXT(SalesDataTable[[#This Row],[Order Date]],"MMM")</f>
        <v>Jan</v>
      </c>
      <c r="G13" s="5" t="s">
        <v>11</v>
      </c>
      <c r="H13" s="5" t="s">
        <v>18</v>
      </c>
      <c r="I13" s="5" t="s">
        <v>2</v>
      </c>
      <c r="J13" s="5" t="s">
        <v>13</v>
      </c>
      <c r="K13" s="5" t="s">
        <v>23</v>
      </c>
      <c r="L13" s="5" t="s">
        <v>29</v>
      </c>
      <c r="M13" s="6">
        <v>2</v>
      </c>
      <c r="N13" s="7">
        <v>194.35</v>
      </c>
      <c r="O13" s="8">
        <v>0</v>
      </c>
      <c r="P13" s="7">
        <v>104.22</v>
      </c>
      <c r="Q13" s="7">
        <f t="shared" si="0"/>
        <v>388.7</v>
      </c>
      <c r="R13" s="7">
        <f t="shared" si="1"/>
        <v>208.44</v>
      </c>
      <c r="S13" s="7">
        <f t="shared" si="2"/>
        <v>180.26</v>
      </c>
      <c r="T13" s="9">
        <f t="shared" si="3"/>
        <v>0.46375096475430921</v>
      </c>
      <c r="U13" s="6">
        <f>YEAR(SalesDataTable[[#This Row],[Order Date]])</f>
        <v>2026</v>
      </c>
      <c r="V13" s="9" t="str">
        <f>"Q"&amp;ROUNDUP(MONTH(SalesDataTable[[#This Row],[Order Date]])/3,0)</f>
        <v>Q1</v>
      </c>
      <c r="W13" s="6">
        <f>MONTH(SalesDataTable[[#This Row],[Order Date]])</f>
        <v>1</v>
      </c>
      <c r="X13" s="9" t="str">
        <f>TEXT(SalesDataTable[[#This Row],[Order Date]],"mmm")</f>
        <v>Jan</v>
      </c>
    </row>
    <row r="14" spans="1:24">
      <c r="A14" s="3">
        <v>1077</v>
      </c>
      <c r="B14" s="4">
        <v>46026</v>
      </c>
      <c r="C14" s="11">
        <f>YEAR(SalesDataTable[[#This Row],[Order Date]])</f>
        <v>2026</v>
      </c>
      <c r="D14" s="11" t="str">
        <f>"Q"&amp;ROUNDUP(MONTH(SalesDataTable[[#This Row],[Order Date]])/3,0)</f>
        <v>Q1</v>
      </c>
      <c r="E14" s="13">
        <f>MONTH(SalesDataTable[[#This Row],[Order Date]])</f>
        <v>1</v>
      </c>
      <c r="F14" s="11" t="str">
        <f>TEXT(SalesDataTable[[#This Row],[Order Date]],"MMM")</f>
        <v>Jan</v>
      </c>
      <c r="G14" s="5" t="s">
        <v>6</v>
      </c>
      <c r="H14" s="5" t="s">
        <v>27</v>
      </c>
      <c r="I14" s="5" t="s">
        <v>2</v>
      </c>
      <c r="J14" s="5" t="s">
        <v>13</v>
      </c>
      <c r="K14" s="5" t="s">
        <v>4</v>
      </c>
      <c r="L14" s="5" t="s">
        <v>30</v>
      </c>
      <c r="M14" s="6">
        <v>3</v>
      </c>
      <c r="N14" s="7">
        <v>102.12</v>
      </c>
      <c r="O14" s="8">
        <v>0.1</v>
      </c>
      <c r="P14" s="7">
        <v>51.28</v>
      </c>
      <c r="Q14" s="7">
        <f t="shared" si="0"/>
        <v>275.72400000000005</v>
      </c>
      <c r="R14" s="7">
        <f t="shared" si="1"/>
        <v>153.84</v>
      </c>
      <c r="S14" s="7">
        <f t="shared" si="2"/>
        <v>121.88400000000004</v>
      </c>
      <c r="T14" s="9">
        <f t="shared" si="3"/>
        <v>0.44205074639857256</v>
      </c>
      <c r="U14" s="6">
        <f>YEAR(SalesDataTable[[#This Row],[Order Date]])</f>
        <v>2026</v>
      </c>
      <c r="V14" s="9" t="str">
        <f>"Q"&amp;ROUNDUP(MONTH(SalesDataTable[[#This Row],[Order Date]])/3,0)</f>
        <v>Q1</v>
      </c>
      <c r="W14" s="6">
        <f>MONTH(SalesDataTable[[#This Row],[Order Date]])</f>
        <v>1</v>
      </c>
      <c r="X14" s="9" t="str">
        <f>TEXT(SalesDataTable[[#This Row],[Order Date]],"mmm")</f>
        <v>Jan</v>
      </c>
    </row>
    <row r="15" spans="1:24">
      <c r="A15" s="3">
        <v>1237</v>
      </c>
      <c r="B15" s="4">
        <v>46026</v>
      </c>
      <c r="C15" s="11">
        <f>YEAR(SalesDataTable[[#This Row],[Order Date]])</f>
        <v>2026</v>
      </c>
      <c r="D15" s="11" t="str">
        <f>"Q"&amp;ROUNDUP(MONTH(SalesDataTable[[#This Row],[Order Date]])/3,0)</f>
        <v>Q1</v>
      </c>
      <c r="E15" s="13">
        <f>MONTH(SalesDataTable[[#This Row],[Order Date]])</f>
        <v>1</v>
      </c>
      <c r="F15" s="11" t="str">
        <f>TEXT(SalesDataTable[[#This Row],[Order Date]],"MMM")</f>
        <v>Jan</v>
      </c>
      <c r="G15" s="5" t="s">
        <v>20</v>
      </c>
      <c r="H15" s="5" t="s">
        <v>31</v>
      </c>
      <c r="I15" s="5" t="s">
        <v>19</v>
      </c>
      <c r="J15" s="5" t="s">
        <v>16</v>
      </c>
      <c r="K15" s="5" t="s">
        <v>14</v>
      </c>
      <c r="L15" s="5" t="s">
        <v>32</v>
      </c>
      <c r="M15" s="6">
        <v>1</v>
      </c>
      <c r="N15" s="7">
        <v>46.99</v>
      </c>
      <c r="O15" s="8">
        <v>0.05</v>
      </c>
      <c r="P15" s="7">
        <v>18.11</v>
      </c>
      <c r="Q15" s="7">
        <f t="shared" si="0"/>
        <v>44.640500000000003</v>
      </c>
      <c r="R15" s="7">
        <f t="shared" si="1"/>
        <v>18.11</v>
      </c>
      <c r="S15" s="7">
        <f t="shared" si="2"/>
        <v>26.530500000000004</v>
      </c>
      <c r="T15" s="9">
        <f t="shared" si="3"/>
        <v>0.59431457980981395</v>
      </c>
      <c r="U15" s="6">
        <f>YEAR(SalesDataTable[[#This Row],[Order Date]])</f>
        <v>2026</v>
      </c>
      <c r="V15" s="9" t="str">
        <f>"Q"&amp;ROUNDUP(MONTH(SalesDataTable[[#This Row],[Order Date]])/3,0)</f>
        <v>Q1</v>
      </c>
      <c r="W15" s="6">
        <f>MONTH(SalesDataTable[[#This Row],[Order Date]])</f>
        <v>1</v>
      </c>
      <c r="X15" s="9" t="str">
        <f>TEXT(SalesDataTable[[#This Row],[Order Date]],"mmm")</f>
        <v>Jan</v>
      </c>
    </row>
    <row r="16" spans="1:24">
      <c r="A16" s="3">
        <v>1908</v>
      </c>
      <c r="B16" s="4">
        <v>46026</v>
      </c>
      <c r="C16" s="11">
        <f>YEAR(SalesDataTable[[#This Row],[Order Date]])</f>
        <v>2026</v>
      </c>
      <c r="D16" s="11" t="str">
        <f>"Q"&amp;ROUNDUP(MONTH(SalesDataTable[[#This Row],[Order Date]])/3,0)</f>
        <v>Q1</v>
      </c>
      <c r="E16" s="13">
        <f>MONTH(SalesDataTable[[#This Row],[Order Date]])</f>
        <v>1</v>
      </c>
      <c r="F16" s="11" t="str">
        <f>TEXT(SalesDataTable[[#This Row],[Order Date]],"MMM")</f>
        <v>Jan</v>
      </c>
      <c r="G16" s="5" t="s">
        <v>20</v>
      </c>
      <c r="H16" s="5" t="s">
        <v>33</v>
      </c>
      <c r="I16" s="5" t="s">
        <v>2</v>
      </c>
      <c r="J16" s="5" t="s">
        <v>13</v>
      </c>
      <c r="K16" s="5" t="s">
        <v>34</v>
      </c>
      <c r="L16" s="5" t="s">
        <v>35</v>
      </c>
      <c r="M16" s="6">
        <v>1</v>
      </c>
      <c r="N16" s="7">
        <v>40</v>
      </c>
      <c r="O16" s="8">
        <v>0</v>
      </c>
      <c r="P16" s="7">
        <v>15.04</v>
      </c>
      <c r="Q16" s="7">
        <f t="shared" si="0"/>
        <v>40</v>
      </c>
      <c r="R16" s="7">
        <f t="shared" si="1"/>
        <v>15.04</v>
      </c>
      <c r="S16" s="7">
        <f t="shared" si="2"/>
        <v>24.96</v>
      </c>
      <c r="T16" s="9">
        <f t="shared" si="3"/>
        <v>0.624</v>
      </c>
      <c r="U16" s="6">
        <f>YEAR(SalesDataTable[[#This Row],[Order Date]])</f>
        <v>2026</v>
      </c>
      <c r="V16" s="9" t="str">
        <f>"Q"&amp;ROUNDUP(MONTH(SalesDataTable[[#This Row],[Order Date]])/3,0)</f>
        <v>Q1</v>
      </c>
      <c r="W16" s="6">
        <f>MONTH(SalesDataTable[[#This Row],[Order Date]])</f>
        <v>1</v>
      </c>
      <c r="X16" s="9" t="str">
        <f>TEXT(SalesDataTable[[#This Row],[Order Date]],"mmm")</f>
        <v>Jan</v>
      </c>
    </row>
    <row r="17" spans="1:24">
      <c r="A17" s="3">
        <v>2245</v>
      </c>
      <c r="B17" s="4">
        <v>46026</v>
      </c>
      <c r="C17" s="11">
        <f>YEAR(SalesDataTable[[#This Row],[Order Date]])</f>
        <v>2026</v>
      </c>
      <c r="D17" s="11" t="str">
        <f>"Q"&amp;ROUNDUP(MONTH(SalesDataTable[[#This Row],[Order Date]])/3,0)</f>
        <v>Q1</v>
      </c>
      <c r="E17" s="13">
        <f>MONTH(SalesDataTable[[#This Row],[Order Date]])</f>
        <v>1</v>
      </c>
      <c r="F17" s="11" t="str">
        <f>TEXT(SalesDataTable[[#This Row],[Order Date]],"MMM")</f>
        <v>Jan</v>
      </c>
      <c r="G17" s="5" t="s">
        <v>0</v>
      </c>
      <c r="H17" s="5" t="s">
        <v>36</v>
      </c>
      <c r="I17" s="5" t="s">
        <v>2</v>
      </c>
      <c r="J17" s="5" t="s">
        <v>13</v>
      </c>
      <c r="K17" s="5" t="s">
        <v>9</v>
      </c>
      <c r="L17" s="5" t="s">
        <v>37</v>
      </c>
      <c r="M17" s="6">
        <v>1</v>
      </c>
      <c r="N17" s="7">
        <v>153.38999999999999</v>
      </c>
      <c r="O17" s="8">
        <v>0</v>
      </c>
      <c r="P17" s="7">
        <v>78.59</v>
      </c>
      <c r="Q17" s="7">
        <f t="shared" si="0"/>
        <v>153.38999999999999</v>
      </c>
      <c r="R17" s="7">
        <f t="shared" si="1"/>
        <v>78.59</v>
      </c>
      <c r="S17" s="7">
        <f t="shared" si="2"/>
        <v>74.799999999999983</v>
      </c>
      <c r="T17" s="9">
        <f t="shared" si="3"/>
        <v>0.48764587000456344</v>
      </c>
      <c r="U17" s="6">
        <f>YEAR(SalesDataTable[[#This Row],[Order Date]])</f>
        <v>2026</v>
      </c>
      <c r="V17" s="9" t="str">
        <f>"Q"&amp;ROUNDUP(MONTH(SalesDataTable[[#This Row],[Order Date]])/3,0)</f>
        <v>Q1</v>
      </c>
      <c r="W17" s="6">
        <f>MONTH(SalesDataTable[[#This Row],[Order Date]])</f>
        <v>1</v>
      </c>
      <c r="X17" s="9" t="str">
        <f>TEXT(SalesDataTable[[#This Row],[Order Date]],"mmm")</f>
        <v>Jan</v>
      </c>
    </row>
    <row r="18" spans="1:24">
      <c r="A18" s="3">
        <v>2928</v>
      </c>
      <c r="B18" s="4">
        <v>46026</v>
      </c>
      <c r="C18" s="11">
        <f>YEAR(SalesDataTable[[#This Row],[Order Date]])</f>
        <v>2026</v>
      </c>
      <c r="D18" s="11" t="str">
        <f>"Q"&amp;ROUNDUP(MONTH(SalesDataTable[[#This Row],[Order Date]])/3,0)</f>
        <v>Q1</v>
      </c>
      <c r="E18" s="13">
        <f>MONTH(SalesDataTable[[#This Row],[Order Date]])</f>
        <v>1</v>
      </c>
      <c r="F18" s="11" t="str">
        <f>TEXT(SalesDataTable[[#This Row],[Order Date]],"MMM")</f>
        <v>Jan</v>
      </c>
      <c r="G18" s="5" t="s">
        <v>6</v>
      </c>
      <c r="H18" s="5" t="s">
        <v>27</v>
      </c>
      <c r="I18" s="5" t="s">
        <v>2</v>
      </c>
      <c r="J18" s="5" t="s">
        <v>3</v>
      </c>
      <c r="K18" s="5" t="s">
        <v>34</v>
      </c>
      <c r="L18" s="5" t="s">
        <v>38</v>
      </c>
      <c r="M18" s="6">
        <v>2</v>
      </c>
      <c r="N18" s="7">
        <v>124.97</v>
      </c>
      <c r="O18" s="8">
        <v>0.1</v>
      </c>
      <c r="P18" s="7">
        <v>67.36</v>
      </c>
      <c r="Q18" s="7">
        <f t="shared" si="0"/>
        <v>224.946</v>
      </c>
      <c r="R18" s="7">
        <f t="shared" si="1"/>
        <v>134.72</v>
      </c>
      <c r="S18" s="7">
        <f t="shared" si="2"/>
        <v>90.225999999999999</v>
      </c>
      <c r="T18" s="9">
        <f t="shared" si="3"/>
        <v>0.40110070861451191</v>
      </c>
      <c r="U18" s="6">
        <f>YEAR(SalesDataTable[[#This Row],[Order Date]])</f>
        <v>2026</v>
      </c>
      <c r="V18" s="9" t="str">
        <f>"Q"&amp;ROUNDUP(MONTH(SalesDataTable[[#This Row],[Order Date]])/3,0)</f>
        <v>Q1</v>
      </c>
      <c r="W18" s="6">
        <f>MONTH(SalesDataTable[[#This Row],[Order Date]])</f>
        <v>1</v>
      </c>
      <c r="X18" s="9" t="str">
        <f>TEXT(SalesDataTable[[#This Row],[Order Date]],"mmm")</f>
        <v>Jan</v>
      </c>
    </row>
    <row r="19" spans="1:24">
      <c r="A19" s="3">
        <v>4249</v>
      </c>
      <c r="B19" s="4">
        <v>46026</v>
      </c>
      <c r="C19" s="11">
        <f>YEAR(SalesDataTable[[#This Row],[Order Date]])</f>
        <v>2026</v>
      </c>
      <c r="D19" s="11" t="str">
        <f>"Q"&amp;ROUNDUP(MONTH(SalesDataTable[[#This Row],[Order Date]])/3,0)</f>
        <v>Q1</v>
      </c>
      <c r="E19" s="13">
        <f>MONTH(SalesDataTable[[#This Row],[Order Date]])</f>
        <v>1</v>
      </c>
      <c r="F19" s="11" t="str">
        <f>TEXT(SalesDataTable[[#This Row],[Order Date]],"MMM")</f>
        <v>Jan</v>
      </c>
      <c r="G19" s="5" t="s">
        <v>20</v>
      </c>
      <c r="H19" s="5" t="s">
        <v>21</v>
      </c>
      <c r="I19" s="5" t="s">
        <v>28</v>
      </c>
      <c r="J19" s="5" t="s">
        <v>13</v>
      </c>
      <c r="K19" s="5" t="s">
        <v>4</v>
      </c>
      <c r="L19" s="5" t="s">
        <v>30</v>
      </c>
      <c r="M19" s="6">
        <v>2</v>
      </c>
      <c r="N19" s="7">
        <v>100.12</v>
      </c>
      <c r="O19" s="8">
        <v>0.1</v>
      </c>
      <c r="P19" s="7">
        <v>49.67</v>
      </c>
      <c r="Q19" s="7">
        <f t="shared" si="0"/>
        <v>180.21600000000001</v>
      </c>
      <c r="R19" s="7">
        <f t="shared" si="1"/>
        <v>99.34</v>
      </c>
      <c r="S19" s="7">
        <f t="shared" si="2"/>
        <v>80.876000000000005</v>
      </c>
      <c r="T19" s="9">
        <f t="shared" si="3"/>
        <v>0.44877258401029874</v>
      </c>
      <c r="U19" s="6">
        <f>YEAR(SalesDataTable[[#This Row],[Order Date]])</f>
        <v>2026</v>
      </c>
      <c r="V19" s="9" t="str">
        <f>"Q"&amp;ROUNDUP(MONTH(SalesDataTable[[#This Row],[Order Date]])/3,0)</f>
        <v>Q1</v>
      </c>
      <c r="W19" s="6">
        <f>MONTH(SalesDataTable[[#This Row],[Order Date]])</f>
        <v>1</v>
      </c>
      <c r="X19" s="9" t="str">
        <f>TEXT(SalesDataTable[[#This Row],[Order Date]],"mmm")</f>
        <v>Jan</v>
      </c>
    </row>
    <row r="20" spans="1:24">
      <c r="A20" s="3">
        <v>1734</v>
      </c>
      <c r="B20" s="4">
        <v>46027</v>
      </c>
      <c r="C20" s="11">
        <f>YEAR(SalesDataTable[[#This Row],[Order Date]])</f>
        <v>2026</v>
      </c>
      <c r="D20" s="11" t="str">
        <f>"Q"&amp;ROUNDUP(MONTH(SalesDataTable[[#This Row],[Order Date]])/3,0)</f>
        <v>Q1</v>
      </c>
      <c r="E20" s="13">
        <f>MONTH(SalesDataTable[[#This Row],[Order Date]])</f>
        <v>1</v>
      </c>
      <c r="F20" s="11" t="str">
        <f>TEXT(SalesDataTable[[#This Row],[Order Date]],"MMM")</f>
        <v>Jan</v>
      </c>
      <c r="G20" s="5" t="s">
        <v>20</v>
      </c>
      <c r="H20" s="5" t="s">
        <v>33</v>
      </c>
      <c r="I20" s="5" t="s">
        <v>28</v>
      </c>
      <c r="J20" s="5" t="s">
        <v>3</v>
      </c>
      <c r="K20" s="5" t="s">
        <v>34</v>
      </c>
      <c r="L20" s="5" t="s">
        <v>35</v>
      </c>
      <c r="M20" s="6">
        <v>1</v>
      </c>
      <c r="N20" s="7">
        <v>40.6</v>
      </c>
      <c r="O20" s="8">
        <v>0.15</v>
      </c>
      <c r="P20" s="7">
        <v>14.61</v>
      </c>
      <c r="Q20" s="7">
        <f t="shared" si="0"/>
        <v>34.51</v>
      </c>
      <c r="R20" s="7">
        <f t="shared" si="1"/>
        <v>14.61</v>
      </c>
      <c r="S20" s="7">
        <f t="shared" si="2"/>
        <v>19.899999999999999</v>
      </c>
      <c r="T20" s="9">
        <f t="shared" si="3"/>
        <v>0.57664445088380178</v>
      </c>
      <c r="U20" s="6">
        <f>YEAR(SalesDataTable[[#This Row],[Order Date]])</f>
        <v>2026</v>
      </c>
      <c r="V20" s="9" t="str">
        <f>"Q"&amp;ROUNDUP(MONTH(SalesDataTable[[#This Row],[Order Date]])/3,0)</f>
        <v>Q1</v>
      </c>
      <c r="W20" s="6">
        <f>MONTH(SalesDataTable[[#This Row],[Order Date]])</f>
        <v>1</v>
      </c>
      <c r="X20" s="9" t="str">
        <f>TEXT(SalesDataTable[[#This Row],[Order Date]],"mmm")</f>
        <v>Jan</v>
      </c>
    </row>
    <row r="21" spans="1:24">
      <c r="A21" s="3">
        <v>2331</v>
      </c>
      <c r="B21" s="4">
        <v>46027</v>
      </c>
      <c r="C21" s="11">
        <f>YEAR(SalesDataTable[[#This Row],[Order Date]])</f>
        <v>2026</v>
      </c>
      <c r="D21" s="11" t="str">
        <f>"Q"&amp;ROUNDUP(MONTH(SalesDataTable[[#This Row],[Order Date]])/3,0)</f>
        <v>Q1</v>
      </c>
      <c r="E21" s="13">
        <f>MONTH(SalesDataTable[[#This Row],[Order Date]])</f>
        <v>1</v>
      </c>
      <c r="F21" s="11" t="str">
        <f>TEXT(SalesDataTable[[#This Row],[Order Date]],"MMM")</f>
        <v>Jan</v>
      </c>
      <c r="G21" s="5" t="s">
        <v>20</v>
      </c>
      <c r="H21" s="5" t="s">
        <v>33</v>
      </c>
      <c r="I21" s="5" t="s">
        <v>2</v>
      </c>
      <c r="J21" s="5" t="s">
        <v>13</v>
      </c>
      <c r="K21" s="5" t="s">
        <v>4</v>
      </c>
      <c r="L21" s="5" t="s">
        <v>30</v>
      </c>
      <c r="M21" s="6">
        <v>1</v>
      </c>
      <c r="N21" s="7">
        <v>104.23</v>
      </c>
      <c r="O21" s="8">
        <v>0.1</v>
      </c>
      <c r="P21" s="7">
        <v>51.6</v>
      </c>
      <c r="Q21" s="7">
        <f t="shared" si="0"/>
        <v>93.807000000000002</v>
      </c>
      <c r="R21" s="7">
        <f t="shared" si="1"/>
        <v>51.6</v>
      </c>
      <c r="S21" s="7">
        <f t="shared" si="2"/>
        <v>42.207000000000001</v>
      </c>
      <c r="T21" s="9">
        <f t="shared" si="3"/>
        <v>0.44993443986056475</v>
      </c>
      <c r="U21" s="6">
        <f>YEAR(SalesDataTable[[#This Row],[Order Date]])</f>
        <v>2026</v>
      </c>
      <c r="V21" s="9" t="str">
        <f>"Q"&amp;ROUNDUP(MONTH(SalesDataTable[[#This Row],[Order Date]])/3,0)</f>
        <v>Q1</v>
      </c>
      <c r="W21" s="6">
        <f>MONTH(SalesDataTable[[#This Row],[Order Date]])</f>
        <v>1</v>
      </c>
      <c r="X21" s="9" t="str">
        <f>TEXT(SalesDataTable[[#This Row],[Order Date]],"mmm")</f>
        <v>Jan</v>
      </c>
    </row>
    <row r="22" spans="1:24">
      <c r="A22" s="3">
        <v>2475</v>
      </c>
      <c r="B22" s="4">
        <v>46027</v>
      </c>
      <c r="C22" s="11">
        <f>YEAR(SalesDataTable[[#This Row],[Order Date]])</f>
        <v>2026</v>
      </c>
      <c r="D22" s="11" t="str">
        <f>"Q"&amp;ROUNDUP(MONTH(SalesDataTable[[#This Row],[Order Date]])/3,0)</f>
        <v>Q1</v>
      </c>
      <c r="E22" s="13">
        <f>MONTH(SalesDataTable[[#This Row],[Order Date]])</f>
        <v>1</v>
      </c>
      <c r="F22" s="11" t="str">
        <f>TEXT(SalesDataTable[[#This Row],[Order Date]],"MMM")</f>
        <v>Jan</v>
      </c>
      <c r="G22" s="5" t="s">
        <v>6</v>
      </c>
      <c r="H22" s="5" t="s">
        <v>7</v>
      </c>
      <c r="I22" s="5" t="s">
        <v>19</v>
      </c>
      <c r="J22" s="5" t="s">
        <v>3</v>
      </c>
      <c r="K22" s="5" t="s">
        <v>34</v>
      </c>
      <c r="L22" s="5" t="s">
        <v>38</v>
      </c>
      <c r="M22" s="6">
        <v>5</v>
      </c>
      <c r="N22" s="7">
        <v>122.87</v>
      </c>
      <c r="O22" s="8">
        <v>0.05</v>
      </c>
      <c r="P22" s="7">
        <v>69.67</v>
      </c>
      <c r="Q22" s="7">
        <f t="shared" si="0"/>
        <v>583.63250000000005</v>
      </c>
      <c r="R22" s="7">
        <f t="shared" si="1"/>
        <v>348.35</v>
      </c>
      <c r="S22" s="7">
        <f t="shared" si="2"/>
        <v>235.28250000000003</v>
      </c>
      <c r="T22" s="9">
        <f t="shared" si="3"/>
        <v>0.40313467807224584</v>
      </c>
      <c r="U22" s="6">
        <f>YEAR(SalesDataTable[[#This Row],[Order Date]])</f>
        <v>2026</v>
      </c>
      <c r="V22" s="9" t="str">
        <f>"Q"&amp;ROUNDUP(MONTH(SalesDataTable[[#This Row],[Order Date]])/3,0)</f>
        <v>Q1</v>
      </c>
      <c r="W22" s="6">
        <f>MONTH(SalesDataTable[[#This Row],[Order Date]])</f>
        <v>1</v>
      </c>
      <c r="X22" s="9" t="str">
        <f>TEXT(SalesDataTable[[#This Row],[Order Date]],"mmm")</f>
        <v>Jan</v>
      </c>
    </row>
    <row r="23" spans="1:24">
      <c r="A23" s="3">
        <v>1433</v>
      </c>
      <c r="B23" s="4">
        <v>46028</v>
      </c>
      <c r="C23" s="11">
        <f>YEAR(SalesDataTable[[#This Row],[Order Date]])</f>
        <v>2026</v>
      </c>
      <c r="D23" s="11" t="str">
        <f>"Q"&amp;ROUNDUP(MONTH(SalesDataTable[[#This Row],[Order Date]])/3,0)</f>
        <v>Q1</v>
      </c>
      <c r="E23" s="13">
        <f>MONTH(SalesDataTable[[#This Row],[Order Date]])</f>
        <v>1</v>
      </c>
      <c r="F23" s="11" t="str">
        <f>TEXT(SalesDataTable[[#This Row],[Order Date]],"MMM")</f>
        <v>Jan</v>
      </c>
      <c r="G23" s="5" t="s">
        <v>11</v>
      </c>
      <c r="H23" s="5" t="s">
        <v>39</v>
      </c>
      <c r="I23" s="5" t="s">
        <v>2</v>
      </c>
      <c r="J23" s="5" t="s">
        <v>13</v>
      </c>
      <c r="K23" s="5" t="s">
        <v>14</v>
      </c>
      <c r="L23" s="5" t="s">
        <v>15</v>
      </c>
      <c r="M23" s="6">
        <v>2</v>
      </c>
      <c r="N23" s="7">
        <v>36.619999999999997</v>
      </c>
      <c r="O23" s="8">
        <v>0.05</v>
      </c>
      <c r="P23" s="7">
        <v>13.87</v>
      </c>
      <c r="Q23" s="7">
        <f t="shared" si="0"/>
        <v>69.577999999999989</v>
      </c>
      <c r="R23" s="7">
        <f t="shared" si="1"/>
        <v>27.74</v>
      </c>
      <c r="S23" s="7">
        <f t="shared" si="2"/>
        <v>41.837999999999994</v>
      </c>
      <c r="T23" s="9">
        <f t="shared" si="3"/>
        <v>0.60131075914800658</v>
      </c>
      <c r="U23" s="6">
        <f>YEAR(SalesDataTable[[#This Row],[Order Date]])</f>
        <v>2026</v>
      </c>
      <c r="V23" s="9" t="str">
        <f>"Q"&amp;ROUNDUP(MONTH(SalesDataTable[[#This Row],[Order Date]])/3,0)</f>
        <v>Q1</v>
      </c>
      <c r="W23" s="6">
        <f>MONTH(SalesDataTable[[#This Row],[Order Date]])</f>
        <v>1</v>
      </c>
      <c r="X23" s="9" t="str">
        <f>TEXT(SalesDataTable[[#This Row],[Order Date]],"mmm")</f>
        <v>Jan</v>
      </c>
    </row>
    <row r="24" spans="1:24">
      <c r="A24" s="3">
        <v>3624</v>
      </c>
      <c r="B24" s="4">
        <v>46028</v>
      </c>
      <c r="C24" s="11">
        <f>YEAR(SalesDataTable[[#This Row],[Order Date]])</f>
        <v>2026</v>
      </c>
      <c r="D24" s="11" t="str">
        <f>"Q"&amp;ROUNDUP(MONTH(SalesDataTable[[#This Row],[Order Date]])/3,0)</f>
        <v>Q1</v>
      </c>
      <c r="E24" s="13">
        <f>MONTH(SalesDataTable[[#This Row],[Order Date]])</f>
        <v>1</v>
      </c>
      <c r="F24" s="11" t="str">
        <f>TEXT(SalesDataTable[[#This Row],[Order Date]],"MMM")</f>
        <v>Jan</v>
      </c>
      <c r="G24" s="5" t="s">
        <v>20</v>
      </c>
      <c r="H24" s="5" t="s">
        <v>31</v>
      </c>
      <c r="I24" s="5" t="s">
        <v>2</v>
      </c>
      <c r="J24" s="5" t="s">
        <v>13</v>
      </c>
      <c r="K24" s="5" t="s">
        <v>9</v>
      </c>
      <c r="L24" s="5" t="s">
        <v>10</v>
      </c>
      <c r="M24" s="6">
        <v>1</v>
      </c>
      <c r="N24" s="7">
        <v>93.4</v>
      </c>
      <c r="O24" s="8">
        <v>0</v>
      </c>
      <c r="P24" s="7">
        <v>46.11</v>
      </c>
      <c r="Q24" s="7">
        <f t="shared" si="0"/>
        <v>93.4</v>
      </c>
      <c r="R24" s="7">
        <f t="shared" si="1"/>
        <v>46.11</v>
      </c>
      <c r="S24" s="7">
        <f t="shared" si="2"/>
        <v>47.290000000000006</v>
      </c>
      <c r="T24" s="9">
        <f t="shared" si="3"/>
        <v>0.50631691648822275</v>
      </c>
      <c r="U24" s="6">
        <f>YEAR(SalesDataTable[[#This Row],[Order Date]])</f>
        <v>2026</v>
      </c>
      <c r="V24" s="9" t="str">
        <f>"Q"&amp;ROUNDUP(MONTH(SalesDataTable[[#This Row],[Order Date]])/3,0)</f>
        <v>Q1</v>
      </c>
      <c r="W24" s="6">
        <f>MONTH(SalesDataTable[[#This Row],[Order Date]])</f>
        <v>1</v>
      </c>
      <c r="X24" s="9" t="str">
        <f>TEXT(SalesDataTable[[#This Row],[Order Date]],"mmm")</f>
        <v>Jan</v>
      </c>
    </row>
    <row r="25" spans="1:24">
      <c r="A25" s="3">
        <v>4680</v>
      </c>
      <c r="B25" s="4">
        <v>46028</v>
      </c>
      <c r="C25" s="11">
        <f>YEAR(SalesDataTable[[#This Row],[Order Date]])</f>
        <v>2026</v>
      </c>
      <c r="D25" s="11" t="str">
        <f>"Q"&amp;ROUNDUP(MONTH(SalesDataTable[[#This Row],[Order Date]])/3,0)</f>
        <v>Q1</v>
      </c>
      <c r="E25" s="13">
        <f>MONTH(SalesDataTable[[#This Row],[Order Date]])</f>
        <v>1</v>
      </c>
      <c r="F25" s="11" t="str">
        <f>TEXT(SalesDataTable[[#This Row],[Order Date]],"MMM")</f>
        <v>Jan</v>
      </c>
      <c r="G25" s="5" t="s">
        <v>6</v>
      </c>
      <c r="H25" s="5" t="s">
        <v>7</v>
      </c>
      <c r="I25" s="5" t="s">
        <v>28</v>
      </c>
      <c r="J25" s="5" t="s">
        <v>13</v>
      </c>
      <c r="K25" s="5" t="s">
        <v>23</v>
      </c>
      <c r="L25" s="5" t="s">
        <v>40</v>
      </c>
      <c r="M25" s="6">
        <v>2</v>
      </c>
      <c r="N25" s="7">
        <v>81.260000000000005</v>
      </c>
      <c r="O25" s="8">
        <v>0</v>
      </c>
      <c r="P25" s="7">
        <v>39.119999999999997</v>
      </c>
      <c r="Q25" s="7">
        <f t="shared" si="0"/>
        <v>162.52000000000001</v>
      </c>
      <c r="R25" s="7">
        <f t="shared" si="1"/>
        <v>78.239999999999995</v>
      </c>
      <c r="S25" s="7">
        <f t="shared" si="2"/>
        <v>84.280000000000015</v>
      </c>
      <c r="T25" s="9">
        <f t="shared" si="3"/>
        <v>0.51858232832882112</v>
      </c>
      <c r="U25" s="6">
        <f>YEAR(SalesDataTable[[#This Row],[Order Date]])</f>
        <v>2026</v>
      </c>
      <c r="V25" s="9" t="str">
        <f>"Q"&amp;ROUNDUP(MONTH(SalesDataTable[[#This Row],[Order Date]])/3,0)</f>
        <v>Q1</v>
      </c>
      <c r="W25" s="6">
        <f>MONTH(SalesDataTable[[#This Row],[Order Date]])</f>
        <v>1</v>
      </c>
      <c r="X25" s="9" t="str">
        <f>TEXT(SalesDataTable[[#This Row],[Order Date]],"mmm")</f>
        <v>Jan</v>
      </c>
    </row>
    <row r="26" spans="1:24">
      <c r="A26" s="3">
        <v>4803</v>
      </c>
      <c r="B26" s="4">
        <v>46028</v>
      </c>
      <c r="C26" s="11">
        <f>YEAR(SalesDataTable[[#This Row],[Order Date]])</f>
        <v>2026</v>
      </c>
      <c r="D26" s="11" t="str">
        <f>"Q"&amp;ROUNDUP(MONTH(SalesDataTable[[#This Row],[Order Date]])/3,0)</f>
        <v>Q1</v>
      </c>
      <c r="E26" s="13">
        <f>MONTH(SalesDataTable[[#This Row],[Order Date]])</f>
        <v>1</v>
      </c>
      <c r="F26" s="11" t="str">
        <f>TEXT(SalesDataTable[[#This Row],[Order Date]],"MMM")</f>
        <v>Jan</v>
      </c>
      <c r="G26" s="5" t="s">
        <v>6</v>
      </c>
      <c r="H26" s="5" t="s">
        <v>41</v>
      </c>
      <c r="I26" s="5" t="s">
        <v>28</v>
      </c>
      <c r="J26" s="5" t="s">
        <v>13</v>
      </c>
      <c r="K26" s="5" t="s">
        <v>34</v>
      </c>
      <c r="L26" s="5" t="s">
        <v>42</v>
      </c>
      <c r="M26" s="6">
        <v>2</v>
      </c>
      <c r="N26" s="7">
        <v>35.78</v>
      </c>
      <c r="O26" s="8">
        <v>0</v>
      </c>
      <c r="P26" s="7">
        <v>13.84</v>
      </c>
      <c r="Q26" s="7">
        <f t="shared" si="0"/>
        <v>71.56</v>
      </c>
      <c r="R26" s="7">
        <f t="shared" si="1"/>
        <v>27.68</v>
      </c>
      <c r="S26" s="7">
        <f t="shared" si="2"/>
        <v>43.88</v>
      </c>
      <c r="T26" s="9">
        <f t="shared" si="3"/>
        <v>0.61319172722191173</v>
      </c>
      <c r="U26" s="6">
        <f>YEAR(SalesDataTable[[#This Row],[Order Date]])</f>
        <v>2026</v>
      </c>
      <c r="V26" s="9" t="str">
        <f>"Q"&amp;ROUNDUP(MONTH(SalesDataTable[[#This Row],[Order Date]])/3,0)</f>
        <v>Q1</v>
      </c>
      <c r="W26" s="6">
        <f>MONTH(SalesDataTable[[#This Row],[Order Date]])</f>
        <v>1</v>
      </c>
      <c r="X26" s="9" t="str">
        <f>TEXT(SalesDataTable[[#This Row],[Order Date]],"mmm")</f>
        <v>Jan</v>
      </c>
    </row>
    <row r="27" spans="1:24">
      <c r="A27" s="3">
        <v>248</v>
      </c>
      <c r="B27" s="4">
        <v>46029</v>
      </c>
      <c r="C27" s="11">
        <f>YEAR(SalesDataTable[[#This Row],[Order Date]])</f>
        <v>2026</v>
      </c>
      <c r="D27" s="11" t="str">
        <f>"Q"&amp;ROUNDUP(MONTH(SalesDataTable[[#This Row],[Order Date]])/3,0)</f>
        <v>Q1</v>
      </c>
      <c r="E27" s="13">
        <f>MONTH(SalesDataTable[[#This Row],[Order Date]])</f>
        <v>1</v>
      </c>
      <c r="F27" s="11" t="str">
        <f>TEXT(SalesDataTable[[#This Row],[Order Date]],"MMM")</f>
        <v>Jan</v>
      </c>
      <c r="G27" s="5" t="s">
        <v>6</v>
      </c>
      <c r="H27" s="5" t="s">
        <v>43</v>
      </c>
      <c r="I27" s="5" t="s">
        <v>28</v>
      </c>
      <c r="J27" s="5" t="s">
        <v>13</v>
      </c>
      <c r="K27" s="5" t="s">
        <v>4</v>
      </c>
      <c r="L27" s="5" t="s">
        <v>5</v>
      </c>
      <c r="M27" s="6">
        <v>3</v>
      </c>
      <c r="N27" s="7">
        <v>81.64</v>
      </c>
      <c r="O27" s="8">
        <v>0</v>
      </c>
      <c r="P27" s="7">
        <v>43.84</v>
      </c>
      <c r="Q27" s="7">
        <f t="shared" si="0"/>
        <v>244.92000000000002</v>
      </c>
      <c r="R27" s="7">
        <f t="shared" si="1"/>
        <v>131.52000000000001</v>
      </c>
      <c r="S27" s="7">
        <f t="shared" si="2"/>
        <v>113.4</v>
      </c>
      <c r="T27" s="9">
        <f t="shared" si="3"/>
        <v>0.46300832925036745</v>
      </c>
      <c r="U27" s="6">
        <f>YEAR(SalesDataTable[[#This Row],[Order Date]])</f>
        <v>2026</v>
      </c>
      <c r="V27" s="9" t="str">
        <f>"Q"&amp;ROUNDUP(MONTH(SalesDataTable[[#This Row],[Order Date]])/3,0)</f>
        <v>Q1</v>
      </c>
      <c r="W27" s="6">
        <f>MONTH(SalesDataTable[[#This Row],[Order Date]])</f>
        <v>1</v>
      </c>
      <c r="X27" s="9" t="str">
        <f>TEXT(SalesDataTable[[#This Row],[Order Date]],"mmm")</f>
        <v>Jan</v>
      </c>
    </row>
    <row r="28" spans="1:24">
      <c r="A28" s="3">
        <v>1118</v>
      </c>
      <c r="B28" s="4">
        <v>46029</v>
      </c>
      <c r="C28" s="11">
        <f>YEAR(SalesDataTable[[#This Row],[Order Date]])</f>
        <v>2026</v>
      </c>
      <c r="D28" s="11" t="str">
        <f>"Q"&amp;ROUNDUP(MONTH(SalesDataTable[[#This Row],[Order Date]])/3,0)</f>
        <v>Q1</v>
      </c>
      <c r="E28" s="13">
        <f>MONTH(SalesDataTable[[#This Row],[Order Date]])</f>
        <v>1</v>
      </c>
      <c r="F28" s="11" t="str">
        <f>TEXT(SalesDataTable[[#This Row],[Order Date]],"MMM")</f>
        <v>Jan</v>
      </c>
      <c r="G28" s="5" t="s">
        <v>6</v>
      </c>
      <c r="H28" s="5" t="s">
        <v>43</v>
      </c>
      <c r="I28" s="5" t="s">
        <v>2</v>
      </c>
      <c r="J28" s="5" t="s">
        <v>3</v>
      </c>
      <c r="K28" s="5" t="s">
        <v>14</v>
      </c>
      <c r="L28" s="5" t="s">
        <v>44</v>
      </c>
      <c r="M28" s="6">
        <v>2</v>
      </c>
      <c r="N28" s="7">
        <v>131.63999999999999</v>
      </c>
      <c r="O28" s="8">
        <v>0.05</v>
      </c>
      <c r="P28" s="7">
        <v>69.02</v>
      </c>
      <c r="Q28" s="7">
        <f t="shared" si="0"/>
        <v>250.11599999999996</v>
      </c>
      <c r="R28" s="7">
        <f t="shared" si="1"/>
        <v>138.04</v>
      </c>
      <c r="S28" s="7">
        <f t="shared" si="2"/>
        <v>112.07599999999996</v>
      </c>
      <c r="T28" s="9">
        <f t="shared" si="3"/>
        <v>0.44809608341729429</v>
      </c>
      <c r="U28" s="6">
        <f>YEAR(SalesDataTable[[#This Row],[Order Date]])</f>
        <v>2026</v>
      </c>
      <c r="V28" s="9" t="str">
        <f>"Q"&amp;ROUNDUP(MONTH(SalesDataTable[[#This Row],[Order Date]])/3,0)</f>
        <v>Q1</v>
      </c>
      <c r="W28" s="6">
        <f>MONTH(SalesDataTable[[#This Row],[Order Date]])</f>
        <v>1</v>
      </c>
      <c r="X28" s="9" t="str">
        <f>TEXT(SalesDataTable[[#This Row],[Order Date]],"mmm")</f>
        <v>Jan</v>
      </c>
    </row>
    <row r="29" spans="1:24">
      <c r="A29" s="3">
        <v>3023</v>
      </c>
      <c r="B29" s="4">
        <v>46029</v>
      </c>
      <c r="C29" s="11">
        <f>YEAR(SalesDataTable[[#This Row],[Order Date]])</f>
        <v>2026</v>
      </c>
      <c r="D29" s="11" t="str">
        <f>"Q"&amp;ROUNDUP(MONTH(SalesDataTable[[#This Row],[Order Date]])/3,0)</f>
        <v>Q1</v>
      </c>
      <c r="E29" s="13">
        <f>MONTH(SalesDataTable[[#This Row],[Order Date]])</f>
        <v>1</v>
      </c>
      <c r="F29" s="11" t="str">
        <f>TEXT(SalesDataTable[[#This Row],[Order Date]],"MMM")</f>
        <v>Jan</v>
      </c>
      <c r="G29" s="5" t="s">
        <v>11</v>
      </c>
      <c r="H29" s="5" t="s">
        <v>18</v>
      </c>
      <c r="I29" s="5" t="s">
        <v>28</v>
      </c>
      <c r="J29" s="5" t="s">
        <v>13</v>
      </c>
      <c r="K29" s="5" t="s">
        <v>9</v>
      </c>
      <c r="L29" s="5" t="s">
        <v>37</v>
      </c>
      <c r="M29" s="6">
        <v>2</v>
      </c>
      <c r="N29" s="7">
        <v>155.35</v>
      </c>
      <c r="O29" s="8">
        <v>0</v>
      </c>
      <c r="P29" s="7">
        <v>80.790000000000006</v>
      </c>
      <c r="Q29" s="7">
        <f t="shared" si="0"/>
        <v>310.7</v>
      </c>
      <c r="R29" s="7">
        <f t="shared" si="1"/>
        <v>161.58000000000001</v>
      </c>
      <c r="S29" s="7">
        <f t="shared" si="2"/>
        <v>149.11999999999998</v>
      </c>
      <c r="T29" s="9">
        <f t="shared" si="3"/>
        <v>0.47994850337946565</v>
      </c>
      <c r="U29" s="6">
        <f>YEAR(SalesDataTable[[#This Row],[Order Date]])</f>
        <v>2026</v>
      </c>
      <c r="V29" s="9" t="str">
        <f>"Q"&amp;ROUNDUP(MONTH(SalesDataTable[[#This Row],[Order Date]])/3,0)</f>
        <v>Q1</v>
      </c>
      <c r="W29" s="6">
        <f>MONTH(SalesDataTable[[#This Row],[Order Date]])</f>
        <v>1</v>
      </c>
      <c r="X29" s="9" t="str">
        <f>TEXT(SalesDataTable[[#This Row],[Order Date]],"mmm")</f>
        <v>Jan</v>
      </c>
    </row>
    <row r="30" spans="1:24">
      <c r="A30" s="3">
        <v>3903</v>
      </c>
      <c r="B30" s="4">
        <v>46029</v>
      </c>
      <c r="C30" s="11">
        <f>YEAR(SalesDataTable[[#This Row],[Order Date]])</f>
        <v>2026</v>
      </c>
      <c r="D30" s="11" t="str">
        <f>"Q"&amp;ROUNDUP(MONTH(SalesDataTable[[#This Row],[Order Date]])/3,0)</f>
        <v>Q1</v>
      </c>
      <c r="E30" s="13">
        <f>MONTH(SalesDataTable[[#This Row],[Order Date]])</f>
        <v>1</v>
      </c>
      <c r="F30" s="11" t="str">
        <f>TEXT(SalesDataTable[[#This Row],[Order Date]],"MMM")</f>
        <v>Jan</v>
      </c>
      <c r="G30" s="5" t="s">
        <v>20</v>
      </c>
      <c r="H30" s="5" t="s">
        <v>33</v>
      </c>
      <c r="I30" s="5" t="s">
        <v>2</v>
      </c>
      <c r="J30" s="5" t="s">
        <v>3</v>
      </c>
      <c r="K30" s="5" t="s">
        <v>34</v>
      </c>
      <c r="L30" s="5" t="s">
        <v>45</v>
      </c>
      <c r="M30" s="6">
        <v>2</v>
      </c>
      <c r="N30" s="7">
        <v>51.56</v>
      </c>
      <c r="O30" s="8">
        <v>0.05</v>
      </c>
      <c r="P30" s="7">
        <v>22.26</v>
      </c>
      <c r="Q30" s="7">
        <f t="shared" si="0"/>
        <v>97.963999999999999</v>
      </c>
      <c r="R30" s="7">
        <f t="shared" si="1"/>
        <v>44.52</v>
      </c>
      <c r="S30" s="7">
        <f t="shared" si="2"/>
        <v>53.443999999999996</v>
      </c>
      <c r="T30" s="9">
        <f t="shared" si="3"/>
        <v>0.54554734392225712</v>
      </c>
      <c r="U30" s="6">
        <f>YEAR(SalesDataTable[[#This Row],[Order Date]])</f>
        <v>2026</v>
      </c>
      <c r="V30" s="9" t="str">
        <f>"Q"&amp;ROUNDUP(MONTH(SalesDataTable[[#This Row],[Order Date]])/3,0)</f>
        <v>Q1</v>
      </c>
      <c r="W30" s="6">
        <f>MONTH(SalesDataTable[[#This Row],[Order Date]])</f>
        <v>1</v>
      </c>
      <c r="X30" s="9" t="str">
        <f>TEXT(SalesDataTable[[#This Row],[Order Date]],"mmm")</f>
        <v>Jan</v>
      </c>
    </row>
    <row r="31" spans="1:24">
      <c r="A31" s="3">
        <v>62</v>
      </c>
      <c r="B31" s="4">
        <v>46030</v>
      </c>
      <c r="C31" s="11">
        <f>YEAR(SalesDataTable[[#This Row],[Order Date]])</f>
        <v>2026</v>
      </c>
      <c r="D31" s="11" t="str">
        <f>"Q"&amp;ROUNDUP(MONTH(SalesDataTable[[#This Row],[Order Date]])/3,0)</f>
        <v>Q1</v>
      </c>
      <c r="E31" s="13">
        <f>MONTH(SalesDataTable[[#This Row],[Order Date]])</f>
        <v>1</v>
      </c>
      <c r="F31" s="11" t="str">
        <f>TEXT(SalesDataTable[[#This Row],[Order Date]],"MMM")</f>
        <v>Jan</v>
      </c>
      <c r="G31" s="5" t="s">
        <v>6</v>
      </c>
      <c r="H31" s="5" t="s">
        <v>43</v>
      </c>
      <c r="I31" s="5" t="s">
        <v>2</v>
      </c>
      <c r="J31" s="5" t="s">
        <v>13</v>
      </c>
      <c r="K31" s="5" t="s">
        <v>4</v>
      </c>
      <c r="L31" s="5" t="s">
        <v>22</v>
      </c>
      <c r="M31" s="6">
        <v>2</v>
      </c>
      <c r="N31" s="7">
        <v>51.63</v>
      </c>
      <c r="O31" s="8">
        <v>0</v>
      </c>
      <c r="P31" s="7">
        <v>22.54</v>
      </c>
      <c r="Q31" s="7">
        <f t="shared" si="0"/>
        <v>103.26</v>
      </c>
      <c r="R31" s="7">
        <f t="shared" si="1"/>
        <v>45.08</v>
      </c>
      <c r="S31" s="7">
        <f t="shared" si="2"/>
        <v>58.180000000000007</v>
      </c>
      <c r="T31" s="9">
        <f t="shared" si="3"/>
        <v>0.5634321131125315</v>
      </c>
      <c r="U31" s="6">
        <f>YEAR(SalesDataTable[[#This Row],[Order Date]])</f>
        <v>2026</v>
      </c>
      <c r="V31" s="9" t="str">
        <f>"Q"&amp;ROUNDUP(MONTH(SalesDataTable[[#This Row],[Order Date]])/3,0)</f>
        <v>Q1</v>
      </c>
      <c r="W31" s="6">
        <f>MONTH(SalesDataTable[[#This Row],[Order Date]])</f>
        <v>1</v>
      </c>
      <c r="X31" s="9" t="str">
        <f>TEXT(SalesDataTable[[#This Row],[Order Date]],"mmm")</f>
        <v>Jan</v>
      </c>
    </row>
    <row r="32" spans="1:24">
      <c r="A32" s="3">
        <v>142</v>
      </c>
      <c r="B32" s="4">
        <v>46030</v>
      </c>
      <c r="C32" s="11">
        <f>YEAR(SalesDataTable[[#This Row],[Order Date]])</f>
        <v>2026</v>
      </c>
      <c r="D32" s="11" t="str">
        <f>"Q"&amp;ROUNDUP(MONTH(SalesDataTable[[#This Row],[Order Date]])/3,0)</f>
        <v>Q1</v>
      </c>
      <c r="E32" s="13">
        <f>MONTH(SalesDataTable[[#This Row],[Order Date]])</f>
        <v>1</v>
      </c>
      <c r="F32" s="11" t="str">
        <f>TEXT(SalesDataTable[[#This Row],[Order Date]],"MMM")</f>
        <v>Jan</v>
      </c>
      <c r="G32" s="5" t="s">
        <v>0</v>
      </c>
      <c r="H32" s="5" t="s">
        <v>36</v>
      </c>
      <c r="I32" s="5" t="s">
        <v>8</v>
      </c>
      <c r="J32" s="5" t="s">
        <v>16</v>
      </c>
      <c r="K32" s="5" t="s">
        <v>23</v>
      </c>
      <c r="L32" s="5" t="s">
        <v>24</v>
      </c>
      <c r="M32" s="6">
        <v>5</v>
      </c>
      <c r="N32" s="7">
        <v>344.88</v>
      </c>
      <c r="O32" s="8">
        <v>0.15</v>
      </c>
      <c r="P32" s="7">
        <v>190.66</v>
      </c>
      <c r="Q32" s="7">
        <f t="shared" si="0"/>
        <v>1465.74</v>
      </c>
      <c r="R32" s="7">
        <f t="shared" si="1"/>
        <v>953.3</v>
      </c>
      <c r="S32" s="7">
        <f t="shared" si="2"/>
        <v>512.44000000000005</v>
      </c>
      <c r="T32" s="9">
        <f t="shared" si="3"/>
        <v>0.34961180018284282</v>
      </c>
      <c r="U32" s="6">
        <f>YEAR(SalesDataTable[[#This Row],[Order Date]])</f>
        <v>2026</v>
      </c>
      <c r="V32" s="9" t="str">
        <f>"Q"&amp;ROUNDUP(MONTH(SalesDataTable[[#This Row],[Order Date]])/3,0)</f>
        <v>Q1</v>
      </c>
      <c r="W32" s="6">
        <f>MONTH(SalesDataTable[[#This Row],[Order Date]])</f>
        <v>1</v>
      </c>
      <c r="X32" s="9" t="str">
        <f>TEXT(SalesDataTable[[#This Row],[Order Date]],"mmm")</f>
        <v>Jan</v>
      </c>
    </row>
    <row r="33" spans="1:24">
      <c r="A33" s="3">
        <v>450</v>
      </c>
      <c r="B33" s="4">
        <v>46030</v>
      </c>
      <c r="C33" s="11">
        <f>YEAR(SalesDataTable[[#This Row],[Order Date]])</f>
        <v>2026</v>
      </c>
      <c r="D33" s="11" t="str">
        <f>"Q"&amp;ROUNDUP(MONTH(SalesDataTable[[#This Row],[Order Date]])/3,0)</f>
        <v>Q1</v>
      </c>
      <c r="E33" s="13">
        <f>MONTH(SalesDataTable[[#This Row],[Order Date]])</f>
        <v>1</v>
      </c>
      <c r="F33" s="11" t="str">
        <f>TEXT(SalesDataTable[[#This Row],[Order Date]],"MMM")</f>
        <v>Jan</v>
      </c>
      <c r="G33" s="5" t="s">
        <v>11</v>
      </c>
      <c r="H33" s="5" t="s">
        <v>18</v>
      </c>
      <c r="I33" s="5" t="s">
        <v>19</v>
      </c>
      <c r="J33" s="5" t="s">
        <v>13</v>
      </c>
      <c r="K33" s="5" t="s">
        <v>9</v>
      </c>
      <c r="L33" s="5" t="s">
        <v>10</v>
      </c>
      <c r="M33" s="6">
        <v>2</v>
      </c>
      <c r="N33" s="7">
        <v>94.06</v>
      </c>
      <c r="O33" s="8">
        <v>0.15</v>
      </c>
      <c r="P33" s="7">
        <v>46.33</v>
      </c>
      <c r="Q33" s="7">
        <f t="shared" si="0"/>
        <v>159.90199999999999</v>
      </c>
      <c r="R33" s="7">
        <f t="shared" si="1"/>
        <v>92.66</v>
      </c>
      <c r="S33" s="7">
        <f t="shared" si="2"/>
        <v>67.24199999999999</v>
      </c>
      <c r="T33" s="9">
        <f t="shared" si="3"/>
        <v>0.42052006854198193</v>
      </c>
      <c r="U33" s="6">
        <f>YEAR(SalesDataTable[[#This Row],[Order Date]])</f>
        <v>2026</v>
      </c>
      <c r="V33" s="9" t="str">
        <f>"Q"&amp;ROUNDUP(MONTH(SalesDataTable[[#This Row],[Order Date]])/3,0)</f>
        <v>Q1</v>
      </c>
      <c r="W33" s="6">
        <f>MONTH(SalesDataTable[[#This Row],[Order Date]])</f>
        <v>1</v>
      </c>
      <c r="X33" s="9" t="str">
        <f>TEXT(SalesDataTable[[#This Row],[Order Date]],"mmm")</f>
        <v>Jan</v>
      </c>
    </row>
    <row r="34" spans="1:24">
      <c r="A34" s="3">
        <v>4397</v>
      </c>
      <c r="B34" s="4">
        <v>46030</v>
      </c>
      <c r="C34" s="11">
        <f>YEAR(SalesDataTable[[#This Row],[Order Date]])</f>
        <v>2026</v>
      </c>
      <c r="D34" s="11" t="str">
        <f>"Q"&amp;ROUNDUP(MONTH(SalesDataTable[[#This Row],[Order Date]])/3,0)</f>
        <v>Q1</v>
      </c>
      <c r="E34" s="13">
        <f>MONTH(SalesDataTable[[#This Row],[Order Date]])</f>
        <v>1</v>
      </c>
      <c r="F34" s="11" t="str">
        <f>TEXT(SalesDataTable[[#This Row],[Order Date]],"MMM")</f>
        <v>Jan</v>
      </c>
      <c r="G34" s="5" t="s">
        <v>0</v>
      </c>
      <c r="H34" s="5" t="s">
        <v>1</v>
      </c>
      <c r="I34" s="5" t="s">
        <v>2</v>
      </c>
      <c r="J34" s="5" t="s">
        <v>16</v>
      </c>
      <c r="K34" s="5" t="s">
        <v>9</v>
      </c>
      <c r="L34" s="5" t="s">
        <v>46</v>
      </c>
      <c r="M34" s="6">
        <v>1</v>
      </c>
      <c r="N34" s="7">
        <v>72.38</v>
      </c>
      <c r="O34" s="8">
        <v>0</v>
      </c>
      <c r="P34" s="7">
        <v>31.65</v>
      </c>
      <c r="Q34" s="7">
        <f t="shared" si="0"/>
        <v>72.38</v>
      </c>
      <c r="R34" s="7">
        <f t="shared" si="1"/>
        <v>31.65</v>
      </c>
      <c r="S34" s="7">
        <f t="shared" si="2"/>
        <v>40.729999999999997</v>
      </c>
      <c r="T34" s="9">
        <f t="shared" si="3"/>
        <v>0.56272450953302011</v>
      </c>
      <c r="U34" s="6">
        <f>YEAR(SalesDataTable[[#This Row],[Order Date]])</f>
        <v>2026</v>
      </c>
      <c r="V34" s="9" t="str">
        <f>"Q"&amp;ROUNDUP(MONTH(SalesDataTable[[#This Row],[Order Date]])/3,0)</f>
        <v>Q1</v>
      </c>
      <c r="W34" s="6">
        <f>MONTH(SalesDataTable[[#This Row],[Order Date]])</f>
        <v>1</v>
      </c>
      <c r="X34" s="9" t="str">
        <f>TEXT(SalesDataTable[[#This Row],[Order Date]],"mmm")</f>
        <v>Jan</v>
      </c>
    </row>
    <row r="35" spans="1:24">
      <c r="A35" s="3">
        <v>4798</v>
      </c>
      <c r="B35" s="4">
        <v>46030</v>
      </c>
      <c r="C35" s="11">
        <f>YEAR(SalesDataTable[[#This Row],[Order Date]])</f>
        <v>2026</v>
      </c>
      <c r="D35" s="11" t="str">
        <f>"Q"&amp;ROUNDUP(MONTH(SalesDataTable[[#This Row],[Order Date]])/3,0)</f>
        <v>Q1</v>
      </c>
      <c r="E35" s="13">
        <f>MONTH(SalesDataTable[[#This Row],[Order Date]])</f>
        <v>1</v>
      </c>
      <c r="F35" s="11" t="str">
        <f>TEXT(SalesDataTable[[#This Row],[Order Date]],"MMM")</f>
        <v>Jan</v>
      </c>
      <c r="G35" s="5" t="s">
        <v>6</v>
      </c>
      <c r="H35" s="5" t="s">
        <v>27</v>
      </c>
      <c r="I35" s="5" t="s">
        <v>2</v>
      </c>
      <c r="J35" s="5" t="s">
        <v>13</v>
      </c>
      <c r="K35" s="5" t="s">
        <v>9</v>
      </c>
      <c r="L35" s="5" t="s">
        <v>37</v>
      </c>
      <c r="M35" s="6">
        <v>1</v>
      </c>
      <c r="N35" s="7">
        <v>153.69</v>
      </c>
      <c r="O35" s="8">
        <v>0</v>
      </c>
      <c r="P35" s="7">
        <v>77.47</v>
      </c>
      <c r="Q35" s="7">
        <f t="shared" si="0"/>
        <v>153.69</v>
      </c>
      <c r="R35" s="7">
        <f t="shared" si="1"/>
        <v>77.47</v>
      </c>
      <c r="S35" s="7">
        <f t="shared" si="2"/>
        <v>76.22</v>
      </c>
      <c r="T35" s="9">
        <f t="shared" si="3"/>
        <v>0.49593337237295854</v>
      </c>
      <c r="U35" s="6">
        <f>YEAR(SalesDataTable[[#This Row],[Order Date]])</f>
        <v>2026</v>
      </c>
      <c r="V35" s="9" t="str">
        <f>"Q"&amp;ROUNDUP(MONTH(SalesDataTable[[#This Row],[Order Date]])/3,0)</f>
        <v>Q1</v>
      </c>
      <c r="W35" s="6">
        <f>MONTH(SalesDataTable[[#This Row],[Order Date]])</f>
        <v>1</v>
      </c>
      <c r="X35" s="9" t="str">
        <f>TEXT(SalesDataTable[[#This Row],[Order Date]],"mmm")</f>
        <v>Jan</v>
      </c>
    </row>
    <row r="36" spans="1:24">
      <c r="A36" s="3">
        <v>136</v>
      </c>
      <c r="B36" s="4">
        <v>46031</v>
      </c>
      <c r="C36" s="11">
        <f>YEAR(SalesDataTable[[#This Row],[Order Date]])</f>
        <v>2026</v>
      </c>
      <c r="D36" s="11" t="str">
        <f>"Q"&amp;ROUNDUP(MONTH(SalesDataTable[[#This Row],[Order Date]])/3,0)</f>
        <v>Q1</v>
      </c>
      <c r="E36" s="13">
        <f>MONTH(SalesDataTable[[#This Row],[Order Date]])</f>
        <v>1</v>
      </c>
      <c r="F36" s="11" t="str">
        <f>TEXT(SalesDataTable[[#This Row],[Order Date]],"MMM")</f>
        <v>Jan</v>
      </c>
      <c r="G36" s="5" t="s">
        <v>20</v>
      </c>
      <c r="H36" s="5" t="s">
        <v>47</v>
      </c>
      <c r="I36" s="5" t="s">
        <v>8</v>
      </c>
      <c r="J36" s="5" t="s">
        <v>16</v>
      </c>
      <c r="K36" s="5" t="s">
        <v>14</v>
      </c>
      <c r="L36" s="5" t="s">
        <v>48</v>
      </c>
      <c r="M36" s="6">
        <v>15</v>
      </c>
      <c r="N36" s="7">
        <v>168.62</v>
      </c>
      <c r="O36" s="8">
        <v>0.05</v>
      </c>
      <c r="P36" s="7">
        <v>86.09</v>
      </c>
      <c r="Q36" s="7">
        <f t="shared" si="0"/>
        <v>2402.835</v>
      </c>
      <c r="R36" s="7">
        <f t="shared" si="1"/>
        <v>1291.3500000000001</v>
      </c>
      <c r="S36" s="7">
        <f t="shared" si="2"/>
        <v>1111.4849999999999</v>
      </c>
      <c r="T36" s="9">
        <f t="shared" si="3"/>
        <v>0.46257233642759488</v>
      </c>
      <c r="U36" s="6">
        <f>YEAR(SalesDataTable[[#This Row],[Order Date]])</f>
        <v>2026</v>
      </c>
      <c r="V36" s="9" t="str">
        <f>"Q"&amp;ROUNDUP(MONTH(SalesDataTable[[#This Row],[Order Date]])/3,0)</f>
        <v>Q1</v>
      </c>
      <c r="W36" s="6">
        <f>MONTH(SalesDataTable[[#This Row],[Order Date]])</f>
        <v>1</v>
      </c>
      <c r="X36" s="9" t="str">
        <f>TEXT(SalesDataTable[[#This Row],[Order Date]],"mmm")</f>
        <v>Jan</v>
      </c>
    </row>
    <row r="37" spans="1:24">
      <c r="A37" s="3">
        <v>2782</v>
      </c>
      <c r="B37" s="4">
        <v>46031</v>
      </c>
      <c r="C37" s="11">
        <f>YEAR(SalesDataTable[[#This Row],[Order Date]])</f>
        <v>2026</v>
      </c>
      <c r="D37" s="11" t="str">
        <f>"Q"&amp;ROUNDUP(MONTH(SalesDataTable[[#This Row],[Order Date]])/3,0)</f>
        <v>Q1</v>
      </c>
      <c r="E37" s="13">
        <f>MONTH(SalesDataTable[[#This Row],[Order Date]])</f>
        <v>1</v>
      </c>
      <c r="F37" s="11" t="str">
        <f>TEXT(SalesDataTable[[#This Row],[Order Date]],"MMM")</f>
        <v>Jan</v>
      </c>
      <c r="G37" s="5" t="s">
        <v>20</v>
      </c>
      <c r="H37" s="5" t="s">
        <v>21</v>
      </c>
      <c r="I37" s="5" t="s">
        <v>2</v>
      </c>
      <c r="J37" s="5" t="s">
        <v>13</v>
      </c>
      <c r="K37" s="5" t="s">
        <v>9</v>
      </c>
      <c r="L37" s="5" t="s">
        <v>37</v>
      </c>
      <c r="M37" s="6">
        <v>1</v>
      </c>
      <c r="N37" s="7">
        <v>152.75</v>
      </c>
      <c r="O37" s="8">
        <v>0.05</v>
      </c>
      <c r="P37" s="7">
        <v>79.88</v>
      </c>
      <c r="Q37" s="7">
        <f t="shared" si="0"/>
        <v>145.11249999999998</v>
      </c>
      <c r="R37" s="7">
        <f t="shared" si="1"/>
        <v>79.88</v>
      </c>
      <c r="S37" s="7">
        <f t="shared" si="2"/>
        <v>65.232499999999987</v>
      </c>
      <c r="T37" s="9">
        <f t="shared" si="3"/>
        <v>0.44953053665259707</v>
      </c>
      <c r="U37" s="6">
        <f>YEAR(SalesDataTable[[#This Row],[Order Date]])</f>
        <v>2026</v>
      </c>
      <c r="V37" s="9" t="str">
        <f>"Q"&amp;ROUNDUP(MONTH(SalesDataTable[[#This Row],[Order Date]])/3,0)</f>
        <v>Q1</v>
      </c>
      <c r="W37" s="6">
        <f>MONTH(SalesDataTable[[#This Row],[Order Date]])</f>
        <v>1</v>
      </c>
      <c r="X37" s="9" t="str">
        <f>TEXT(SalesDataTable[[#This Row],[Order Date]],"mmm")</f>
        <v>Jan</v>
      </c>
    </row>
    <row r="38" spans="1:24">
      <c r="A38" s="3">
        <v>4704</v>
      </c>
      <c r="B38" s="4">
        <v>46031</v>
      </c>
      <c r="C38" s="11">
        <f>YEAR(SalesDataTable[[#This Row],[Order Date]])</f>
        <v>2026</v>
      </c>
      <c r="D38" s="11" t="str">
        <f>"Q"&amp;ROUNDUP(MONTH(SalesDataTable[[#This Row],[Order Date]])/3,0)</f>
        <v>Q1</v>
      </c>
      <c r="E38" s="13">
        <f>MONTH(SalesDataTable[[#This Row],[Order Date]])</f>
        <v>1</v>
      </c>
      <c r="F38" s="11" t="str">
        <f>TEXT(SalesDataTable[[#This Row],[Order Date]],"MMM")</f>
        <v>Jan</v>
      </c>
      <c r="G38" s="5" t="s">
        <v>6</v>
      </c>
      <c r="H38" s="5" t="s">
        <v>49</v>
      </c>
      <c r="I38" s="5" t="s">
        <v>28</v>
      </c>
      <c r="J38" s="5" t="s">
        <v>13</v>
      </c>
      <c r="K38" s="5" t="s">
        <v>34</v>
      </c>
      <c r="L38" s="5" t="s">
        <v>42</v>
      </c>
      <c r="M38" s="6">
        <v>2</v>
      </c>
      <c r="N38" s="7">
        <v>36.72</v>
      </c>
      <c r="O38" s="8">
        <v>0.05</v>
      </c>
      <c r="P38" s="7">
        <v>14.15</v>
      </c>
      <c r="Q38" s="7">
        <f t="shared" si="0"/>
        <v>69.768000000000001</v>
      </c>
      <c r="R38" s="7">
        <f t="shared" si="1"/>
        <v>28.3</v>
      </c>
      <c r="S38" s="7">
        <f t="shared" si="2"/>
        <v>41.468000000000004</v>
      </c>
      <c r="T38" s="9">
        <f t="shared" si="3"/>
        <v>0.59436991170737308</v>
      </c>
      <c r="U38" s="6">
        <f>YEAR(SalesDataTable[[#This Row],[Order Date]])</f>
        <v>2026</v>
      </c>
      <c r="V38" s="9" t="str">
        <f>"Q"&amp;ROUNDUP(MONTH(SalesDataTable[[#This Row],[Order Date]])/3,0)</f>
        <v>Q1</v>
      </c>
      <c r="W38" s="6">
        <f>MONTH(SalesDataTable[[#This Row],[Order Date]])</f>
        <v>1</v>
      </c>
      <c r="X38" s="9" t="str">
        <f>TEXT(SalesDataTable[[#This Row],[Order Date]],"mmm")</f>
        <v>Jan</v>
      </c>
    </row>
    <row r="39" spans="1:24">
      <c r="A39" s="3">
        <v>69</v>
      </c>
      <c r="B39" s="4">
        <v>46032</v>
      </c>
      <c r="C39" s="11">
        <f>YEAR(SalesDataTable[[#This Row],[Order Date]])</f>
        <v>2026</v>
      </c>
      <c r="D39" s="11" t="str">
        <f>"Q"&amp;ROUNDUP(MONTH(SalesDataTable[[#This Row],[Order Date]])/3,0)</f>
        <v>Q1</v>
      </c>
      <c r="E39" s="13">
        <f>MONTH(SalesDataTable[[#This Row],[Order Date]])</f>
        <v>1</v>
      </c>
      <c r="F39" s="11" t="str">
        <f>TEXT(SalesDataTable[[#This Row],[Order Date]],"MMM")</f>
        <v>Jan</v>
      </c>
      <c r="G39" s="5" t="s">
        <v>0</v>
      </c>
      <c r="H39" s="5" t="s">
        <v>50</v>
      </c>
      <c r="I39" s="5" t="s">
        <v>2</v>
      </c>
      <c r="J39" s="5" t="s">
        <v>3</v>
      </c>
      <c r="K39" s="5" t="s">
        <v>9</v>
      </c>
      <c r="L39" s="5" t="s">
        <v>17</v>
      </c>
      <c r="M39" s="6">
        <v>6</v>
      </c>
      <c r="N39" s="7">
        <v>141.31</v>
      </c>
      <c r="O39" s="8">
        <v>0.05</v>
      </c>
      <c r="P39" s="7">
        <v>79.349999999999994</v>
      </c>
      <c r="Q39" s="7">
        <f t="shared" si="0"/>
        <v>805.46699999999998</v>
      </c>
      <c r="R39" s="7">
        <f t="shared" si="1"/>
        <v>476.09999999999997</v>
      </c>
      <c r="S39" s="7">
        <f t="shared" si="2"/>
        <v>329.36700000000002</v>
      </c>
      <c r="T39" s="9">
        <f t="shared" si="3"/>
        <v>0.4089143316858419</v>
      </c>
      <c r="U39" s="6">
        <f>YEAR(SalesDataTable[[#This Row],[Order Date]])</f>
        <v>2026</v>
      </c>
      <c r="V39" s="9" t="str">
        <f>"Q"&amp;ROUNDUP(MONTH(SalesDataTable[[#This Row],[Order Date]])/3,0)</f>
        <v>Q1</v>
      </c>
      <c r="W39" s="6">
        <f>MONTH(SalesDataTable[[#This Row],[Order Date]])</f>
        <v>1</v>
      </c>
      <c r="X39" s="9" t="str">
        <f>TEXT(SalesDataTable[[#This Row],[Order Date]],"mmm")</f>
        <v>Jan</v>
      </c>
    </row>
    <row r="40" spans="1:24">
      <c r="A40" s="3">
        <v>490</v>
      </c>
      <c r="B40" s="4">
        <v>46032</v>
      </c>
      <c r="C40" s="11">
        <f>YEAR(SalesDataTable[[#This Row],[Order Date]])</f>
        <v>2026</v>
      </c>
      <c r="D40" s="11" t="str">
        <f>"Q"&amp;ROUNDUP(MONTH(SalesDataTable[[#This Row],[Order Date]])/3,0)</f>
        <v>Q1</v>
      </c>
      <c r="E40" s="13">
        <f>MONTH(SalesDataTable[[#This Row],[Order Date]])</f>
        <v>1</v>
      </c>
      <c r="F40" s="11" t="str">
        <f>TEXT(SalesDataTable[[#This Row],[Order Date]],"MMM")</f>
        <v>Jan</v>
      </c>
      <c r="G40" s="5" t="s">
        <v>11</v>
      </c>
      <c r="H40" s="5" t="s">
        <v>39</v>
      </c>
      <c r="I40" s="5" t="s">
        <v>2</v>
      </c>
      <c r="J40" s="5" t="s">
        <v>16</v>
      </c>
      <c r="K40" s="5" t="s">
        <v>23</v>
      </c>
      <c r="L40" s="5" t="s">
        <v>51</v>
      </c>
      <c r="M40" s="6">
        <v>2</v>
      </c>
      <c r="N40" s="7">
        <v>121.23</v>
      </c>
      <c r="O40" s="8">
        <v>0</v>
      </c>
      <c r="P40" s="7">
        <v>59.66</v>
      </c>
      <c r="Q40" s="7">
        <f t="shared" si="0"/>
        <v>242.46</v>
      </c>
      <c r="R40" s="7">
        <f t="shared" si="1"/>
        <v>119.32</v>
      </c>
      <c r="S40" s="7">
        <f t="shared" si="2"/>
        <v>123.14000000000001</v>
      </c>
      <c r="T40" s="9">
        <f t="shared" si="3"/>
        <v>0.50787758805576178</v>
      </c>
      <c r="U40" s="6">
        <f>YEAR(SalesDataTable[[#This Row],[Order Date]])</f>
        <v>2026</v>
      </c>
      <c r="V40" s="9" t="str">
        <f>"Q"&amp;ROUNDUP(MONTH(SalesDataTable[[#This Row],[Order Date]])/3,0)</f>
        <v>Q1</v>
      </c>
      <c r="W40" s="6">
        <f>MONTH(SalesDataTable[[#This Row],[Order Date]])</f>
        <v>1</v>
      </c>
      <c r="X40" s="9" t="str">
        <f>TEXT(SalesDataTable[[#This Row],[Order Date]],"mmm")</f>
        <v>Jan</v>
      </c>
    </row>
    <row r="41" spans="1:24">
      <c r="A41" s="3">
        <v>3685</v>
      </c>
      <c r="B41" s="4">
        <v>46032</v>
      </c>
      <c r="C41" s="11">
        <f>YEAR(SalesDataTable[[#This Row],[Order Date]])</f>
        <v>2026</v>
      </c>
      <c r="D41" s="11" t="str">
        <f>"Q"&amp;ROUNDUP(MONTH(SalesDataTable[[#This Row],[Order Date]])/3,0)</f>
        <v>Q1</v>
      </c>
      <c r="E41" s="13">
        <f>MONTH(SalesDataTable[[#This Row],[Order Date]])</f>
        <v>1</v>
      </c>
      <c r="F41" s="11" t="str">
        <f>TEXT(SalesDataTable[[#This Row],[Order Date]],"MMM")</f>
        <v>Jan</v>
      </c>
      <c r="G41" s="5" t="s">
        <v>20</v>
      </c>
      <c r="H41" s="5" t="s">
        <v>33</v>
      </c>
      <c r="I41" s="5" t="s">
        <v>2</v>
      </c>
      <c r="J41" s="5" t="s">
        <v>13</v>
      </c>
      <c r="K41" s="5" t="s">
        <v>14</v>
      </c>
      <c r="L41" s="5" t="s">
        <v>48</v>
      </c>
      <c r="M41" s="6">
        <v>3</v>
      </c>
      <c r="N41" s="7">
        <v>161.58000000000001</v>
      </c>
      <c r="O41" s="8">
        <v>0</v>
      </c>
      <c r="P41" s="7">
        <v>85.58</v>
      </c>
      <c r="Q41" s="7">
        <f t="shared" si="0"/>
        <v>484.74</v>
      </c>
      <c r="R41" s="7">
        <f t="shared" si="1"/>
        <v>256.74</v>
      </c>
      <c r="S41" s="7">
        <f t="shared" si="2"/>
        <v>228</v>
      </c>
      <c r="T41" s="9">
        <f t="shared" si="3"/>
        <v>0.47035524198539425</v>
      </c>
      <c r="U41" s="6">
        <f>YEAR(SalesDataTable[[#This Row],[Order Date]])</f>
        <v>2026</v>
      </c>
      <c r="V41" s="9" t="str">
        <f>"Q"&amp;ROUNDUP(MONTH(SalesDataTable[[#This Row],[Order Date]])/3,0)</f>
        <v>Q1</v>
      </c>
      <c r="W41" s="6">
        <f>MONTH(SalesDataTable[[#This Row],[Order Date]])</f>
        <v>1</v>
      </c>
      <c r="X41" s="9" t="str">
        <f>TEXT(SalesDataTable[[#This Row],[Order Date]],"mmm")</f>
        <v>Jan</v>
      </c>
    </row>
    <row r="42" spans="1:24">
      <c r="A42" s="3">
        <v>3796</v>
      </c>
      <c r="B42" s="4">
        <v>46032</v>
      </c>
      <c r="C42" s="11">
        <f>YEAR(SalesDataTable[[#This Row],[Order Date]])</f>
        <v>2026</v>
      </c>
      <c r="D42" s="11" t="str">
        <f>"Q"&amp;ROUNDUP(MONTH(SalesDataTable[[#This Row],[Order Date]])/3,0)</f>
        <v>Q1</v>
      </c>
      <c r="E42" s="13">
        <f>MONTH(SalesDataTable[[#This Row],[Order Date]])</f>
        <v>1</v>
      </c>
      <c r="F42" s="11" t="str">
        <f>TEXT(SalesDataTable[[#This Row],[Order Date]],"MMM")</f>
        <v>Jan</v>
      </c>
      <c r="G42" s="5" t="s">
        <v>20</v>
      </c>
      <c r="H42" s="5" t="s">
        <v>33</v>
      </c>
      <c r="I42" s="5" t="s">
        <v>19</v>
      </c>
      <c r="J42" s="5" t="s">
        <v>3</v>
      </c>
      <c r="K42" s="5" t="s">
        <v>14</v>
      </c>
      <c r="L42" s="5" t="s">
        <v>48</v>
      </c>
      <c r="M42" s="6">
        <v>2</v>
      </c>
      <c r="N42" s="7">
        <v>166.84</v>
      </c>
      <c r="O42" s="8">
        <v>0</v>
      </c>
      <c r="P42" s="7">
        <v>88.67</v>
      </c>
      <c r="Q42" s="7">
        <f t="shared" si="0"/>
        <v>333.68</v>
      </c>
      <c r="R42" s="7">
        <f t="shared" si="1"/>
        <v>177.34</v>
      </c>
      <c r="S42" s="7">
        <f t="shared" si="2"/>
        <v>156.34</v>
      </c>
      <c r="T42" s="9">
        <f t="shared" si="3"/>
        <v>0.4685327259649964</v>
      </c>
      <c r="U42" s="6">
        <f>YEAR(SalesDataTable[[#This Row],[Order Date]])</f>
        <v>2026</v>
      </c>
      <c r="V42" s="9" t="str">
        <f>"Q"&amp;ROUNDUP(MONTH(SalesDataTable[[#This Row],[Order Date]])/3,0)</f>
        <v>Q1</v>
      </c>
      <c r="W42" s="6">
        <f>MONTH(SalesDataTable[[#This Row],[Order Date]])</f>
        <v>1</v>
      </c>
      <c r="X42" s="9" t="str">
        <f>TEXT(SalesDataTable[[#This Row],[Order Date]],"mmm")</f>
        <v>Jan</v>
      </c>
    </row>
    <row r="43" spans="1:24">
      <c r="A43" s="3">
        <v>387</v>
      </c>
      <c r="B43" s="4">
        <v>46033</v>
      </c>
      <c r="C43" s="11">
        <f>YEAR(SalesDataTable[[#This Row],[Order Date]])</f>
        <v>2026</v>
      </c>
      <c r="D43" s="11" t="str">
        <f>"Q"&amp;ROUNDUP(MONTH(SalesDataTable[[#This Row],[Order Date]])/3,0)</f>
        <v>Q1</v>
      </c>
      <c r="E43" s="13">
        <f>MONTH(SalesDataTable[[#This Row],[Order Date]])</f>
        <v>1</v>
      </c>
      <c r="F43" s="11" t="str">
        <f>TEXT(SalesDataTable[[#This Row],[Order Date]],"MMM")</f>
        <v>Jan</v>
      </c>
      <c r="G43" s="5" t="s">
        <v>11</v>
      </c>
      <c r="H43" s="5" t="s">
        <v>25</v>
      </c>
      <c r="I43" s="5" t="s">
        <v>2</v>
      </c>
      <c r="J43" s="5" t="s">
        <v>3</v>
      </c>
      <c r="K43" s="5" t="s">
        <v>9</v>
      </c>
      <c r="L43" s="5" t="s">
        <v>37</v>
      </c>
      <c r="M43" s="6">
        <v>1</v>
      </c>
      <c r="N43" s="7">
        <v>150.96</v>
      </c>
      <c r="O43" s="8">
        <v>0</v>
      </c>
      <c r="P43" s="7">
        <v>77.5</v>
      </c>
      <c r="Q43" s="7">
        <f t="shared" si="0"/>
        <v>150.96</v>
      </c>
      <c r="R43" s="7">
        <f t="shared" si="1"/>
        <v>77.5</v>
      </c>
      <c r="S43" s="7">
        <f t="shared" si="2"/>
        <v>73.460000000000008</v>
      </c>
      <c r="T43" s="9">
        <f t="shared" si="3"/>
        <v>0.48661897191308956</v>
      </c>
      <c r="U43" s="6">
        <f>YEAR(SalesDataTable[[#This Row],[Order Date]])</f>
        <v>2026</v>
      </c>
      <c r="V43" s="9" t="str">
        <f>"Q"&amp;ROUNDUP(MONTH(SalesDataTable[[#This Row],[Order Date]])/3,0)</f>
        <v>Q1</v>
      </c>
      <c r="W43" s="6">
        <f>MONTH(SalesDataTable[[#This Row],[Order Date]])</f>
        <v>1</v>
      </c>
      <c r="X43" s="9" t="str">
        <f>TEXT(SalesDataTable[[#This Row],[Order Date]],"mmm")</f>
        <v>Jan</v>
      </c>
    </row>
    <row r="44" spans="1:24">
      <c r="A44" s="3">
        <v>2796</v>
      </c>
      <c r="B44" s="4">
        <v>46033</v>
      </c>
      <c r="C44" s="11">
        <f>YEAR(SalesDataTable[[#This Row],[Order Date]])</f>
        <v>2026</v>
      </c>
      <c r="D44" s="11" t="str">
        <f>"Q"&amp;ROUNDUP(MONTH(SalesDataTable[[#This Row],[Order Date]])/3,0)</f>
        <v>Q1</v>
      </c>
      <c r="E44" s="13">
        <f>MONTH(SalesDataTable[[#This Row],[Order Date]])</f>
        <v>1</v>
      </c>
      <c r="F44" s="11" t="str">
        <f>TEXT(SalesDataTable[[#This Row],[Order Date]],"MMM")</f>
        <v>Jan</v>
      </c>
      <c r="G44" s="5" t="s">
        <v>20</v>
      </c>
      <c r="H44" s="5" t="s">
        <v>31</v>
      </c>
      <c r="I44" s="5" t="s">
        <v>19</v>
      </c>
      <c r="J44" s="5" t="s">
        <v>3</v>
      </c>
      <c r="K44" s="5" t="s">
        <v>14</v>
      </c>
      <c r="L44" s="5" t="s">
        <v>15</v>
      </c>
      <c r="M44" s="6">
        <v>3</v>
      </c>
      <c r="N44" s="7">
        <v>36.33</v>
      </c>
      <c r="O44" s="8">
        <v>0.05</v>
      </c>
      <c r="P44" s="7">
        <v>13.27</v>
      </c>
      <c r="Q44" s="7">
        <f t="shared" si="0"/>
        <v>103.54049999999999</v>
      </c>
      <c r="R44" s="7">
        <f t="shared" si="1"/>
        <v>39.81</v>
      </c>
      <c r="S44" s="7">
        <f t="shared" si="2"/>
        <v>63.730499999999992</v>
      </c>
      <c r="T44" s="9">
        <f t="shared" si="3"/>
        <v>0.61551277036521934</v>
      </c>
      <c r="U44" s="6">
        <f>YEAR(SalesDataTable[[#This Row],[Order Date]])</f>
        <v>2026</v>
      </c>
      <c r="V44" s="9" t="str">
        <f>"Q"&amp;ROUNDUP(MONTH(SalesDataTable[[#This Row],[Order Date]])/3,0)</f>
        <v>Q1</v>
      </c>
      <c r="W44" s="6">
        <f>MONTH(SalesDataTable[[#This Row],[Order Date]])</f>
        <v>1</v>
      </c>
      <c r="X44" s="9" t="str">
        <f>TEXT(SalesDataTable[[#This Row],[Order Date]],"mmm")</f>
        <v>Jan</v>
      </c>
    </row>
    <row r="45" spans="1:24">
      <c r="A45" s="3">
        <v>3703</v>
      </c>
      <c r="B45" s="4">
        <v>46033</v>
      </c>
      <c r="C45" s="11">
        <f>YEAR(SalesDataTable[[#This Row],[Order Date]])</f>
        <v>2026</v>
      </c>
      <c r="D45" s="11" t="str">
        <f>"Q"&amp;ROUNDUP(MONTH(SalesDataTable[[#This Row],[Order Date]])/3,0)</f>
        <v>Q1</v>
      </c>
      <c r="E45" s="13">
        <f>MONTH(SalesDataTable[[#This Row],[Order Date]])</f>
        <v>1</v>
      </c>
      <c r="F45" s="11" t="str">
        <f>TEXT(SalesDataTable[[#This Row],[Order Date]],"MMM")</f>
        <v>Jan</v>
      </c>
      <c r="G45" s="5" t="s">
        <v>20</v>
      </c>
      <c r="H45" s="5" t="s">
        <v>33</v>
      </c>
      <c r="I45" s="5" t="s">
        <v>2</v>
      </c>
      <c r="J45" s="5" t="s">
        <v>3</v>
      </c>
      <c r="K45" s="5" t="s">
        <v>14</v>
      </c>
      <c r="L45" s="5" t="s">
        <v>15</v>
      </c>
      <c r="M45" s="6">
        <v>1</v>
      </c>
      <c r="N45" s="7">
        <v>35.340000000000003</v>
      </c>
      <c r="O45" s="8">
        <v>0.1</v>
      </c>
      <c r="P45" s="7">
        <v>13.36</v>
      </c>
      <c r="Q45" s="7">
        <f t="shared" si="0"/>
        <v>31.806000000000004</v>
      </c>
      <c r="R45" s="7">
        <f t="shared" si="1"/>
        <v>13.36</v>
      </c>
      <c r="S45" s="7">
        <f t="shared" si="2"/>
        <v>18.446000000000005</v>
      </c>
      <c r="T45" s="9">
        <f t="shared" si="3"/>
        <v>0.5799534678991386</v>
      </c>
      <c r="U45" s="6">
        <f>YEAR(SalesDataTable[[#This Row],[Order Date]])</f>
        <v>2026</v>
      </c>
      <c r="V45" s="9" t="str">
        <f>"Q"&amp;ROUNDUP(MONTH(SalesDataTable[[#This Row],[Order Date]])/3,0)</f>
        <v>Q1</v>
      </c>
      <c r="W45" s="6">
        <f>MONTH(SalesDataTable[[#This Row],[Order Date]])</f>
        <v>1</v>
      </c>
      <c r="X45" s="9" t="str">
        <f>TEXT(SalesDataTable[[#This Row],[Order Date]],"mmm")</f>
        <v>Jan</v>
      </c>
    </row>
    <row r="46" spans="1:24">
      <c r="A46" s="3">
        <v>4674</v>
      </c>
      <c r="B46" s="4">
        <v>46033</v>
      </c>
      <c r="C46" s="11">
        <f>YEAR(SalesDataTable[[#This Row],[Order Date]])</f>
        <v>2026</v>
      </c>
      <c r="D46" s="11" t="str">
        <f>"Q"&amp;ROUNDUP(MONTH(SalesDataTable[[#This Row],[Order Date]])/3,0)</f>
        <v>Q1</v>
      </c>
      <c r="E46" s="13">
        <f>MONTH(SalesDataTable[[#This Row],[Order Date]])</f>
        <v>1</v>
      </c>
      <c r="F46" s="11" t="str">
        <f>TEXT(SalesDataTable[[#This Row],[Order Date]],"MMM")</f>
        <v>Jan</v>
      </c>
      <c r="G46" s="5" t="s">
        <v>20</v>
      </c>
      <c r="H46" s="5" t="s">
        <v>33</v>
      </c>
      <c r="I46" s="5" t="s">
        <v>2</v>
      </c>
      <c r="J46" s="5" t="s">
        <v>3</v>
      </c>
      <c r="K46" s="5" t="s">
        <v>14</v>
      </c>
      <c r="L46" s="5" t="s">
        <v>32</v>
      </c>
      <c r="M46" s="6">
        <v>2</v>
      </c>
      <c r="N46" s="7">
        <v>46.27</v>
      </c>
      <c r="O46" s="8">
        <v>0</v>
      </c>
      <c r="P46" s="7">
        <v>18.23</v>
      </c>
      <c r="Q46" s="7">
        <f t="shared" si="0"/>
        <v>92.54</v>
      </c>
      <c r="R46" s="7">
        <f t="shared" si="1"/>
        <v>36.46</v>
      </c>
      <c r="S46" s="7">
        <f t="shared" si="2"/>
        <v>56.080000000000005</v>
      </c>
      <c r="T46" s="9">
        <f t="shared" si="3"/>
        <v>0.60600821266479366</v>
      </c>
      <c r="U46" s="6">
        <f>YEAR(SalesDataTable[[#This Row],[Order Date]])</f>
        <v>2026</v>
      </c>
      <c r="V46" s="9" t="str">
        <f>"Q"&amp;ROUNDUP(MONTH(SalesDataTable[[#This Row],[Order Date]])/3,0)</f>
        <v>Q1</v>
      </c>
      <c r="W46" s="6">
        <f>MONTH(SalesDataTable[[#This Row],[Order Date]])</f>
        <v>1</v>
      </c>
      <c r="X46" s="9" t="str">
        <f>TEXT(SalesDataTable[[#This Row],[Order Date]],"mmm")</f>
        <v>Jan</v>
      </c>
    </row>
    <row r="47" spans="1:24">
      <c r="A47" s="3">
        <v>4789</v>
      </c>
      <c r="B47" s="4">
        <v>46033</v>
      </c>
      <c r="C47" s="11">
        <f>YEAR(SalesDataTable[[#This Row],[Order Date]])</f>
        <v>2026</v>
      </c>
      <c r="D47" s="11" t="str">
        <f>"Q"&amp;ROUNDUP(MONTH(SalesDataTable[[#This Row],[Order Date]])/3,0)</f>
        <v>Q1</v>
      </c>
      <c r="E47" s="13">
        <f>MONTH(SalesDataTable[[#This Row],[Order Date]])</f>
        <v>1</v>
      </c>
      <c r="F47" s="11" t="str">
        <f>TEXT(SalesDataTable[[#This Row],[Order Date]],"MMM")</f>
        <v>Jan</v>
      </c>
      <c r="G47" s="5" t="s">
        <v>20</v>
      </c>
      <c r="H47" s="5" t="s">
        <v>31</v>
      </c>
      <c r="I47" s="5" t="s">
        <v>2</v>
      </c>
      <c r="J47" s="5" t="s">
        <v>3</v>
      </c>
      <c r="K47" s="5" t="s">
        <v>4</v>
      </c>
      <c r="L47" s="5" t="s">
        <v>5</v>
      </c>
      <c r="M47" s="6">
        <v>1</v>
      </c>
      <c r="N47" s="7">
        <v>79.930000000000007</v>
      </c>
      <c r="O47" s="8">
        <v>0.05</v>
      </c>
      <c r="P47" s="7">
        <v>43.73</v>
      </c>
      <c r="Q47" s="7">
        <f t="shared" si="0"/>
        <v>75.933500000000009</v>
      </c>
      <c r="R47" s="7">
        <f t="shared" si="1"/>
        <v>43.73</v>
      </c>
      <c r="S47" s="7">
        <f t="shared" si="2"/>
        <v>32.203500000000012</v>
      </c>
      <c r="T47" s="9">
        <f t="shared" si="3"/>
        <v>0.42410135184075554</v>
      </c>
      <c r="U47" s="6">
        <f>YEAR(SalesDataTable[[#This Row],[Order Date]])</f>
        <v>2026</v>
      </c>
      <c r="V47" s="9" t="str">
        <f>"Q"&amp;ROUNDUP(MONTH(SalesDataTable[[#This Row],[Order Date]])/3,0)</f>
        <v>Q1</v>
      </c>
      <c r="W47" s="6">
        <f>MONTH(SalesDataTable[[#This Row],[Order Date]])</f>
        <v>1</v>
      </c>
      <c r="X47" s="9" t="str">
        <f>TEXT(SalesDataTable[[#This Row],[Order Date]],"mmm")</f>
        <v>Jan</v>
      </c>
    </row>
    <row r="48" spans="1:24">
      <c r="A48" s="3">
        <v>804</v>
      </c>
      <c r="B48" s="4">
        <v>46034</v>
      </c>
      <c r="C48" s="11">
        <f>YEAR(SalesDataTable[[#This Row],[Order Date]])</f>
        <v>2026</v>
      </c>
      <c r="D48" s="11" t="str">
        <f>"Q"&amp;ROUNDUP(MONTH(SalesDataTable[[#This Row],[Order Date]])/3,0)</f>
        <v>Q1</v>
      </c>
      <c r="E48" s="13">
        <f>MONTH(SalesDataTable[[#This Row],[Order Date]])</f>
        <v>1</v>
      </c>
      <c r="F48" s="11" t="str">
        <f>TEXT(SalesDataTable[[#This Row],[Order Date]],"MMM")</f>
        <v>Jan</v>
      </c>
      <c r="G48" s="5" t="s">
        <v>6</v>
      </c>
      <c r="H48" s="5" t="s">
        <v>43</v>
      </c>
      <c r="I48" s="5" t="s">
        <v>19</v>
      </c>
      <c r="J48" s="5" t="s">
        <v>13</v>
      </c>
      <c r="K48" s="5" t="s">
        <v>9</v>
      </c>
      <c r="L48" s="5" t="s">
        <v>17</v>
      </c>
      <c r="M48" s="6">
        <v>1</v>
      </c>
      <c r="N48" s="7">
        <v>141.25</v>
      </c>
      <c r="O48" s="8">
        <v>0</v>
      </c>
      <c r="P48" s="7">
        <v>78.72</v>
      </c>
      <c r="Q48" s="7">
        <f t="shared" si="0"/>
        <v>141.25</v>
      </c>
      <c r="R48" s="7">
        <f t="shared" si="1"/>
        <v>78.72</v>
      </c>
      <c r="S48" s="7">
        <f t="shared" si="2"/>
        <v>62.53</v>
      </c>
      <c r="T48" s="9">
        <f t="shared" si="3"/>
        <v>0.44269026548672569</v>
      </c>
      <c r="U48" s="6">
        <f>YEAR(SalesDataTable[[#This Row],[Order Date]])</f>
        <v>2026</v>
      </c>
      <c r="V48" s="9" t="str">
        <f>"Q"&amp;ROUNDUP(MONTH(SalesDataTable[[#This Row],[Order Date]])/3,0)</f>
        <v>Q1</v>
      </c>
      <c r="W48" s="6">
        <f>MONTH(SalesDataTable[[#This Row],[Order Date]])</f>
        <v>1</v>
      </c>
      <c r="X48" s="9" t="str">
        <f>TEXT(SalesDataTable[[#This Row],[Order Date]],"mmm")</f>
        <v>Jan</v>
      </c>
    </row>
    <row r="49" spans="1:24">
      <c r="A49" s="3">
        <v>1780</v>
      </c>
      <c r="B49" s="4">
        <v>46034</v>
      </c>
      <c r="C49" s="11">
        <f>YEAR(SalesDataTable[[#This Row],[Order Date]])</f>
        <v>2026</v>
      </c>
      <c r="D49" s="11" t="str">
        <f>"Q"&amp;ROUNDUP(MONTH(SalesDataTable[[#This Row],[Order Date]])/3,0)</f>
        <v>Q1</v>
      </c>
      <c r="E49" s="13">
        <f>MONTH(SalesDataTable[[#This Row],[Order Date]])</f>
        <v>1</v>
      </c>
      <c r="F49" s="11" t="str">
        <f>TEXT(SalesDataTable[[#This Row],[Order Date]],"MMM")</f>
        <v>Jan</v>
      </c>
      <c r="G49" s="5" t="s">
        <v>20</v>
      </c>
      <c r="H49" s="5" t="s">
        <v>33</v>
      </c>
      <c r="I49" s="5" t="s">
        <v>2</v>
      </c>
      <c r="J49" s="5" t="s">
        <v>3</v>
      </c>
      <c r="K49" s="5" t="s">
        <v>4</v>
      </c>
      <c r="L49" s="5" t="s">
        <v>30</v>
      </c>
      <c r="M49" s="6">
        <v>2</v>
      </c>
      <c r="N49" s="7">
        <v>103.64</v>
      </c>
      <c r="O49" s="8">
        <v>0.1</v>
      </c>
      <c r="P49" s="7">
        <v>50.96</v>
      </c>
      <c r="Q49" s="7">
        <f t="shared" si="0"/>
        <v>186.55199999999999</v>
      </c>
      <c r="R49" s="7">
        <f t="shared" si="1"/>
        <v>101.92</v>
      </c>
      <c r="S49" s="7">
        <f t="shared" si="2"/>
        <v>84.631999999999991</v>
      </c>
      <c r="T49" s="9">
        <f t="shared" si="3"/>
        <v>0.45366439384193147</v>
      </c>
      <c r="U49" s="6">
        <f>YEAR(SalesDataTable[[#This Row],[Order Date]])</f>
        <v>2026</v>
      </c>
      <c r="V49" s="9" t="str">
        <f>"Q"&amp;ROUNDUP(MONTH(SalesDataTable[[#This Row],[Order Date]])/3,0)</f>
        <v>Q1</v>
      </c>
      <c r="W49" s="6">
        <f>MONTH(SalesDataTable[[#This Row],[Order Date]])</f>
        <v>1</v>
      </c>
      <c r="X49" s="9" t="str">
        <f>TEXT(SalesDataTable[[#This Row],[Order Date]],"mmm")</f>
        <v>Jan</v>
      </c>
    </row>
    <row r="50" spans="1:24">
      <c r="A50" s="3">
        <v>2844</v>
      </c>
      <c r="B50" s="4">
        <v>46034</v>
      </c>
      <c r="C50" s="11">
        <f>YEAR(SalesDataTable[[#This Row],[Order Date]])</f>
        <v>2026</v>
      </c>
      <c r="D50" s="11" t="str">
        <f>"Q"&amp;ROUNDUP(MONTH(SalesDataTable[[#This Row],[Order Date]])/3,0)</f>
        <v>Q1</v>
      </c>
      <c r="E50" s="13">
        <f>MONTH(SalesDataTable[[#This Row],[Order Date]])</f>
        <v>1</v>
      </c>
      <c r="F50" s="11" t="str">
        <f>TEXT(SalesDataTable[[#This Row],[Order Date]],"MMM")</f>
        <v>Jan</v>
      </c>
      <c r="G50" s="5" t="s">
        <v>0</v>
      </c>
      <c r="H50" s="5" t="s">
        <v>1</v>
      </c>
      <c r="I50" s="5" t="s">
        <v>2</v>
      </c>
      <c r="J50" s="5" t="s">
        <v>13</v>
      </c>
      <c r="K50" s="5" t="s">
        <v>14</v>
      </c>
      <c r="L50" s="5" t="s">
        <v>44</v>
      </c>
      <c r="M50" s="6">
        <v>1</v>
      </c>
      <c r="N50" s="7">
        <v>136.18</v>
      </c>
      <c r="O50" s="8">
        <v>0</v>
      </c>
      <c r="P50" s="7">
        <v>68.34</v>
      </c>
      <c r="Q50" s="7">
        <f t="shared" si="0"/>
        <v>136.18</v>
      </c>
      <c r="R50" s="7">
        <f t="shared" si="1"/>
        <v>68.34</v>
      </c>
      <c r="S50" s="7">
        <f t="shared" si="2"/>
        <v>67.84</v>
      </c>
      <c r="T50" s="9">
        <f t="shared" si="3"/>
        <v>0.498164194448524</v>
      </c>
      <c r="U50" s="6">
        <f>YEAR(SalesDataTable[[#This Row],[Order Date]])</f>
        <v>2026</v>
      </c>
      <c r="V50" s="9" t="str">
        <f>"Q"&amp;ROUNDUP(MONTH(SalesDataTable[[#This Row],[Order Date]])/3,0)</f>
        <v>Q1</v>
      </c>
      <c r="W50" s="6">
        <f>MONTH(SalesDataTable[[#This Row],[Order Date]])</f>
        <v>1</v>
      </c>
      <c r="X50" s="9" t="str">
        <f>TEXT(SalesDataTable[[#This Row],[Order Date]],"mmm")</f>
        <v>Jan</v>
      </c>
    </row>
    <row r="51" spans="1:24">
      <c r="A51" s="3">
        <v>3068</v>
      </c>
      <c r="B51" s="4">
        <v>46034</v>
      </c>
      <c r="C51" s="11">
        <f>YEAR(SalesDataTable[[#This Row],[Order Date]])</f>
        <v>2026</v>
      </c>
      <c r="D51" s="11" t="str">
        <f>"Q"&amp;ROUNDUP(MONTH(SalesDataTable[[#This Row],[Order Date]])/3,0)</f>
        <v>Q1</v>
      </c>
      <c r="E51" s="13">
        <f>MONTH(SalesDataTable[[#This Row],[Order Date]])</f>
        <v>1</v>
      </c>
      <c r="F51" s="11" t="str">
        <f>TEXT(SalesDataTable[[#This Row],[Order Date]],"MMM")</f>
        <v>Jan</v>
      </c>
      <c r="G51" s="5" t="s">
        <v>11</v>
      </c>
      <c r="H51" s="5" t="s">
        <v>12</v>
      </c>
      <c r="I51" s="5" t="s">
        <v>28</v>
      </c>
      <c r="J51" s="5" t="s">
        <v>13</v>
      </c>
      <c r="K51" s="5" t="s">
        <v>34</v>
      </c>
      <c r="L51" s="5" t="s">
        <v>42</v>
      </c>
      <c r="M51" s="6">
        <v>1</v>
      </c>
      <c r="N51" s="7">
        <v>36.43</v>
      </c>
      <c r="O51" s="8">
        <v>0</v>
      </c>
      <c r="P51" s="7">
        <v>14.33</v>
      </c>
      <c r="Q51" s="7">
        <f t="shared" si="0"/>
        <v>36.43</v>
      </c>
      <c r="R51" s="7">
        <f t="shared" si="1"/>
        <v>14.33</v>
      </c>
      <c r="S51" s="7">
        <f t="shared" si="2"/>
        <v>22.1</v>
      </c>
      <c r="T51" s="9">
        <f t="shared" si="3"/>
        <v>0.60664287674993145</v>
      </c>
      <c r="U51" s="6">
        <f>YEAR(SalesDataTable[[#This Row],[Order Date]])</f>
        <v>2026</v>
      </c>
      <c r="V51" s="9" t="str">
        <f>"Q"&amp;ROUNDUP(MONTH(SalesDataTable[[#This Row],[Order Date]])/3,0)</f>
        <v>Q1</v>
      </c>
      <c r="W51" s="6">
        <f>MONTH(SalesDataTable[[#This Row],[Order Date]])</f>
        <v>1</v>
      </c>
      <c r="X51" s="9" t="str">
        <f>TEXT(SalesDataTable[[#This Row],[Order Date]],"mmm")</f>
        <v>Jan</v>
      </c>
    </row>
    <row r="52" spans="1:24">
      <c r="A52" s="3">
        <v>3096</v>
      </c>
      <c r="B52" s="4">
        <v>46034</v>
      </c>
      <c r="C52" s="11">
        <f>YEAR(SalesDataTable[[#This Row],[Order Date]])</f>
        <v>2026</v>
      </c>
      <c r="D52" s="11" t="str">
        <f>"Q"&amp;ROUNDUP(MONTH(SalesDataTable[[#This Row],[Order Date]])/3,0)</f>
        <v>Q1</v>
      </c>
      <c r="E52" s="13">
        <f>MONTH(SalesDataTable[[#This Row],[Order Date]])</f>
        <v>1</v>
      </c>
      <c r="F52" s="11" t="str">
        <f>TEXT(SalesDataTable[[#This Row],[Order Date]],"MMM")</f>
        <v>Jan</v>
      </c>
      <c r="G52" s="5" t="s">
        <v>20</v>
      </c>
      <c r="H52" s="5" t="s">
        <v>31</v>
      </c>
      <c r="I52" s="5" t="s">
        <v>2</v>
      </c>
      <c r="J52" s="5" t="s">
        <v>13</v>
      </c>
      <c r="K52" s="5" t="s">
        <v>34</v>
      </c>
      <c r="L52" s="5" t="s">
        <v>45</v>
      </c>
      <c r="M52" s="6">
        <v>2</v>
      </c>
      <c r="N52" s="7">
        <v>50.51</v>
      </c>
      <c r="O52" s="8">
        <v>0.1</v>
      </c>
      <c r="P52" s="7">
        <v>21.84</v>
      </c>
      <c r="Q52" s="7">
        <f t="shared" si="0"/>
        <v>90.917999999999992</v>
      </c>
      <c r="R52" s="7">
        <f t="shared" si="1"/>
        <v>43.68</v>
      </c>
      <c r="S52" s="7">
        <f t="shared" si="2"/>
        <v>47.237999999999992</v>
      </c>
      <c r="T52" s="9">
        <f t="shared" si="3"/>
        <v>0.5195670824259222</v>
      </c>
      <c r="U52" s="6">
        <f>YEAR(SalesDataTable[[#This Row],[Order Date]])</f>
        <v>2026</v>
      </c>
      <c r="V52" s="9" t="str">
        <f>"Q"&amp;ROUNDUP(MONTH(SalesDataTable[[#This Row],[Order Date]])/3,0)</f>
        <v>Q1</v>
      </c>
      <c r="W52" s="6">
        <f>MONTH(SalesDataTable[[#This Row],[Order Date]])</f>
        <v>1</v>
      </c>
      <c r="X52" s="9" t="str">
        <f>TEXT(SalesDataTable[[#This Row],[Order Date]],"mmm")</f>
        <v>Jan</v>
      </c>
    </row>
    <row r="53" spans="1:24">
      <c r="A53" s="3">
        <v>3129</v>
      </c>
      <c r="B53" s="4">
        <v>46034</v>
      </c>
      <c r="C53" s="11">
        <f>YEAR(SalesDataTable[[#This Row],[Order Date]])</f>
        <v>2026</v>
      </c>
      <c r="D53" s="11" t="str">
        <f>"Q"&amp;ROUNDUP(MONTH(SalesDataTable[[#This Row],[Order Date]])/3,0)</f>
        <v>Q1</v>
      </c>
      <c r="E53" s="13">
        <f>MONTH(SalesDataTable[[#This Row],[Order Date]])</f>
        <v>1</v>
      </c>
      <c r="F53" s="11" t="str">
        <f>TEXT(SalesDataTable[[#This Row],[Order Date]],"MMM")</f>
        <v>Jan</v>
      </c>
      <c r="G53" s="5" t="s">
        <v>20</v>
      </c>
      <c r="H53" s="5" t="s">
        <v>47</v>
      </c>
      <c r="I53" s="5" t="s">
        <v>19</v>
      </c>
      <c r="J53" s="5" t="s">
        <v>3</v>
      </c>
      <c r="K53" s="5" t="s">
        <v>34</v>
      </c>
      <c r="L53" s="5" t="s">
        <v>38</v>
      </c>
      <c r="M53" s="6">
        <v>1</v>
      </c>
      <c r="N53" s="7">
        <v>123</v>
      </c>
      <c r="O53" s="8">
        <v>0</v>
      </c>
      <c r="P53" s="7">
        <v>67.3</v>
      </c>
      <c r="Q53" s="7">
        <f t="shared" si="0"/>
        <v>123</v>
      </c>
      <c r="R53" s="7">
        <f t="shared" si="1"/>
        <v>67.3</v>
      </c>
      <c r="S53" s="7">
        <f t="shared" si="2"/>
        <v>55.7</v>
      </c>
      <c r="T53" s="9">
        <f t="shared" si="3"/>
        <v>0.45284552845528458</v>
      </c>
      <c r="U53" s="6">
        <f>YEAR(SalesDataTable[[#This Row],[Order Date]])</f>
        <v>2026</v>
      </c>
      <c r="V53" s="9" t="str">
        <f>"Q"&amp;ROUNDUP(MONTH(SalesDataTable[[#This Row],[Order Date]])/3,0)</f>
        <v>Q1</v>
      </c>
      <c r="W53" s="6">
        <f>MONTH(SalesDataTable[[#This Row],[Order Date]])</f>
        <v>1</v>
      </c>
      <c r="X53" s="9" t="str">
        <f>TEXT(SalesDataTable[[#This Row],[Order Date]],"mmm")</f>
        <v>Jan</v>
      </c>
    </row>
    <row r="54" spans="1:24">
      <c r="A54" s="3">
        <v>3948</v>
      </c>
      <c r="B54" s="4">
        <v>46034</v>
      </c>
      <c r="C54" s="11">
        <f>YEAR(SalesDataTable[[#This Row],[Order Date]])</f>
        <v>2026</v>
      </c>
      <c r="D54" s="11" t="str">
        <f>"Q"&amp;ROUNDUP(MONTH(SalesDataTable[[#This Row],[Order Date]])/3,0)</f>
        <v>Q1</v>
      </c>
      <c r="E54" s="13">
        <f>MONTH(SalesDataTable[[#This Row],[Order Date]])</f>
        <v>1</v>
      </c>
      <c r="F54" s="11" t="str">
        <f>TEXT(SalesDataTable[[#This Row],[Order Date]],"MMM")</f>
        <v>Jan</v>
      </c>
      <c r="G54" s="5" t="s">
        <v>6</v>
      </c>
      <c r="H54" s="5" t="s">
        <v>49</v>
      </c>
      <c r="I54" s="5" t="s">
        <v>2</v>
      </c>
      <c r="J54" s="5" t="s">
        <v>13</v>
      </c>
      <c r="K54" s="5" t="s">
        <v>9</v>
      </c>
      <c r="L54" s="5" t="s">
        <v>46</v>
      </c>
      <c r="M54" s="6">
        <v>2</v>
      </c>
      <c r="N54" s="7">
        <v>72.239999999999995</v>
      </c>
      <c r="O54" s="8">
        <v>0</v>
      </c>
      <c r="P54" s="7">
        <v>32.94</v>
      </c>
      <c r="Q54" s="7">
        <f t="shared" si="0"/>
        <v>144.47999999999999</v>
      </c>
      <c r="R54" s="7">
        <f t="shared" si="1"/>
        <v>65.88</v>
      </c>
      <c r="S54" s="7">
        <f t="shared" si="2"/>
        <v>78.599999999999994</v>
      </c>
      <c r="T54" s="9">
        <f t="shared" si="3"/>
        <v>0.54401993355481726</v>
      </c>
      <c r="U54" s="6">
        <f>YEAR(SalesDataTable[[#This Row],[Order Date]])</f>
        <v>2026</v>
      </c>
      <c r="V54" s="9" t="str">
        <f>"Q"&amp;ROUNDUP(MONTH(SalesDataTable[[#This Row],[Order Date]])/3,0)</f>
        <v>Q1</v>
      </c>
      <c r="W54" s="6">
        <f>MONTH(SalesDataTable[[#This Row],[Order Date]])</f>
        <v>1</v>
      </c>
      <c r="X54" s="9" t="str">
        <f>TEXT(SalesDataTable[[#This Row],[Order Date]],"mmm")</f>
        <v>Jan</v>
      </c>
    </row>
    <row r="55" spans="1:24">
      <c r="A55" s="3">
        <v>5036</v>
      </c>
      <c r="B55" s="4">
        <v>46034</v>
      </c>
      <c r="C55" s="11">
        <f>YEAR(SalesDataTable[[#This Row],[Order Date]])</f>
        <v>2026</v>
      </c>
      <c r="D55" s="11" t="str">
        <f>"Q"&amp;ROUNDUP(MONTH(SalesDataTable[[#This Row],[Order Date]])/3,0)</f>
        <v>Q1</v>
      </c>
      <c r="E55" s="13">
        <f>MONTH(SalesDataTable[[#This Row],[Order Date]])</f>
        <v>1</v>
      </c>
      <c r="F55" s="11" t="str">
        <f>TEXT(SalesDataTable[[#This Row],[Order Date]],"MMM")</f>
        <v>Jan</v>
      </c>
      <c r="G55" s="5" t="s">
        <v>11</v>
      </c>
      <c r="H55" s="5" t="s">
        <v>18</v>
      </c>
      <c r="I55" s="5" t="s">
        <v>19</v>
      </c>
      <c r="J55" s="5" t="s">
        <v>3</v>
      </c>
      <c r="K55" s="5" t="s">
        <v>9</v>
      </c>
      <c r="L55" s="5" t="s">
        <v>37</v>
      </c>
      <c r="M55" s="6">
        <v>1</v>
      </c>
      <c r="N55" s="7">
        <v>151.11000000000001</v>
      </c>
      <c r="O55" s="8">
        <v>0.15</v>
      </c>
      <c r="P55" s="7">
        <v>79.650000000000006</v>
      </c>
      <c r="Q55" s="7">
        <f t="shared" si="0"/>
        <v>128.4435</v>
      </c>
      <c r="R55" s="7">
        <f t="shared" si="1"/>
        <v>79.650000000000006</v>
      </c>
      <c r="S55" s="7">
        <f t="shared" si="2"/>
        <v>48.793499999999995</v>
      </c>
      <c r="T55" s="9">
        <f t="shared" si="3"/>
        <v>0.37988298356865075</v>
      </c>
      <c r="U55" s="6">
        <f>YEAR(SalesDataTable[[#This Row],[Order Date]])</f>
        <v>2026</v>
      </c>
      <c r="V55" s="9" t="str">
        <f>"Q"&amp;ROUNDUP(MONTH(SalesDataTable[[#This Row],[Order Date]])/3,0)</f>
        <v>Q1</v>
      </c>
      <c r="W55" s="6">
        <f>MONTH(SalesDataTable[[#This Row],[Order Date]])</f>
        <v>1</v>
      </c>
      <c r="X55" s="9" t="str">
        <f>TEXT(SalesDataTable[[#This Row],[Order Date]],"mmm")</f>
        <v>Jan</v>
      </c>
    </row>
    <row r="56" spans="1:24">
      <c r="A56" s="3">
        <v>2681</v>
      </c>
      <c r="B56" s="4">
        <v>46035</v>
      </c>
      <c r="C56" s="11">
        <f>YEAR(SalesDataTable[[#This Row],[Order Date]])</f>
        <v>2026</v>
      </c>
      <c r="D56" s="11" t="str">
        <f>"Q"&amp;ROUNDUP(MONTH(SalesDataTable[[#This Row],[Order Date]])/3,0)</f>
        <v>Q1</v>
      </c>
      <c r="E56" s="13">
        <f>MONTH(SalesDataTable[[#This Row],[Order Date]])</f>
        <v>1</v>
      </c>
      <c r="F56" s="11" t="str">
        <f>TEXT(SalesDataTable[[#This Row],[Order Date]],"MMM")</f>
        <v>Jan</v>
      </c>
      <c r="G56" s="5" t="s">
        <v>20</v>
      </c>
      <c r="H56" s="5" t="s">
        <v>21</v>
      </c>
      <c r="I56" s="5" t="s">
        <v>2</v>
      </c>
      <c r="J56" s="5" t="s">
        <v>13</v>
      </c>
      <c r="K56" s="5" t="s">
        <v>9</v>
      </c>
      <c r="L56" s="5" t="s">
        <v>10</v>
      </c>
      <c r="M56" s="6">
        <v>1</v>
      </c>
      <c r="N56" s="7">
        <v>94.32</v>
      </c>
      <c r="O56" s="8">
        <v>0</v>
      </c>
      <c r="P56" s="7">
        <v>45.93</v>
      </c>
      <c r="Q56" s="7">
        <f t="shared" si="0"/>
        <v>94.32</v>
      </c>
      <c r="R56" s="7">
        <f t="shared" si="1"/>
        <v>45.93</v>
      </c>
      <c r="S56" s="7">
        <f t="shared" si="2"/>
        <v>48.389999999999993</v>
      </c>
      <c r="T56" s="9">
        <f t="shared" si="3"/>
        <v>0.51304071246819338</v>
      </c>
      <c r="U56" s="6">
        <f>YEAR(SalesDataTable[[#This Row],[Order Date]])</f>
        <v>2026</v>
      </c>
      <c r="V56" s="9" t="str">
        <f>"Q"&amp;ROUNDUP(MONTH(SalesDataTable[[#This Row],[Order Date]])/3,0)</f>
        <v>Q1</v>
      </c>
      <c r="W56" s="6">
        <f>MONTH(SalesDataTable[[#This Row],[Order Date]])</f>
        <v>1</v>
      </c>
      <c r="X56" s="9" t="str">
        <f>TEXT(SalesDataTable[[#This Row],[Order Date]],"mmm")</f>
        <v>Jan</v>
      </c>
    </row>
    <row r="57" spans="1:24">
      <c r="A57" s="3">
        <v>5101</v>
      </c>
      <c r="B57" s="4">
        <v>46035</v>
      </c>
      <c r="C57" s="11">
        <f>YEAR(SalesDataTable[[#This Row],[Order Date]])</f>
        <v>2026</v>
      </c>
      <c r="D57" s="11" t="str">
        <f>"Q"&amp;ROUNDUP(MONTH(SalesDataTable[[#This Row],[Order Date]])/3,0)</f>
        <v>Q1</v>
      </c>
      <c r="E57" s="13">
        <f>MONTH(SalesDataTable[[#This Row],[Order Date]])</f>
        <v>1</v>
      </c>
      <c r="F57" s="11" t="str">
        <f>TEXT(SalesDataTable[[#This Row],[Order Date]],"MMM")</f>
        <v>Jan</v>
      </c>
      <c r="G57" s="5" t="s">
        <v>6</v>
      </c>
      <c r="H57" s="5" t="s">
        <v>43</v>
      </c>
      <c r="I57" s="5" t="s">
        <v>2</v>
      </c>
      <c r="J57" s="5" t="s">
        <v>3</v>
      </c>
      <c r="K57" s="5" t="s">
        <v>4</v>
      </c>
      <c r="L57" s="5" t="s">
        <v>22</v>
      </c>
      <c r="M57" s="6">
        <v>3</v>
      </c>
      <c r="N57" s="7">
        <v>51.52</v>
      </c>
      <c r="O57" s="8">
        <v>0</v>
      </c>
      <c r="P57" s="7">
        <v>21.92</v>
      </c>
      <c r="Q57" s="7">
        <f t="shared" si="0"/>
        <v>154.56</v>
      </c>
      <c r="R57" s="7">
        <f t="shared" si="1"/>
        <v>65.760000000000005</v>
      </c>
      <c r="S57" s="7">
        <f t="shared" si="2"/>
        <v>88.8</v>
      </c>
      <c r="T57" s="9">
        <f t="shared" si="3"/>
        <v>0.57453416149068315</v>
      </c>
      <c r="U57" s="6">
        <f>YEAR(SalesDataTable[[#This Row],[Order Date]])</f>
        <v>2026</v>
      </c>
      <c r="V57" s="9" t="str">
        <f>"Q"&amp;ROUNDUP(MONTH(SalesDataTable[[#This Row],[Order Date]])/3,0)</f>
        <v>Q1</v>
      </c>
      <c r="W57" s="6">
        <f>MONTH(SalesDataTable[[#This Row],[Order Date]])</f>
        <v>1</v>
      </c>
      <c r="X57" s="9" t="str">
        <f>TEXT(SalesDataTable[[#This Row],[Order Date]],"mmm")</f>
        <v>Jan</v>
      </c>
    </row>
    <row r="58" spans="1:24">
      <c r="A58" s="3">
        <v>3871</v>
      </c>
      <c r="B58" s="4">
        <v>46036</v>
      </c>
      <c r="C58" s="11">
        <f>YEAR(SalesDataTable[[#This Row],[Order Date]])</f>
        <v>2026</v>
      </c>
      <c r="D58" s="11" t="str">
        <f>"Q"&amp;ROUNDUP(MONTH(SalesDataTable[[#This Row],[Order Date]])/3,0)</f>
        <v>Q1</v>
      </c>
      <c r="E58" s="13">
        <f>MONTH(SalesDataTable[[#This Row],[Order Date]])</f>
        <v>1</v>
      </c>
      <c r="F58" s="11" t="str">
        <f>TEXT(SalesDataTable[[#This Row],[Order Date]],"MMM")</f>
        <v>Jan</v>
      </c>
      <c r="G58" s="5" t="s">
        <v>0</v>
      </c>
      <c r="H58" s="5" t="s">
        <v>50</v>
      </c>
      <c r="I58" s="5" t="s">
        <v>2</v>
      </c>
      <c r="J58" s="5" t="s">
        <v>13</v>
      </c>
      <c r="K58" s="5" t="s">
        <v>9</v>
      </c>
      <c r="L58" s="5" t="s">
        <v>17</v>
      </c>
      <c r="M58" s="6">
        <v>2</v>
      </c>
      <c r="N58" s="7">
        <v>146.4</v>
      </c>
      <c r="O58" s="8">
        <v>0.05</v>
      </c>
      <c r="P58" s="7">
        <v>81.72</v>
      </c>
      <c r="Q58" s="7">
        <f t="shared" si="0"/>
        <v>278.16000000000003</v>
      </c>
      <c r="R58" s="7">
        <f t="shared" si="1"/>
        <v>163.44</v>
      </c>
      <c r="S58" s="7">
        <f t="shared" si="2"/>
        <v>114.72000000000003</v>
      </c>
      <c r="T58" s="9">
        <f t="shared" si="3"/>
        <v>0.4124245038826575</v>
      </c>
      <c r="U58" s="6">
        <f>YEAR(SalesDataTable[[#This Row],[Order Date]])</f>
        <v>2026</v>
      </c>
      <c r="V58" s="9" t="str">
        <f>"Q"&amp;ROUNDUP(MONTH(SalesDataTable[[#This Row],[Order Date]])/3,0)</f>
        <v>Q1</v>
      </c>
      <c r="W58" s="6">
        <f>MONTH(SalesDataTable[[#This Row],[Order Date]])</f>
        <v>1</v>
      </c>
      <c r="X58" s="9" t="str">
        <f>TEXT(SalesDataTable[[#This Row],[Order Date]],"mmm")</f>
        <v>Jan</v>
      </c>
    </row>
    <row r="59" spans="1:24">
      <c r="A59" s="3">
        <v>4643</v>
      </c>
      <c r="B59" s="4">
        <v>46036</v>
      </c>
      <c r="C59" s="11">
        <f>YEAR(SalesDataTable[[#This Row],[Order Date]])</f>
        <v>2026</v>
      </c>
      <c r="D59" s="11" t="str">
        <f>"Q"&amp;ROUNDUP(MONTH(SalesDataTable[[#This Row],[Order Date]])/3,0)</f>
        <v>Q1</v>
      </c>
      <c r="E59" s="13">
        <f>MONTH(SalesDataTable[[#This Row],[Order Date]])</f>
        <v>1</v>
      </c>
      <c r="F59" s="11" t="str">
        <f>TEXT(SalesDataTable[[#This Row],[Order Date]],"MMM")</f>
        <v>Jan</v>
      </c>
      <c r="G59" s="5" t="s">
        <v>0</v>
      </c>
      <c r="H59" s="5" t="s">
        <v>1</v>
      </c>
      <c r="I59" s="5" t="s">
        <v>8</v>
      </c>
      <c r="J59" s="5" t="s">
        <v>16</v>
      </c>
      <c r="K59" s="5" t="s">
        <v>14</v>
      </c>
      <c r="L59" s="5" t="s">
        <v>32</v>
      </c>
      <c r="M59" s="6">
        <v>3</v>
      </c>
      <c r="N59" s="7">
        <v>47.32</v>
      </c>
      <c r="O59" s="8">
        <v>0.1</v>
      </c>
      <c r="P59" s="7">
        <v>18.420000000000002</v>
      </c>
      <c r="Q59" s="7">
        <f t="shared" si="0"/>
        <v>127.76400000000001</v>
      </c>
      <c r="R59" s="7">
        <f t="shared" si="1"/>
        <v>55.260000000000005</v>
      </c>
      <c r="S59" s="7">
        <f t="shared" si="2"/>
        <v>72.504000000000005</v>
      </c>
      <c r="T59" s="9">
        <f t="shared" si="3"/>
        <v>0.56748379825302897</v>
      </c>
      <c r="U59" s="6">
        <f>YEAR(SalesDataTable[[#This Row],[Order Date]])</f>
        <v>2026</v>
      </c>
      <c r="V59" s="9" t="str">
        <f>"Q"&amp;ROUNDUP(MONTH(SalesDataTable[[#This Row],[Order Date]])/3,0)</f>
        <v>Q1</v>
      </c>
      <c r="W59" s="6">
        <f>MONTH(SalesDataTable[[#This Row],[Order Date]])</f>
        <v>1</v>
      </c>
      <c r="X59" s="9" t="str">
        <f>TEXT(SalesDataTable[[#This Row],[Order Date]],"mmm")</f>
        <v>Jan</v>
      </c>
    </row>
    <row r="60" spans="1:24">
      <c r="A60" s="3">
        <v>4703</v>
      </c>
      <c r="B60" s="4">
        <v>46036</v>
      </c>
      <c r="C60" s="11">
        <f>YEAR(SalesDataTable[[#This Row],[Order Date]])</f>
        <v>2026</v>
      </c>
      <c r="D60" s="11" t="str">
        <f>"Q"&amp;ROUNDUP(MONTH(SalesDataTable[[#This Row],[Order Date]])/3,0)</f>
        <v>Q1</v>
      </c>
      <c r="E60" s="13">
        <f>MONTH(SalesDataTable[[#This Row],[Order Date]])</f>
        <v>1</v>
      </c>
      <c r="F60" s="11" t="str">
        <f>TEXT(SalesDataTable[[#This Row],[Order Date]],"MMM")</f>
        <v>Jan</v>
      </c>
      <c r="G60" s="5" t="s">
        <v>20</v>
      </c>
      <c r="H60" s="5" t="s">
        <v>47</v>
      </c>
      <c r="I60" s="5" t="s">
        <v>19</v>
      </c>
      <c r="J60" s="5" t="s">
        <v>16</v>
      </c>
      <c r="K60" s="5" t="s">
        <v>34</v>
      </c>
      <c r="L60" s="5" t="s">
        <v>35</v>
      </c>
      <c r="M60" s="6">
        <v>2</v>
      </c>
      <c r="N60" s="7">
        <v>40.450000000000003</v>
      </c>
      <c r="O60" s="8">
        <v>0.05</v>
      </c>
      <c r="P60" s="7">
        <v>15.14</v>
      </c>
      <c r="Q60" s="7">
        <f t="shared" si="0"/>
        <v>76.855000000000004</v>
      </c>
      <c r="R60" s="7">
        <f t="shared" si="1"/>
        <v>30.28</v>
      </c>
      <c r="S60" s="7">
        <f t="shared" si="2"/>
        <v>46.575000000000003</v>
      </c>
      <c r="T60" s="9">
        <f t="shared" si="3"/>
        <v>0.60601132001821612</v>
      </c>
      <c r="U60" s="6">
        <f>YEAR(SalesDataTable[[#This Row],[Order Date]])</f>
        <v>2026</v>
      </c>
      <c r="V60" s="9" t="str">
        <f>"Q"&amp;ROUNDUP(MONTH(SalesDataTable[[#This Row],[Order Date]])/3,0)</f>
        <v>Q1</v>
      </c>
      <c r="W60" s="6">
        <f>MONTH(SalesDataTable[[#This Row],[Order Date]])</f>
        <v>1</v>
      </c>
      <c r="X60" s="9" t="str">
        <f>TEXT(SalesDataTable[[#This Row],[Order Date]],"mmm")</f>
        <v>Jan</v>
      </c>
    </row>
    <row r="61" spans="1:24">
      <c r="A61" s="3">
        <v>5068</v>
      </c>
      <c r="B61" s="4">
        <v>46036</v>
      </c>
      <c r="C61" s="11">
        <f>YEAR(SalesDataTable[[#This Row],[Order Date]])</f>
        <v>2026</v>
      </c>
      <c r="D61" s="11" t="str">
        <f>"Q"&amp;ROUNDUP(MONTH(SalesDataTable[[#This Row],[Order Date]])/3,0)</f>
        <v>Q1</v>
      </c>
      <c r="E61" s="13">
        <f>MONTH(SalesDataTable[[#This Row],[Order Date]])</f>
        <v>1</v>
      </c>
      <c r="F61" s="11" t="str">
        <f>TEXT(SalesDataTable[[#This Row],[Order Date]],"MMM")</f>
        <v>Jan</v>
      </c>
      <c r="G61" s="5" t="s">
        <v>0</v>
      </c>
      <c r="H61" s="5" t="s">
        <v>1</v>
      </c>
      <c r="I61" s="5" t="s">
        <v>2</v>
      </c>
      <c r="J61" s="5" t="s">
        <v>3</v>
      </c>
      <c r="K61" s="5" t="s">
        <v>14</v>
      </c>
      <c r="L61" s="5" t="s">
        <v>32</v>
      </c>
      <c r="M61" s="6">
        <v>2</v>
      </c>
      <c r="N61" s="7">
        <v>47.05</v>
      </c>
      <c r="O61" s="8">
        <v>0.1</v>
      </c>
      <c r="P61" s="7">
        <v>18.8</v>
      </c>
      <c r="Q61" s="7">
        <f t="shared" si="0"/>
        <v>84.69</v>
      </c>
      <c r="R61" s="7">
        <f t="shared" si="1"/>
        <v>37.6</v>
      </c>
      <c r="S61" s="7">
        <f t="shared" si="2"/>
        <v>47.089999999999996</v>
      </c>
      <c r="T61" s="9">
        <f t="shared" si="3"/>
        <v>0.55602786633604906</v>
      </c>
      <c r="U61" s="6">
        <f>YEAR(SalesDataTable[[#This Row],[Order Date]])</f>
        <v>2026</v>
      </c>
      <c r="V61" s="9" t="str">
        <f>"Q"&amp;ROUNDUP(MONTH(SalesDataTable[[#This Row],[Order Date]])/3,0)</f>
        <v>Q1</v>
      </c>
      <c r="W61" s="6">
        <f>MONTH(SalesDataTable[[#This Row],[Order Date]])</f>
        <v>1</v>
      </c>
      <c r="X61" s="9" t="str">
        <f>TEXT(SalesDataTable[[#This Row],[Order Date]],"mmm")</f>
        <v>Jan</v>
      </c>
    </row>
    <row r="62" spans="1:24">
      <c r="A62" s="3">
        <v>1539</v>
      </c>
      <c r="B62" s="4">
        <v>46037</v>
      </c>
      <c r="C62" s="11">
        <f>YEAR(SalesDataTable[[#This Row],[Order Date]])</f>
        <v>2026</v>
      </c>
      <c r="D62" s="11" t="str">
        <f>"Q"&amp;ROUNDUP(MONTH(SalesDataTable[[#This Row],[Order Date]])/3,0)</f>
        <v>Q1</v>
      </c>
      <c r="E62" s="13">
        <f>MONTH(SalesDataTable[[#This Row],[Order Date]])</f>
        <v>1</v>
      </c>
      <c r="F62" s="11" t="str">
        <f>TEXT(SalesDataTable[[#This Row],[Order Date]],"MMM")</f>
        <v>Jan</v>
      </c>
      <c r="G62" s="5" t="s">
        <v>20</v>
      </c>
      <c r="H62" s="5" t="s">
        <v>33</v>
      </c>
      <c r="I62" s="5" t="s">
        <v>19</v>
      </c>
      <c r="J62" s="5" t="s">
        <v>16</v>
      </c>
      <c r="K62" s="5" t="s">
        <v>34</v>
      </c>
      <c r="L62" s="5" t="s">
        <v>38</v>
      </c>
      <c r="M62" s="6">
        <v>3</v>
      </c>
      <c r="N62" s="7">
        <v>123.14</v>
      </c>
      <c r="O62" s="8">
        <v>0.05</v>
      </c>
      <c r="P62" s="7">
        <v>70.67</v>
      </c>
      <c r="Q62" s="7">
        <f t="shared" si="0"/>
        <v>350.94900000000001</v>
      </c>
      <c r="R62" s="7">
        <f t="shared" si="1"/>
        <v>212.01</v>
      </c>
      <c r="S62" s="7">
        <f t="shared" si="2"/>
        <v>138.93900000000002</v>
      </c>
      <c r="T62" s="9">
        <f t="shared" si="3"/>
        <v>0.39589513006163296</v>
      </c>
      <c r="U62" s="6">
        <f>YEAR(SalesDataTable[[#This Row],[Order Date]])</f>
        <v>2026</v>
      </c>
      <c r="V62" s="9" t="str">
        <f>"Q"&amp;ROUNDUP(MONTH(SalesDataTable[[#This Row],[Order Date]])/3,0)</f>
        <v>Q1</v>
      </c>
      <c r="W62" s="6">
        <f>MONTH(SalesDataTable[[#This Row],[Order Date]])</f>
        <v>1</v>
      </c>
      <c r="X62" s="9" t="str">
        <f>TEXT(SalesDataTable[[#This Row],[Order Date]],"mmm")</f>
        <v>Jan</v>
      </c>
    </row>
    <row r="63" spans="1:24">
      <c r="A63" s="3">
        <v>1709</v>
      </c>
      <c r="B63" s="4">
        <v>46037</v>
      </c>
      <c r="C63" s="11">
        <f>YEAR(SalesDataTable[[#This Row],[Order Date]])</f>
        <v>2026</v>
      </c>
      <c r="D63" s="11" t="str">
        <f>"Q"&amp;ROUNDUP(MONTH(SalesDataTable[[#This Row],[Order Date]])/3,0)</f>
        <v>Q1</v>
      </c>
      <c r="E63" s="13">
        <f>MONTH(SalesDataTable[[#This Row],[Order Date]])</f>
        <v>1</v>
      </c>
      <c r="F63" s="11" t="str">
        <f>TEXT(SalesDataTable[[#This Row],[Order Date]],"MMM")</f>
        <v>Jan</v>
      </c>
      <c r="G63" s="5" t="s">
        <v>20</v>
      </c>
      <c r="H63" s="5" t="s">
        <v>47</v>
      </c>
      <c r="I63" s="5" t="s">
        <v>2</v>
      </c>
      <c r="J63" s="5" t="s">
        <v>3</v>
      </c>
      <c r="K63" s="5" t="s">
        <v>9</v>
      </c>
      <c r="L63" s="5" t="s">
        <v>37</v>
      </c>
      <c r="M63" s="6">
        <v>2</v>
      </c>
      <c r="N63" s="7">
        <v>151.33000000000001</v>
      </c>
      <c r="O63" s="8">
        <v>0.1</v>
      </c>
      <c r="P63" s="7">
        <v>78.44</v>
      </c>
      <c r="Q63" s="7">
        <f t="shared" si="0"/>
        <v>272.39400000000001</v>
      </c>
      <c r="R63" s="7">
        <f t="shared" si="1"/>
        <v>156.88</v>
      </c>
      <c r="S63" s="7">
        <f t="shared" si="2"/>
        <v>115.51400000000001</v>
      </c>
      <c r="T63" s="9">
        <f t="shared" si="3"/>
        <v>0.42406954631893512</v>
      </c>
      <c r="U63" s="6">
        <f>YEAR(SalesDataTable[[#This Row],[Order Date]])</f>
        <v>2026</v>
      </c>
      <c r="V63" s="9" t="str">
        <f>"Q"&amp;ROUNDUP(MONTH(SalesDataTable[[#This Row],[Order Date]])/3,0)</f>
        <v>Q1</v>
      </c>
      <c r="W63" s="6">
        <f>MONTH(SalesDataTable[[#This Row],[Order Date]])</f>
        <v>1</v>
      </c>
      <c r="X63" s="9" t="str">
        <f>TEXT(SalesDataTable[[#This Row],[Order Date]],"mmm")</f>
        <v>Jan</v>
      </c>
    </row>
    <row r="64" spans="1:24">
      <c r="A64" s="3">
        <v>2702</v>
      </c>
      <c r="B64" s="4">
        <v>46037</v>
      </c>
      <c r="C64" s="11">
        <f>YEAR(SalesDataTable[[#This Row],[Order Date]])</f>
        <v>2026</v>
      </c>
      <c r="D64" s="11" t="str">
        <f>"Q"&amp;ROUNDUP(MONTH(SalesDataTable[[#This Row],[Order Date]])/3,0)</f>
        <v>Q1</v>
      </c>
      <c r="E64" s="13">
        <f>MONTH(SalesDataTable[[#This Row],[Order Date]])</f>
        <v>1</v>
      </c>
      <c r="F64" s="11" t="str">
        <f>TEXT(SalesDataTable[[#This Row],[Order Date]],"MMM")</f>
        <v>Jan</v>
      </c>
      <c r="G64" s="5" t="s">
        <v>6</v>
      </c>
      <c r="H64" s="5" t="s">
        <v>49</v>
      </c>
      <c r="I64" s="5" t="s">
        <v>2</v>
      </c>
      <c r="J64" s="5" t="s">
        <v>3</v>
      </c>
      <c r="K64" s="5" t="s">
        <v>9</v>
      </c>
      <c r="L64" s="5" t="s">
        <v>17</v>
      </c>
      <c r="M64" s="6">
        <v>5</v>
      </c>
      <c r="N64" s="7">
        <v>144.01</v>
      </c>
      <c r="O64" s="8">
        <v>0.05</v>
      </c>
      <c r="P64" s="7">
        <v>79.64</v>
      </c>
      <c r="Q64" s="7">
        <f t="shared" si="0"/>
        <v>684.0474999999999</v>
      </c>
      <c r="R64" s="7">
        <f t="shared" si="1"/>
        <v>398.2</v>
      </c>
      <c r="S64" s="7">
        <f t="shared" si="2"/>
        <v>285.84749999999991</v>
      </c>
      <c r="T64" s="9">
        <f t="shared" si="3"/>
        <v>0.41787668254032062</v>
      </c>
      <c r="U64" s="6">
        <f>YEAR(SalesDataTable[[#This Row],[Order Date]])</f>
        <v>2026</v>
      </c>
      <c r="V64" s="9" t="str">
        <f>"Q"&amp;ROUNDUP(MONTH(SalesDataTable[[#This Row],[Order Date]])/3,0)</f>
        <v>Q1</v>
      </c>
      <c r="W64" s="6">
        <f>MONTH(SalesDataTable[[#This Row],[Order Date]])</f>
        <v>1</v>
      </c>
      <c r="X64" s="9" t="str">
        <f>TEXT(SalesDataTable[[#This Row],[Order Date]],"mmm")</f>
        <v>Jan</v>
      </c>
    </row>
    <row r="65" spans="1:24">
      <c r="A65" s="3">
        <v>3176</v>
      </c>
      <c r="B65" s="4">
        <v>46037</v>
      </c>
      <c r="C65" s="11">
        <f>YEAR(SalesDataTable[[#This Row],[Order Date]])</f>
        <v>2026</v>
      </c>
      <c r="D65" s="11" t="str">
        <f>"Q"&amp;ROUNDUP(MONTH(SalesDataTable[[#This Row],[Order Date]])/3,0)</f>
        <v>Q1</v>
      </c>
      <c r="E65" s="13">
        <f>MONTH(SalesDataTable[[#This Row],[Order Date]])</f>
        <v>1</v>
      </c>
      <c r="F65" s="11" t="str">
        <f>TEXT(SalesDataTable[[#This Row],[Order Date]],"MMM")</f>
        <v>Jan</v>
      </c>
      <c r="G65" s="5" t="s">
        <v>20</v>
      </c>
      <c r="H65" s="5" t="s">
        <v>33</v>
      </c>
      <c r="I65" s="5" t="s">
        <v>2</v>
      </c>
      <c r="J65" s="5" t="s">
        <v>3</v>
      </c>
      <c r="K65" s="5" t="s">
        <v>9</v>
      </c>
      <c r="L65" s="5" t="s">
        <v>10</v>
      </c>
      <c r="M65" s="6">
        <v>3</v>
      </c>
      <c r="N65" s="7">
        <v>91.19</v>
      </c>
      <c r="O65" s="8">
        <v>0</v>
      </c>
      <c r="P65" s="7">
        <v>44.47</v>
      </c>
      <c r="Q65" s="7">
        <f t="shared" si="0"/>
        <v>273.57</v>
      </c>
      <c r="R65" s="7">
        <f t="shared" si="1"/>
        <v>133.41</v>
      </c>
      <c r="S65" s="7">
        <f t="shared" si="2"/>
        <v>140.16</v>
      </c>
      <c r="T65" s="9">
        <f t="shared" si="3"/>
        <v>0.5123368790437548</v>
      </c>
      <c r="U65" s="6">
        <f>YEAR(SalesDataTable[[#This Row],[Order Date]])</f>
        <v>2026</v>
      </c>
      <c r="V65" s="9" t="str">
        <f>"Q"&amp;ROUNDUP(MONTH(SalesDataTable[[#This Row],[Order Date]])/3,0)</f>
        <v>Q1</v>
      </c>
      <c r="W65" s="6">
        <f>MONTH(SalesDataTable[[#This Row],[Order Date]])</f>
        <v>1</v>
      </c>
      <c r="X65" s="9" t="str">
        <f>TEXT(SalesDataTable[[#This Row],[Order Date]],"mmm")</f>
        <v>Jan</v>
      </c>
    </row>
    <row r="66" spans="1:24">
      <c r="A66" s="3">
        <v>3705</v>
      </c>
      <c r="B66" s="4">
        <v>46037</v>
      </c>
      <c r="C66" s="11">
        <f>YEAR(SalesDataTable[[#This Row],[Order Date]])</f>
        <v>2026</v>
      </c>
      <c r="D66" s="11" t="str">
        <f>"Q"&amp;ROUNDUP(MONTH(SalesDataTable[[#This Row],[Order Date]])/3,0)</f>
        <v>Q1</v>
      </c>
      <c r="E66" s="13">
        <f>MONTH(SalesDataTable[[#This Row],[Order Date]])</f>
        <v>1</v>
      </c>
      <c r="F66" s="11" t="str">
        <f>TEXT(SalesDataTable[[#This Row],[Order Date]],"MMM")</f>
        <v>Jan</v>
      </c>
      <c r="G66" s="5" t="s">
        <v>20</v>
      </c>
      <c r="H66" s="5" t="s">
        <v>31</v>
      </c>
      <c r="I66" s="5" t="s">
        <v>19</v>
      </c>
      <c r="J66" s="5" t="s">
        <v>13</v>
      </c>
      <c r="K66" s="5" t="s">
        <v>14</v>
      </c>
      <c r="L66" s="5" t="s">
        <v>32</v>
      </c>
      <c r="M66" s="6">
        <v>2</v>
      </c>
      <c r="N66" s="7">
        <v>45.45</v>
      </c>
      <c r="O66" s="8">
        <v>0</v>
      </c>
      <c r="P66" s="7">
        <v>18.190000000000001</v>
      </c>
      <c r="Q66" s="7">
        <f t="shared" ref="Q66:Q129" si="4">M66*N66*(1-O66)</f>
        <v>90.9</v>
      </c>
      <c r="R66" s="7">
        <f t="shared" ref="R66:R129" si="5">M66*P66</f>
        <v>36.380000000000003</v>
      </c>
      <c r="S66" s="7">
        <f t="shared" ref="S66:S129" si="6">Q66-R66</f>
        <v>54.52</v>
      </c>
      <c r="T66" s="9">
        <f t="shared" ref="T66:T129" si="7">IFERROR(S66/Q66,0)</f>
        <v>0.59977997799779981</v>
      </c>
      <c r="U66" s="6">
        <f>YEAR(SalesDataTable[[#This Row],[Order Date]])</f>
        <v>2026</v>
      </c>
      <c r="V66" s="9" t="str">
        <f>"Q"&amp;ROUNDUP(MONTH(SalesDataTable[[#This Row],[Order Date]])/3,0)</f>
        <v>Q1</v>
      </c>
      <c r="W66" s="6">
        <f>MONTH(SalesDataTable[[#This Row],[Order Date]])</f>
        <v>1</v>
      </c>
      <c r="X66" s="9" t="str">
        <f>TEXT(SalesDataTable[[#This Row],[Order Date]],"mmm")</f>
        <v>Jan</v>
      </c>
    </row>
    <row r="67" spans="1:24">
      <c r="A67" s="3">
        <v>3736</v>
      </c>
      <c r="B67" s="4">
        <v>46037</v>
      </c>
      <c r="C67" s="11">
        <f>YEAR(SalesDataTable[[#This Row],[Order Date]])</f>
        <v>2026</v>
      </c>
      <c r="D67" s="11" t="str">
        <f>"Q"&amp;ROUNDUP(MONTH(SalesDataTable[[#This Row],[Order Date]])/3,0)</f>
        <v>Q1</v>
      </c>
      <c r="E67" s="13">
        <f>MONTH(SalesDataTable[[#This Row],[Order Date]])</f>
        <v>1</v>
      </c>
      <c r="F67" s="11" t="str">
        <f>TEXT(SalesDataTable[[#This Row],[Order Date]],"MMM")</f>
        <v>Jan</v>
      </c>
      <c r="G67" s="5" t="s">
        <v>6</v>
      </c>
      <c r="H67" s="5" t="s">
        <v>7</v>
      </c>
      <c r="I67" s="5" t="s">
        <v>28</v>
      </c>
      <c r="J67" s="5" t="s">
        <v>13</v>
      </c>
      <c r="K67" s="5" t="s">
        <v>34</v>
      </c>
      <c r="L67" s="5" t="s">
        <v>35</v>
      </c>
      <c r="M67" s="6">
        <v>1</v>
      </c>
      <c r="N67" s="7">
        <v>40.72</v>
      </c>
      <c r="O67" s="8">
        <v>0</v>
      </c>
      <c r="P67" s="7">
        <v>14.94</v>
      </c>
      <c r="Q67" s="7">
        <f t="shared" si="4"/>
        <v>40.72</v>
      </c>
      <c r="R67" s="7">
        <f t="shared" si="5"/>
        <v>14.94</v>
      </c>
      <c r="S67" s="7">
        <f t="shared" si="6"/>
        <v>25.78</v>
      </c>
      <c r="T67" s="9">
        <f t="shared" si="7"/>
        <v>0.6331041257367388</v>
      </c>
      <c r="U67" s="6">
        <f>YEAR(SalesDataTable[[#This Row],[Order Date]])</f>
        <v>2026</v>
      </c>
      <c r="V67" s="9" t="str">
        <f>"Q"&amp;ROUNDUP(MONTH(SalesDataTable[[#This Row],[Order Date]])/3,0)</f>
        <v>Q1</v>
      </c>
      <c r="W67" s="6">
        <f>MONTH(SalesDataTable[[#This Row],[Order Date]])</f>
        <v>1</v>
      </c>
      <c r="X67" s="9" t="str">
        <f>TEXT(SalesDataTable[[#This Row],[Order Date]],"mmm")</f>
        <v>Jan</v>
      </c>
    </row>
    <row r="68" spans="1:24">
      <c r="A68" s="3">
        <v>3967</v>
      </c>
      <c r="B68" s="4">
        <v>46037</v>
      </c>
      <c r="C68" s="11">
        <f>YEAR(SalesDataTable[[#This Row],[Order Date]])</f>
        <v>2026</v>
      </c>
      <c r="D68" s="11" t="str">
        <f>"Q"&amp;ROUNDUP(MONTH(SalesDataTable[[#This Row],[Order Date]])/3,0)</f>
        <v>Q1</v>
      </c>
      <c r="E68" s="13">
        <f>MONTH(SalesDataTable[[#This Row],[Order Date]])</f>
        <v>1</v>
      </c>
      <c r="F68" s="11" t="str">
        <f>TEXT(SalesDataTable[[#This Row],[Order Date]],"MMM")</f>
        <v>Jan</v>
      </c>
      <c r="G68" s="5" t="s">
        <v>6</v>
      </c>
      <c r="H68" s="5" t="s">
        <v>43</v>
      </c>
      <c r="I68" s="5" t="s">
        <v>2</v>
      </c>
      <c r="J68" s="5" t="s">
        <v>16</v>
      </c>
      <c r="K68" s="5" t="s">
        <v>14</v>
      </c>
      <c r="L68" s="5" t="s">
        <v>15</v>
      </c>
      <c r="M68" s="6">
        <v>2</v>
      </c>
      <c r="N68" s="7">
        <v>37.090000000000003</v>
      </c>
      <c r="O68" s="8">
        <v>0</v>
      </c>
      <c r="P68" s="7">
        <v>13.29</v>
      </c>
      <c r="Q68" s="7">
        <f t="shared" si="4"/>
        <v>74.180000000000007</v>
      </c>
      <c r="R68" s="7">
        <f t="shared" si="5"/>
        <v>26.58</v>
      </c>
      <c r="S68" s="7">
        <f t="shared" si="6"/>
        <v>47.600000000000009</v>
      </c>
      <c r="T68" s="9">
        <f t="shared" si="7"/>
        <v>0.64168239417632789</v>
      </c>
      <c r="U68" s="6">
        <f>YEAR(SalesDataTable[[#This Row],[Order Date]])</f>
        <v>2026</v>
      </c>
      <c r="V68" s="9" t="str">
        <f>"Q"&amp;ROUNDUP(MONTH(SalesDataTable[[#This Row],[Order Date]])/3,0)</f>
        <v>Q1</v>
      </c>
      <c r="W68" s="6">
        <f>MONTH(SalesDataTable[[#This Row],[Order Date]])</f>
        <v>1</v>
      </c>
      <c r="X68" s="9" t="str">
        <f>TEXT(SalesDataTable[[#This Row],[Order Date]],"mmm")</f>
        <v>Jan</v>
      </c>
    </row>
    <row r="69" spans="1:24">
      <c r="A69" s="3">
        <v>170</v>
      </c>
      <c r="B69" s="4">
        <v>46038</v>
      </c>
      <c r="C69" s="11">
        <f>YEAR(SalesDataTable[[#This Row],[Order Date]])</f>
        <v>2026</v>
      </c>
      <c r="D69" s="11" t="str">
        <f>"Q"&amp;ROUNDUP(MONTH(SalesDataTable[[#This Row],[Order Date]])/3,0)</f>
        <v>Q1</v>
      </c>
      <c r="E69" s="13">
        <f>MONTH(SalesDataTable[[#This Row],[Order Date]])</f>
        <v>1</v>
      </c>
      <c r="F69" s="11" t="str">
        <f>TEXT(SalesDataTable[[#This Row],[Order Date]],"MMM")</f>
        <v>Jan</v>
      </c>
      <c r="G69" s="5" t="s">
        <v>11</v>
      </c>
      <c r="H69" s="5" t="s">
        <v>39</v>
      </c>
      <c r="I69" s="5" t="s">
        <v>2</v>
      </c>
      <c r="J69" s="5" t="s">
        <v>13</v>
      </c>
      <c r="K69" s="5" t="s">
        <v>23</v>
      </c>
      <c r="L69" s="5" t="s">
        <v>51</v>
      </c>
      <c r="M69" s="6">
        <v>1</v>
      </c>
      <c r="N69" s="7">
        <v>124.45</v>
      </c>
      <c r="O69" s="8">
        <v>0.15</v>
      </c>
      <c r="P69" s="7">
        <v>59.77</v>
      </c>
      <c r="Q69" s="7">
        <f t="shared" si="4"/>
        <v>105.7825</v>
      </c>
      <c r="R69" s="7">
        <f t="shared" si="5"/>
        <v>59.77</v>
      </c>
      <c r="S69" s="7">
        <f t="shared" si="6"/>
        <v>46.012499999999996</v>
      </c>
      <c r="T69" s="9">
        <f t="shared" si="7"/>
        <v>0.43497270342447941</v>
      </c>
      <c r="U69" s="6">
        <f>YEAR(SalesDataTable[[#This Row],[Order Date]])</f>
        <v>2026</v>
      </c>
      <c r="V69" s="9" t="str">
        <f>"Q"&amp;ROUNDUP(MONTH(SalesDataTable[[#This Row],[Order Date]])/3,0)</f>
        <v>Q1</v>
      </c>
      <c r="W69" s="6">
        <f>MONTH(SalesDataTable[[#This Row],[Order Date]])</f>
        <v>1</v>
      </c>
      <c r="X69" s="9" t="str">
        <f>TEXT(SalesDataTable[[#This Row],[Order Date]],"mmm")</f>
        <v>Jan</v>
      </c>
    </row>
    <row r="70" spans="1:24">
      <c r="A70" s="3">
        <v>1040</v>
      </c>
      <c r="B70" s="4">
        <v>46038</v>
      </c>
      <c r="C70" s="11">
        <f>YEAR(SalesDataTable[[#This Row],[Order Date]])</f>
        <v>2026</v>
      </c>
      <c r="D70" s="11" t="str">
        <f>"Q"&amp;ROUNDUP(MONTH(SalesDataTable[[#This Row],[Order Date]])/3,0)</f>
        <v>Q1</v>
      </c>
      <c r="E70" s="13">
        <f>MONTH(SalesDataTable[[#This Row],[Order Date]])</f>
        <v>1</v>
      </c>
      <c r="F70" s="11" t="str">
        <f>TEXT(SalesDataTable[[#This Row],[Order Date]],"MMM")</f>
        <v>Jan</v>
      </c>
      <c r="G70" s="5" t="s">
        <v>0</v>
      </c>
      <c r="H70" s="5" t="s">
        <v>1</v>
      </c>
      <c r="I70" s="5" t="s">
        <v>19</v>
      </c>
      <c r="J70" s="5" t="s">
        <v>13</v>
      </c>
      <c r="K70" s="5" t="s">
        <v>14</v>
      </c>
      <c r="L70" s="5" t="s">
        <v>15</v>
      </c>
      <c r="M70" s="6">
        <v>1</v>
      </c>
      <c r="N70" s="7">
        <v>35.93</v>
      </c>
      <c r="O70" s="8">
        <v>0.05</v>
      </c>
      <c r="P70" s="7">
        <v>13.33</v>
      </c>
      <c r="Q70" s="7">
        <f t="shared" si="4"/>
        <v>34.133499999999998</v>
      </c>
      <c r="R70" s="7">
        <f t="shared" si="5"/>
        <v>13.33</v>
      </c>
      <c r="S70" s="7">
        <f t="shared" si="6"/>
        <v>20.8035</v>
      </c>
      <c r="T70" s="9">
        <f t="shared" si="7"/>
        <v>0.60947456311248482</v>
      </c>
      <c r="U70" s="6">
        <f>YEAR(SalesDataTable[[#This Row],[Order Date]])</f>
        <v>2026</v>
      </c>
      <c r="V70" s="9" t="str">
        <f>"Q"&amp;ROUNDUP(MONTH(SalesDataTable[[#This Row],[Order Date]])/3,0)</f>
        <v>Q1</v>
      </c>
      <c r="W70" s="6">
        <f>MONTH(SalesDataTable[[#This Row],[Order Date]])</f>
        <v>1</v>
      </c>
      <c r="X70" s="9" t="str">
        <f>TEXT(SalesDataTable[[#This Row],[Order Date]],"mmm")</f>
        <v>Jan</v>
      </c>
    </row>
    <row r="71" spans="1:24">
      <c r="A71" s="3">
        <v>2380</v>
      </c>
      <c r="B71" s="4">
        <v>46038</v>
      </c>
      <c r="C71" s="11">
        <f>YEAR(SalesDataTable[[#This Row],[Order Date]])</f>
        <v>2026</v>
      </c>
      <c r="D71" s="11" t="str">
        <f>"Q"&amp;ROUNDUP(MONTH(SalesDataTable[[#This Row],[Order Date]])/3,0)</f>
        <v>Q1</v>
      </c>
      <c r="E71" s="13">
        <f>MONTH(SalesDataTable[[#This Row],[Order Date]])</f>
        <v>1</v>
      </c>
      <c r="F71" s="11" t="str">
        <f>TEXT(SalesDataTable[[#This Row],[Order Date]],"MMM")</f>
        <v>Jan</v>
      </c>
      <c r="G71" s="5" t="s">
        <v>20</v>
      </c>
      <c r="H71" s="5" t="s">
        <v>47</v>
      </c>
      <c r="I71" s="5" t="s">
        <v>2</v>
      </c>
      <c r="J71" s="5" t="s">
        <v>3</v>
      </c>
      <c r="K71" s="5" t="s">
        <v>23</v>
      </c>
      <c r="L71" s="5" t="s">
        <v>51</v>
      </c>
      <c r="M71" s="6">
        <v>4</v>
      </c>
      <c r="N71" s="7">
        <v>121.8</v>
      </c>
      <c r="O71" s="8">
        <v>0.05</v>
      </c>
      <c r="P71" s="7">
        <v>59.57</v>
      </c>
      <c r="Q71" s="7">
        <f t="shared" si="4"/>
        <v>462.84</v>
      </c>
      <c r="R71" s="7">
        <f t="shared" si="5"/>
        <v>238.28</v>
      </c>
      <c r="S71" s="7">
        <f t="shared" si="6"/>
        <v>224.55999999999997</v>
      </c>
      <c r="T71" s="9">
        <f t="shared" si="7"/>
        <v>0.48517846339987897</v>
      </c>
      <c r="U71" s="6">
        <f>YEAR(SalesDataTable[[#This Row],[Order Date]])</f>
        <v>2026</v>
      </c>
      <c r="V71" s="9" t="str">
        <f>"Q"&amp;ROUNDUP(MONTH(SalesDataTable[[#This Row],[Order Date]])/3,0)</f>
        <v>Q1</v>
      </c>
      <c r="W71" s="6">
        <f>MONTH(SalesDataTable[[#This Row],[Order Date]])</f>
        <v>1</v>
      </c>
      <c r="X71" s="9" t="str">
        <f>TEXT(SalesDataTable[[#This Row],[Order Date]],"mmm")</f>
        <v>Jan</v>
      </c>
    </row>
    <row r="72" spans="1:24">
      <c r="A72" s="3">
        <v>3219</v>
      </c>
      <c r="B72" s="4">
        <v>46038</v>
      </c>
      <c r="C72" s="11">
        <f>YEAR(SalesDataTable[[#This Row],[Order Date]])</f>
        <v>2026</v>
      </c>
      <c r="D72" s="11" t="str">
        <f>"Q"&amp;ROUNDUP(MONTH(SalesDataTable[[#This Row],[Order Date]])/3,0)</f>
        <v>Q1</v>
      </c>
      <c r="E72" s="13">
        <f>MONTH(SalesDataTable[[#This Row],[Order Date]])</f>
        <v>1</v>
      </c>
      <c r="F72" s="11" t="str">
        <f>TEXT(SalesDataTable[[#This Row],[Order Date]],"MMM")</f>
        <v>Jan</v>
      </c>
      <c r="G72" s="5" t="s">
        <v>6</v>
      </c>
      <c r="H72" s="5" t="s">
        <v>41</v>
      </c>
      <c r="I72" s="5" t="s">
        <v>19</v>
      </c>
      <c r="J72" s="5" t="s">
        <v>3</v>
      </c>
      <c r="K72" s="5" t="s">
        <v>9</v>
      </c>
      <c r="L72" s="5" t="s">
        <v>10</v>
      </c>
      <c r="M72" s="6">
        <v>1</v>
      </c>
      <c r="N72" s="7">
        <v>92.6</v>
      </c>
      <c r="O72" s="8">
        <v>0.05</v>
      </c>
      <c r="P72" s="7">
        <v>44.15</v>
      </c>
      <c r="Q72" s="7">
        <f t="shared" si="4"/>
        <v>87.969999999999985</v>
      </c>
      <c r="R72" s="7">
        <f t="shared" si="5"/>
        <v>44.15</v>
      </c>
      <c r="S72" s="7">
        <f t="shared" si="6"/>
        <v>43.819999999999986</v>
      </c>
      <c r="T72" s="9">
        <f t="shared" si="7"/>
        <v>0.4981243605774695</v>
      </c>
      <c r="U72" s="6">
        <f>YEAR(SalesDataTable[[#This Row],[Order Date]])</f>
        <v>2026</v>
      </c>
      <c r="V72" s="9" t="str">
        <f>"Q"&amp;ROUNDUP(MONTH(SalesDataTable[[#This Row],[Order Date]])/3,0)</f>
        <v>Q1</v>
      </c>
      <c r="W72" s="6">
        <f>MONTH(SalesDataTable[[#This Row],[Order Date]])</f>
        <v>1</v>
      </c>
      <c r="X72" s="9" t="str">
        <f>TEXT(SalesDataTable[[#This Row],[Order Date]],"mmm")</f>
        <v>Jan</v>
      </c>
    </row>
    <row r="73" spans="1:24">
      <c r="A73" s="3">
        <v>4425</v>
      </c>
      <c r="B73" s="4">
        <v>46038</v>
      </c>
      <c r="C73" s="11">
        <f>YEAR(SalesDataTable[[#This Row],[Order Date]])</f>
        <v>2026</v>
      </c>
      <c r="D73" s="11" t="str">
        <f>"Q"&amp;ROUNDUP(MONTH(SalesDataTable[[#This Row],[Order Date]])/3,0)</f>
        <v>Q1</v>
      </c>
      <c r="E73" s="13">
        <f>MONTH(SalesDataTable[[#This Row],[Order Date]])</f>
        <v>1</v>
      </c>
      <c r="F73" s="11" t="str">
        <f>TEXT(SalesDataTable[[#This Row],[Order Date]],"MMM")</f>
        <v>Jan</v>
      </c>
      <c r="G73" s="5" t="s">
        <v>6</v>
      </c>
      <c r="H73" s="5" t="s">
        <v>43</v>
      </c>
      <c r="I73" s="5" t="s">
        <v>8</v>
      </c>
      <c r="J73" s="5" t="s">
        <v>16</v>
      </c>
      <c r="K73" s="5" t="s">
        <v>4</v>
      </c>
      <c r="L73" s="5" t="s">
        <v>30</v>
      </c>
      <c r="M73" s="6">
        <v>10</v>
      </c>
      <c r="N73" s="7">
        <v>102.68</v>
      </c>
      <c r="O73" s="8">
        <v>0.15</v>
      </c>
      <c r="P73" s="7">
        <v>51.07</v>
      </c>
      <c r="Q73" s="7">
        <f t="shared" si="4"/>
        <v>872.78000000000009</v>
      </c>
      <c r="R73" s="7">
        <f t="shared" si="5"/>
        <v>510.7</v>
      </c>
      <c r="S73" s="7">
        <f t="shared" si="6"/>
        <v>362.0800000000001</v>
      </c>
      <c r="T73" s="9">
        <f t="shared" si="7"/>
        <v>0.41485826897958256</v>
      </c>
      <c r="U73" s="6">
        <f>YEAR(SalesDataTable[[#This Row],[Order Date]])</f>
        <v>2026</v>
      </c>
      <c r="V73" s="9" t="str">
        <f>"Q"&amp;ROUNDUP(MONTH(SalesDataTable[[#This Row],[Order Date]])/3,0)</f>
        <v>Q1</v>
      </c>
      <c r="W73" s="6">
        <f>MONTH(SalesDataTable[[#This Row],[Order Date]])</f>
        <v>1</v>
      </c>
      <c r="X73" s="9" t="str">
        <f>TEXT(SalesDataTable[[#This Row],[Order Date]],"mmm")</f>
        <v>Jan</v>
      </c>
    </row>
    <row r="74" spans="1:24">
      <c r="A74" s="3">
        <v>4508</v>
      </c>
      <c r="B74" s="4">
        <v>46038</v>
      </c>
      <c r="C74" s="11">
        <f>YEAR(SalesDataTable[[#This Row],[Order Date]])</f>
        <v>2026</v>
      </c>
      <c r="D74" s="11" t="str">
        <f>"Q"&amp;ROUNDUP(MONTH(SalesDataTable[[#This Row],[Order Date]])/3,0)</f>
        <v>Q1</v>
      </c>
      <c r="E74" s="13">
        <f>MONTH(SalesDataTable[[#This Row],[Order Date]])</f>
        <v>1</v>
      </c>
      <c r="F74" s="11" t="str">
        <f>TEXT(SalesDataTable[[#This Row],[Order Date]],"MMM")</f>
        <v>Jan</v>
      </c>
      <c r="G74" s="5" t="s">
        <v>20</v>
      </c>
      <c r="H74" s="5" t="s">
        <v>47</v>
      </c>
      <c r="I74" s="5" t="s">
        <v>28</v>
      </c>
      <c r="J74" s="5" t="s">
        <v>13</v>
      </c>
      <c r="K74" s="5" t="s">
        <v>4</v>
      </c>
      <c r="L74" s="5" t="s">
        <v>26</v>
      </c>
      <c r="M74" s="6">
        <v>3</v>
      </c>
      <c r="N74" s="7">
        <v>40.92</v>
      </c>
      <c r="O74" s="8">
        <v>0.15</v>
      </c>
      <c r="P74" s="7">
        <v>16.71</v>
      </c>
      <c r="Q74" s="7">
        <f t="shared" si="4"/>
        <v>104.346</v>
      </c>
      <c r="R74" s="7">
        <f t="shared" si="5"/>
        <v>50.13</v>
      </c>
      <c r="S74" s="7">
        <f t="shared" si="6"/>
        <v>54.216000000000001</v>
      </c>
      <c r="T74" s="9">
        <f t="shared" si="7"/>
        <v>0.51957909263412105</v>
      </c>
      <c r="U74" s="6">
        <f>YEAR(SalesDataTable[[#This Row],[Order Date]])</f>
        <v>2026</v>
      </c>
      <c r="V74" s="9" t="str">
        <f>"Q"&amp;ROUNDUP(MONTH(SalesDataTable[[#This Row],[Order Date]])/3,0)</f>
        <v>Q1</v>
      </c>
      <c r="W74" s="6">
        <f>MONTH(SalesDataTable[[#This Row],[Order Date]])</f>
        <v>1</v>
      </c>
      <c r="X74" s="9" t="str">
        <f>TEXT(SalesDataTable[[#This Row],[Order Date]],"mmm")</f>
        <v>Jan</v>
      </c>
    </row>
    <row r="75" spans="1:24">
      <c r="A75" s="3">
        <v>4806</v>
      </c>
      <c r="B75" s="4">
        <v>46038</v>
      </c>
      <c r="C75" s="11">
        <f>YEAR(SalesDataTable[[#This Row],[Order Date]])</f>
        <v>2026</v>
      </c>
      <c r="D75" s="11" t="str">
        <f>"Q"&amp;ROUNDUP(MONTH(SalesDataTable[[#This Row],[Order Date]])/3,0)</f>
        <v>Q1</v>
      </c>
      <c r="E75" s="13">
        <f>MONTH(SalesDataTable[[#This Row],[Order Date]])</f>
        <v>1</v>
      </c>
      <c r="F75" s="11" t="str">
        <f>TEXT(SalesDataTable[[#This Row],[Order Date]],"MMM")</f>
        <v>Jan</v>
      </c>
      <c r="G75" s="5" t="s">
        <v>11</v>
      </c>
      <c r="H75" s="5" t="s">
        <v>52</v>
      </c>
      <c r="I75" s="5" t="s">
        <v>19</v>
      </c>
      <c r="J75" s="5" t="s">
        <v>13</v>
      </c>
      <c r="K75" s="5" t="s">
        <v>4</v>
      </c>
      <c r="L75" s="5" t="s">
        <v>30</v>
      </c>
      <c r="M75" s="6">
        <v>4</v>
      </c>
      <c r="N75" s="7">
        <v>102.68</v>
      </c>
      <c r="O75" s="8">
        <v>0</v>
      </c>
      <c r="P75" s="7">
        <v>50.83</v>
      </c>
      <c r="Q75" s="7">
        <f t="shared" si="4"/>
        <v>410.72</v>
      </c>
      <c r="R75" s="7">
        <f t="shared" si="5"/>
        <v>203.32</v>
      </c>
      <c r="S75" s="7">
        <f t="shared" si="6"/>
        <v>207.40000000000003</v>
      </c>
      <c r="T75" s="9">
        <f t="shared" si="7"/>
        <v>0.50496688741721862</v>
      </c>
      <c r="U75" s="6">
        <f>YEAR(SalesDataTable[[#This Row],[Order Date]])</f>
        <v>2026</v>
      </c>
      <c r="V75" s="9" t="str">
        <f>"Q"&amp;ROUNDUP(MONTH(SalesDataTable[[#This Row],[Order Date]])/3,0)</f>
        <v>Q1</v>
      </c>
      <c r="W75" s="6">
        <f>MONTH(SalesDataTable[[#This Row],[Order Date]])</f>
        <v>1</v>
      </c>
      <c r="X75" s="9" t="str">
        <f>TEXT(SalesDataTable[[#This Row],[Order Date]],"mmm")</f>
        <v>Jan</v>
      </c>
    </row>
    <row r="76" spans="1:24">
      <c r="A76" s="3">
        <v>755</v>
      </c>
      <c r="B76" s="4">
        <v>46039</v>
      </c>
      <c r="C76" s="11">
        <f>YEAR(SalesDataTable[[#This Row],[Order Date]])</f>
        <v>2026</v>
      </c>
      <c r="D76" s="11" t="str">
        <f>"Q"&amp;ROUNDUP(MONTH(SalesDataTable[[#This Row],[Order Date]])/3,0)</f>
        <v>Q1</v>
      </c>
      <c r="E76" s="13">
        <f>MONTH(SalesDataTable[[#This Row],[Order Date]])</f>
        <v>1</v>
      </c>
      <c r="F76" s="11" t="str">
        <f>TEXT(SalesDataTable[[#This Row],[Order Date]],"MMM")</f>
        <v>Jan</v>
      </c>
      <c r="G76" s="5" t="s">
        <v>0</v>
      </c>
      <c r="H76" s="5" t="s">
        <v>36</v>
      </c>
      <c r="I76" s="5" t="s">
        <v>28</v>
      </c>
      <c r="J76" s="5" t="s">
        <v>13</v>
      </c>
      <c r="K76" s="5" t="s">
        <v>14</v>
      </c>
      <c r="L76" s="5" t="s">
        <v>48</v>
      </c>
      <c r="M76" s="6">
        <v>2</v>
      </c>
      <c r="N76" s="7">
        <v>164.38</v>
      </c>
      <c r="O76" s="8">
        <v>0.05</v>
      </c>
      <c r="P76" s="7">
        <v>85.93</v>
      </c>
      <c r="Q76" s="7">
        <f t="shared" si="4"/>
        <v>312.322</v>
      </c>
      <c r="R76" s="7">
        <f t="shared" si="5"/>
        <v>171.86</v>
      </c>
      <c r="S76" s="7">
        <f t="shared" si="6"/>
        <v>140.46199999999999</v>
      </c>
      <c r="T76" s="9">
        <f t="shared" si="7"/>
        <v>0.44973456881039436</v>
      </c>
      <c r="U76" s="6">
        <f>YEAR(SalesDataTable[[#This Row],[Order Date]])</f>
        <v>2026</v>
      </c>
      <c r="V76" s="9" t="str">
        <f>"Q"&amp;ROUNDUP(MONTH(SalesDataTable[[#This Row],[Order Date]])/3,0)</f>
        <v>Q1</v>
      </c>
      <c r="W76" s="6">
        <f>MONTH(SalesDataTable[[#This Row],[Order Date]])</f>
        <v>1</v>
      </c>
      <c r="X76" s="9" t="str">
        <f>TEXT(SalesDataTable[[#This Row],[Order Date]],"mmm")</f>
        <v>Jan</v>
      </c>
    </row>
    <row r="77" spans="1:24">
      <c r="A77" s="3">
        <v>3171</v>
      </c>
      <c r="B77" s="4">
        <v>46039</v>
      </c>
      <c r="C77" s="11">
        <f>YEAR(SalesDataTable[[#This Row],[Order Date]])</f>
        <v>2026</v>
      </c>
      <c r="D77" s="11" t="str">
        <f>"Q"&amp;ROUNDUP(MONTH(SalesDataTable[[#This Row],[Order Date]])/3,0)</f>
        <v>Q1</v>
      </c>
      <c r="E77" s="13">
        <f>MONTH(SalesDataTable[[#This Row],[Order Date]])</f>
        <v>1</v>
      </c>
      <c r="F77" s="11" t="str">
        <f>TEXT(SalesDataTable[[#This Row],[Order Date]],"MMM")</f>
        <v>Jan</v>
      </c>
      <c r="G77" s="5" t="s">
        <v>0</v>
      </c>
      <c r="H77" s="5" t="s">
        <v>50</v>
      </c>
      <c r="I77" s="5" t="s">
        <v>19</v>
      </c>
      <c r="J77" s="5" t="s">
        <v>3</v>
      </c>
      <c r="K77" s="5" t="s">
        <v>4</v>
      </c>
      <c r="L77" s="5" t="s">
        <v>22</v>
      </c>
      <c r="M77" s="6">
        <v>1</v>
      </c>
      <c r="N77" s="7">
        <v>51.78</v>
      </c>
      <c r="O77" s="8">
        <v>0</v>
      </c>
      <c r="P77" s="7">
        <v>22.64</v>
      </c>
      <c r="Q77" s="7">
        <f t="shared" si="4"/>
        <v>51.78</v>
      </c>
      <c r="R77" s="7">
        <f t="shared" si="5"/>
        <v>22.64</v>
      </c>
      <c r="S77" s="7">
        <f t="shared" si="6"/>
        <v>29.14</v>
      </c>
      <c r="T77" s="9">
        <f t="shared" si="7"/>
        <v>0.56276554654306687</v>
      </c>
      <c r="U77" s="6">
        <f>YEAR(SalesDataTable[[#This Row],[Order Date]])</f>
        <v>2026</v>
      </c>
      <c r="V77" s="9" t="str">
        <f>"Q"&amp;ROUNDUP(MONTH(SalesDataTable[[#This Row],[Order Date]])/3,0)</f>
        <v>Q1</v>
      </c>
      <c r="W77" s="6">
        <f>MONTH(SalesDataTable[[#This Row],[Order Date]])</f>
        <v>1</v>
      </c>
      <c r="X77" s="9" t="str">
        <f>TEXT(SalesDataTable[[#This Row],[Order Date]],"mmm")</f>
        <v>Jan</v>
      </c>
    </row>
    <row r="78" spans="1:24">
      <c r="A78" s="3">
        <v>4277</v>
      </c>
      <c r="B78" s="4">
        <v>46039</v>
      </c>
      <c r="C78" s="11">
        <f>YEAR(SalesDataTable[[#This Row],[Order Date]])</f>
        <v>2026</v>
      </c>
      <c r="D78" s="11" t="str">
        <f>"Q"&amp;ROUNDUP(MONTH(SalesDataTable[[#This Row],[Order Date]])/3,0)</f>
        <v>Q1</v>
      </c>
      <c r="E78" s="13">
        <f>MONTH(SalesDataTable[[#This Row],[Order Date]])</f>
        <v>1</v>
      </c>
      <c r="F78" s="11" t="str">
        <f>TEXT(SalesDataTable[[#This Row],[Order Date]],"MMM")</f>
        <v>Jan</v>
      </c>
      <c r="G78" s="5" t="s">
        <v>6</v>
      </c>
      <c r="H78" s="5" t="s">
        <v>41</v>
      </c>
      <c r="I78" s="5" t="s">
        <v>19</v>
      </c>
      <c r="J78" s="5" t="s">
        <v>3</v>
      </c>
      <c r="K78" s="5" t="s">
        <v>34</v>
      </c>
      <c r="L78" s="5" t="s">
        <v>45</v>
      </c>
      <c r="M78" s="6">
        <v>1</v>
      </c>
      <c r="N78" s="7">
        <v>50.52</v>
      </c>
      <c r="O78" s="8">
        <v>0.05</v>
      </c>
      <c r="P78" s="7">
        <v>22.37</v>
      </c>
      <c r="Q78" s="7">
        <f t="shared" si="4"/>
        <v>47.994</v>
      </c>
      <c r="R78" s="7">
        <f t="shared" si="5"/>
        <v>22.37</v>
      </c>
      <c r="S78" s="7">
        <f t="shared" si="6"/>
        <v>25.623999999999999</v>
      </c>
      <c r="T78" s="9">
        <f t="shared" si="7"/>
        <v>0.5339000708421886</v>
      </c>
      <c r="U78" s="6">
        <f>YEAR(SalesDataTable[[#This Row],[Order Date]])</f>
        <v>2026</v>
      </c>
      <c r="V78" s="9" t="str">
        <f>"Q"&amp;ROUNDUP(MONTH(SalesDataTable[[#This Row],[Order Date]])/3,0)</f>
        <v>Q1</v>
      </c>
      <c r="W78" s="6">
        <f>MONTH(SalesDataTable[[#This Row],[Order Date]])</f>
        <v>1</v>
      </c>
      <c r="X78" s="9" t="str">
        <f>TEXT(SalesDataTable[[#This Row],[Order Date]],"mmm")</f>
        <v>Jan</v>
      </c>
    </row>
    <row r="79" spans="1:24">
      <c r="A79" s="3">
        <v>4648</v>
      </c>
      <c r="B79" s="4">
        <v>46039</v>
      </c>
      <c r="C79" s="11">
        <f>YEAR(SalesDataTable[[#This Row],[Order Date]])</f>
        <v>2026</v>
      </c>
      <c r="D79" s="11" t="str">
        <f>"Q"&amp;ROUNDUP(MONTH(SalesDataTable[[#This Row],[Order Date]])/3,0)</f>
        <v>Q1</v>
      </c>
      <c r="E79" s="13">
        <f>MONTH(SalesDataTable[[#This Row],[Order Date]])</f>
        <v>1</v>
      </c>
      <c r="F79" s="11" t="str">
        <f>TEXT(SalesDataTable[[#This Row],[Order Date]],"MMM")</f>
        <v>Jan</v>
      </c>
      <c r="G79" s="5" t="s">
        <v>6</v>
      </c>
      <c r="H79" s="5" t="s">
        <v>49</v>
      </c>
      <c r="I79" s="5" t="s">
        <v>28</v>
      </c>
      <c r="J79" s="5" t="s">
        <v>13</v>
      </c>
      <c r="K79" s="5" t="s">
        <v>23</v>
      </c>
      <c r="L79" s="5" t="s">
        <v>29</v>
      </c>
      <c r="M79" s="6">
        <v>1</v>
      </c>
      <c r="N79" s="7">
        <v>199.02</v>
      </c>
      <c r="O79" s="8">
        <v>0</v>
      </c>
      <c r="P79" s="7">
        <v>106.49</v>
      </c>
      <c r="Q79" s="7">
        <f t="shared" si="4"/>
        <v>199.02</v>
      </c>
      <c r="R79" s="7">
        <f t="shared" si="5"/>
        <v>106.49</v>
      </c>
      <c r="S79" s="7">
        <f t="shared" si="6"/>
        <v>92.530000000000015</v>
      </c>
      <c r="T79" s="9">
        <f t="shared" si="7"/>
        <v>0.46492814792483173</v>
      </c>
      <c r="U79" s="6">
        <f>YEAR(SalesDataTable[[#This Row],[Order Date]])</f>
        <v>2026</v>
      </c>
      <c r="V79" s="9" t="str">
        <f>"Q"&amp;ROUNDUP(MONTH(SalesDataTable[[#This Row],[Order Date]])/3,0)</f>
        <v>Q1</v>
      </c>
      <c r="W79" s="6">
        <f>MONTH(SalesDataTable[[#This Row],[Order Date]])</f>
        <v>1</v>
      </c>
      <c r="X79" s="9" t="str">
        <f>TEXT(SalesDataTable[[#This Row],[Order Date]],"mmm")</f>
        <v>Jan</v>
      </c>
    </row>
    <row r="80" spans="1:24">
      <c r="A80" s="3">
        <v>157</v>
      </c>
      <c r="B80" s="4">
        <v>46040</v>
      </c>
      <c r="C80" s="11">
        <f>YEAR(SalesDataTable[[#This Row],[Order Date]])</f>
        <v>2026</v>
      </c>
      <c r="D80" s="11" t="str">
        <f>"Q"&amp;ROUNDUP(MONTH(SalesDataTable[[#This Row],[Order Date]])/3,0)</f>
        <v>Q1</v>
      </c>
      <c r="E80" s="13">
        <f>MONTH(SalesDataTable[[#This Row],[Order Date]])</f>
        <v>1</v>
      </c>
      <c r="F80" s="11" t="str">
        <f>TEXT(SalesDataTable[[#This Row],[Order Date]],"MMM")</f>
        <v>Jan</v>
      </c>
      <c r="G80" s="5" t="s">
        <v>20</v>
      </c>
      <c r="H80" s="5" t="s">
        <v>33</v>
      </c>
      <c r="I80" s="5" t="s">
        <v>19</v>
      </c>
      <c r="J80" s="5" t="s">
        <v>3</v>
      </c>
      <c r="K80" s="5" t="s">
        <v>23</v>
      </c>
      <c r="L80" s="5" t="s">
        <v>40</v>
      </c>
      <c r="M80" s="6">
        <v>3</v>
      </c>
      <c r="N80" s="7">
        <v>80.27</v>
      </c>
      <c r="O80" s="8">
        <v>0.1</v>
      </c>
      <c r="P80" s="7">
        <v>39.26</v>
      </c>
      <c r="Q80" s="7">
        <f t="shared" si="4"/>
        <v>216.72900000000001</v>
      </c>
      <c r="R80" s="7">
        <f t="shared" si="5"/>
        <v>117.78</v>
      </c>
      <c r="S80" s="7">
        <f t="shared" si="6"/>
        <v>98.949000000000012</v>
      </c>
      <c r="T80" s="9">
        <f t="shared" si="7"/>
        <v>0.45655634455933447</v>
      </c>
      <c r="U80" s="6">
        <f>YEAR(SalesDataTable[[#This Row],[Order Date]])</f>
        <v>2026</v>
      </c>
      <c r="V80" s="9" t="str">
        <f>"Q"&amp;ROUNDUP(MONTH(SalesDataTable[[#This Row],[Order Date]])/3,0)</f>
        <v>Q1</v>
      </c>
      <c r="W80" s="6">
        <f>MONTH(SalesDataTable[[#This Row],[Order Date]])</f>
        <v>1</v>
      </c>
      <c r="X80" s="9" t="str">
        <f>TEXT(SalesDataTable[[#This Row],[Order Date]],"mmm")</f>
        <v>Jan</v>
      </c>
    </row>
    <row r="81" spans="1:24">
      <c r="A81" s="3">
        <v>2271</v>
      </c>
      <c r="B81" s="4">
        <v>46040</v>
      </c>
      <c r="C81" s="11">
        <f>YEAR(SalesDataTable[[#This Row],[Order Date]])</f>
        <v>2026</v>
      </c>
      <c r="D81" s="11" t="str">
        <f>"Q"&amp;ROUNDUP(MONTH(SalesDataTable[[#This Row],[Order Date]])/3,0)</f>
        <v>Q1</v>
      </c>
      <c r="E81" s="13">
        <f>MONTH(SalesDataTable[[#This Row],[Order Date]])</f>
        <v>1</v>
      </c>
      <c r="F81" s="11" t="str">
        <f>TEXT(SalesDataTable[[#This Row],[Order Date]],"MMM")</f>
        <v>Jan</v>
      </c>
      <c r="G81" s="5" t="s">
        <v>6</v>
      </c>
      <c r="H81" s="5" t="s">
        <v>7</v>
      </c>
      <c r="I81" s="5" t="s">
        <v>19</v>
      </c>
      <c r="J81" s="5" t="s">
        <v>13</v>
      </c>
      <c r="K81" s="5" t="s">
        <v>23</v>
      </c>
      <c r="L81" s="5" t="s">
        <v>24</v>
      </c>
      <c r="M81" s="6">
        <v>4</v>
      </c>
      <c r="N81" s="7">
        <v>333.28</v>
      </c>
      <c r="O81" s="8">
        <v>0</v>
      </c>
      <c r="P81" s="7">
        <v>195.76</v>
      </c>
      <c r="Q81" s="7">
        <f t="shared" si="4"/>
        <v>1333.12</v>
      </c>
      <c r="R81" s="7">
        <f t="shared" si="5"/>
        <v>783.04</v>
      </c>
      <c r="S81" s="7">
        <f t="shared" si="6"/>
        <v>550.07999999999993</v>
      </c>
      <c r="T81" s="9">
        <f t="shared" si="7"/>
        <v>0.41262602016322608</v>
      </c>
      <c r="U81" s="6">
        <f>YEAR(SalesDataTable[[#This Row],[Order Date]])</f>
        <v>2026</v>
      </c>
      <c r="V81" s="9" t="str">
        <f>"Q"&amp;ROUNDUP(MONTH(SalesDataTable[[#This Row],[Order Date]])/3,0)</f>
        <v>Q1</v>
      </c>
      <c r="W81" s="6">
        <f>MONTH(SalesDataTable[[#This Row],[Order Date]])</f>
        <v>1</v>
      </c>
      <c r="X81" s="9" t="str">
        <f>TEXT(SalesDataTable[[#This Row],[Order Date]],"mmm")</f>
        <v>Jan</v>
      </c>
    </row>
    <row r="82" spans="1:24">
      <c r="A82" s="3">
        <v>3330</v>
      </c>
      <c r="B82" s="4">
        <v>46040</v>
      </c>
      <c r="C82" s="11">
        <f>YEAR(SalesDataTable[[#This Row],[Order Date]])</f>
        <v>2026</v>
      </c>
      <c r="D82" s="11" t="str">
        <f>"Q"&amp;ROUNDUP(MONTH(SalesDataTable[[#This Row],[Order Date]])/3,0)</f>
        <v>Q1</v>
      </c>
      <c r="E82" s="13">
        <f>MONTH(SalesDataTable[[#This Row],[Order Date]])</f>
        <v>1</v>
      </c>
      <c r="F82" s="11" t="str">
        <f>TEXT(SalesDataTable[[#This Row],[Order Date]],"MMM")</f>
        <v>Jan</v>
      </c>
      <c r="G82" s="5" t="s">
        <v>20</v>
      </c>
      <c r="H82" s="5" t="s">
        <v>47</v>
      </c>
      <c r="I82" s="5" t="s">
        <v>28</v>
      </c>
      <c r="J82" s="5" t="s">
        <v>13</v>
      </c>
      <c r="K82" s="5" t="s">
        <v>4</v>
      </c>
      <c r="L82" s="5" t="s">
        <v>30</v>
      </c>
      <c r="M82" s="6">
        <v>1</v>
      </c>
      <c r="N82" s="7">
        <v>104.36</v>
      </c>
      <c r="O82" s="8">
        <v>0</v>
      </c>
      <c r="P82" s="7">
        <v>51.63</v>
      </c>
      <c r="Q82" s="7">
        <f t="shared" si="4"/>
        <v>104.36</v>
      </c>
      <c r="R82" s="7">
        <f t="shared" si="5"/>
        <v>51.63</v>
      </c>
      <c r="S82" s="7">
        <f t="shared" si="6"/>
        <v>52.73</v>
      </c>
      <c r="T82" s="9">
        <f t="shared" si="7"/>
        <v>0.50527021847451126</v>
      </c>
      <c r="U82" s="6">
        <f>YEAR(SalesDataTable[[#This Row],[Order Date]])</f>
        <v>2026</v>
      </c>
      <c r="V82" s="9" t="str">
        <f>"Q"&amp;ROUNDUP(MONTH(SalesDataTable[[#This Row],[Order Date]])/3,0)</f>
        <v>Q1</v>
      </c>
      <c r="W82" s="6">
        <f>MONTH(SalesDataTable[[#This Row],[Order Date]])</f>
        <v>1</v>
      </c>
      <c r="X82" s="9" t="str">
        <f>TEXT(SalesDataTable[[#This Row],[Order Date]],"mmm")</f>
        <v>Jan</v>
      </c>
    </row>
    <row r="83" spans="1:24">
      <c r="A83" s="3">
        <v>4547</v>
      </c>
      <c r="B83" s="4">
        <v>46040</v>
      </c>
      <c r="C83" s="11">
        <f>YEAR(SalesDataTable[[#This Row],[Order Date]])</f>
        <v>2026</v>
      </c>
      <c r="D83" s="11" t="str">
        <f>"Q"&amp;ROUNDUP(MONTH(SalesDataTable[[#This Row],[Order Date]])/3,0)</f>
        <v>Q1</v>
      </c>
      <c r="E83" s="13">
        <f>MONTH(SalesDataTable[[#This Row],[Order Date]])</f>
        <v>1</v>
      </c>
      <c r="F83" s="11" t="str">
        <f>TEXT(SalesDataTable[[#This Row],[Order Date]],"MMM")</f>
        <v>Jan</v>
      </c>
      <c r="G83" s="5" t="s">
        <v>11</v>
      </c>
      <c r="H83" s="5" t="s">
        <v>25</v>
      </c>
      <c r="I83" s="5" t="s">
        <v>28</v>
      </c>
      <c r="J83" s="5" t="s">
        <v>13</v>
      </c>
      <c r="K83" s="5" t="s">
        <v>4</v>
      </c>
      <c r="L83" s="5" t="s">
        <v>5</v>
      </c>
      <c r="M83" s="6">
        <v>1</v>
      </c>
      <c r="N83" s="7">
        <v>83.52</v>
      </c>
      <c r="O83" s="8">
        <v>0.05</v>
      </c>
      <c r="P83" s="7">
        <v>42.97</v>
      </c>
      <c r="Q83" s="7">
        <f t="shared" si="4"/>
        <v>79.343999999999994</v>
      </c>
      <c r="R83" s="7">
        <f t="shared" si="5"/>
        <v>42.97</v>
      </c>
      <c r="S83" s="7">
        <f t="shared" si="6"/>
        <v>36.373999999999995</v>
      </c>
      <c r="T83" s="9">
        <f t="shared" si="7"/>
        <v>0.45843416011292598</v>
      </c>
      <c r="U83" s="6">
        <f>YEAR(SalesDataTable[[#This Row],[Order Date]])</f>
        <v>2026</v>
      </c>
      <c r="V83" s="9" t="str">
        <f>"Q"&amp;ROUNDUP(MONTH(SalesDataTable[[#This Row],[Order Date]])/3,0)</f>
        <v>Q1</v>
      </c>
      <c r="W83" s="6">
        <f>MONTH(SalesDataTable[[#This Row],[Order Date]])</f>
        <v>1</v>
      </c>
      <c r="X83" s="9" t="str">
        <f>TEXT(SalesDataTable[[#This Row],[Order Date]],"mmm")</f>
        <v>Jan</v>
      </c>
    </row>
    <row r="84" spans="1:24">
      <c r="A84" s="3">
        <v>1840</v>
      </c>
      <c r="B84" s="4">
        <v>46041</v>
      </c>
      <c r="C84" s="11">
        <f>YEAR(SalesDataTable[[#This Row],[Order Date]])</f>
        <v>2026</v>
      </c>
      <c r="D84" s="11" t="str">
        <f>"Q"&amp;ROUNDUP(MONTH(SalesDataTable[[#This Row],[Order Date]])/3,0)</f>
        <v>Q1</v>
      </c>
      <c r="E84" s="13">
        <f>MONTH(SalesDataTable[[#This Row],[Order Date]])</f>
        <v>1</v>
      </c>
      <c r="F84" s="11" t="str">
        <f>TEXT(SalesDataTable[[#This Row],[Order Date]],"MMM")</f>
        <v>Jan</v>
      </c>
      <c r="G84" s="5" t="s">
        <v>11</v>
      </c>
      <c r="H84" s="5" t="s">
        <v>39</v>
      </c>
      <c r="I84" s="5" t="s">
        <v>2</v>
      </c>
      <c r="J84" s="5" t="s">
        <v>13</v>
      </c>
      <c r="K84" s="5" t="s">
        <v>34</v>
      </c>
      <c r="L84" s="5" t="s">
        <v>38</v>
      </c>
      <c r="M84" s="6">
        <v>2</v>
      </c>
      <c r="N84" s="7">
        <v>125.93</v>
      </c>
      <c r="O84" s="8">
        <v>0</v>
      </c>
      <c r="P84" s="7">
        <v>69.150000000000006</v>
      </c>
      <c r="Q84" s="7">
        <f t="shared" si="4"/>
        <v>251.86</v>
      </c>
      <c r="R84" s="7">
        <f t="shared" si="5"/>
        <v>138.30000000000001</v>
      </c>
      <c r="S84" s="7">
        <f t="shared" si="6"/>
        <v>113.56</v>
      </c>
      <c r="T84" s="9">
        <f t="shared" si="7"/>
        <v>0.45088541253077102</v>
      </c>
      <c r="U84" s="6">
        <f>YEAR(SalesDataTable[[#This Row],[Order Date]])</f>
        <v>2026</v>
      </c>
      <c r="V84" s="9" t="str">
        <f>"Q"&amp;ROUNDUP(MONTH(SalesDataTable[[#This Row],[Order Date]])/3,0)</f>
        <v>Q1</v>
      </c>
      <c r="W84" s="6">
        <f>MONTH(SalesDataTable[[#This Row],[Order Date]])</f>
        <v>1</v>
      </c>
      <c r="X84" s="9" t="str">
        <f>TEXT(SalesDataTable[[#This Row],[Order Date]],"mmm")</f>
        <v>Jan</v>
      </c>
    </row>
    <row r="85" spans="1:24">
      <c r="A85" s="3">
        <v>1850</v>
      </c>
      <c r="B85" s="4">
        <v>46041</v>
      </c>
      <c r="C85" s="11">
        <f>YEAR(SalesDataTable[[#This Row],[Order Date]])</f>
        <v>2026</v>
      </c>
      <c r="D85" s="11" t="str">
        <f>"Q"&amp;ROUNDUP(MONTH(SalesDataTable[[#This Row],[Order Date]])/3,0)</f>
        <v>Q1</v>
      </c>
      <c r="E85" s="13">
        <f>MONTH(SalesDataTable[[#This Row],[Order Date]])</f>
        <v>1</v>
      </c>
      <c r="F85" s="11" t="str">
        <f>TEXT(SalesDataTable[[#This Row],[Order Date]],"MMM")</f>
        <v>Jan</v>
      </c>
      <c r="G85" s="5" t="s">
        <v>6</v>
      </c>
      <c r="H85" s="5" t="s">
        <v>27</v>
      </c>
      <c r="I85" s="5" t="s">
        <v>2</v>
      </c>
      <c r="J85" s="5" t="s">
        <v>16</v>
      </c>
      <c r="K85" s="5" t="s">
        <v>4</v>
      </c>
      <c r="L85" s="5" t="s">
        <v>22</v>
      </c>
      <c r="M85" s="6">
        <v>1</v>
      </c>
      <c r="N85" s="7">
        <v>49.85</v>
      </c>
      <c r="O85" s="8">
        <v>0</v>
      </c>
      <c r="P85" s="7">
        <v>23.07</v>
      </c>
      <c r="Q85" s="7">
        <f t="shared" si="4"/>
        <v>49.85</v>
      </c>
      <c r="R85" s="7">
        <f t="shared" si="5"/>
        <v>23.07</v>
      </c>
      <c r="S85" s="7">
        <f t="shared" si="6"/>
        <v>26.78</v>
      </c>
      <c r="T85" s="9">
        <f t="shared" si="7"/>
        <v>0.53721163490471413</v>
      </c>
      <c r="U85" s="6">
        <f>YEAR(SalesDataTable[[#This Row],[Order Date]])</f>
        <v>2026</v>
      </c>
      <c r="V85" s="9" t="str">
        <f>"Q"&amp;ROUNDUP(MONTH(SalesDataTable[[#This Row],[Order Date]])/3,0)</f>
        <v>Q1</v>
      </c>
      <c r="W85" s="6">
        <f>MONTH(SalesDataTable[[#This Row],[Order Date]])</f>
        <v>1</v>
      </c>
      <c r="X85" s="9" t="str">
        <f>TEXT(SalesDataTable[[#This Row],[Order Date]],"mmm")</f>
        <v>Jan</v>
      </c>
    </row>
    <row r="86" spans="1:24">
      <c r="A86" s="3">
        <v>1858</v>
      </c>
      <c r="B86" s="4">
        <v>46041</v>
      </c>
      <c r="C86" s="11">
        <f>YEAR(SalesDataTable[[#This Row],[Order Date]])</f>
        <v>2026</v>
      </c>
      <c r="D86" s="11" t="str">
        <f>"Q"&amp;ROUNDUP(MONTH(SalesDataTable[[#This Row],[Order Date]])/3,0)</f>
        <v>Q1</v>
      </c>
      <c r="E86" s="13">
        <f>MONTH(SalesDataTable[[#This Row],[Order Date]])</f>
        <v>1</v>
      </c>
      <c r="F86" s="11" t="str">
        <f>TEXT(SalesDataTable[[#This Row],[Order Date]],"MMM")</f>
        <v>Jan</v>
      </c>
      <c r="G86" s="5" t="s">
        <v>6</v>
      </c>
      <c r="H86" s="5" t="s">
        <v>7</v>
      </c>
      <c r="I86" s="5" t="s">
        <v>2</v>
      </c>
      <c r="J86" s="5" t="s">
        <v>3</v>
      </c>
      <c r="K86" s="5" t="s">
        <v>14</v>
      </c>
      <c r="L86" s="5" t="s">
        <v>15</v>
      </c>
      <c r="M86" s="6">
        <v>1</v>
      </c>
      <c r="N86" s="7">
        <v>36.130000000000003</v>
      </c>
      <c r="O86" s="8">
        <v>0</v>
      </c>
      <c r="P86" s="7">
        <v>13.39</v>
      </c>
      <c r="Q86" s="7">
        <f t="shared" si="4"/>
        <v>36.130000000000003</v>
      </c>
      <c r="R86" s="7">
        <f t="shared" si="5"/>
        <v>13.39</v>
      </c>
      <c r="S86" s="7">
        <f t="shared" si="6"/>
        <v>22.740000000000002</v>
      </c>
      <c r="T86" s="9">
        <f t="shared" si="7"/>
        <v>0.62939385552172711</v>
      </c>
      <c r="U86" s="6">
        <f>YEAR(SalesDataTable[[#This Row],[Order Date]])</f>
        <v>2026</v>
      </c>
      <c r="V86" s="9" t="str">
        <f>"Q"&amp;ROUNDUP(MONTH(SalesDataTable[[#This Row],[Order Date]])/3,0)</f>
        <v>Q1</v>
      </c>
      <c r="W86" s="6">
        <f>MONTH(SalesDataTable[[#This Row],[Order Date]])</f>
        <v>1</v>
      </c>
      <c r="X86" s="9" t="str">
        <f>TEXT(SalesDataTable[[#This Row],[Order Date]],"mmm")</f>
        <v>Jan</v>
      </c>
    </row>
    <row r="87" spans="1:24">
      <c r="A87" s="3">
        <v>2910</v>
      </c>
      <c r="B87" s="4">
        <v>46041</v>
      </c>
      <c r="C87" s="11">
        <f>YEAR(SalesDataTable[[#This Row],[Order Date]])</f>
        <v>2026</v>
      </c>
      <c r="D87" s="11" t="str">
        <f>"Q"&amp;ROUNDUP(MONTH(SalesDataTable[[#This Row],[Order Date]])/3,0)</f>
        <v>Q1</v>
      </c>
      <c r="E87" s="13">
        <f>MONTH(SalesDataTable[[#This Row],[Order Date]])</f>
        <v>1</v>
      </c>
      <c r="F87" s="11" t="str">
        <f>TEXT(SalesDataTable[[#This Row],[Order Date]],"MMM")</f>
        <v>Jan</v>
      </c>
      <c r="G87" s="5" t="s">
        <v>20</v>
      </c>
      <c r="H87" s="5" t="s">
        <v>47</v>
      </c>
      <c r="I87" s="5" t="s">
        <v>19</v>
      </c>
      <c r="J87" s="5" t="s">
        <v>3</v>
      </c>
      <c r="K87" s="5" t="s">
        <v>4</v>
      </c>
      <c r="L87" s="5" t="s">
        <v>30</v>
      </c>
      <c r="M87" s="6">
        <v>1</v>
      </c>
      <c r="N87" s="7">
        <v>104.83</v>
      </c>
      <c r="O87" s="8">
        <v>0.05</v>
      </c>
      <c r="P87" s="7">
        <v>51.06</v>
      </c>
      <c r="Q87" s="7">
        <f t="shared" si="4"/>
        <v>99.588499999999996</v>
      </c>
      <c r="R87" s="7">
        <f t="shared" si="5"/>
        <v>51.06</v>
      </c>
      <c r="S87" s="7">
        <f t="shared" si="6"/>
        <v>48.528499999999994</v>
      </c>
      <c r="T87" s="9">
        <f t="shared" si="7"/>
        <v>0.48729019916958277</v>
      </c>
      <c r="U87" s="6">
        <f>YEAR(SalesDataTable[[#This Row],[Order Date]])</f>
        <v>2026</v>
      </c>
      <c r="V87" s="9" t="str">
        <f>"Q"&amp;ROUNDUP(MONTH(SalesDataTable[[#This Row],[Order Date]])/3,0)</f>
        <v>Q1</v>
      </c>
      <c r="W87" s="6">
        <f>MONTH(SalesDataTable[[#This Row],[Order Date]])</f>
        <v>1</v>
      </c>
      <c r="X87" s="9" t="str">
        <f>TEXT(SalesDataTable[[#This Row],[Order Date]],"mmm")</f>
        <v>Jan</v>
      </c>
    </row>
    <row r="88" spans="1:24">
      <c r="A88" s="3">
        <v>3694</v>
      </c>
      <c r="B88" s="4">
        <v>46041</v>
      </c>
      <c r="C88" s="11">
        <f>YEAR(SalesDataTable[[#This Row],[Order Date]])</f>
        <v>2026</v>
      </c>
      <c r="D88" s="11" t="str">
        <f>"Q"&amp;ROUNDUP(MONTH(SalesDataTable[[#This Row],[Order Date]])/3,0)</f>
        <v>Q1</v>
      </c>
      <c r="E88" s="13">
        <f>MONTH(SalesDataTable[[#This Row],[Order Date]])</f>
        <v>1</v>
      </c>
      <c r="F88" s="11" t="str">
        <f>TEXT(SalesDataTable[[#This Row],[Order Date]],"MMM")</f>
        <v>Jan</v>
      </c>
      <c r="G88" s="5" t="s">
        <v>0</v>
      </c>
      <c r="H88" s="5" t="s">
        <v>1</v>
      </c>
      <c r="I88" s="5" t="s">
        <v>19</v>
      </c>
      <c r="J88" s="5" t="s">
        <v>3</v>
      </c>
      <c r="K88" s="5" t="s">
        <v>14</v>
      </c>
      <c r="L88" s="5" t="s">
        <v>15</v>
      </c>
      <c r="M88" s="6">
        <v>1</v>
      </c>
      <c r="N88" s="7">
        <v>35.46</v>
      </c>
      <c r="O88" s="8">
        <v>0.05</v>
      </c>
      <c r="P88" s="7">
        <v>13.81</v>
      </c>
      <c r="Q88" s="7">
        <f t="shared" si="4"/>
        <v>33.686999999999998</v>
      </c>
      <c r="R88" s="7">
        <f t="shared" si="5"/>
        <v>13.81</v>
      </c>
      <c r="S88" s="7">
        <f t="shared" si="6"/>
        <v>19.876999999999995</v>
      </c>
      <c r="T88" s="9">
        <f t="shared" si="7"/>
        <v>0.59004957401965141</v>
      </c>
      <c r="U88" s="6">
        <f>YEAR(SalesDataTable[[#This Row],[Order Date]])</f>
        <v>2026</v>
      </c>
      <c r="V88" s="9" t="str">
        <f>"Q"&amp;ROUNDUP(MONTH(SalesDataTable[[#This Row],[Order Date]])/3,0)</f>
        <v>Q1</v>
      </c>
      <c r="W88" s="6">
        <f>MONTH(SalesDataTable[[#This Row],[Order Date]])</f>
        <v>1</v>
      </c>
      <c r="X88" s="9" t="str">
        <f>TEXT(SalesDataTable[[#This Row],[Order Date]],"mmm")</f>
        <v>Jan</v>
      </c>
    </row>
    <row r="89" spans="1:24">
      <c r="A89" s="3">
        <v>631</v>
      </c>
      <c r="B89" s="4">
        <v>46042</v>
      </c>
      <c r="C89" s="11">
        <f>YEAR(SalesDataTable[[#This Row],[Order Date]])</f>
        <v>2026</v>
      </c>
      <c r="D89" s="11" t="str">
        <f>"Q"&amp;ROUNDUP(MONTH(SalesDataTable[[#This Row],[Order Date]])/3,0)</f>
        <v>Q1</v>
      </c>
      <c r="E89" s="13">
        <f>MONTH(SalesDataTable[[#This Row],[Order Date]])</f>
        <v>1</v>
      </c>
      <c r="F89" s="11" t="str">
        <f>TEXT(SalesDataTable[[#This Row],[Order Date]],"MMM")</f>
        <v>Jan</v>
      </c>
      <c r="G89" s="5" t="s">
        <v>20</v>
      </c>
      <c r="H89" s="5" t="s">
        <v>33</v>
      </c>
      <c r="I89" s="5" t="s">
        <v>28</v>
      </c>
      <c r="J89" s="5" t="s">
        <v>3</v>
      </c>
      <c r="K89" s="5" t="s">
        <v>14</v>
      </c>
      <c r="L89" s="5" t="s">
        <v>48</v>
      </c>
      <c r="M89" s="6">
        <v>1</v>
      </c>
      <c r="N89" s="7">
        <v>165.42</v>
      </c>
      <c r="O89" s="8">
        <v>0</v>
      </c>
      <c r="P89" s="7">
        <v>85.69</v>
      </c>
      <c r="Q89" s="7">
        <f t="shared" si="4"/>
        <v>165.42</v>
      </c>
      <c r="R89" s="7">
        <f t="shared" si="5"/>
        <v>85.69</v>
      </c>
      <c r="S89" s="7">
        <f t="shared" si="6"/>
        <v>79.72999999999999</v>
      </c>
      <c r="T89" s="9">
        <f t="shared" si="7"/>
        <v>0.48198524966751299</v>
      </c>
      <c r="U89" s="6">
        <f>YEAR(SalesDataTable[[#This Row],[Order Date]])</f>
        <v>2026</v>
      </c>
      <c r="V89" s="9" t="str">
        <f>"Q"&amp;ROUNDUP(MONTH(SalesDataTable[[#This Row],[Order Date]])/3,0)</f>
        <v>Q1</v>
      </c>
      <c r="W89" s="6">
        <f>MONTH(SalesDataTable[[#This Row],[Order Date]])</f>
        <v>1</v>
      </c>
      <c r="X89" s="9" t="str">
        <f>TEXT(SalesDataTable[[#This Row],[Order Date]],"mmm")</f>
        <v>Jan</v>
      </c>
    </row>
    <row r="90" spans="1:24">
      <c r="A90" s="3">
        <v>1113</v>
      </c>
      <c r="B90" s="4">
        <v>46042</v>
      </c>
      <c r="C90" s="11">
        <f>YEAR(SalesDataTable[[#This Row],[Order Date]])</f>
        <v>2026</v>
      </c>
      <c r="D90" s="11" t="str">
        <f>"Q"&amp;ROUNDUP(MONTH(SalesDataTable[[#This Row],[Order Date]])/3,0)</f>
        <v>Q1</v>
      </c>
      <c r="E90" s="13">
        <f>MONTH(SalesDataTable[[#This Row],[Order Date]])</f>
        <v>1</v>
      </c>
      <c r="F90" s="11" t="str">
        <f>TEXT(SalesDataTable[[#This Row],[Order Date]],"MMM")</f>
        <v>Jan</v>
      </c>
      <c r="G90" s="5" t="s">
        <v>11</v>
      </c>
      <c r="H90" s="5" t="s">
        <v>25</v>
      </c>
      <c r="I90" s="5" t="s">
        <v>2</v>
      </c>
      <c r="J90" s="5" t="s">
        <v>3</v>
      </c>
      <c r="K90" s="5" t="s">
        <v>23</v>
      </c>
      <c r="L90" s="5" t="s">
        <v>51</v>
      </c>
      <c r="M90" s="6">
        <v>1</v>
      </c>
      <c r="N90" s="7">
        <v>122.86</v>
      </c>
      <c r="O90" s="8">
        <v>0.05</v>
      </c>
      <c r="P90" s="7">
        <v>60.36</v>
      </c>
      <c r="Q90" s="7">
        <f t="shared" si="4"/>
        <v>116.717</v>
      </c>
      <c r="R90" s="7">
        <f t="shared" si="5"/>
        <v>60.36</v>
      </c>
      <c r="S90" s="7">
        <f t="shared" si="6"/>
        <v>56.356999999999999</v>
      </c>
      <c r="T90" s="9">
        <f t="shared" si="7"/>
        <v>0.48285168398776529</v>
      </c>
      <c r="U90" s="6">
        <f>YEAR(SalesDataTable[[#This Row],[Order Date]])</f>
        <v>2026</v>
      </c>
      <c r="V90" s="9" t="str">
        <f>"Q"&amp;ROUNDUP(MONTH(SalesDataTable[[#This Row],[Order Date]])/3,0)</f>
        <v>Q1</v>
      </c>
      <c r="W90" s="6">
        <f>MONTH(SalesDataTable[[#This Row],[Order Date]])</f>
        <v>1</v>
      </c>
      <c r="X90" s="9" t="str">
        <f>TEXT(SalesDataTable[[#This Row],[Order Date]],"mmm")</f>
        <v>Jan</v>
      </c>
    </row>
    <row r="91" spans="1:24">
      <c r="A91" s="3">
        <v>1525</v>
      </c>
      <c r="B91" s="4">
        <v>46042</v>
      </c>
      <c r="C91" s="11">
        <f>YEAR(SalesDataTable[[#This Row],[Order Date]])</f>
        <v>2026</v>
      </c>
      <c r="D91" s="11" t="str">
        <f>"Q"&amp;ROUNDUP(MONTH(SalesDataTable[[#This Row],[Order Date]])/3,0)</f>
        <v>Q1</v>
      </c>
      <c r="E91" s="13">
        <f>MONTH(SalesDataTable[[#This Row],[Order Date]])</f>
        <v>1</v>
      </c>
      <c r="F91" s="11" t="str">
        <f>TEXT(SalesDataTable[[#This Row],[Order Date]],"MMM")</f>
        <v>Jan</v>
      </c>
      <c r="G91" s="5" t="s">
        <v>0</v>
      </c>
      <c r="H91" s="5" t="s">
        <v>1</v>
      </c>
      <c r="I91" s="5" t="s">
        <v>19</v>
      </c>
      <c r="J91" s="5" t="s">
        <v>3</v>
      </c>
      <c r="K91" s="5" t="s">
        <v>34</v>
      </c>
      <c r="L91" s="5" t="s">
        <v>42</v>
      </c>
      <c r="M91" s="6">
        <v>2</v>
      </c>
      <c r="N91" s="7">
        <v>35.82</v>
      </c>
      <c r="O91" s="8">
        <v>0</v>
      </c>
      <c r="P91" s="7">
        <v>14.09</v>
      </c>
      <c r="Q91" s="7">
        <f t="shared" si="4"/>
        <v>71.64</v>
      </c>
      <c r="R91" s="7">
        <f t="shared" si="5"/>
        <v>28.18</v>
      </c>
      <c r="S91" s="7">
        <f t="shared" si="6"/>
        <v>43.46</v>
      </c>
      <c r="T91" s="9">
        <f t="shared" si="7"/>
        <v>0.60664433277498608</v>
      </c>
      <c r="U91" s="6">
        <f>YEAR(SalesDataTable[[#This Row],[Order Date]])</f>
        <v>2026</v>
      </c>
      <c r="V91" s="9" t="str">
        <f>"Q"&amp;ROUNDUP(MONTH(SalesDataTable[[#This Row],[Order Date]])/3,0)</f>
        <v>Q1</v>
      </c>
      <c r="W91" s="6">
        <f>MONTH(SalesDataTable[[#This Row],[Order Date]])</f>
        <v>1</v>
      </c>
      <c r="X91" s="9" t="str">
        <f>TEXT(SalesDataTable[[#This Row],[Order Date]],"mmm")</f>
        <v>Jan</v>
      </c>
    </row>
    <row r="92" spans="1:24">
      <c r="A92" s="3">
        <v>3233</v>
      </c>
      <c r="B92" s="4">
        <v>46042</v>
      </c>
      <c r="C92" s="11">
        <f>YEAR(SalesDataTable[[#This Row],[Order Date]])</f>
        <v>2026</v>
      </c>
      <c r="D92" s="11" t="str">
        <f>"Q"&amp;ROUNDUP(MONTH(SalesDataTable[[#This Row],[Order Date]])/3,0)</f>
        <v>Q1</v>
      </c>
      <c r="E92" s="13">
        <f>MONTH(SalesDataTable[[#This Row],[Order Date]])</f>
        <v>1</v>
      </c>
      <c r="F92" s="11" t="str">
        <f>TEXT(SalesDataTable[[#This Row],[Order Date]],"MMM")</f>
        <v>Jan</v>
      </c>
      <c r="G92" s="5" t="s">
        <v>0</v>
      </c>
      <c r="H92" s="5" t="s">
        <v>1</v>
      </c>
      <c r="I92" s="5" t="s">
        <v>2</v>
      </c>
      <c r="J92" s="5" t="s">
        <v>13</v>
      </c>
      <c r="K92" s="5" t="s">
        <v>23</v>
      </c>
      <c r="L92" s="5" t="s">
        <v>51</v>
      </c>
      <c r="M92" s="6">
        <v>3</v>
      </c>
      <c r="N92" s="7">
        <v>120.29</v>
      </c>
      <c r="O92" s="8">
        <v>0.1</v>
      </c>
      <c r="P92" s="7">
        <v>62.41</v>
      </c>
      <c r="Q92" s="7">
        <f t="shared" si="4"/>
        <v>324.78300000000002</v>
      </c>
      <c r="R92" s="7">
        <f t="shared" si="5"/>
        <v>187.23</v>
      </c>
      <c r="S92" s="7">
        <f t="shared" si="6"/>
        <v>137.55300000000003</v>
      </c>
      <c r="T92" s="9">
        <f t="shared" si="7"/>
        <v>0.42352278290427769</v>
      </c>
      <c r="U92" s="6">
        <f>YEAR(SalesDataTable[[#This Row],[Order Date]])</f>
        <v>2026</v>
      </c>
      <c r="V92" s="9" t="str">
        <f>"Q"&amp;ROUNDUP(MONTH(SalesDataTable[[#This Row],[Order Date]])/3,0)</f>
        <v>Q1</v>
      </c>
      <c r="W92" s="6">
        <f>MONTH(SalesDataTable[[#This Row],[Order Date]])</f>
        <v>1</v>
      </c>
      <c r="X92" s="9" t="str">
        <f>TEXT(SalesDataTable[[#This Row],[Order Date]],"mmm")</f>
        <v>Jan</v>
      </c>
    </row>
    <row r="93" spans="1:24">
      <c r="A93" s="3">
        <v>4455</v>
      </c>
      <c r="B93" s="4">
        <v>46042</v>
      </c>
      <c r="C93" s="11">
        <f>YEAR(SalesDataTable[[#This Row],[Order Date]])</f>
        <v>2026</v>
      </c>
      <c r="D93" s="11" t="str">
        <f>"Q"&amp;ROUNDUP(MONTH(SalesDataTable[[#This Row],[Order Date]])/3,0)</f>
        <v>Q1</v>
      </c>
      <c r="E93" s="13">
        <f>MONTH(SalesDataTable[[#This Row],[Order Date]])</f>
        <v>1</v>
      </c>
      <c r="F93" s="11" t="str">
        <f>TEXT(SalesDataTable[[#This Row],[Order Date]],"MMM")</f>
        <v>Jan</v>
      </c>
      <c r="G93" s="5" t="s">
        <v>6</v>
      </c>
      <c r="H93" s="5" t="s">
        <v>41</v>
      </c>
      <c r="I93" s="5" t="s">
        <v>28</v>
      </c>
      <c r="J93" s="5" t="s">
        <v>3</v>
      </c>
      <c r="K93" s="5" t="s">
        <v>23</v>
      </c>
      <c r="L93" s="5" t="s">
        <v>40</v>
      </c>
      <c r="M93" s="6">
        <v>1</v>
      </c>
      <c r="N93" s="7">
        <v>80.239999999999995</v>
      </c>
      <c r="O93" s="8">
        <v>0.1</v>
      </c>
      <c r="P93" s="7">
        <v>39.950000000000003</v>
      </c>
      <c r="Q93" s="7">
        <f t="shared" si="4"/>
        <v>72.215999999999994</v>
      </c>
      <c r="R93" s="7">
        <f t="shared" si="5"/>
        <v>39.950000000000003</v>
      </c>
      <c r="S93" s="7">
        <f t="shared" si="6"/>
        <v>32.265999999999991</v>
      </c>
      <c r="T93" s="9">
        <f t="shared" si="7"/>
        <v>0.44679849340866279</v>
      </c>
      <c r="U93" s="6">
        <f>YEAR(SalesDataTable[[#This Row],[Order Date]])</f>
        <v>2026</v>
      </c>
      <c r="V93" s="9" t="str">
        <f>"Q"&amp;ROUNDUP(MONTH(SalesDataTable[[#This Row],[Order Date]])/3,0)</f>
        <v>Q1</v>
      </c>
      <c r="W93" s="6">
        <f>MONTH(SalesDataTable[[#This Row],[Order Date]])</f>
        <v>1</v>
      </c>
      <c r="X93" s="9" t="str">
        <f>TEXT(SalesDataTable[[#This Row],[Order Date]],"mmm")</f>
        <v>Jan</v>
      </c>
    </row>
    <row r="94" spans="1:24">
      <c r="A94" s="3">
        <v>1769</v>
      </c>
      <c r="B94" s="4">
        <v>46043</v>
      </c>
      <c r="C94" s="11">
        <f>YEAR(SalesDataTable[[#This Row],[Order Date]])</f>
        <v>2026</v>
      </c>
      <c r="D94" s="11" t="str">
        <f>"Q"&amp;ROUNDUP(MONTH(SalesDataTable[[#This Row],[Order Date]])/3,0)</f>
        <v>Q1</v>
      </c>
      <c r="E94" s="13">
        <f>MONTH(SalesDataTable[[#This Row],[Order Date]])</f>
        <v>1</v>
      </c>
      <c r="F94" s="11" t="str">
        <f>TEXT(SalesDataTable[[#This Row],[Order Date]],"MMM")</f>
        <v>Jan</v>
      </c>
      <c r="G94" s="5" t="s">
        <v>0</v>
      </c>
      <c r="H94" s="5" t="s">
        <v>50</v>
      </c>
      <c r="I94" s="5" t="s">
        <v>19</v>
      </c>
      <c r="J94" s="5" t="s">
        <v>13</v>
      </c>
      <c r="K94" s="5" t="s">
        <v>34</v>
      </c>
      <c r="L94" s="5" t="s">
        <v>42</v>
      </c>
      <c r="M94" s="6">
        <v>2</v>
      </c>
      <c r="N94" s="7">
        <v>35.97</v>
      </c>
      <c r="O94" s="8">
        <v>0</v>
      </c>
      <c r="P94" s="7">
        <v>13.55</v>
      </c>
      <c r="Q94" s="7">
        <f t="shared" si="4"/>
        <v>71.94</v>
      </c>
      <c r="R94" s="7">
        <f t="shared" si="5"/>
        <v>27.1</v>
      </c>
      <c r="S94" s="7">
        <f t="shared" si="6"/>
        <v>44.839999999999996</v>
      </c>
      <c r="T94" s="9">
        <f t="shared" si="7"/>
        <v>0.62329719210453149</v>
      </c>
      <c r="U94" s="6">
        <f>YEAR(SalesDataTable[[#This Row],[Order Date]])</f>
        <v>2026</v>
      </c>
      <c r="V94" s="9" t="str">
        <f>"Q"&amp;ROUNDUP(MONTH(SalesDataTable[[#This Row],[Order Date]])/3,0)</f>
        <v>Q1</v>
      </c>
      <c r="W94" s="6">
        <f>MONTH(SalesDataTable[[#This Row],[Order Date]])</f>
        <v>1</v>
      </c>
      <c r="X94" s="9" t="str">
        <f>TEXT(SalesDataTable[[#This Row],[Order Date]],"mmm")</f>
        <v>Jan</v>
      </c>
    </row>
    <row r="95" spans="1:24">
      <c r="A95" s="3">
        <v>3467</v>
      </c>
      <c r="B95" s="4">
        <v>46043</v>
      </c>
      <c r="C95" s="11">
        <f>YEAR(SalesDataTable[[#This Row],[Order Date]])</f>
        <v>2026</v>
      </c>
      <c r="D95" s="11" t="str">
        <f>"Q"&amp;ROUNDUP(MONTH(SalesDataTable[[#This Row],[Order Date]])/3,0)</f>
        <v>Q1</v>
      </c>
      <c r="E95" s="13">
        <f>MONTH(SalesDataTable[[#This Row],[Order Date]])</f>
        <v>1</v>
      </c>
      <c r="F95" s="11" t="str">
        <f>TEXT(SalesDataTable[[#This Row],[Order Date]],"MMM")</f>
        <v>Jan</v>
      </c>
      <c r="G95" s="5" t="s">
        <v>6</v>
      </c>
      <c r="H95" s="5" t="s">
        <v>41</v>
      </c>
      <c r="I95" s="5" t="s">
        <v>2</v>
      </c>
      <c r="J95" s="5" t="s">
        <v>13</v>
      </c>
      <c r="K95" s="5" t="s">
        <v>9</v>
      </c>
      <c r="L95" s="5" t="s">
        <v>46</v>
      </c>
      <c r="M95" s="6">
        <v>1</v>
      </c>
      <c r="N95" s="7">
        <v>72.239999999999995</v>
      </c>
      <c r="O95" s="8">
        <v>0</v>
      </c>
      <c r="P95" s="7">
        <v>33.26</v>
      </c>
      <c r="Q95" s="7">
        <f t="shared" si="4"/>
        <v>72.239999999999995</v>
      </c>
      <c r="R95" s="7">
        <f t="shared" si="5"/>
        <v>33.26</v>
      </c>
      <c r="S95" s="7">
        <f t="shared" si="6"/>
        <v>38.979999999999997</v>
      </c>
      <c r="T95" s="9">
        <f t="shared" si="7"/>
        <v>0.53959025470653377</v>
      </c>
      <c r="U95" s="6">
        <f>YEAR(SalesDataTable[[#This Row],[Order Date]])</f>
        <v>2026</v>
      </c>
      <c r="V95" s="9" t="str">
        <f>"Q"&amp;ROUNDUP(MONTH(SalesDataTable[[#This Row],[Order Date]])/3,0)</f>
        <v>Q1</v>
      </c>
      <c r="W95" s="6">
        <f>MONTH(SalesDataTable[[#This Row],[Order Date]])</f>
        <v>1</v>
      </c>
      <c r="X95" s="9" t="str">
        <f>TEXT(SalesDataTable[[#This Row],[Order Date]],"mmm")</f>
        <v>Jan</v>
      </c>
    </row>
    <row r="96" spans="1:24">
      <c r="A96" s="3">
        <v>3911</v>
      </c>
      <c r="B96" s="4">
        <v>46043</v>
      </c>
      <c r="C96" s="11">
        <f>YEAR(SalesDataTable[[#This Row],[Order Date]])</f>
        <v>2026</v>
      </c>
      <c r="D96" s="11" t="str">
        <f>"Q"&amp;ROUNDUP(MONTH(SalesDataTable[[#This Row],[Order Date]])/3,0)</f>
        <v>Q1</v>
      </c>
      <c r="E96" s="13">
        <f>MONTH(SalesDataTable[[#This Row],[Order Date]])</f>
        <v>1</v>
      </c>
      <c r="F96" s="11" t="str">
        <f>TEXT(SalesDataTable[[#This Row],[Order Date]],"MMM")</f>
        <v>Jan</v>
      </c>
      <c r="G96" s="5" t="s">
        <v>0</v>
      </c>
      <c r="H96" s="5" t="s">
        <v>50</v>
      </c>
      <c r="I96" s="5" t="s">
        <v>2</v>
      </c>
      <c r="J96" s="5" t="s">
        <v>3</v>
      </c>
      <c r="K96" s="5" t="s">
        <v>9</v>
      </c>
      <c r="L96" s="5" t="s">
        <v>37</v>
      </c>
      <c r="M96" s="6">
        <v>5</v>
      </c>
      <c r="N96" s="7">
        <v>152.81</v>
      </c>
      <c r="O96" s="8">
        <v>0</v>
      </c>
      <c r="P96" s="7">
        <v>78.989999999999995</v>
      </c>
      <c r="Q96" s="7">
        <f t="shared" si="4"/>
        <v>764.05</v>
      </c>
      <c r="R96" s="7">
        <f t="shared" si="5"/>
        <v>394.95</v>
      </c>
      <c r="S96" s="7">
        <f t="shared" si="6"/>
        <v>369.09999999999997</v>
      </c>
      <c r="T96" s="9">
        <f t="shared" si="7"/>
        <v>0.48308356782933054</v>
      </c>
      <c r="U96" s="6">
        <f>YEAR(SalesDataTable[[#This Row],[Order Date]])</f>
        <v>2026</v>
      </c>
      <c r="V96" s="9" t="str">
        <f>"Q"&amp;ROUNDUP(MONTH(SalesDataTable[[#This Row],[Order Date]])/3,0)</f>
        <v>Q1</v>
      </c>
      <c r="W96" s="6">
        <f>MONTH(SalesDataTable[[#This Row],[Order Date]])</f>
        <v>1</v>
      </c>
      <c r="X96" s="9" t="str">
        <f>TEXT(SalesDataTable[[#This Row],[Order Date]],"mmm")</f>
        <v>Jan</v>
      </c>
    </row>
    <row r="97" spans="1:24">
      <c r="A97" s="3">
        <v>4401</v>
      </c>
      <c r="B97" s="4">
        <v>46043</v>
      </c>
      <c r="C97" s="11">
        <f>YEAR(SalesDataTable[[#This Row],[Order Date]])</f>
        <v>2026</v>
      </c>
      <c r="D97" s="11" t="str">
        <f>"Q"&amp;ROUNDUP(MONTH(SalesDataTable[[#This Row],[Order Date]])/3,0)</f>
        <v>Q1</v>
      </c>
      <c r="E97" s="13">
        <f>MONTH(SalesDataTable[[#This Row],[Order Date]])</f>
        <v>1</v>
      </c>
      <c r="F97" s="11" t="str">
        <f>TEXT(SalesDataTable[[#This Row],[Order Date]],"MMM")</f>
        <v>Jan</v>
      </c>
      <c r="G97" s="5" t="s">
        <v>0</v>
      </c>
      <c r="H97" s="5" t="s">
        <v>50</v>
      </c>
      <c r="I97" s="5" t="s">
        <v>2</v>
      </c>
      <c r="J97" s="5" t="s">
        <v>13</v>
      </c>
      <c r="K97" s="5" t="s">
        <v>4</v>
      </c>
      <c r="L97" s="5" t="s">
        <v>5</v>
      </c>
      <c r="M97" s="6">
        <v>3</v>
      </c>
      <c r="N97" s="7">
        <v>83.34</v>
      </c>
      <c r="O97" s="8">
        <v>0</v>
      </c>
      <c r="P97" s="7">
        <v>41.44</v>
      </c>
      <c r="Q97" s="7">
        <f t="shared" si="4"/>
        <v>250.02</v>
      </c>
      <c r="R97" s="7">
        <f t="shared" si="5"/>
        <v>124.32</v>
      </c>
      <c r="S97" s="7">
        <f t="shared" si="6"/>
        <v>125.70000000000002</v>
      </c>
      <c r="T97" s="9">
        <f t="shared" si="7"/>
        <v>0.50275977921766268</v>
      </c>
      <c r="U97" s="6">
        <f>YEAR(SalesDataTable[[#This Row],[Order Date]])</f>
        <v>2026</v>
      </c>
      <c r="V97" s="9" t="str">
        <f>"Q"&amp;ROUNDUP(MONTH(SalesDataTable[[#This Row],[Order Date]])/3,0)</f>
        <v>Q1</v>
      </c>
      <c r="W97" s="6">
        <f>MONTH(SalesDataTable[[#This Row],[Order Date]])</f>
        <v>1</v>
      </c>
      <c r="X97" s="9" t="str">
        <f>TEXT(SalesDataTable[[#This Row],[Order Date]],"mmm")</f>
        <v>Jan</v>
      </c>
    </row>
    <row r="98" spans="1:24">
      <c r="A98" s="3">
        <v>4864</v>
      </c>
      <c r="B98" s="4">
        <v>46043</v>
      </c>
      <c r="C98" s="11">
        <f>YEAR(SalesDataTable[[#This Row],[Order Date]])</f>
        <v>2026</v>
      </c>
      <c r="D98" s="11" t="str">
        <f>"Q"&amp;ROUNDUP(MONTH(SalesDataTable[[#This Row],[Order Date]])/3,0)</f>
        <v>Q1</v>
      </c>
      <c r="E98" s="13">
        <f>MONTH(SalesDataTable[[#This Row],[Order Date]])</f>
        <v>1</v>
      </c>
      <c r="F98" s="11" t="str">
        <f>TEXT(SalesDataTable[[#This Row],[Order Date]],"MMM")</f>
        <v>Jan</v>
      </c>
      <c r="G98" s="5" t="s">
        <v>20</v>
      </c>
      <c r="H98" s="5" t="s">
        <v>47</v>
      </c>
      <c r="I98" s="5" t="s">
        <v>2</v>
      </c>
      <c r="J98" s="5" t="s">
        <v>3</v>
      </c>
      <c r="K98" s="5" t="s">
        <v>34</v>
      </c>
      <c r="L98" s="5" t="s">
        <v>42</v>
      </c>
      <c r="M98" s="6">
        <v>1</v>
      </c>
      <c r="N98" s="7">
        <v>35.869999999999997</v>
      </c>
      <c r="O98" s="8">
        <v>0</v>
      </c>
      <c r="P98" s="7">
        <v>13.64</v>
      </c>
      <c r="Q98" s="7">
        <f t="shared" si="4"/>
        <v>35.869999999999997</v>
      </c>
      <c r="R98" s="7">
        <f t="shared" si="5"/>
        <v>13.64</v>
      </c>
      <c r="S98" s="7">
        <f t="shared" si="6"/>
        <v>22.229999999999997</v>
      </c>
      <c r="T98" s="9">
        <f t="shared" si="7"/>
        <v>0.61973794257039305</v>
      </c>
      <c r="U98" s="6">
        <f>YEAR(SalesDataTable[[#This Row],[Order Date]])</f>
        <v>2026</v>
      </c>
      <c r="V98" s="9" t="str">
        <f>"Q"&amp;ROUNDUP(MONTH(SalesDataTable[[#This Row],[Order Date]])/3,0)</f>
        <v>Q1</v>
      </c>
      <c r="W98" s="6">
        <f>MONTH(SalesDataTable[[#This Row],[Order Date]])</f>
        <v>1</v>
      </c>
      <c r="X98" s="9" t="str">
        <f>TEXT(SalesDataTable[[#This Row],[Order Date]],"mmm")</f>
        <v>Jan</v>
      </c>
    </row>
    <row r="99" spans="1:24">
      <c r="A99" s="3">
        <v>347</v>
      </c>
      <c r="B99" s="4">
        <v>46044</v>
      </c>
      <c r="C99" s="11">
        <f>YEAR(SalesDataTable[[#This Row],[Order Date]])</f>
        <v>2026</v>
      </c>
      <c r="D99" s="11" t="str">
        <f>"Q"&amp;ROUNDUP(MONTH(SalesDataTable[[#This Row],[Order Date]])/3,0)</f>
        <v>Q1</v>
      </c>
      <c r="E99" s="13">
        <f>MONTH(SalesDataTable[[#This Row],[Order Date]])</f>
        <v>1</v>
      </c>
      <c r="F99" s="11" t="str">
        <f>TEXT(SalesDataTable[[#This Row],[Order Date]],"MMM")</f>
        <v>Jan</v>
      </c>
      <c r="G99" s="5" t="s">
        <v>20</v>
      </c>
      <c r="H99" s="5" t="s">
        <v>21</v>
      </c>
      <c r="I99" s="5" t="s">
        <v>28</v>
      </c>
      <c r="J99" s="5" t="s">
        <v>13</v>
      </c>
      <c r="K99" s="5" t="s">
        <v>23</v>
      </c>
      <c r="L99" s="5" t="s">
        <v>29</v>
      </c>
      <c r="M99" s="6">
        <v>1</v>
      </c>
      <c r="N99" s="7">
        <v>199.42</v>
      </c>
      <c r="O99" s="8">
        <v>0.05</v>
      </c>
      <c r="P99" s="7">
        <v>101.82</v>
      </c>
      <c r="Q99" s="7">
        <f t="shared" si="4"/>
        <v>189.44899999999998</v>
      </c>
      <c r="R99" s="7">
        <f t="shared" si="5"/>
        <v>101.82</v>
      </c>
      <c r="S99" s="7">
        <f t="shared" si="6"/>
        <v>87.628999999999991</v>
      </c>
      <c r="T99" s="9">
        <f t="shared" si="7"/>
        <v>0.46254664843836601</v>
      </c>
      <c r="U99" s="6">
        <f>YEAR(SalesDataTable[[#This Row],[Order Date]])</f>
        <v>2026</v>
      </c>
      <c r="V99" s="9" t="str">
        <f>"Q"&amp;ROUNDUP(MONTH(SalesDataTable[[#This Row],[Order Date]])/3,0)</f>
        <v>Q1</v>
      </c>
      <c r="W99" s="6">
        <f>MONTH(SalesDataTable[[#This Row],[Order Date]])</f>
        <v>1</v>
      </c>
      <c r="X99" s="9" t="str">
        <f>TEXT(SalesDataTable[[#This Row],[Order Date]],"mmm")</f>
        <v>Jan</v>
      </c>
    </row>
    <row r="100" spans="1:24">
      <c r="A100" s="3">
        <v>2051</v>
      </c>
      <c r="B100" s="4">
        <v>46044</v>
      </c>
      <c r="C100" s="11">
        <f>YEAR(SalesDataTable[[#This Row],[Order Date]])</f>
        <v>2026</v>
      </c>
      <c r="D100" s="11" t="str">
        <f>"Q"&amp;ROUNDUP(MONTH(SalesDataTable[[#This Row],[Order Date]])/3,0)</f>
        <v>Q1</v>
      </c>
      <c r="E100" s="13">
        <f>MONTH(SalesDataTable[[#This Row],[Order Date]])</f>
        <v>1</v>
      </c>
      <c r="F100" s="11" t="str">
        <f>TEXT(SalesDataTable[[#This Row],[Order Date]],"MMM")</f>
        <v>Jan</v>
      </c>
      <c r="G100" s="5" t="s">
        <v>11</v>
      </c>
      <c r="H100" s="5" t="s">
        <v>25</v>
      </c>
      <c r="I100" s="5" t="s">
        <v>2</v>
      </c>
      <c r="J100" s="5" t="s">
        <v>13</v>
      </c>
      <c r="K100" s="5" t="s">
        <v>23</v>
      </c>
      <c r="L100" s="5" t="s">
        <v>24</v>
      </c>
      <c r="M100" s="6">
        <v>3</v>
      </c>
      <c r="N100" s="7">
        <v>347.41</v>
      </c>
      <c r="O100" s="8">
        <v>0.1</v>
      </c>
      <c r="P100" s="7">
        <v>192.13</v>
      </c>
      <c r="Q100" s="7">
        <f t="shared" si="4"/>
        <v>938.00700000000006</v>
      </c>
      <c r="R100" s="7">
        <f t="shared" si="5"/>
        <v>576.39</v>
      </c>
      <c r="S100" s="7">
        <f t="shared" si="6"/>
        <v>361.61700000000008</v>
      </c>
      <c r="T100" s="9">
        <f t="shared" si="7"/>
        <v>0.38551631277804971</v>
      </c>
      <c r="U100" s="6">
        <f>YEAR(SalesDataTable[[#This Row],[Order Date]])</f>
        <v>2026</v>
      </c>
      <c r="V100" s="9" t="str">
        <f>"Q"&amp;ROUNDUP(MONTH(SalesDataTable[[#This Row],[Order Date]])/3,0)</f>
        <v>Q1</v>
      </c>
      <c r="W100" s="6">
        <f>MONTH(SalesDataTable[[#This Row],[Order Date]])</f>
        <v>1</v>
      </c>
      <c r="X100" s="9" t="str">
        <f>TEXT(SalesDataTable[[#This Row],[Order Date]],"mmm")</f>
        <v>Jan</v>
      </c>
    </row>
    <row r="101" spans="1:24">
      <c r="A101" s="3">
        <v>2314</v>
      </c>
      <c r="B101" s="4">
        <v>46044</v>
      </c>
      <c r="C101" s="11">
        <f>YEAR(SalesDataTable[[#This Row],[Order Date]])</f>
        <v>2026</v>
      </c>
      <c r="D101" s="11" t="str">
        <f>"Q"&amp;ROUNDUP(MONTH(SalesDataTable[[#This Row],[Order Date]])/3,0)</f>
        <v>Q1</v>
      </c>
      <c r="E101" s="13">
        <f>MONTH(SalesDataTable[[#This Row],[Order Date]])</f>
        <v>1</v>
      </c>
      <c r="F101" s="11" t="str">
        <f>TEXT(SalesDataTable[[#This Row],[Order Date]],"MMM")</f>
        <v>Jan</v>
      </c>
      <c r="G101" s="5" t="s">
        <v>0</v>
      </c>
      <c r="H101" s="5" t="s">
        <v>36</v>
      </c>
      <c r="I101" s="5" t="s">
        <v>2</v>
      </c>
      <c r="J101" s="5" t="s">
        <v>13</v>
      </c>
      <c r="K101" s="5" t="s">
        <v>4</v>
      </c>
      <c r="L101" s="5" t="s">
        <v>26</v>
      </c>
      <c r="M101" s="6">
        <v>1</v>
      </c>
      <c r="N101" s="7">
        <v>40.28</v>
      </c>
      <c r="O101" s="8">
        <v>0</v>
      </c>
      <c r="P101" s="7">
        <v>16.79</v>
      </c>
      <c r="Q101" s="7">
        <f t="shared" si="4"/>
        <v>40.28</v>
      </c>
      <c r="R101" s="7">
        <f t="shared" si="5"/>
        <v>16.79</v>
      </c>
      <c r="S101" s="7">
        <f t="shared" si="6"/>
        <v>23.490000000000002</v>
      </c>
      <c r="T101" s="9">
        <f t="shared" si="7"/>
        <v>0.58316782522343602</v>
      </c>
      <c r="U101" s="6">
        <f>YEAR(SalesDataTable[[#This Row],[Order Date]])</f>
        <v>2026</v>
      </c>
      <c r="V101" s="9" t="str">
        <f>"Q"&amp;ROUNDUP(MONTH(SalesDataTable[[#This Row],[Order Date]])/3,0)</f>
        <v>Q1</v>
      </c>
      <c r="W101" s="6">
        <f>MONTH(SalesDataTable[[#This Row],[Order Date]])</f>
        <v>1</v>
      </c>
      <c r="X101" s="9" t="str">
        <f>TEXT(SalesDataTable[[#This Row],[Order Date]],"mmm")</f>
        <v>Jan</v>
      </c>
    </row>
    <row r="102" spans="1:24">
      <c r="A102" s="3">
        <v>3861</v>
      </c>
      <c r="B102" s="4">
        <v>46044</v>
      </c>
      <c r="C102" s="11">
        <f>YEAR(SalesDataTable[[#This Row],[Order Date]])</f>
        <v>2026</v>
      </c>
      <c r="D102" s="11" t="str">
        <f>"Q"&amp;ROUNDUP(MONTH(SalesDataTable[[#This Row],[Order Date]])/3,0)</f>
        <v>Q1</v>
      </c>
      <c r="E102" s="13">
        <f>MONTH(SalesDataTable[[#This Row],[Order Date]])</f>
        <v>1</v>
      </c>
      <c r="F102" s="11" t="str">
        <f>TEXT(SalesDataTable[[#This Row],[Order Date]],"MMM")</f>
        <v>Jan</v>
      </c>
      <c r="G102" s="5" t="s">
        <v>20</v>
      </c>
      <c r="H102" s="5" t="s">
        <v>47</v>
      </c>
      <c r="I102" s="5" t="s">
        <v>2</v>
      </c>
      <c r="J102" s="5" t="s">
        <v>3</v>
      </c>
      <c r="K102" s="5" t="s">
        <v>23</v>
      </c>
      <c r="L102" s="5" t="s">
        <v>29</v>
      </c>
      <c r="M102" s="6">
        <v>3</v>
      </c>
      <c r="N102" s="7">
        <v>195.49</v>
      </c>
      <c r="O102" s="8">
        <v>0.05</v>
      </c>
      <c r="P102" s="7">
        <v>106.38</v>
      </c>
      <c r="Q102" s="7">
        <f t="shared" si="4"/>
        <v>557.14649999999995</v>
      </c>
      <c r="R102" s="7">
        <f t="shared" si="5"/>
        <v>319.14</v>
      </c>
      <c r="S102" s="7">
        <f t="shared" si="6"/>
        <v>238.00649999999996</v>
      </c>
      <c r="T102" s="9">
        <f t="shared" si="7"/>
        <v>0.42718836069148775</v>
      </c>
      <c r="U102" s="6">
        <f>YEAR(SalesDataTable[[#This Row],[Order Date]])</f>
        <v>2026</v>
      </c>
      <c r="V102" s="9" t="str">
        <f>"Q"&amp;ROUNDUP(MONTH(SalesDataTable[[#This Row],[Order Date]])/3,0)</f>
        <v>Q1</v>
      </c>
      <c r="W102" s="6">
        <f>MONTH(SalesDataTable[[#This Row],[Order Date]])</f>
        <v>1</v>
      </c>
      <c r="X102" s="9" t="str">
        <f>TEXT(SalesDataTable[[#This Row],[Order Date]],"mmm")</f>
        <v>Jan</v>
      </c>
    </row>
    <row r="103" spans="1:24">
      <c r="A103" s="3">
        <v>843</v>
      </c>
      <c r="B103" s="4">
        <v>46045</v>
      </c>
      <c r="C103" s="11">
        <f>YEAR(SalesDataTable[[#This Row],[Order Date]])</f>
        <v>2026</v>
      </c>
      <c r="D103" s="11" t="str">
        <f>"Q"&amp;ROUNDUP(MONTH(SalesDataTable[[#This Row],[Order Date]])/3,0)</f>
        <v>Q1</v>
      </c>
      <c r="E103" s="13">
        <f>MONTH(SalesDataTable[[#This Row],[Order Date]])</f>
        <v>1</v>
      </c>
      <c r="F103" s="11" t="str">
        <f>TEXT(SalesDataTable[[#This Row],[Order Date]],"MMM")</f>
        <v>Jan</v>
      </c>
      <c r="G103" s="5" t="s">
        <v>6</v>
      </c>
      <c r="H103" s="5" t="s">
        <v>41</v>
      </c>
      <c r="I103" s="5" t="s">
        <v>2</v>
      </c>
      <c r="J103" s="5" t="s">
        <v>3</v>
      </c>
      <c r="K103" s="5" t="s">
        <v>34</v>
      </c>
      <c r="L103" s="5" t="s">
        <v>42</v>
      </c>
      <c r="M103" s="6">
        <v>2</v>
      </c>
      <c r="N103" s="7">
        <v>35.75</v>
      </c>
      <c r="O103" s="8">
        <v>0</v>
      </c>
      <c r="P103" s="7">
        <v>13.94</v>
      </c>
      <c r="Q103" s="7">
        <f t="shared" si="4"/>
        <v>71.5</v>
      </c>
      <c r="R103" s="7">
        <f t="shared" si="5"/>
        <v>27.88</v>
      </c>
      <c r="S103" s="7">
        <f t="shared" si="6"/>
        <v>43.620000000000005</v>
      </c>
      <c r="T103" s="9">
        <f t="shared" si="7"/>
        <v>0.61006993006993016</v>
      </c>
      <c r="U103" s="6">
        <f>YEAR(SalesDataTable[[#This Row],[Order Date]])</f>
        <v>2026</v>
      </c>
      <c r="V103" s="9" t="str">
        <f>"Q"&amp;ROUNDUP(MONTH(SalesDataTable[[#This Row],[Order Date]])/3,0)</f>
        <v>Q1</v>
      </c>
      <c r="W103" s="6">
        <f>MONTH(SalesDataTable[[#This Row],[Order Date]])</f>
        <v>1</v>
      </c>
      <c r="X103" s="9" t="str">
        <f>TEXT(SalesDataTable[[#This Row],[Order Date]],"mmm")</f>
        <v>Jan</v>
      </c>
    </row>
    <row r="104" spans="1:24">
      <c r="A104" s="3">
        <v>868</v>
      </c>
      <c r="B104" s="4">
        <v>46045</v>
      </c>
      <c r="C104" s="11">
        <f>YEAR(SalesDataTable[[#This Row],[Order Date]])</f>
        <v>2026</v>
      </c>
      <c r="D104" s="11" t="str">
        <f>"Q"&amp;ROUNDUP(MONTH(SalesDataTable[[#This Row],[Order Date]])/3,0)</f>
        <v>Q1</v>
      </c>
      <c r="E104" s="13">
        <f>MONTH(SalesDataTable[[#This Row],[Order Date]])</f>
        <v>1</v>
      </c>
      <c r="F104" s="11" t="str">
        <f>TEXT(SalesDataTable[[#This Row],[Order Date]],"MMM")</f>
        <v>Jan</v>
      </c>
      <c r="G104" s="5" t="s">
        <v>0</v>
      </c>
      <c r="H104" s="5" t="s">
        <v>50</v>
      </c>
      <c r="I104" s="5" t="s">
        <v>2</v>
      </c>
      <c r="J104" s="5" t="s">
        <v>3</v>
      </c>
      <c r="K104" s="5" t="s">
        <v>4</v>
      </c>
      <c r="L104" s="5" t="s">
        <v>30</v>
      </c>
      <c r="M104" s="6">
        <v>1</v>
      </c>
      <c r="N104" s="7">
        <v>103.39</v>
      </c>
      <c r="O104" s="8">
        <v>0</v>
      </c>
      <c r="P104" s="7">
        <v>51.32</v>
      </c>
      <c r="Q104" s="7">
        <f t="shared" si="4"/>
        <v>103.39</v>
      </c>
      <c r="R104" s="7">
        <f t="shared" si="5"/>
        <v>51.32</v>
      </c>
      <c r="S104" s="7">
        <f t="shared" si="6"/>
        <v>52.07</v>
      </c>
      <c r="T104" s="9">
        <f t="shared" si="7"/>
        <v>0.50362704323435536</v>
      </c>
      <c r="U104" s="6">
        <f>YEAR(SalesDataTable[[#This Row],[Order Date]])</f>
        <v>2026</v>
      </c>
      <c r="V104" s="9" t="str">
        <f>"Q"&amp;ROUNDUP(MONTH(SalesDataTable[[#This Row],[Order Date]])/3,0)</f>
        <v>Q1</v>
      </c>
      <c r="W104" s="6">
        <f>MONTH(SalesDataTable[[#This Row],[Order Date]])</f>
        <v>1</v>
      </c>
      <c r="X104" s="9" t="str">
        <f>TEXT(SalesDataTable[[#This Row],[Order Date]],"mmm")</f>
        <v>Jan</v>
      </c>
    </row>
    <row r="105" spans="1:24">
      <c r="A105" s="3">
        <v>890</v>
      </c>
      <c r="B105" s="4">
        <v>46045</v>
      </c>
      <c r="C105" s="11">
        <f>YEAR(SalesDataTable[[#This Row],[Order Date]])</f>
        <v>2026</v>
      </c>
      <c r="D105" s="11" t="str">
        <f>"Q"&amp;ROUNDUP(MONTH(SalesDataTable[[#This Row],[Order Date]])/3,0)</f>
        <v>Q1</v>
      </c>
      <c r="E105" s="13">
        <f>MONTH(SalesDataTable[[#This Row],[Order Date]])</f>
        <v>1</v>
      </c>
      <c r="F105" s="11" t="str">
        <f>TEXT(SalesDataTable[[#This Row],[Order Date]],"MMM")</f>
        <v>Jan</v>
      </c>
      <c r="G105" s="5" t="s">
        <v>0</v>
      </c>
      <c r="H105" s="5" t="s">
        <v>50</v>
      </c>
      <c r="I105" s="5" t="s">
        <v>2</v>
      </c>
      <c r="J105" s="5" t="s">
        <v>13</v>
      </c>
      <c r="K105" s="5" t="s">
        <v>23</v>
      </c>
      <c r="L105" s="5" t="s">
        <v>40</v>
      </c>
      <c r="M105" s="6">
        <v>3</v>
      </c>
      <c r="N105" s="7">
        <v>81.98</v>
      </c>
      <c r="O105" s="8">
        <v>0.1</v>
      </c>
      <c r="P105" s="7">
        <v>40.229999999999997</v>
      </c>
      <c r="Q105" s="7">
        <f t="shared" si="4"/>
        <v>221.346</v>
      </c>
      <c r="R105" s="7">
        <f t="shared" si="5"/>
        <v>120.69</v>
      </c>
      <c r="S105" s="7">
        <f t="shared" si="6"/>
        <v>100.65600000000001</v>
      </c>
      <c r="T105" s="9">
        <f t="shared" si="7"/>
        <v>0.45474505977067581</v>
      </c>
      <c r="U105" s="6">
        <f>YEAR(SalesDataTable[[#This Row],[Order Date]])</f>
        <v>2026</v>
      </c>
      <c r="V105" s="9" t="str">
        <f>"Q"&amp;ROUNDUP(MONTH(SalesDataTable[[#This Row],[Order Date]])/3,0)</f>
        <v>Q1</v>
      </c>
      <c r="W105" s="6">
        <f>MONTH(SalesDataTable[[#This Row],[Order Date]])</f>
        <v>1</v>
      </c>
      <c r="X105" s="9" t="str">
        <f>TEXT(SalesDataTable[[#This Row],[Order Date]],"mmm")</f>
        <v>Jan</v>
      </c>
    </row>
    <row r="106" spans="1:24">
      <c r="A106" s="3">
        <v>2185</v>
      </c>
      <c r="B106" s="4">
        <v>46045</v>
      </c>
      <c r="C106" s="11">
        <f>YEAR(SalesDataTable[[#This Row],[Order Date]])</f>
        <v>2026</v>
      </c>
      <c r="D106" s="11" t="str">
        <f>"Q"&amp;ROUNDUP(MONTH(SalesDataTable[[#This Row],[Order Date]])/3,0)</f>
        <v>Q1</v>
      </c>
      <c r="E106" s="13">
        <f>MONTH(SalesDataTable[[#This Row],[Order Date]])</f>
        <v>1</v>
      </c>
      <c r="F106" s="11" t="str">
        <f>TEXT(SalesDataTable[[#This Row],[Order Date]],"MMM")</f>
        <v>Jan</v>
      </c>
      <c r="G106" s="5" t="s">
        <v>11</v>
      </c>
      <c r="H106" s="5" t="s">
        <v>12</v>
      </c>
      <c r="I106" s="5" t="s">
        <v>8</v>
      </c>
      <c r="J106" s="5" t="s">
        <v>16</v>
      </c>
      <c r="K106" s="5" t="s">
        <v>23</v>
      </c>
      <c r="L106" s="5" t="s">
        <v>24</v>
      </c>
      <c r="M106" s="6">
        <v>10</v>
      </c>
      <c r="N106" s="7">
        <v>337.69</v>
      </c>
      <c r="O106" s="8">
        <v>0.1</v>
      </c>
      <c r="P106" s="7">
        <v>200.27</v>
      </c>
      <c r="Q106" s="7">
        <f t="shared" si="4"/>
        <v>3039.21</v>
      </c>
      <c r="R106" s="7">
        <f t="shared" si="5"/>
        <v>2002.7</v>
      </c>
      <c r="S106" s="7">
        <f t="shared" si="6"/>
        <v>1036.51</v>
      </c>
      <c r="T106" s="9">
        <f t="shared" si="7"/>
        <v>0.34104586389226149</v>
      </c>
      <c r="U106" s="6">
        <f>YEAR(SalesDataTable[[#This Row],[Order Date]])</f>
        <v>2026</v>
      </c>
      <c r="V106" s="9" t="str">
        <f>"Q"&amp;ROUNDUP(MONTH(SalesDataTable[[#This Row],[Order Date]])/3,0)</f>
        <v>Q1</v>
      </c>
      <c r="W106" s="6">
        <f>MONTH(SalesDataTable[[#This Row],[Order Date]])</f>
        <v>1</v>
      </c>
      <c r="X106" s="9" t="str">
        <f>TEXT(SalesDataTable[[#This Row],[Order Date]],"mmm")</f>
        <v>Jan</v>
      </c>
    </row>
    <row r="107" spans="1:24">
      <c r="A107" s="3">
        <v>2335</v>
      </c>
      <c r="B107" s="4">
        <v>46045</v>
      </c>
      <c r="C107" s="11">
        <f>YEAR(SalesDataTable[[#This Row],[Order Date]])</f>
        <v>2026</v>
      </c>
      <c r="D107" s="11" t="str">
        <f>"Q"&amp;ROUNDUP(MONTH(SalesDataTable[[#This Row],[Order Date]])/3,0)</f>
        <v>Q1</v>
      </c>
      <c r="E107" s="13">
        <f>MONTH(SalesDataTable[[#This Row],[Order Date]])</f>
        <v>1</v>
      </c>
      <c r="F107" s="11" t="str">
        <f>TEXT(SalesDataTable[[#This Row],[Order Date]],"MMM")</f>
        <v>Jan</v>
      </c>
      <c r="G107" s="5" t="s">
        <v>20</v>
      </c>
      <c r="H107" s="5" t="s">
        <v>33</v>
      </c>
      <c r="I107" s="5" t="s">
        <v>2</v>
      </c>
      <c r="J107" s="5" t="s">
        <v>13</v>
      </c>
      <c r="K107" s="5" t="s">
        <v>23</v>
      </c>
      <c r="L107" s="5" t="s">
        <v>24</v>
      </c>
      <c r="M107" s="6">
        <v>2</v>
      </c>
      <c r="N107" s="7">
        <v>333.29</v>
      </c>
      <c r="O107" s="8">
        <v>0</v>
      </c>
      <c r="P107" s="7">
        <v>197.18</v>
      </c>
      <c r="Q107" s="7">
        <f t="shared" si="4"/>
        <v>666.58</v>
      </c>
      <c r="R107" s="7">
        <f t="shared" si="5"/>
        <v>394.36</v>
      </c>
      <c r="S107" s="7">
        <f t="shared" si="6"/>
        <v>272.22000000000003</v>
      </c>
      <c r="T107" s="9">
        <f t="shared" si="7"/>
        <v>0.40838308980167426</v>
      </c>
      <c r="U107" s="6">
        <f>YEAR(SalesDataTable[[#This Row],[Order Date]])</f>
        <v>2026</v>
      </c>
      <c r="V107" s="9" t="str">
        <f>"Q"&amp;ROUNDUP(MONTH(SalesDataTable[[#This Row],[Order Date]])/3,0)</f>
        <v>Q1</v>
      </c>
      <c r="W107" s="6">
        <f>MONTH(SalesDataTable[[#This Row],[Order Date]])</f>
        <v>1</v>
      </c>
      <c r="X107" s="9" t="str">
        <f>TEXT(SalesDataTable[[#This Row],[Order Date]],"mmm")</f>
        <v>Jan</v>
      </c>
    </row>
    <row r="108" spans="1:24">
      <c r="A108" s="3">
        <v>2784</v>
      </c>
      <c r="B108" s="4">
        <v>46045</v>
      </c>
      <c r="C108" s="11">
        <f>YEAR(SalesDataTable[[#This Row],[Order Date]])</f>
        <v>2026</v>
      </c>
      <c r="D108" s="11" t="str">
        <f>"Q"&amp;ROUNDUP(MONTH(SalesDataTable[[#This Row],[Order Date]])/3,0)</f>
        <v>Q1</v>
      </c>
      <c r="E108" s="13">
        <f>MONTH(SalesDataTable[[#This Row],[Order Date]])</f>
        <v>1</v>
      </c>
      <c r="F108" s="11" t="str">
        <f>TEXT(SalesDataTable[[#This Row],[Order Date]],"MMM")</f>
        <v>Jan</v>
      </c>
      <c r="G108" s="5" t="s">
        <v>0</v>
      </c>
      <c r="H108" s="5" t="s">
        <v>50</v>
      </c>
      <c r="I108" s="5" t="s">
        <v>19</v>
      </c>
      <c r="J108" s="5" t="s">
        <v>13</v>
      </c>
      <c r="K108" s="5" t="s">
        <v>4</v>
      </c>
      <c r="L108" s="5" t="s">
        <v>5</v>
      </c>
      <c r="M108" s="6">
        <v>1</v>
      </c>
      <c r="N108" s="7">
        <v>80.11</v>
      </c>
      <c r="O108" s="8">
        <v>0.05</v>
      </c>
      <c r="P108" s="7">
        <v>43.54</v>
      </c>
      <c r="Q108" s="7">
        <f t="shared" si="4"/>
        <v>76.104500000000002</v>
      </c>
      <c r="R108" s="7">
        <f t="shared" si="5"/>
        <v>43.54</v>
      </c>
      <c r="S108" s="7">
        <f t="shared" si="6"/>
        <v>32.564500000000002</v>
      </c>
      <c r="T108" s="9">
        <f t="shared" si="7"/>
        <v>0.42789191177919839</v>
      </c>
      <c r="U108" s="6">
        <f>YEAR(SalesDataTable[[#This Row],[Order Date]])</f>
        <v>2026</v>
      </c>
      <c r="V108" s="9" t="str">
        <f>"Q"&amp;ROUNDUP(MONTH(SalesDataTable[[#This Row],[Order Date]])/3,0)</f>
        <v>Q1</v>
      </c>
      <c r="W108" s="6">
        <f>MONTH(SalesDataTable[[#This Row],[Order Date]])</f>
        <v>1</v>
      </c>
      <c r="X108" s="9" t="str">
        <f>TEXT(SalesDataTable[[#This Row],[Order Date]],"mmm")</f>
        <v>Jan</v>
      </c>
    </row>
    <row r="109" spans="1:24">
      <c r="A109" s="3">
        <v>3820</v>
      </c>
      <c r="B109" s="4">
        <v>46045</v>
      </c>
      <c r="C109" s="11">
        <f>YEAR(SalesDataTable[[#This Row],[Order Date]])</f>
        <v>2026</v>
      </c>
      <c r="D109" s="11" t="str">
        <f>"Q"&amp;ROUNDUP(MONTH(SalesDataTable[[#This Row],[Order Date]])/3,0)</f>
        <v>Q1</v>
      </c>
      <c r="E109" s="13">
        <f>MONTH(SalesDataTable[[#This Row],[Order Date]])</f>
        <v>1</v>
      </c>
      <c r="F109" s="11" t="str">
        <f>TEXT(SalesDataTable[[#This Row],[Order Date]],"MMM")</f>
        <v>Jan</v>
      </c>
      <c r="G109" s="5" t="s">
        <v>20</v>
      </c>
      <c r="H109" s="5" t="s">
        <v>47</v>
      </c>
      <c r="I109" s="5" t="s">
        <v>19</v>
      </c>
      <c r="J109" s="5" t="s">
        <v>13</v>
      </c>
      <c r="K109" s="5" t="s">
        <v>23</v>
      </c>
      <c r="L109" s="5" t="s">
        <v>40</v>
      </c>
      <c r="M109" s="6">
        <v>1</v>
      </c>
      <c r="N109" s="7">
        <v>82.6</v>
      </c>
      <c r="O109" s="8">
        <v>0.05</v>
      </c>
      <c r="P109" s="7">
        <v>38.299999999999997</v>
      </c>
      <c r="Q109" s="7">
        <f t="shared" si="4"/>
        <v>78.469999999999985</v>
      </c>
      <c r="R109" s="7">
        <f t="shared" si="5"/>
        <v>38.299999999999997</v>
      </c>
      <c r="S109" s="7">
        <f t="shared" si="6"/>
        <v>40.169999999999987</v>
      </c>
      <c r="T109" s="9">
        <f t="shared" si="7"/>
        <v>0.51191538167452522</v>
      </c>
      <c r="U109" s="6">
        <f>YEAR(SalesDataTable[[#This Row],[Order Date]])</f>
        <v>2026</v>
      </c>
      <c r="V109" s="9" t="str">
        <f>"Q"&amp;ROUNDUP(MONTH(SalesDataTable[[#This Row],[Order Date]])/3,0)</f>
        <v>Q1</v>
      </c>
      <c r="W109" s="6">
        <f>MONTH(SalesDataTable[[#This Row],[Order Date]])</f>
        <v>1</v>
      </c>
      <c r="X109" s="9" t="str">
        <f>TEXT(SalesDataTable[[#This Row],[Order Date]],"mmm")</f>
        <v>Jan</v>
      </c>
    </row>
    <row r="110" spans="1:24">
      <c r="A110" s="3">
        <v>994</v>
      </c>
      <c r="B110" s="4">
        <v>46046</v>
      </c>
      <c r="C110" s="11">
        <f>YEAR(SalesDataTable[[#This Row],[Order Date]])</f>
        <v>2026</v>
      </c>
      <c r="D110" s="11" t="str">
        <f>"Q"&amp;ROUNDUP(MONTH(SalesDataTable[[#This Row],[Order Date]])/3,0)</f>
        <v>Q1</v>
      </c>
      <c r="E110" s="13">
        <f>MONTH(SalesDataTable[[#This Row],[Order Date]])</f>
        <v>1</v>
      </c>
      <c r="F110" s="11" t="str">
        <f>TEXT(SalesDataTable[[#This Row],[Order Date]],"MMM")</f>
        <v>Jan</v>
      </c>
      <c r="G110" s="5" t="s">
        <v>0</v>
      </c>
      <c r="H110" s="5" t="s">
        <v>50</v>
      </c>
      <c r="I110" s="5" t="s">
        <v>2</v>
      </c>
      <c r="J110" s="5" t="s">
        <v>3</v>
      </c>
      <c r="K110" s="5" t="s">
        <v>9</v>
      </c>
      <c r="L110" s="5" t="s">
        <v>10</v>
      </c>
      <c r="M110" s="6">
        <v>1</v>
      </c>
      <c r="N110" s="7">
        <v>94.07</v>
      </c>
      <c r="O110" s="8">
        <v>0</v>
      </c>
      <c r="P110" s="7">
        <v>46.28</v>
      </c>
      <c r="Q110" s="7">
        <f t="shared" si="4"/>
        <v>94.07</v>
      </c>
      <c r="R110" s="7">
        <f t="shared" si="5"/>
        <v>46.28</v>
      </c>
      <c r="S110" s="7">
        <f t="shared" si="6"/>
        <v>47.789999999999992</v>
      </c>
      <c r="T110" s="9">
        <f t="shared" si="7"/>
        <v>0.50802593813117891</v>
      </c>
      <c r="U110" s="6">
        <f>YEAR(SalesDataTable[[#This Row],[Order Date]])</f>
        <v>2026</v>
      </c>
      <c r="V110" s="9" t="str">
        <f>"Q"&amp;ROUNDUP(MONTH(SalesDataTable[[#This Row],[Order Date]])/3,0)</f>
        <v>Q1</v>
      </c>
      <c r="W110" s="6">
        <f>MONTH(SalesDataTable[[#This Row],[Order Date]])</f>
        <v>1</v>
      </c>
      <c r="X110" s="9" t="str">
        <f>TEXT(SalesDataTable[[#This Row],[Order Date]],"mmm")</f>
        <v>Jan</v>
      </c>
    </row>
    <row r="111" spans="1:24">
      <c r="A111" s="3">
        <v>1643</v>
      </c>
      <c r="B111" s="4">
        <v>46046</v>
      </c>
      <c r="C111" s="11">
        <f>YEAR(SalesDataTable[[#This Row],[Order Date]])</f>
        <v>2026</v>
      </c>
      <c r="D111" s="11" t="str">
        <f>"Q"&amp;ROUNDUP(MONTH(SalesDataTable[[#This Row],[Order Date]])/3,0)</f>
        <v>Q1</v>
      </c>
      <c r="E111" s="13">
        <f>MONTH(SalesDataTable[[#This Row],[Order Date]])</f>
        <v>1</v>
      </c>
      <c r="F111" s="11" t="str">
        <f>TEXT(SalesDataTable[[#This Row],[Order Date]],"MMM")</f>
        <v>Jan</v>
      </c>
      <c r="G111" s="5" t="s">
        <v>0</v>
      </c>
      <c r="H111" s="5" t="s">
        <v>50</v>
      </c>
      <c r="I111" s="5" t="s">
        <v>2</v>
      </c>
      <c r="J111" s="5" t="s">
        <v>3</v>
      </c>
      <c r="K111" s="5" t="s">
        <v>14</v>
      </c>
      <c r="L111" s="5" t="s">
        <v>48</v>
      </c>
      <c r="M111" s="6">
        <v>1</v>
      </c>
      <c r="N111" s="7">
        <v>163.71</v>
      </c>
      <c r="O111" s="8">
        <v>0</v>
      </c>
      <c r="P111" s="7">
        <v>90.06</v>
      </c>
      <c r="Q111" s="7">
        <f t="shared" si="4"/>
        <v>163.71</v>
      </c>
      <c r="R111" s="7">
        <f t="shared" si="5"/>
        <v>90.06</v>
      </c>
      <c r="S111" s="7">
        <f t="shared" si="6"/>
        <v>73.650000000000006</v>
      </c>
      <c r="T111" s="9">
        <f t="shared" si="7"/>
        <v>0.44988088693421296</v>
      </c>
      <c r="U111" s="6">
        <f>YEAR(SalesDataTable[[#This Row],[Order Date]])</f>
        <v>2026</v>
      </c>
      <c r="V111" s="9" t="str">
        <f>"Q"&amp;ROUNDUP(MONTH(SalesDataTable[[#This Row],[Order Date]])/3,0)</f>
        <v>Q1</v>
      </c>
      <c r="W111" s="6">
        <f>MONTH(SalesDataTable[[#This Row],[Order Date]])</f>
        <v>1</v>
      </c>
      <c r="X111" s="9" t="str">
        <f>TEXT(SalesDataTable[[#This Row],[Order Date]],"mmm")</f>
        <v>Jan</v>
      </c>
    </row>
    <row r="112" spans="1:24">
      <c r="A112" s="3">
        <v>1971</v>
      </c>
      <c r="B112" s="4">
        <v>46046</v>
      </c>
      <c r="C112" s="11">
        <f>YEAR(SalesDataTable[[#This Row],[Order Date]])</f>
        <v>2026</v>
      </c>
      <c r="D112" s="11" t="str">
        <f>"Q"&amp;ROUNDUP(MONTH(SalesDataTable[[#This Row],[Order Date]])/3,0)</f>
        <v>Q1</v>
      </c>
      <c r="E112" s="13">
        <f>MONTH(SalesDataTable[[#This Row],[Order Date]])</f>
        <v>1</v>
      </c>
      <c r="F112" s="11" t="str">
        <f>TEXT(SalesDataTable[[#This Row],[Order Date]],"MMM")</f>
        <v>Jan</v>
      </c>
      <c r="G112" s="5" t="s">
        <v>20</v>
      </c>
      <c r="H112" s="5" t="s">
        <v>33</v>
      </c>
      <c r="I112" s="5" t="s">
        <v>19</v>
      </c>
      <c r="J112" s="5" t="s">
        <v>3</v>
      </c>
      <c r="K112" s="5" t="s">
        <v>23</v>
      </c>
      <c r="L112" s="5" t="s">
        <v>29</v>
      </c>
      <c r="M112" s="6">
        <v>4</v>
      </c>
      <c r="N112" s="7">
        <v>191.43</v>
      </c>
      <c r="O112" s="8">
        <v>0</v>
      </c>
      <c r="P112" s="7">
        <v>106.82</v>
      </c>
      <c r="Q112" s="7">
        <f t="shared" si="4"/>
        <v>765.72</v>
      </c>
      <c r="R112" s="7">
        <f t="shared" si="5"/>
        <v>427.28</v>
      </c>
      <c r="S112" s="7">
        <f t="shared" si="6"/>
        <v>338.44000000000005</v>
      </c>
      <c r="T112" s="9">
        <f t="shared" si="7"/>
        <v>0.441989238886277</v>
      </c>
      <c r="U112" s="6">
        <f>YEAR(SalesDataTable[[#This Row],[Order Date]])</f>
        <v>2026</v>
      </c>
      <c r="V112" s="9" t="str">
        <f>"Q"&amp;ROUNDUP(MONTH(SalesDataTable[[#This Row],[Order Date]])/3,0)</f>
        <v>Q1</v>
      </c>
      <c r="W112" s="6">
        <f>MONTH(SalesDataTable[[#This Row],[Order Date]])</f>
        <v>1</v>
      </c>
      <c r="X112" s="9" t="str">
        <f>TEXT(SalesDataTable[[#This Row],[Order Date]],"mmm")</f>
        <v>Jan</v>
      </c>
    </row>
    <row r="113" spans="1:24">
      <c r="A113" s="3">
        <v>2828</v>
      </c>
      <c r="B113" s="4">
        <v>46046</v>
      </c>
      <c r="C113" s="11">
        <f>YEAR(SalesDataTable[[#This Row],[Order Date]])</f>
        <v>2026</v>
      </c>
      <c r="D113" s="11" t="str">
        <f>"Q"&amp;ROUNDUP(MONTH(SalesDataTable[[#This Row],[Order Date]])/3,0)</f>
        <v>Q1</v>
      </c>
      <c r="E113" s="13">
        <f>MONTH(SalesDataTable[[#This Row],[Order Date]])</f>
        <v>1</v>
      </c>
      <c r="F113" s="11" t="str">
        <f>TEXT(SalesDataTable[[#This Row],[Order Date]],"MMM")</f>
        <v>Jan</v>
      </c>
      <c r="G113" s="5" t="s">
        <v>6</v>
      </c>
      <c r="H113" s="5" t="s">
        <v>41</v>
      </c>
      <c r="I113" s="5" t="s">
        <v>8</v>
      </c>
      <c r="J113" s="5" t="s">
        <v>16</v>
      </c>
      <c r="K113" s="5" t="s">
        <v>14</v>
      </c>
      <c r="L113" s="5" t="s">
        <v>32</v>
      </c>
      <c r="M113" s="6">
        <v>3</v>
      </c>
      <c r="N113" s="7">
        <v>46.94</v>
      </c>
      <c r="O113" s="8">
        <v>0.05</v>
      </c>
      <c r="P113" s="7">
        <v>18.18</v>
      </c>
      <c r="Q113" s="7">
        <f t="shared" si="4"/>
        <v>133.779</v>
      </c>
      <c r="R113" s="7">
        <f t="shared" si="5"/>
        <v>54.54</v>
      </c>
      <c r="S113" s="7">
        <f t="shared" si="6"/>
        <v>79.239000000000004</v>
      </c>
      <c r="T113" s="9">
        <f t="shared" si="7"/>
        <v>0.59231269481757232</v>
      </c>
      <c r="U113" s="6">
        <f>YEAR(SalesDataTable[[#This Row],[Order Date]])</f>
        <v>2026</v>
      </c>
      <c r="V113" s="9" t="str">
        <f>"Q"&amp;ROUNDUP(MONTH(SalesDataTable[[#This Row],[Order Date]])/3,0)</f>
        <v>Q1</v>
      </c>
      <c r="W113" s="6">
        <f>MONTH(SalesDataTable[[#This Row],[Order Date]])</f>
        <v>1</v>
      </c>
      <c r="X113" s="9" t="str">
        <f>TEXT(SalesDataTable[[#This Row],[Order Date]],"mmm")</f>
        <v>Jan</v>
      </c>
    </row>
    <row r="114" spans="1:24">
      <c r="A114" s="3">
        <v>5175</v>
      </c>
      <c r="B114" s="4">
        <v>46046</v>
      </c>
      <c r="C114" s="11">
        <f>YEAR(SalesDataTable[[#This Row],[Order Date]])</f>
        <v>2026</v>
      </c>
      <c r="D114" s="11" t="str">
        <f>"Q"&amp;ROUNDUP(MONTH(SalesDataTable[[#This Row],[Order Date]])/3,0)</f>
        <v>Q1</v>
      </c>
      <c r="E114" s="13">
        <f>MONTH(SalesDataTable[[#This Row],[Order Date]])</f>
        <v>1</v>
      </c>
      <c r="F114" s="11" t="str">
        <f>TEXT(SalesDataTable[[#This Row],[Order Date]],"MMM")</f>
        <v>Jan</v>
      </c>
      <c r="G114" s="5" t="s">
        <v>20</v>
      </c>
      <c r="H114" s="5" t="s">
        <v>31</v>
      </c>
      <c r="I114" s="5" t="s">
        <v>2</v>
      </c>
      <c r="J114" s="5" t="s">
        <v>3</v>
      </c>
      <c r="K114" s="5" t="s">
        <v>9</v>
      </c>
      <c r="L114" s="5" t="s">
        <v>17</v>
      </c>
      <c r="M114" s="6">
        <v>1</v>
      </c>
      <c r="N114" s="7">
        <v>147.21</v>
      </c>
      <c r="O114" s="8">
        <v>0</v>
      </c>
      <c r="P114" s="7">
        <v>79.510000000000005</v>
      </c>
      <c r="Q114" s="7">
        <f t="shared" si="4"/>
        <v>147.21</v>
      </c>
      <c r="R114" s="7">
        <f t="shared" si="5"/>
        <v>79.510000000000005</v>
      </c>
      <c r="S114" s="7">
        <f t="shared" si="6"/>
        <v>67.7</v>
      </c>
      <c r="T114" s="9">
        <f t="shared" si="7"/>
        <v>0.45988723592147274</v>
      </c>
      <c r="U114" s="6">
        <f>YEAR(SalesDataTable[[#This Row],[Order Date]])</f>
        <v>2026</v>
      </c>
      <c r="V114" s="9" t="str">
        <f>"Q"&amp;ROUNDUP(MONTH(SalesDataTable[[#This Row],[Order Date]])/3,0)</f>
        <v>Q1</v>
      </c>
      <c r="W114" s="6">
        <f>MONTH(SalesDataTable[[#This Row],[Order Date]])</f>
        <v>1</v>
      </c>
      <c r="X114" s="9" t="str">
        <f>TEXT(SalesDataTable[[#This Row],[Order Date]],"mmm")</f>
        <v>Jan</v>
      </c>
    </row>
    <row r="115" spans="1:24">
      <c r="A115" s="3">
        <v>1874</v>
      </c>
      <c r="B115" s="4">
        <v>46047</v>
      </c>
      <c r="C115" s="11">
        <f>YEAR(SalesDataTable[[#This Row],[Order Date]])</f>
        <v>2026</v>
      </c>
      <c r="D115" s="11" t="str">
        <f>"Q"&amp;ROUNDUP(MONTH(SalesDataTable[[#This Row],[Order Date]])/3,0)</f>
        <v>Q1</v>
      </c>
      <c r="E115" s="13">
        <f>MONTH(SalesDataTable[[#This Row],[Order Date]])</f>
        <v>1</v>
      </c>
      <c r="F115" s="11" t="str">
        <f>TEXT(SalesDataTable[[#This Row],[Order Date]],"MMM")</f>
        <v>Jan</v>
      </c>
      <c r="G115" s="5" t="s">
        <v>0</v>
      </c>
      <c r="H115" s="5" t="s">
        <v>1</v>
      </c>
      <c r="I115" s="5" t="s">
        <v>2</v>
      </c>
      <c r="J115" s="5" t="s">
        <v>16</v>
      </c>
      <c r="K115" s="5" t="s">
        <v>14</v>
      </c>
      <c r="L115" s="5" t="s">
        <v>15</v>
      </c>
      <c r="M115" s="6">
        <v>1</v>
      </c>
      <c r="N115" s="7">
        <v>35.729999999999997</v>
      </c>
      <c r="O115" s="8">
        <v>0</v>
      </c>
      <c r="P115" s="7">
        <v>13.57</v>
      </c>
      <c r="Q115" s="7">
        <f t="shared" si="4"/>
        <v>35.729999999999997</v>
      </c>
      <c r="R115" s="7">
        <f t="shared" si="5"/>
        <v>13.57</v>
      </c>
      <c r="S115" s="7">
        <f t="shared" si="6"/>
        <v>22.159999999999997</v>
      </c>
      <c r="T115" s="9">
        <f t="shared" si="7"/>
        <v>0.62020710887209629</v>
      </c>
      <c r="U115" s="6">
        <f>YEAR(SalesDataTable[[#This Row],[Order Date]])</f>
        <v>2026</v>
      </c>
      <c r="V115" s="9" t="str">
        <f>"Q"&amp;ROUNDUP(MONTH(SalesDataTable[[#This Row],[Order Date]])/3,0)</f>
        <v>Q1</v>
      </c>
      <c r="W115" s="6">
        <f>MONTH(SalesDataTable[[#This Row],[Order Date]])</f>
        <v>1</v>
      </c>
      <c r="X115" s="9" t="str">
        <f>TEXT(SalesDataTable[[#This Row],[Order Date]],"mmm")</f>
        <v>Jan</v>
      </c>
    </row>
    <row r="116" spans="1:24">
      <c r="A116" s="3">
        <v>2490</v>
      </c>
      <c r="B116" s="4">
        <v>46047</v>
      </c>
      <c r="C116" s="11">
        <f>YEAR(SalesDataTable[[#This Row],[Order Date]])</f>
        <v>2026</v>
      </c>
      <c r="D116" s="11" t="str">
        <f>"Q"&amp;ROUNDUP(MONTH(SalesDataTable[[#This Row],[Order Date]])/3,0)</f>
        <v>Q1</v>
      </c>
      <c r="E116" s="13">
        <f>MONTH(SalesDataTable[[#This Row],[Order Date]])</f>
        <v>1</v>
      </c>
      <c r="F116" s="11" t="str">
        <f>TEXT(SalesDataTable[[#This Row],[Order Date]],"MMM")</f>
        <v>Jan</v>
      </c>
      <c r="G116" s="5" t="s">
        <v>6</v>
      </c>
      <c r="H116" s="5" t="s">
        <v>49</v>
      </c>
      <c r="I116" s="5" t="s">
        <v>2</v>
      </c>
      <c r="J116" s="5" t="s">
        <v>13</v>
      </c>
      <c r="K116" s="5" t="s">
        <v>4</v>
      </c>
      <c r="L116" s="5" t="s">
        <v>30</v>
      </c>
      <c r="M116" s="6">
        <v>2</v>
      </c>
      <c r="N116" s="7">
        <v>103.99</v>
      </c>
      <c r="O116" s="8">
        <v>0.15</v>
      </c>
      <c r="P116" s="7">
        <v>51.94</v>
      </c>
      <c r="Q116" s="7">
        <f t="shared" si="4"/>
        <v>176.78299999999999</v>
      </c>
      <c r="R116" s="7">
        <f t="shared" si="5"/>
        <v>103.88</v>
      </c>
      <c r="S116" s="7">
        <f t="shared" si="6"/>
        <v>72.902999999999992</v>
      </c>
      <c r="T116" s="9">
        <f t="shared" si="7"/>
        <v>0.41238693765803269</v>
      </c>
      <c r="U116" s="6">
        <f>YEAR(SalesDataTable[[#This Row],[Order Date]])</f>
        <v>2026</v>
      </c>
      <c r="V116" s="9" t="str">
        <f>"Q"&amp;ROUNDUP(MONTH(SalesDataTable[[#This Row],[Order Date]])/3,0)</f>
        <v>Q1</v>
      </c>
      <c r="W116" s="6">
        <f>MONTH(SalesDataTable[[#This Row],[Order Date]])</f>
        <v>1</v>
      </c>
      <c r="X116" s="9" t="str">
        <f>TEXT(SalesDataTable[[#This Row],[Order Date]],"mmm")</f>
        <v>Jan</v>
      </c>
    </row>
    <row r="117" spans="1:24">
      <c r="A117" s="3">
        <v>5078</v>
      </c>
      <c r="B117" s="4">
        <v>46047</v>
      </c>
      <c r="C117" s="11">
        <f>YEAR(SalesDataTable[[#This Row],[Order Date]])</f>
        <v>2026</v>
      </c>
      <c r="D117" s="11" t="str">
        <f>"Q"&amp;ROUNDUP(MONTH(SalesDataTable[[#This Row],[Order Date]])/3,0)</f>
        <v>Q1</v>
      </c>
      <c r="E117" s="13">
        <f>MONTH(SalesDataTable[[#This Row],[Order Date]])</f>
        <v>1</v>
      </c>
      <c r="F117" s="11" t="str">
        <f>TEXT(SalesDataTable[[#This Row],[Order Date]],"MMM")</f>
        <v>Jan</v>
      </c>
      <c r="G117" s="5" t="s">
        <v>6</v>
      </c>
      <c r="H117" s="5" t="s">
        <v>43</v>
      </c>
      <c r="I117" s="5" t="s">
        <v>2</v>
      </c>
      <c r="J117" s="5" t="s">
        <v>3</v>
      </c>
      <c r="K117" s="5" t="s">
        <v>9</v>
      </c>
      <c r="L117" s="5" t="s">
        <v>46</v>
      </c>
      <c r="M117" s="6">
        <v>2</v>
      </c>
      <c r="N117" s="7">
        <v>72.739999999999995</v>
      </c>
      <c r="O117" s="8">
        <v>0</v>
      </c>
      <c r="P117" s="7">
        <v>31.96</v>
      </c>
      <c r="Q117" s="7">
        <f t="shared" si="4"/>
        <v>145.47999999999999</v>
      </c>
      <c r="R117" s="7">
        <f t="shared" si="5"/>
        <v>63.92</v>
      </c>
      <c r="S117" s="7">
        <f t="shared" si="6"/>
        <v>81.559999999999988</v>
      </c>
      <c r="T117" s="9">
        <f t="shared" si="7"/>
        <v>0.56062689029419843</v>
      </c>
      <c r="U117" s="6">
        <f>YEAR(SalesDataTable[[#This Row],[Order Date]])</f>
        <v>2026</v>
      </c>
      <c r="V117" s="9" t="str">
        <f>"Q"&amp;ROUNDUP(MONTH(SalesDataTable[[#This Row],[Order Date]])/3,0)</f>
        <v>Q1</v>
      </c>
      <c r="W117" s="6">
        <f>MONTH(SalesDataTable[[#This Row],[Order Date]])</f>
        <v>1</v>
      </c>
      <c r="X117" s="9" t="str">
        <f>TEXT(SalesDataTable[[#This Row],[Order Date]],"mmm")</f>
        <v>Jan</v>
      </c>
    </row>
    <row r="118" spans="1:24">
      <c r="A118" s="3">
        <v>230</v>
      </c>
      <c r="B118" s="4">
        <v>46048</v>
      </c>
      <c r="C118" s="11">
        <f>YEAR(SalesDataTable[[#This Row],[Order Date]])</f>
        <v>2026</v>
      </c>
      <c r="D118" s="11" t="str">
        <f>"Q"&amp;ROUNDUP(MONTH(SalesDataTable[[#This Row],[Order Date]])/3,0)</f>
        <v>Q1</v>
      </c>
      <c r="E118" s="13">
        <f>MONTH(SalesDataTable[[#This Row],[Order Date]])</f>
        <v>1</v>
      </c>
      <c r="F118" s="11" t="str">
        <f>TEXT(SalesDataTable[[#This Row],[Order Date]],"MMM")</f>
        <v>Jan</v>
      </c>
      <c r="G118" s="5" t="s">
        <v>11</v>
      </c>
      <c r="H118" s="5" t="s">
        <v>39</v>
      </c>
      <c r="I118" s="5" t="s">
        <v>19</v>
      </c>
      <c r="J118" s="5" t="s">
        <v>3</v>
      </c>
      <c r="K118" s="5" t="s">
        <v>4</v>
      </c>
      <c r="L118" s="5" t="s">
        <v>30</v>
      </c>
      <c r="M118" s="6">
        <v>1</v>
      </c>
      <c r="N118" s="7">
        <v>100.01</v>
      </c>
      <c r="O118" s="8">
        <v>0.05</v>
      </c>
      <c r="P118" s="7">
        <v>49.41</v>
      </c>
      <c r="Q118" s="7">
        <f t="shared" si="4"/>
        <v>95.009500000000003</v>
      </c>
      <c r="R118" s="7">
        <f t="shared" si="5"/>
        <v>49.41</v>
      </c>
      <c r="S118" s="7">
        <f t="shared" si="6"/>
        <v>45.599500000000006</v>
      </c>
      <c r="T118" s="9">
        <f t="shared" si="7"/>
        <v>0.47994674216788852</v>
      </c>
      <c r="U118" s="6">
        <f>YEAR(SalesDataTable[[#This Row],[Order Date]])</f>
        <v>2026</v>
      </c>
      <c r="V118" s="9" t="str">
        <f>"Q"&amp;ROUNDUP(MONTH(SalesDataTable[[#This Row],[Order Date]])/3,0)</f>
        <v>Q1</v>
      </c>
      <c r="W118" s="6">
        <f>MONTH(SalesDataTable[[#This Row],[Order Date]])</f>
        <v>1</v>
      </c>
      <c r="X118" s="9" t="str">
        <f>TEXT(SalesDataTable[[#This Row],[Order Date]],"mmm")</f>
        <v>Jan</v>
      </c>
    </row>
    <row r="119" spans="1:24">
      <c r="A119" s="3">
        <v>1757</v>
      </c>
      <c r="B119" s="4">
        <v>46048</v>
      </c>
      <c r="C119" s="11">
        <f>YEAR(SalesDataTable[[#This Row],[Order Date]])</f>
        <v>2026</v>
      </c>
      <c r="D119" s="11" t="str">
        <f>"Q"&amp;ROUNDUP(MONTH(SalesDataTable[[#This Row],[Order Date]])/3,0)</f>
        <v>Q1</v>
      </c>
      <c r="E119" s="13">
        <f>MONTH(SalesDataTable[[#This Row],[Order Date]])</f>
        <v>1</v>
      </c>
      <c r="F119" s="11" t="str">
        <f>TEXT(SalesDataTable[[#This Row],[Order Date]],"MMM")</f>
        <v>Jan</v>
      </c>
      <c r="G119" s="5" t="s">
        <v>20</v>
      </c>
      <c r="H119" s="5" t="s">
        <v>31</v>
      </c>
      <c r="I119" s="5" t="s">
        <v>2</v>
      </c>
      <c r="J119" s="5" t="s">
        <v>16</v>
      </c>
      <c r="K119" s="5" t="s">
        <v>14</v>
      </c>
      <c r="L119" s="5" t="s">
        <v>32</v>
      </c>
      <c r="M119" s="6">
        <v>2</v>
      </c>
      <c r="N119" s="7">
        <v>45.73</v>
      </c>
      <c r="O119" s="8">
        <v>0</v>
      </c>
      <c r="P119" s="7">
        <v>18.11</v>
      </c>
      <c r="Q119" s="7">
        <f t="shared" si="4"/>
        <v>91.46</v>
      </c>
      <c r="R119" s="7">
        <f t="shared" si="5"/>
        <v>36.22</v>
      </c>
      <c r="S119" s="7">
        <f t="shared" si="6"/>
        <v>55.239999999999995</v>
      </c>
      <c r="T119" s="9">
        <f t="shared" si="7"/>
        <v>0.60397988191559149</v>
      </c>
      <c r="U119" s="6">
        <f>YEAR(SalesDataTable[[#This Row],[Order Date]])</f>
        <v>2026</v>
      </c>
      <c r="V119" s="9" t="str">
        <f>"Q"&amp;ROUNDUP(MONTH(SalesDataTable[[#This Row],[Order Date]])/3,0)</f>
        <v>Q1</v>
      </c>
      <c r="W119" s="6">
        <f>MONTH(SalesDataTable[[#This Row],[Order Date]])</f>
        <v>1</v>
      </c>
      <c r="X119" s="9" t="str">
        <f>TEXT(SalesDataTable[[#This Row],[Order Date]],"mmm")</f>
        <v>Jan</v>
      </c>
    </row>
    <row r="120" spans="1:24">
      <c r="A120" s="3">
        <v>1944</v>
      </c>
      <c r="B120" s="4">
        <v>46048</v>
      </c>
      <c r="C120" s="11">
        <f>YEAR(SalesDataTable[[#This Row],[Order Date]])</f>
        <v>2026</v>
      </c>
      <c r="D120" s="11" t="str">
        <f>"Q"&amp;ROUNDUP(MONTH(SalesDataTable[[#This Row],[Order Date]])/3,0)</f>
        <v>Q1</v>
      </c>
      <c r="E120" s="13">
        <f>MONTH(SalesDataTable[[#This Row],[Order Date]])</f>
        <v>1</v>
      </c>
      <c r="F120" s="11" t="str">
        <f>TEXT(SalesDataTable[[#This Row],[Order Date]],"MMM")</f>
        <v>Jan</v>
      </c>
      <c r="G120" s="5" t="s">
        <v>11</v>
      </c>
      <c r="H120" s="5" t="s">
        <v>52</v>
      </c>
      <c r="I120" s="5" t="s">
        <v>2</v>
      </c>
      <c r="J120" s="5" t="s">
        <v>3</v>
      </c>
      <c r="K120" s="5" t="s">
        <v>9</v>
      </c>
      <c r="L120" s="5" t="s">
        <v>17</v>
      </c>
      <c r="M120" s="6">
        <v>2</v>
      </c>
      <c r="N120" s="7">
        <v>143.66</v>
      </c>
      <c r="O120" s="8">
        <v>0.15</v>
      </c>
      <c r="P120" s="7">
        <v>78.14</v>
      </c>
      <c r="Q120" s="7">
        <f t="shared" si="4"/>
        <v>244.22199999999998</v>
      </c>
      <c r="R120" s="7">
        <f t="shared" si="5"/>
        <v>156.28</v>
      </c>
      <c r="S120" s="7">
        <f t="shared" si="6"/>
        <v>87.941999999999979</v>
      </c>
      <c r="T120" s="9">
        <f t="shared" si="7"/>
        <v>0.36009040954541355</v>
      </c>
      <c r="U120" s="6">
        <f>YEAR(SalesDataTable[[#This Row],[Order Date]])</f>
        <v>2026</v>
      </c>
      <c r="V120" s="9" t="str">
        <f>"Q"&amp;ROUNDUP(MONTH(SalesDataTable[[#This Row],[Order Date]])/3,0)</f>
        <v>Q1</v>
      </c>
      <c r="W120" s="6">
        <f>MONTH(SalesDataTable[[#This Row],[Order Date]])</f>
        <v>1</v>
      </c>
      <c r="X120" s="9" t="str">
        <f>TEXT(SalesDataTable[[#This Row],[Order Date]],"mmm")</f>
        <v>Jan</v>
      </c>
    </row>
    <row r="121" spans="1:24">
      <c r="A121" s="3">
        <v>3485</v>
      </c>
      <c r="B121" s="4">
        <v>46048</v>
      </c>
      <c r="C121" s="11">
        <f>YEAR(SalesDataTable[[#This Row],[Order Date]])</f>
        <v>2026</v>
      </c>
      <c r="D121" s="11" t="str">
        <f>"Q"&amp;ROUNDUP(MONTH(SalesDataTable[[#This Row],[Order Date]])/3,0)</f>
        <v>Q1</v>
      </c>
      <c r="E121" s="13">
        <f>MONTH(SalesDataTable[[#This Row],[Order Date]])</f>
        <v>1</v>
      </c>
      <c r="F121" s="11" t="str">
        <f>TEXT(SalesDataTable[[#This Row],[Order Date]],"MMM")</f>
        <v>Jan</v>
      </c>
      <c r="G121" s="5" t="s">
        <v>11</v>
      </c>
      <c r="H121" s="5" t="s">
        <v>39</v>
      </c>
      <c r="I121" s="5" t="s">
        <v>2</v>
      </c>
      <c r="J121" s="5" t="s">
        <v>16</v>
      </c>
      <c r="K121" s="5" t="s">
        <v>23</v>
      </c>
      <c r="L121" s="5" t="s">
        <v>51</v>
      </c>
      <c r="M121" s="6">
        <v>2</v>
      </c>
      <c r="N121" s="7">
        <v>121.88</v>
      </c>
      <c r="O121" s="8">
        <v>0.05</v>
      </c>
      <c r="P121" s="7">
        <v>62.17</v>
      </c>
      <c r="Q121" s="7">
        <f t="shared" si="4"/>
        <v>231.57199999999997</v>
      </c>
      <c r="R121" s="7">
        <f t="shared" si="5"/>
        <v>124.34</v>
      </c>
      <c r="S121" s="7">
        <f t="shared" si="6"/>
        <v>107.23199999999997</v>
      </c>
      <c r="T121" s="9">
        <f t="shared" si="7"/>
        <v>0.46306116456220953</v>
      </c>
      <c r="U121" s="6">
        <f>YEAR(SalesDataTable[[#This Row],[Order Date]])</f>
        <v>2026</v>
      </c>
      <c r="V121" s="9" t="str">
        <f>"Q"&amp;ROUNDUP(MONTH(SalesDataTable[[#This Row],[Order Date]])/3,0)</f>
        <v>Q1</v>
      </c>
      <c r="W121" s="6">
        <f>MONTH(SalesDataTable[[#This Row],[Order Date]])</f>
        <v>1</v>
      </c>
      <c r="X121" s="9" t="str">
        <f>TEXT(SalesDataTable[[#This Row],[Order Date]],"mmm")</f>
        <v>Jan</v>
      </c>
    </row>
    <row r="122" spans="1:24">
      <c r="A122" s="3">
        <v>4002</v>
      </c>
      <c r="B122" s="4">
        <v>46048</v>
      </c>
      <c r="C122" s="11">
        <f>YEAR(SalesDataTable[[#This Row],[Order Date]])</f>
        <v>2026</v>
      </c>
      <c r="D122" s="11" t="str">
        <f>"Q"&amp;ROUNDUP(MONTH(SalesDataTable[[#This Row],[Order Date]])/3,0)</f>
        <v>Q1</v>
      </c>
      <c r="E122" s="13">
        <f>MONTH(SalesDataTable[[#This Row],[Order Date]])</f>
        <v>1</v>
      </c>
      <c r="F122" s="11" t="str">
        <f>TEXT(SalesDataTable[[#This Row],[Order Date]],"MMM")</f>
        <v>Jan</v>
      </c>
      <c r="G122" s="5" t="s">
        <v>0</v>
      </c>
      <c r="H122" s="5" t="s">
        <v>50</v>
      </c>
      <c r="I122" s="5" t="s">
        <v>2</v>
      </c>
      <c r="J122" s="5" t="s">
        <v>3</v>
      </c>
      <c r="K122" s="5" t="s">
        <v>34</v>
      </c>
      <c r="L122" s="5" t="s">
        <v>45</v>
      </c>
      <c r="M122" s="6">
        <v>3</v>
      </c>
      <c r="N122" s="7">
        <v>50.92</v>
      </c>
      <c r="O122" s="8">
        <v>0.05</v>
      </c>
      <c r="P122" s="7">
        <v>21.87</v>
      </c>
      <c r="Q122" s="7">
        <f t="shared" si="4"/>
        <v>145.12199999999999</v>
      </c>
      <c r="R122" s="7">
        <f t="shared" si="5"/>
        <v>65.61</v>
      </c>
      <c r="S122" s="7">
        <f t="shared" si="6"/>
        <v>79.511999999999986</v>
      </c>
      <c r="T122" s="9">
        <f t="shared" si="7"/>
        <v>0.54789763095877941</v>
      </c>
      <c r="U122" s="6">
        <f>YEAR(SalesDataTable[[#This Row],[Order Date]])</f>
        <v>2026</v>
      </c>
      <c r="V122" s="9" t="str">
        <f>"Q"&amp;ROUNDUP(MONTH(SalesDataTable[[#This Row],[Order Date]])/3,0)</f>
        <v>Q1</v>
      </c>
      <c r="W122" s="6">
        <f>MONTH(SalesDataTable[[#This Row],[Order Date]])</f>
        <v>1</v>
      </c>
      <c r="X122" s="9" t="str">
        <f>TEXT(SalesDataTable[[#This Row],[Order Date]],"mmm")</f>
        <v>Jan</v>
      </c>
    </row>
    <row r="123" spans="1:24">
      <c r="A123" s="3">
        <v>818</v>
      </c>
      <c r="B123" s="4">
        <v>46049</v>
      </c>
      <c r="C123" s="11">
        <f>YEAR(SalesDataTable[[#This Row],[Order Date]])</f>
        <v>2026</v>
      </c>
      <c r="D123" s="11" t="str">
        <f>"Q"&amp;ROUNDUP(MONTH(SalesDataTable[[#This Row],[Order Date]])/3,0)</f>
        <v>Q1</v>
      </c>
      <c r="E123" s="13">
        <f>MONTH(SalesDataTable[[#This Row],[Order Date]])</f>
        <v>1</v>
      </c>
      <c r="F123" s="11" t="str">
        <f>TEXT(SalesDataTable[[#This Row],[Order Date]],"MMM")</f>
        <v>Jan</v>
      </c>
      <c r="G123" s="5" t="s">
        <v>0</v>
      </c>
      <c r="H123" s="5" t="s">
        <v>1</v>
      </c>
      <c r="I123" s="5" t="s">
        <v>2</v>
      </c>
      <c r="J123" s="5" t="s">
        <v>3</v>
      </c>
      <c r="K123" s="5" t="s">
        <v>4</v>
      </c>
      <c r="L123" s="5" t="s">
        <v>30</v>
      </c>
      <c r="M123" s="6">
        <v>1</v>
      </c>
      <c r="N123" s="7">
        <v>103.78</v>
      </c>
      <c r="O123" s="8">
        <v>0</v>
      </c>
      <c r="P123" s="7">
        <v>49.36</v>
      </c>
      <c r="Q123" s="7">
        <f t="shared" si="4"/>
        <v>103.78</v>
      </c>
      <c r="R123" s="7">
        <f t="shared" si="5"/>
        <v>49.36</v>
      </c>
      <c r="S123" s="7">
        <f t="shared" si="6"/>
        <v>54.42</v>
      </c>
      <c r="T123" s="9">
        <f t="shared" si="7"/>
        <v>0.52437849296588934</v>
      </c>
      <c r="U123" s="6">
        <f>YEAR(SalesDataTable[[#This Row],[Order Date]])</f>
        <v>2026</v>
      </c>
      <c r="V123" s="9" t="str">
        <f>"Q"&amp;ROUNDUP(MONTH(SalesDataTable[[#This Row],[Order Date]])/3,0)</f>
        <v>Q1</v>
      </c>
      <c r="W123" s="6">
        <f>MONTH(SalesDataTable[[#This Row],[Order Date]])</f>
        <v>1</v>
      </c>
      <c r="X123" s="9" t="str">
        <f>TEXT(SalesDataTable[[#This Row],[Order Date]],"mmm")</f>
        <v>Jan</v>
      </c>
    </row>
    <row r="124" spans="1:24">
      <c r="A124" s="3">
        <v>1439</v>
      </c>
      <c r="B124" s="4">
        <v>46049</v>
      </c>
      <c r="C124" s="11">
        <f>YEAR(SalesDataTable[[#This Row],[Order Date]])</f>
        <v>2026</v>
      </c>
      <c r="D124" s="11" t="str">
        <f>"Q"&amp;ROUNDUP(MONTH(SalesDataTable[[#This Row],[Order Date]])/3,0)</f>
        <v>Q1</v>
      </c>
      <c r="E124" s="13">
        <f>MONTH(SalesDataTable[[#This Row],[Order Date]])</f>
        <v>1</v>
      </c>
      <c r="F124" s="11" t="str">
        <f>TEXT(SalesDataTable[[#This Row],[Order Date]],"MMM")</f>
        <v>Jan</v>
      </c>
      <c r="G124" s="5" t="s">
        <v>6</v>
      </c>
      <c r="H124" s="5" t="s">
        <v>27</v>
      </c>
      <c r="I124" s="5" t="s">
        <v>28</v>
      </c>
      <c r="J124" s="5" t="s">
        <v>13</v>
      </c>
      <c r="K124" s="5" t="s">
        <v>9</v>
      </c>
      <c r="L124" s="5" t="s">
        <v>37</v>
      </c>
      <c r="M124" s="6">
        <v>2</v>
      </c>
      <c r="N124" s="7">
        <v>157.16999999999999</v>
      </c>
      <c r="O124" s="8">
        <v>0</v>
      </c>
      <c r="P124" s="7">
        <v>81.260000000000005</v>
      </c>
      <c r="Q124" s="7">
        <f t="shared" si="4"/>
        <v>314.33999999999997</v>
      </c>
      <c r="R124" s="7">
        <f t="shared" si="5"/>
        <v>162.52000000000001</v>
      </c>
      <c r="S124" s="7">
        <f t="shared" si="6"/>
        <v>151.81999999999996</v>
      </c>
      <c r="T124" s="9">
        <f t="shared" si="7"/>
        <v>0.4829802125087484</v>
      </c>
      <c r="U124" s="6">
        <f>YEAR(SalesDataTable[[#This Row],[Order Date]])</f>
        <v>2026</v>
      </c>
      <c r="V124" s="9" t="str">
        <f>"Q"&amp;ROUNDUP(MONTH(SalesDataTable[[#This Row],[Order Date]])/3,0)</f>
        <v>Q1</v>
      </c>
      <c r="W124" s="6">
        <f>MONTH(SalesDataTable[[#This Row],[Order Date]])</f>
        <v>1</v>
      </c>
      <c r="X124" s="9" t="str">
        <f>TEXT(SalesDataTable[[#This Row],[Order Date]],"mmm")</f>
        <v>Jan</v>
      </c>
    </row>
    <row r="125" spans="1:24">
      <c r="A125" s="3">
        <v>1616</v>
      </c>
      <c r="B125" s="4">
        <v>46049</v>
      </c>
      <c r="C125" s="11">
        <f>YEAR(SalesDataTable[[#This Row],[Order Date]])</f>
        <v>2026</v>
      </c>
      <c r="D125" s="11" t="str">
        <f>"Q"&amp;ROUNDUP(MONTH(SalesDataTable[[#This Row],[Order Date]])/3,0)</f>
        <v>Q1</v>
      </c>
      <c r="E125" s="13">
        <f>MONTH(SalesDataTable[[#This Row],[Order Date]])</f>
        <v>1</v>
      </c>
      <c r="F125" s="11" t="str">
        <f>TEXT(SalesDataTable[[#This Row],[Order Date]],"MMM")</f>
        <v>Jan</v>
      </c>
      <c r="G125" s="5" t="s">
        <v>6</v>
      </c>
      <c r="H125" s="5" t="s">
        <v>43</v>
      </c>
      <c r="I125" s="5" t="s">
        <v>2</v>
      </c>
      <c r="J125" s="5" t="s">
        <v>16</v>
      </c>
      <c r="K125" s="5" t="s">
        <v>14</v>
      </c>
      <c r="L125" s="5" t="s">
        <v>44</v>
      </c>
      <c r="M125" s="6">
        <v>2</v>
      </c>
      <c r="N125" s="7">
        <v>132.91999999999999</v>
      </c>
      <c r="O125" s="8">
        <v>0</v>
      </c>
      <c r="P125" s="7">
        <v>69.02</v>
      </c>
      <c r="Q125" s="7">
        <f t="shared" si="4"/>
        <v>265.83999999999997</v>
      </c>
      <c r="R125" s="7">
        <f t="shared" si="5"/>
        <v>138.04</v>
      </c>
      <c r="S125" s="7">
        <f t="shared" si="6"/>
        <v>127.79999999999998</v>
      </c>
      <c r="T125" s="9">
        <f t="shared" si="7"/>
        <v>0.48074029491423409</v>
      </c>
      <c r="U125" s="6">
        <f>YEAR(SalesDataTable[[#This Row],[Order Date]])</f>
        <v>2026</v>
      </c>
      <c r="V125" s="9" t="str">
        <f>"Q"&amp;ROUNDUP(MONTH(SalesDataTable[[#This Row],[Order Date]])/3,0)</f>
        <v>Q1</v>
      </c>
      <c r="W125" s="6">
        <f>MONTH(SalesDataTable[[#This Row],[Order Date]])</f>
        <v>1</v>
      </c>
      <c r="X125" s="9" t="str">
        <f>TEXT(SalesDataTable[[#This Row],[Order Date]],"mmm")</f>
        <v>Jan</v>
      </c>
    </row>
    <row r="126" spans="1:24">
      <c r="A126" s="3">
        <v>1798</v>
      </c>
      <c r="B126" s="4">
        <v>46049</v>
      </c>
      <c r="C126" s="11">
        <f>YEAR(SalesDataTable[[#This Row],[Order Date]])</f>
        <v>2026</v>
      </c>
      <c r="D126" s="11" t="str">
        <f>"Q"&amp;ROUNDUP(MONTH(SalesDataTable[[#This Row],[Order Date]])/3,0)</f>
        <v>Q1</v>
      </c>
      <c r="E126" s="13">
        <f>MONTH(SalesDataTable[[#This Row],[Order Date]])</f>
        <v>1</v>
      </c>
      <c r="F126" s="11" t="str">
        <f>TEXT(SalesDataTable[[#This Row],[Order Date]],"MMM")</f>
        <v>Jan</v>
      </c>
      <c r="G126" s="5" t="s">
        <v>20</v>
      </c>
      <c r="H126" s="5" t="s">
        <v>33</v>
      </c>
      <c r="I126" s="5" t="s">
        <v>19</v>
      </c>
      <c r="J126" s="5" t="s">
        <v>3</v>
      </c>
      <c r="K126" s="5" t="s">
        <v>9</v>
      </c>
      <c r="L126" s="5" t="s">
        <v>46</v>
      </c>
      <c r="M126" s="6">
        <v>1</v>
      </c>
      <c r="N126" s="7">
        <v>71.41</v>
      </c>
      <c r="O126" s="8">
        <v>0.05</v>
      </c>
      <c r="P126" s="7">
        <v>32.28</v>
      </c>
      <c r="Q126" s="7">
        <f t="shared" si="4"/>
        <v>67.839499999999987</v>
      </c>
      <c r="R126" s="7">
        <f t="shared" si="5"/>
        <v>32.28</v>
      </c>
      <c r="S126" s="7">
        <f t="shared" si="6"/>
        <v>35.559499999999986</v>
      </c>
      <c r="T126" s="9">
        <f t="shared" si="7"/>
        <v>0.52417102130764515</v>
      </c>
      <c r="U126" s="6">
        <f>YEAR(SalesDataTable[[#This Row],[Order Date]])</f>
        <v>2026</v>
      </c>
      <c r="V126" s="9" t="str">
        <f>"Q"&amp;ROUNDUP(MONTH(SalesDataTable[[#This Row],[Order Date]])/3,0)</f>
        <v>Q1</v>
      </c>
      <c r="W126" s="6">
        <f>MONTH(SalesDataTable[[#This Row],[Order Date]])</f>
        <v>1</v>
      </c>
      <c r="X126" s="9" t="str">
        <f>TEXT(SalesDataTable[[#This Row],[Order Date]],"mmm")</f>
        <v>Jan</v>
      </c>
    </row>
    <row r="127" spans="1:24">
      <c r="A127" s="3">
        <v>4449</v>
      </c>
      <c r="B127" s="4">
        <v>46049</v>
      </c>
      <c r="C127" s="11">
        <f>YEAR(SalesDataTable[[#This Row],[Order Date]])</f>
        <v>2026</v>
      </c>
      <c r="D127" s="11" t="str">
        <f>"Q"&amp;ROUNDUP(MONTH(SalesDataTable[[#This Row],[Order Date]])/3,0)</f>
        <v>Q1</v>
      </c>
      <c r="E127" s="13">
        <f>MONTH(SalesDataTable[[#This Row],[Order Date]])</f>
        <v>1</v>
      </c>
      <c r="F127" s="11" t="str">
        <f>TEXT(SalesDataTable[[#This Row],[Order Date]],"MMM")</f>
        <v>Jan</v>
      </c>
      <c r="G127" s="5" t="s">
        <v>20</v>
      </c>
      <c r="H127" s="5" t="s">
        <v>33</v>
      </c>
      <c r="I127" s="5" t="s">
        <v>2</v>
      </c>
      <c r="J127" s="5" t="s">
        <v>13</v>
      </c>
      <c r="K127" s="5" t="s">
        <v>23</v>
      </c>
      <c r="L127" s="5" t="s">
        <v>29</v>
      </c>
      <c r="M127" s="6">
        <v>1</v>
      </c>
      <c r="N127" s="7">
        <v>199.67</v>
      </c>
      <c r="O127" s="8">
        <v>0</v>
      </c>
      <c r="P127" s="7">
        <v>103.81</v>
      </c>
      <c r="Q127" s="7">
        <f t="shared" si="4"/>
        <v>199.67</v>
      </c>
      <c r="R127" s="7">
        <f t="shared" si="5"/>
        <v>103.81</v>
      </c>
      <c r="S127" s="7">
        <f t="shared" si="6"/>
        <v>95.859999999999985</v>
      </c>
      <c r="T127" s="9">
        <f t="shared" si="7"/>
        <v>0.4800921520508839</v>
      </c>
      <c r="U127" s="6">
        <f>YEAR(SalesDataTable[[#This Row],[Order Date]])</f>
        <v>2026</v>
      </c>
      <c r="V127" s="9" t="str">
        <f>"Q"&amp;ROUNDUP(MONTH(SalesDataTable[[#This Row],[Order Date]])/3,0)</f>
        <v>Q1</v>
      </c>
      <c r="W127" s="6">
        <f>MONTH(SalesDataTable[[#This Row],[Order Date]])</f>
        <v>1</v>
      </c>
      <c r="X127" s="9" t="str">
        <f>TEXT(SalesDataTable[[#This Row],[Order Date]],"mmm")</f>
        <v>Jan</v>
      </c>
    </row>
    <row r="128" spans="1:24">
      <c r="A128" s="3">
        <v>4473</v>
      </c>
      <c r="B128" s="4">
        <v>46049</v>
      </c>
      <c r="C128" s="11">
        <f>YEAR(SalesDataTable[[#This Row],[Order Date]])</f>
        <v>2026</v>
      </c>
      <c r="D128" s="11" t="str">
        <f>"Q"&amp;ROUNDUP(MONTH(SalesDataTable[[#This Row],[Order Date]])/3,0)</f>
        <v>Q1</v>
      </c>
      <c r="E128" s="13">
        <f>MONTH(SalesDataTable[[#This Row],[Order Date]])</f>
        <v>1</v>
      </c>
      <c r="F128" s="11" t="str">
        <f>TEXT(SalesDataTable[[#This Row],[Order Date]],"MMM")</f>
        <v>Jan</v>
      </c>
      <c r="G128" s="5" t="s">
        <v>0</v>
      </c>
      <c r="H128" s="5" t="s">
        <v>1</v>
      </c>
      <c r="I128" s="5" t="s">
        <v>19</v>
      </c>
      <c r="J128" s="5" t="s">
        <v>3</v>
      </c>
      <c r="K128" s="5" t="s">
        <v>23</v>
      </c>
      <c r="L128" s="5" t="s">
        <v>29</v>
      </c>
      <c r="M128" s="6">
        <v>1</v>
      </c>
      <c r="N128" s="7">
        <v>196.88</v>
      </c>
      <c r="O128" s="8">
        <v>0</v>
      </c>
      <c r="P128" s="7">
        <v>102.76</v>
      </c>
      <c r="Q128" s="7">
        <f t="shared" si="4"/>
        <v>196.88</v>
      </c>
      <c r="R128" s="7">
        <f t="shared" si="5"/>
        <v>102.76</v>
      </c>
      <c r="S128" s="7">
        <f t="shared" si="6"/>
        <v>94.11999999999999</v>
      </c>
      <c r="T128" s="9">
        <f t="shared" si="7"/>
        <v>0.47805770012190163</v>
      </c>
      <c r="U128" s="6">
        <f>YEAR(SalesDataTable[[#This Row],[Order Date]])</f>
        <v>2026</v>
      </c>
      <c r="V128" s="9" t="str">
        <f>"Q"&amp;ROUNDUP(MONTH(SalesDataTable[[#This Row],[Order Date]])/3,0)</f>
        <v>Q1</v>
      </c>
      <c r="W128" s="6">
        <f>MONTH(SalesDataTable[[#This Row],[Order Date]])</f>
        <v>1</v>
      </c>
      <c r="X128" s="9" t="str">
        <f>TEXT(SalesDataTable[[#This Row],[Order Date]],"mmm")</f>
        <v>Jan</v>
      </c>
    </row>
    <row r="129" spans="1:24">
      <c r="A129" s="3">
        <v>203</v>
      </c>
      <c r="B129" s="4">
        <v>46050</v>
      </c>
      <c r="C129" s="11">
        <f>YEAR(SalesDataTable[[#This Row],[Order Date]])</f>
        <v>2026</v>
      </c>
      <c r="D129" s="11" t="str">
        <f>"Q"&amp;ROUNDUP(MONTH(SalesDataTable[[#This Row],[Order Date]])/3,0)</f>
        <v>Q1</v>
      </c>
      <c r="E129" s="13">
        <f>MONTH(SalesDataTable[[#This Row],[Order Date]])</f>
        <v>1</v>
      </c>
      <c r="F129" s="11" t="str">
        <f>TEXT(SalesDataTable[[#This Row],[Order Date]],"MMM")</f>
        <v>Jan</v>
      </c>
      <c r="G129" s="5" t="s">
        <v>20</v>
      </c>
      <c r="H129" s="5" t="s">
        <v>31</v>
      </c>
      <c r="I129" s="5" t="s">
        <v>2</v>
      </c>
      <c r="J129" s="5" t="s">
        <v>3</v>
      </c>
      <c r="K129" s="5" t="s">
        <v>4</v>
      </c>
      <c r="L129" s="5" t="s">
        <v>22</v>
      </c>
      <c r="M129" s="6">
        <v>3</v>
      </c>
      <c r="N129" s="7">
        <v>49.95</v>
      </c>
      <c r="O129" s="8">
        <v>0</v>
      </c>
      <c r="P129" s="7">
        <v>22.55</v>
      </c>
      <c r="Q129" s="7">
        <f t="shared" si="4"/>
        <v>149.85000000000002</v>
      </c>
      <c r="R129" s="7">
        <f t="shared" si="5"/>
        <v>67.650000000000006</v>
      </c>
      <c r="S129" s="7">
        <f t="shared" si="6"/>
        <v>82.200000000000017</v>
      </c>
      <c r="T129" s="9">
        <f t="shared" si="7"/>
        <v>0.54854854854854862</v>
      </c>
      <c r="U129" s="6">
        <f>YEAR(SalesDataTable[[#This Row],[Order Date]])</f>
        <v>2026</v>
      </c>
      <c r="V129" s="9" t="str">
        <f>"Q"&amp;ROUNDUP(MONTH(SalesDataTable[[#This Row],[Order Date]])/3,0)</f>
        <v>Q1</v>
      </c>
      <c r="W129" s="6">
        <f>MONTH(SalesDataTable[[#This Row],[Order Date]])</f>
        <v>1</v>
      </c>
      <c r="X129" s="9" t="str">
        <f>TEXT(SalesDataTable[[#This Row],[Order Date]],"mmm")</f>
        <v>Jan</v>
      </c>
    </row>
    <row r="130" spans="1:24">
      <c r="A130" s="3">
        <v>1654</v>
      </c>
      <c r="B130" s="4">
        <v>46050</v>
      </c>
      <c r="C130" s="11">
        <f>YEAR(SalesDataTable[[#This Row],[Order Date]])</f>
        <v>2026</v>
      </c>
      <c r="D130" s="11" t="str">
        <f>"Q"&amp;ROUNDUP(MONTH(SalesDataTable[[#This Row],[Order Date]])/3,0)</f>
        <v>Q1</v>
      </c>
      <c r="E130" s="13">
        <f>MONTH(SalesDataTable[[#This Row],[Order Date]])</f>
        <v>1</v>
      </c>
      <c r="F130" s="11" t="str">
        <f>TEXT(SalesDataTable[[#This Row],[Order Date]],"MMM")</f>
        <v>Jan</v>
      </c>
      <c r="G130" s="5" t="s">
        <v>6</v>
      </c>
      <c r="H130" s="5" t="s">
        <v>27</v>
      </c>
      <c r="I130" s="5" t="s">
        <v>28</v>
      </c>
      <c r="J130" s="5" t="s">
        <v>16</v>
      </c>
      <c r="K130" s="5" t="s">
        <v>9</v>
      </c>
      <c r="L130" s="5" t="s">
        <v>46</v>
      </c>
      <c r="M130" s="6">
        <v>1</v>
      </c>
      <c r="N130" s="7">
        <v>70.41</v>
      </c>
      <c r="O130" s="8">
        <v>0</v>
      </c>
      <c r="P130" s="7">
        <v>32.74</v>
      </c>
      <c r="Q130" s="7">
        <f t="shared" ref="Q130:Q193" si="8">M130*N130*(1-O130)</f>
        <v>70.41</v>
      </c>
      <c r="R130" s="7">
        <f t="shared" ref="R130:R193" si="9">M130*P130</f>
        <v>32.74</v>
      </c>
      <c r="S130" s="7">
        <f t="shared" ref="S130:S193" si="10">Q130-R130</f>
        <v>37.669999999999995</v>
      </c>
      <c r="T130" s="9">
        <f t="shared" ref="T130:T193" si="11">IFERROR(S130/Q130,0)</f>
        <v>0.53500923164323244</v>
      </c>
      <c r="U130" s="6">
        <f>YEAR(SalesDataTable[[#This Row],[Order Date]])</f>
        <v>2026</v>
      </c>
      <c r="V130" s="9" t="str">
        <f>"Q"&amp;ROUNDUP(MONTH(SalesDataTable[[#This Row],[Order Date]])/3,0)</f>
        <v>Q1</v>
      </c>
      <c r="W130" s="6">
        <f>MONTH(SalesDataTable[[#This Row],[Order Date]])</f>
        <v>1</v>
      </c>
      <c r="X130" s="9" t="str">
        <f>TEXT(SalesDataTable[[#This Row],[Order Date]],"mmm")</f>
        <v>Jan</v>
      </c>
    </row>
    <row r="131" spans="1:24">
      <c r="A131" s="3">
        <v>2203</v>
      </c>
      <c r="B131" s="4">
        <v>46050</v>
      </c>
      <c r="C131" s="11">
        <f>YEAR(SalesDataTable[[#This Row],[Order Date]])</f>
        <v>2026</v>
      </c>
      <c r="D131" s="11" t="str">
        <f>"Q"&amp;ROUNDUP(MONTH(SalesDataTable[[#This Row],[Order Date]])/3,0)</f>
        <v>Q1</v>
      </c>
      <c r="E131" s="13">
        <f>MONTH(SalesDataTable[[#This Row],[Order Date]])</f>
        <v>1</v>
      </c>
      <c r="F131" s="11" t="str">
        <f>TEXT(SalesDataTable[[#This Row],[Order Date]],"MMM")</f>
        <v>Jan</v>
      </c>
      <c r="G131" s="5" t="s">
        <v>11</v>
      </c>
      <c r="H131" s="5" t="s">
        <v>52</v>
      </c>
      <c r="I131" s="5" t="s">
        <v>28</v>
      </c>
      <c r="J131" s="5" t="s">
        <v>3</v>
      </c>
      <c r="K131" s="5" t="s">
        <v>9</v>
      </c>
      <c r="L131" s="5" t="s">
        <v>46</v>
      </c>
      <c r="M131" s="6">
        <v>2</v>
      </c>
      <c r="N131" s="7">
        <v>70.290000000000006</v>
      </c>
      <c r="O131" s="8">
        <v>0.15</v>
      </c>
      <c r="P131" s="7">
        <v>31.84</v>
      </c>
      <c r="Q131" s="7">
        <f t="shared" si="8"/>
        <v>119.49300000000001</v>
      </c>
      <c r="R131" s="7">
        <f t="shared" si="9"/>
        <v>63.68</v>
      </c>
      <c r="S131" s="7">
        <f t="shared" si="10"/>
        <v>55.813000000000009</v>
      </c>
      <c r="T131" s="9">
        <f t="shared" si="11"/>
        <v>0.46708175374289712</v>
      </c>
      <c r="U131" s="6">
        <f>YEAR(SalesDataTable[[#This Row],[Order Date]])</f>
        <v>2026</v>
      </c>
      <c r="V131" s="9" t="str">
        <f>"Q"&amp;ROUNDUP(MONTH(SalesDataTable[[#This Row],[Order Date]])/3,0)</f>
        <v>Q1</v>
      </c>
      <c r="W131" s="6">
        <f>MONTH(SalesDataTable[[#This Row],[Order Date]])</f>
        <v>1</v>
      </c>
      <c r="X131" s="9" t="str">
        <f>TEXT(SalesDataTable[[#This Row],[Order Date]],"mmm")</f>
        <v>Jan</v>
      </c>
    </row>
    <row r="132" spans="1:24">
      <c r="A132" s="3">
        <v>3352</v>
      </c>
      <c r="B132" s="4">
        <v>46050</v>
      </c>
      <c r="C132" s="11">
        <f>YEAR(SalesDataTable[[#This Row],[Order Date]])</f>
        <v>2026</v>
      </c>
      <c r="D132" s="11" t="str">
        <f>"Q"&amp;ROUNDUP(MONTH(SalesDataTable[[#This Row],[Order Date]])/3,0)</f>
        <v>Q1</v>
      </c>
      <c r="E132" s="13">
        <f>MONTH(SalesDataTable[[#This Row],[Order Date]])</f>
        <v>1</v>
      </c>
      <c r="F132" s="11" t="str">
        <f>TEXT(SalesDataTable[[#This Row],[Order Date]],"MMM")</f>
        <v>Jan</v>
      </c>
      <c r="G132" s="5" t="s">
        <v>11</v>
      </c>
      <c r="H132" s="5" t="s">
        <v>52</v>
      </c>
      <c r="I132" s="5" t="s">
        <v>2</v>
      </c>
      <c r="J132" s="5" t="s">
        <v>16</v>
      </c>
      <c r="K132" s="5" t="s">
        <v>9</v>
      </c>
      <c r="L132" s="5" t="s">
        <v>10</v>
      </c>
      <c r="M132" s="6">
        <v>4</v>
      </c>
      <c r="N132" s="7">
        <v>91.46</v>
      </c>
      <c r="O132" s="8">
        <v>0</v>
      </c>
      <c r="P132" s="7">
        <v>44.04</v>
      </c>
      <c r="Q132" s="7">
        <f t="shared" si="8"/>
        <v>365.84</v>
      </c>
      <c r="R132" s="7">
        <f t="shared" si="9"/>
        <v>176.16</v>
      </c>
      <c r="S132" s="7">
        <f t="shared" si="10"/>
        <v>189.67999999999998</v>
      </c>
      <c r="T132" s="9">
        <f t="shared" si="11"/>
        <v>0.51847802317953207</v>
      </c>
      <c r="U132" s="6">
        <f>YEAR(SalesDataTable[[#This Row],[Order Date]])</f>
        <v>2026</v>
      </c>
      <c r="V132" s="9" t="str">
        <f>"Q"&amp;ROUNDUP(MONTH(SalesDataTable[[#This Row],[Order Date]])/3,0)</f>
        <v>Q1</v>
      </c>
      <c r="W132" s="6">
        <f>MONTH(SalesDataTable[[#This Row],[Order Date]])</f>
        <v>1</v>
      </c>
      <c r="X132" s="9" t="str">
        <f>TEXT(SalesDataTable[[#This Row],[Order Date]],"mmm")</f>
        <v>Jan</v>
      </c>
    </row>
    <row r="133" spans="1:24">
      <c r="A133" s="3">
        <v>183</v>
      </c>
      <c r="B133" s="4">
        <v>46051</v>
      </c>
      <c r="C133" s="11">
        <f>YEAR(SalesDataTable[[#This Row],[Order Date]])</f>
        <v>2026</v>
      </c>
      <c r="D133" s="11" t="str">
        <f>"Q"&amp;ROUNDUP(MONTH(SalesDataTable[[#This Row],[Order Date]])/3,0)</f>
        <v>Q1</v>
      </c>
      <c r="E133" s="13">
        <f>MONTH(SalesDataTable[[#This Row],[Order Date]])</f>
        <v>1</v>
      </c>
      <c r="F133" s="11" t="str">
        <f>TEXT(SalesDataTable[[#This Row],[Order Date]],"MMM")</f>
        <v>Jan</v>
      </c>
      <c r="G133" s="5" t="s">
        <v>6</v>
      </c>
      <c r="H133" s="5" t="s">
        <v>43</v>
      </c>
      <c r="I133" s="5" t="s">
        <v>2</v>
      </c>
      <c r="J133" s="5" t="s">
        <v>13</v>
      </c>
      <c r="K133" s="5" t="s">
        <v>23</v>
      </c>
      <c r="L133" s="5" t="s">
        <v>51</v>
      </c>
      <c r="M133" s="6">
        <v>2</v>
      </c>
      <c r="N133" s="7">
        <v>123.27</v>
      </c>
      <c r="O133" s="8">
        <v>0</v>
      </c>
      <c r="P133" s="7">
        <v>60.26</v>
      </c>
      <c r="Q133" s="7">
        <f t="shared" si="8"/>
        <v>246.54</v>
      </c>
      <c r="R133" s="7">
        <f t="shared" si="9"/>
        <v>120.52</v>
      </c>
      <c r="S133" s="7">
        <f t="shared" si="10"/>
        <v>126.02</v>
      </c>
      <c r="T133" s="9">
        <f t="shared" si="11"/>
        <v>0.51115437657175311</v>
      </c>
      <c r="U133" s="6">
        <f>YEAR(SalesDataTable[[#This Row],[Order Date]])</f>
        <v>2026</v>
      </c>
      <c r="V133" s="9" t="str">
        <f>"Q"&amp;ROUNDUP(MONTH(SalesDataTable[[#This Row],[Order Date]])/3,0)</f>
        <v>Q1</v>
      </c>
      <c r="W133" s="6">
        <f>MONTH(SalesDataTable[[#This Row],[Order Date]])</f>
        <v>1</v>
      </c>
      <c r="X133" s="9" t="str">
        <f>TEXT(SalesDataTable[[#This Row],[Order Date]],"mmm")</f>
        <v>Jan</v>
      </c>
    </row>
    <row r="134" spans="1:24">
      <c r="A134" s="3">
        <v>3525</v>
      </c>
      <c r="B134" s="4">
        <v>46051</v>
      </c>
      <c r="C134" s="11">
        <f>YEAR(SalesDataTable[[#This Row],[Order Date]])</f>
        <v>2026</v>
      </c>
      <c r="D134" s="11" t="str">
        <f>"Q"&amp;ROUNDUP(MONTH(SalesDataTable[[#This Row],[Order Date]])/3,0)</f>
        <v>Q1</v>
      </c>
      <c r="E134" s="13">
        <f>MONTH(SalesDataTable[[#This Row],[Order Date]])</f>
        <v>1</v>
      </c>
      <c r="F134" s="11" t="str">
        <f>TEXT(SalesDataTable[[#This Row],[Order Date]],"MMM")</f>
        <v>Jan</v>
      </c>
      <c r="G134" s="5" t="s">
        <v>11</v>
      </c>
      <c r="H134" s="5" t="s">
        <v>25</v>
      </c>
      <c r="I134" s="5" t="s">
        <v>8</v>
      </c>
      <c r="J134" s="5" t="s">
        <v>16</v>
      </c>
      <c r="K134" s="5" t="s">
        <v>34</v>
      </c>
      <c r="L134" s="5" t="s">
        <v>45</v>
      </c>
      <c r="M134" s="6">
        <v>3</v>
      </c>
      <c r="N134" s="7">
        <v>49.63</v>
      </c>
      <c r="O134" s="8">
        <v>0.1</v>
      </c>
      <c r="P134" s="7">
        <v>22.06</v>
      </c>
      <c r="Q134" s="7">
        <f t="shared" si="8"/>
        <v>134.001</v>
      </c>
      <c r="R134" s="7">
        <f t="shared" si="9"/>
        <v>66.179999999999993</v>
      </c>
      <c r="S134" s="7">
        <f t="shared" si="10"/>
        <v>67.821000000000012</v>
      </c>
      <c r="T134" s="9">
        <f t="shared" si="11"/>
        <v>0.50612308863366695</v>
      </c>
      <c r="U134" s="6">
        <f>YEAR(SalesDataTable[[#This Row],[Order Date]])</f>
        <v>2026</v>
      </c>
      <c r="V134" s="9" t="str">
        <f>"Q"&amp;ROUNDUP(MONTH(SalesDataTable[[#This Row],[Order Date]])/3,0)</f>
        <v>Q1</v>
      </c>
      <c r="W134" s="6">
        <f>MONTH(SalesDataTable[[#This Row],[Order Date]])</f>
        <v>1</v>
      </c>
      <c r="X134" s="9" t="str">
        <f>TEXT(SalesDataTable[[#This Row],[Order Date]],"mmm")</f>
        <v>Jan</v>
      </c>
    </row>
    <row r="135" spans="1:24">
      <c r="A135" s="3">
        <v>4299</v>
      </c>
      <c r="B135" s="4">
        <v>46051</v>
      </c>
      <c r="C135" s="11">
        <f>YEAR(SalesDataTable[[#This Row],[Order Date]])</f>
        <v>2026</v>
      </c>
      <c r="D135" s="11" t="str">
        <f>"Q"&amp;ROUNDUP(MONTH(SalesDataTable[[#This Row],[Order Date]])/3,0)</f>
        <v>Q1</v>
      </c>
      <c r="E135" s="13">
        <f>MONTH(SalesDataTable[[#This Row],[Order Date]])</f>
        <v>1</v>
      </c>
      <c r="F135" s="11" t="str">
        <f>TEXT(SalesDataTable[[#This Row],[Order Date]],"MMM")</f>
        <v>Jan</v>
      </c>
      <c r="G135" s="5" t="s">
        <v>0</v>
      </c>
      <c r="H135" s="5" t="s">
        <v>36</v>
      </c>
      <c r="I135" s="5" t="s">
        <v>8</v>
      </c>
      <c r="J135" s="5" t="s">
        <v>16</v>
      </c>
      <c r="K135" s="5" t="s">
        <v>14</v>
      </c>
      <c r="L135" s="5" t="s">
        <v>44</v>
      </c>
      <c r="M135" s="6">
        <v>12</v>
      </c>
      <c r="N135" s="7">
        <v>132.21</v>
      </c>
      <c r="O135" s="8">
        <v>0.1</v>
      </c>
      <c r="P135" s="7">
        <v>68.95</v>
      </c>
      <c r="Q135" s="7">
        <f t="shared" si="8"/>
        <v>1427.8679999999999</v>
      </c>
      <c r="R135" s="7">
        <f t="shared" si="9"/>
        <v>827.40000000000009</v>
      </c>
      <c r="S135" s="7">
        <f t="shared" si="10"/>
        <v>600.46799999999985</v>
      </c>
      <c r="T135" s="9">
        <f t="shared" si="11"/>
        <v>0.42053467127213429</v>
      </c>
      <c r="U135" s="6">
        <f>YEAR(SalesDataTable[[#This Row],[Order Date]])</f>
        <v>2026</v>
      </c>
      <c r="V135" s="9" t="str">
        <f>"Q"&amp;ROUNDUP(MONTH(SalesDataTable[[#This Row],[Order Date]])/3,0)</f>
        <v>Q1</v>
      </c>
      <c r="W135" s="6">
        <f>MONTH(SalesDataTable[[#This Row],[Order Date]])</f>
        <v>1</v>
      </c>
      <c r="X135" s="9" t="str">
        <f>TEXT(SalesDataTable[[#This Row],[Order Date]],"mmm")</f>
        <v>Jan</v>
      </c>
    </row>
    <row r="136" spans="1:24">
      <c r="A136" s="3">
        <v>748</v>
      </c>
      <c r="B136" s="4">
        <v>46052</v>
      </c>
      <c r="C136" s="11">
        <f>YEAR(SalesDataTable[[#This Row],[Order Date]])</f>
        <v>2026</v>
      </c>
      <c r="D136" s="11" t="str">
        <f>"Q"&amp;ROUNDUP(MONTH(SalesDataTable[[#This Row],[Order Date]])/3,0)</f>
        <v>Q1</v>
      </c>
      <c r="E136" s="13">
        <f>MONTH(SalesDataTable[[#This Row],[Order Date]])</f>
        <v>1</v>
      </c>
      <c r="F136" s="11" t="str">
        <f>TEXT(SalesDataTable[[#This Row],[Order Date]],"MMM")</f>
        <v>Jan</v>
      </c>
      <c r="G136" s="5" t="s">
        <v>6</v>
      </c>
      <c r="H136" s="5" t="s">
        <v>7</v>
      </c>
      <c r="I136" s="5" t="s">
        <v>19</v>
      </c>
      <c r="J136" s="5" t="s">
        <v>16</v>
      </c>
      <c r="K136" s="5" t="s">
        <v>4</v>
      </c>
      <c r="L136" s="5" t="s">
        <v>26</v>
      </c>
      <c r="M136" s="6">
        <v>1</v>
      </c>
      <c r="N136" s="7">
        <v>39.549999999999997</v>
      </c>
      <c r="O136" s="8">
        <v>0</v>
      </c>
      <c r="P136" s="7">
        <v>17.059999999999999</v>
      </c>
      <c r="Q136" s="7">
        <f t="shared" si="8"/>
        <v>39.549999999999997</v>
      </c>
      <c r="R136" s="7">
        <f t="shared" si="9"/>
        <v>17.059999999999999</v>
      </c>
      <c r="S136" s="7">
        <f t="shared" si="10"/>
        <v>22.49</v>
      </c>
      <c r="T136" s="9">
        <f t="shared" si="11"/>
        <v>0.56864728192161818</v>
      </c>
      <c r="U136" s="6">
        <f>YEAR(SalesDataTable[[#This Row],[Order Date]])</f>
        <v>2026</v>
      </c>
      <c r="V136" s="9" t="str">
        <f>"Q"&amp;ROUNDUP(MONTH(SalesDataTable[[#This Row],[Order Date]])/3,0)</f>
        <v>Q1</v>
      </c>
      <c r="W136" s="6">
        <f>MONTH(SalesDataTable[[#This Row],[Order Date]])</f>
        <v>1</v>
      </c>
      <c r="X136" s="9" t="str">
        <f>TEXT(SalesDataTable[[#This Row],[Order Date]],"mmm")</f>
        <v>Jan</v>
      </c>
    </row>
    <row r="137" spans="1:24">
      <c r="A137" s="3">
        <v>3117</v>
      </c>
      <c r="B137" s="4">
        <v>46052</v>
      </c>
      <c r="C137" s="11">
        <f>YEAR(SalesDataTable[[#This Row],[Order Date]])</f>
        <v>2026</v>
      </c>
      <c r="D137" s="11" t="str">
        <f>"Q"&amp;ROUNDUP(MONTH(SalesDataTable[[#This Row],[Order Date]])/3,0)</f>
        <v>Q1</v>
      </c>
      <c r="E137" s="13">
        <f>MONTH(SalesDataTable[[#This Row],[Order Date]])</f>
        <v>1</v>
      </c>
      <c r="F137" s="11" t="str">
        <f>TEXT(SalesDataTable[[#This Row],[Order Date]],"MMM")</f>
        <v>Jan</v>
      </c>
      <c r="G137" s="5" t="s">
        <v>6</v>
      </c>
      <c r="H137" s="5" t="s">
        <v>43</v>
      </c>
      <c r="I137" s="5" t="s">
        <v>2</v>
      </c>
      <c r="J137" s="5" t="s">
        <v>13</v>
      </c>
      <c r="K137" s="5" t="s">
        <v>23</v>
      </c>
      <c r="L137" s="5" t="s">
        <v>40</v>
      </c>
      <c r="M137" s="6">
        <v>3</v>
      </c>
      <c r="N137" s="7">
        <v>80.08</v>
      </c>
      <c r="O137" s="8">
        <v>0</v>
      </c>
      <c r="P137" s="7">
        <v>39.450000000000003</v>
      </c>
      <c r="Q137" s="7">
        <f t="shared" si="8"/>
        <v>240.24</v>
      </c>
      <c r="R137" s="7">
        <f t="shared" si="9"/>
        <v>118.35000000000001</v>
      </c>
      <c r="S137" s="7">
        <f t="shared" si="10"/>
        <v>121.89</v>
      </c>
      <c r="T137" s="9">
        <f t="shared" si="11"/>
        <v>0.50736763236763238</v>
      </c>
      <c r="U137" s="6">
        <f>YEAR(SalesDataTable[[#This Row],[Order Date]])</f>
        <v>2026</v>
      </c>
      <c r="V137" s="9" t="str">
        <f>"Q"&amp;ROUNDUP(MONTH(SalesDataTable[[#This Row],[Order Date]])/3,0)</f>
        <v>Q1</v>
      </c>
      <c r="W137" s="6">
        <f>MONTH(SalesDataTable[[#This Row],[Order Date]])</f>
        <v>1</v>
      </c>
      <c r="X137" s="9" t="str">
        <f>TEXT(SalesDataTable[[#This Row],[Order Date]],"mmm")</f>
        <v>Jan</v>
      </c>
    </row>
    <row r="138" spans="1:24">
      <c r="A138" s="3">
        <v>3328</v>
      </c>
      <c r="B138" s="4">
        <v>46052</v>
      </c>
      <c r="C138" s="11">
        <f>YEAR(SalesDataTable[[#This Row],[Order Date]])</f>
        <v>2026</v>
      </c>
      <c r="D138" s="11" t="str">
        <f>"Q"&amp;ROUNDUP(MONTH(SalesDataTable[[#This Row],[Order Date]])/3,0)</f>
        <v>Q1</v>
      </c>
      <c r="E138" s="13">
        <f>MONTH(SalesDataTable[[#This Row],[Order Date]])</f>
        <v>1</v>
      </c>
      <c r="F138" s="11" t="str">
        <f>TEXT(SalesDataTable[[#This Row],[Order Date]],"MMM")</f>
        <v>Jan</v>
      </c>
      <c r="G138" s="5" t="s">
        <v>11</v>
      </c>
      <c r="H138" s="5" t="s">
        <v>25</v>
      </c>
      <c r="I138" s="5" t="s">
        <v>19</v>
      </c>
      <c r="J138" s="5" t="s">
        <v>3</v>
      </c>
      <c r="K138" s="5" t="s">
        <v>34</v>
      </c>
      <c r="L138" s="5" t="s">
        <v>38</v>
      </c>
      <c r="M138" s="6">
        <v>1</v>
      </c>
      <c r="N138" s="7">
        <v>120.48</v>
      </c>
      <c r="O138" s="8">
        <v>0</v>
      </c>
      <c r="P138" s="7">
        <v>69.55</v>
      </c>
      <c r="Q138" s="7">
        <f t="shared" si="8"/>
        <v>120.48</v>
      </c>
      <c r="R138" s="7">
        <f t="shared" si="9"/>
        <v>69.55</v>
      </c>
      <c r="S138" s="7">
        <f t="shared" si="10"/>
        <v>50.930000000000007</v>
      </c>
      <c r="T138" s="9">
        <f t="shared" si="11"/>
        <v>0.42272576361221786</v>
      </c>
      <c r="U138" s="6">
        <f>YEAR(SalesDataTable[[#This Row],[Order Date]])</f>
        <v>2026</v>
      </c>
      <c r="V138" s="9" t="str">
        <f>"Q"&amp;ROUNDUP(MONTH(SalesDataTable[[#This Row],[Order Date]])/3,0)</f>
        <v>Q1</v>
      </c>
      <c r="W138" s="6">
        <f>MONTH(SalesDataTable[[#This Row],[Order Date]])</f>
        <v>1</v>
      </c>
      <c r="X138" s="9" t="str">
        <f>TEXT(SalesDataTable[[#This Row],[Order Date]],"mmm")</f>
        <v>Jan</v>
      </c>
    </row>
    <row r="139" spans="1:24">
      <c r="A139" s="3">
        <v>3822</v>
      </c>
      <c r="B139" s="4">
        <v>46052</v>
      </c>
      <c r="C139" s="11">
        <f>YEAR(SalesDataTable[[#This Row],[Order Date]])</f>
        <v>2026</v>
      </c>
      <c r="D139" s="11" t="str">
        <f>"Q"&amp;ROUNDUP(MONTH(SalesDataTable[[#This Row],[Order Date]])/3,0)</f>
        <v>Q1</v>
      </c>
      <c r="E139" s="13">
        <f>MONTH(SalesDataTable[[#This Row],[Order Date]])</f>
        <v>1</v>
      </c>
      <c r="F139" s="11" t="str">
        <f>TEXT(SalesDataTable[[#This Row],[Order Date]],"MMM")</f>
        <v>Jan</v>
      </c>
      <c r="G139" s="5" t="s">
        <v>20</v>
      </c>
      <c r="H139" s="5" t="s">
        <v>31</v>
      </c>
      <c r="I139" s="5" t="s">
        <v>2</v>
      </c>
      <c r="J139" s="5" t="s">
        <v>3</v>
      </c>
      <c r="K139" s="5" t="s">
        <v>34</v>
      </c>
      <c r="L139" s="5" t="s">
        <v>35</v>
      </c>
      <c r="M139" s="6">
        <v>1</v>
      </c>
      <c r="N139" s="7">
        <v>39.369999999999997</v>
      </c>
      <c r="O139" s="8">
        <v>0.05</v>
      </c>
      <c r="P139" s="7">
        <v>14.66</v>
      </c>
      <c r="Q139" s="7">
        <f t="shared" si="8"/>
        <v>37.401499999999999</v>
      </c>
      <c r="R139" s="7">
        <f t="shared" si="9"/>
        <v>14.66</v>
      </c>
      <c r="S139" s="7">
        <f t="shared" si="10"/>
        <v>22.741499999999998</v>
      </c>
      <c r="T139" s="9">
        <f t="shared" si="11"/>
        <v>0.60803711081106371</v>
      </c>
      <c r="U139" s="6">
        <f>YEAR(SalesDataTable[[#This Row],[Order Date]])</f>
        <v>2026</v>
      </c>
      <c r="V139" s="9" t="str">
        <f>"Q"&amp;ROUNDUP(MONTH(SalesDataTable[[#This Row],[Order Date]])/3,0)</f>
        <v>Q1</v>
      </c>
      <c r="W139" s="6">
        <f>MONTH(SalesDataTable[[#This Row],[Order Date]])</f>
        <v>1</v>
      </c>
      <c r="X139" s="9" t="str">
        <f>TEXT(SalesDataTable[[#This Row],[Order Date]],"mmm")</f>
        <v>Jan</v>
      </c>
    </row>
    <row r="140" spans="1:24">
      <c r="A140" s="3">
        <v>4125</v>
      </c>
      <c r="B140" s="4">
        <v>46052</v>
      </c>
      <c r="C140" s="11">
        <f>YEAR(SalesDataTable[[#This Row],[Order Date]])</f>
        <v>2026</v>
      </c>
      <c r="D140" s="11" t="str">
        <f>"Q"&amp;ROUNDUP(MONTH(SalesDataTable[[#This Row],[Order Date]])/3,0)</f>
        <v>Q1</v>
      </c>
      <c r="E140" s="13">
        <f>MONTH(SalesDataTable[[#This Row],[Order Date]])</f>
        <v>1</v>
      </c>
      <c r="F140" s="11" t="str">
        <f>TEXT(SalesDataTable[[#This Row],[Order Date]],"MMM")</f>
        <v>Jan</v>
      </c>
      <c r="G140" s="5" t="s">
        <v>6</v>
      </c>
      <c r="H140" s="5" t="s">
        <v>43</v>
      </c>
      <c r="I140" s="5" t="s">
        <v>8</v>
      </c>
      <c r="J140" s="5" t="s">
        <v>16</v>
      </c>
      <c r="K140" s="5" t="s">
        <v>23</v>
      </c>
      <c r="L140" s="5" t="s">
        <v>40</v>
      </c>
      <c r="M140" s="6">
        <v>8</v>
      </c>
      <c r="N140" s="7">
        <v>81.06</v>
      </c>
      <c r="O140" s="8">
        <v>0.15</v>
      </c>
      <c r="P140" s="7">
        <v>39.549999999999997</v>
      </c>
      <c r="Q140" s="7">
        <f t="shared" si="8"/>
        <v>551.20799999999997</v>
      </c>
      <c r="R140" s="7">
        <f t="shared" si="9"/>
        <v>316.39999999999998</v>
      </c>
      <c r="S140" s="7">
        <f t="shared" si="10"/>
        <v>234.80799999999999</v>
      </c>
      <c r="T140" s="9">
        <f t="shared" si="11"/>
        <v>0.42598801178502488</v>
      </c>
      <c r="U140" s="6">
        <f>YEAR(SalesDataTable[[#This Row],[Order Date]])</f>
        <v>2026</v>
      </c>
      <c r="V140" s="9" t="str">
        <f>"Q"&amp;ROUNDUP(MONTH(SalesDataTable[[#This Row],[Order Date]])/3,0)</f>
        <v>Q1</v>
      </c>
      <c r="W140" s="6">
        <f>MONTH(SalesDataTable[[#This Row],[Order Date]])</f>
        <v>1</v>
      </c>
      <c r="X140" s="9" t="str">
        <f>TEXT(SalesDataTable[[#This Row],[Order Date]],"mmm")</f>
        <v>Jan</v>
      </c>
    </row>
    <row r="141" spans="1:24">
      <c r="A141" s="3">
        <v>4592</v>
      </c>
      <c r="B141" s="4">
        <v>46052</v>
      </c>
      <c r="C141" s="11">
        <f>YEAR(SalesDataTable[[#This Row],[Order Date]])</f>
        <v>2026</v>
      </c>
      <c r="D141" s="11" t="str">
        <f>"Q"&amp;ROUNDUP(MONTH(SalesDataTable[[#This Row],[Order Date]])/3,0)</f>
        <v>Q1</v>
      </c>
      <c r="E141" s="13">
        <f>MONTH(SalesDataTable[[#This Row],[Order Date]])</f>
        <v>1</v>
      </c>
      <c r="F141" s="11" t="str">
        <f>TEXT(SalesDataTable[[#This Row],[Order Date]],"MMM")</f>
        <v>Jan</v>
      </c>
      <c r="G141" s="5" t="s">
        <v>6</v>
      </c>
      <c r="H141" s="5" t="s">
        <v>43</v>
      </c>
      <c r="I141" s="5" t="s">
        <v>28</v>
      </c>
      <c r="J141" s="5" t="s">
        <v>3</v>
      </c>
      <c r="K141" s="5" t="s">
        <v>34</v>
      </c>
      <c r="L141" s="5" t="s">
        <v>38</v>
      </c>
      <c r="M141" s="6">
        <v>5</v>
      </c>
      <c r="N141" s="7">
        <v>120.4</v>
      </c>
      <c r="O141" s="8">
        <v>0</v>
      </c>
      <c r="P141" s="7">
        <v>69.510000000000005</v>
      </c>
      <c r="Q141" s="7">
        <f t="shared" si="8"/>
        <v>602</v>
      </c>
      <c r="R141" s="7">
        <f t="shared" si="9"/>
        <v>347.55</v>
      </c>
      <c r="S141" s="7">
        <f t="shared" si="10"/>
        <v>254.45</v>
      </c>
      <c r="T141" s="9">
        <f t="shared" si="11"/>
        <v>0.42267441860465116</v>
      </c>
      <c r="U141" s="6">
        <f>YEAR(SalesDataTable[[#This Row],[Order Date]])</f>
        <v>2026</v>
      </c>
      <c r="V141" s="9" t="str">
        <f>"Q"&amp;ROUNDUP(MONTH(SalesDataTable[[#This Row],[Order Date]])/3,0)</f>
        <v>Q1</v>
      </c>
      <c r="W141" s="6">
        <f>MONTH(SalesDataTable[[#This Row],[Order Date]])</f>
        <v>1</v>
      </c>
      <c r="X141" s="9" t="str">
        <f>TEXT(SalesDataTable[[#This Row],[Order Date]],"mmm")</f>
        <v>Jan</v>
      </c>
    </row>
    <row r="142" spans="1:24">
      <c r="A142" s="3">
        <v>373</v>
      </c>
      <c r="B142" s="4">
        <v>46053</v>
      </c>
      <c r="C142" s="11">
        <f>YEAR(SalesDataTable[[#This Row],[Order Date]])</f>
        <v>2026</v>
      </c>
      <c r="D142" s="11" t="str">
        <f>"Q"&amp;ROUNDUP(MONTH(SalesDataTable[[#This Row],[Order Date]])/3,0)</f>
        <v>Q1</v>
      </c>
      <c r="E142" s="13">
        <f>MONTH(SalesDataTable[[#This Row],[Order Date]])</f>
        <v>1</v>
      </c>
      <c r="F142" s="11" t="str">
        <f>TEXT(SalesDataTable[[#This Row],[Order Date]],"MMM")</f>
        <v>Jan</v>
      </c>
      <c r="G142" s="5" t="s">
        <v>11</v>
      </c>
      <c r="H142" s="5" t="s">
        <v>39</v>
      </c>
      <c r="I142" s="5" t="s">
        <v>8</v>
      </c>
      <c r="J142" s="5" t="s">
        <v>16</v>
      </c>
      <c r="K142" s="5" t="s">
        <v>14</v>
      </c>
      <c r="L142" s="5" t="s">
        <v>32</v>
      </c>
      <c r="M142" s="6">
        <v>10</v>
      </c>
      <c r="N142" s="7">
        <v>47.71</v>
      </c>
      <c r="O142" s="8">
        <v>0.1</v>
      </c>
      <c r="P142" s="7">
        <v>18.649999999999999</v>
      </c>
      <c r="Q142" s="7">
        <f t="shared" si="8"/>
        <v>429.39000000000004</v>
      </c>
      <c r="R142" s="7">
        <f t="shared" si="9"/>
        <v>186.5</v>
      </c>
      <c r="S142" s="7">
        <f t="shared" si="10"/>
        <v>242.89000000000004</v>
      </c>
      <c r="T142" s="9">
        <f t="shared" si="11"/>
        <v>0.56566291716155481</v>
      </c>
      <c r="U142" s="6">
        <f>YEAR(SalesDataTable[[#This Row],[Order Date]])</f>
        <v>2026</v>
      </c>
      <c r="V142" s="9" t="str">
        <f>"Q"&amp;ROUNDUP(MONTH(SalesDataTable[[#This Row],[Order Date]])/3,0)</f>
        <v>Q1</v>
      </c>
      <c r="W142" s="6">
        <f>MONTH(SalesDataTable[[#This Row],[Order Date]])</f>
        <v>1</v>
      </c>
      <c r="X142" s="9" t="str">
        <f>TEXT(SalesDataTable[[#This Row],[Order Date]],"mmm")</f>
        <v>Jan</v>
      </c>
    </row>
    <row r="143" spans="1:24">
      <c r="A143" s="3">
        <v>672</v>
      </c>
      <c r="B143" s="4">
        <v>46053</v>
      </c>
      <c r="C143" s="11">
        <f>YEAR(SalesDataTable[[#This Row],[Order Date]])</f>
        <v>2026</v>
      </c>
      <c r="D143" s="11" t="str">
        <f>"Q"&amp;ROUNDUP(MONTH(SalesDataTable[[#This Row],[Order Date]])/3,0)</f>
        <v>Q1</v>
      </c>
      <c r="E143" s="13">
        <f>MONTH(SalesDataTable[[#This Row],[Order Date]])</f>
        <v>1</v>
      </c>
      <c r="F143" s="11" t="str">
        <f>TEXT(SalesDataTable[[#This Row],[Order Date]],"MMM")</f>
        <v>Jan</v>
      </c>
      <c r="G143" s="5" t="s">
        <v>0</v>
      </c>
      <c r="H143" s="5" t="s">
        <v>36</v>
      </c>
      <c r="I143" s="5" t="s">
        <v>2</v>
      </c>
      <c r="J143" s="5" t="s">
        <v>16</v>
      </c>
      <c r="K143" s="5" t="s">
        <v>4</v>
      </c>
      <c r="L143" s="5" t="s">
        <v>30</v>
      </c>
      <c r="M143" s="6">
        <v>1</v>
      </c>
      <c r="N143" s="7">
        <v>102.92</v>
      </c>
      <c r="O143" s="8">
        <v>0.05</v>
      </c>
      <c r="P143" s="7">
        <v>50.92</v>
      </c>
      <c r="Q143" s="7">
        <f t="shared" si="8"/>
        <v>97.774000000000001</v>
      </c>
      <c r="R143" s="7">
        <f t="shared" si="9"/>
        <v>50.92</v>
      </c>
      <c r="S143" s="7">
        <f t="shared" si="10"/>
        <v>46.853999999999999</v>
      </c>
      <c r="T143" s="9">
        <f t="shared" si="11"/>
        <v>0.4792071511853867</v>
      </c>
      <c r="U143" s="6">
        <f>YEAR(SalesDataTable[[#This Row],[Order Date]])</f>
        <v>2026</v>
      </c>
      <c r="V143" s="9" t="str">
        <f>"Q"&amp;ROUNDUP(MONTH(SalesDataTable[[#This Row],[Order Date]])/3,0)</f>
        <v>Q1</v>
      </c>
      <c r="W143" s="6">
        <f>MONTH(SalesDataTable[[#This Row],[Order Date]])</f>
        <v>1</v>
      </c>
      <c r="X143" s="9" t="str">
        <f>TEXT(SalesDataTable[[#This Row],[Order Date]],"mmm")</f>
        <v>Jan</v>
      </c>
    </row>
    <row r="144" spans="1:24">
      <c r="A144" s="3">
        <v>1125</v>
      </c>
      <c r="B144" s="4">
        <v>46053</v>
      </c>
      <c r="C144" s="11">
        <f>YEAR(SalesDataTable[[#This Row],[Order Date]])</f>
        <v>2026</v>
      </c>
      <c r="D144" s="11" t="str">
        <f>"Q"&amp;ROUNDUP(MONTH(SalesDataTable[[#This Row],[Order Date]])/3,0)</f>
        <v>Q1</v>
      </c>
      <c r="E144" s="13">
        <f>MONTH(SalesDataTable[[#This Row],[Order Date]])</f>
        <v>1</v>
      </c>
      <c r="F144" s="11" t="str">
        <f>TEXT(SalesDataTable[[#This Row],[Order Date]],"MMM")</f>
        <v>Jan</v>
      </c>
      <c r="G144" s="5" t="s">
        <v>6</v>
      </c>
      <c r="H144" s="5" t="s">
        <v>7</v>
      </c>
      <c r="I144" s="5" t="s">
        <v>2</v>
      </c>
      <c r="J144" s="5" t="s">
        <v>3</v>
      </c>
      <c r="K144" s="5" t="s">
        <v>9</v>
      </c>
      <c r="L144" s="5" t="s">
        <v>46</v>
      </c>
      <c r="M144" s="6">
        <v>1</v>
      </c>
      <c r="N144" s="7">
        <v>72.69</v>
      </c>
      <c r="O144" s="8">
        <v>0.1</v>
      </c>
      <c r="P144" s="7">
        <v>32.67</v>
      </c>
      <c r="Q144" s="7">
        <f t="shared" si="8"/>
        <v>65.421000000000006</v>
      </c>
      <c r="R144" s="7">
        <f t="shared" si="9"/>
        <v>32.67</v>
      </c>
      <c r="S144" s="7">
        <f t="shared" si="10"/>
        <v>32.751000000000005</v>
      </c>
      <c r="T144" s="9">
        <f t="shared" si="11"/>
        <v>0.50061906727197691</v>
      </c>
      <c r="U144" s="6">
        <f>YEAR(SalesDataTable[[#This Row],[Order Date]])</f>
        <v>2026</v>
      </c>
      <c r="V144" s="9" t="str">
        <f>"Q"&amp;ROUNDUP(MONTH(SalesDataTable[[#This Row],[Order Date]])/3,0)</f>
        <v>Q1</v>
      </c>
      <c r="W144" s="6">
        <f>MONTH(SalesDataTable[[#This Row],[Order Date]])</f>
        <v>1</v>
      </c>
      <c r="X144" s="9" t="str">
        <f>TEXT(SalesDataTable[[#This Row],[Order Date]],"mmm")</f>
        <v>Jan</v>
      </c>
    </row>
    <row r="145" spans="1:24">
      <c r="A145" s="3">
        <v>1164</v>
      </c>
      <c r="B145" s="4">
        <v>46053</v>
      </c>
      <c r="C145" s="11">
        <f>YEAR(SalesDataTable[[#This Row],[Order Date]])</f>
        <v>2026</v>
      </c>
      <c r="D145" s="11" t="str">
        <f>"Q"&amp;ROUNDUP(MONTH(SalesDataTable[[#This Row],[Order Date]])/3,0)</f>
        <v>Q1</v>
      </c>
      <c r="E145" s="13">
        <f>MONTH(SalesDataTable[[#This Row],[Order Date]])</f>
        <v>1</v>
      </c>
      <c r="F145" s="11" t="str">
        <f>TEXT(SalesDataTable[[#This Row],[Order Date]],"MMM")</f>
        <v>Jan</v>
      </c>
      <c r="G145" s="5" t="s">
        <v>0</v>
      </c>
      <c r="H145" s="5" t="s">
        <v>1</v>
      </c>
      <c r="I145" s="5" t="s">
        <v>2</v>
      </c>
      <c r="J145" s="5" t="s">
        <v>13</v>
      </c>
      <c r="K145" s="5" t="s">
        <v>4</v>
      </c>
      <c r="L145" s="5" t="s">
        <v>5</v>
      </c>
      <c r="M145" s="6">
        <v>1</v>
      </c>
      <c r="N145" s="7">
        <v>79.989999999999995</v>
      </c>
      <c r="O145" s="8">
        <v>0.05</v>
      </c>
      <c r="P145" s="7">
        <v>43.02</v>
      </c>
      <c r="Q145" s="7">
        <f t="shared" si="8"/>
        <v>75.990499999999997</v>
      </c>
      <c r="R145" s="7">
        <f t="shared" si="9"/>
        <v>43.02</v>
      </c>
      <c r="S145" s="7">
        <f t="shared" si="10"/>
        <v>32.970499999999994</v>
      </c>
      <c r="T145" s="9">
        <f t="shared" si="11"/>
        <v>0.43387660299642711</v>
      </c>
      <c r="U145" s="6">
        <f>YEAR(SalesDataTable[[#This Row],[Order Date]])</f>
        <v>2026</v>
      </c>
      <c r="V145" s="9" t="str">
        <f>"Q"&amp;ROUNDUP(MONTH(SalesDataTable[[#This Row],[Order Date]])/3,0)</f>
        <v>Q1</v>
      </c>
      <c r="W145" s="6">
        <f>MONTH(SalesDataTable[[#This Row],[Order Date]])</f>
        <v>1</v>
      </c>
      <c r="X145" s="9" t="str">
        <f>TEXT(SalesDataTable[[#This Row],[Order Date]],"mmm")</f>
        <v>Jan</v>
      </c>
    </row>
    <row r="146" spans="1:24">
      <c r="A146" s="3">
        <v>1613</v>
      </c>
      <c r="B146" s="4">
        <v>46053</v>
      </c>
      <c r="C146" s="11">
        <f>YEAR(SalesDataTable[[#This Row],[Order Date]])</f>
        <v>2026</v>
      </c>
      <c r="D146" s="11" t="str">
        <f>"Q"&amp;ROUNDUP(MONTH(SalesDataTable[[#This Row],[Order Date]])/3,0)</f>
        <v>Q1</v>
      </c>
      <c r="E146" s="13">
        <f>MONTH(SalesDataTable[[#This Row],[Order Date]])</f>
        <v>1</v>
      </c>
      <c r="F146" s="11" t="str">
        <f>TEXT(SalesDataTable[[#This Row],[Order Date]],"MMM")</f>
        <v>Jan</v>
      </c>
      <c r="G146" s="5" t="s">
        <v>6</v>
      </c>
      <c r="H146" s="5" t="s">
        <v>27</v>
      </c>
      <c r="I146" s="5" t="s">
        <v>8</v>
      </c>
      <c r="J146" s="5" t="s">
        <v>16</v>
      </c>
      <c r="K146" s="5" t="s">
        <v>34</v>
      </c>
      <c r="L146" s="5" t="s">
        <v>45</v>
      </c>
      <c r="M146" s="6">
        <v>4</v>
      </c>
      <c r="N146" s="7">
        <v>51.11</v>
      </c>
      <c r="O146" s="8">
        <v>0.15</v>
      </c>
      <c r="P146" s="7">
        <v>22.25</v>
      </c>
      <c r="Q146" s="7">
        <f t="shared" si="8"/>
        <v>173.774</v>
      </c>
      <c r="R146" s="7">
        <f t="shared" si="9"/>
        <v>89</v>
      </c>
      <c r="S146" s="7">
        <f t="shared" si="10"/>
        <v>84.774000000000001</v>
      </c>
      <c r="T146" s="9">
        <f t="shared" si="11"/>
        <v>0.48784052850253778</v>
      </c>
      <c r="U146" s="6">
        <f>YEAR(SalesDataTable[[#This Row],[Order Date]])</f>
        <v>2026</v>
      </c>
      <c r="V146" s="9" t="str">
        <f>"Q"&amp;ROUNDUP(MONTH(SalesDataTable[[#This Row],[Order Date]])/3,0)</f>
        <v>Q1</v>
      </c>
      <c r="W146" s="6">
        <f>MONTH(SalesDataTable[[#This Row],[Order Date]])</f>
        <v>1</v>
      </c>
      <c r="X146" s="9" t="str">
        <f>TEXT(SalesDataTable[[#This Row],[Order Date]],"mmm")</f>
        <v>Jan</v>
      </c>
    </row>
    <row r="147" spans="1:24">
      <c r="A147" s="3">
        <v>2149</v>
      </c>
      <c r="B147" s="4">
        <v>46053</v>
      </c>
      <c r="C147" s="11">
        <f>YEAR(SalesDataTable[[#This Row],[Order Date]])</f>
        <v>2026</v>
      </c>
      <c r="D147" s="11" t="str">
        <f>"Q"&amp;ROUNDUP(MONTH(SalesDataTable[[#This Row],[Order Date]])/3,0)</f>
        <v>Q1</v>
      </c>
      <c r="E147" s="13">
        <f>MONTH(SalesDataTable[[#This Row],[Order Date]])</f>
        <v>1</v>
      </c>
      <c r="F147" s="11" t="str">
        <f>TEXT(SalesDataTable[[#This Row],[Order Date]],"MMM")</f>
        <v>Jan</v>
      </c>
      <c r="G147" s="5" t="s">
        <v>0</v>
      </c>
      <c r="H147" s="5" t="s">
        <v>50</v>
      </c>
      <c r="I147" s="5" t="s">
        <v>2</v>
      </c>
      <c r="J147" s="5" t="s">
        <v>3</v>
      </c>
      <c r="K147" s="5" t="s">
        <v>34</v>
      </c>
      <c r="L147" s="5" t="s">
        <v>38</v>
      </c>
      <c r="M147" s="6">
        <v>2</v>
      </c>
      <c r="N147" s="7">
        <v>124.83</v>
      </c>
      <c r="O147" s="8">
        <v>0</v>
      </c>
      <c r="P147" s="7">
        <v>70.91</v>
      </c>
      <c r="Q147" s="7">
        <f t="shared" si="8"/>
        <v>249.66</v>
      </c>
      <c r="R147" s="7">
        <f t="shared" si="9"/>
        <v>141.82</v>
      </c>
      <c r="S147" s="7">
        <f t="shared" si="10"/>
        <v>107.84</v>
      </c>
      <c r="T147" s="9">
        <f t="shared" si="11"/>
        <v>0.43194744853000083</v>
      </c>
      <c r="U147" s="6">
        <f>YEAR(SalesDataTable[[#This Row],[Order Date]])</f>
        <v>2026</v>
      </c>
      <c r="V147" s="9" t="str">
        <f>"Q"&amp;ROUNDUP(MONTH(SalesDataTable[[#This Row],[Order Date]])/3,0)</f>
        <v>Q1</v>
      </c>
      <c r="W147" s="6">
        <f>MONTH(SalesDataTable[[#This Row],[Order Date]])</f>
        <v>1</v>
      </c>
      <c r="X147" s="9" t="str">
        <f>TEXT(SalesDataTable[[#This Row],[Order Date]],"mmm")</f>
        <v>Jan</v>
      </c>
    </row>
    <row r="148" spans="1:24">
      <c r="A148" s="3">
        <v>2593</v>
      </c>
      <c r="B148" s="4">
        <v>46053</v>
      </c>
      <c r="C148" s="11">
        <f>YEAR(SalesDataTable[[#This Row],[Order Date]])</f>
        <v>2026</v>
      </c>
      <c r="D148" s="11" t="str">
        <f>"Q"&amp;ROUNDUP(MONTH(SalesDataTable[[#This Row],[Order Date]])/3,0)</f>
        <v>Q1</v>
      </c>
      <c r="E148" s="13">
        <f>MONTH(SalesDataTable[[#This Row],[Order Date]])</f>
        <v>1</v>
      </c>
      <c r="F148" s="11" t="str">
        <f>TEXT(SalesDataTable[[#This Row],[Order Date]],"MMM")</f>
        <v>Jan</v>
      </c>
      <c r="G148" s="5" t="s">
        <v>6</v>
      </c>
      <c r="H148" s="5" t="s">
        <v>41</v>
      </c>
      <c r="I148" s="5" t="s">
        <v>19</v>
      </c>
      <c r="J148" s="5" t="s">
        <v>13</v>
      </c>
      <c r="K148" s="5" t="s">
        <v>4</v>
      </c>
      <c r="L148" s="5" t="s">
        <v>26</v>
      </c>
      <c r="M148" s="6">
        <v>6</v>
      </c>
      <c r="N148" s="7">
        <v>41.07</v>
      </c>
      <c r="O148" s="8">
        <v>0.1</v>
      </c>
      <c r="P148" s="7">
        <v>16.29</v>
      </c>
      <c r="Q148" s="7">
        <f t="shared" si="8"/>
        <v>221.77800000000002</v>
      </c>
      <c r="R148" s="7">
        <f t="shared" si="9"/>
        <v>97.74</v>
      </c>
      <c r="S148" s="7">
        <f t="shared" si="10"/>
        <v>124.03800000000003</v>
      </c>
      <c r="T148" s="9">
        <f t="shared" si="11"/>
        <v>0.55928901874847825</v>
      </c>
      <c r="U148" s="6">
        <f>YEAR(SalesDataTable[[#This Row],[Order Date]])</f>
        <v>2026</v>
      </c>
      <c r="V148" s="9" t="str">
        <f>"Q"&amp;ROUNDUP(MONTH(SalesDataTable[[#This Row],[Order Date]])/3,0)</f>
        <v>Q1</v>
      </c>
      <c r="W148" s="6">
        <f>MONTH(SalesDataTable[[#This Row],[Order Date]])</f>
        <v>1</v>
      </c>
      <c r="X148" s="9" t="str">
        <f>TEXT(SalesDataTable[[#This Row],[Order Date]],"mmm")</f>
        <v>Jan</v>
      </c>
    </row>
    <row r="149" spans="1:24">
      <c r="A149" s="3">
        <v>2659</v>
      </c>
      <c r="B149" s="4">
        <v>46053</v>
      </c>
      <c r="C149" s="11">
        <f>YEAR(SalesDataTable[[#This Row],[Order Date]])</f>
        <v>2026</v>
      </c>
      <c r="D149" s="11" t="str">
        <f>"Q"&amp;ROUNDUP(MONTH(SalesDataTable[[#This Row],[Order Date]])/3,0)</f>
        <v>Q1</v>
      </c>
      <c r="E149" s="13">
        <f>MONTH(SalesDataTable[[#This Row],[Order Date]])</f>
        <v>1</v>
      </c>
      <c r="F149" s="11" t="str">
        <f>TEXT(SalesDataTable[[#This Row],[Order Date]],"MMM")</f>
        <v>Jan</v>
      </c>
      <c r="G149" s="5" t="s">
        <v>0</v>
      </c>
      <c r="H149" s="5" t="s">
        <v>50</v>
      </c>
      <c r="I149" s="5" t="s">
        <v>2</v>
      </c>
      <c r="J149" s="5" t="s">
        <v>13</v>
      </c>
      <c r="K149" s="5" t="s">
        <v>14</v>
      </c>
      <c r="L149" s="5" t="s">
        <v>15</v>
      </c>
      <c r="M149" s="6">
        <v>1</v>
      </c>
      <c r="N149" s="7">
        <v>36.020000000000003</v>
      </c>
      <c r="O149" s="8">
        <v>0</v>
      </c>
      <c r="P149" s="7">
        <v>13.34</v>
      </c>
      <c r="Q149" s="7">
        <f t="shared" si="8"/>
        <v>36.020000000000003</v>
      </c>
      <c r="R149" s="7">
        <f t="shared" si="9"/>
        <v>13.34</v>
      </c>
      <c r="S149" s="7">
        <f t="shared" si="10"/>
        <v>22.680000000000003</v>
      </c>
      <c r="T149" s="9">
        <f t="shared" si="11"/>
        <v>0.62965019433647973</v>
      </c>
      <c r="U149" s="6">
        <f>YEAR(SalesDataTable[[#This Row],[Order Date]])</f>
        <v>2026</v>
      </c>
      <c r="V149" s="9" t="str">
        <f>"Q"&amp;ROUNDUP(MONTH(SalesDataTable[[#This Row],[Order Date]])/3,0)</f>
        <v>Q1</v>
      </c>
      <c r="W149" s="6">
        <f>MONTH(SalesDataTable[[#This Row],[Order Date]])</f>
        <v>1</v>
      </c>
      <c r="X149" s="9" t="str">
        <f>TEXT(SalesDataTable[[#This Row],[Order Date]],"mmm")</f>
        <v>Jan</v>
      </c>
    </row>
    <row r="150" spans="1:24">
      <c r="A150" s="3">
        <v>3496</v>
      </c>
      <c r="B150" s="4">
        <v>46053</v>
      </c>
      <c r="C150" s="11">
        <f>YEAR(SalesDataTable[[#This Row],[Order Date]])</f>
        <v>2026</v>
      </c>
      <c r="D150" s="11" t="str">
        <f>"Q"&amp;ROUNDUP(MONTH(SalesDataTable[[#This Row],[Order Date]])/3,0)</f>
        <v>Q1</v>
      </c>
      <c r="E150" s="13">
        <f>MONTH(SalesDataTable[[#This Row],[Order Date]])</f>
        <v>1</v>
      </c>
      <c r="F150" s="11" t="str">
        <f>TEXT(SalesDataTable[[#This Row],[Order Date]],"MMM")</f>
        <v>Jan</v>
      </c>
      <c r="G150" s="5" t="s">
        <v>0</v>
      </c>
      <c r="H150" s="5" t="s">
        <v>1</v>
      </c>
      <c r="I150" s="5" t="s">
        <v>19</v>
      </c>
      <c r="J150" s="5" t="s">
        <v>3</v>
      </c>
      <c r="K150" s="5" t="s">
        <v>34</v>
      </c>
      <c r="L150" s="5" t="s">
        <v>42</v>
      </c>
      <c r="M150" s="6">
        <v>1</v>
      </c>
      <c r="N150" s="7">
        <v>35.82</v>
      </c>
      <c r="O150" s="8">
        <v>0.05</v>
      </c>
      <c r="P150" s="7">
        <v>14.32</v>
      </c>
      <c r="Q150" s="7">
        <f t="shared" si="8"/>
        <v>34.028999999999996</v>
      </c>
      <c r="R150" s="7">
        <f t="shared" si="9"/>
        <v>14.32</v>
      </c>
      <c r="S150" s="7">
        <f t="shared" si="10"/>
        <v>19.708999999999996</v>
      </c>
      <c r="T150" s="9">
        <f t="shared" si="11"/>
        <v>0.57918246201769075</v>
      </c>
      <c r="U150" s="6">
        <f>YEAR(SalesDataTable[[#This Row],[Order Date]])</f>
        <v>2026</v>
      </c>
      <c r="V150" s="9" t="str">
        <f>"Q"&amp;ROUNDUP(MONTH(SalesDataTable[[#This Row],[Order Date]])/3,0)</f>
        <v>Q1</v>
      </c>
      <c r="W150" s="6">
        <f>MONTH(SalesDataTable[[#This Row],[Order Date]])</f>
        <v>1</v>
      </c>
      <c r="X150" s="9" t="str">
        <f>TEXT(SalesDataTable[[#This Row],[Order Date]],"mmm")</f>
        <v>Jan</v>
      </c>
    </row>
    <row r="151" spans="1:24">
      <c r="A151" s="3">
        <v>3889</v>
      </c>
      <c r="B151" s="4">
        <v>46053</v>
      </c>
      <c r="C151" s="11">
        <f>YEAR(SalesDataTable[[#This Row],[Order Date]])</f>
        <v>2026</v>
      </c>
      <c r="D151" s="11" t="str">
        <f>"Q"&amp;ROUNDUP(MONTH(SalesDataTable[[#This Row],[Order Date]])/3,0)</f>
        <v>Q1</v>
      </c>
      <c r="E151" s="13">
        <f>MONTH(SalesDataTable[[#This Row],[Order Date]])</f>
        <v>1</v>
      </c>
      <c r="F151" s="11" t="str">
        <f>TEXT(SalesDataTable[[#This Row],[Order Date]],"MMM")</f>
        <v>Jan</v>
      </c>
      <c r="G151" s="5" t="s">
        <v>11</v>
      </c>
      <c r="H151" s="5" t="s">
        <v>18</v>
      </c>
      <c r="I151" s="5" t="s">
        <v>19</v>
      </c>
      <c r="J151" s="5" t="s">
        <v>3</v>
      </c>
      <c r="K151" s="5" t="s">
        <v>4</v>
      </c>
      <c r="L151" s="5" t="s">
        <v>30</v>
      </c>
      <c r="M151" s="6">
        <v>3</v>
      </c>
      <c r="N151" s="7">
        <v>103.94</v>
      </c>
      <c r="O151" s="8">
        <v>0.1</v>
      </c>
      <c r="P151" s="7">
        <v>50.67</v>
      </c>
      <c r="Q151" s="7">
        <f t="shared" si="8"/>
        <v>280.63799999999998</v>
      </c>
      <c r="R151" s="7">
        <f t="shared" si="9"/>
        <v>152.01</v>
      </c>
      <c r="S151" s="7">
        <f t="shared" si="10"/>
        <v>128.62799999999999</v>
      </c>
      <c r="T151" s="9">
        <f t="shared" si="11"/>
        <v>0.45834135077929572</v>
      </c>
      <c r="U151" s="6">
        <f>YEAR(SalesDataTable[[#This Row],[Order Date]])</f>
        <v>2026</v>
      </c>
      <c r="V151" s="9" t="str">
        <f>"Q"&amp;ROUNDUP(MONTH(SalesDataTable[[#This Row],[Order Date]])/3,0)</f>
        <v>Q1</v>
      </c>
      <c r="W151" s="6">
        <f>MONTH(SalesDataTable[[#This Row],[Order Date]])</f>
        <v>1</v>
      </c>
      <c r="X151" s="9" t="str">
        <f>TEXT(SalesDataTable[[#This Row],[Order Date]],"mmm")</f>
        <v>Jan</v>
      </c>
    </row>
    <row r="152" spans="1:24">
      <c r="A152" s="3">
        <v>1432</v>
      </c>
      <c r="B152" s="4">
        <v>46054</v>
      </c>
      <c r="C152" s="11">
        <f>YEAR(SalesDataTable[[#This Row],[Order Date]])</f>
        <v>2026</v>
      </c>
      <c r="D152" s="11" t="str">
        <f>"Q"&amp;ROUNDUP(MONTH(SalesDataTable[[#This Row],[Order Date]])/3,0)</f>
        <v>Q1</v>
      </c>
      <c r="E152" s="13">
        <f>MONTH(SalesDataTable[[#This Row],[Order Date]])</f>
        <v>2</v>
      </c>
      <c r="F152" s="11" t="str">
        <f>TEXT(SalesDataTable[[#This Row],[Order Date]],"MMM")</f>
        <v>Feb</v>
      </c>
      <c r="G152" s="5" t="s">
        <v>0</v>
      </c>
      <c r="H152" s="5" t="s">
        <v>1</v>
      </c>
      <c r="I152" s="5" t="s">
        <v>2</v>
      </c>
      <c r="J152" s="5" t="s">
        <v>3</v>
      </c>
      <c r="K152" s="5" t="s">
        <v>9</v>
      </c>
      <c r="L152" s="5" t="s">
        <v>17</v>
      </c>
      <c r="M152" s="6">
        <v>1</v>
      </c>
      <c r="N152" s="7">
        <v>140.53</v>
      </c>
      <c r="O152" s="8">
        <v>0</v>
      </c>
      <c r="P152" s="7">
        <v>77.36</v>
      </c>
      <c r="Q152" s="7">
        <f t="shared" si="8"/>
        <v>140.53</v>
      </c>
      <c r="R152" s="7">
        <f t="shared" si="9"/>
        <v>77.36</v>
      </c>
      <c r="S152" s="7">
        <f t="shared" si="10"/>
        <v>63.17</v>
      </c>
      <c r="T152" s="9">
        <f t="shared" si="11"/>
        <v>0.44951255959581587</v>
      </c>
      <c r="U152" s="6">
        <f>YEAR(SalesDataTable[[#This Row],[Order Date]])</f>
        <v>2026</v>
      </c>
      <c r="V152" s="9" t="str">
        <f>"Q"&amp;ROUNDUP(MONTH(SalesDataTable[[#This Row],[Order Date]])/3,0)</f>
        <v>Q1</v>
      </c>
      <c r="W152" s="6">
        <f>MONTH(SalesDataTable[[#This Row],[Order Date]])</f>
        <v>2</v>
      </c>
      <c r="X152" s="9" t="str">
        <f>TEXT(SalesDataTable[[#This Row],[Order Date]],"mmm")</f>
        <v>Feb</v>
      </c>
    </row>
    <row r="153" spans="1:24">
      <c r="A153" s="3">
        <v>1778</v>
      </c>
      <c r="B153" s="4">
        <v>46054</v>
      </c>
      <c r="C153" s="11">
        <f>YEAR(SalesDataTable[[#This Row],[Order Date]])</f>
        <v>2026</v>
      </c>
      <c r="D153" s="11" t="str">
        <f>"Q"&amp;ROUNDUP(MONTH(SalesDataTable[[#This Row],[Order Date]])/3,0)</f>
        <v>Q1</v>
      </c>
      <c r="E153" s="13">
        <f>MONTH(SalesDataTable[[#This Row],[Order Date]])</f>
        <v>2</v>
      </c>
      <c r="F153" s="11" t="str">
        <f>TEXT(SalesDataTable[[#This Row],[Order Date]],"MMM")</f>
        <v>Feb</v>
      </c>
      <c r="G153" s="5" t="s">
        <v>20</v>
      </c>
      <c r="H153" s="5" t="s">
        <v>31</v>
      </c>
      <c r="I153" s="5" t="s">
        <v>19</v>
      </c>
      <c r="J153" s="5" t="s">
        <v>3</v>
      </c>
      <c r="K153" s="5" t="s">
        <v>9</v>
      </c>
      <c r="L153" s="5" t="s">
        <v>17</v>
      </c>
      <c r="M153" s="6">
        <v>1</v>
      </c>
      <c r="N153" s="7">
        <v>142.03</v>
      </c>
      <c r="O153" s="8">
        <v>0.05</v>
      </c>
      <c r="P153" s="7">
        <v>77.069999999999993</v>
      </c>
      <c r="Q153" s="7">
        <f t="shared" si="8"/>
        <v>134.92849999999999</v>
      </c>
      <c r="R153" s="7">
        <f t="shared" si="9"/>
        <v>77.069999999999993</v>
      </c>
      <c r="S153" s="7">
        <f t="shared" si="10"/>
        <v>57.858499999999992</v>
      </c>
      <c r="T153" s="9">
        <f t="shared" si="11"/>
        <v>0.42880859121682963</v>
      </c>
      <c r="U153" s="6">
        <f>YEAR(SalesDataTable[[#This Row],[Order Date]])</f>
        <v>2026</v>
      </c>
      <c r="V153" s="9" t="str">
        <f>"Q"&amp;ROUNDUP(MONTH(SalesDataTable[[#This Row],[Order Date]])/3,0)</f>
        <v>Q1</v>
      </c>
      <c r="W153" s="6">
        <f>MONTH(SalesDataTable[[#This Row],[Order Date]])</f>
        <v>2</v>
      </c>
      <c r="X153" s="9" t="str">
        <f>TEXT(SalesDataTable[[#This Row],[Order Date]],"mmm")</f>
        <v>Feb</v>
      </c>
    </row>
    <row r="154" spans="1:24">
      <c r="A154" s="3">
        <v>2047</v>
      </c>
      <c r="B154" s="4">
        <v>46054</v>
      </c>
      <c r="C154" s="11">
        <f>YEAR(SalesDataTable[[#This Row],[Order Date]])</f>
        <v>2026</v>
      </c>
      <c r="D154" s="11" t="str">
        <f>"Q"&amp;ROUNDUP(MONTH(SalesDataTable[[#This Row],[Order Date]])/3,0)</f>
        <v>Q1</v>
      </c>
      <c r="E154" s="13">
        <f>MONTH(SalesDataTable[[#This Row],[Order Date]])</f>
        <v>2</v>
      </c>
      <c r="F154" s="11" t="str">
        <f>TEXT(SalesDataTable[[#This Row],[Order Date]],"MMM")</f>
        <v>Feb</v>
      </c>
      <c r="G154" s="5" t="s">
        <v>11</v>
      </c>
      <c r="H154" s="5" t="s">
        <v>25</v>
      </c>
      <c r="I154" s="5" t="s">
        <v>8</v>
      </c>
      <c r="J154" s="5" t="s">
        <v>16</v>
      </c>
      <c r="K154" s="5" t="s">
        <v>23</v>
      </c>
      <c r="L154" s="5" t="s">
        <v>51</v>
      </c>
      <c r="M154" s="6">
        <v>12</v>
      </c>
      <c r="N154" s="7">
        <v>124.84</v>
      </c>
      <c r="O154" s="8">
        <v>0.1</v>
      </c>
      <c r="P154" s="7">
        <v>59.47</v>
      </c>
      <c r="Q154" s="7">
        <f t="shared" si="8"/>
        <v>1348.2719999999999</v>
      </c>
      <c r="R154" s="7">
        <f t="shared" si="9"/>
        <v>713.64</v>
      </c>
      <c r="S154" s="7">
        <f t="shared" si="10"/>
        <v>634.63199999999995</v>
      </c>
      <c r="T154" s="9">
        <f t="shared" si="11"/>
        <v>0.47070027412866244</v>
      </c>
      <c r="U154" s="6">
        <f>YEAR(SalesDataTable[[#This Row],[Order Date]])</f>
        <v>2026</v>
      </c>
      <c r="V154" s="9" t="str">
        <f>"Q"&amp;ROUNDUP(MONTH(SalesDataTable[[#This Row],[Order Date]])/3,0)</f>
        <v>Q1</v>
      </c>
      <c r="W154" s="6">
        <f>MONTH(SalesDataTable[[#This Row],[Order Date]])</f>
        <v>2</v>
      </c>
      <c r="X154" s="9" t="str">
        <f>TEXT(SalesDataTable[[#This Row],[Order Date]],"mmm")</f>
        <v>Feb</v>
      </c>
    </row>
    <row r="155" spans="1:24">
      <c r="A155" s="3">
        <v>2668</v>
      </c>
      <c r="B155" s="4">
        <v>46054</v>
      </c>
      <c r="C155" s="11">
        <f>YEAR(SalesDataTable[[#This Row],[Order Date]])</f>
        <v>2026</v>
      </c>
      <c r="D155" s="11" t="str">
        <f>"Q"&amp;ROUNDUP(MONTH(SalesDataTable[[#This Row],[Order Date]])/3,0)</f>
        <v>Q1</v>
      </c>
      <c r="E155" s="13">
        <f>MONTH(SalesDataTable[[#This Row],[Order Date]])</f>
        <v>2</v>
      </c>
      <c r="F155" s="11" t="str">
        <f>TEXT(SalesDataTable[[#This Row],[Order Date]],"MMM")</f>
        <v>Feb</v>
      </c>
      <c r="G155" s="5" t="s">
        <v>6</v>
      </c>
      <c r="H155" s="5" t="s">
        <v>43</v>
      </c>
      <c r="I155" s="5" t="s">
        <v>2</v>
      </c>
      <c r="J155" s="5" t="s">
        <v>3</v>
      </c>
      <c r="K155" s="5" t="s">
        <v>34</v>
      </c>
      <c r="L155" s="5" t="s">
        <v>42</v>
      </c>
      <c r="M155" s="6">
        <v>3</v>
      </c>
      <c r="N155" s="7">
        <v>35.36</v>
      </c>
      <c r="O155" s="8">
        <v>0</v>
      </c>
      <c r="P155" s="7">
        <v>13.7</v>
      </c>
      <c r="Q155" s="7">
        <f t="shared" si="8"/>
        <v>106.08</v>
      </c>
      <c r="R155" s="7">
        <f t="shared" si="9"/>
        <v>41.099999999999994</v>
      </c>
      <c r="S155" s="7">
        <f t="shared" si="10"/>
        <v>64.98</v>
      </c>
      <c r="T155" s="9">
        <f t="shared" si="11"/>
        <v>0.61255656108597289</v>
      </c>
      <c r="U155" s="6">
        <f>YEAR(SalesDataTable[[#This Row],[Order Date]])</f>
        <v>2026</v>
      </c>
      <c r="V155" s="9" t="str">
        <f>"Q"&amp;ROUNDUP(MONTH(SalesDataTable[[#This Row],[Order Date]])/3,0)</f>
        <v>Q1</v>
      </c>
      <c r="W155" s="6">
        <f>MONTH(SalesDataTable[[#This Row],[Order Date]])</f>
        <v>2</v>
      </c>
      <c r="X155" s="9" t="str">
        <f>TEXT(SalesDataTable[[#This Row],[Order Date]],"mmm")</f>
        <v>Feb</v>
      </c>
    </row>
    <row r="156" spans="1:24">
      <c r="A156" s="3">
        <v>2706</v>
      </c>
      <c r="B156" s="4">
        <v>46054</v>
      </c>
      <c r="C156" s="11">
        <f>YEAR(SalesDataTable[[#This Row],[Order Date]])</f>
        <v>2026</v>
      </c>
      <c r="D156" s="11" t="str">
        <f>"Q"&amp;ROUNDUP(MONTH(SalesDataTable[[#This Row],[Order Date]])/3,0)</f>
        <v>Q1</v>
      </c>
      <c r="E156" s="13">
        <f>MONTH(SalesDataTable[[#This Row],[Order Date]])</f>
        <v>2</v>
      </c>
      <c r="F156" s="11" t="str">
        <f>TEXT(SalesDataTable[[#This Row],[Order Date]],"MMM")</f>
        <v>Feb</v>
      </c>
      <c r="G156" s="5" t="s">
        <v>20</v>
      </c>
      <c r="H156" s="5" t="s">
        <v>47</v>
      </c>
      <c r="I156" s="5" t="s">
        <v>28</v>
      </c>
      <c r="J156" s="5" t="s">
        <v>3</v>
      </c>
      <c r="K156" s="5" t="s">
        <v>34</v>
      </c>
      <c r="L156" s="5" t="s">
        <v>38</v>
      </c>
      <c r="M156" s="6">
        <v>2</v>
      </c>
      <c r="N156" s="7">
        <v>122.43</v>
      </c>
      <c r="O156" s="8">
        <v>0</v>
      </c>
      <c r="P156" s="7">
        <v>69.08</v>
      </c>
      <c r="Q156" s="7">
        <f t="shared" si="8"/>
        <v>244.86</v>
      </c>
      <c r="R156" s="7">
        <f t="shared" si="9"/>
        <v>138.16</v>
      </c>
      <c r="S156" s="7">
        <f t="shared" si="10"/>
        <v>106.70000000000002</v>
      </c>
      <c r="T156" s="9">
        <f t="shared" si="11"/>
        <v>0.43575920934411505</v>
      </c>
      <c r="U156" s="6">
        <f>YEAR(SalesDataTable[[#This Row],[Order Date]])</f>
        <v>2026</v>
      </c>
      <c r="V156" s="9" t="str">
        <f>"Q"&amp;ROUNDUP(MONTH(SalesDataTable[[#This Row],[Order Date]])/3,0)</f>
        <v>Q1</v>
      </c>
      <c r="W156" s="6">
        <f>MONTH(SalesDataTable[[#This Row],[Order Date]])</f>
        <v>2</v>
      </c>
      <c r="X156" s="9" t="str">
        <f>TEXT(SalesDataTable[[#This Row],[Order Date]],"mmm")</f>
        <v>Feb</v>
      </c>
    </row>
    <row r="157" spans="1:24">
      <c r="A157" s="3">
        <v>2940</v>
      </c>
      <c r="B157" s="4">
        <v>46054</v>
      </c>
      <c r="C157" s="11">
        <f>YEAR(SalesDataTable[[#This Row],[Order Date]])</f>
        <v>2026</v>
      </c>
      <c r="D157" s="11" t="str">
        <f>"Q"&amp;ROUNDUP(MONTH(SalesDataTable[[#This Row],[Order Date]])/3,0)</f>
        <v>Q1</v>
      </c>
      <c r="E157" s="13">
        <f>MONTH(SalesDataTable[[#This Row],[Order Date]])</f>
        <v>2</v>
      </c>
      <c r="F157" s="11" t="str">
        <f>TEXT(SalesDataTable[[#This Row],[Order Date]],"MMM")</f>
        <v>Feb</v>
      </c>
      <c r="G157" s="5" t="s">
        <v>0</v>
      </c>
      <c r="H157" s="5" t="s">
        <v>50</v>
      </c>
      <c r="I157" s="5" t="s">
        <v>28</v>
      </c>
      <c r="J157" s="5" t="s">
        <v>13</v>
      </c>
      <c r="K157" s="5" t="s">
        <v>9</v>
      </c>
      <c r="L157" s="5" t="s">
        <v>17</v>
      </c>
      <c r="M157" s="6">
        <v>2</v>
      </c>
      <c r="N157" s="7">
        <v>140.47</v>
      </c>
      <c r="O157" s="8">
        <v>0.05</v>
      </c>
      <c r="P157" s="7">
        <v>78.39</v>
      </c>
      <c r="Q157" s="7">
        <f t="shared" si="8"/>
        <v>266.89299999999997</v>
      </c>
      <c r="R157" s="7">
        <f t="shared" si="9"/>
        <v>156.78</v>
      </c>
      <c r="S157" s="7">
        <f t="shared" si="10"/>
        <v>110.11299999999997</v>
      </c>
      <c r="T157" s="9">
        <f t="shared" si="11"/>
        <v>0.41257357817552348</v>
      </c>
      <c r="U157" s="6">
        <f>YEAR(SalesDataTable[[#This Row],[Order Date]])</f>
        <v>2026</v>
      </c>
      <c r="V157" s="9" t="str">
        <f>"Q"&amp;ROUNDUP(MONTH(SalesDataTable[[#This Row],[Order Date]])/3,0)</f>
        <v>Q1</v>
      </c>
      <c r="W157" s="6">
        <f>MONTH(SalesDataTable[[#This Row],[Order Date]])</f>
        <v>2</v>
      </c>
      <c r="X157" s="9" t="str">
        <f>TEXT(SalesDataTable[[#This Row],[Order Date]],"mmm")</f>
        <v>Feb</v>
      </c>
    </row>
    <row r="158" spans="1:24">
      <c r="A158" s="3">
        <v>1263</v>
      </c>
      <c r="B158" s="4">
        <v>46055</v>
      </c>
      <c r="C158" s="11">
        <f>YEAR(SalesDataTable[[#This Row],[Order Date]])</f>
        <v>2026</v>
      </c>
      <c r="D158" s="11" t="str">
        <f>"Q"&amp;ROUNDUP(MONTH(SalesDataTable[[#This Row],[Order Date]])/3,0)</f>
        <v>Q1</v>
      </c>
      <c r="E158" s="13">
        <f>MONTH(SalesDataTable[[#This Row],[Order Date]])</f>
        <v>2</v>
      </c>
      <c r="F158" s="11" t="str">
        <f>TEXT(SalesDataTable[[#This Row],[Order Date]],"MMM")</f>
        <v>Feb</v>
      </c>
      <c r="G158" s="5" t="s">
        <v>6</v>
      </c>
      <c r="H158" s="5" t="s">
        <v>49</v>
      </c>
      <c r="I158" s="5" t="s">
        <v>2</v>
      </c>
      <c r="J158" s="5" t="s">
        <v>3</v>
      </c>
      <c r="K158" s="5" t="s">
        <v>14</v>
      </c>
      <c r="L158" s="5" t="s">
        <v>32</v>
      </c>
      <c r="M158" s="6">
        <v>1</v>
      </c>
      <c r="N158" s="7">
        <v>45.43</v>
      </c>
      <c r="O158" s="8">
        <v>0.05</v>
      </c>
      <c r="P158" s="7">
        <v>18.670000000000002</v>
      </c>
      <c r="Q158" s="7">
        <f t="shared" si="8"/>
        <v>43.158499999999997</v>
      </c>
      <c r="R158" s="7">
        <f t="shared" si="9"/>
        <v>18.670000000000002</v>
      </c>
      <c r="S158" s="7">
        <f t="shared" si="10"/>
        <v>24.488499999999995</v>
      </c>
      <c r="T158" s="9">
        <f t="shared" si="11"/>
        <v>0.56740850585632019</v>
      </c>
      <c r="U158" s="6">
        <f>YEAR(SalesDataTable[[#This Row],[Order Date]])</f>
        <v>2026</v>
      </c>
      <c r="V158" s="9" t="str">
        <f>"Q"&amp;ROUNDUP(MONTH(SalesDataTable[[#This Row],[Order Date]])/3,0)</f>
        <v>Q1</v>
      </c>
      <c r="W158" s="6">
        <f>MONTH(SalesDataTable[[#This Row],[Order Date]])</f>
        <v>2</v>
      </c>
      <c r="X158" s="9" t="str">
        <f>TEXT(SalesDataTable[[#This Row],[Order Date]],"mmm")</f>
        <v>Feb</v>
      </c>
    </row>
    <row r="159" spans="1:24">
      <c r="A159" s="3">
        <v>1641</v>
      </c>
      <c r="B159" s="4">
        <v>46055</v>
      </c>
      <c r="C159" s="11">
        <f>YEAR(SalesDataTable[[#This Row],[Order Date]])</f>
        <v>2026</v>
      </c>
      <c r="D159" s="11" t="str">
        <f>"Q"&amp;ROUNDUP(MONTH(SalesDataTable[[#This Row],[Order Date]])/3,0)</f>
        <v>Q1</v>
      </c>
      <c r="E159" s="13">
        <f>MONTH(SalesDataTable[[#This Row],[Order Date]])</f>
        <v>2</v>
      </c>
      <c r="F159" s="11" t="str">
        <f>TEXT(SalesDataTable[[#This Row],[Order Date]],"MMM")</f>
        <v>Feb</v>
      </c>
      <c r="G159" s="5" t="s">
        <v>20</v>
      </c>
      <c r="H159" s="5" t="s">
        <v>47</v>
      </c>
      <c r="I159" s="5" t="s">
        <v>8</v>
      </c>
      <c r="J159" s="5" t="s">
        <v>16</v>
      </c>
      <c r="K159" s="5" t="s">
        <v>4</v>
      </c>
      <c r="L159" s="5" t="s">
        <v>30</v>
      </c>
      <c r="M159" s="6">
        <v>8</v>
      </c>
      <c r="N159" s="7">
        <v>102.78</v>
      </c>
      <c r="O159" s="8">
        <v>0.15</v>
      </c>
      <c r="P159" s="7">
        <v>50.39</v>
      </c>
      <c r="Q159" s="7">
        <f t="shared" si="8"/>
        <v>698.904</v>
      </c>
      <c r="R159" s="7">
        <f t="shared" si="9"/>
        <v>403.12</v>
      </c>
      <c r="S159" s="7">
        <f t="shared" si="10"/>
        <v>295.78399999999999</v>
      </c>
      <c r="T159" s="9">
        <f t="shared" si="11"/>
        <v>0.42321119924911005</v>
      </c>
      <c r="U159" s="6">
        <f>YEAR(SalesDataTable[[#This Row],[Order Date]])</f>
        <v>2026</v>
      </c>
      <c r="V159" s="9" t="str">
        <f>"Q"&amp;ROUNDUP(MONTH(SalesDataTable[[#This Row],[Order Date]])/3,0)</f>
        <v>Q1</v>
      </c>
      <c r="W159" s="6">
        <f>MONTH(SalesDataTable[[#This Row],[Order Date]])</f>
        <v>2</v>
      </c>
      <c r="X159" s="9" t="str">
        <f>TEXT(SalesDataTable[[#This Row],[Order Date]],"mmm")</f>
        <v>Feb</v>
      </c>
    </row>
    <row r="160" spans="1:24">
      <c r="A160" s="3">
        <v>2014</v>
      </c>
      <c r="B160" s="4">
        <v>46055</v>
      </c>
      <c r="C160" s="11">
        <f>YEAR(SalesDataTable[[#This Row],[Order Date]])</f>
        <v>2026</v>
      </c>
      <c r="D160" s="11" t="str">
        <f>"Q"&amp;ROUNDUP(MONTH(SalesDataTable[[#This Row],[Order Date]])/3,0)</f>
        <v>Q1</v>
      </c>
      <c r="E160" s="13">
        <f>MONTH(SalesDataTable[[#This Row],[Order Date]])</f>
        <v>2</v>
      </c>
      <c r="F160" s="11" t="str">
        <f>TEXT(SalesDataTable[[#This Row],[Order Date]],"MMM")</f>
        <v>Feb</v>
      </c>
      <c r="G160" s="5" t="s">
        <v>6</v>
      </c>
      <c r="H160" s="5" t="s">
        <v>41</v>
      </c>
      <c r="I160" s="5" t="s">
        <v>28</v>
      </c>
      <c r="J160" s="5" t="s">
        <v>13</v>
      </c>
      <c r="K160" s="5" t="s">
        <v>23</v>
      </c>
      <c r="L160" s="5" t="s">
        <v>51</v>
      </c>
      <c r="M160" s="6">
        <v>1</v>
      </c>
      <c r="N160" s="7">
        <v>123.95</v>
      </c>
      <c r="O160" s="8">
        <v>0</v>
      </c>
      <c r="P160" s="7">
        <v>61.32</v>
      </c>
      <c r="Q160" s="7">
        <f t="shared" si="8"/>
        <v>123.95</v>
      </c>
      <c r="R160" s="7">
        <f t="shared" si="9"/>
        <v>61.32</v>
      </c>
      <c r="S160" s="7">
        <f t="shared" si="10"/>
        <v>62.63</v>
      </c>
      <c r="T160" s="9">
        <f t="shared" si="11"/>
        <v>0.50528438886647842</v>
      </c>
      <c r="U160" s="6">
        <f>YEAR(SalesDataTable[[#This Row],[Order Date]])</f>
        <v>2026</v>
      </c>
      <c r="V160" s="9" t="str">
        <f>"Q"&amp;ROUNDUP(MONTH(SalesDataTable[[#This Row],[Order Date]])/3,0)</f>
        <v>Q1</v>
      </c>
      <c r="W160" s="6">
        <f>MONTH(SalesDataTable[[#This Row],[Order Date]])</f>
        <v>2</v>
      </c>
      <c r="X160" s="9" t="str">
        <f>TEXT(SalesDataTable[[#This Row],[Order Date]],"mmm")</f>
        <v>Feb</v>
      </c>
    </row>
    <row r="161" spans="1:24">
      <c r="A161" s="3">
        <v>2642</v>
      </c>
      <c r="B161" s="4">
        <v>46055</v>
      </c>
      <c r="C161" s="11">
        <f>YEAR(SalesDataTable[[#This Row],[Order Date]])</f>
        <v>2026</v>
      </c>
      <c r="D161" s="11" t="str">
        <f>"Q"&amp;ROUNDUP(MONTH(SalesDataTable[[#This Row],[Order Date]])/3,0)</f>
        <v>Q1</v>
      </c>
      <c r="E161" s="13">
        <f>MONTH(SalesDataTable[[#This Row],[Order Date]])</f>
        <v>2</v>
      </c>
      <c r="F161" s="11" t="str">
        <f>TEXT(SalesDataTable[[#This Row],[Order Date]],"MMM")</f>
        <v>Feb</v>
      </c>
      <c r="G161" s="5" t="s">
        <v>6</v>
      </c>
      <c r="H161" s="5" t="s">
        <v>41</v>
      </c>
      <c r="I161" s="5" t="s">
        <v>28</v>
      </c>
      <c r="J161" s="5" t="s">
        <v>3</v>
      </c>
      <c r="K161" s="5" t="s">
        <v>23</v>
      </c>
      <c r="L161" s="5" t="s">
        <v>29</v>
      </c>
      <c r="M161" s="6">
        <v>3</v>
      </c>
      <c r="N161" s="7">
        <v>199.9</v>
      </c>
      <c r="O161" s="8">
        <v>0</v>
      </c>
      <c r="P161" s="7">
        <v>104.18</v>
      </c>
      <c r="Q161" s="7">
        <f t="shared" si="8"/>
        <v>599.70000000000005</v>
      </c>
      <c r="R161" s="7">
        <f t="shared" si="9"/>
        <v>312.54000000000002</v>
      </c>
      <c r="S161" s="7">
        <f t="shared" si="10"/>
        <v>287.16000000000003</v>
      </c>
      <c r="T161" s="9">
        <f t="shared" si="11"/>
        <v>0.47883941970985494</v>
      </c>
      <c r="U161" s="6">
        <f>YEAR(SalesDataTable[[#This Row],[Order Date]])</f>
        <v>2026</v>
      </c>
      <c r="V161" s="9" t="str">
        <f>"Q"&amp;ROUNDUP(MONTH(SalesDataTable[[#This Row],[Order Date]])/3,0)</f>
        <v>Q1</v>
      </c>
      <c r="W161" s="6">
        <f>MONTH(SalesDataTable[[#This Row],[Order Date]])</f>
        <v>2</v>
      </c>
      <c r="X161" s="9" t="str">
        <f>TEXT(SalesDataTable[[#This Row],[Order Date]],"mmm")</f>
        <v>Feb</v>
      </c>
    </row>
    <row r="162" spans="1:24">
      <c r="A162" s="3">
        <v>2929</v>
      </c>
      <c r="B162" s="4">
        <v>46055</v>
      </c>
      <c r="C162" s="11">
        <f>YEAR(SalesDataTable[[#This Row],[Order Date]])</f>
        <v>2026</v>
      </c>
      <c r="D162" s="11" t="str">
        <f>"Q"&amp;ROUNDUP(MONTH(SalesDataTable[[#This Row],[Order Date]])/3,0)</f>
        <v>Q1</v>
      </c>
      <c r="E162" s="13">
        <f>MONTH(SalesDataTable[[#This Row],[Order Date]])</f>
        <v>2</v>
      </c>
      <c r="F162" s="11" t="str">
        <f>TEXT(SalesDataTable[[#This Row],[Order Date]],"MMM")</f>
        <v>Feb</v>
      </c>
      <c r="G162" s="5" t="s">
        <v>6</v>
      </c>
      <c r="H162" s="5" t="s">
        <v>43</v>
      </c>
      <c r="I162" s="5" t="s">
        <v>28</v>
      </c>
      <c r="J162" s="5" t="s">
        <v>3</v>
      </c>
      <c r="K162" s="5" t="s">
        <v>9</v>
      </c>
      <c r="L162" s="5" t="s">
        <v>10</v>
      </c>
      <c r="M162" s="6">
        <v>1</v>
      </c>
      <c r="N162" s="7">
        <v>93.78</v>
      </c>
      <c r="O162" s="8">
        <v>0</v>
      </c>
      <c r="P162" s="7">
        <v>44.21</v>
      </c>
      <c r="Q162" s="7">
        <f t="shared" si="8"/>
        <v>93.78</v>
      </c>
      <c r="R162" s="7">
        <f t="shared" si="9"/>
        <v>44.21</v>
      </c>
      <c r="S162" s="7">
        <f t="shared" si="10"/>
        <v>49.57</v>
      </c>
      <c r="T162" s="9">
        <f t="shared" si="11"/>
        <v>0.52857752185967155</v>
      </c>
      <c r="U162" s="6">
        <f>YEAR(SalesDataTable[[#This Row],[Order Date]])</f>
        <v>2026</v>
      </c>
      <c r="V162" s="9" t="str">
        <f>"Q"&amp;ROUNDUP(MONTH(SalesDataTable[[#This Row],[Order Date]])/3,0)</f>
        <v>Q1</v>
      </c>
      <c r="W162" s="6">
        <f>MONTH(SalesDataTable[[#This Row],[Order Date]])</f>
        <v>2</v>
      </c>
      <c r="X162" s="9" t="str">
        <f>TEXT(SalesDataTable[[#This Row],[Order Date]],"mmm")</f>
        <v>Feb</v>
      </c>
    </row>
    <row r="163" spans="1:24">
      <c r="A163" s="3">
        <v>3855</v>
      </c>
      <c r="B163" s="4">
        <v>46055</v>
      </c>
      <c r="C163" s="11">
        <f>YEAR(SalesDataTable[[#This Row],[Order Date]])</f>
        <v>2026</v>
      </c>
      <c r="D163" s="11" t="str">
        <f>"Q"&amp;ROUNDUP(MONTH(SalesDataTable[[#This Row],[Order Date]])/3,0)</f>
        <v>Q1</v>
      </c>
      <c r="E163" s="13">
        <f>MONTH(SalesDataTable[[#This Row],[Order Date]])</f>
        <v>2</v>
      </c>
      <c r="F163" s="11" t="str">
        <f>TEXT(SalesDataTable[[#This Row],[Order Date]],"MMM")</f>
        <v>Feb</v>
      </c>
      <c r="G163" s="5" t="s">
        <v>0</v>
      </c>
      <c r="H163" s="5" t="s">
        <v>1</v>
      </c>
      <c r="I163" s="5" t="s">
        <v>2</v>
      </c>
      <c r="J163" s="5" t="s">
        <v>16</v>
      </c>
      <c r="K163" s="5" t="s">
        <v>34</v>
      </c>
      <c r="L163" s="5" t="s">
        <v>35</v>
      </c>
      <c r="M163" s="6">
        <v>1</v>
      </c>
      <c r="N163" s="7">
        <v>39.39</v>
      </c>
      <c r="O163" s="8">
        <v>0.1</v>
      </c>
      <c r="P163" s="7">
        <v>15.09</v>
      </c>
      <c r="Q163" s="7">
        <f t="shared" si="8"/>
        <v>35.451000000000001</v>
      </c>
      <c r="R163" s="7">
        <f t="shared" si="9"/>
        <v>15.09</v>
      </c>
      <c r="S163" s="7">
        <f t="shared" si="10"/>
        <v>20.361000000000001</v>
      </c>
      <c r="T163" s="9">
        <f t="shared" si="11"/>
        <v>0.57434204958957435</v>
      </c>
      <c r="U163" s="6">
        <f>YEAR(SalesDataTable[[#This Row],[Order Date]])</f>
        <v>2026</v>
      </c>
      <c r="V163" s="9" t="str">
        <f>"Q"&amp;ROUNDUP(MONTH(SalesDataTable[[#This Row],[Order Date]])/3,0)</f>
        <v>Q1</v>
      </c>
      <c r="W163" s="6">
        <f>MONTH(SalesDataTable[[#This Row],[Order Date]])</f>
        <v>2</v>
      </c>
      <c r="X163" s="9" t="str">
        <f>TEXT(SalesDataTable[[#This Row],[Order Date]],"mmm")</f>
        <v>Feb</v>
      </c>
    </row>
    <row r="164" spans="1:24">
      <c r="A164" s="3">
        <v>4031</v>
      </c>
      <c r="B164" s="4">
        <v>46055</v>
      </c>
      <c r="C164" s="11">
        <f>YEAR(SalesDataTable[[#This Row],[Order Date]])</f>
        <v>2026</v>
      </c>
      <c r="D164" s="11" t="str">
        <f>"Q"&amp;ROUNDUP(MONTH(SalesDataTable[[#This Row],[Order Date]])/3,0)</f>
        <v>Q1</v>
      </c>
      <c r="E164" s="13">
        <f>MONTH(SalesDataTable[[#This Row],[Order Date]])</f>
        <v>2</v>
      </c>
      <c r="F164" s="11" t="str">
        <f>TEXT(SalesDataTable[[#This Row],[Order Date]],"MMM")</f>
        <v>Feb</v>
      </c>
      <c r="G164" s="5" t="s">
        <v>0</v>
      </c>
      <c r="H164" s="5" t="s">
        <v>1</v>
      </c>
      <c r="I164" s="5" t="s">
        <v>2</v>
      </c>
      <c r="J164" s="5" t="s">
        <v>13</v>
      </c>
      <c r="K164" s="5" t="s">
        <v>4</v>
      </c>
      <c r="L164" s="5" t="s">
        <v>30</v>
      </c>
      <c r="M164" s="6">
        <v>6</v>
      </c>
      <c r="N164" s="7">
        <v>101.64</v>
      </c>
      <c r="O164" s="8">
        <v>0</v>
      </c>
      <c r="P164" s="7">
        <v>51.06</v>
      </c>
      <c r="Q164" s="7">
        <f t="shared" si="8"/>
        <v>609.84</v>
      </c>
      <c r="R164" s="7">
        <f t="shared" si="9"/>
        <v>306.36</v>
      </c>
      <c r="S164" s="7">
        <f t="shared" si="10"/>
        <v>303.48</v>
      </c>
      <c r="T164" s="9">
        <f t="shared" si="11"/>
        <v>0.49763872491145217</v>
      </c>
      <c r="U164" s="6">
        <f>YEAR(SalesDataTable[[#This Row],[Order Date]])</f>
        <v>2026</v>
      </c>
      <c r="V164" s="9" t="str">
        <f>"Q"&amp;ROUNDUP(MONTH(SalesDataTable[[#This Row],[Order Date]])/3,0)</f>
        <v>Q1</v>
      </c>
      <c r="W164" s="6">
        <f>MONTH(SalesDataTable[[#This Row],[Order Date]])</f>
        <v>2</v>
      </c>
      <c r="X164" s="9" t="str">
        <f>TEXT(SalesDataTable[[#This Row],[Order Date]],"mmm")</f>
        <v>Feb</v>
      </c>
    </row>
    <row r="165" spans="1:24">
      <c r="A165" s="3">
        <v>2</v>
      </c>
      <c r="B165" s="4">
        <v>46056</v>
      </c>
      <c r="C165" s="11">
        <f>YEAR(SalesDataTable[[#This Row],[Order Date]])</f>
        <v>2026</v>
      </c>
      <c r="D165" s="11" t="str">
        <f>"Q"&amp;ROUNDUP(MONTH(SalesDataTable[[#This Row],[Order Date]])/3,0)</f>
        <v>Q1</v>
      </c>
      <c r="E165" s="13">
        <f>MONTH(SalesDataTable[[#This Row],[Order Date]])</f>
        <v>2</v>
      </c>
      <c r="F165" s="11" t="str">
        <f>TEXT(SalesDataTable[[#This Row],[Order Date]],"MMM")</f>
        <v>Feb</v>
      </c>
      <c r="G165" s="5" t="s">
        <v>0</v>
      </c>
      <c r="H165" s="5" t="s">
        <v>1</v>
      </c>
      <c r="I165" s="5" t="s">
        <v>8</v>
      </c>
      <c r="J165" s="5" t="s">
        <v>16</v>
      </c>
      <c r="K165" s="5" t="s">
        <v>34</v>
      </c>
      <c r="L165" s="5" t="s">
        <v>42</v>
      </c>
      <c r="M165" s="6">
        <v>12</v>
      </c>
      <c r="N165" s="7">
        <v>36.74</v>
      </c>
      <c r="O165" s="8">
        <v>0.2</v>
      </c>
      <c r="P165" s="7">
        <v>13.53</v>
      </c>
      <c r="Q165" s="7">
        <f t="shared" si="8"/>
        <v>352.70400000000001</v>
      </c>
      <c r="R165" s="7">
        <f t="shared" si="9"/>
        <v>162.35999999999999</v>
      </c>
      <c r="S165" s="7">
        <f t="shared" si="10"/>
        <v>190.34400000000002</v>
      </c>
      <c r="T165" s="9">
        <f t="shared" si="11"/>
        <v>0.53967065868263475</v>
      </c>
      <c r="U165" s="6">
        <f>YEAR(SalesDataTable[[#This Row],[Order Date]])</f>
        <v>2026</v>
      </c>
      <c r="V165" s="9" t="str">
        <f>"Q"&amp;ROUNDUP(MONTH(SalesDataTable[[#This Row],[Order Date]])/3,0)</f>
        <v>Q1</v>
      </c>
      <c r="W165" s="6">
        <f>MONTH(SalesDataTable[[#This Row],[Order Date]])</f>
        <v>2</v>
      </c>
      <c r="X165" s="9" t="str">
        <f>TEXT(SalesDataTable[[#This Row],[Order Date]],"mmm")</f>
        <v>Feb</v>
      </c>
    </row>
    <row r="166" spans="1:24">
      <c r="A166" s="3">
        <v>4228</v>
      </c>
      <c r="B166" s="4">
        <v>46056</v>
      </c>
      <c r="C166" s="11">
        <f>YEAR(SalesDataTable[[#This Row],[Order Date]])</f>
        <v>2026</v>
      </c>
      <c r="D166" s="11" t="str">
        <f>"Q"&amp;ROUNDUP(MONTH(SalesDataTable[[#This Row],[Order Date]])/3,0)</f>
        <v>Q1</v>
      </c>
      <c r="E166" s="13">
        <f>MONTH(SalesDataTable[[#This Row],[Order Date]])</f>
        <v>2</v>
      </c>
      <c r="F166" s="11" t="str">
        <f>TEXT(SalesDataTable[[#This Row],[Order Date]],"MMM")</f>
        <v>Feb</v>
      </c>
      <c r="G166" s="5" t="s">
        <v>20</v>
      </c>
      <c r="H166" s="5" t="s">
        <v>33</v>
      </c>
      <c r="I166" s="5" t="s">
        <v>19</v>
      </c>
      <c r="J166" s="5" t="s">
        <v>13</v>
      </c>
      <c r="K166" s="5" t="s">
        <v>9</v>
      </c>
      <c r="L166" s="5" t="s">
        <v>37</v>
      </c>
      <c r="M166" s="6">
        <v>2</v>
      </c>
      <c r="N166" s="7">
        <v>154.62</v>
      </c>
      <c r="O166" s="8">
        <v>0</v>
      </c>
      <c r="P166" s="7">
        <v>78.209999999999994</v>
      </c>
      <c r="Q166" s="7">
        <f t="shared" si="8"/>
        <v>309.24</v>
      </c>
      <c r="R166" s="7">
        <f t="shared" si="9"/>
        <v>156.41999999999999</v>
      </c>
      <c r="S166" s="7">
        <f t="shared" si="10"/>
        <v>152.82000000000002</v>
      </c>
      <c r="T166" s="9">
        <f t="shared" si="11"/>
        <v>0.49417927823050062</v>
      </c>
      <c r="U166" s="6">
        <f>YEAR(SalesDataTable[[#This Row],[Order Date]])</f>
        <v>2026</v>
      </c>
      <c r="V166" s="9" t="str">
        <f>"Q"&amp;ROUNDUP(MONTH(SalesDataTable[[#This Row],[Order Date]])/3,0)</f>
        <v>Q1</v>
      </c>
      <c r="W166" s="6">
        <f>MONTH(SalesDataTable[[#This Row],[Order Date]])</f>
        <v>2</v>
      </c>
      <c r="X166" s="9" t="str">
        <f>TEXT(SalesDataTable[[#This Row],[Order Date]],"mmm")</f>
        <v>Feb</v>
      </c>
    </row>
    <row r="167" spans="1:24">
      <c r="A167" s="3">
        <v>928</v>
      </c>
      <c r="B167" s="4">
        <v>46057</v>
      </c>
      <c r="C167" s="11">
        <f>YEAR(SalesDataTable[[#This Row],[Order Date]])</f>
        <v>2026</v>
      </c>
      <c r="D167" s="11" t="str">
        <f>"Q"&amp;ROUNDUP(MONTH(SalesDataTable[[#This Row],[Order Date]])/3,0)</f>
        <v>Q1</v>
      </c>
      <c r="E167" s="13">
        <f>MONTH(SalesDataTable[[#This Row],[Order Date]])</f>
        <v>2</v>
      </c>
      <c r="F167" s="11" t="str">
        <f>TEXT(SalesDataTable[[#This Row],[Order Date]],"MMM")</f>
        <v>Feb</v>
      </c>
      <c r="G167" s="5" t="s">
        <v>0</v>
      </c>
      <c r="H167" s="5" t="s">
        <v>1</v>
      </c>
      <c r="I167" s="5" t="s">
        <v>28</v>
      </c>
      <c r="J167" s="5" t="s">
        <v>13</v>
      </c>
      <c r="K167" s="5" t="s">
        <v>23</v>
      </c>
      <c r="L167" s="5" t="s">
        <v>51</v>
      </c>
      <c r="M167" s="6">
        <v>1</v>
      </c>
      <c r="N167" s="7">
        <v>125.63</v>
      </c>
      <c r="O167" s="8">
        <v>0.1</v>
      </c>
      <c r="P167" s="7">
        <v>60.38</v>
      </c>
      <c r="Q167" s="7">
        <f t="shared" si="8"/>
        <v>113.06699999999999</v>
      </c>
      <c r="R167" s="7">
        <f t="shared" si="9"/>
        <v>60.38</v>
      </c>
      <c r="S167" s="7">
        <f t="shared" si="10"/>
        <v>52.686999999999991</v>
      </c>
      <c r="T167" s="9">
        <f t="shared" si="11"/>
        <v>0.46598034793529497</v>
      </c>
      <c r="U167" s="6">
        <f>YEAR(SalesDataTable[[#This Row],[Order Date]])</f>
        <v>2026</v>
      </c>
      <c r="V167" s="9" t="str">
        <f>"Q"&amp;ROUNDUP(MONTH(SalesDataTable[[#This Row],[Order Date]])/3,0)</f>
        <v>Q1</v>
      </c>
      <c r="W167" s="6">
        <f>MONTH(SalesDataTable[[#This Row],[Order Date]])</f>
        <v>2</v>
      </c>
      <c r="X167" s="9" t="str">
        <f>TEXT(SalesDataTable[[#This Row],[Order Date]],"mmm")</f>
        <v>Feb</v>
      </c>
    </row>
    <row r="168" spans="1:24">
      <c r="A168" s="3">
        <v>933</v>
      </c>
      <c r="B168" s="4">
        <v>46057</v>
      </c>
      <c r="C168" s="11">
        <f>YEAR(SalesDataTable[[#This Row],[Order Date]])</f>
        <v>2026</v>
      </c>
      <c r="D168" s="11" t="str">
        <f>"Q"&amp;ROUNDUP(MONTH(SalesDataTable[[#This Row],[Order Date]])/3,0)</f>
        <v>Q1</v>
      </c>
      <c r="E168" s="13">
        <f>MONTH(SalesDataTable[[#This Row],[Order Date]])</f>
        <v>2</v>
      </c>
      <c r="F168" s="11" t="str">
        <f>TEXT(SalesDataTable[[#This Row],[Order Date]],"MMM")</f>
        <v>Feb</v>
      </c>
      <c r="G168" s="5" t="s">
        <v>6</v>
      </c>
      <c r="H168" s="5" t="s">
        <v>41</v>
      </c>
      <c r="I168" s="5" t="s">
        <v>2</v>
      </c>
      <c r="J168" s="5" t="s">
        <v>13</v>
      </c>
      <c r="K168" s="5" t="s">
        <v>23</v>
      </c>
      <c r="L168" s="5" t="s">
        <v>40</v>
      </c>
      <c r="M168" s="6">
        <v>2</v>
      </c>
      <c r="N168" s="7">
        <v>81.59</v>
      </c>
      <c r="O168" s="8">
        <v>0.1</v>
      </c>
      <c r="P168" s="7">
        <v>38.64</v>
      </c>
      <c r="Q168" s="7">
        <f t="shared" si="8"/>
        <v>146.86200000000002</v>
      </c>
      <c r="R168" s="7">
        <f t="shared" si="9"/>
        <v>77.28</v>
      </c>
      <c r="S168" s="7">
        <f t="shared" si="10"/>
        <v>69.582000000000022</v>
      </c>
      <c r="T168" s="9">
        <f t="shared" si="11"/>
        <v>0.47379172284185161</v>
      </c>
      <c r="U168" s="6">
        <f>YEAR(SalesDataTable[[#This Row],[Order Date]])</f>
        <v>2026</v>
      </c>
      <c r="V168" s="9" t="str">
        <f>"Q"&amp;ROUNDUP(MONTH(SalesDataTable[[#This Row],[Order Date]])/3,0)</f>
        <v>Q1</v>
      </c>
      <c r="W168" s="6">
        <f>MONTH(SalesDataTable[[#This Row],[Order Date]])</f>
        <v>2</v>
      </c>
      <c r="X168" s="9" t="str">
        <f>TEXT(SalesDataTable[[#This Row],[Order Date]],"mmm")</f>
        <v>Feb</v>
      </c>
    </row>
    <row r="169" spans="1:24">
      <c r="A169" s="3">
        <v>1646</v>
      </c>
      <c r="B169" s="4">
        <v>46057</v>
      </c>
      <c r="C169" s="11">
        <f>YEAR(SalesDataTable[[#This Row],[Order Date]])</f>
        <v>2026</v>
      </c>
      <c r="D169" s="11" t="str">
        <f>"Q"&amp;ROUNDUP(MONTH(SalesDataTable[[#This Row],[Order Date]])/3,0)</f>
        <v>Q1</v>
      </c>
      <c r="E169" s="13">
        <f>MONTH(SalesDataTable[[#This Row],[Order Date]])</f>
        <v>2</v>
      </c>
      <c r="F169" s="11" t="str">
        <f>TEXT(SalesDataTable[[#This Row],[Order Date]],"MMM")</f>
        <v>Feb</v>
      </c>
      <c r="G169" s="5" t="s">
        <v>11</v>
      </c>
      <c r="H169" s="5" t="s">
        <v>25</v>
      </c>
      <c r="I169" s="5" t="s">
        <v>2</v>
      </c>
      <c r="J169" s="5" t="s">
        <v>13</v>
      </c>
      <c r="K169" s="5" t="s">
        <v>14</v>
      </c>
      <c r="L169" s="5" t="s">
        <v>32</v>
      </c>
      <c r="M169" s="6">
        <v>2</v>
      </c>
      <c r="N169" s="7">
        <v>45.81</v>
      </c>
      <c r="O169" s="8">
        <v>0.1</v>
      </c>
      <c r="P169" s="7">
        <v>18.420000000000002</v>
      </c>
      <c r="Q169" s="7">
        <f t="shared" si="8"/>
        <v>82.458000000000013</v>
      </c>
      <c r="R169" s="7">
        <f t="shared" si="9"/>
        <v>36.840000000000003</v>
      </c>
      <c r="S169" s="7">
        <f t="shared" si="10"/>
        <v>45.618000000000009</v>
      </c>
      <c r="T169" s="9">
        <f t="shared" si="11"/>
        <v>0.55322709743141962</v>
      </c>
      <c r="U169" s="6">
        <f>YEAR(SalesDataTable[[#This Row],[Order Date]])</f>
        <v>2026</v>
      </c>
      <c r="V169" s="9" t="str">
        <f>"Q"&amp;ROUNDUP(MONTH(SalesDataTable[[#This Row],[Order Date]])/3,0)</f>
        <v>Q1</v>
      </c>
      <c r="W169" s="6">
        <f>MONTH(SalesDataTable[[#This Row],[Order Date]])</f>
        <v>2</v>
      </c>
      <c r="X169" s="9" t="str">
        <f>TEXT(SalesDataTable[[#This Row],[Order Date]],"mmm")</f>
        <v>Feb</v>
      </c>
    </row>
    <row r="170" spans="1:24">
      <c r="A170" s="3">
        <v>380</v>
      </c>
      <c r="B170" s="4">
        <v>46058</v>
      </c>
      <c r="C170" s="11">
        <f>YEAR(SalesDataTable[[#This Row],[Order Date]])</f>
        <v>2026</v>
      </c>
      <c r="D170" s="11" t="str">
        <f>"Q"&amp;ROUNDUP(MONTH(SalesDataTable[[#This Row],[Order Date]])/3,0)</f>
        <v>Q1</v>
      </c>
      <c r="E170" s="13">
        <f>MONTH(SalesDataTable[[#This Row],[Order Date]])</f>
        <v>2</v>
      </c>
      <c r="F170" s="11" t="str">
        <f>TEXT(SalesDataTable[[#This Row],[Order Date]],"MMM")</f>
        <v>Feb</v>
      </c>
      <c r="G170" s="5" t="s">
        <v>6</v>
      </c>
      <c r="H170" s="5" t="s">
        <v>43</v>
      </c>
      <c r="I170" s="5" t="s">
        <v>2</v>
      </c>
      <c r="J170" s="5" t="s">
        <v>3</v>
      </c>
      <c r="K170" s="5" t="s">
        <v>34</v>
      </c>
      <c r="L170" s="5" t="s">
        <v>38</v>
      </c>
      <c r="M170" s="6">
        <v>3</v>
      </c>
      <c r="N170" s="7">
        <v>125.63</v>
      </c>
      <c r="O170" s="8">
        <v>0</v>
      </c>
      <c r="P170" s="7">
        <v>71.05</v>
      </c>
      <c r="Q170" s="7">
        <f t="shared" si="8"/>
        <v>376.89</v>
      </c>
      <c r="R170" s="7">
        <f t="shared" si="9"/>
        <v>213.14999999999998</v>
      </c>
      <c r="S170" s="7">
        <f t="shared" si="10"/>
        <v>163.74</v>
      </c>
      <c r="T170" s="9">
        <f t="shared" si="11"/>
        <v>0.43445037013452203</v>
      </c>
      <c r="U170" s="6">
        <f>YEAR(SalesDataTable[[#This Row],[Order Date]])</f>
        <v>2026</v>
      </c>
      <c r="V170" s="9" t="str">
        <f>"Q"&amp;ROUNDUP(MONTH(SalesDataTable[[#This Row],[Order Date]])/3,0)</f>
        <v>Q1</v>
      </c>
      <c r="W170" s="6">
        <f>MONTH(SalesDataTable[[#This Row],[Order Date]])</f>
        <v>2</v>
      </c>
      <c r="X170" s="9" t="str">
        <f>TEXT(SalesDataTable[[#This Row],[Order Date]],"mmm")</f>
        <v>Feb</v>
      </c>
    </row>
    <row r="171" spans="1:24">
      <c r="A171" s="3">
        <v>1723</v>
      </c>
      <c r="B171" s="4">
        <v>46058</v>
      </c>
      <c r="C171" s="11">
        <f>YEAR(SalesDataTable[[#This Row],[Order Date]])</f>
        <v>2026</v>
      </c>
      <c r="D171" s="11" t="str">
        <f>"Q"&amp;ROUNDUP(MONTH(SalesDataTable[[#This Row],[Order Date]])/3,0)</f>
        <v>Q1</v>
      </c>
      <c r="E171" s="13">
        <f>MONTH(SalesDataTable[[#This Row],[Order Date]])</f>
        <v>2</v>
      </c>
      <c r="F171" s="11" t="str">
        <f>TEXT(SalesDataTable[[#This Row],[Order Date]],"MMM")</f>
        <v>Feb</v>
      </c>
      <c r="G171" s="5" t="s">
        <v>20</v>
      </c>
      <c r="H171" s="5" t="s">
        <v>33</v>
      </c>
      <c r="I171" s="5" t="s">
        <v>2</v>
      </c>
      <c r="J171" s="5" t="s">
        <v>3</v>
      </c>
      <c r="K171" s="5" t="s">
        <v>4</v>
      </c>
      <c r="L171" s="5" t="s">
        <v>30</v>
      </c>
      <c r="M171" s="6">
        <v>2</v>
      </c>
      <c r="N171" s="7">
        <v>101.01</v>
      </c>
      <c r="O171" s="8">
        <v>0</v>
      </c>
      <c r="P171" s="7">
        <v>50.26</v>
      </c>
      <c r="Q171" s="7">
        <f t="shared" si="8"/>
        <v>202.02</v>
      </c>
      <c r="R171" s="7">
        <f t="shared" si="9"/>
        <v>100.52</v>
      </c>
      <c r="S171" s="7">
        <f t="shared" si="10"/>
        <v>101.50000000000001</v>
      </c>
      <c r="T171" s="9">
        <f t="shared" si="11"/>
        <v>0.50242550242550243</v>
      </c>
      <c r="U171" s="6">
        <f>YEAR(SalesDataTable[[#This Row],[Order Date]])</f>
        <v>2026</v>
      </c>
      <c r="V171" s="9" t="str">
        <f>"Q"&amp;ROUNDUP(MONTH(SalesDataTable[[#This Row],[Order Date]])/3,0)</f>
        <v>Q1</v>
      </c>
      <c r="W171" s="6">
        <f>MONTH(SalesDataTable[[#This Row],[Order Date]])</f>
        <v>2</v>
      </c>
      <c r="X171" s="9" t="str">
        <f>TEXT(SalesDataTable[[#This Row],[Order Date]],"mmm")</f>
        <v>Feb</v>
      </c>
    </row>
    <row r="172" spans="1:24">
      <c r="A172" s="3">
        <v>2529</v>
      </c>
      <c r="B172" s="4">
        <v>46058</v>
      </c>
      <c r="C172" s="11">
        <f>YEAR(SalesDataTable[[#This Row],[Order Date]])</f>
        <v>2026</v>
      </c>
      <c r="D172" s="11" t="str">
        <f>"Q"&amp;ROUNDUP(MONTH(SalesDataTable[[#This Row],[Order Date]])/3,0)</f>
        <v>Q1</v>
      </c>
      <c r="E172" s="13">
        <f>MONTH(SalesDataTable[[#This Row],[Order Date]])</f>
        <v>2</v>
      </c>
      <c r="F172" s="11" t="str">
        <f>TEXT(SalesDataTable[[#This Row],[Order Date]],"MMM")</f>
        <v>Feb</v>
      </c>
      <c r="G172" s="5" t="s">
        <v>20</v>
      </c>
      <c r="H172" s="5" t="s">
        <v>47</v>
      </c>
      <c r="I172" s="5" t="s">
        <v>2</v>
      </c>
      <c r="J172" s="5" t="s">
        <v>3</v>
      </c>
      <c r="K172" s="5" t="s">
        <v>9</v>
      </c>
      <c r="L172" s="5" t="s">
        <v>37</v>
      </c>
      <c r="M172" s="6">
        <v>6</v>
      </c>
      <c r="N172" s="7">
        <v>154.22</v>
      </c>
      <c r="O172" s="8">
        <v>0</v>
      </c>
      <c r="P172" s="7">
        <v>79.599999999999994</v>
      </c>
      <c r="Q172" s="7">
        <f t="shared" si="8"/>
        <v>925.31999999999994</v>
      </c>
      <c r="R172" s="7">
        <f t="shared" si="9"/>
        <v>477.59999999999997</v>
      </c>
      <c r="S172" s="7">
        <f t="shared" si="10"/>
        <v>447.71999999999997</v>
      </c>
      <c r="T172" s="9">
        <f t="shared" si="11"/>
        <v>0.4838542342108676</v>
      </c>
      <c r="U172" s="6">
        <f>YEAR(SalesDataTable[[#This Row],[Order Date]])</f>
        <v>2026</v>
      </c>
      <c r="V172" s="9" t="str">
        <f>"Q"&amp;ROUNDUP(MONTH(SalesDataTable[[#This Row],[Order Date]])/3,0)</f>
        <v>Q1</v>
      </c>
      <c r="W172" s="6">
        <f>MONTH(SalesDataTable[[#This Row],[Order Date]])</f>
        <v>2</v>
      </c>
      <c r="X172" s="9" t="str">
        <f>TEXT(SalesDataTable[[#This Row],[Order Date]],"mmm")</f>
        <v>Feb</v>
      </c>
    </row>
    <row r="173" spans="1:24">
      <c r="A173" s="3">
        <v>2685</v>
      </c>
      <c r="B173" s="4">
        <v>46058</v>
      </c>
      <c r="C173" s="11">
        <f>YEAR(SalesDataTable[[#This Row],[Order Date]])</f>
        <v>2026</v>
      </c>
      <c r="D173" s="11" t="str">
        <f>"Q"&amp;ROUNDUP(MONTH(SalesDataTable[[#This Row],[Order Date]])/3,0)</f>
        <v>Q1</v>
      </c>
      <c r="E173" s="13">
        <f>MONTH(SalesDataTable[[#This Row],[Order Date]])</f>
        <v>2</v>
      </c>
      <c r="F173" s="11" t="str">
        <f>TEXT(SalesDataTable[[#This Row],[Order Date]],"MMM")</f>
        <v>Feb</v>
      </c>
      <c r="G173" s="5" t="s">
        <v>6</v>
      </c>
      <c r="H173" s="5" t="s">
        <v>49</v>
      </c>
      <c r="I173" s="5" t="s">
        <v>2</v>
      </c>
      <c r="J173" s="5" t="s">
        <v>13</v>
      </c>
      <c r="K173" s="5" t="s">
        <v>9</v>
      </c>
      <c r="L173" s="5" t="s">
        <v>46</v>
      </c>
      <c r="M173" s="6">
        <v>1</v>
      </c>
      <c r="N173" s="7">
        <v>72.78</v>
      </c>
      <c r="O173" s="8">
        <v>0.05</v>
      </c>
      <c r="P173" s="7">
        <v>33.26</v>
      </c>
      <c r="Q173" s="7">
        <f t="shared" si="8"/>
        <v>69.140999999999991</v>
      </c>
      <c r="R173" s="7">
        <f t="shared" si="9"/>
        <v>33.26</v>
      </c>
      <c r="S173" s="7">
        <f t="shared" si="10"/>
        <v>35.880999999999993</v>
      </c>
      <c r="T173" s="9">
        <f t="shared" si="11"/>
        <v>0.51895402149231273</v>
      </c>
      <c r="U173" s="6">
        <f>YEAR(SalesDataTable[[#This Row],[Order Date]])</f>
        <v>2026</v>
      </c>
      <c r="V173" s="9" t="str">
        <f>"Q"&amp;ROUNDUP(MONTH(SalesDataTable[[#This Row],[Order Date]])/3,0)</f>
        <v>Q1</v>
      </c>
      <c r="W173" s="6">
        <f>MONTH(SalesDataTable[[#This Row],[Order Date]])</f>
        <v>2</v>
      </c>
      <c r="X173" s="9" t="str">
        <f>TEXT(SalesDataTable[[#This Row],[Order Date]],"mmm")</f>
        <v>Feb</v>
      </c>
    </row>
    <row r="174" spans="1:24">
      <c r="A174" s="3">
        <v>2793</v>
      </c>
      <c r="B174" s="4">
        <v>46058</v>
      </c>
      <c r="C174" s="11">
        <f>YEAR(SalesDataTable[[#This Row],[Order Date]])</f>
        <v>2026</v>
      </c>
      <c r="D174" s="11" t="str">
        <f>"Q"&amp;ROUNDUP(MONTH(SalesDataTable[[#This Row],[Order Date]])/3,0)</f>
        <v>Q1</v>
      </c>
      <c r="E174" s="13">
        <f>MONTH(SalesDataTable[[#This Row],[Order Date]])</f>
        <v>2</v>
      </c>
      <c r="F174" s="11" t="str">
        <f>TEXT(SalesDataTable[[#This Row],[Order Date]],"MMM")</f>
        <v>Feb</v>
      </c>
      <c r="G174" s="5" t="s">
        <v>6</v>
      </c>
      <c r="H174" s="5" t="s">
        <v>49</v>
      </c>
      <c r="I174" s="5" t="s">
        <v>8</v>
      </c>
      <c r="J174" s="5" t="s">
        <v>16</v>
      </c>
      <c r="K174" s="5" t="s">
        <v>23</v>
      </c>
      <c r="L174" s="5" t="s">
        <v>51</v>
      </c>
      <c r="M174" s="6">
        <v>3</v>
      </c>
      <c r="N174" s="7">
        <v>122.69</v>
      </c>
      <c r="O174" s="8">
        <v>0.05</v>
      </c>
      <c r="P174" s="7">
        <v>62.08</v>
      </c>
      <c r="Q174" s="7">
        <f t="shared" si="8"/>
        <v>349.66649999999998</v>
      </c>
      <c r="R174" s="7">
        <f t="shared" si="9"/>
        <v>186.24</v>
      </c>
      <c r="S174" s="7">
        <f t="shared" si="10"/>
        <v>163.42649999999998</v>
      </c>
      <c r="T174" s="9">
        <f t="shared" si="11"/>
        <v>0.46737820180085876</v>
      </c>
      <c r="U174" s="6">
        <f>YEAR(SalesDataTable[[#This Row],[Order Date]])</f>
        <v>2026</v>
      </c>
      <c r="V174" s="9" t="str">
        <f>"Q"&amp;ROUNDUP(MONTH(SalesDataTable[[#This Row],[Order Date]])/3,0)</f>
        <v>Q1</v>
      </c>
      <c r="W174" s="6">
        <f>MONTH(SalesDataTable[[#This Row],[Order Date]])</f>
        <v>2</v>
      </c>
      <c r="X174" s="9" t="str">
        <f>TEXT(SalesDataTable[[#This Row],[Order Date]],"mmm")</f>
        <v>Feb</v>
      </c>
    </row>
    <row r="175" spans="1:24">
      <c r="A175" s="3">
        <v>346</v>
      </c>
      <c r="B175" s="4">
        <v>46059</v>
      </c>
      <c r="C175" s="11">
        <f>YEAR(SalesDataTable[[#This Row],[Order Date]])</f>
        <v>2026</v>
      </c>
      <c r="D175" s="11" t="str">
        <f>"Q"&amp;ROUNDUP(MONTH(SalesDataTable[[#This Row],[Order Date]])/3,0)</f>
        <v>Q1</v>
      </c>
      <c r="E175" s="13">
        <f>MONTH(SalesDataTable[[#This Row],[Order Date]])</f>
        <v>2</v>
      </c>
      <c r="F175" s="11" t="str">
        <f>TEXT(SalesDataTable[[#This Row],[Order Date]],"MMM")</f>
        <v>Feb</v>
      </c>
      <c r="G175" s="5" t="s">
        <v>6</v>
      </c>
      <c r="H175" s="5" t="s">
        <v>7</v>
      </c>
      <c r="I175" s="5" t="s">
        <v>2</v>
      </c>
      <c r="J175" s="5" t="s">
        <v>16</v>
      </c>
      <c r="K175" s="5" t="s">
        <v>4</v>
      </c>
      <c r="L175" s="5" t="s">
        <v>30</v>
      </c>
      <c r="M175" s="6">
        <v>3</v>
      </c>
      <c r="N175" s="7">
        <v>103.22</v>
      </c>
      <c r="O175" s="8">
        <v>0</v>
      </c>
      <c r="P175" s="7">
        <v>50.74</v>
      </c>
      <c r="Q175" s="7">
        <f t="shared" si="8"/>
        <v>309.65999999999997</v>
      </c>
      <c r="R175" s="7">
        <f t="shared" si="9"/>
        <v>152.22</v>
      </c>
      <c r="S175" s="7">
        <f t="shared" si="10"/>
        <v>157.43999999999997</v>
      </c>
      <c r="T175" s="9">
        <f t="shared" si="11"/>
        <v>0.50842859910869986</v>
      </c>
      <c r="U175" s="6">
        <f>YEAR(SalesDataTable[[#This Row],[Order Date]])</f>
        <v>2026</v>
      </c>
      <c r="V175" s="9" t="str">
        <f>"Q"&amp;ROUNDUP(MONTH(SalesDataTable[[#This Row],[Order Date]])/3,0)</f>
        <v>Q1</v>
      </c>
      <c r="W175" s="6">
        <f>MONTH(SalesDataTable[[#This Row],[Order Date]])</f>
        <v>2</v>
      </c>
      <c r="X175" s="9" t="str">
        <f>TEXT(SalesDataTable[[#This Row],[Order Date]],"mmm")</f>
        <v>Feb</v>
      </c>
    </row>
    <row r="176" spans="1:24">
      <c r="A176" s="3">
        <v>539</v>
      </c>
      <c r="B176" s="4">
        <v>46059</v>
      </c>
      <c r="C176" s="11">
        <f>YEAR(SalesDataTable[[#This Row],[Order Date]])</f>
        <v>2026</v>
      </c>
      <c r="D176" s="11" t="str">
        <f>"Q"&amp;ROUNDUP(MONTH(SalesDataTable[[#This Row],[Order Date]])/3,0)</f>
        <v>Q1</v>
      </c>
      <c r="E176" s="13">
        <f>MONTH(SalesDataTable[[#This Row],[Order Date]])</f>
        <v>2</v>
      </c>
      <c r="F176" s="11" t="str">
        <f>TEXT(SalesDataTable[[#This Row],[Order Date]],"MMM")</f>
        <v>Feb</v>
      </c>
      <c r="G176" s="5" t="s">
        <v>0</v>
      </c>
      <c r="H176" s="5" t="s">
        <v>50</v>
      </c>
      <c r="I176" s="5" t="s">
        <v>28</v>
      </c>
      <c r="J176" s="5" t="s">
        <v>13</v>
      </c>
      <c r="K176" s="5" t="s">
        <v>9</v>
      </c>
      <c r="L176" s="5" t="s">
        <v>10</v>
      </c>
      <c r="M176" s="6">
        <v>3</v>
      </c>
      <c r="N176" s="7">
        <v>92.96</v>
      </c>
      <c r="O176" s="8">
        <v>0.15</v>
      </c>
      <c r="P176" s="7">
        <v>44.56</v>
      </c>
      <c r="Q176" s="7">
        <f t="shared" si="8"/>
        <v>237.048</v>
      </c>
      <c r="R176" s="7">
        <f t="shared" si="9"/>
        <v>133.68</v>
      </c>
      <c r="S176" s="7">
        <f t="shared" si="10"/>
        <v>103.36799999999999</v>
      </c>
      <c r="T176" s="9">
        <f t="shared" si="11"/>
        <v>0.43606358205932971</v>
      </c>
      <c r="U176" s="6">
        <f>YEAR(SalesDataTable[[#This Row],[Order Date]])</f>
        <v>2026</v>
      </c>
      <c r="V176" s="9" t="str">
        <f>"Q"&amp;ROUNDUP(MONTH(SalesDataTable[[#This Row],[Order Date]])/3,0)</f>
        <v>Q1</v>
      </c>
      <c r="W176" s="6">
        <f>MONTH(SalesDataTable[[#This Row],[Order Date]])</f>
        <v>2</v>
      </c>
      <c r="X176" s="9" t="str">
        <f>TEXT(SalesDataTable[[#This Row],[Order Date]],"mmm")</f>
        <v>Feb</v>
      </c>
    </row>
    <row r="177" spans="1:24">
      <c r="A177" s="3">
        <v>1368</v>
      </c>
      <c r="B177" s="4">
        <v>46059</v>
      </c>
      <c r="C177" s="11">
        <f>YEAR(SalesDataTable[[#This Row],[Order Date]])</f>
        <v>2026</v>
      </c>
      <c r="D177" s="11" t="str">
        <f>"Q"&amp;ROUNDUP(MONTH(SalesDataTable[[#This Row],[Order Date]])/3,0)</f>
        <v>Q1</v>
      </c>
      <c r="E177" s="13">
        <f>MONTH(SalesDataTable[[#This Row],[Order Date]])</f>
        <v>2</v>
      </c>
      <c r="F177" s="11" t="str">
        <f>TEXT(SalesDataTable[[#This Row],[Order Date]],"MMM")</f>
        <v>Feb</v>
      </c>
      <c r="G177" s="5" t="s">
        <v>6</v>
      </c>
      <c r="H177" s="5" t="s">
        <v>43</v>
      </c>
      <c r="I177" s="5" t="s">
        <v>19</v>
      </c>
      <c r="J177" s="5" t="s">
        <v>13</v>
      </c>
      <c r="K177" s="5" t="s">
        <v>14</v>
      </c>
      <c r="L177" s="5" t="s">
        <v>15</v>
      </c>
      <c r="M177" s="6">
        <v>1</v>
      </c>
      <c r="N177" s="7">
        <v>36.520000000000003</v>
      </c>
      <c r="O177" s="8">
        <v>0</v>
      </c>
      <c r="P177" s="7">
        <v>13.94</v>
      </c>
      <c r="Q177" s="7">
        <f t="shared" si="8"/>
        <v>36.520000000000003</v>
      </c>
      <c r="R177" s="7">
        <f t="shared" si="9"/>
        <v>13.94</v>
      </c>
      <c r="S177" s="7">
        <f t="shared" si="10"/>
        <v>22.580000000000005</v>
      </c>
      <c r="T177" s="9">
        <f t="shared" si="11"/>
        <v>0.61829134720700996</v>
      </c>
      <c r="U177" s="6">
        <f>YEAR(SalesDataTable[[#This Row],[Order Date]])</f>
        <v>2026</v>
      </c>
      <c r="V177" s="9" t="str">
        <f>"Q"&amp;ROUNDUP(MONTH(SalesDataTable[[#This Row],[Order Date]])/3,0)</f>
        <v>Q1</v>
      </c>
      <c r="W177" s="6">
        <f>MONTH(SalesDataTable[[#This Row],[Order Date]])</f>
        <v>2</v>
      </c>
      <c r="X177" s="9" t="str">
        <f>TEXT(SalesDataTable[[#This Row],[Order Date]],"mmm")</f>
        <v>Feb</v>
      </c>
    </row>
    <row r="178" spans="1:24">
      <c r="A178" s="3">
        <v>3506</v>
      </c>
      <c r="B178" s="4">
        <v>46059</v>
      </c>
      <c r="C178" s="11">
        <f>YEAR(SalesDataTable[[#This Row],[Order Date]])</f>
        <v>2026</v>
      </c>
      <c r="D178" s="11" t="str">
        <f>"Q"&amp;ROUNDUP(MONTH(SalesDataTable[[#This Row],[Order Date]])/3,0)</f>
        <v>Q1</v>
      </c>
      <c r="E178" s="13">
        <f>MONTH(SalesDataTable[[#This Row],[Order Date]])</f>
        <v>2</v>
      </c>
      <c r="F178" s="11" t="str">
        <f>TEXT(SalesDataTable[[#This Row],[Order Date]],"MMM")</f>
        <v>Feb</v>
      </c>
      <c r="G178" s="5" t="s">
        <v>0</v>
      </c>
      <c r="H178" s="5" t="s">
        <v>1</v>
      </c>
      <c r="I178" s="5" t="s">
        <v>19</v>
      </c>
      <c r="J178" s="5" t="s">
        <v>3</v>
      </c>
      <c r="K178" s="5" t="s">
        <v>34</v>
      </c>
      <c r="L178" s="5" t="s">
        <v>45</v>
      </c>
      <c r="M178" s="6">
        <v>3</v>
      </c>
      <c r="N178" s="7">
        <v>50.65</v>
      </c>
      <c r="O178" s="8">
        <v>0</v>
      </c>
      <c r="P178" s="7">
        <v>21.49</v>
      </c>
      <c r="Q178" s="7">
        <f t="shared" si="8"/>
        <v>151.94999999999999</v>
      </c>
      <c r="R178" s="7">
        <f t="shared" si="9"/>
        <v>64.47</v>
      </c>
      <c r="S178" s="7">
        <f t="shared" si="10"/>
        <v>87.47999999999999</v>
      </c>
      <c r="T178" s="9">
        <f t="shared" si="11"/>
        <v>0.57571569595261596</v>
      </c>
      <c r="U178" s="6">
        <f>YEAR(SalesDataTable[[#This Row],[Order Date]])</f>
        <v>2026</v>
      </c>
      <c r="V178" s="9" t="str">
        <f>"Q"&amp;ROUNDUP(MONTH(SalesDataTable[[#This Row],[Order Date]])/3,0)</f>
        <v>Q1</v>
      </c>
      <c r="W178" s="6">
        <f>MONTH(SalesDataTable[[#This Row],[Order Date]])</f>
        <v>2</v>
      </c>
      <c r="X178" s="9" t="str">
        <f>TEXT(SalesDataTable[[#This Row],[Order Date]],"mmm")</f>
        <v>Feb</v>
      </c>
    </row>
    <row r="179" spans="1:24">
      <c r="A179" s="3">
        <v>1314</v>
      </c>
      <c r="B179" s="4">
        <v>46060</v>
      </c>
      <c r="C179" s="11">
        <f>YEAR(SalesDataTable[[#This Row],[Order Date]])</f>
        <v>2026</v>
      </c>
      <c r="D179" s="11" t="str">
        <f>"Q"&amp;ROUNDUP(MONTH(SalesDataTable[[#This Row],[Order Date]])/3,0)</f>
        <v>Q1</v>
      </c>
      <c r="E179" s="13">
        <f>MONTH(SalesDataTable[[#This Row],[Order Date]])</f>
        <v>2</v>
      </c>
      <c r="F179" s="11" t="str">
        <f>TEXT(SalesDataTable[[#This Row],[Order Date]],"MMM")</f>
        <v>Feb</v>
      </c>
      <c r="G179" s="5" t="s">
        <v>20</v>
      </c>
      <c r="H179" s="5" t="s">
        <v>21</v>
      </c>
      <c r="I179" s="5" t="s">
        <v>2</v>
      </c>
      <c r="J179" s="5" t="s">
        <v>3</v>
      </c>
      <c r="K179" s="5" t="s">
        <v>14</v>
      </c>
      <c r="L179" s="5" t="s">
        <v>15</v>
      </c>
      <c r="M179" s="6">
        <v>2</v>
      </c>
      <c r="N179" s="7">
        <v>37.03</v>
      </c>
      <c r="O179" s="8">
        <v>0.15</v>
      </c>
      <c r="P179" s="7">
        <v>13.87</v>
      </c>
      <c r="Q179" s="7">
        <f t="shared" si="8"/>
        <v>62.951000000000001</v>
      </c>
      <c r="R179" s="7">
        <f t="shared" si="9"/>
        <v>27.74</v>
      </c>
      <c r="S179" s="7">
        <f t="shared" si="10"/>
        <v>35.210999999999999</v>
      </c>
      <c r="T179" s="9">
        <f t="shared" si="11"/>
        <v>0.55933980397451988</v>
      </c>
      <c r="U179" s="6">
        <f>YEAR(SalesDataTable[[#This Row],[Order Date]])</f>
        <v>2026</v>
      </c>
      <c r="V179" s="9" t="str">
        <f>"Q"&amp;ROUNDUP(MONTH(SalesDataTable[[#This Row],[Order Date]])/3,0)</f>
        <v>Q1</v>
      </c>
      <c r="W179" s="6">
        <f>MONTH(SalesDataTable[[#This Row],[Order Date]])</f>
        <v>2</v>
      </c>
      <c r="X179" s="9" t="str">
        <f>TEXT(SalesDataTable[[#This Row],[Order Date]],"mmm")</f>
        <v>Feb</v>
      </c>
    </row>
    <row r="180" spans="1:24">
      <c r="A180" s="3">
        <v>2092</v>
      </c>
      <c r="B180" s="4">
        <v>46060</v>
      </c>
      <c r="C180" s="11">
        <f>YEAR(SalesDataTable[[#This Row],[Order Date]])</f>
        <v>2026</v>
      </c>
      <c r="D180" s="11" t="str">
        <f>"Q"&amp;ROUNDUP(MONTH(SalesDataTable[[#This Row],[Order Date]])/3,0)</f>
        <v>Q1</v>
      </c>
      <c r="E180" s="13">
        <f>MONTH(SalesDataTable[[#This Row],[Order Date]])</f>
        <v>2</v>
      </c>
      <c r="F180" s="11" t="str">
        <f>TEXT(SalesDataTable[[#This Row],[Order Date]],"MMM")</f>
        <v>Feb</v>
      </c>
      <c r="G180" s="5" t="s">
        <v>11</v>
      </c>
      <c r="H180" s="5" t="s">
        <v>12</v>
      </c>
      <c r="I180" s="5" t="s">
        <v>2</v>
      </c>
      <c r="J180" s="5" t="s">
        <v>13</v>
      </c>
      <c r="K180" s="5" t="s">
        <v>34</v>
      </c>
      <c r="L180" s="5" t="s">
        <v>42</v>
      </c>
      <c r="M180" s="6">
        <v>1</v>
      </c>
      <c r="N180" s="7">
        <v>36.619999999999997</v>
      </c>
      <c r="O180" s="8">
        <v>0</v>
      </c>
      <c r="P180" s="7">
        <v>13.55</v>
      </c>
      <c r="Q180" s="7">
        <f t="shared" si="8"/>
        <v>36.619999999999997</v>
      </c>
      <c r="R180" s="7">
        <f t="shared" si="9"/>
        <v>13.55</v>
      </c>
      <c r="S180" s="7">
        <f t="shared" si="10"/>
        <v>23.069999999999997</v>
      </c>
      <c r="T180" s="9">
        <f t="shared" si="11"/>
        <v>0.62998361551064985</v>
      </c>
      <c r="U180" s="6">
        <f>YEAR(SalesDataTable[[#This Row],[Order Date]])</f>
        <v>2026</v>
      </c>
      <c r="V180" s="9" t="str">
        <f>"Q"&amp;ROUNDUP(MONTH(SalesDataTable[[#This Row],[Order Date]])/3,0)</f>
        <v>Q1</v>
      </c>
      <c r="W180" s="6">
        <f>MONTH(SalesDataTable[[#This Row],[Order Date]])</f>
        <v>2</v>
      </c>
      <c r="X180" s="9" t="str">
        <f>TEXT(SalesDataTable[[#This Row],[Order Date]],"mmm")</f>
        <v>Feb</v>
      </c>
    </row>
    <row r="181" spans="1:24">
      <c r="A181" s="3">
        <v>5083</v>
      </c>
      <c r="B181" s="4">
        <v>46060</v>
      </c>
      <c r="C181" s="11">
        <f>YEAR(SalesDataTable[[#This Row],[Order Date]])</f>
        <v>2026</v>
      </c>
      <c r="D181" s="11" t="str">
        <f>"Q"&amp;ROUNDUP(MONTH(SalesDataTable[[#This Row],[Order Date]])/3,0)</f>
        <v>Q1</v>
      </c>
      <c r="E181" s="13">
        <f>MONTH(SalesDataTable[[#This Row],[Order Date]])</f>
        <v>2</v>
      </c>
      <c r="F181" s="11" t="str">
        <f>TEXT(SalesDataTable[[#This Row],[Order Date]],"MMM")</f>
        <v>Feb</v>
      </c>
      <c r="G181" s="5" t="s">
        <v>11</v>
      </c>
      <c r="H181" s="5" t="s">
        <v>52</v>
      </c>
      <c r="I181" s="5" t="s">
        <v>19</v>
      </c>
      <c r="J181" s="5" t="s">
        <v>3</v>
      </c>
      <c r="K181" s="5" t="s">
        <v>23</v>
      </c>
      <c r="L181" s="5" t="s">
        <v>40</v>
      </c>
      <c r="M181" s="6">
        <v>1</v>
      </c>
      <c r="N181" s="7">
        <v>81.47</v>
      </c>
      <c r="O181" s="8">
        <v>0</v>
      </c>
      <c r="P181" s="7">
        <v>39.18</v>
      </c>
      <c r="Q181" s="7">
        <f t="shared" si="8"/>
        <v>81.47</v>
      </c>
      <c r="R181" s="7">
        <f t="shared" si="9"/>
        <v>39.18</v>
      </c>
      <c r="S181" s="7">
        <f t="shared" si="10"/>
        <v>42.29</v>
      </c>
      <c r="T181" s="9">
        <f t="shared" si="11"/>
        <v>0.51908678040996681</v>
      </c>
      <c r="U181" s="6">
        <f>YEAR(SalesDataTable[[#This Row],[Order Date]])</f>
        <v>2026</v>
      </c>
      <c r="V181" s="9" t="str">
        <f>"Q"&amp;ROUNDUP(MONTH(SalesDataTable[[#This Row],[Order Date]])/3,0)</f>
        <v>Q1</v>
      </c>
      <c r="W181" s="6">
        <f>MONTH(SalesDataTable[[#This Row],[Order Date]])</f>
        <v>2</v>
      </c>
      <c r="X181" s="9" t="str">
        <f>TEXT(SalesDataTable[[#This Row],[Order Date]],"mmm")</f>
        <v>Feb</v>
      </c>
    </row>
    <row r="182" spans="1:24">
      <c r="A182" s="3">
        <v>582</v>
      </c>
      <c r="B182" s="4">
        <v>46061</v>
      </c>
      <c r="C182" s="11">
        <f>YEAR(SalesDataTable[[#This Row],[Order Date]])</f>
        <v>2026</v>
      </c>
      <c r="D182" s="11" t="str">
        <f>"Q"&amp;ROUNDUP(MONTH(SalesDataTable[[#This Row],[Order Date]])/3,0)</f>
        <v>Q1</v>
      </c>
      <c r="E182" s="13">
        <f>MONTH(SalesDataTable[[#This Row],[Order Date]])</f>
        <v>2</v>
      </c>
      <c r="F182" s="11" t="str">
        <f>TEXT(SalesDataTable[[#This Row],[Order Date]],"MMM")</f>
        <v>Feb</v>
      </c>
      <c r="G182" s="5" t="s">
        <v>6</v>
      </c>
      <c r="H182" s="5" t="s">
        <v>7</v>
      </c>
      <c r="I182" s="5" t="s">
        <v>8</v>
      </c>
      <c r="J182" s="5" t="s">
        <v>3</v>
      </c>
      <c r="K182" s="5" t="s">
        <v>23</v>
      </c>
      <c r="L182" s="5" t="s">
        <v>51</v>
      </c>
      <c r="M182" s="6">
        <v>12</v>
      </c>
      <c r="N182" s="7">
        <v>122.75</v>
      </c>
      <c r="O182" s="8">
        <v>0.15</v>
      </c>
      <c r="P182" s="7">
        <v>62.51</v>
      </c>
      <c r="Q182" s="7">
        <f t="shared" si="8"/>
        <v>1252.05</v>
      </c>
      <c r="R182" s="7">
        <f t="shared" si="9"/>
        <v>750.12</v>
      </c>
      <c r="S182" s="7">
        <f t="shared" si="10"/>
        <v>501.92999999999995</v>
      </c>
      <c r="T182" s="9">
        <f t="shared" si="11"/>
        <v>0.40088654606445429</v>
      </c>
      <c r="U182" s="6">
        <f>YEAR(SalesDataTable[[#This Row],[Order Date]])</f>
        <v>2026</v>
      </c>
      <c r="V182" s="9" t="str">
        <f>"Q"&amp;ROUNDUP(MONTH(SalesDataTable[[#This Row],[Order Date]])/3,0)</f>
        <v>Q1</v>
      </c>
      <c r="W182" s="6">
        <f>MONTH(SalesDataTable[[#This Row],[Order Date]])</f>
        <v>2</v>
      </c>
      <c r="X182" s="9" t="str">
        <f>TEXT(SalesDataTable[[#This Row],[Order Date]],"mmm")</f>
        <v>Feb</v>
      </c>
    </row>
    <row r="183" spans="1:24">
      <c r="A183" s="3">
        <v>902</v>
      </c>
      <c r="B183" s="4">
        <v>46061</v>
      </c>
      <c r="C183" s="11">
        <f>YEAR(SalesDataTable[[#This Row],[Order Date]])</f>
        <v>2026</v>
      </c>
      <c r="D183" s="11" t="str">
        <f>"Q"&amp;ROUNDUP(MONTH(SalesDataTable[[#This Row],[Order Date]])/3,0)</f>
        <v>Q1</v>
      </c>
      <c r="E183" s="13">
        <f>MONTH(SalesDataTable[[#This Row],[Order Date]])</f>
        <v>2</v>
      </c>
      <c r="F183" s="11" t="str">
        <f>TEXT(SalesDataTable[[#This Row],[Order Date]],"MMM")</f>
        <v>Feb</v>
      </c>
      <c r="G183" s="5" t="s">
        <v>0</v>
      </c>
      <c r="H183" s="5" t="s">
        <v>36</v>
      </c>
      <c r="I183" s="5" t="s">
        <v>2</v>
      </c>
      <c r="J183" s="5" t="s">
        <v>16</v>
      </c>
      <c r="K183" s="5" t="s">
        <v>34</v>
      </c>
      <c r="L183" s="5" t="s">
        <v>45</v>
      </c>
      <c r="M183" s="6">
        <v>1</v>
      </c>
      <c r="N183" s="7">
        <v>50.38</v>
      </c>
      <c r="O183" s="8">
        <v>0.05</v>
      </c>
      <c r="P183" s="7">
        <v>21.95</v>
      </c>
      <c r="Q183" s="7">
        <f t="shared" si="8"/>
        <v>47.860999999999997</v>
      </c>
      <c r="R183" s="7">
        <f t="shared" si="9"/>
        <v>21.95</v>
      </c>
      <c r="S183" s="7">
        <f t="shared" si="10"/>
        <v>25.910999999999998</v>
      </c>
      <c r="T183" s="9">
        <f t="shared" si="11"/>
        <v>0.54138024696516995</v>
      </c>
      <c r="U183" s="6">
        <f>YEAR(SalesDataTable[[#This Row],[Order Date]])</f>
        <v>2026</v>
      </c>
      <c r="V183" s="9" t="str">
        <f>"Q"&amp;ROUNDUP(MONTH(SalesDataTable[[#This Row],[Order Date]])/3,0)</f>
        <v>Q1</v>
      </c>
      <c r="W183" s="6">
        <f>MONTH(SalesDataTable[[#This Row],[Order Date]])</f>
        <v>2</v>
      </c>
      <c r="X183" s="9" t="str">
        <f>TEXT(SalesDataTable[[#This Row],[Order Date]],"mmm")</f>
        <v>Feb</v>
      </c>
    </row>
    <row r="184" spans="1:24">
      <c r="A184" s="3">
        <v>2396</v>
      </c>
      <c r="B184" s="4">
        <v>46061</v>
      </c>
      <c r="C184" s="11">
        <f>YEAR(SalesDataTable[[#This Row],[Order Date]])</f>
        <v>2026</v>
      </c>
      <c r="D184" s="11" t="str">
        <f>"Q"&amp;ROUNDUP(MONTH(SalesDataTable[[#This Row],[Order Date]])/3,0)</f>
        <v>Q1</v>
      </c>
      <c r="E184" s="13">
        <f>MONTH(SalesDataTable[[#This Row],[Order Date]])</f>
        <v>2</v>
      </c>
      <c r="F184" s="11" t="str">
        <f>TEXT(SalesDataTable[[#This Row],[Order Date]],"MMM")</f>
        <v>Feb</v>
      </c>
      <c r="G184" s="5" t="s">
        <v>20</v>
      </c>
      <c r="H184" s="5" t="s">
        <v>31</v>
      </c>
      <c r="I184" s="5" t="s">
        <v>2</v>
      </c>
      <c r="J184" s="5" t="s">
        <v>16</v>
      </c>
      <c r="K184" s="5" t="s">
        <v>34</v>
      </c>
      <c r="L184" s="5" t="s">
        <v>45</v>
      </c>
      <c r="M184" s="6">
        <v>2</v>
      </c>
      <c r="N184" s="7">
        <v>50.4</v>
      </c>
      <c r="O184" s="8">
        <v>0</v>
      </c>
      <c r="P184" s="7">
        <v>21.43</v>
      </c>
      <c r="Q184" s="7">
        <f t="shared" si="8"/>
        <v>100.8</v>
      </c>
      <c r="R184" s="7">
        <f t="shared" si="9"/>
        <v>42.86</v>
      </c>
      <c r="S184" s="7">
        <f t="shared" si="10"/>
        <v>57.94</v>
      </c>
      <c r="T184" s="9">
        <f t="shared" si="11"/>
        <v>0.57480158730158726</v>
      </c>
      <c r="U184" s="6">
        <f>YEAR(SalesDataTable[[#This Row],[Order Date]])</f>
        <v>2026</v>
      </c>
      <c r="V184" s="9" t="str">
        <f>"Q"&amp;ROUNDUP(MONTH(SalesDataTable[[#This Row],[Order Date]])/3,0)</f>
        <v>Q1</v>
      </c>
      <c r="W184" s="6">
        <f>MONTH(SalesDataTable[[#This Row],[Order Date]])</f>
        <v>2</v>
      </c>
      <c r="X184" s="9" t="str">
        <f>TEXT(SalesDataTable[[#This Row],[Order Date]],"mmm")</f>
        <v>Feb</v>
      </c>
    </row>
    <row r="185" spans="1:24">
      <c r="A185" s="3">
        <v>2494</v>
      </c>
      <c r="B185" s="4">
        <v>46061</v>
      </c>
      <c r="C185" s="11">
        <f>YEAR(SalesDataTable[[#This Row],[Order Date]])</f>
        <v>2026</v>
      </c>
      <c r="D185" s="11" t="str">
        <f>"Q"&amp;ROUNDUP(MONTH(SalesDataTable[[#This Row],[Order Date]])/3,0)</f>
        <v>Q1</v>
      </c>
      <c r="E185" s="13">
        <f>MONTH(SalesDataTable[[#This Row],[Order Date]])</f>
        <v>2</v>
      </c>
      <c r="F185" s="11" t="str">
        <f>TEXT(SalesDataTable[[#This Row],[Order Date]],"MMM")</f>
        <v>Feb</v>
      </c>
      <c r="G185" s="5" t="s">
        <v>11</v>
      </c>
      <c r="H185" s="5" t="s">
        <v>25</v>
      </c>
      <c r="I185" s="5" t="s">
        <v>2</v>
      </c>
      <c r="J185" s="5" t="s">
        <v>13</v>
      </c>
      <c r="K185" s="5" t="s">
        <v>9</v>
      </c>
      <c r="L185" s="5" t="s">
        <v>46</v>
      </c>
      <c r="M185" s="6">
        <v>1</v>
      </c>
      <c r="N185" s="7">
        <v>69.98</v>
      </c>
      <c r="O185" s="8">
        <v>0</v>
      </c>
      <c r="P185" s="7">
        <v>33.21</v>
      </c>
      <c r="Q185" s="7">
        <f t="shared" si="8"/>
        <v>69.98</v>
      </c>
      <c r="R185" s="7">
        <f t="shared" si="9"/>
        <v>33.21</v>
      </c>
      <c r="S185" s="7">
        <f t="shared" si="10"/>
        <v>36.770000000000003</v>
      </c>
      <c r="T185" s="9">
        <f t="shared" si="11"/>
        <v>0.52543583881108891</v>
      </c>
      <c r="U185" s="6">
        <f>YEAR(SalesDataTable[[#This Row],[Order Date]])</f>
        <v>2026</v>
      </c>
      <c r="V185" s="9" t="str">
        <f>"Q"&amp;ROUNDUP(MONTH(SalesDataTable[[#This Row],[Order Date]])/3,0)</f>
        <v>Q1</v>
      </c>
      <c r="W185" s="6">
        <f>MONTH(SalesDataTable[[#This Row],[Order Date]])</f>
        <v>2</v>
      </c>
      <c r="X185" s="9" t="str">
        <f>TEXT(SalesDataTable[[#This Row],[Order Date]],"mmm")</f>
        <v>Feb</v>
      </c>
    </row>
    <row r="186" spans="1:24">
      <c r="A186" s="3">
        <v>2925</v>
      </c>
      <c r="B186" s="4">
        <v>46061</v>
      </c>
      <c r="C186" s="11">
        <f>YEAR(SalesDataTable[[#This Row],[Order Date]])</f>
        <v>2026</v>
      </c>
      <c r="D186" s="11" t="str">
        <f>"Q"&amp;ROUNDUP(MONTH(SalesDataTable[[#This Row],[Order Date]])/3,0)</f>
        <v>Q1</v>
      </c>
      <c r="E186" s="13">
        <f>MONTH(SalesDataTable[[#This Row],[Order Date]])</f>
        <v>2</v>
      </c>
      <c r="F186" s="11" t="str">
        <f>TEXT(SalesDataTable[[#This Row],[Order Date]],"MMM")</f>
        <v>Feb</v>
      </c>
      <c r="G186" s="5" t="s">
        <v>0</v>
      </c>
      <c r="H186" s="5" t="s">
        <v>1</v>
      </c>
      <c r="I186" s="5" t="s">
        <v>19</v>
      </c>
      <c r="J186" s="5" t="s">
        <v>13</v>
      </c>
      <c r="K186" s="5" t="s">
        <v>9</v>
      </c>
      <c r="L186" s="5" t="s">
        <v>10</v>
      </c>
      <c r="M186" s="6">
        <v>3</v>
      </c>
      <c r="N186" s="7">
        <v>90.04</v>
      </c>
      <c r="O186" s="8">
        <v>0.05</v>
      </c>
      <c r="P186" s="7">
        <v>45.25</v>
      </c>
      <c r="Q186" s="7">
        <f t="shared" si="8"/>
        <v>256.61399999999998</v>
      </c>
      <c r="R186" s="7">
        <f t="shared" si="9"/>
        <v>135.75</v>
      </c>
      <c r="S186" s="7">
        <f t="shared" si="10"/>
        <v>120.86399999999998</v>
      </c>
      <c r="T186" s="9">
        <f t="shared" si="11"/>
        <v>0.47099534709719654</v>
      </c>
      <c r="U186" s="6">
        <f>YEAR(SalesDataTable[[#This Row],[Order Date]])</f>
        <v>2026</v>
      </c>
      <c r="V186" s="9" t="str">
        <f>"Q"&amp;ROUNDUP(MONTH(SalesDataTable[[#This Row],[Order Date]])/3,0)</f>
        <v>Q1</v>
      </c>
      <c r="W186" s="6">
        <f>MONTH(SalesDataTable[[#This Row],[Order Date]])</f>
        <v>2</v>
      </c>
      <c r="X186" s="9" t="str">
        <f>TEXT(SalesDataTable[[#This Row],[Order Date]],"mmm")</f>
        <v>Feb</v>
      </c>
    </row>
    <row r="187" spans="1:24">
      <c r="A187" s="3">
        <v>3614</v>
      </c>
      <c r="B187" s="4">
        <v>46061</v>
      </c>
      <c r="C187" s="11">
        <f>YEAR(SalesDataTable[[#This Row],[Order Date]])</f>
        <v>2026</v>
      </c>
      <c r="D187" s="11" t="str">
        <f>"Q"&amp;ROUNDUP(MONTH(SalesDataTable[[#This Row],[Order Date]])/3,0)</f>
        <v>Q1</v>
      </c>
      <c r="E187" s="13">
        <f>MONTH(SalesDataTable[[#This Row],[Order Date]])</f>
        <v>2</v>
      </c>
      <c r="F187" s="11" t="str">
        <f>TEXT(SalesDataTable[[#This Row],[Order Date]],"MMM")</f>
        <v>Feb</v>
      </c>
      <c r="G187" s="5" t="s">
        <v>6</v>
      </c>
      <c r="H187" s="5" t="s">
        <v>49</v>
      </c>
      <c r="I187" s="5" t="s">
        <v>2</v>
      </c>
      <c r="J187" s="5" t="s">
        <v>13</v>
      </c>
      <c r="K187" s="5" t="s">
        <v>34</v>
      </c>
      <c r="L187" s="5" t="s">
        <v>45</v>
      </c>
      <c r="M187" s="6">
        <v>3</v>
      </c>
      <c r="N187" s="7">
        <v>51.18</v>
      </c>
      <c r="O187" s="8">
        <v>0</v>
      </c>
      <c r="P187" s="7">
        <v>21.95</v>
      </c>
      <c r="Q187" s="7">
        <f t="shared" si="8"/>
        <v>153.54</v>
      </c>
      <c r="R187" s="7">
        <f t="shared" si="9"/>
        <v>65.849999999999994</v>
      </c>
      <c r="S187" s="7">
        <f t="shared" si="10"/>
        <v>87.69</v>
      </c>
      <c r="T187" s="9">
        <f t="shared" si="11"/>
        <v>0.57112153184837833</v>
      </c>
      <c r="U187" s="6">
        <f>YEAR(SalesDataTable[[#This Row],[Order Date]])</f>
        <v>2026</v>
      </c>
      <c r="V187" s="9" t="str">
        <f>"Q"&amp;ROUNDUP(MONTH(SalesDataTable[[#This Row],[Order Date]])/3,0)</f>
        <v>Q1</v>
      </c>
      <c r="W187" s="6">
        <f>MONTH(SalesDataTable[[#This Row],[Order Date]])</f>
        <v>2</v>
      </c>
      <c r="X187" s="9" t="str">
        <f>TEXT(SalesDataTable[[#This Row],[Order Date]],"mmm")</f>
        <v>Feb</v>
      </c>
    </row>
    <row r="188" spans="1:24">
      <c r="A188" s="3">
        <v>4360</v>
      </c>
      <c r="B188" s="4">
        <v>46061</v>
      </c>
      <c r="C188" s="11">
        <f>YEAR(SalesDataTable[[#This Row],[Order Date]])</f>
        <v>2026</v>
      </c>
      <c r="D188" s="11" t="str">
        <f>"Q"&amp;ROUNDUP(MONTH(SalesDataTable[[#This Row],[Order Date]])/3,0)</f>
        <v>Q1</v>
      </c>
      <c r="E188" s="13">
        <f>MONTH(SalesDataTable[[#This Row],[Order Date]])</f>
        <v>2</v>
      </c>
      <c r="F188" s="11" t="str">
        <f>TEXT(SalesDataTable[[#This Row],[Order Date]],"MMM")</f>
        <v>Feb</v>
      </c>
      <c r="G188" s="5" t="s">
        <v>0</v>
      </c>
      <c r="H188" s="5" t="s">
        <v>50</v>
      </c>
      <c r="I188" s="5" t="s">
        <v>2</v>
      </c>
      <c r="J188" s="5" t="s">
        <v>13</v>
      </c>
      <c r="K188" s="5" t="s">
        <v>14</v>
      </c>
      <c r="L188" s="5" t="s">
        <v>15</v>
      </c>
      <c r="M188" s="6">
        <v>1</v>
      </c>
      <c r="N188" s="7">
        <v>35.69</v>
      </c>
      <c r="O188" s="8">
        <v>0</v>
      </c>
      <c r="P188" s="7">
        <v>13.38</v>
      </c>
      <c r="Q188" s="7">
        <f t="shared" si="8"/>
        <v>35.69</v>
      </c>
      <c r="R188" s="7">
        <f t="shared" si="9"/>
        <v>13.38</v>
      </c>
      <c r="S188" s="7">
        <f t="shared" si="10"/>
        <v>22.309999999999995</v>
      </c>
      <c r="T188" s="9">
        <f t="shared" si="11"/>
        <v>0.62510507144858496</v>
      </c>
      <c r="U188" s="6">
        <f>YEAR(SalesDataTable[[#This Row],[Order Date]])</f>
        <v>2026</v>
      </c>
      <c r="V188" s="9" t="str">
        <f>"Q"&amp;ROUNDUP(MONTH(SalesDataTable[[#This Row],[Order Date]])/3,0)</f>
        <v>Q1</v>
      </c>
      <c r="W188" s="6">
        <f>MONTH(SalesDataTable[[#This Row],[Order Date]])</f>
        <v>2</v>
      </c>
      <c r="X188" s="9" t="str">
        <f>TEXT(SalesDataTable[[#This Row],[Order Date]],"mmm")</f>
        <v>Feb</v>
      </c>
    </row>
    <row r="189" spans="1:24">
      <c r="A189" s="3">
        <v>4582</v>
      </c>
      <c r="B189" s="4">
        <v>46061</v>
      </c>
      <c r="C189" s="11">
        <f>YEAR(SalesDataTable[[#This Row],[Order Date]])</f>
        <v>2026</v>
      </c>
      <c r="D189" s="11" t="str">
        <f>"Q"&amp;ROUNDUP(MONTH(SalesDataTable[[#This Row],[Order Date]])/3,0)</f>
        <v>Q1</v>
      </c>
      <c r="E189" s="13">
        <f>MONTH(SalesDataTable[[#This Row],[Order Date]])</f>
        <v>2</v>
      </c>
      <c r="F189" s="11" t="str">
        <f>TEXT(SalesDataTable[[#This Row],[Order Date]],"MMM")</f>
        <v>Feb</v>
      </c>
      <c r="G189" s="5" t="s">
        <v>20</v>
      </c>
      <c r="H189" s="5" t="s">
        <v>31</v>
      </c>
      <c r="I189" s="5" t="s">
        <v>2</v>
      </c>
      <c r="J189" s="5" t="s">
        <v>13</v>
      </c>
      <c r="K189" s="5" t="s">
        <v>4</v>
      </c>
      <c r="L189" s="5" t="s">
        <v>22</v>
      </c>
      <c r="M189" s="6">
        <v>3</v>
      </c>
      <c r="N189" s="7">
        <v>50.29</v>
      </c>
      <c r="O189" s="8">
        <v>0.05</v>
      </c>
      <c r="P189" s="7">
        <v>22.87</v>
      </c>
      <c r="Q189" s="7">
        <f t="shared" si="8"/>
        <v>143.32650000000001</v>
      </c>
      <c r="R189" s="7">
        <f t="shared" si="9"/>
        <v>68.61</v>
      </c>
      <c r="S189" s="7">
        <f t="shared" si="10"/>
        <v>74.716500000000011</v>
      </c>
      <c r="T189" s="9">
        <f t="shared" si="11"/>
        <v>0.52130275978273388</v>
      </c>
      <c r="U189" s="6">
        <f>YEAR(SalesDataTable[[#This Row],[Order Date]])</f>
        <v>2026</v>
      </c>
      <c r="V189" s="9" t="str">
        <f>"Q"&amp;ROUNDUP(MONTH(SalesDataTable[[#This Row],[Order Date]])/3,0)</f>
        <v>Q1</v>
      </c>
      <c r="W189" s="6">
        <f>MONTH(SalesDataTable[[#This Row],[Order Date]])</f>
        <v>2</v>
      </c>
      <c r="X189" s="9" t="str">
        <f>TEXT(SalesDataTable[[#This Row],[Order Date]],"mmm")</f>
        <v>Feb</v>
      </c>
    </row>
    <row r="190" spans="1:24">
      <c r="A190" s="3">
        <v>4381</v>
      </c>
      <c r="B190" s="4">
        <v>46062</v>
      </c>
      <c r="C190" s="11">
        <f>YEAR(SalesDataTable[[#This Row],[Order Date]])</f>
        <v>2026</v>
      </c>
      <c r="D190" s="11" t="str">
        <f>"Q"&amp;ROUNDUP(MONTH(SalesDataTable[[#This Row],[Order Date]])/3,0)</f>
        <v>Q1</v>
      </c>
      <c r="E190" s="13">
        <f>MONTH(SalesDataTable[[#This Row],[Order Date]])</f>
        <v>2</v>
      </c>
      <c r="F190" s="11" t="str">
        <f>TEXT(SalesDataTable[[#This Row],[Order Date]],"MMM")</f>
        <v>Feb</v>
      </c>
      <c r="G190" s="5" t="s">
        <v>6</v>
      </c>
      <c r="H190" s="5" t="s">
        <v>43</v>
      </c>
      <c r="I190" s="5" t="s">
        <v>28</v>
      </c>
      <c r="J190" s="5" t="s">
        <v>3</v>
      </c>
      <c r="K190" s="5" t="s">
        <v>23</v>
      </c>
      <c r="L190" s="5" t="s">
        <v>29</v>
      </c>
      <c r="M190" s="6">
        <v>1</v>
      </c>
      <c r="N190" s="7">
        <v>194.32</v>
      </c>
      <c r="O190" s="8">
        <v>0.05</v>
      </c>
      <c r="P190" s="7">
        <v>102.52</v>
      </c>
      <c r="Q190" s="7">
        <f t="shared" si="8"/>
        <v>184.60399999999998</v>
      </c>
      <c r="R190" s="7">
        <f t="shared" si="9"/>
        <v>102.52</v>
      </c>
      <c r="S190" s="7">
        <f t="shared" si="10"/>
        <v>82.083999999999989</v>
      </c>
      <c r="T190" s="9">
        <f t="shared" si="11"/>
        <v>0.44464908669367942</v>
      </c>
      <c r="U190" s="6">
        <f>YEAR(SalesDataTable[[#This Row],[Order Date]])</f>
        <v>2026</v>
      </c>
      <c r="V190" s="9" t="str">
        <f>"Q"&amp;ROUNDUP(MONTH(SalesDataTable[[#This Row],[Order Date]])/3,0)</f>
        <v>Q1</v>
      </c>
      <c r="W190" s="6">
        <f>MONTH(SalesDataTable[[#This Row],[Order Date]])</f>
        <v>2</v>
      </c>
      <c r="X190" s="9" t="str">
        <f>TEXT(SalesDataTable[[#This Row],[Order Date]],"mmm")</f>
        <v>Feb</v>
      </c>
    </row>
    <row r="191" spans="1:24">
      <c r="A191" s="3">
        <v>4964</v>
      </c>
      <c r="B191" s="4">
        <v>46062</v>
      </c>
      <c r="C191" s="11">
        <f>YEAR(SalesDataTable[[#This Row],[Order Date]])</f>
        <v>2026</v>
      </c>
      <c r="D191" s="11" t="str">
        <f>"Q"&amp;ROUNDUP(MONTH(SalesDataTable[[#This Row],[Order Date]])/3,0)</f>
        <v>Q1</v>
      </c>
      <c r="E191" s="13">
        <f>MONTH(SalesDataTable[[#This Row],[Order Date]])</f>
        <v>2</v>
      </c>
      <c r="F191" s="11" t="str">
        <f>TEXT(SalesDataTable[[#This Row],[Order Date]],"MMM")</f>
        <v>Feb</v>
      </c>
      <c r="G191" s="5" t="s">
        <v>20</v>
      </c>
      <c r="H191" s="5" t="s">
        <v>47</v>
      </c>
      <c r="I191" s="5" t="s">
        <v>19</v>
      </c>
      <c r="J191" s="5" t="s">
        <v>13</v>
      </c>
      <c r="K191" s="5" t="s">
        <v>34</v>
      </c>
      <c r="L191" s="5" t="s">
        <v>35</v>
      </c>
      <c r="M191" s="6">
        <v>4</v>
      </c>
      <c r="N191" s="7">
        <v>40.44</v>
      </c>
      <c r="O191" s="8">
        <v>0</v>
      </c>
      <c r="P191" s="7">
        <v>14.75</v>
      </c>
      <c r="Q191" s="7">
        <f t="shared" si="8"/>
        <v>161.76</v>
      </c>
      <c r="R191" s="7">
        <f t="shared" si="9"/>
        <v>59</v>
      </c>
      <c r="S191" s="7">
        <f t="shared" si="10"/>
        <v>102.75999999999999</v>
      </c>
      <c r="T191" s="9">
        <f t="shared" si="11"/>
        <v>0.63526211671612265</v>
      </c>
      <c r="U191" s="6">
        <f>YEAR(SalesDataTable[[#This Row],[Order Date]])</f>
        <v>2026</v>
      </c>
      <c r="V191" s="9" t="str">
        <f>"Q"&amp;ROUNDUP(MONTH(SalesDataTable[[#This Row],[Order Date]])/3,0)</f>
        <v>Q1</v>
      </c>
      <c r="W191" s="6">
        <f>MONTH(SalesDataTable[[#This Row],[Order Date]])</f>
        <v>2</v>
      </c>
      <c r="X191" s="9" t="str">
        <f>TEXT(SalesDataTable[[#This Row],[Order Date]],"mmm")</f>
        <v>Feb</v>
      </c>
    </row>
    <row r="192" spans="1:24">
      <c r="A192" s="3">
        <v>255</v>
      </c>
      <c r="B192" s="4">
        <v>46063</v>
      </c>
      <c r="C192" s="11">
        <f>YEAR(SalesDataTable[[#This Row],[Order Date]])</f>
        <v>2026</v>
      </c>
      <c r="D192" s="11" t="str">
        <f>"Q"&amp;ROUNDUP(MONTH(SalesDataTable[[#This Row],[Order Date]])/3,0)</f>
        <v>Q1</v>
      </c>
      <c r="E192" s="13">
        <f>MONTH(SalesDataTable[[#This Row],[Order Date]])</f>
        <v>2</v>
      </c>
      <c r="F192" s="11" t="str">
        <f>TEXT(SalesDataTable[[#This Row],[Order Date]],"MMM")</f>
        <v>Feb</v>
      </c>
      <c r="G192" s="5" t="s">
        <v>20</v>
      </c>
      <c r="H192" s="5" t="s">
        <v>31</v>
      </c>
      <c r="I192" s="5" t="s">
        <v>2</v>
      </c>
      <c r="J192" s="5" t="s">
        <v>13</v>
      </c>
      <c r="K192" s="5" t="s">
        <v>14</v>
      </c>
      <c r="L192" s="5" t="s">
        <v>44</v>
      </c>
      <c r="M192" s="6">
        <v>3</v>
      </c>
      <c r="N192" s="7">
        <v>134.53</v>
      </c>
      <c r="O192" s="8">
        <v>0.1</v>
      </c>
      <c r="P192" s="7">
        <v>69.12</v>
      </c>
      <c r="Q192" s="7">
        <f t="shared" si="8"/>
        <v>363.23100000000005</v>
      </c>
      <c r="R192" s="7">
        <f t="shared" si="9"/>
        <v>207.36</v>
      </c>
      <c r="S192" s="7">
        <f t="shared" si="10"/>
        <v>155.87100000000004</v>
      </c>
      <c r="T192" s="9">
        <f t="shared" si="11"/>
        <v>0.42912361555043488</v>
      </c>
      <c r="U192" s="6">
        <f>YEAR(SalesDataTable[[#This Row],[Order Date]])</f>
        <v>2026</v>
      </c>
      <c r="V192" s="9" t="str">
        <f>"Q"&amp;ROUNDUP(MONTH(SalesDataTable[[#This Row],[Order Date]])/3,0)</f>
        <v>Q1</v>
      </c>
      <c r="W192" s="6">
        <f>MONTH(SalesDataTable[[#This Row],[Order Date]])</f>
        <v>2</v>
      </c>
      <c r="X192" s="9" t="str">
        <f>TEXT(SalesDataTable[[#This Row],[Order Date]],"mmm")</f>
        <v>Feb</v>
      </c>
    </row>
    <row r="193" spans="1:24">
      <c r="A193" s="3">
        <v>2178</v>
      </c>
      <c r="B193" s="4">
        <v>46063</v>
      </c>
      <c r="C193" s="11">
        <f>YEAR(SalesDataTable[[#This Row],[Order Date]])</f>
        <v>2026</v>
      </c>
      <c r="D193" s="11" t="str">
        <f>"Q"&amp;ROUNDUP(MONTH(SalesDataTable[[#This Row],[Order Date]])/3,0)</f>
        <v>Q1</v>
      </c>
      <c r="E193" s="13">
        <f>MONTH(SalesDataTable[[#This Row],[Order Date]])</f>
        <v>2</v>
      </c>
      <c r="F193" s="11" t="str">
        <f>TEXT(SalesDataTable[[#This Row],[Order Date]],"MMM")</f>
        <v>Feb</v>
      </c>
      <c r="G193" s="5" t="s">
        <v>11</v>
      </c>
      <c r="H193" s="5" t="s">
        <v>12</v>
      </c>
      <c r="I193" s="5" t="s">
        <v>28</v>
      </c>
      <c r="J193" s="5" t="s">
        <v>13</v>
      </c>
      <c r="K193" s="5" t="s">
        <v>9</v>
      </c>
      <c r="L193" s="5" t="s">
        <v>37</v>
      </c>
      <c r="M193" s="6">
        <v>6</v>
      </c>
      <c r="N193" s="7">
        <v>154.05000000000001</v>
      </c>
      <c r="O193" s="8">
        <v>0</v>
      </c>
      <c r="P193" s="7">
        <v>79.25</v>
      </c>
      <c r="Q193" s="7">
        <f t="shared" si="8"/>
        <v>924.30000000000007</v>
      </c>
      <c r="R193" s="7">
        <f t="shared" si="9"/>
        <v>475.5</v>
      </c>
      <c r="S193" s="7">
        <f t="shared" si="10"/>
        <v>448.80000000000007</v>
      </c>
      <c r="T193" s="9">
        <f t="shared" si="11"/>
        <v>0.4855566374553717</v>
      </c>
      <c r="U193" s="6">
        <f>YEAR(SalesDataTable[[#This Row],[Order Date]])</f>
        <v>2026</v>
      </c>
      <c r="V193" s="9" t="str">
        <f>"Q"&amp;ROUNDUP(MONTH(SalesDataTable[[#This Row],[Order Date]])/3,0)</f>
        <v>Q1</v>
      </c>
      <c r="W193" s="6">
        <f>MONTH(SalesDataTable[[#This Row],[Order Date]])</f>
        <v>2</v>
      </c>
      <c r="X193" s="9" t="str">
        <f>TEXT(SalesDataTable[[#This Row],[Order Date]],"mmm")</f>
        <v>Feb</v>
      </c>
    </row>
    <row r="194" spans="1:24">
      <c r="A194" s="3">
        <v>3416</v>
      </c>
      <c r="B194" s="4">
        <v>46063</v>
      </c>
      <c r="C194" s="11">
        <f>YEAR(SalesDataTable[[#This Row],[Order Date]])</f>
        <v>2026</v>
      </c>
      <c r="D194" s="11" t="str">
        <f>"Q"&amp;ROUNDUP(MONTH(SalesDataTable[[#This Row],[Order Date]])/3,0)</f>
        <v>Q1</v>
      </c>
      <c r="E194" s="13">
        <f>MONTH(SalesDataTable[[#This Row],[Order Date]])</f>
        <v>2</v>
      </c>
      <c r="F194" s="11" t="str">
        <f>TEXT(SalesDataTable[[#This Row],[Order Date]],"MMM")</f>
        <v>Feb</v>
      </c>
      <c r="G194" s="5" t="s">
        <v>11</v>
      </c>
      <c r="H194" s="5" t="s">
        <v>12</v>
      </c>
      <c r="I194" s="5" t="s">
        <v>2</v>
      </c>
      <c r="J194" s="5" t="s">
        <v>13</v>
      </c>
      <c r="K194" s="5" t="s">
        <v>14</v>
      </c>
      <c r="L194" s="5" t="s">
        <v>44</v>
      </c>
      <c r="M194" s="6">
        <v>1</v>
      </c>
      <c r="N194" s="7">
        <v>135.4</v>
      </c>
      <c r="O194" s="8">
        <v>0</v>
      </c>
      <c r="P194" s="7">
        <v>67.56</v>
      </c>
      <c r="Q194" s="7">
        <f t="shared" ref="Q194:Q257" si="12">M194*N194*(1-O194)</f>
        <v>135.4</v>
      </c>
      <c r="R194" s="7">
        <f t="shared" ref="R194:R257" si="13">M194*P194</f>
        <v>67.56</v>
      </c>
      <c r="S194" s="7">
        <f t="shared" ref="S194:S257" si="14">Q194-R194</f>
        <v>67.84</v>
      </c>
      <c r="T194" s="9">
        <f t="shared" ref="T194:T257" si="15">IFERROR(S194/Q194,0)</f>
        <v>0.50103397341211231</v>
      </c>
      <c r="U194" s="6">
        <f>YEAR(SalesDataTable[[#This Row],[Order Date]])</f>
        <v>2026</v>
      </c>
      <c r="V194" s="9" t="str">
        <f>"Q"&amp;ROUNDUP(MONTH(SalesDataTable[[#This Row],[Order Date]])/3,0)</f>
        <v>Q1</v>
      </c>
      <c r="W194" s="6">
        <f>MONTH(SalesDataTable[[#This Row],[Order Date]])</f>
        <v>2</v>
      </c>
      <c r="X194" s="9" t="str">
        <f>TEXT(SalesDataTable[[#This Row],[Order Date]],"mmm")</f>
        <v>Feb</v>
      </c>
    </row>
    <row r="195" spans="1:24">
      <c r="A195" s="3">
        <v>3854</v>
      </c>
      <c r="B195" s="4">
        <v>46063</v>
      </c>
      <c r="C195" s="11">
        <f>YEAR(SalesDataTable[[#This Row],[Order Date]])</f>
        <v>2026</v>
      </c>
      <c r="D195" s="11" t="str">
        <f>"Q"&amp;ROUNDUP(MONTH(SalesDataTable[[#This Row],[Order Date]])/3,0)</f>
        <v>Q1</v>
      </c>
      <c r="E195" s="13">
        <f>MONTH(SalesDataTable[[#This Row],[Order Date]])</f>
        <v>2</v>
      </c>
      <c r="F195" s="11" t="str">
        <f>TEXT(SalesDataTable[[#This Row],[Order Date]],"MMM")</f>
        <v>Feb</v>
      </c>
      <c r="G195" s="5" t="s">
        <v>0</v>
      </c>
      <c r="H195" s="5" t="s">
        <v>1</v>
      </c>
      <c r="I195" s="5" t="s">
        <v>2</v>
      </c>
      <c r="J195" s="5" t="s">
        <v>13</v>
      </c>
      <c r="K195" s="5" t="s">
        <v>4</v>
      </c>
      <c r="L195" s="5" t="s">
        <v>26</v>
      </c>
      <c r="M195" s="6">
        <v>2</v>
      </c>
      <c r="N195" s="7">
        <v>41.03</v>
      </c>
      <c r="O195" s="8">
        <v>0</v>
      </c>
      <c r="P195" s="7">
        <v>16.260000000000002</v>
      </c>
      <c r="Q195" s="7">
        <f t="shared" si="12"/>
        <v>82.06</v>
      </c>
      <c r="R195" s="7">
        <f t="shared" si="13"/>
        <v>32.520000000000003</v>
      </c>
      <c r="S195" s="7">
        <f t="shared" si="14"/>
        <v>49.54</v>
      </c>
      <c r="T195" s="9">
        <f t="shared" si="15"/>
        <v>0.60370460638557155</v>
      </c>
      <c r="U195" s="6">
        <f>YEAR(SalesDataTable[[#This Row],[Order Date]])</f>
        <v>2026</v>
      </c>
      <c r="V195" s="9" t="str">
        <f>"Q"&amp;ROUNDUP(MONTH(SalesDataTable[[#This Row],[Order Date]])/3,0)</f>
        <v>Q1</v>
      </c>
      <c r="W195" s="6">
        <f>MONTH(SalesDataTable[[#This Row],[Order Date]])</f>
        <v>2</v>
      </c>
      <c r="X195" s="9" t="str">
        <f>TEXT(SalesDataTable[[#This Row],[Order Date]],"mmm")</f>
        <v>Feb</v>
      </c>
    </row>
    <row r="196" spans="1:24">
      <c r="A196" s="3">
        <v>3952</v>
      </c>
      <c r="B196" s="4">
        <v>46063</v>
      </c>
      <c r="C196" s="11">
        <f>YEAR(SalesDataTable[[#This Row],[Order Date]])</f>
        <v>2026</v>
      </c>
      <c r="D196" s="11" t="str">
        <f>"Q"&amp;ROUNDUP(MONTH(SalesDataTable[[#This Row],[Order Date]])/3,0)</f>
        <v>Q1</v>
      </c>
      <c r="E196" s="13">
        <f>MONTH(SalesDataTable[[#This Row],[Order Date]])</f>
        <v>2</v>
      </c>
      <c r="F196" s="11" t="str">
        <f>TEXT(SalesDataTable[[#This Row],[Order Date]],"MMM")</f>
        <v>Feb</v>
      </c>
      <c r="G196" s="5" t="s">
        <v>20</v>
      </c>
      <c r="H196" s="5" t="s">
        <v>33</v>
      </c>
      <c r="I196" s="5" t="s">
        <v>28</v>
      </c>
      <c r="J196" s="5" t="s">
        <v>13</v>
      </c>
      <c r="K196" s="5" t="s">
        <v>4</v>
      </c>
      <c r="L196" s="5" t="s">
        <v>5</v>
      </c>
      <c r="M196" s="6">
        <v>1</v>
      </c>
      <c r="N196" s="7">
        <v>81.44</v>
      </c>
      <c r="O196" s="8">
        <v>0.05</v>
      </c>
      <c r="P196" s="7">
        <v>43.9</v>
      </c>
      <c r="Q196" s="7">
        <f t="shared" si="12"/>
        <v>77.367999999999995</v>
      </c>
      <c r="R196" s="7">
        <f t="shared" si="13"/>
        <v>43.9</v>
      </c>
      <c r="S196" s="7">
        <f t="shared" si="14"/>
        <v>33.467999999999996</v>
      </c>
      <c r="T196" s="9">
        <f t="shared" si="15"/>
        <v>0.43258194602419603</v>
      </c>
      <c r="U196" s="6">
        <f>YEAR(SalesDataTable[[#This Row],[Order Date]])</f>
        <v>2026</v>
      </c>
      <c r="V196" s="9" t="str">
        <f>"Q"&amp;ROUNDUP(MONTH(SalesDataTable[[#This Row],[Order Date]])/3,0)</f>
        <v>Q1</v>
      </c>
      <c r="W196" s="6">
        <f>MONTH(SalesDataTable[[#This Row],[Order Date]])</f>
        <v>2</v>
      </c>
      <c r="X196" s="9" t="str">
        <f>TEXT(SalesDataTable[[#This Row],[Order Date]],"mmm")</f>
        <v>Feb</v>
      </c>
    </row>
    <row r="197" spans="1:24">
      <c r="A197" s="3">
        <v>4076</v>
      </c>
      <c r="B197" s="4">
        <v>46063</v>
      </c>
      <c r="C197" s="11">
        <f>YEAR(SalesDataTable[[#This Row],[Order Date]])</f>
        <v>2026</v>
      </c>
      <c r="D197" s="11" t="str">
        <f>"Q"&amp;ROUNDUP(MONTH(SalesDataTable[[#This Row],[Order Date]])/3,0)</f>
        <v>Q1</v>
      </c>
      <c r="E197" s="13">
        <f>MONTH(SalesDataTable[[#This Row],[Order Date]])</f>
        <v>2</v>
      </c>
      <c r="F197" s="11" t="str">
        <f>TEXT(SalesDataTable[[#This Row],[Order Date]],"MMM")</f>
        <v>Feb</v>
      </c>
      <c r="G197" s="5" t="s">
        <v>0</v>
      </c>
      <c r="H197" s="5" t="s">
        <v>1</v>
      </c>
      <c r="I197" s="5" t="s">
        <v>8</v>
      </c>
      <c r="J197" s="5" t="s">
        <v>16</v>
      </c>
      <c r="K197" s="5" t="s">
        <v>23</v>
      </c>
      <c r="L197" s="5" t="s">
        <v>51</v>
      </c>
      <c r="M197" s="6">
        <v>8</v>
      </c>
      <c r="N197" s="7">
        <v>122.19</v>
      </c>
      <c r="O197" s="8">
        <v>0.1</v>
      </c>
      <c r="P197" s="7">
        <v>60</v>
      </c>
      <c r="Q197" s="7">
        <f t="shared" si="12"/>
        <v>879.76800000000003</v>
      </c>
      <c r="R197" s="7">
        <f t="shared" si="13"/>
        <v>480</v>
      </c>
      <c r="S197" s="7">
        <f t="shared" si="14"/>
        <v>399.76800000000003</v>
      </c>
      <c r="T197" s="9">
        <f t="shared" si="15"/>
        <v>0.45440161497121973</v>
      </c>
      <c r="U197" s="6">
        <f>YEAR(SalesDataTable[[#This Row],[Order Date]])</f>
        <v>2026</v>
      </c>
      <c r="V197" s="9" t="str">
        <f>"Q"&amp;ROUNDUP(MONTH(SalesDataTable[[#This Row],[Order Date]])/3,0)</f>
        <v>Q1</v>
      </c>
      <c r="W197" s="6">
        <f>MONTH(SalesDataTable[[#This Row],[Order Date]])</f>
        <v>2</v>
      </c>
      <c r="X197" s="9" t="str">
        <f>TEXT(SalesDataTable[[#This Row],[Order Date]],"mmm")</f>
        <v>Feb</v>
      </c>
    </row>
    <row r="198" spans="1:24">
      <c r="A198" s="3">
        <v>4156</v>
      </c>
      <c r="B198" s="4">
        <v>46063</v>
      </c>
      <c r="C198" s="11">
        <f>YEAR(SalesDataTable[[#This Row],[Order Date]])</f>
        <v>2026</v>
      </c>
      <c r="D198" s="11" t="str">
        <f>"Q"&amp;ROUNDUP(MONTH(SalesDataTable[[#This Row],[Order Date]])/3,0)</f>
        <v>Q1</v>
      </c>
      <c r="E198" s="13">
        <f>MONTH(SalesDataTable[[#This Row],[Order Date]])</f>
        <v>2</v>
      </c>
      <c r="F198" s="11" t="str">
        <f>TEXT(SalesDataTable[[#This Row],[Order Date]],"MMM")</f>
        <v>Feb</v>
      </c>
      <c r="G198" s="5" t="s">
        <v>11</v>
      </c>
      <c r="H198" s="5" t="s">
        <v>52</v>
      </c>
      <c r="I198" s="5" t="s">
        <v>19</v>
      </c>
      <c r="J198" s="5" t="s">
        <v>3</v>
      </c>
      <c r="K198" s="5" t="s">
        <v>9</v>
      </c>
      <c r="L198" s="5" t="s">
        <v>17</v>
      </c>
      <c r="M198" s="6">
        <v>2</v>
      </c>
      <c r="N198" s="7">
        <v>146.33000000000001</v>
      </c>
      <c r="O198" s="8">
        <v>0.1</v>
      </c>
      <c r="P198" s="7">
        <v>81.34</v>
      </c>
      <c r="Q198" s="7">
        <f t="shared" si="12"/>
        <v>263.39400000000001</v>
      </c>
      <c r="R198" s="7">
        <f t="shared" si="13"/>
        <v>162.68</v>
      </c>
      <c r="S198" s="7">
        <f t="shared" si="14"/>
        <v>100.714</v>
      </c>
      <c r="T198" s="9">
        <f t="shared" si="15"/>
        <v>0.38237013751262366</v>
      </c>
      <c r="U198" s="6">
        <f>YEAR(SalesDataTable[[#This Row],[Order Date]])</f>
        <v>2026</v>
      </c>
      <c r="V198" s="9" t="str">
        <f>"Q"&amp;ROUNDUP(MONTH(SalesDataTable[[#This Row],[Order Date]])/3,0)</f>
        <v>Q1</v>
      </c>
      <c r="W198" s="6">
        <f>MONTH(SalesDataTable[[#This Row],[Order Date]])</f>
        <v>2</v>
      </c>
      <c r="X198" s="9" t="str">
        <f>TEXT(SalesDataTable[[#This Row],[Order Date]],"mmm")</f>
        <v>Feb</v>
      </c>
    </row>
    <row r="199" spans="1:24">
      <c r="A199" s="3">
        <v>4260</v>
      </c>
      <c r="B199" s="4">
        <v>46063</v>
      </c>
      <c r="C199" s="11">
        <f>YEAR(SalesDataTable[[#This Row],[Order Date]])</f>
        <v>2026</v>
      </c>
      <c r="D199" s="11" t="str">
        <f>"Q"&amp;ROUNDUP(MONTH(SalesDataTable[[#This Row],[Order Date]])/3,0)</f>
        <v>Q1</v>
      </c>
      <c r="E199" s="13">
        <f>MONTH(SalesDataTable[[#This Row],[Order Date]])</f>
        <v>2</v>
      </c>
      <c r="F199" s="11" t="str">
        <f>TEXT(SalesDataTable[[#This Row],[Order Date]],"MMM")</f>
        <v>Feb</v>
      </c>
      <c r="G199" s="5" t="s">
        <v>11</v>
      </c>
      <c r="H199" s="5" t="s">
        <v>52</v>
      </c>
      <c r="I199" s="5" t="s">
        <v>28</v>
      </c>
      <c r="J199" s="5" t="s">
        <v>3</v>
      </c>
      <c r="K199" s="5" t="s">
        <v>14</v>
      </c>
      <c r="L199" s="5" t="s">
        <v>44</v>
      </c>
      <c r="M199" s="6">
        <v>1</v>
      </c>
      <c r="N199" s="7">
        <v>131.24</v>
      </c>
      <c r="O199" s="8">
        <v>0.05</v>
      </c>
      <c r="P199" s="7">
        <v>66.14</v>
      </c>
      <c r="Q199" s="7">
        <f t="shared" si="12"/>
        <v>124.678</v>
      </c>
      <c r="R199" s="7">
        <f t="shared" si="13"/>
        <v>66.14</v>
      </c>
      <c r="S199" s="7">
        <f t="shared" si="14"/>
        <v>58.537999999999997</v>
      </c>
      <c r="T199" s="9">
        <f t="shared" si="15"/>
        <v>0.46951346669019395</v>
      </c>
      <c r="U199" s="6">
        <f>YEAR(SalesDataTable[[#This Row],[Order Date]])</f>
        <v>2026</v>
      </c>
      <c r="V199" s="9" t="str">
        <f>"Q"&amp;ROUNDUP(MONTH(SalesDataTable[[#This Row],[Order Date]])/3,0)</f>
        <v>Q1</v>
      </c>
      <c r="W199" s="6">
        <f>MONTH(SalesDataTable[[#This Row],[Order Date]])</f>
        <v>2</v>
      </c>
      <c r="X199" s="9" t="str">
        <f>TEXT(SalesDataTable[[#This Row],[Order Date]],"mmm")</f>
        <v>Feb</v>
      </c>
    </row>
    <row r="200" spans="1:24">
      <c r="A200" s="3">
        <v>4294</v>
      </c>
      <c r="B200" s="4">
        <v>46063</v>
      </c>
      <c r="C200" s="11">
        <f>YEAR(SalesDataTable[[#This Row],[Order Date]])</f>
        <v>2026</v>
      </c>
      <c r="D200" s="11" t="str">
        <f>"Q"&amp;ROUNDUP(MONTH(SalesDataTable[[#This Row],[Order Date]])/3,0)</f>
        <v>Q1</v>
      </c>
      <c r="E200" s="13">
        <f>MONTH(SalesDataTable[[#This Row],[Order Date]])</f>
        <v>2</v>
      </c>
      <c r="F200" s="11" t="str">
        <f>TEXT(SalesDataTable[[#This Row],[Order Date]],"MMM")</f>
        <v>Feb</v>
      </c>
      <c r="G200" s="5" t="s">
        <v>6</v>
      </c>
      <c r="H200" s="5" t="s">
        <v>7</v>
      </c>
      <c r="I200" s="5" t="s">
        <v>8</v>
      </c>
      <c r="J200" s="5" t="s">
        <v>13</v>
      </c>
      <c r="K200" s="5" t="s">
        <v>34</v>
      </c>
      <c r="L200" s="5" t="s">
        <v>45</v>
      </c>
      <c r="M200" s="6">
        <v>5</v>
      </c>
      <c r="N200" s="7">
        <v>51.37</v>
      </c>
      <c r="O200" s="8">
        <v>0.05</v>
      </c>
      <c r="P200" s="7">
        <v>21.81</v>
      </c>
      <c r="Q200" s="7">
        <f t="shared" si="12"/>
        <v>244.00749999999996</v>
      </c>
      <c r="R200" s="7">
        <f t="shared" si="13"/>
        <v>109.05</v>
      </c>
      <c r="S200" s="7">
        <f t="shared" si="14"/>
        <v>134.95749999999998</v>
      </c>
      <c r="T200" s="9">
        <f t="shared" si="15"/>
        <v>0.55308750755612024</v>
      </c>
      <c r="U200" s="6">
        <f>YEAR(SalesDataTable[[#This Row],[Order Date]])</f>
        <v>2026</v>
      </c>
      <c r="V200" s="9" t="str">
        <f>"Q"&amp;ROUNDUP(MONTH(SalesDataTable[[#This Row],[Order Date]])/3,0)</f>
        <v>Q1</v>
      </c>
      <c r="W200" s="6">
        <f>MONTH(SalesDataTable[[#This Row],[Order Date]])</f>
        <v>2</v>
      </c>
      <c r="X200" s="9" t="str">
        <f>TEXT(SalesDataTable[[#This Row],[Order Date]],"mmm")</f>
        <v>Feb</v>
      </c>
    </row>
    <row r="201" spans="1:24">
      <c r="A201" s="3">
        <v>1019</v>
      </c>
      <c r="B201" s="4">
        <v>46064</v>
      </c>
      <c r="C201" s="11">
        <f>YEAR(SalesDataTable[[#This Row],[Order Date]])</f>
        <v>2026</v>
      </c>
      <c r="D201" s="11" t="str">
        <f>"Q"&amp;ROUNDUP(MONTH(SalesDataTable[[#This Row],[Order Date]])/3,0)</f>
        <v>Q1</v>
      </c>
      <c r="E201" s="13">
        <f>MONTH(SalesDataTable[[#This Row],[Order Date]])</f>
        <v>2</v>
      </c>
      <c r="F201" s="11" t="str">
        <f>TEXT(SalesDataTable[[#This Row],[Order Date]],"MMM")</f>
        <v>Feb</v>
      </c>
      <c r="G201" s="5" t="s">
        <v>6</v>
      </c>
      <c r="H201" s="5" t="s">
        <v>43</v>
      </c>
      <c r="I201" s="5" t="s">
        <v>19</v>
      </c>
      <c r="J201" s="5" t="s">
        <v>13</v>
      </c>
      <c r="K201" s="5" t="s">
        <v>23</v>
      </c>
      <c r="L201" s="5" t="s">
        <v>51</v>
      </c>
      <c r="M201" s="6">
        <v>5</v>
      </c>
      <c r="N201" s="7">
        <v>121.94</v>
      </c>
      <c r="O201" s="8">
        <v>0</v>
      </c>
      <c r="P201" s="7">
        <v>62.3</v>
      </c>
      <c r="Q201" s="7">
        <f t="shared" si="12"/>
        <v>609.70000000000005</v>
      </c>
      <c r="R201" s="7">
        <f t="shared" si="13"/>
        <v>311.5</v>
      </c>
      <c r="S201" s="7">
        <f t="shared" si="14"/>
        <v>298.20000000000005</v>
      </c>
      <c r="T201" s="9">
        <f t="shared" si="15"/>
        <v>0.48909299655568317</v>
      </c>
      <c r="U201" s="6">
        <f>YEAR(SalesDataTable[[#This Row],[Order Date]])</f>
        <v>2026</v>
      </c>
      <c r="V201" s="9" t="str">
        <f>"Q"&amp;ROUNDUP(MONTH(SalesDataTable[[#This Row],[Order Date]])/3,0)</f>
        <v>Q1</v>
      </c>
      <c r="W201" s="6">
        <f>MONTH(SalesDataTable[[#This Row],[Order Date]])</f>
        <v>2</v>
      </c>
      <c r="X201" s="9" t="str">
        <f>TEXT(SalesDataTable[[#This Row],[Order Date]],"mmm")</f>
        <v>Feb</v>
      </c>
    </row>
    <row r="202" spans="1:24">
      <c r="A202" s="3">
        <v>1471</v>
      </c>
      <c r="B202" s="4">
        <v>46064</v>
      </c>
      <c r="C202" s="11">
        <f>YEAR(SalesDataTable[[#This Row],[Order Date]])</f>
        <v>2026</v>
      </c>
      <c r="D202" s="11" t="str">
        <f>"Q"&amp;ROUNDUP(MONTH(SalesDataTable[[#This Row],[Order Date]])/3,0)</f>
        <v>Q1</v>
      </c>
      <c r="E202" s="13">
        <f>MONTH(SalesDataTable[[#This Row],[Order Date]])</f>
        <v>2</v>
      </c>
      <c r="F202" s="11" t="str">
        <f>TEXT(SalesDataTable[[#This Row],[Order Date]],"MMM")</f>
        <v>Feb</v>
      </c>
      <c r="G202" s="5" t="s">
        <v>0</v>
      </c>
      <c r="H202" s="5" t="s">
        <v>1</v>
      </c>
      <c r="I202" s="5" t="s">
        <v>2</v>
      </c>
      <c r="J202" s="5" t="s">
        <v>3</v>
      </c>
      <c r="K202" s="5" t="s">
        <v>23</v>
      </c>
      <c r="L202" s="5" t="s">
        <v>51</v>
      </c>
      <c r="M202" s="6">
        <v>4</v>
      </c>
      <c r="N202" s="7">
        <v>124.55</v>
      </c>
      <c r="O202" s="8">
        <v>0</v>
      </c>
      <c r="P202" s="7">
        <v>60.41</v>
      </c>
      <c r="Q202" s="7">
        <f t="shared" si="12"/>
        <v>498.2</v>
      </c>
      <c r="R202" s="7">
        <f t="shared" si="13"/>
        <v>241.64</v>
      </c>
      <c r="S202" s="7">
        <f t="shared" si="14"/>
        <v>256.56</v>
      </c>
      <c r="T202" s="9">
        <f t="shared" si="15"/>
        <v>0.51497390606182258</v>
      </c>
      <c r="U202" s="6">
        <f>YEAR(SalesDataTable[[#This Row],[Order Date]])</f>
        <v>2026</v>
      </c>
      <c r="V202" s="9" t="str">
        <f>"Q"&amp;ROUNDUP(MONTH(SalesDataTable[[#This Row],[Order Date]])/3,0)</f>
        <v>Q1</v>
      </c>
      <c r="W202" s="6">
        <f>MONTH(SalesDataTable[[#This Row],[Order Date]])</f>
        <v>2</v>
      </c>
      <c r="X202" s="9" t="str">
        <f>TEXT(SalesDataTable[[#This Row],[Order Date]],"mmm")</f>
        <v>Feb</v>
      </c>
    </row>
    <row r="203" spans="1:24">
      <c r="A203" s="3">
        <v>2520</v>
      </c>
      <c r="B203" s="4">
        <v>46064</v>
      </c>
      <c r="C203" s="11">
        <f>YEAR(SalesDataTable[[#This Row],[Order Date]])</f>
        <v>2026</v>
      </c>
      <c r="D203" s="11" t="str">
        <f>"Q"&amp;ROUNDUP(MONTH(SalesDataTable[[#This Row],[Order Date]])/3,0)</f>
        <v>Q1</v>
      </c>
      <c r="E203" s="13">
        <f>MONTH(SalesDataTable[[#This Row],[Order Date]])</f>
        <v>2</v>
      </c>
      <c r="F203" s="11" t="str">
        <f>TEXT(SalesDataTable[[#This Row],[Order Date]],"MMM")</f>
        <v>Feb</v>
      </c>
      <c r="G203" s="5" t="s">
        <v>6</v>
      </c>
      <c r="H203" s="5" t="s">
        <v>49</v>
      </c>
      <c r="I203" s="5" t="s">
        <v>8</v>
      </c>
      <c r="J203" s="5" t="s">
        <v>16</v>
      </c>
      <c r="K203" s="5" t="s">
        <v>23</v>
      </c>
      <c r="L203" s="5" t="s">
        <v>24</v>
      </c>
      <c r="M203" s="6">
        <v>10</v>
      </c>
      <c r="N203" s="7">
        <v>343.77</v>
      </c>
      <c r="O203" s="8">
        <v>0.15</v>
      </c>
      <c r="P203" s="7">
        <v>195.29</v>
      </c>
      <c r="Q203" s="7">
        <f t="shared" si="12"/>
        <v>2922.0449999999996</v>
      </c>
      <c r="R203" s="7">
        <f t="shared" si="13"/>
        <v>1952.8999999999999</v>
      </c>
      <c r="S203" s="7">
        <f t="shared" si="14"/>
        <v>969.14499999999975</v>
      </c>
      <c r="T203" s="9">
        <f t="shared" si="15"/>
        <v>0.33166669233362245</v>
      </c>
      <c r="U203" s="6">
        <f>YEAR(SalesDataTable[[#This Row],[Order Date]])</f>
        <v>2026</v>
      </c>
      <c r="V203" s="9" t="str">
        <f>"Q"&amp;ROUNDUP(MONTH(SalesDataTable[[#This Row],[Order Date]])/3,0)</f>
        <v>Q1</v>
      </c>
      <c r="W203" s="6">
        <f>MONTH(SalesDataTable[[#This Row],[Order Date]])</f>
        <v>2</v>
      </c>
      <c r="X203" s="9" t="str">
        <f>TEXT(SalesDataTable[[#This Row],[Order Date]],"mmm")</f>
        <v>Feb</v>
      </c>
    </row>
    <row r="204" spans="1:24">
      <c r="A204" s="3">
        <v>4649</v>
      </c>
      <c r="B204" s="4">
        <v>46064</v>
      </c>
      <c r="C204" s="11">
        <f>YEAR(SalesDataTable[[#This Row],[Order Date]])</f>
        <v>2026</v>
      </c>
      <c r="D204" s="11" t="str">
        <f>"Q"&amp;ROUNDUP(MONTH(SalesDataTable[[#This Row],[Order Date]])/3,0)</f>
        <v>Q1</v>
      </c>
      <c r="E204" s="13">
        <f>MONTH(SalesDataTable[[#This Row],[Order Date]])</f>
        <v>2</v>
      </c>
      <c r="F204" s="11" t="str">
        <f>TEXT(SalesDataTable[[#This Row],[Order Date]],"MMM")</f>
        <v>Feb</v>
      </c>
      <c r="G204" s="5" t="s">
        <v>6</v>
      </c>
      <c r="H204" s="5" t="s">
        <v>7</v>
      </c>
      <c r="I204" s="5" t="s">
        <v>28</v>
      </c>
      <c r="J204" s="5" t="s">
        <v>3</v>
      </c>
      <c r="K204" s="5" t="s">
        <v>4</v>
      </c>
      <c r="L204" s="5" t="s">
        <v>5</v>
      </c>
      <c r="M204" s="6">
        <v>1</v>
      </c>
      <c r="N204" s="7">
        <v>81.819999999999993</v>
      </c>
      <c r="O204" s="8">
        <v>0.05</v>
      </c>
      <c r="P204" s="7">
        <v>43.83</v>
      </c>
      <c r="Q204" s="7">
        <f t="shared" si="12"/>
        <v>77.728999999999985</v>
      </c>
      <c r="R204" s="7">
        <f t="shared" si="13"/>
        <v>43.83</v>
      </c>
      <c r="S204" s="7">
        <f t="shared" si="14"/>
        <v>33.898999999999987</v>
      </c>
      <c r="T204" s="9">
        <f t="shared" si="15"/>
        <v>0.43611779387358635</v>
      </c>
      <c r="U204" s="6">
        <f>YEAR(SalesDataTable[[#This Row],[Order Date]])</f>
        <v>2026</v>
      </c>
      <c r="V204" s="9" t="str">
        <f>"Q"&amp;ROUNDUP(MONTH(SalesDataTable[[#This Row],[Order Date]])/3,0)</f>
        <v>Q1</v>
      </c>
      <c r="W204" s="6">
        <f>MONTH(SalesDataTable[[#This Row],[Order Date]])</f>
        <v>2</v>
      </c>
      <c r="X204" s="9" t="str">
        <f>TEXT(SalesDataTable[[#This Row],[Order Date]],"mmm")</f>
        <v>Feb</v>
      </c>
    </row>
    <row r="205" spans="1:24">
      <c r="A205" s="3">
        <v>4545</v>
      </c>
      <c r="B205" s="4">
        <v>46065</v>
      </c>
      <c r="C205" s="11">
        <f>YEAR(SalesDataTable[[#This Row],[Order Date]])</f>
        <v>2026</v>
      </c>
      <c r="D205" s="11" t="str">
        <f>"Q"&amp;ROUNDUP(MONTH(SalesDataTable[[#This Row],[Order Date]])/3,0)</f>
        <v>Q1</v>
      </c>
      <c r="E205" s="13">
        <f>MONTH(SalesDataTable[[#This Row],[Order Date]])</f>
        <v>2</v>
      </c>
      <c r="F205" s="11" t="str">
        <f>TEXT(SalesDataTable[[#This Row],[Order Date]],"MMM")</f>
        <v>Feb</v>
      </c>
      <c r="G205" s="5" t="s">
        <v>0</v>
      </c>
      <c r="H205" s="5" t="s">
        <v>36</v>
      </c>
      <c r="I205" s="5" t="s">
        <v>19</v>
      </c>
      <c r="J205" s="5" t="s">
        <v>13</v>
      </c>
      <c r="K205" s="5" t="s">
        <v>14</v>
      </c>
      <c r="L205" s="5" t="s">
        <v>15</v>
      </c>
      <c r="M205" s="6">
        <v>1</v>
      </c>
      <c r="N205" s="7">
        <v>36.58</v>
      </c>
      <c r="O205" s="8">
        <v>0.1</v>
      </c>
      <c r="P205" s="7">
        <v>13.76</v>
      </c>
      <c r="Q205" s="7">
        <f t="shared" si="12"/>
        <v>32.921999999999997</v>
      </c>
      <c r="R205" s="7">
        <f t="shared" si="13"/>
        <v>13.76</v>
      </c>
      <c r="S205" s="7">
        <f t="shared" si="14"/>
        <v>19.161999999999999</v>
      </c>
      <c r="T205" s="9">
        <f t="shared" si="15"/>
        <v>0.58204240325618128</v>
      </c>
      <c r="U205" s="6">
        <f>YEAR(SalesDataTable[[#This Row],[Order Date]])</f>
        <v>2026</v>
      </c>
      <c r="V205" s="9" t="str">
        <f>"Q"&amp;ROUNDUP(MONTH(SalesDataTable[[#This Row],[Order Date]])/3,0)</f>
        <v>Q1</v>
      </c>
      <c r="W205" s="6">
        <f>MONTH(SalesDataTable[[#This Row],[Order Date]])</f>
        <v>2</v>
      </c>
      <c r="X205" s="9" t="str">
        <f>TEXT(SalesDataTable[[#This Row],[Order Date]],"mmm")</f>
        <v>Feb</v>
      </c>
    </row>
    <row r="206" spans="1:24">
      <c r="A206" s="3">
        <v>285</v>
      </c>
      <c r="B206" s="4">
        <v>46066</v>
      </c>
      <c r="C206" s="11">
        <f>YEAR(SalesDataTable[[#This Row],[Order Date]])</f>
        <v>2026</v>
      </c>
      <c r="D206" s="11" t="str">
        <f>"Q"&amp;ROUNDUP(MONTH(SalesDataTable[[#This Row],[Order Date]])/3,0)</f>
        <v>Q1</v>
      </c>
      <c r="E206" s="13">
        <f>MONTH(SalesDataTable[[#This Row],[Order Date]])</f>
        <v>2</v>
      </c>
      <c r="F206" s="11" t="str">
        <f>TEXT(SalesDataTable[[#This Row],[Order Date]],"MMM")</f>
        <v>Feb</v>
      </c>
      <c r="G206" s="5" t="s">
        <v>20</v>
      </c>
      <c r="H206" s="5" t="s">
        <v>33</v>
      </c>
      <c r="I206" s="5" t="s">
        <v>19</v>
      </c>
      <c r="J206" s="5" t="s">
        <v>13</v>
      </c>
      <c r="K206" s="5" t="s">
        <v>9</v>
      </c>
      <c r="L206" s="5" t="s">
        <v>10</v>
      </c>
      <c r="M206" s="6">
        <v>4</v>
      </c>
      <c r="N206" s="7">
        <v>92.87</v>
      </c>
      <c r="O206" s="8">
        <v>0</v>
      </c>
      <c r="P206" s="7">
        <v>44.95</v>
      </c>
      <c r="Q206" s="7">
        <f t="shared" si="12"/>
        <v>371.48</v>
      </c>
      <c r="R206" s="7">
        <f t="shared" si="13"/>
        <v>179.8</v>
      </c>
      <c r="S206" s="7">
        <f t="shared" si="14"/>
        <v>191.68</v>
      </c>
      <c r="T206" s="9">
        <f t="shared" si="15"/>
        <v>0.51599009367933668</v>
      </c>
      <c r="U206" s="6">
        <f>YEAR(SalesDataTable[[#This Row],[Order Date]])</f>
        <v>2026</v>
      </c>
      <c r="V206" s="9" t="str">
        <f>"Q"&amp;ROUNDUP(MONTH(SalesDataTable[[#This Row],[Order Date]])/3,0)</f>
        <v>Q1</v>
      </c>
      <c r="W206" s="6">
        <f>MONTH(SalesDataTable[[#This Row],[Order Date]])</f>
        <v>2</v>
      </c>
      <c r="X206" s="9" t="str">
        <f>TEXT(SalesDataTable[[#This Row],[Order Date]],"mmm")</f>
        <v>Feb</v>
      </c>
    </row>
    <row r="207" spans="1:24">
      <c r="A207" s="3">
        <v>1499</v>
      </c>
      <c r="B207" s="4">
        <v>46066</v>
      </c>
      <c r="C207" s="11">
        <f>YEAR(SalesDataTable[[#This Row],[Order Date]])</f>
        <v>2026</v>
      </c>
      <c r="D207" s="11" t="str">
        <f>"Q"&amp;ROUNDUP(MONTH(SalesDataTable[[#This Row],[Order Date]])/3,0)</f>
        <v>Q1</v>
      </c>
      <c r="E207" s="13">
        <f>MONTH(SalesDataTable[[#This Row],[Order Date]])</f>
        <v>2</v>
      </c>
      <c r="F207" s="11" t="str">
        <f>TEXT(SalesDataTable[[#This Row],[Order Date]],"MMM")</f>
        <v>Feb</v>
      </c>
      <c r="G207" s="5" t="s">
        <v>20</v>
      </c>
      <c r="H207" s="5" t="s">
        <v>33</v>
      </c>
      <c r="I207" s="5" t="s">
        <v>2</v>
      </c>
      <c r="J207" s="5" t="s">
        <v>13</v>
      </c>
      <c r="K207" s="5" t="s">
        <v>4</v>
      </c>
      <c r="L207" s="5" t="s">
        <v>26</v>
      </c>
      <c r="M207" s="6">
        <v>2</v>
      </c>
      <c r="N207" s="7">
        <v>41.21</v>
      </c>
      <c r="O207" s="8">
        <v>0</v>
      </c>
      <c r="P207" s="7">
        <v>16.64</v>
      </c>
      <c r="Q207" s="7">
        <f t="shared" si="12"/>
        <v>82.42</v>
      </c>
      <c r="R207" s="7">
        <f t="shared" si="13"/>
        <v>33.28</v>
      </c>
      <c r="S207" s="7">
        <f t="shared" si="14"/>
        <v>49.14</v>
      </c>
      <c r="T207" s="9">
        <f t="shared" si="15"/>
        <v>0.59621451104100942</v>
      </c>
      <c r="U207" s="6">
        <f>YEAR(SalesDataTable[[#This Row],[Order Date]])</f>
        <v>2026</v>
      </c>
      <c r="V207" s="9" t="str">
        <f>"Q"&amp;ROUNDUP(MONTH(SalesDataTable[[#This Row],[Order Date]])/3,0)</f>
        <v>Q1</v>
      </c>
      <c r="W207" s="6">
        <f>MONTH(SalesDataTable[[#This Row],[Order Date]])</f>
        <v>2</v>
      </c>
      <c r="X207" s="9" t="str">
        <f>TEXT(SalesDataTable[[#This Row],[Order Date]],"mmm")</f>
        <v>Feb</v>
      </c>
    </row>
    <row r="208" spans="1:24">
      <c r="A208" s="3">
        <v>2615</v>
      </c>
      <c r="B208" s="4">
        <v>46066</v>
      </c>
      <c r="C208" s="11">
        <f>YEAR(SalesDataTable[[#This Row],[Order Date]])</f>
        <v>2026</v>
      </c>
      <c r="D208" s="11" t="str">
        <f>"Q"&amp;ROUNDUP(MONTH(SalesDataTable[[#This Row],[Order Date]])/3,0)</f>
        <v>Q1</v>
      </c>
      <c r="E208" s="13">
        <f>MONTH(SalesDataTable[[#This Row],[Order Date]])</f>
        <v>2</v>
      </c>
      <c r="F208" s="11" t="str">
        <f>TEXT(SalesDataTable[[#This Row],[Order Date]],"MMM")</f>
        <v>Feb</v>
      </c>
      <c r="G208" s="5" t="s">
        <v>0</v>
      </c>
      <c r="H208" s="5" t="s">
        <v>50</v>
      </c>
      <c r="I208" s="5" t="s">
        <v>2</v>
      </c>
      <c r="J208" s="5" t="s">
        <v>3</v>
      </c>
      <c r="K208" s="5" t="s">
        <v>9</v>
      </c>
      <c r="L208" s="5" t="s">
        <v>37</v>
      </c>
      <c r="M208" s="6">
        <v>6</v>
      </c>
      <c r="N208" s="7">
        <v>155.79</v>
      </c>
      <c r="O208" s="8">
        <v>0</v>
      </c>
      <c r="P208" s="7">
        <v>77.48</v>
      </c>
      <c r="Q208" s="7">
        <f t="shared" si="12"/>
        <v>934.74</v>
      </c>
      <c r="R208" s="7">
        <f t="shared" si="13"/>
        <v>464.88</v>
      </c>
      <c r="S208" s="7">
        <f t="shared" si="14"/>
        <v>469.86</v>
      </c>
      <c r="T208" s="9">
        <f t="shared" si="15"/>
        <v>0.50266384235188399</v>
      </c>
      <c r="U208" s="6">
        <f>YEAR(SalesDataTable[[#This Row],[Order Date]])</f>
        <v>2026</v>
      </c>
      <c r="V208" s="9" t="str">
        <f>"Q"&amp;ROUNDUP(MONTH(SalesDataTable[[#This Row],[Order Date]])/3,0)</f>
        <v>Q1</v>
      </c>
      <c r="W208" s="6">
        <f>MONTH(SalesDataTable[[#This Row],[Order Date]])</f>
        <v>2</v>
      </c>
      <c r="X208" s="9" t="str">
        <f>TEXT(SalesDataTable[[#This Row],[Order Date]],"mmm")</f>
        <v>Feb</v>
      </c>
    </row>
    <row r="209" spans="1:24">
      <c r="A209" s="3">
        <v>479</v>
      </c>
      <c r="B209" s="4">
        <v>46067</v>
      </c>
      <c r="C209" s="11">
        <f>YEAR(SalesDataTable[[#This Row],[Order Date]])</f>
        <v>2026</v>
      </c>
      <c r="D209" s="11" t="str">
        <f>"Q"&amp;ROUNDUP(MONTH(SalesDataTable[[#This Row],[Order Date]])/3,0)</f>
        <v>Q1</v>
      </c>
      <c r="E209" s="13">
        <f>MONTH(SalesDataTable[[#This Row],[Order Date]])</f>
        <v>2</v>
      </c>
      <c r="F209" s="11" t="str">
        <f>TEXT(SalesDataTable[[#This Row],[Order Date]],"MMM")</f>
        <v>Feb</v>
      </c>
      <c r="G209" s="5" t="s">
        <v>0</v>
      </c>
      <c r="H209" s="5" t="s">
        <v>1</v>
      </c>
      <c r="I209" s="5" t="s">
        <v>2</v>
      </c>
      <c r="J209" s="5" t="s">
        <v>3</v>
      </c>
      <c r="K209" s="5" t="s">
        <v>34</v>
      </c>
      <c r="L209" s="5" t="s">
        <v>45</v>
      </c>
      <c r="M209" s="6">
        <v>2</v>
      </c>
      <c r="N209" s="7">
        <v>50.16</v>
      </c>
      <c r="O209" s="8">
        <v>0.1</v>
      </c>
      <c r="P209" s="7">
        <v>21.48</v>
      </c>
      <c r="Q209" s="7">
        <f t="shared" si="12"/>
        <v>90.287999999999997</v>
      </c>
      <c r="R209" s="7">
        <f t="shared" si="13"/>
        <v>42.96</v>
      </c>
      <c r="S209" s="7">
        <f t="shared" si="14"/>
        <v>47.327999999999996</v>
      </c>
      <c r="T209" s="9">
        <f t="shared" si="15"/>
        <v>0.52418926103136632</v>
      </c>
      <c r="U209" s="6">
        <f>YEAR(SalesDataTable[[#This Row],[Order Date]])</f>
        <v>2026</v>
      </c>
      <c r="V209" s="9" t="str">
        <f>"Q"&amp;ROUNDUP(MONTH(SalesDataTable[[#This Row],[Order Date]])/3,0)</f>
        <v>Q1</v>
      </c>
      <c r="W209" s="6">
        <f>MONTH(SalesDataTable[[#This Row],[Order Date]])</f>
        <v>2</v>
      </c>
      <c r="X209" s="9" t="str">
        <f>TEXT(SalesDataTable[[#This Row],[Order Date]],"mmm")</f>
        <v>Feb</v>
      </c>
    </row>
    <row r="210" spans="1:24">
      <c r="A210" s="3">
        <v>4069</v>
      </c>
      <c r="B210" s="4">
        <v>46067</v>
      </c>
      <c r="C210" s="11">
        <f>YEAR(SalesDataTable[[#This Row],[Order Date]])</f>
        <v>2026</v>
      </c>
      <c r="D210" s="11" t="str">
        <f>"Q"&amp;ROUNDUP(MONTH(SalesDataTable[[#This Row],[Order Date]])/3,0)</f>
        <v>Q1</v>
      </c>
      <c r="E210" s="13">
        <f>MONTH(SalesDataTable[[#This Row],[Order Date]])</f>
        <v>2</v>
      </c>
      <c r="F210" s="11" t="str">
        <f>TEXT(SalesDataTable[[#This Row],[Order Date]],"MMM")</f>
        <v>Feb</v>
      </c>
      <c r="G210" s="5" t="s">
        <v>20</v>
      </c>
      <c r="H210" s="5" t="s">
        <v>33</v>
      </c>
      <c r="I210" s="5" t="s">
        <v>2</v>
      </c>
      <c r="J210" s="5" t="s">
        <v>13</v>
      </c>
      <c r="K210" s="5" t="s">
        <v>9</v>
      </c>
      <c r="L210" s="5" t="s">
        <v>17</v>
      </c>
      <c r="M210" s="6">
        <v>4</v>
      </c>
      <c r="N210" s="7">
        <v>140.63999999999999</v>
      </c>
      <c r="O210" s="8">
        <v>0</v>
      </c>
      <c r="P210" s="7">
        <v>77.510000000000005</v>
      </c>
      <c r="Q210" s="7">
        <f t="shared" si="12"/>
        <v>562.55999999999995</v>
      </c>
      <c r="R210" s="7">
        <f t="shared" si="13"/>
        <v>310.04000000000002</v>
      </c>
      <c r="S210" s="7">
        <f t="shared" si="14"/>
        <v>252.51999999999992</v>
      </c>
      <c r="T210" s="9">
        <f t="shared" si="15"/>
        <v>0.4488765642775881</v>
      </c>
      <c r="U210" s="6">
        <f>YEAR(SalesDataTable[[#This Row],[Order Date]])</f>
        <v>2026</v>
      </c>
      <c r="V210" s="9" t="str">
        <f>"Q"&amp;ROUNDUP(MONTH(SalesDataTable[[#This Row],[Order Date]])/3,0)</f>
        <v>Q1</v>
      </c>
      <c r="W210" s="6">
        <f>MONTH(SalesDataTable[[#This Row],[Order Date]])</f>
        <v>2</v>
      </c>
      <c r="X210" s="9" t="str">
        <f>TEXT(SalesDataTable[[#This Row],[Order Date]],"mmm")</f>
        <v>Feb</v>
      </c>
    </row>
    <row r="211" spans="1:24">
      <c r="A211" s="3">
        <v>4588</v>
      </c>
      <c r="B211" s="4">
        <v>46067</v>
      </c>
      <c r="C211" s="11">
        <f>YEAR(SalesDataTable[[#This Row],[Order Date]])</f>
        <v>2026</v>
      </c>
      <c r="D211" s="11" t="str">
        <f>"Q"&amp;ROUNDUP(MONTH(SalesDataTable[[#This Row],[Order Date]])/3,0)</f>
        <v>Q1</v>
      </c>
      <c r="E211" s="13">
        <f>MONTH(SalesDataTable[[#This Row],[Order Date]])</f>
        <v>2</v>
      </c>
      <c r="F211" s="11" t="str">
        <f>TEXT(SalesDataTable[[#This Row],[Order Date]],"MMM")</f>
        <v>Feb</v>
      </c>
      <c r="G211" s="5" t="s">
        <v>0</v>
      </c>
      <c r="H211" s="5" t="s">
        <v>1</v>
      </c>
      <c r="I211" s="5" t="s">
        <v>28</v>
      </c>
      <c r="J211" s="5" t="s">
        <v>13</v>
      </c>
      <c r="K211" s="5" t="s">
        <v>23</v>
      </c>
      <c r="L211" s="5" t="s">
        <v>40</v>
      </c>
      <c r="M211" s="6">
        <v>1</v>
      </c>
      <c r="N211" s="7">
        <v>80.680000000000007</v>
      </c>
      <c r="O211" s="8">
        <v>0</v>
      </c>
      <c r="P211" s="7">
        <v>39.630000000000003</v>
      </c>
      <c r="Q211" s="7">
        <f t="shared" si="12"/>
        <v>80.680000000000007</v>
      </c>
      <c r="R211" s="7">
        <f t="shared" si="13"/>
        <v>39.630000000000003</v>
      </c>
      <c r="S211" s="7">
        <f t="shared" si="14"/>
        <v>41.050000000000004</v>
      </c>
      <c r="T211" s="9">
        <f t="shared" si="15"/>
        <v>0.50880019831432821</v>
      </c>
      <c r="U211" s="6">
        <f>YEAR(SalesDataTable[[#This Row],[Order Date]])</f>
        <v>2026</v>
      </c>
      <c r="V211" s="9" t="str">
        <f>"Q"&amp;ROUNDUP(MONTH(SalesDataTable[[#This Row],[Order Date]])/3,0)</f>
        <v>Q1</v>
      </c>
      <c r="W211" s="6">
        <f>MONTH(SalesDataTable[[#This Row],[Order Date]])</f>
        <v>2</v>
      </c>
      <c r="X211" s="9" t="str">
        <f>TEXT(SalesDataTable[[#This Row],[Order Date]],"mmm")</f>
        <v>Feb</v>
      </c>
    </row>
    <row r="212" spans="1:24">
      <c r="A212" s="3">
        <v>14</v>
      </c>
      <c r="B212" s="4">
        <v>46068</v>
      </c>
      <c r="C212" s="11">
        <f>YEAR(SalesDataTable[[#This Row],[Order Date]])</f>
        <v>2026</v>
      </c>
      <c r="D212" s="11" t="str">
        <f>"Q"&amp;ROUNDUP(MONTH(SalesDataTable[[#This Row],[Order Date]])/3,0)</f>
        <v>Q1</v>
      </c>
      <c r="E212" s="13">
        <f>MONTH(SalesDataTable[[#This Row],[Order Date]])</f>
        <v>2</v>
      </c>
      <c r="F212" s="11" t="str">
        <f>TEXT(SalesDataTable[[#This Row],[Order Date]],"MMM")</f>
        <v>Feb</v>
      </c>
      <c r="G212" s="5" t="s">
        <v>0</v>
      </c>
      <c r="H212" s="5" t="s">
        <v>1</v>
      </c>
      <c r="I212" s="5" t="s">
        <v>8</v>
      </c>
      <c r="J212" s="5" t="s">
        <v>16</v>
      </c>
      <c r="K212" s="5" t="s">
        <v>14</v>
      </c>
      <c r="L212" s="5" t="s">
        <v>48</v>
      </c>
      <c r="M212" s="6">
        <v>3</v>
      </c>
      <c r="N212" s="7">
        <v>162.44999999999999</v>
      </c>
      <c r="O212" s="8">
        <v>0.05</v>
      </c>
      <c r="P212" s="7">
        <v>86.43</v>
      </c>
      <c r="Q212" s="7">
        <f t="shared" si="12"/>
        <v>462.98249999999996</v>
      </c>
      <c r="R212" s="7">
        <f t="shared" si="13"/>
        <v>259.29000000000002</v>
      </c>
      <c r="S212" s="7">
        <f t="shared" si="14"/>
        <v>203.69249999999994</v>
      </c>
      <c r="T212" s="9">
        <f t="shared" si="15"/>
        <v>0.43995723380473334</v>
      </c>
      <c r="U212" s="6">
        <f>YEAR(SalesDataTable[[#This Row],[Order Date]])</f>
        <v>2026</v>
      </c>
      <c r="V212" s="9" t="str">
        <f>"Q"&amp;ROUNDUP(MONTH(SalesDataTable[[#This Row],[Order Date]])/3,0)</f>
        <v>Q1</v>
      </c>
      <c r="W212" s="6">
        <f>MONTH(SalesDataTable[[#This Row],[Order Date]])</f>
        <v>2</v>
      </c>
      <c r="X212" s="9" t="str">
        <f>TEXT(SalesDataTable[[#This Row],[Order Date]],"mmm")</f>
        <v>Feb</v>
      </c>
    </row>
    <row r="213" spans="1:24">
      <c r="A213" s="3">
        <v>303</v>
      </c>
      <c r="B213" s="4">
        <v>46068</v>
      </c>
      <c r="C213" s="11">
        <f>YEAR(SalesDataTable[[#This Row],[Order Date]])</f>
        <v>2026</v>
      </c>
      <c r="D213" s="11" t="str">
        <f>"Q"&amp;ROUNDUP(MONTH(SalesDataTable[[#This Row],[Order Date]])/3,0)</f>
        <v>Q1</v>
      </c>
      <c r="E213" s="13">
        <f>MONTH(SalesDataTable[[#This Row],[Order Date]])</f>
        <v>2</v>
      </c>
      <c r="F213" s="11" t="str">
        <f>TEXT(SalesDataTable[[#This Row],[Order Date]],"MMM")</f>
        <v>Feb</v>
      </c>
      <c r="G213" s="5" t="s">
        <v>6</v>
      </c>
      <c r="H213" s="5" t="s">
        <v>27</v>
      </c>
      <c r="I213" s="5" t="s">
        <v>28</v>
      </c>
      <c r="J213" s="5" t="s">
        <v>3</v>
      </c>
      <c r="K213" s="5" t="s">
        <v>4</v>
      </c>
      <c r="L213" s="5" t="s">
        <v>30</v>
      </c>
      <c r="M213" s="6">
        <v>2</v>
      </c>
      <c r="N213" s="7">
        <v>102.12</v>
      </c>
      <c r="O213" s="8">
        <v>0.15</v>
      </c>
      <c r="P213" s="7">
        <v>51.03</v>
      </c>
      <c r="Q213" s="7">
        <f t="shared" si="12"/>
        <v>173.60400000000001</v>
      </c>
      <c r="R213" s="7">
        <f t="shared" si="13"/>
        <v>102.06</v>
      </c>
      <c r="S213" s="7">
        <f t="shared" si="14"/>
        <v>71.544000000000011</v>
      </c>
      <c r="T213" s="9">
        <f t="shared" si="15"/>
        <v>0.41211032003870884</v>
      </c>
      <c r="U213" s="6">
        <f>YEAR(SalesDataTable[[#This Row],[Order Date]])</f>
        <v>2026</v>
      </c>
      <c r="V213" s="9" t="str">
        <f>"Q"&amp;ROUNDUP(MONTH(SalesDataTable[[#This Row],[Order Date]])/3,0)</f>
        <v>Q1</v>
      </c>
      <c r="W213" s="6">
        <f>MONTH(SalesDataTable[[#This Row],[Order Date]])</f>
        <v>2</v>
      </c>
      <c r="X213" s="9" t="str">
        <f>TEXT(SalesDataTable[[#This Row],[Order Date]],"mmm")</f>
        <v>Feb</v>
      </c>
    </row>
    <row r="214" spans="1:24">
      <c r="A214" s="3">
        <v>1197</v>
      </c>
      <c r="B214" s="4">
        <v>46069</v>
      </c>
      <c r="C214" s="11">
        <f>YEAR(SalesDataTable[[#This Row],[Order Date]])</f>
        <v>2026</v>
      </c>
      <c r="D214" s="11" t="str">
        <f>"Q"&amp;ROUNDUP(MONTH(SalesDataTable[[#This Row],[Order Date]])/3,0)</f>
        <v>Q1</v>
      </c>
      <c r="E214" s="13">
        <f>MONTH(SalesDataTable[[#This Row],[Order Date]])</f>
        <v>2</v>
      </c>
      <c r="F214" s="11" t="str">
        <f>TEXT(SalesDataTable[[#This Row],[Order Date]],"MMM")</f>
        <v>Feb</v>
      </c>
      <c r="G214" s="5" t="s">
        <v>11</v>
      </c>
      <c r="H214" s="5" t="s">
        <v>18</v>
      </c>
      <c r="I214" s="5" t="s">
        <v>2</v>
      </c>
      <c r="J214" s="5" t="s">
        <v>13</v>
      </c>
      <c r="K214" s="5" t="s">
        <v>4</v>
      </c>
      <c r="L214" s="5" t="s">
        <v>30</v>
      </c>
      <c r="M214" s="6">
        <v>2</v>
      </c>
      <c r="N214" s="7">
        <v>101.77</v>
      </c>
      <c r="O214" s="8">
        <v>0</v>
      </c>
      <c r="P214" s="7">
        <v>51.34</v>
      </c>
      <c r="Q214" s="7">
        <f t="shared" si="12"/>
        <v>203.54</v>
      </c>
      <c r="R214" s="7">
        <f t="shared" si="13"/>
        <v>102.68</v>
      </c>
      <c r="S214" s="7">
        <f t="shared" si="14"/>
        <v>100.85999999999999</v>
      </c>
      <c r="T214" s="9">
        <f t="shared" si="15"/>
        <v>0.49552913432249185</v>
      </c>
      <c r="U214" s="6">
        <f>YEAR(SalesDataTable[[#This Row],[Order Date]])</f>
        <v>2026</v>
      </c>
      <c r="V214" s="9" t="str">
        <f>"Q"&amp;ROUNDUP(MONTH(SalesDataTable[[#This Row],[Order Date]])/3,0)</f>
        <v>Q1</v>
      </c>
      <c r="W214" s="6">
        <f>MONTH(SalesDataTable[[#This Row],[Order Date]])</f>
        <v>2</v>
      </c>
      <c r="X214" s="9" t="str">
        <f>TEXT(SalesDataTable[[#This Row],[Order Date]],"mmm")</f>
        <v>Feb</v>
      </c>
    </row>
    <row r="215" spans="1:24">
      <c r="A215" s="3">
        <v>2714</v>
      </c>
      <c r="B215" s="4">
        <v>46069</v>
      </c>
      <c r="C215" s="11">
        <f>YEAR(SalesDataTable[[#This Row],[Order Date]])</f>
        <v>2026</v>
      </c>
      <c r="D215" s="11" t="str">
        <f>"Q"&amp;ROUNDUP(MONTH(SalesDataTable[[#This Row],[Order Date]])/3,0)</f>
        <v>Q1</v>
      </c>
      <c r="E215" s="13">
        <f>MONTH(SalesDataTable[[#This Row],[Order Date]])</f>
        <v>2</v>
      </c>
      <c r="F215" s="11" t="str">
        <f>TEXT(SalesDataTable[[#This Row],[Order Date]],"MMM")</f>
        <v>Feb</v>
      </c>
      <c r="G215" s="5" t="s">
        <v>0</v>
      </c>
      <c r="H215" s="5" t="s">
        <v>50</v>
      </c>
      <c r="I215" s="5" t="s">
        <v>2</v>
      </c>
      <c r="J215" s="5" t="s">
        <v>16</v>
      </c>
      <c r="K215" s="5" t="s">
        <v>9</v>
      </c>
      <c r="L215" s="5" t="s">
        <v>37</v>
      </c>
      <c r="M215" s="6">
        <v>3</v>
      </c>
      <c r="N215" s="7">
        <v>153.24</v>
      </c>
      <c r="O215" s="8">
        <v>0.15</v>
      </c>
      <c r="P215" s="7">
        <v>77.61</v>
      </c>
      <c r="Q215" s="7">
        <f t="shared" si="12"/>
        <v>390.762</v>
      </c>
      <c r="R215" s="7">
        <f t="shared" si="13"/>
        <v>232.82999999999998</v>
      </c>
      <c r="S215" s="7">
        <f t="shared" si="14"/>
        <v>157.93200000000002</v>
      </c>
      <c r="T215" s="9">
        <f t="shared" si="15"/>
        <v>0.40416417154175693</v>
      </c>
      <c r="U215" s="6">
        <f>YEAR(SalesDataTable[[#This Row],[Order Date]])</f>
        <v>2026</v>
      </c>
      <c r="V215" s="9" t="str">
        <f>"Q"&amp;ROUNDUP(MONTH(SalesDataTable[[#This Row],[Order Date]])/3,0)</f>
        <v>Q1</v>
      </c>
      <c r="W215" s="6">
        <f>MONTH(SalesDataTable[[#This Row],[Order Date]])</f>
        <v>2</v>
      </c>
      <c r="X215" s="9" t="str">
        <f>TEXT(SalesDataTable[[#This Row],[Order Date]],"mmm")</f>
        <v>Feb</v>
      </c>
    </row>
    <row r="216" spans="1:24">
      <c r="A216" s="3">
        <v>2753</v>
      </c>
      <c r="B216" s="4">
        <v>46069</v>
      </c>
      <c r="C216" s="11">
        <f>YEAR(SalesDataTable[[#This Row],[Order Date]])</f>
        <v>2026</v>
      </c>
      <c r="D216" s="11" t="str">
        <f>"Q"&amp;ROUNDUP(MONTH(SalesDataTable[[#This Row],[Order Date]])/3,0)</f>
        <v>Q1</v>
      </c>
      <c r="E216" s="13">
        <f>MONTH(SalesDataTable[[#This Row],[Order Date]])</f>
        <v>2</v>
      </c>
      <c r="F216" s="11" t="str">
        <f>TEXT(SalesDataTable[[#This Row],[Order Date]],"MMM")</f>
        <v>Feb</v>
      </c>
      <c r="G216" s="5" t="s">
        <v>20</v>
      </c>
      <c r="H216" s="5" t="s">
        <v>21</v>
      </c>
      <c r="I216" s="5" t="s">
        <v>28</v>
      </c>
      <c r="J216" s="5" t="s">
        <v>3</v>
      </c>
      <c r="K216" s="5" t="s">
        <v>9</v>
      </c>
      <c r="L216" s="5" t="s">
        <v>17</v>
      </c>
      <c r="M216" s="6">
        <v>1</v>
      </c>
      <c r="N216" s="7">
        <v>140.47</v>
      </c>
      <c r="O216" s="8">
        <v>0</v>
      </c>
      <c r="P216" s="7">
        <v>79.66</v>
      </c>
      <c r="Q216" s="7">
        <f t="shared" si="12"/>
        <v>140.47</v>
      </c>
      <c r="R216" s="7">
        <f t="shared" si="13"/>
        <v>79.66</v>
      </c>
      <c r="S216" s="7">
        <f t="shared" si="14"/>
        <v>60.81</v>
      </c>
      <c r="T216" s="9">
        <f t="shared" si="15"/>
        <v>0.43290382288033036</v>
      </c>
      <c r="U216" s="6">
        <f>YEAR(SalesDataTable[[#This Row],[Order Date]])</f>
        <v>2026</v>
      </c>
      <c r="V216" s="9" t="str">
        <f>"Q"&amp;ROUNDUP(MONTH(SalesDataTable[[#This Row],[Order Date]])/3,0)</f>
        <v>Q1</v>
      </c>
      <c r="W216" s="6">
        <f>MONTH(SalesDataTable[[#This Row],[Order Date]])</f>
        <v>2</v>
      </c>
      <c r="X216" s="9" t="str">
        <f>TEXT(SalesDataTable[[#This Row],[Order Date]],"mmm")</f>
        <v>Feb</v>
      </c>
    </row>
    <row r="217" spans="1:24">
      <c r="A217" s="3">
        <v>3901</v>
      </c>
      <c r="B217" s="4">
        <v>46069</v>
      </c>
      <c r="C217" s="11">
        <f>YEAR(SalesDataTable[[#This Row],[Order Date]])</f>
        <v>2026</v>
      </c>
      <c r="D217" s="11" t="str">
        <f>"Q"&amp;ROUNDUP(MONTH(SalesDataTable[[#This Row],[Order Date]])/3,0)</f>
        <v>Q1</v>
      </c>
      <c r="E217" s="13">
        <f>MONTH(SalesDataTable[[#This Row],[Order Date]])</f>
        <v>2</v>
      </c>
      <c r="F217" s="11" t="str">
        <f>TEXT(SalesDataTable[[#This Row],[Order Date]],"MMM")</f>
        <v>Feb</v>
      </c>
      <c r="G217" s="5" t="s">
        <v>20</v>
      </c>
      <c r="H217" s="5" t="s">
        <v>31</v>
      </c>
      <c r="I217" s="5" t="s">
        <v>19</v>
      </c>
      <c r="J217" s="5" t="s">
        <v>13</v>
      </c>
      <c r="K217" s="5" t="s">
        <v>9</v>
      </c>
      <c r="L217" s="5" t="s">
        <v>46</v>
      </c>
      <c r="M217" s="6">
        <v>4</v>
      </c>
      <c r="N217" s="7">
        <v>70.67</v>
      </c>
      <c r="O217" s="8">
        <v>0.05</v>
      </c>
      <c r="P217" s="7">
        <v>32.96</v>
      </c>
      <c r="Q217" s="7">
        <f t="shared" si="12"/>
        <v>268.54599999999999</v>
      </c>
      <c r="R217" s="7">
        <f t="shared" si="13"/>
        <v>131.84</v>
      </c>
      <c r="S217" s="7">
        <f t="shared" si="14"/>
        <v>136.70599999999999</v>
      </c>
      <c r="T217" s="9">
        <f t="shared" si="15"/>
        <v>0.50905990035226734</v>
      </c>
      <c r="U217" s="6">
        <f>YEAR(SalesDataTable[[#This Row],[Order Date]])</f>
        <v>2026</v>
      </c>
      <c r="V217" s="9" t="str">
        <f>"Q"&amp;ROUNDUP(MONTH(SalesDataTable[[#This Row],[Order Date]])/3,0)</f>
        <v>Q1</v>
      </c>
      <c r="W217" s="6">
        <f>MONTH(SalesDataTable[[#This Row],[Order Date]])</f>
        <v>2</v>
      </c>
      <c r="X217" s="9" t="str">
        <f>TEXT(SalesDataTable[[#This Row],[Order Date]],"mmm")</f>
        <v>Feb</v>
      </c>
    </row>
    <row r="218" spans="1:24">
      <c r="A218" s="3">
        <v>594</v>
      </c>
      <c r="B218" s="4">
        <v>46070</v>
      </c>
      <c r="C218" s="11">
        <f>YEAR(SalesDataTable[[#This Row],[Order Date]])</f>
        <v>2026</v>
      </c>
      <c r="D218" s="11" t="str">
        <f>"Q"&amp;ROUNDUP(MONTH(SalesDataTable[[#This Row],[Order Date]])/3,0)</f>
        <v>Q1</v>
      </c>
      <c r="E218" s="13">
        <f>MONTH(SalesDataTable[[#This Row],[Order Date]])</f>
        <v>2</v>
      </c>
      <c r="F218" s="11" t="str">
        <f>TEXT(SalesDataTable[[#This Row],[Order Date]],"MMM")</f>
        <v>Feb</v>
      </c>
      <c r="G218" s="5" t="s">
        <v>0</v>
      </c>
      <c r="H218" s="5" t="s">
        <v>50</v>
      </c>
      <c r="I218" s="5" t="s">
        <v>19</v>
      </c>
      <c r="J218" s="5" t="s">
        <v>16</v>
      </c>
      <c r="K218" s="5" t="s">
        <v>14</v>
      </c>
      <c r="L218" s="5" t="s">
        <v>44</v>
      </c>
      <c r="M218" s="6">
        <v>3</v>
      </c>
      <c r="N218" s="7">
        <v>134.91</v>
      </c>
      <c r="O218" s="8">
        <v>0</v>
      </c>
      <c r="P218" s="7">
        <v>67.69</v>
      </c>
      <c r="Q218" s="7">
        <f t="shared" si="12"/>
        <v>404.73</v>
      </c>
      <c r="R218" s="7">
        <f t="shared" si="13"/>
        <v>203.07</v>
      </c>
      <c r="S218" s="7">
        <f t="shared" si="14"/>
        <v>201.66000000000003</v>
      </c>
      <c r="T218" s="9">
        <f t="shared" si="15"/>
        <v>0.49825809799125348</v>
      </c>
      <c r="U218" s="6">
        <f>YEAR(SalesDataTable[[#This Row],[Order Date]])</f>
        <v>2026</v>
      </c>
      <c r="V218" s="9" t="str">
        <f>"Q"&amp;ROUNDUP(MONTH(SalesDataTable[[#This Row],[Order Date]])/3,0)</f>
        <v>Q1</v>
      </c>
      <c r="W218" s="6">
        <f>MONTH(SalesDataTable[[#This Row],[Order Date]])</f>
        <v>2</v>
      </c>
      <c r="X218" s="9" t="str">
        <f>TEXT(SalesDataTable[[#This Row],[Order Date]],"mmm")</f>
        <v>Feb</v>
      </c>
    </row>
    <row r="219" spans="1:24">
      <c r="A219" s="3">
        <v>624</v>
      </c>
      <c r="B219" s="4">
        <v>46070</v>
      </c>
      <c r="C219" s="11">
        <f>YEAR(SalesDataTable[[#This Row],[Order Date]])</f>
        <v>2026</v>
      </c>
      <c r="D219" s="11" t="str">
        <f>"Q"&amp;ROUNDUP(MONTH(SalesDataTable[[#This Row],[Order Date]])/3,0)</f>
        <v>Q1</v>
      </c>
      <c r="E219" s="13">
        <f>MONTH(SalesDataTable[[#This Row],[Order Date]])</f>
        <v>2</v>
      </c>
      <c r="F219" s="11" t="str">
        <f>TEXT(SalesDataTable[[#This Row],[Order Date]],"MMM")</f>
        <v>Feb</v>
      </c>
      <c r="G219" s="5" t="s">
        <v>11</v>
      </c>
      <c r="H219" s="5" t="s">
        <v>12</v>
      </c>
      <c r="I219" s="5" t="s">
        <v>2</v>
      </c>
      <c r="J219" s="5" t="s">
        <v>16</v>
      </c>
      <c r="K219" s="5" t="s">
        <v>9</v>
      </c>
      <c r="L219" s="5" t="s">
        <v>46</v>
      </c>
      <c r="M219" s="6">
        <v>1</v>
      </c>
      <c r="N219" s="7">
        <v>70.86</v>
      </c>
      <c r="O219" s="8">
        <v>0.1</v>
      </c>
      <c r="P219" s="7">
        <v>33.299999999999997</v>
      </c>
      <c r="Q219" s="7">
        <f t="shared" si="12"/>
        <v>63.774000000000001</v>
      </c>
      <c r="R219" s="7">
        <f t="shared" si="13"/>
        <v>33.299999999999997</v>
      </c>
      <c r="S219" s="7">
        <f t="shared" si="14"/>
        <v>30.474000000000004</v>
      </c>
      <c r="T219" s="9">
        <f t="shared" si="15"/>
        <v>0.47784363533728486</v>
      </c>
      <c r="U219" s="6">
        <f>YEAR(SalesDataTable[[#This Row],[Order Date]])</f>
        <v>2026</v>
      </c>
      <c r="V219" s="9" t="str">
        <f>"Q"&amp;ROUNDUP(MONTH(SalesDataTable[[#This Row],[Order Date]])/3,0)</f>
        <v>Q1</v>
      </c>
      <c r="W219" s="6">
        <f>MONTH(SalesDataTable[[#This Row],[Order Date]])</f>
        <v>2</v>
      </c>
      <c r="X219" s="9" t="str">
        <f>TEXT(SalesDataTable[[#This Row],[Order Date]],"mmm")</f>
        <v>Feb</v>
      </c>
    </row>
    <row r="220" spans="1:24">
      <c r="A220" s="3">
        <v>1013</v>
      </c>
      <c r="B220" s="4">
        <v>46070</v>
      </c>
      <c r="C220" s="11">
        <f>YEAR(SalesDataTable[[#This Row],[Order Date]])</f>
        <v>2026</v>
      </c>
      <c r="D220" s="11" t="str">
        <f>"Q"&amp;ROUNDUP(MONTH(SalesDataTable[[#This Row],[Order Date]])/3,0)</f>
        <v>Q1</v>
      </c>
      <c r="E220" s="13">
        <f>MONTH(SalesDataTable[[#This Row],[Order Date]])</f>
        <v>2</v>
      </c>
      <c r="F220" s="11" t="str">
        <f>TEXT(SalesDataTable[[#This Row],[Order Date]],"MMM")</f>
        <v>Feb</v>
      </c>
      <c r="G220" s="5" t="s">
        <v>6</v>
      </c>
      <c r="H220" s="5" t="s">
        <v>43</v>
      </c>
      <c r="I220" s="5" t="s">
        <v>19</v>
      </c>
      <c r="J220" s="5" t="s">
        <v>13</v>
      </c>
      <c r="K220" s="5" t="s">
        <v>4</v>
      </c>
      <c r="L220" s="5" t="s">
        <v>30</v>
      </c>
      <c r="M220" s="6">
        <v>1</v>
      </c>
      <c r="N220" s="7">
        <v>104.35</v>
      </c>
      <c r="O220" s="8">
        <v>0</v>
      </c>
      <c r="P220" s="7">
        <v>51.49</v>
      </c>
      <c r="Q220" s="7">
        <f t="shared" si="12"/>
        <v>104.35</v>
      </c>
      <c r="R220" s="7">
        <f t="shared" si="13"/>
        <v>51.49</v>
      </c>
      <c r="S220" s="7">
        <f t="shared" si="14"/>
        <v>52.859999999999992</v>
      </c>
      <c r="T220" s="9">
        <f t="shared" si="15"/>
        <v>0.50656444657402966</v>
      </c>
      <c r="U220" s="6">
        <f>YEAR(SalesDataTable[[#This Row],[Order Date]])</f>
        <v>2026</v>
      </c>
      <c r="V220" s="9" t="str">
        <f>"Q"&amp;ROUNDUP(MONTH(SalesDataTable[[#This Row],[Order Date]])/3,0)</f>
        <v>Q1</v>
      </c>
      <c r="W220" s="6">
        <f>MONTH(SalesDataTable[[#This Row],[Order Date]])</f>
        <v>2</v>
      </c>
      <c r="X220" s="9" t="str">
        <f>TEXT(SalesDataTable[[#This Row],[Order Date]],"mmm")</f>
        <v>Feb</v>
      </c>
    </row>
    <row r="221" spans="1:24">
      <c r="A221" s="3">
        <v>1100</v>
      </c>
      <c r="B221" s="4">
        <v>46070</v>
      </c>
      <c r="C221" s="11">
        <f>YEAR(SalesDataTable[[#This Row],[Order Date]])</f>
        <v>2026</v>
      </c>
      <c r="D221" s="11" t="str">
        <f>"Q"&amp;ROUNDUP(MONTH(SalesDataTable[[#This Row],[Order Date]])/3,0)</f>
        <v>Q1</v>
      </c>
      <c r="E221" s="13">
        <f>MONTH(SalesDataTable[[#This Row],[Order Date]])</f>
        <v>2</v>
      </c>
      <c r="F221" s="11" t="str">
        <f>TEXT(SalesDataTable[[#This Row],[Order Date]],"MMM")</f>
        <v>Feb</v>
      </c>
      <c r="G221" s="5" t="s">
        <v>20</v>
      </c>
      <c r="H221" s="5" t="s">
        <v>33</v>
      </c>
      <c r="I221" s="5" t="s">
        <v>2</v>
      </c>
      <c r="J221" s="5" t="s">
        <v>3</v>
      </c>
      <c r="K221" s="5" t="s">
        <v>34</v>
      </c>
      <c r="L221" s="5" t="s">
        <v>38</v>
      </c>
      <c r="M221" s="6">
        <v>2</v>
      </c>
      <c r="N221" s="7">
        <v>120.48</v>
      </c>
      <c r="O221" s="8">
        <v>0</v>
      </c>
      <c r="P221" s="7">
        <v>70.680000000000007</v>
      </c>
      <c r="Q221" s="7">
        <f t="shared" si="12"/>
        <v>240.96</v>
      </c>
      <c r="R221" s="7">
        <f t="shared" si="13"/>
        <v>141.36000000000001</v>
      </c>
      <c r="S221" s="7">
        <f t="shared" si="14"/>
        <v>99.6</v>
      </c>
      <c r="T221" s="9">
        <f t="shared" si="15"/>
        <v>0.4133466135458167</v>
      </c>
      <c r="U221" s="6">
        <f>YEAR(SalesDataTable[[#This Row],[Order Date]])</f>
        <v>2026</v>
      </c>
      <c r="V221" s="9" t="str">
        <f>"Q"&amp;ROUNDUP(MONTH(SalesDataTable[[#This Row],[Order Date]])/3,0)</f>
        <v>Q1</v>
      </c>
      <c r="W221" s="6">
        <f>MONTH(SalesDataTable[[#This Row],[Order Date]])</f>
        <v>2</v>
      </c>
      <c r="X221" s="9" t="str">
        <f>TEXT(SalesDataTable[[#This Row],[Order Date]],"mmm")</f>
        <v>Feb</v>
      </c>
    </row>
    <row r="222" spans="1:24">
      <c r="A222" s="3">
        <v>2353</v>
      </c>
      <c r="B222" s="4">
        <v>46070</v>
      </c>
      <c r="C222" s="11">
        <f>YEAR(SalesDataTable[[#This Row],[Order Date]])</f>
        <v>2026</v>
      </c>
      <c r="D222" s="11" t="str">
        <f>"Q"&amp;ROUNDUP(MONTH(SalesDataTable[[#This Row],[Order Date]])/3,0)</f>
        <v>Q1</v>
      </c>
      <c r="E222" s="13">
        <f>MONTH(SalesDataTable[[#This Row],[Order Date]])</f>
        <v>2</v>
      </c>
      <c r="F222" s="11" t="str">
        <f>TEXT(SalesDataTable[[#This Row],[Order Date]],"MMM")</f>
        <v>Feb</v>
      </c>
      <c r="G222" s="5" t="s">
        <v>6</v>
      </c>
      <c r="H222" s="5" t="s">
        <v>43</v>
      </c>
      <c r="I222" s="5" t="s">
        <v>2</v>
      </c>
      <c r="J222" s="5" t="s">
        <v>3</v>
      </c>
      <c r="K222" s="5" t="s">
        <v>23</v>
      </c>
      <c r="L222" s="5" t="s">
        <v>24</v>
      </c>
      <c r="M222" s="6">
        <v>1</v>
      </c>
      <c r="N222" s="7">
        <v>339.52</v>
      </c>
      <c r="O222" s="8">
        <v>0.1</v>
      </c>
      <c r="P222" s="7">
        <v>191.19</v>
      </c>
      <c r="Q222" s="7">
        <f t="shared" si="12"/>
        <v>305.56799999999998</v>
      </c>
      <c r="R222" s="7">
        <f t="shared" si="13"/>
        <v>191.19</v>
      </c>
      <c r="S222" s="7">
        <f t="shared" si="14"/>
        <v>114.37799999999999</v>
      </c>
      <c r="T222" s="9">
        <f t="shared" si="15"/>
        <v>0.3743127552623311</v>
      </c>
      <c r="U222" s="6">
        <f>YEAR(SalesDataTable[[#This Row],[Order Date]])</f>
        <v>2026</v>
      </c>
      <c r="V222" s="9" t="str">
        <f>"Q"&amp;ROUNDUP(MONTH(SalesDataTable[[#This Row],[Order Date]])/3,0)</f>
        <v>Q1</v>
      </c>
      <c r="W222" s="6">
        <f>MONTH(SalesDataTable[[#This Row],[Order Date]])</f>
        <v>2</v>
      </c>
      <c r="X222" s="9" t="str">
        <f>TEXT(SalesDataTable[[#This Row],[Order Date]],"mmm")</f>
        <v>Feb</v>
      </c>
    </row>
    <row r="223" spans="1:24">
      <c r="A223" s="3">
        <v>3020</v>
      </c>
      <c r="B223" s="4">
        <v>46070</v>
      </c>
      <c r="C223" s="11">
        <f>YEAR(SalesDataTable[[#This Row],[Order Date]])</f>
        <v>2026</v>
      </c>
      <c r="D223" s="11" t="str">
        <f>"Q"&amp;ROUNDUP(MONTH(SalesDataTable[[#This Row],[Order Date]])/3,0)</f>
        <v>Q1</v>
      </c>
      <c r="E223" s="13">
        <f>MONTH(SalesDataTable[[#This Row],[Order Date]])</f>
        <v>2</v>
      </c>
      <c r="F223" s="11" t="str">
        <f>TEXT(SalesDataTable[[#This Row],[Order Date]],"MMM")</f>
        <v>Feb</v>
      </c>
      <c r="G223" s="5" t="s">
        <v>6</v>
      </c>
      <c r="H223" s="5" t="s">
        <v>49</v>
      </c>
      <c r="I223" s="5" t="s">
        <v>8</v>
      </c>
      <c r="J223" s="5" t="s">
        <v>16</v>
      </c>
      <c r="K223" s="5" t="s">
        <v>9</v>
      </c>
      <c r="L223" s="5" t="s">
        <v>37</v>
      </c>
      <c r="M223" s="6">
        <v>5</v>
      </c>
      <c r="N223" s="7">
        <v>154.72999999999999</v>
      </c>
      <c r="O223" s="8">
        <v>0.1</v>
      </c>
      <c r="P223" s="7">
        <v>77.42</v>
      </c>
      <c r="Q223" s="7">
        <f t="shared" si="12"/>
        <v>696.28499999999997</v>
      </c>
      <c r="R223" s="7">
        <f t="shared" si="13"/>
        <v>387.1</v>
      </c>
      <c r="S223" s="7">
        <f t="shared" si="14"/>
        <v>309.18499999999995</v>
      </c>
      <c r="T223" s="9">
        <f t="shared" si="15"/>
        <v>0.44404949122844806</v>
      </c>
      <c r="U223" s="6">
        <f>YEAR(SalesDataTable[[#This Row],[Order Date]])</f>
        <v>2026</v>
      </c>
      <c r="V223" s="9" t="str">
        <f>"Q"&amp;ROUNDUP(MONTH(SalesDataTable[[#This Row],[Order Date]])/3,0)</f>
        <v>Q1</v>
      </c>
      <c r="W223" s="6">
        <f>MONTH(SalesDataTable[[#This Row],[Order Date]])</f>
        <v>2</v>
      </c>
      <c r="X223" s="9" t="str">
        <f>TEXT(SalesDataTable[[#This Row],[Order Date]],"mmm")</f>
        <v>Feb</v>
      </c>
    </row>
    <row r="224" spans="1:24">
      <c r="A224" s="3">
        <v>3227</v>
      </c>
      <c r="B224" s="4">
        <v>46070</v>
      </c>
      <c r="C224" s="11">
        <f>YEAR(SalesDataTable[[#This Row],[Order Date]])</f>
        <v>2026</v>
      </c>
      <c r="D224" s="11" t="str">
        <f>"Q"&amp;ROUNDUP(MONTH(SalesDataTable[[#This Row],[Order Date]])/3,0)</f>
        <v>Q1</v>
      </c>
      <c r="E224" s="13">
        <f>MONTH(SalesDataTable[[#This Row],[Order Date]])</f>
        <v>2</v>
      </c>
      <c r="F224" s="11" t="str">
        <f>TEXT(SalesDataTable[[#This Row],[Order Date]],"MMM")</f>
        <v>Feb</v>
      </c>
      <c r="G224" s="5" t="s">
        <v>11</v>
      </c>
      <c r="H224" s="5" t="s">
        <v>25</v>
      </c>
      <c r="I224" s="5" t="s">
        <v>19</v>
      </c>
      <c r="J224" s="5" t="s">
        <v>16</v>
      </c>
      <c r="K224" s="5" t="s">
        <v>9</v>
      </c>
      <c r="L224" s="5" t="s">
        <v>10</v>
      </c>
      <c r="M224" s="6">
        <v>4</v>
      </c>
      <c r="N224" s="7">
        <v>93.98</v>
      </c>
      <c r="O224" s="8">
        <v>0.05</v>
      </c>
      <c r="P224" s="7">
        <v>44.6</v>
      </c>
      <c r="Q224" s="7">
        <f t="shared" si="12"/>
        <v>357.12400000000002</v>
      </c>
      <c r="R224" s="7">
        <f t="shared" si="13"/>
        <v>178.4</v>
      </c>
      <c r="S224" s="7">
        <f t="shared" si="14"/>
        <v>178.72400000000002</v>
      </c>
      <c r="T224" s="9">
        <f t="shared" si="15"/>
        <v>0.50045362395134463</v>
      </c>
      <c r="U224" s="6">
        <f>YEAR(SalesDataTable[[#This Row],[Order Date]])</f>
        <v>2026</v>
      </c>
      <c r="V224" s="9" t="str">
        <f>"Q"&amp;ROUNDUP(MONTH(SalesDataTable[[#This Row],[Order Date]])/3,0)</f>
        <v>Q1</v>
      </c>
      <c r="W224" s="6">
        <f>MONTH(SalesDataTable[[#This Row],[Order Date]])</f>
        <v>2</v>
      </c>
      <c r="X224" s="9" t="str">
        <f>TEXT(SalesDataTable[[#This Row],[Order Date]],"mmm")</f>
        <v>Feb</v>
      </c>
    </row>
    <row r="225" spans="1:24">
      <c r="A225" s="3">
        <v>3530</v>
      </c>
      <c r="B225" s="4">
        <v>46070</v>
      </c>
      <c r="C225" s="11">
        <f>YEAR(SalesDataTable[[#This Row],[Order Date]])</f>
        <v>2026</v>
      </c>
      <c r="D225" s="11" t="str">
        <f>"Q"&amp;ROUNDUP(MONTH(SalesDataTable[[#This Row],[Order Date]])/3,0)</f>
        <v>Q1</v>
      </c>
      <c r="E225" s="13">
        <f>MONTH(SalesDataTable[[#This Row],[Order Date]])</f>
        <v>2</v>
      </c>
      <c r="F225" s="11" t="str">
        <f>TEXT(SalesDataTable[[#This Row],[Order Date]],"MMM")</f>
        <v>Feb</v>
      </c>
      <c r="G225" s="5" t="s">
        <v>0</v>
      </c>
      <c r="H225" s="5" t="s">
        <v>1</v>
      </c>
      <c r="I225" s="5" t="s">
        <v>2</v>
      </c>
      <c r="J225" s="5" t="s">
        <v>13</v>
      </c>
      <c r="K225" s="5" t="s">
        <v>23</v>
      </c>
      <c r="L225" s="5" t="s">
        <v>24</v>
      </c>
      <c r="M225" s="6">
        <v>2</v>
      </c>
      <c r="N225" s="7">
        <v>336.83</v>
      </c>
      <c r="O225" s="8">
        <v>0</v>
      </c>
      <c r="P225" s="7">
        <v>194.42</v>
      </c>
      <c r="Q225" s="7">
        <f t="shared" si="12"/>
        <v>673.66</v>
      </c>
      <c r="R225" s="7">
        <f t="shared" si="13"/>
        <v>388.84</v>
      </c>
      <c r="S225" s="7">
        <f t="shared" si="14"/>
        <v>284.82</v>
      </c>
      <c r="T225" s="9">
        <f t="shared" si="15"/>
        <v>0.42279488169106078</v>
      </c>
      <c r="U225" s="6">
        <f>YEAR(SalesDataTable[[#This Row],[Order Date]])</f>
        <v>2026</v>
      </c>
      <c r="V225" s="9" t="str">
        <f>"Q"&amp;ROUNDUP(MONTH(SalesDataTable[[#This Row],[Order Date]])/3,0)</f>
        <v>Q1</v>
      </c>
      <c r="W225" s="6">
        <f>MONTH(SalesDataTable[[#This Row],[Order Date]])</f>
        <v>2</v>
      </c>
      <c r="X225" s="9" t="str">
        <f>TEXT(SalesDataTable[[#This Row],[Order Date]],"mmm")</f>
        <v>Feb</v>
      </c>
    </row>
    <row r="226" spans="1:24">
      <c r="A226" s="3">
        <v>6</v>
      </c>
      <c r="B226" s="4">
        <v>46071</v>
      </c>
      <c r="C226" s="11">
        <f>YEAR(SalesDataTable[[#This Row],[Order Date]])</f>
        <v>2026</v>
      </c>
      <c r="D226" s="11" t="str">
        <f>"Q"&amp;ROUNDUP(MONTH(SalesDataTable[[#This Row],[Order Date]])/3,0)</f>
        <v>Q1</v>
      </c>
      <c r="E226" s="13">
        <f>MONTH(SalesDataTable[[#This Row],[Order Date]])</f>
        <v>2</v>
      </c>
      <c r="F226" s="11" t="str">
        <f>TEXT(SalesDataTable[[#This Row],[Order Date]],"MMM")</f>
        <v>Feb</v>
      </c>
      <c r="G226" s="5" t="s">
        <v>20</v>
      </c>
      <c r="H226" s="5" t="s">
        <v>33</v>
      </c>
      <c r="I226" s="5" t="s">
        <v>19</v>
      </c>
      <c r="J226" s="5" t="s">
        <v>3</v>
      </c>
      <c r="K226" s="5" t="s">
        <v>23</v>
      </c>
      <c r="L226" s="5" t="s">
        <v>24</v>
      </c>
      <c r="M226" s="6">
        <v>1</v>
      </c>
      <c r="N226" s="7">
        <v>338.93</v>
      </c>
      <c r="O226" s="8">
        <v>0</v>
      </c>
      <c r="P226" s="7">
        <v>197.92</v>
      </c>
      <c r="Q226" s="7">
        <f t="shared" si="12"/>
        <v>338.93</v>
      </c>
      <c r="R226" s="7">
        <f t="shared" si="13"/>
        <v>197.92</v>
      </c>
      <c r="S226" s="7">
        <f t="shared" si="14"/>
        <v>141.01000000000002</v>
      </c>
      <c r="T226" s="9">
        <f t="shared" si="15"/>
        <v>0.41604461098161866</v>
      </c>
      <c r="U226" s="6">
        <f>YEAR(SalesDataTable[[#This Row],[Order Date]])</f>
        <v>2026</v>
      </c>
      <c r="V226" s="9" t="str">
        <f>"Q"&amp;ROUNDUP(MONTH(SalesDataTable[[#This Row],[Order Date]])/3,0)</f>
        <v>Q1</v>
      </c>
      <c r="W226" s="6">
        <f>MONTH(SalesDataTable[[#This Row],[Order Date]])</f>
        <v>2</v>
      </c>
      <c r="X226" s="9" t="str">
        <f>TEXT(SalesDataTable[[#This Row],[Order Date]],"mmm")</f>
        <v>Feb</v>
      </c>
    </row>
    <row r="227" spans="1:24">
      <c r="A227" s="3">
        <v>2038</v>
      </c>
      <c r="B227" s="4">
        <v>46071</v>
      </c>
      <c r="C227" s="11">
        <f>YEAR(SalesDataTable[[#This Row],[Order Date]])</f>
        <v>2026</v>
      </c>
      <c r="D227" s="11" t="str">
        <f>"Q"&amp;ROUNDUP(MONTH(SalesDataTable[[#This Row],[Order Date]])/3,0)</f>
        <v>Q1</v>
      </c>
      <c r="E227" s="13">
        <f>MONTH(SalesDataTable[[#This Row],[Order Date]])</f>
        <v>2</v>
      </c>
      <c r="F227" s="11" t="str">
        <f>TEXT(SalesDataTable[[#This Row],[Order Date]],"MMM")</f>
        <v>Feb</v>
      </c>
      <c r="G227" s="5" t="s">
        <v>0</v>
      </c>
      <c r="H227" s="5" t="s">
        <v>36</v>
      </c>
      <c r="I227" s="5" t="s">
        <v>2</v>
      </c>
      <c r="J227" s="5" t="s">
        <v>13</v>
      </c>
      <c r="K227" s="5" t="s">
        <v>23</v>
      </c>
      <c r="L227" s="5" t="s">
        <v>51</v>
      </c>
      <c r="M227" s="6">
        <v>5</v>
      </c>
      <c r="N227" s="7">
        <v>122.72</v>
      </c>
      <c r="O227" s="8">
        <v>0</v>
      </c>
      <c r="P227" s="7">
        <v>62.41</v>
      </c>
      <c r="Q227" s="7">
        <f t="shared" si="12"/>
        <v>613.6</v>
      </c>
      <c r="R227" s="7">
        <f t="shared" si="13"/>
        <v>312.04999999999995</v>
      </c>
      <c r="S227" s="7">
        <f t="shared" si="14"/>
        <v>301.55000000000007</v>
      </c>
      <c r="T227" s="9">
        <f t="shared" si="15"/>
        <v>0.49144393741851378</v>
      </c>
      <c r="U227" s="6">
        <f>YEAR(SalesDataTable[[#This Row],[Order Date]])</f>
        <v>2026</v>
      </c>
      <c r="V227" s="9" t="str">
        <f>"Q"&amp;ROUNDUP(MONTH(SalesDataTable[[#This Row],[Order Date]])/3,0)</f>
        <v>Q1</v>
      </c>
      <c r="W227" s="6">
        <f>MONTH(SalesDataTable[[#This Row],[Order Date]])</f>
        <v>2</v>
      </c>
      <c r="X227" s="9" t="str">
        <f>TEXT(SalesDataTable[[#This Row],[Order Date]],"mmm")</f>
        <v>Feb</v>
      </c>
    </row>
    <row r="228" spans="1:24">
      <c r="A228" s="3">
        <v>4104</v>
      </c>
      <c r="B228" s="4">
        <v>46071</v>
      </c>
      <c r="C228" s="11">
        <f>YEAR(SalesDataTable[[#This Row],[Order Date]])</f>
        <v>2026</v>
      </c>
      <c r="D228" s="11" t="str">
        <f>"Q"&amp;ROUNDUP(MONTH(SalesDataTable[[#This Row],[Order Date]])/3,0)</f>
        <v>Q1</v>
      </c>
      <c r="E228" s="13">
        <f>MONTH(SalesDataTable[[#This Row],[Order Date]])</f>
        <v>2</v>
      </c>
      <c r="F228" s="11" t="str">
        <f>TEXT(SalesDataTable[[#This Row],[Order Date]],"MMM")</f>
        <v>Feb</v>
      </c>
      <c r="G228" s="5" t="s">
        <v>20</v>
      </c>
      <c r="H228" s="5" t="s">
        <v>21</v>
      </c>
      <c r="I228" s="5" t="s">
        <v>2</v>
      </c>
      <c r="J228" s="5" t="s">
        <v>13</v>
      </c>
      <c r="K228" s="5" t="s">
        <v>14</v>
      </c>
      <c r="L228" s="5" t="s">
        <v>44</v>
      </c>
      <c r="M228" s="6">
        <v>4</v>
      </c>
      <c r="N228" s="7">
        <v>135.63</v>
      </c>
      <c r="O228" s="8">
        <v>0.05</v>
      </c>
      <c r="P228" s="7">
        <v>65.900000000000006</v>
      </c>
      <c r="Q228" s="7">
        <f t="shared" si="12"/>
        <v>515.39400000000001</v>
      </c>
      <c r="R228" s="7">
        <f t="shared" si="13"/>
        <v>263.60000000000002</v>
      </c>
      <c r="S228" s="7">
        <f t="shared" si="14"/>
        <v>251.79399999999998</v>
      </c>
      <c r="T228" s="9">
        <f t="shared" si="15"/>
        <v>0.4885466264644136</v>
      </c>
      <c r="U228" s="6">
        <f>YEAR(SalesDataTable[[#This Row],[Order Date]])</f>
        <v>2026</v>
      </c>
      <c r="V228" s="9" t="str">
        <f>"Q"&amp;ROUNDUP(MONTH(SalesDataTable[[#This Row],[Order Date]])/3,0)</f>
        <v>Q1</v>
      </c>
      <c r="W228" s="6">
        <f>MONTH(SalesDataTable[[#This Row],[Order Date]])</f>
        <v>2</v>
      </c>
      <c r="X228" s="9" t="str">
        <f>TEXT(SalesDataTable[[#This Row],[Order Date]],"mmm")</f>
        <v>Feb</v>
      </c>
    </row>
    <row r="229" spans="1:24">
      <c r="A229" s="3">
        <v>1072</v>
      </c>
      <c r="B229" s="4">
        <v>46072</v>
      </c>
      <c r="C229" s="11">
        <f>YEAR(SalesDataTable[[#This Row],[Order Date]])</f>
        <v>2026</v>
      </c>
      <c r="D229" s="11" t="str">
        <f>"Q"&amp;ROUNDUP(MONTH(SalesDataTable[[#This Row],[Order Date]])/3,0)</f>
        <v>Q1</v>
      </c>
      <c r="E229" s="13">
        <f>MONTH(SalesDataTable[[#This Row],[Order Date]])</f>
        <v>2</v>
      </c>
      <c r="F229" s="11" t="str">
        <f>TEXT(SalesDataTable[[#This Row],[Order Date]],"MMM")</f>
        <v>Feb</v>
      </c>
      <c r="G229" s="5" t="s">
        <v>11</v>
      </c>
      <c r="H229" s="5" t="s">
        <v>52</v>
      </c>
      <c r="I229" s="5" t="s">
        <v>2</v>
      </c>
      <c r="J229" s="5" t="s">
        <v>3</v>
      </c>
      <c r="K229" s="5" t="s">
        <v>23</v>
      </c>
      <c r="L229" s="5" t="s">
        <v>40</v>
      </c>
      <c r="M229" s="6">
        <v>2</v>
      </c>
      <c r="N229" s="7">
        <v>81.34</v>
      </c>
      <c r="O229" s="8">
        <v>0.05</v>
      </c>
      <c r="P229" s="7">
        <v>40.64</v>
      </c>
      <c r="Q229" s="7">
        <f t="shared" si="12"/>
        <v>154.54599999999999</v>
      </c>
      <c r="R229" s="7">
        <f t="shared" si="13"/>
        <v>81.28</v>
      </c>
      <c r="S229" s="7">
        <f t="shared" si="14"/>
        <v>73.265999999999991</v>
      </c>
      <c r="T229" s="9">
        <f t="shared" si="15"/>
        <v>0.47407244445019603</v>
      </c>
      <c r="U229" s="6">
        <f>YEAR(SalesDataTable[[#This Row],[Order Date]])</f>
        <v>2026</v>
      </c>
      <c r="V229" s="9" t="str">
        <f>"Q"&amp;ROUNDUP(MONTH(SalesDataTable[[#This Row],[Order Date]])/3,0)</f>
        <v>Q1</v>
      </c>
      <c r="W229" s="6">
        <f>MONTH(SalesDataTable[[#This Row],[Order Date]])</f>
        <v>2</v>
      </c>
      <c r="X229" s="9" t="str">
        <f>TEXT(SalesDataTable[[#This Row],[Order Date]],"mmm")</f>
        <v>Feb</v>
      </c>
    </row>
    <row r="230" spans="1:24">
      <c r="A230" s="3">
        <v>2435</v>
      </c>
      <c r="B230" s="4">
        <v>46072</v>
      </c>
      <c r="C230" s="11">
        <f>YEAR(SalesDataTable[[#This Row],[Order Date]])</f>
        <v>2026</v>
      </c>
      <c r="D230" s="11" t="str">
        <f>"Q"&amp;ROUNDUP(MONTH(SalesDataTable[[#This Row],[Order Date]])/3,0)</f>
        <v>Q1</v>
      </c>
      <c r="E230" s="13">
        <f>MONTH(SalesDataTable[[#This Row],[Order Date]])</f>
        <v>2</v>
      </c>
      <c r="F230" s="11" t="str">
        <f>TEXT(SalesDataTable[[#This Row],[Order Date]],"MMM")</f>
        <v>Feb</v>
      </c>
      <c r="G230" s="5" t="s">
        <v>11</v>
      </c>
      <c r="H230" s="5" t="s">
        <v>18</v>
      </c>
      <c r="I230" s="5" t="s">
        <v>2</v>
      </c>
      <c r="J230" s="5" t="s">
        <v>13</v>
      </c>
      <c r="K230" s="5" t="s">
        <v>4</v>
      </c>
      <c r="L230" s="5" t="s">
        <v>26</v>
      </c>
      <c r="M230" s="6">
        <v>1</v>
      </c>
      <c r="N230" s="7">
        <v>41.01</v>
      </c>
      <c r="O230" s="8">
        <v>0.05</v>
      </c>
      <c r="P230" s="7">
        <v>16.489999999999998</v>
      </c>
      <c r="Q230" s="7">
        <f t="shared" si="12"/>
        <v>38.959499999999998</v>
      </c>
      <c r="R230" s="7">
        <f t="shared" si="13"/>
        <v>16.489999999999998</v>
      </c>
      <c r="S230" s="7">
        <f t="shared" si="14"/>
        <v>22.4695</v>
      </c>
      <c r="T230" s="9">
        <f t="shared" si="15"/>
        <v>0.57673994789460847</v>
      </c>
      <c r="U230" s="6">
        <f>YEAR(SalesDataTable[[#This Row],[Order Date]])</f>
        <v>2026</v>
      </c>
      <c r="V230" s="9" t="str">
        <f>"Q"&amp;ROUNDUP(MONTH(SalesDataTable[[#This Row],[Order Date]])/3,0)</f>
        <v>Q1</v>
      </c>
      <c r="W230" s="6">
        <f>MONTH(SalesDataTable[[#This Row],[Order Date]])</f>
        <v>2</v>
      </c>
      <c r="X230" s="9" t="str">
        <f>TEXT(SalesDataTable[[#This Row],[Order Date]],"mmm")</f>
        <v>Feb</v>
      </c>
    </row>
    <row r="231" spans="1:24">
      <c r="A231" s="3">
        <v>4476</v>
      </c>
      <c r="B231" s="4">
        <v>46072</v>
      </c>
      <c r="C231" s="11">
        <f>YEAR(SalesDataTable[[#This Row],[Order Date]])</f>
        <v>2026</v>
      </c>
      <c r="D231" s="11" t="str">
        <f>"Q"&amp;ROUNDUP(MONTH(SalesDataTable[[#This Row],[Order Date]])/3,0)</f>
        <v>Q1</v>
      </c>
      <c r="E231" s="13">
        <f>MONTH(SalesDataTable[[#This Row],[Order Date]])</f>
        <v>2</v>
      </c>
      <c r="F231" s="11" t="str">
        <f>TEXT(SalesDataTable[[#This Row],[Order Date]],"MMM")</f>
        <v>Feb</v>
      </c>
      <c r="G231" s="5" t="s">
        <v>6</v>
      </c>
      <c r="H231" s="5" t="s">
        <v>41</v>
      </c>
      <c r="I231" s="5" t="s">
        <v>28</v>
      </c>
      <c r="J231" s="5" t="s">
        <v>16</v>
      </c>
      <c r="K231" s="5" t="s">
        <v>9</v>
      </c>
      <c r="L231" s="5" t="s">
        <v>37</v>
      </c>
      <c r="M231" s="6">
        <v>2</v>
      </c>
      <c r="N231" s="7">
        <v>153.03</v>
      </c>
      <c r="O231" s="8">
        <v>0</v>
      </c>
      <c r="P231" s="7">
        <v>81.02</v>
      </c>
      <c r="Q231" s="7">
        <f t="shared" si="12"/>
        <v>306.06</v>
      </c>
      <c r="R231" s="7">
        <f t="shared" si="13"/>
        <v>162.04</v>
      </c>
      <c r="S231" s="7">
        <f t="shared" si="14"/>
        <v>144.02000000000001</v>
      </c>
      <c r="T231" s="9">
        <f t="shared" si="15"/>
        <v>0.47056132784421356</v>
      </c>
      <c r="U231" s="6">
        <f>YEAR(SalesDataTable[[#This Row],[Order Date]])</f>
        <v>2026</v>
      </c>
      <c r="V231" s="9" t="str">
        <f>"Q"&amp;ROUNDUP(MONTH(SalesDataTable[[#This Row],[Order Date]])/3,0)</f>
        <v>Q1</v>
      </c>
      <c r="W231" s="6">
        <f>MONTH(SalesDataTable[[#This Row],[Order Date]])</f>
        <v>2</v>
      </c>
      <c r="X231" s="9" t="str">
        <f>TEXT(SalesDataTable[[#This Row],[Order Date]],"mmm")</f>
        <v>Feb</v>
      </c>
    </row>
    <row r="232" spans="1:24">
      <c r="A232" s="3">
        <v>174</v>
      </c>
      <c r="B232" s="4">
        <v>46073</v>
      </c>
      <c r="C232" s="11">
        <f>YEAR(SalesDataTable[[#This Row],[Order Date]])</f>
        <v>2026</v>
      </c>
      <c r="D232" s="11" t="str">
        <f>"Q"&amp;ROUNDUP(MONTH(SalesDataTable[[#This Row],[Order Date]])/3,0)</f>
        <v>Q1</v>
      </c>
      <c r="E232" s="13">
        <f>MONTH(SalesDataTable[[#This Row],[Order Date]])</f>
        <v>2</v>
      </c>
      <c r="F232" s="11" t="str">
        <f>TEXT(SalesDataTable[[#This Row],[Order Date]],"MMM")</f>
        <v>Feb</v>
      </c>
      <c r="G232" s="5" t="s">
        <v>6</v>
      </c>
      <c r="H232" s="5" t="s">
        <v>41</v>
      </c>
      <c r="I232" s="5" t="s">
        <v>2</v>
      </c>
      <c r="J232" s="5" t="s">
        <v>13</v>
      </c>
      <c r="K232" s="5" t="s">
        <v>34</v>
      </c>
      <c r="L232" s="5" t="s">
        <v>38</v>
      </c>
      <c r="M232" s="6">
        <v>2</v>
      </c>
      <c r="N232" s="7">
        <v>124.92</v>
      </c>
      <c r="O232" s="8">
        <v>0</v>
      </c>
      <c r="P232" s="7">
        <v>69.98</v>
      </c>
      <c r="Q232" s="7">
        <f t="shared" si="12"/>
        <v>249.84</v>
      </c>
      <c r="R232" s="7">
        <f t="shared" si="13"/>
        <v>139.96</v>
      </c>
      <c r="S232" s="7">
        <f t="shared" si="14"/>
        <v>109.88</v>
      </c>
      <c r="T232" s="9">
        <f t="shared" si="15"/>
        <v>0.43980147294268329</v>
      </c>
      <c r="U232" s="6">
        <f>YEAR(SalesDataTable[[#This Row],[Order Date]])</f>
        <v>2026</v>
      </c>
      <c r="V232" s="9" t="str">
        <f>"Q"&amp;ROUNDUP(MONTH(SalesDataTable[[#This Row],[Order Date]])/3,0)</f>
        <v>Q1</v>
      </c>
      <c r="W232" s="6">
        <f>MONTH(SalesDataTable[[#This Row],[Order Date]])</f>
        <v>2</v>
      </c>
      <c r="X232" s="9" t="str">
        <f>TEXT(SalesDataTable[[#This Row],[Order Date]],"mmm")</f>
        <v>Feb</v>
      </c>
    </row>
    <row r="233" spans="1:24">
      <c r="A233" s="3">
        <v>304</v>
      </c>
      <c r="B233" s="4">
        <v>46073</v>
      </c>
      <c r="C233" s="11">
        <f>YEAR(SalesDataTable[[#This Row],[Order Date]])</f>
        <v>2026</v>
      </c>
      <c r="D233" s="11" t="str">
        <f>"Q"&amp;ROUNDUP(MONTH(SalesDataTable[[#This Row],[Order Date]])/3,0)</f>
        <v>Q1</v>
      </c>
      <c r="E233" s="13">
        <f>MONTH(SalesDataTable[[#This Row],[Order Date]])</f>
        <v>2</v>
      </c>
      <c r="F233" s="11" t="str">
        <f>TEXT(SalesDataTable[[#This Row],[Order Date]],"MMM")</f>
        <v>Feb</v>
      </c>
      <c r="G233" s="5" t="s">
        <v>6</v>
      </c>
      <c r="H233" s="5" t="s">
        <v>43</v>
      </c>
      <c r="I233" s="5" t="s">
        <v>2</v>
      </c>
      <c r="J233" s="5" t="s">
        <v>16</v>
      </c>
      <c r="K233" s="5" t="s">
        <v>14</v>
      </c>
      <c r="L233" s="5" t="s">
        <v>44</v>
      </c>
      <c r="M233" s="6">
        <v>2</v>
      </c>
      <c r="N233" s="7">
        <v>136.55000000000001</v>
      </c>
      <c r="O233" s="8">
        <v>0</v>
      </c>
      <c r="P233" s="7">
        <v>68.84</v>
      </c>
      <c r="Q233" s="7">
        <f t="shared" si="12"/>
        <v>273.10000000000002</v>
      </c>
      <c r="R233" s="7">
        <f t="shared" si="13"/>
        <v>137.68</v>
      </c>
      <c r="S233" s="7">
        <f t="shared" si="14"/>
        <v>135.42000000000002</v>
      </c>
      <c r="T233" s="9">
        <f t="shared" si="15"/>
        <v>0.49586232149395826</v>
      </c>
      <c r="U233" s="6">
        <f>YEAR(SalesDataTable[[#This Row],[Order Date]])</f>
        <v>2026</v>
      </c>
      <c r="V233" s="9" t="str">
        <f>"Q"&amp;ROUNDUP(MONTH(SalesDataTable[[#This Row],[Order Date]])/3,0)</f>
        <v>Q1</v>
      </c>
      <c r="W233" s="6">
        <f>MONTH(SalesDataTable[[#This Row],[Order Date]])</f>
        <v>2</v>
      </c>
      <c r="X233" s="9" t="str">
        <f>TEXT(SalesDataTable[[#This Row],[Order Date]],"mmm")</f>
        <v>Feb</v>
      </c>
    </row>
    <row r="234" spans="1:24">
      <c r="A234" s="3">
        <v>404</v>
      </c>
      <c r="B234" s="4">
        <v>46073</v>
      </c>
      <c r="C234" s="11">
        <f>YEAR(SalesDataTable[[#This Row],[Order Date]])</f>
        <v>2026</v>
      </c>
      <c r="D234" s="11" t="str">
        <f>"Q"&amp;ROUNDUP(MONTH(SalesDataTable[[#This Row],[Order Date]])/3,0)</f>
        <v>Q1</v>
      </c>
      <c r="E234" s="13">
        <f>MONTH(SalesDataTable[[#This Row],[Order Date]])</f>
        <v>2</v>
      </c>
      <c r="F234" s="11" t="str">
        <f>TEXT(SalesDataTable[[#This Row],[Order Date]],"MMM")</f>
        <v>Feb</v>
      </c>
      <c r="G234" s="5" t="s">
        <v>11</v>
      </c>
      <c r="H234" s="5" t="s">
        <v>25</v>
      </c>
      <c r="I234" s="5" t="s">
        <v>8</v>
      </c>
      <c r="J234" s="5" t="s">
        <v>16</v>
      </c>
      <c r="K234" s="5" t="s">
        <v>23</v>
      </c>
      <c r="L234" s="5" t="s">
        <v>51</v>
      </c>
      <c r="M234" s="6">
        <v>15</v>
      </c>
      <c r="N234" s="7">
        <v>121.98</v>
      </c>
      <c r="O234" s="8">
        <v>0.1</v>
      </c>
      <c r="P234" s="7">
        <v>59.86</v>
      </c>
      <c r="Q234" s="7">
        <f t="shared" si="12"/>
        <v>1646.73</v>
      </c>
      <c r="R234" s="7">
        <f t="shared" si="13"/>
        <v>897.9</v>
      </c>
      <c r="S234" s="7">
        <f t="shared" si="14"/>
        <v>748.83</v>
      </c>
      <c r="T234" s="9">
        <f t="shared" si="15"/>
        <v>0.45473757082217486</v>
      </c>
      <c r="U234" s="6">
        <f>YEAR(SalesDataTable[[#This Row],[Order Date]])</f>
        <v>2026</v>
      </c>
      <c r="V234" s="9" t="str">
        <f>"Q"&amp;ROUNDUP(MONTH(SalesDataTable[[#This Row],[Order Date]])/3,0)</f>
        <v>Q1</v>
      </c>
      <c r="W234" s="6">
        <f>MONTH(SalesDataTable[[#This Row],[Order Date]])</f>
        <v>2</v>
      </c>
      <c r="X234" s="9" t="str">
        <f>TEXT(SalesDataTable[[#This Row],[Order Date]],"mmm")</f>
        <v>Feb</v>
      </c>
    </row>
    <row r="235" spans="1:24">
      <c r="A235" s="3">
        <v>675</v>
      </c>
      <c r="B235" s="4">
        <v>46073</v>
      </c>
      <c r="C235" s="11">
        <f>YEAR(SalesDataTable[[#This Row],[Order Date]])</f>
        <v>2026</v>
      </c>
      <c r="D235" s="11" t="str">
        <f>"Q"&amp;ROUNDUP(MONTH(SalesDataTable[[#This Row],[Order Date]])/3,0)</f>
        <v>Q1</v>
      </c>
      <c r="E235" s="13">
        <f>MONTH(SalesDataTable[[#This Row],[Order Date]])</f>
        <v>2</v>
      </c>
      <c r="F235" s="11" t="str">
        <f>TEXT(SalesDataTable[[#This Row],[Order Date]],"MMM")</f>
        <v>Feb</v>
      </c>
      <c r="G235" s="5" t="s">
        <v>6</v>
      </c>
      <c r="H235" s="5" t="s">
        <v>43</v>
      </c>
      <c r="I235" s="5" t="s">
        <v>2</v>
      </c>
      <c r="J235" s="5" t="s">
        <v>13</v>
      </c>
      <c r="K235" s="5" t="s">
        <v>14</v>
      </c>
      <c r="L235" s="5" t="s">
        <v>32</v>
      </c>
      <c r="M235" s="6">
        <v>1</v>
      </c>
      <c r="N235" s="7">
        <v>45.54</v>
      </c>
      <c r="O235" s="8">
        <v>0</v>
      </c>
      <c r="P235" s="7">
        <v>18.29</v>
      </c>
      <c r="Q235" s="7">
        <f t="shared" si="12"/>
        <v>45.54</v>
      </c>
      <c r="R235" s="7">
        <f t="shared" si="13"/>
        <v>18.29</v>
      </c>
      <c r="S235" s="7">
        <f t="shared" si="14"/>
        <v>27.25</v>
      </c>
      <c r="T235" s="9">
        <f t="shared" si="15"/>
        <v>0.59837505489679399</v>
      </c>
      <c r="U235" s="6">
        <f>YEAR(SalesDataTable[[#This Row],[Order Date]])</f>
        <v>2026</v>
      </c>
      <c r="V235" s="9" t="str">
        <f>"Q"&amp;ROUNDUP(MONTH(SalesDataTable[[#This Row],[Order Date]])/3,0)</f>
        <v>Q1</v>
      </c>
      <c r="W235" s="6">
        <f>MONTH(SalesDataTable[[#This Row],[Order Date]])</f>
        <v>2</v>
      </c>
      <c r="X235" s="9" t="str">
        <f>TEXT(SalesDataTable[[#This Row],[Order Date]],"mmm")</f>
        <v>Feb</v>
      </c>
    </row>
    <row r="236" spans="1:24">
      <c r="A236" s="3">
        <v>940</v>
      </c>
      <c r="B236" s="4">
        <v>46073</v>
      </c>
      <c r="C236" s="11">
        <f>YEAR(SalesDataTable[[#This Row],[Order Date]])</f>
        <v>2026</v>
      </c>
      <c r="D236" s="11" t="str">
        <f>"Q"&amp;ROUNDUP(MONTH(SalesDataTable[[#This Row],[Order Date]])/3,0)</f>
        <v>Q1</v>
      </c>
      <c r="E236" s="13">
        <f>MONTH(SalesDataTable[[#This Row],[Order Date]])</f>
        <v>2</v>
      </c>
      <c r="F236" s="11" t="str">
        <f>TEXT(SalesDataTable[[#This Row],[Order Date]],"MMM")</f>
        <v>Feb</v>
      </c>
      <c r="G236" s="5" t="s">
        <v>11</v>
      </c>
      <c r="H236" s="5" t="s">
        <v>18</v>
      </c>
      <c r="I236" s="5" t="s">
        <v>28</v>
      </c>
      <c r="J236" s="5" t="s">
        <v>3</v>
      </c>
      <c r="K236" s="5" t="s">
        <v>34</v>
      </c>
      <c r="L236" s="5" t="s">
        <v>45</v>
      </c>
      <c r="M236" s="6">
        <v>1</v>
      </c>
      <c r="N236" s="7">
        <v>51.73</v>
      </c>
      <c r="O236" s="8">
        <v>0</v>
      </c>
      <c r="P236" s="7">
        <v>21.83</v>
      </c>
      <c r="Q236" s="7">
        <f t="shared" si="12"/>
        <v>51.73</v>
      </c>
      <c r="R236" s="7">
        <f t="shared" si="13"/>
        <v>21.83</v>
      </c>
      <c r="S236" s="7">
        <f t="shared" si="14"/>
        <v>29.9</v>
      </c>
      <c r="T236" s="9">
        <f t="shared" si="15"/>
        <v>0.57800115986854828</v>
      </c>
      <c r="U236" s="6">
        <f>YEAR(SalesDataTable[[#This Row],[Order Date]])</f>
        <v>2026</v>
      </c>
      <c r="V236" s="9" t="str">
        <f>"Q"&amp;ROUNDUP(MONTH(SalesDataTable[[#This Row],[Order Date]])/3,0)</f>
        <v>Q1</v>
      </c>
      <c r="W236" s="6">
        <f>MONTH(SalesDataTable[[#This Row],[Order Date]])</f>
        <v>2</v>
      </c>
      <c r="X236" s="9" t="str">
        <f>TEXT(SalesDataTable[[#This Row],[Order Date]],"mmm")</f>
        <v>Feb</v>
      </c>
    </row>
    <row r="237" spans="1:24">
      <c r="A237" s="3">
        <v>2375</v>
      </c>
      <c r="B237" s="4">
        <v>46073</v>
      </c>
      <c r="C237" s="11">
        <f>YEAR(SalesDataTable[[#This Row],[Order Date]])</f>
        <v>2026</v>
      </c>
      <c r="D237" s="11" t="str">
        <f>"Q"&amp;ROUNDUP(MONTH(SalesDataTable[[#This Row],[Order Date]])/3,0)</f>
        <v>Q1</v>
      </c>
      <c r="E237" s="13">
        <f>MONTH(SalesDataTable[[#This Row],[Order Date]])</f>
        <v>2</v>
      </c>
      <c r="F237" s="11" t="str">
        <f>TEXT(SalesDataTable[[#This Row],[Order Date]],"MMM")</f>
        <v>Feb</v>
      </c>
      <c r="G237" s="5" t="s">
        <v>6</v>
      </c>
      <c r="H237" s="5" t="s">
        <v>43</v>
      </c>
      <c r="I237" s="5" t="s">
        <v>28</v>
      </c>
      <c r="J237" s="5" t="s">
        <v>3</v>
      </c>
      <c r="K237" s="5" t="s">
        <v>23</v>
      </c>
      <c r="L237" s="5" t="s">
        <v>40</v>
      </c>
      <c r="M237" s="6">
        <v>2</v>
      </c>
      <c r="N237" s="7">
        <v>80.510000000000005</v>
      </c>
      <c r="O237" s="8">
        <v>0.05</v>
      </c>
      <c r="P237" s="7">
        <v>38.630000000000003</v>
      </c>
      <c r="Q237" s="7">
        <f t="shared" si="12"/>
        <v>152.96899999999999</v>
      </c>
      <c r="R237" s="7">
        <f t="shared" si="13"/>
        <v>77.260000000000005</v>
      </c>
      <c r="S237" s="7">
        <f t="shared" si="14"/>
        <v>75.708999999999989</v>
      </c>
      <c r="T237" s="9">
        <f t="shared" si="15"/>
        <v>0.4949303453640933</v>
      </c>
      <c r="U237" s="6">
        <f>YEAR(SalesDataTable[[#This Row],[Order Date]])</f>
        <v>2026</v>
      </c>
      <c r="V237" s="9" t="str">
        <f>"Q"&amp;ROUNDUP(MONTH(SalesDataTable[[#This Row],[Order Date]])/3,0)</f>
        <v>Q1</v>
      </c>
      <c r="W237" s="6">
        <f>MONTH(SalesDataTable[[#This Row],[Order Date]])</f>
        <v>2</v>
      </c>
      <c r="X237" s="9" t="str">
        <f>TEXT(SalesDataTable[[#This Row],[Order Date]],"mmm")</f>
        <v>Feb</v>
      </c>
    </row>
    <row r="238" spans="1:24">
      <c r="A238" s="3">
        <v>4184</v>
      </c>
      <c r="B238" s="4">
        <v>46073</v>
      </c>
      <c r="C238" s="11">
        <f>YEAR(SalesDataTable[[#This Row],[Order Date]])</f>
        <v>2026</v>
      </c>
      <c r="D238" s="11" t="str">
        <f>"Q"&amp;ROUNDUP(MONTH(SalesDataTable[[#This Row],[Order Date]])/3,0)</f>
        <v>Q1</v>
      </c>
      <c r="E238" s="13">
        <f>MONTH(SalesDataTable[[#This Row],[Order Date]])</f>
        <v>2</v>
      </c>
      <c r="F238" s="11" t="str">
        <f>TEXT(SalesDataTable[[#This Row],[Order Date]],"MMM")</f>
        <v>Feb</v>
      </c>
      <c r="G238" s="5" t="s">
        <v>20</v>
      </c>
      <c r="H238" s="5" t="s">
        <v>31</v>
      </c>
      <c r="I238" s="5" t="s">
        <v>2</v>
      </c>
      <c r="J238" s="5" t="s">
        <v>13</v>
      </c>
      <c r="K238" s="5" t="s">
        <v>34</v>
      </c>
      <c r="L238" s="5" t="s">
        <v>42</v>
      </c>
      <c r="M238" s="6">
        <v>1</v>
      </c>
      <c r="N238" s="7">
        <v>36.31</v>
      </c>
      <c r="O238" s="8">
        <v>0</v>
      </c>
      <c r="P238" s="7">
        <v>14</v>
      </c>
      <c r="Q238" s="7">
        <f t="shared" si="12"/>
        <v>36.31</v>
      </c>
      <c r="R238" s="7">
        <f t="shared" si="13"/>
        <v>14</v>
      </c>
      <c r="S238" s="7">
        <f t="shared" si="14"/>
        <v>22.310000000000002</v>
      </c>
      <c r="T238" s="9">
        <f t="shared" si="15"/>
        <v>0.61443128614706699</v>
      </c>
      <c r="U238" s="6">
        <f>YEAR(SalesDataTable[[#This Row],[Order Date]])</f>
        <v>2026</v>
      </c>
      <c r="V238" s="9" t="str">
        <f>"Q"&amp;ROUNDUP(MONTH(SalesDataTable[[#This Row],[Order Date]])/3,0)</f>
        <v>Q1</v>
      </c>
      <c r="W238" s="6">
        <f>MONTH(SalesDataTable[[#This Row],[Order Date]])</f>
        <v>2</v>
      </c>
      <c r="X238" s="9" t="str">
        <f>TEXT(SalesDataTable[[#This Row],[Order Date]],"mmm")</f>
        <v>Feb</v>
      </c>
    </row>
    <row r="239" spans="1:24">
      <c r="A239" s="3">
        <v>4390</v>
      </c>
      <c r="B239" s="4">
        <v>46073</v>
      </c>
      <c r="C239" s="11">
        <f>YEAR(SalesDataTable[[#This Row],[Order Date]])</f>
        <v>2026</v>
      </c>
      <c r="D239" s="11" t="str">
        <f>"Q"&amp;ROUNDUP(MONTH(SalesDataTable[[#This Row],[Order Date]])/3,0)</f>
        <v>Q1</v>
      </c>
      <c r="E239" s="13">
        <f>MONTH(SalesDataTable[[#This Row],[Order Date]])</f>
        <v>2</v>
      </c>
      <c r="F239" s="11" t="str">
        <f>TEXT(SalesDataTable[[#This Row],[Order Date]],"MMM")</f>
        <v>Feb</v>
      </c>
      <c r="G239" s="5" t="s">
        <v>11</v>
      </c>
      <c r="H239" s="5" t="s">
        <v>52</v>
      </c>
      <c r="I239" s="5" t="s">
        <v>2</v>
      </c>
      <c r="J239" s="5" t="s">
        <v>3</v>
      </c>
      <c r="K239" s="5" t="s">
        <v>4</v>
      </c>
      <c r="L239" s="5" t="s">
        <v>5</v>
      </c>
      <c r="M239" s="6">
        <v>1</v>
      </c>
      <c r="N239" s="7">
        <v>82.86</v>
      </c>
      <c r="O239" s="8">
        <v>0.05</v>
      </c>
      <c r="P239" s="7">
        <v>42.3</v>
      </c>
      <c r="Q239" s="7">
        <f t="shared" si="12"/>
        <v>78.716999999999999</v>
      </c>
      <c r="R239" s="7">
        <f t="shared" si="13"/>
        <v>42.3</v>
      </c>
      <c r="S239" s="7">
        <f t="shared" si="14"/>
        <v>36.417000000000002</v>
      </c>
      <c r="T239" s="9">
        <f t="shared" si="15"/>
        <v>0.46263196005945351</v>
      </c>
      <c r="U239" s="6">
        <f>YEAR(SalesDataTable[[#This Row],[Order Date]])</f>
        <v>2026</v>
      </c>
      <c r="V239" s="9" t="str">
        <f>"Q"&amp;ROUNDUP(MONTH(SalesDataTable[[#This Row],[Order Date]])/3,0)</f>
        <v>Q1</v>
      </c>
      <c r="W239" s="6">
        <f>MONTH(SalesDataTable[[#This Row],[Order Date]])</f>
        <v>2</v>
      </c>
      <c r="X239" s="9" t="str">
        <f>TEXT(SalesDataTable[[#This Row],[Order Date]],"mmm")</f>
        <v>Feb</v>
      </c>
    </row>
    <row r="240" spans="1:24">
      <c r="A240" s="3">
        <v>1475</v>
      </c>
      <c r="B240" s="4">
        <v>46074</v>
      </c>
      <c r="C240" s="11">
        <f>YEAR(SalesDataTable[[#This Row],[Order Date]])</f>
        <v>2026</v>
      </c>
      <c r="D240" s="11" t="str">
        <f>"Q"&amp;ROUNDUP(MONTH(SalesDataTable[[#This Row],[Order Date]])/3,0)</f>
        <v>Q1</v>
      </c>
      <c r="E240" s="13">
        <f>MONTH(SalesDataTable[[#This Row],[Order Date]])</f>
        <v>2</v>
      </c>
      <c r="F240" s="11" t="str">
        <f>TEXT(SalesDataTable[[#This Row],[Order Date]],"MMM")</f>
        <v>Feb</v>
      </c>
      <c r="G240" s="5" t="s">
        <v>0</v>
      </c>
      <c r="H240" s="5" t="s">
        <v>1</v>
      </c>
      <c r="I240" s="5" t="s">
        <v>19</v>
      </c>
      <c r="J240" s="5" t="s">
        <v>13</v>
      </c>
      <c r="K240" s="5" t="s">
        <v>4</v>
      </c>
      <c r="L240" s="5" t="s">
        <v>30</v>
      </c>
      <c r="M240" s="6">
        <v>2</v>
      </c>
      <c r="N240" s="7">
        <v>103.03</v>
      </c>
      <c r="O240" s="8">
        <v>0.05</v>
      </c>
      <c r="P240" s="7">
        <v>50.73</v>
      </c>
      <c r="Q240" s="7">
        <f t="shared" si="12"/>
        <v>195.75700000000001</v>
      </c>
      <c r="R240" s="7">
        <f t="shared" si="13"/>
        <v>101.46</v>
      </c>
      <c r="S240" s="7">
        <f t="shared" si="14"/>
        <v>94.297000000000011</v>
      </c>
      <c r="T240" s="9">
        <f t="shared" si="15"/>
        <v>0.48170435795399402</v>
      </c>
      <c r="U240" s="6">
        <f>YEAR(SalesDataTable[[#This Row],[Order Date]])</f>
        <v>2026</v>
      </c>
      <c r="V240" s="9" t="str">
        <f>"Q"&amp;ROUNDUP(MONTH(SalesDataTable[[#This Row],[Order Date]])/3,0)</f>
        <v>Q1</v>
      </c>
      <c r="W240" s="6">
        <f>MONTH(SalesDataTable[[#This Row],[Order Date]])</f>
        <v>2</v>
      </c>
      <c r="X240" s="9" t="str">
        <f>TEXT(SalesDataTable[[#This Row],[Order Date]],"mmm")</f>
        <v>Feb</v>
      </c>
    </row>
    <row r="241" spans="1:24">
      <c r="A241" s="3">
        <v>3504</v>
      </c>
      <c r="B241" s="4">
        <v>46074</v>
      </c>
      <c r="C241" s="11">
        <f>YEAR(SalesDataTable[[#This Row],[Order Date]])</f>
        <v>2026</v>
      </c>
      <c r="D241" s="11" t="str">
        <f>"Q"&amp;ROUNDUP(MONTH(SalesDataTable[[#This Row],[Order Date]])/3,0)</f>
        <v>Q1</v>
      </c>
      <c r="E241" s="13">
        <f>MONTH(SalesDataTable[[#This Row],[Order Date]])</f>
        <v>2</v>
      </c>
      <c r="F241" s="11" t="str">
        <f>TEXT(SalesDataTable[[#This Row],[Order Date]],"MMM")</f>
        <v>Feb</v>
      </c>
      <c r="G241" s="5" t="s">
        <v>6</v>
      </c>
      <c r="H241" s="5" t="s">
        <v>49</v>
      </c>
      <c r="I241" s="5" t="s">
        <v>2</v>
      </c>
      <c r="J241" s="5" t="s">
        <v>16</v>
      </c>
      <c r="K241" s="5" t="s">
        <v>14</v>
      </c>
      <c r="L241" s="5" t="s">
        <v>15</v>
      </c>
      <c r="M241" s="6">
        <v>1</v>
      </c>
      <c r="N241" s="7">
        <v>36.39</v>
      </c>
      <c r="O241" s="8">
        <v>0</v>
      </c>
      <c r="P241" s="7">
        <v>13.49</v>
      </c>
      <c r="Q241" s="7">
        <f t="shared" si="12"/>
        <v>36.39</v>
      </c>
      <c r="R241" s="7">
        <f t="shared" si="13"/>
        <v>13.49</v>
      </c>
      <c r="S241" s="7">
        <f t="shared" si="14"/>
        <v>22.9</v>
      </c>
      <c r="T241" s="9">
        <f t="shared" si="15"/>
        <v>0.62929376202253362</v>
      </c>
      <c r="U241" s="6">
        <f>YEAR(SalesDataTable[[#This Row],[Order Date]])</f>
        <v>2026</v>
      </c>
      <c r="V241" s="9" t="str">
        <f>"Q"&amp;ROUNDUP(MONTH(SalesDataTable[[#This Row],[Order Date]])/3,0)</f>
        <v>Q1</v>
      </c>
      <c r="W241" s="6">
        <f>MONTH(SalesDataTable[[#This Row],[Order Date]])</f>
        <v>2</v>
      </c>
      <c r="X241" s="9" t="str">
        <f>TEXT(SalesDataTable[[#This Row],[Order Date]],"mmm")</f>
        <v>Feb</v>
      </c>
    </row>
    <row r="242" spans="1:24">
      <c r="A242" s="3">
        <v>1649</v>
      </c>
      <c r="B242" s="4">
        <v>46075</v>
      </c>
      <c r="C242" s="11">
        <f>YEAR(SalesDataTable[[#This Row],[Order Date]])</f>
        <v>2026</v>
      </c>
      <c r="D242" s="11" t="str">
        <f>"Q"&amp;ROUNDUP(MONTH(SalesDataTable[[#This Row],[Order Date]])/3,0)</f>
        <v>Q1</v>
      </c>
      <c r="E242" s="13">
        <f>MONTH(SalesDataTable[[#This Row],[Order Date]])</f>
        <v>2</v>
      </c>
      <c r="F242" s="11" t="str">
        <f>TEXT(SalesDataTable[[#This Row],[Order Date]],"MMM")</f>
        <v>Feb</v>
      </c>
      <c r="G242" s="5" t="s">
        <v>11</v>
      </c>
      <c r="H242" s="5" t="s">
        <v>25</v>
      </c>
      <c r="I242" s="5" t="s">
        <v>2</v>
      </c>
      <c r="J242" s="5" t="s">
        <v>3</v>
      </c>
      <c r="K242" s="5" t="s">
        <v>23</v>
      </c>
      <c r="L242" s="5" t="s">
        <v>51</v>
      </c>
      <c r="M242" s="6">
        <v>1</v>
      </c>
      <c r="N242" s="7">
        <v>124.93</v>
      </c>
      <c r="O242" s="8">
        <v>0.1</v>
      </c>
      <c r="P242" s="7">
        <v>59.74</v>
      </c>
      <c r="Q242" s="7">
        <f t="shared" si="12"/>
        <v>112.43700000000001</v>
      </c>
      <c r="R242" s="7">
        <f t="shared" si="13"/>
        <v>59.74</v>
      </c>
      <c r="S242" s="7">
        <f t="shared" si="14"/>
        <v>52.69700000000001</v>
      </c>
      <c r="T242" s="9">
        <f t="shared" si="15"/>
        <v>0.46868023871145625</v>
      </c>
      <c r="U242" s="6">
        <f>YEAR(SalesDataTable[[#This Row],[Order Date]])</f>
        <v>2026</v>
      </c>
      <c r="V242" s="9" t="str">
        <f>"Q"&amp;ROUNDUP(MONTH(SalesDataTable[[#This Row],[Order Date]])/3,0)</f>
        <v>Q1</v>
      </c>
      <c r="W242" s="6">
        <f>MONTH(SalesDataTable[[#This Row],[Order Date]])</f>
        <v>2</v>
      </c>
      <c r="X242" s="9" t="str">
        <f>TEXT(SalesDataTable[[#This Row],[Order Date]],"mmm")</f>
        <v>Feb</v>
      </c>
    </row>
    <row r="243" spans="1:24">
      <c r="A243" s="3">
        <v>2170</v>
      </c>
      <c r="B243" s="4">
        <v>46075</v>
      </c>
      <c r="C243" s="11">
        <f>YEAR(SalesDataTable[[#This Row],[Order Date]])</f>
        <v>2026</v>
      </c>
      <c r="D243" s="11" t="str">
        <f>"Q"&amp;ROUNDUP(MONTH(SalesDataTable[[#This Row],[Order Date]])/3,0)</f>
        <v>Q1</v>
      </c>
      <c r="E243" s="13">
        <f>MONTH(SalesDataTable[[#This Row],[Order Date]])</f>
        <v>2</v>
      </c>
      <c r="F243" s="11" t="str">
        <f>TEXT(SalesDataTable[[#This Row],[Order Date]],"MMM")</f>
        <v>Feb</v>
      </c>
      <c r="G243" s="5" t="s">
        <v>6</v>
      </c>
      <c r="H243" s="5" t="s">
        <v>41</v>
      </c>
      <c r="I243" s="5" t="s">
        <v>28</v>
      </c>
      <c r="J243" s="5" t="s">
        <v>3</v>
      </c>
      <c r="K243" s="5" t="s">
        <v>4</v>
      </c>
      <c r="L243" s="5" t="s">
        <v>30</v>
      </c>
      <c r="M243" s="6">
        <v>1</v>
      </c>
      <c r="N243" s="7">
        <v>101.19</v>
      </c>
      <c r="O243" s="8">
        <v>0.05</v>
      </c>
      <c r="P243" s="7">
        <v>49.14</v>
      </c>
      <c r="Q243" s="7">
        <f t="shared" si="12"/>
        <v>96.130499999999998</v>
      </c>
      <c r="R243" s="7">
        <f t="shared" si="13"/>
        <v>49.14</v>
      </c>
      <c r="S243" s="7">
        <f t="shared" si="14"/>
        <v>46.990499999999997</v>
      </c>
      <c r="T243" s="9">
        <f t="shared" si="15"/>
        <v>0.48881988546819166</v>
      </c>
      <c r="U243" s="6">
        <f>YEAR(SalesDataTable[[#This Row],[Order Date]])</f>
        <v>2026</v>
      </c>
      <c r="V243" s="9" t="str">
        <f>"Q"&amp;ROUNDUP(MONTH(SalesDataTable[[#This Row],[Order Date]])/3,0)</f>
        <v>Q1</v>
      </c>
      <c r="W243" s="6">
        <f>MONTH(SalesDataTable[[#This Row],[Order Date]])</f>
        <v>2</v>
      </c>
      <c r="X243" s="9" t="str">
        <f>TEXT(SalesDataTable[[#This Row],[Order Date]],"mmm")</f>
        <v>Feb</v>
      </c>
    </row>
    <row r="244" spans="1:24">
      <c r="A244" s="3">
        <v>3402</v>
      </c>
      <c r="B244" s="4">
        <v>46075</v>
      </c>
      <c r="C244" s="11">
        <f>YEAR(SalesDataTable[[#This Row],[Order Date]])</f>
        <v>2026</v>
      </c>
      <c r="D244" s="11" t="str">
        <f>"Q"&amp;ROUNDUP(MONTH(SalesDataTable[[#This Row],[Order Date]])/3,0)</f>
        <v>Q1</v>
      </c>
      <c r="E244" s="13">
        <f>MONTH(SalesDataTable[[#This Row],[Order Date]])</f>
        <v>2</v>
      </c>
      <c r="F244" s="11" t="str">
        <f>TEXT(SalesDataTable[[#This Row],[Order Date]],"MMM")</f>
        <v>Feb</v>
      </c>
      <c r="G244" s="5" t="s">
        <v>20</v>
      </c>
      <c r="H244" s="5" t="s">
        <v>33</v>
      </c>
      <c r="I244" s="5" t="s">
        <v>2</v>
      </c>
      <c r="J244" s="5" t="s">
        <v>3</v>
      </c>
      <c r="K244" s="5" t="s">
        <v>34</v>
      </c>
      <c r="L244" s="5" t="s">
        <v>45</v>
      </c>
      <c r="M244" s="6">
        <v>2</v>
      </c>
      <c r="N244" s="7">
        <v>51.2</v>
      </c>
      <c r="O244" s="8">
        <v>0</v>
      </c>
      <c r="P244" s="7">
        <v>21.38</v>
      </c>
      <c r="Q244" s="7">
        <f t="shared" si="12"/>
        <v>102.4</v>
      </c>
      <c r="R244" s="7">
        <f t="shared" si="13"/>
        <v>42.76</v>
      </c>
      <c r="S244" s="7">
        <f t="shared" si="14"/>
        <v>59.640000000000008</v>
      </c>
      <c r="T244" s="9">
        <f t="shared" si="15"/>
        <v>0.58242187500000009</v>
      </c>
      <c r="U244" s="6">
        <f>YEAR(SalesDataTable[[#This Row],[Order Date]])</f>
        <v>2026</v>
      </c>
      <c r="V244" s="9" t="str">
        <f>"Q"&amp;ROUNDUP(MONTH(SalesDataTable[[#This Row],[Order Date]])/3,0)</f>
        <v>Q1</v>
      </c>
      <c r="W244" s="6">
        <f>MONTH(SalesDataTable[[#This Row],[Order Date]])</f>
        <v>2</v>
      </c>
      <c r="X244" s="9" t="str">
        <f>TEXT(SalesDataTable[[#This Row],[Order Date]],"mmm")</f>
        <v>Feb</v>
      </c>
    </row>
    <row r="245" spans="1:24">
      <c r="A245" s="3">
        <v>3773</v>
      </c>
      <c r="B245" s="4">
        <v>46075</v>
      </c>
      <c r="C245" s="11">
        <f>YEAR(SalesDataTable[[#This Row],[Order Date]])</f>
        <v>2026</v>
      </c>
      <c r="D245" s="11" t="str">
        <f>"Q"&amp;ROUNDUP(MONTH(SalesDataTable[[#This Row],[Order Date]])/3,0)</f>
        <v>Q1</v>
      </c>
      <c r="E245" s="13">
        <f>MONTH(SalesDataTable[[#This Row],[Order Date]])</f>
        <v>2</v>
      </c>
      <c r="F245" s="11" t="str">
        <f>TEXT(SalesDataTable[[#This Row],[Order Date]],"MMM")</f>
        <v>Feb</v>
      </c>
      <c r="G245" s="5" t="s">
        <v>20</v>
      </c>
      <c r="H245" s="5" t="s">
        <v>21</v>
      </c>
      <c r="I245" s="5" t="s">
        <v>2</v>
      </c>
      <c r="J245" s="5" t="s">
        <v>3</v>
      </c>
      <c r="K245" s="5" t="s">
        <v>23</v>
      </c>
      <c r="L245" s="5" t="s">
        <v>40</v>
      </c>
      <c r="M245" s="6">
        <v>1</v>
      </c>
      <c r="N245" s="7">
        <v>81.81</v>
      </c>
      <c r="O245" s="8">
        <v>0</v>
      </c>
      <c r="P245" s="7">
        <v>40.32</v>
      </c>
      <c r="Q245" s="7">
        <f t="shared" si="12"/>
        <v>81.81</v>
      </c>
      <c r="R245" s="7">
        <f t="shared" si="13"/>
        <v>40.32</v>
      </c>
      <c r="S245" s="7">
        <f t="shared" si="14"/>
        <v>41.49</v>
      </c>
      <c r="T245" s="9">
        <f t="shared" si="15"/>
        <v>0.50715071507150711</v>
      </c>
      <c r="U245" s="6">
        <f>YEAR(SalesDataTable[[#This Row],[Order Date]])</f>
        <v>2026</v>
      </c>
      <c r="V245" s="9" t="str">
        <f>"Q"&amp;ROUNDUP(MONTH(SalesDataTable[[#This Row],[Order Date]])/3,0)</f>
        <v>Q1</v>
      </c>
      <c r="W245" s="6">
        <f>MONTH(SalesDataTable[[#This Row],[Order Date]])</f>
        <v>2</v>
      </c>
      <c r="X245" s="9" t="str">
        <f>TEXT(SalesDataTable[[#This Row],[Order Date]],"mmm")</f>
        <v>Feb</v>
      </c>
    </row>
    <row r="246" spans="1:24">
      <c r="A246" s="3">
        <v>4670</v>
      </c>
      <c r="B246" s="4">
        <v>46075</v>
      </c>
      <c r="C246" s="11">
        <f>YEAR(SalesDataTable[[#This Row],[Order Date]])</f>
        <v>2026</v>
      </c>
      <c r="D246" s="11" t="str">
        <f>"Q"&amp;ROUNDUP(MONTH(SalesDataTable[[#This Row],[Order Date]])/3,0)</f>
        <v>Q1</v>
      </c>
      <c r="E246" s="13">
        <f>MONTH(SalesDataTable[[#This Row],[Order Date]])</f>
        <v>2</v>
      </c>
      <c r="F246" s="11" t="str">
        <f>TEXT(SalesDataTable[[#This Row],[Order Date]],"MMM")</f>
        <v>Feb</v>
      </c>
      <c r="G246" s="5" t="s">
        <v>0</v>
      </c>
      <c r="H246" s="5" t="s">
        <v>50</v>
      </c>
      <c r="I246" s="5" t="s">
        <v>19</v>
      </c>
      <c r="J246" s="5" t="s">
        <v>16</v>
      </c>
      <c r="K246" s="5" t="s">
        <v>9</v>
      </c>
      <c r="L246" s="5" t="s">
        <v>37</v>
      </c>
      <c r="M246" s="6">
        <v>1</v>
      </c>
      <c r="N246" s="7">
        <v>152.96</v>
      </c>
      <c r="O246" s="8">
        <v>0</v>
      </c>
      <c r="P246" s="7">
        <v>79.510000000000005</v>
      </c>
      <c r="Q246" s="7">
        <f t="shared" si="12"/>
        <v>152.96</v>
      </c>
      <c r="R246" s="7">
        <f t="shared" si="13"/>
        <v>79.510000000000005</v>
      </c>
      <c r="S246" s="7">
        <f t="shared" si="14"/>
        <v>73.45</v>
      </c>
      <c r="T246" s="9">
        <f t="shared" si="15"/>
        <v>0.48019089958158995</v>
      </c>
      <c r="U246" s="6">
        <f>YEAR(SalesDataTable[[#This Row],[Order Date]])</f>
        <v>2026</v>
      </c>
      <c r="V246" s="9" t="str">
        <f>"Q"&amp;ROUNDUP(MONTH(SalesDataTable[[#This Row],[Order Date]])/3,0)</f>
        <v>Q1</v>
      </c>
      <c r="W246" s="6">
        <f>MONTH(SalesDataTable[[#This Row],[Order Date]])</f>
        <v>2</v>
      </c>
      <c r="X246" s="9" t="str">
        <f>TEXT(SalesDataTable[[#This Row],[Order Date]],"mmm")</f>
        <v>Feb</v>
      </c>
    </row>
    <row r="247" spans="1:24">
      <c r="A247" s="3">
        <v>587</v>
      </c>
      <c r="B247" s="4">
        <v>46076</v>
      </c>
      <c r="C247" s="11">
        <f>YEAR(SalesDataTable[[#This Row],[Order Date]])</f>
        <v>2026</v>
      </c>
      <c r="D247" s="11" t="str">
        <f>"Q"&amp;ROUNDUP(MONTH(SalesDataTable[[#This Row],[Order Date]])/3,0)</f>
        <v>Q1</v>
      </c>
      <c r="E247" s="13">
        <f>MONTH(SalesDataTable[[#This Row],[Order Date]])</f>
        <v>2</v>
      </c>
      <c r="F247" s="11" t="str">
        <f>TEXT(SalesDataTable[[#This Row],[Order Date]],"MMM")</f>
        <v>Feb</v>
      </c>
      <c r="G247" s="5" t="s">
        <v>20</v>
      </c>
      <c r="H247" s="5" t="s">
        <v>31</v>
      </c>
      <c r="I247" s="5" t="s">
        <v>28</v>
      </c>
      <c r="J247" s="5" t="s">
        <v>16</v>
      </c>
      <c r="K247" s="5" t="s">
        <v>14</v>
      </c>
      <c r="L247" s="5" t="s">
        <v>48</v>
      </c>
      <c r="M247" s="6">
        <v>1</v>
      </c>
      <c r="N247" s="7">
        <v>166.13</v>
      </c>
      <c r="O247" s="8">
        <v>0.05</v>
      </c>
      <c r="P247" s="7">
        <v>85.7</v>
      </c>
      <c r="Q247" s="7">
        <f t="shared" si="12"/>
        <v>157.8235</v>
      </c>
      <c r="R247" s="7">
        <f t="shared" si="13"/>
        <v>85.7</v>
      </c>
      <c r="S247" s="7">
        <f t="shared" si="14"/>
        <v>72.123499999999993</v>
      </c>
      <c r="T247" s="9">
        <f t="shared" si="15"/>
        <v>0.45698834457479398</v>
      </c>
      <c r="U247" s="6">
        <f>YEAR(SalesDataTable[[#This Row],[Order Date]])</f>
        <v>2026</v>
      </c>
      <c r="V247" s="9" t="str">
        <f>"Q"&amp;ROUNDUP(MONTH(SalesDataTable[[#This Row],[Order Date]])/3,0)</f>
        <v>Q1</v>
      </c>
      <c r="W247" s="6">
        <f>MONTH(SalesDataTable[[#This Row],[Order Date]])</f>
        <v>2</v>
      </c>
      <c r="X247" s="9" t="str">
        <f>TEXT(SalesDataTable[[#This Row],[Order Date]],"mmm")</f>
        <v>Feb</v>
      </c>
    </row>
    <row r="248" spans="1:24">
      <c r="A248" s="3">
        <v>1085</v>
      </c>
      <c r="B248" s="4">
        <v>46076</v>
      </c>
      <c r="C248" s="11">
        <f>YEAR(SalesDataTable[[#This Row],[Order Date]])</f>
        <v>2026</v>
      </c>
      <c r="D248" s="11" t="str">
        <f>"Q"&amp;ROUNDUP(MONTH(SalesDataTable[[#This Row],[Order Date]])/3,0)</f>
        <v>Q1</v>
      </c>
      <c r="E248" s="13">
        <f>MONTH(SalesDataTable[[#This Row],[Order Date]])</f>
        <v>2</v>
      </c>
      <c r="F248" s="11" t="str">
        <f>TEXT(SalesDataTable[[#This Row],[Order Date]],"MMM")</f>
        <v>Feb</v>
      </c>
      <c r="G248" s="5" t="s">
        <v>0</v>
      </c>
      <c r="H248" s="5" t="s">
        <v>50</v>
      </c>
      <c r="I248" s="5" t="s">
        <v>2</v>
      </c>
      <c r="J248" s="5" t="s">
        <v>13</v>
      </c>
      <c r="K248" s="5" t="s">
        <v>23</v>
      </c>
      <c r="L248" s="5" t="s">
        <v>29</v>
      </c>
      <c r="M248" s="6">
        <v>3</v>
      </c>
      <c r="N248" s="7">
        <v>193.18</v>
      </c>
      <c r="O248" s="8">
        <v>0.05</v>
      </c>
      <c r="P248" s="7">
        <v>106.19</v>
      </c>
      <c r="Q248" s="7">
        <f t="shared" si="12"/>
        <v>550.56299999999999</v>
      </c>
      <c r="R248" s="7">
        <f t="shared" si="13"/>
        <v>318.57</v>
      </c>
      <c r="S248" s="7">
        <f t="shared" si="14"/>
        <v>231.99299999999999</v>
      </c>
      <c r="T248" s="9">
        <f t="shared" si="15"/>
        <v>0.42137412067283853</v>
      </c>
      <c r="U248" s="6">
        <f>YEAR(SalesDataTable[[#This Row],[Order Date]])</f>
        <v>2026</v>
      </c>
      <c r="V248" s="9" t="str">
        <f>"Q"&amp;ROUNDUP(MONTH(SalesDataTable[[#This Row],[Order Date]])/3,0)</f>
        <v>Q1</v>
      </c>
      <c r="W248" s="6">
        <f>MONTH(SalesDataTable[[#This Row],[Order Date]])</f>
        <v>2</v>
      </c>
      <c r="X248" s="9" t="str">
        <f>TEXT(SalesDataTable[[#This Row],[Order Date]],"mmm")</f>
        <v>Feb</v>
      </c>
    </row>
    <row r="249" spans="1:24">
      <c r="A249" s="3">
        <v>1635</v>
      </c>
      <c r="B249" s="4">
        <v>46076</v>
      </c>
      <c r="C249" s="11">
        <f>YEAR(SalesDataTable[[#This Row],[Order Date]])</f>
        <v>2026</v>
      </c>
      <c r="D249" s="11" t="str">
        <f>"Q"&amp;ROUNDUP(MONTH(SalesDataTable[[#This Row],[Order Date]])/3,0)</f>
        <v>Q1</v>
      </c>
      <c r="E249" s="13">
        <f>MONTH(SalesDataTable[[#This Row],[Order Date]])</f>
        <v>2</v>
      </c>
      <c r="F249" s="11" t="str">
        <f>TEXT(SalesDataTable[[#This Row],[Order Date]],"MMM")</f>
        <v>Feb</v>
      </c>
      <c r="G249" s="5" t="s">
        <v>11</v>
      </c>
      <c r="H249" s="5" t="s">
        <v>39</v>
      </c>
      <c r="I249" s="5" t="s">
        <v>2</v>
      </c>
      <c r="J249" s="5" t="s">
        <v>3</v>
      </c>
      <c r="K249" s="5" t="s">
        <v>4</v>
      </c>
      <c r="L249" s="5" t="s">
        <v>5</v>
      </c>
      <c r="M249" s="6">
        <v>1</v>
      </c>
      <c r="N249" s="7">
        <v>80.42</v>
      </c>
      <c r="O249" s="8">
        <v>0</v>
      </c>
      <c r="P249" s="7">
        <v>41.72</v>
      </c>
      <c r="Q249" s="7">
        <f t="shared" si="12"/>
        <v>80.42</v>
      </c>
      <c r="R249" s="7">
        <f t="shared" si="13"/>
        <v>41.72</v>
      </c>
      <c r="S249" s="7">
        <f t="shared" si="14"/>
        <v>38.700000000000003</v>
      </c>
      <c r="T249" s="9">
        <f t="shared" si="15"/>
        <v>0.4812235762248197</v>
      </c>
      <c r="U249" s="6">
        <f>YEAR(SalesDataTable[[#This Row],[Order Date]])</f>
        <v>2026</v>
      </c>
      <c r="V249" s="9" t="str">
        <f>"Q"&amp;ROUNDUP(MONTH(SalesDataTable[[#This Row],[Order Date]])/3,0)</f>
        <v>Q1</v>
      </c>
      <c r="W249" s="6">
        <f>MONTH(SalesDataTable[[#This Row],[Order Date]])</f>
        <v>2</v>
      </c>
      <c r="X249" s="9" t="str">
        <f>TEXT(SalesDataTable[[#This Row],[Order Date]],"mmm")</f>
        <v>Feb</v>
      </c>
    </row>
    <row r="250" spans="1:24">
      <c r="A250" s="3">
        <v>4067</v>
      </c>
      <c r="B250" s="4">
        <v>46076</v>
      </c>
      <c r="C250" s="11">
        <f>YEAR(SalesDataTable[[#This Row],[Order Date]])</f>
        <v>2026</v>
      </c>
      <c r="D250" s="11" t="str">
        <f>"Q"&amp;ROUNDUP(MONTH(SalesDataTable[[#This Row],[Order Date]])/3,0)</f>
        <v>Q1</v>
      </c>
      <c r="E250" s="13">
        <f>MONTH(SalesDataTable[[#This Row],[Order Date]])</f>
        <v>2</v>
      </c>
      <c r="F250" s="11" t="str">
        <f>TEXT(SalesDataTable[[#This Row],[Order Date]],"MMM")</f>
        <v>Feb</v>
      </c>
      <c r="G250" s="5" t="s">
        <v>20</v>
      </c>
      <c r="H250" s="5" t="s">
        <v>47</v>
      </c>
      <c r="I250" s="5" t="s">
        <v>2</v>
      </c>
      <c r="J250" s="5" t="s">
        <v>3</v>
      </c>
      <c r="K250" s="5" t="s">
        <v>23</v>
      </c>
      <c r="L250" s="5" t="s">
        <v>51</v>
      </c>
      <c r="M250" s="6">
        <v>2</v>
      </c>
      <c r="N250" s="7">
        <v>122.17</v>
      </c>
      <c r="O250" s="8">
        <v>0</v>
      </c>
      <c r="P250" s="7">
        <v>60.62</v>
      </c>
      <c r="Q250" s="7">
        <f t="shared" si="12"/>
        <v>244.34</v>
      </c>
      <c r="R250" s="7">
        <f t="shared" si="13"/>
        <v>121.24</v>
      </c>
      <c r="S250" s="7">
        <f t="shared" si="14"/>
        <v>123.10000000000001</v>
      </c>
      <c r="T250" s="9">
        <f t="shared" si="15"/>
        <v>0.50380617172792019</v>
      </c>
      <c r="U250" s="6">
        <f>YEAR(SalesDataTable[[#This Row],[Order Date]])</f>
        <v>2026</v>
      </c>
      <c r="V250" s="9" t="str">
        <f>"Q"&amp;ROUNDUP(MONTH(SalesDataTable[[#This Row],[Order Date]])/3,0)</f>
        <v>Q1</v>
      </c>
      <c r="W250" s="6">
        <f>MONTH(SalesDataTable[[#This Row],[Order Date]])</f>
        <v>2</v>
      </c>
      <c r="X250" s="9" t="str">
        <f>TEXT(SalesDataTable[[#This Row],[Order Date]],"mmm")</f>
        <v>Feb</v>
      </c>
    </row>
    <row r="251" spans="1:24">
      <c r="A251" s="3">
        <v>287</v>
      </c>
      <c r="B251" s="4">
        <v>46077</v>
      </c>
      <c r="C251" s="11">
        <f>YEAR(SalesDataTable[[#This Row],[Order Date]])</f>
        <v>2026</v>
      </c>
      <c r="D251" s="11" t="str">
        <f>"Q"&amp;ROUNDUP(MONTH(SalesDataTable[[#This Row],[Order Date]])/3,0)</f>
        <v>Q1</v>
      </c>
      <c r="E251" s="13">
        <f>MONTH(SalesDataTable[[#This Row],[Order Date]])</f>
        <v>2</v>
      </c>
      <c r="F251" s="11" t="str">
        <f>TEXT(SalesDataTable[[#This Row],[Order Date]],"MMM")</f>
        <v>Feb</v>
      </c>
      <c r="G251" s="5" t="s">
        <v>6</v>
      </c>
      <c r="H251" s="5" t="s">
        <v>27</v>
      </c>
      <c r="I251" s="5" t="s">
        <v>28</v>
      </c>
      <c r="J251" s="5" t="s">
        <v>13</v>
      </c>
      <c r="K251" s="5" t="s">
        <v>14</v>
      </c>
      <c r="L251" s="5" t="s">
        <v>48</v>
      </c>
      <c r="M251" s="6">
        <v>1</v>
      </c>
      <c r="N251" s="7">
        <v>164.6</v>
      </c>
      <c r="O251" s="8">
        <v>0</v>
      </c>
      <c r="P251" s="7">
        <v>85.07</v>
      </c>
      <c r="Q251" s="7">
        <f t="shared" si="12"/>
        <v>164.6</v>
      </c>
      <c r="R251" s="7">
        <f t="shared" si="13"/>
        <v>85.07</v>
      </c>
      <c r="S251" s="7">
        <f t="shared" si="14"/>
        <v>79.53</v>
      </c>
      <c r="T251" s="9">
        <f t="shared" si="15"/>
        <v>0.48317132442284327</v>
      </c>
      <c r="U251" s="6">
        <f>YEAR(SalesDataTable[[#This Row],[Order Date]])</f>
        <v>2026</v>
      </c>
      <c r="V251" s="9" t="str">
        <f>"Q"&amp;ROUNDUP(MONTH(SalesDataTable[[#This Row],[Order Date]])/3,0)</f>
        <v>Q1</v>
      </c>
      <c r="W251" s="6">
        <f>MONTH(SalesDataTable[[#This Row],[Order Date]])</f>
        <v>2</v>
      </c>
      <c r="X251" s="9" t="str">
        <f>TEXT(SalesDataTable[[#This Row],[Order Date]],"mmm")</f>
        <v>Feb</v>
      </c>
    </row>
    <row r="252" spans="1:24">
      <c r="A252" s="3">
        <v>794</v>
      </c>
      <c r="B252" s="4">
        <v>46077</v>
      </c>
      <c r="C252" s="11">
        <f>YEAR(SalesDataTable[[#This Row],[Order Date]])</f>
        <v>2026</v>
      </c>
      <c r="D252" s="11" t="str">
        <f>"Q"&amp;ROUNDUP(MONTH(SalesDataTable[[#This Row],[Order Date]])/3,0)</f>
        <v>Q1</v>
      </c>
      <c r="E252" s="13">
        <f>MONTH(SalesDataTable[[#This Row],[Order Date]])</f>
        <v>2</v>
      </c>
      <c r="F252" s="11" t="str">
        <f>TEXT(SalesDataTable[[#This Row],[Order Date]],"MMM")</f>
        <v>Feb</v>
      </c>
      <c r="G252" s="5" t="s">
        <v>6</v>
      </c>
      <c r="H252" s="5" t="s">
        <v>49</v>
      </c>
      <c r="I252" s="5" t="s">
        <v>2</v>
      </c>
      <c r="J252" s="5" t="s">
        <v>13</v>
      </c>
      <c r="K252" s="5" t="s">
        <v>14</v>
      </c>
      <c r="L252" s="5" t="s">
        <v>44</v>
      </c>
      <c r="M252" s="6">
        <v>1</v>
      </c>
      <c r="N252" s="7">
        <v>132.19999999999999</v>
      </c>
      <c r="O252" s="8">
        <v>0</v>
      </c>
      <c r="P252" s="7">
        <v>67.180000000000007</v>
      </c>
      <c r="Q252" s="7">
        <f t="shared" si="12"/>
        <v>132.19999999999999</v>
      </c>
      <c r="R252" s="7">
        <f t="shared" si="13"/>
        <v>67.180000000000007</v>
      </c>
      <c r="S252" s="7">
        <f t="shared" si="14"/>
        <v>65.019999999999982</v>
      </c>
      <c r="T252" s="9">
        <f t="shared" si="15"/>
        <v>0.49183055975794243</v>
      </c>
      <c r="U252" s="6">
        <f>YEAR(SalesDataTable[[#This Row],[Order Date]])</f>
        <v>2026</v>
      </c>
      <c r="V252" s="9" t="str">
        <f>"Q"&amp;ROUNDUP(MONTH(SalesDataTable[[#This Row],[Order Date]])/3,0)</f>
        <v>Q1</v>
      </c>
      <c r="W252" s="6">
        <f>MONTH(SalesDataTable[[#This Row],[Order Date]])</f>
        <v>2</v>
      </c>
      <c r="X252" s="9" t="str">
        <f>TEXT(SalesDataTable[[#This Row],[Order Date]],"mmm")</f>
        <v>Feb</v>
      </c>
    </row>
    <row r="253" spans="1:24">
      <c r="A253" s="3">
        <v>1609</v>
      </c>
      <c r="B253" s="4">
        <v>46077</v>
      </c>
      <c r="C253" s="11">
        <f>YEAR(SalesDataTable[[#This Row],[Order Date]])</f>
        <v>2026</v>
      </c>
      <c r="D253" s="11" t="str">
        <f>"Q"&amp;ROUNDUP(MONTH(SalesDataTable[[#This Row],[Order Date]])/3,0)</f>
        <v>Q1</v>
      </c>
      <c r="E253" s="13">
        <f>MONTH(SalesDataTable[[#This Row],[Order Date]])</f>
        <v>2</v>
      </c>
      <c r="F253" s="11" t="str">
        <f>TEXT(SalesDataTable[[#This Row],[Order Date]],"MMM")</f>
        <v>Feb</v>
      </c>
      <c r="G253" s="5" t="s">
        <v>20</v>
      </c>
      <c r="H253" s="5" t="s">
        <v>21</v>
      </c>
      <c r="I253" s="5" t="s">
        <v>2</v>
      </c>
      <c r="J253" s="5" t="s">
        <v>3</v>
      </c>
      <c r="K253" s="5" t="s">
        <v>4</v>
      </c>
      <c r="L253" s="5" t="s">
        <v>26</v>
      </c>
      <c r="M253" s="6">
        <v>2</v>
      </c>
      <c r="N253" s="7">
        <v>40.700000000000003</v>
      </c>
      <c r="O253" s="8">
        <v>0</v>
      </c>
      <c r="P253" s="7">
        <v>16.63</v>
      </c>
      <c r="Q253" s="7">
        <f t="shared" si="12"/>
        <v>81.400000000000006</v>
      </c>
      <c r="R253" s="7">
        <f t="shared" si="13"/>
        <v>33.26</v>
      </c>
      <c r="S253" s="7">
        <f t="shared" si="14"/>
        <v>48.140000000000008</v>
      </c>
      <c r="T253" s="9">
        <f t="shared" si="15"/>
        <v>0.59140049140049145</v>
      </c>
      <c r="U253" s="6">
        <f>YEAR(SalesDataTable[[#This Row],[Order Date]])</f>
        <v>2026</v>
      </c>
      <c r="V253" s="9" t="str">
        <f>"Q"&amp;ROUNDUP(MONTH(SalesDataTable[[#This Row],[Order Date]])/3,0)</f>
        <v>Q1</v>
      </c>
      <c r="W253" s="6">
        <f>MONTH(SalesDataTable[[#This Row],[Order Date]])</f>
        <v>2</v>
      </c>
      <c r="X253" s="9" t="str">
        <f>TEXT(SalesDataTable[[#This Row],[Order Date]],"mmm")</f>
        <v>Feb</v>
      </c>
    </row>
    <row r="254" spans="1:24">
      <c r="A254" s="3">
        <v>4921</v>
      </c>
      <c r="B254" s="4">
        <v>46077</v>
      </c>
      <c r="C254" s="11">
        <f>YEAR(SalesDataTable[[#This Row],[Order Date]])</f>
        <v>2026</v>
      </c>
      <c r="D254" s="11" t="str">
        <f>"Q"&amp;ROUNDUP(MONTH(SalesDataTable[[#This Row],[Order Date]])/3,0)</f>
        <v>Q1</v>
      </c>
      <c r="E254" s="13">
        <f>MONTH(SalesDataTable[[#This Row],[Order Date]])</f>
        <v>2</v>
      </c>
      <c r="F254" s="11" t="str">
        <f>TEXT(SalesDataTable[[#This Row],[Order Date]],"MMM")</f>
        <v>Feb</v>
      </c>
      <c r="G254" s="5" t="s">
        <v>6</v>
      </c>
      <c r="H254" s="5" t="s">
        <v>43</v>
      </c>
      <c r="I254" s="5" t="s">
        <v>2</v>
      </c>
      <c r="J254" s="5" t="s">
        <v>3</v>
      </c>
      <c r="K254" s="5" t="s">
        <v>14</v>
      </c>
      <c r="L254" s="5" t="s">
        <v>15</v>
      </c>
      <c r="M254" s="6">
        <v>1</v>
      </c>
      <c r="N254" s="7">
        <v>35.39</v>
      </c>
      <c r="O254" s="8">
        <v>0</v>
      </c>
      <c r="P254" s="7">
        <v>13.93</v>
      </c>
      <c r="Q254" s="7">
        <f t="shared" si="12"/>
        <v>35.39</v>
      </c>
      <c r="R254" s="7">
        <f t="shared" si="13"/>
        <v>13.93</v>
      </c>
      <c r="S254" s="7">
        <f t="shared" si="14"/>
        <v>21.46</v>
      </c>
      <c r="T254" s="9">
        <f t="shared" si="15"/>
        <v>0.60638598474145244</v>
      </c>
      <c r="U254" s="6">
        <f>YEAR(SalesDataTable[[#This Row],[Order Date]])</f>
        <v>2026</v>
      </c>
      <c r="V254" s="9" t="str">
        <f>"Q"&amp;ROUNDUP(MONTH(SalesDataTable[[#This Row],[Order Date]])/3,0)</f>
        <v>Q1</v>
      </c>
      <c r="W254" s="6">
        <f>MONTH(SalesDataTable[[#This Row],[Order Date]])</f>
        <v>2</v>
      </c>
      <c r="X254" s="9" t="str">
        <f>TEXT(SalesDataTable[[#This Row],[Order Date]],"mmm")</f>
        <v>Feb</v>
      </c>
    </row>
    <row r="255" spans="1:24">
      <c r="A255" s="3">
        <v>2209</v>
      </c>
      <c r="B255" s="4">
        <v>46078</v>
      </c>
      <c r="C255" s="11">
        <f>YEAR(SalesDataTable[[#This Row],[Order Date]])</f>
        <v>2026</v>
      </c>
      <c r="D255" s="11" t="str">
        <f>"Q"&amp;ROUNDUP(MONTH(SalesDataTable[[#This Row],[Order Date]])/3,0)</f>
        <v>Q1</v>
      </c>
      <c r="E255" s="13">
        <f>MONTH(SalesDataTable[[#This Row],[Order Date]])</f>
        <v>2</v>
      </c>
      <c r="F255" s="11" t="str">
        <f>TEXT(SalesDataTable[[#This Row],[Order Date]],"MMM")</f>
        <v>Feb</v>
      </c>
      <c r="G255" s="5" t="s">
        <v>0</v>
      </c>
      <c r="H255" s="5" t="s">
        <v>1</v>
      </c>
      <c r="I255" s="5" t="s">
        <v>2</v>
      </c>
      <c r="J255" s="5" t="s">
        <v>16</v>
      </c>
      <c r="K255" s="5" t="s">
        <v>4</v>
      </c>
      <c r="L255" s="5" t="s">
        <v>22</v>
      </c>
      <c r="M255" s="6">
        <v>5</v>
      </c>
      <c r="N255" s="7">
        <v>50.58</v>
      </c>
      <c r="O255" s="8">
        <v>0.1</v>
      </c>
      <c r="P255" s="7">
        <v>22.42</v>
      </c>
      <c r="Q255" s="7">
        <f t="shared" si="12"/>
        <v>227.60999999999999</v>
      </c>
      <c r="R255" s="7">
        <f t="shared" si="13"/>
        <v>112.10000000000001</v>
      </c>
      <c r="S255" s="7">
        <f t="shared" si="14"/>
        <v>115.50999999999998</v>
      </c>
      <c r="T255" s="9">
        <f t="shared" si="15"/>
        <v>0.50749088352884308</v>
      </c>
      <c r="U255" s="6">
        <f>YEAR(SalesDataTable[[#This Row],[Order Date]])</f>
        <v>2026</v>
      </c>
      <c r="V255" s="9" t="str">
        <f>"Q"&amp;ROUNDUP(MONTH(SalesDataTable[[#This Row],[Order Date]])/3,0)</f>
        <v>Q1</v>
      </c>
      <c r="W255" s="6">
        <f>MONTH(SalesDataTable[[#This Row],[Order Date]])</f>
        <v>2</v>
      </c>
      <c r="X255" s="9" t="str">
        <f>TEXT(SalesDataTable[[#This Row],[Order Date]],"mmm")</f>
        <v>Feb</v>
      </c>
    </row>
    <row r="256" spans="1:24">
      <c r="A256" s="3">
        <v>4757</v>
      </c>
      <c r="B256" s="4">
        <v>46078</v>
      </c>
      <c r="C256" s="11">
        <f>YEAR(SalesDataTable[[#This Row],[Order Date]])</f>
        <v>2026</v>
      </c>
      <c r="D256" s="11" t="str">
        <f>"Q"&amp;ROUNDUP(MONTH(SalesDataTable[[#This Row],[Order Date]])/3,0)</f>
        <v>Q1</v>
      </c>
      <c r="E256" s="13">
        <f>MONTH(SalesDataTable[[#This Row],[Order Date]])</f>
        <v>2</v>
      </c>
      <c r="F256" s="11" t="str">
        <f>TEXT(SalesDataTable[[#This Row],[Order Date]],"MMM")</f>
        <v>Feb</v>
      </c>
      <c r="G256" s="5" t="s">
        <v>6</v>
      </c>
      <c r="H256" s="5" t="s">
        <v>41</v>
      </c>
      <c r="I256" s="5" t="s">
        <v>28</v>
      </c>
      <c r="J256" s="5" t="s">
        <v>16</v>
      </c>
      <c r="K256" s="5" t="s">
        <v>34</v>
      </c>
      <c r="L256" s="5" t="s">
        <v>45</v>
      </c>
      <c r="M256" s="6">
        <v>2</v>
      </c>
      <c r="N256" s="7">
        <v>49.48</v>
      </c>
      <c r="O256" s="8">
        <v>0</v>
      </c>
      <c r="P256" s="7">
        <v>21.37</v>
      </c>
      <c r="Q256" s="7">
        <f t="shared" si="12"/>
        <v>98.96</v>
      </c>
      <c r="R256" s="7">
        <f t="shared" si="13"/>
        <v>42.74</v>
      </c>
      <c r="S256" s="7">
        <f t="shared" si="14"/>
        <v>56.219999999999992</v>
      </c>
      <c r="T256" s="9">
        <f t="shared" si="15"/>
        <v>0.5681083265966046</v>
      </c>
      <c r="U256" s="6">
        <f>YEAR(SalesDataTable[[#This Row],[Order Date]])</f>
        <v>2026</v>
      </c>
      <c r="V256" s="9" t="str">
        <f>"Q"&amp;ROUNDUP(MONTH(SalesDataTable[[#This Row],[Order Date]])/3,0)</f>
        <v>Q1</v>
      </c>
      <c r="W256" s="6">
        <f>MONTH(SalesDataTable[[#This Row],[Order Date]])</f>
        <v>2</v>
      </c>
      <c r="X256" s="9" t="str">
        <f>TEXT(SalesDataTable[[#This Row],[Order Date]],"mmm")</f>
        <v>Feb</v>
      </c>
    </row>
    <row r="257" spans="1:24">
      <c r="A257" s="3">
        <v>5155</v>
      </c>
      <c r="B257" s="4">
        <v>46078</v>
      </c>
      <c r="C257" s="11">
        <f>YEAR(SalesDataTable[[#This Row],[Order Date]])</f>
        <v>2026</v>
      </c>
      <c r="D257" s="11" t="str">
        <f>"Q"&amp;ROUNDUP(MONTH(SalesDataTable[[#This Row],[Order Date]])/3,0)</f>
        <v>Q1</v>
      </c>
      <c r="E257" s="13">
        <f>MONTH(SalesDataTable[[#This Row],[Order Date]])</f>
        <v>2</v>
      </c>
      <c r="F257" s="11" t="str">
        <f>TEXT(SalesDataTable[[#This Row],[Order Date]],"MMM")</f>
        <v>Feb</v>
      </c>
      <c r="G257" s="5" t="s">
        <v>20</v>
      </c>
      <c r="H257" s="5" t="s">
        <v>47</v>
      </c>
      <c r="I257" s="5" t="s">
        <v>19</v>
      </c>
      <c r="J257" s="5" t="s">
        <v>13</v>
      </c>
      <c r="K257" s="5" t="s">
        <v>34</v>
      </c>
      <c r="L257" s="5" t="s">
        <v>45</v>
      </c>
      <c r="M257" s="6">
        <v>1</v>
      </c>
      <c r="N257" s="7">
        <v>50.51</v>
      </c>
      <c r="O257" s="8">
        <v>0</v>
      </c>
      <c r="P257" s="7">
        <v>21.4</v>
      </c>
      <c r="Q257" s="7">
        <f t="shared" si="12"/>
        <v>50.51</v>
      </c>
      <c r="R257" s="7">
        <f t="shared" si="13"/>
        <v>21.4</v>
      </c>
      <c r="S257" s="7">
        <f t="shared" si="14"/>
        <v>29.11</v>
      </c>
      <c r="T257" s="9">
        <f t="shared" si="15"/>
        <v>0.57632152049099195</v>
      </c>
      <c r="U257" s="6">
        <f>YEAR(SalesDataTable[[#This Row],[Order Date]])</f>
        <v>2026</v>
      </c>
      <c r="V257" s="9" t="str">
        <f>"Q"&amp;ROUNDUP(MONTH(SalesDataTable[[#This Row],[Order Date]])/3,0)</f>
        <v>Q1</v>
      </c>
      <c r="W257" s="6">
        <f>MONTH(SalesDataTable[[#This Row],[Order Date]])</f>
        <v>2</v>
      </c>
      <c r="X257" s="9" t="str">
        <f>TEXT(SalesDataTable[[#This Row],[Order Date]],"mmm")</f>
        <v>Feb</v>
      </c>
    </row>
    <row r="258" spans="1:24">
      <c r="A258" s="3">
        <v>1737</v>
      </c>
      <c r="B258" s="4">
        <v>46079</v>
      </c>
      <c r="C258" s="11">
        <f>YEAR(SalesDataTable[[#This Row],[Order Date]])</f>
        <v>2026</v>
      </c>
      <c r="D258" s="11" t="str">
        <f>"Q"&amp;ROUNDUP(MONTH(SalesDataTable[[#This Row],[Order Date]])/3,0)</f>
        <v>Q1</v>
      </c>
      <c r="E258" s="13">
        <f>MONTH(SalesDataTable[[#This Row],[Order Date]])</f>
        <v>2</v>
      </c>
      <c r="F258" s="11" t="str">
        <f>TEXT(SalesDataTable[[#This Row],[Order Date]],"MMM")</f>
        <v>Feb</v>
      </c>
      <c r="G258" s="5" t="s">
        <v>0</v>
      </c>
      <c r="H258" s="5" t="s">
        <v>50</v>
      </c>
      <c r="I258" s="5" t="s">
        <v>2</v>
      </c>
      <c r="J258" s="5" t="s">
        <v>13</v>
      </c>
      <c r="K258" s="5" t="s">
        <v>23</v>
      </c>
      <c r="L258" s="5" t="s">
        <v>51</v>
      </c>
      <c r="M258" s="6">
        <v>2</v>
      </c>
      <c r="N258" s="7">
        <v>122.16</v>
      </c>
      <c r="O258" s="8">
        <v>0</v>
      </c>
      <c r="P258" s="7">
        <v>61.31</v>
      </c>
      <c r="Q258" s="7">
        <f t="shared" ref="Q258:Q321" si="16">M258*N258*(1-O258)</f>
        <v>244.32</v>
      </c>
      <c r="R258" s="7">
        <f t="shared" ref="R258:R321" si="17">M258*P258</f>
        <v>122.62</v>
      </c>
      <c r="S258" s="7">
        <f t="shared" ref="S258:S321" si="18">Q258-R258</f>
        <v>121.69999999999999</v>
      </c>
      <c r="T258" s="9">
        <f t="shared" ref="T258:T321" si="19">IFERROR(S258/Q258,0)</f>
        <v>0.49811722331368691</v>
      </c>
      <c r="U258" s="6">
        <f>YEAR(SalesDataTable[[#This Row],[Order Date]])</f>
        <v>2026</v>
      </c>
      <c r="V258" s="9" t="str">
        <f>"Q"&amp;ROUNDUP(MONTH(SalesDataTable[[#This Row],[Order Date]])/3,0)</f>
        <v>Q1</v>
      </c>
      <c r="W258" s="6">
        <f>MONTH(SalesDataTable[[#This Row],[Order Date]])</f>
        <v>2</v>
      </c>
      <c r="X258" s="9" t="str">
        <f>TEXT(SalesDataTable[[#This Row],[Order Date]],"mmm")</f>
        <v>Feb</v>
      </c>
    </row>
    <row r="259" spans="1:24">
      <c r="A259" s="3">
        <v>1905</v>
      </c>
      <c r="B259" s="4">
        <v>46079</v>
      </c>
      <c r="C259" s="11">
        <f>YEAR(SalesDataTable[[#This Row],[Order Date]])</f>
        <v>2026</v>
      </c>
      <c r="D259" s="11" t="str">
        <f>"Q"&amp;ROUNDUP(MONTH(SalesDataTable[[#This Row],[Order Date]])/3,0)</f>
        <v>Q1</v>
      </c>
      <c r="E259" s="13">
        <f>MONTH(SalesDataTable[[#This Row],[Order Date]])</f>
        <v>2</v>
      </c>
      <c r="F259" s="11" t="str">
        <f>TEXT(SalesDataTable[[#This Row],[Order Date]],"MMM")</f>
        <v>Feb</v>
      </c>
      <c r="G259" s="5" t="s">
        <v>20</v>
      </c>
      <c r="H259" s="5" t="s">
        <v>31</v>
      </c>
      <c r="I259" s="5" t="s">
        <v>19</v>
      </c>
      <c r="J259" s="5" t="s">
        <v>3</v>
      </c>
      <c r="K259" s="5" t="s">
        <v>4</v>
      </c>
      <c r="L259" s="5" t="s">
        <v>22</v>
      </c>
      <c r="M259" s="6">
        <v>3</v>
      </c>
      <c r="N259" s="7">
        <v>51.32</v>
      </c>
      <c r="O259" s="8">
        <v>0.1</v>
      </c>
      <c r="P259" s="7">
        <v>22.62</v>
      </c>
      <c r="Q259" s="7">
        <f t="shared" si="16"/>
        <v>138.56400000000002</v>
      </c>
      <c r="R259" s="7">
        <f t="shared" si="17"/>
        <v>67.86</v>
      </c>
      <c r="S259" s="7">
        <f t="shared" si="18"/>
        <v>70.704000000000022</v>
      </c>
      <c r="T259" s="9">
        <f t="shared" si="19"/>
        <v>0.51026240581969351</v>
      </c>
      <c r="U259" s="6">
        <f>YEAR(SalesDataTable[[#This Row],[Order Date]])</f>
        <v>2026</v>
      </c>
      <c r="V259" s="9" t="str">
        <f>"Q"&amp;ROUNDUP(MONTH(SalesDataTable[[#This Row],[Order Date]])/3,0)</f>
        <v>Q1</v>
      </c>
      <c r="W259" s="6">
        <f>MONTH(SalesDataTable[[#This Row],[Order Date]])</f>
        <v>2</v>
      </c>
      <c r="X259" s="9" t="str">
        <f>TEXT(SalesDataTable[[#This Row],[Order Date]],"mmm")</f>
        <v>Feb</v>
      </c>
    </row>
    <row r="260" spans="1:24">
      <c r="A260" s="3">
        <v>2359</v>
      </c>
      <c r="B260" s="4">
        <v>46079</v>
      </c>
      <c r="C260" s="11">
        <f>YEAR(SalesDataTable[[#This Row],[Order Date]])</f>
        <v>2026</v>
      </c>
      <c r="D260" s="11" t="str">
        <f>"Q"&amp;ROUNDUP(MONTH(SalesDataTable[[#This Row],[Order Date]])/3,0)</f>
        <v>Q1</v>
      </c>
      <c r="E260" s="13">
        <f>MONTH(SalesDataTable[[#This Row],[Order Date]])</f>
        <v>2</v>
      </c>
      <c r="F260" s="11" t="str">
        <f>TEXT(SalesDataTable[[#This Row],[Order Date]],"MMM")</f>
        <v>Feb</v>
      </c>
      <c r="G260" s="5" t="s">
        <v>11</v>
      </c>
      <c r="H260" s="5" t="s">
        <v>39</v>
      </c>
      <c r="I260" s="5" t="s">
        <v>2</v>
      </c>
      <c r="J260" s="5" t="s">
        <v>3</v>
      </c>
      <c r="K260" s="5" t="s">
        <v>23</v>
      </c>
      <c r="L260" s="5" t="s">
        <v>29</v>
      </c>
      <c r="M260" s="6">
        <v>2</v>
      </c>
      <c r="N260" s="7">
        <v>195.92</v>
      </c>
      <c r="O260" s="8">
        <v>0.05</v>
      </c>
      <c r="P260" s="7">
        <v>104.13</v>
      </c>
      <c r="Q260" s="7">
        <f t="shared" si="16"/>
        <v>372.24799999999993</v>
      </c>
      <c r="R260" s="7">
        <f t="shared" si="17"/>
        <v>208.26</v>
      </c>
      <c r="S260" s="7">
        <f t="shared" si="18"/>
        <v>163.98799999999994</v>
      </c>
      <c r="T260" s="9">
        <f t="shared" si="19"/>
        <v>0.4405342674775955</v>
      </c>
      <c r="U260" s="6">
        <f>YEAR(SalesDataTable[[#This Row],[Order Date]])</f>
        <v>2026</v>
      </c>
      <c r="V260" s="9" t="str">
        <f>"Q"&amp;ROUNDUP(MONTH(SalesDataTable[[#This Row],[Order Date]])/3,0)</f>
        <v>Q1</v>
      </c>
      <c r="W260" s="6">
        <f>MONTH(SalesDataTable[[#This Row],[Order Date]])</f>
        <v>2</v>
      </c>
      <c r="X260" s="9" t="str">
        <f>TEXT(SalesDataTable[[#This Row],[Order Date]],"mmm")</f>
        <v>Feb</v>
      </c>
    </row>
    <row r="261" spans="1:24">
      <c r="A261" s="3">
        <v>3666</v>
      </c>
      <c r="B261" s="4">
        <v>46079</v>
      </c>
      <c r="C261" s="11">
        <f>YEAR(SalesDataTable[[#This Row],[Order Date]])</f>
        <v>2026</v>
      </c>
      <c r="D261" s="11" t="str">
        <f>"Q"&amp;ROUNDUP(MONTH(SalesDataTable[[#This Row],[Order Date]])/3,0)</f>
        <v>Q1</v>
      </c>
      <c r="E261" s="13">
        <f>MONTH(SalesDataTable[[#This Row],[Order Date]])</f>
        <v>2</v>
      </c>
      <c r="F261" s="11" t="str">
        <f>TEXT(SalesDataTable[[#This Row],[Order Date]],"MMM")</f>
        <v>Feb</v>
      </c>
      <c r="G261" s="5" t="s">
        <v>0</v>
      </c>
      <c r="H261" s="5" t="s">
        <v>50</v>
      </c>
      <c r="I261" s="5" t="s">
        <v>2</v>
      </c>
      <c r="J261" s="5" t="s">
        <v>3</v>
      </c>
      <c r="K261" s="5" t="s">
        <v>14</v>
      </c>
      <c r="L261" s="5" t="s">
        <v>15</v>
      </c>
      <c r="M261" s="6">
        <v>1</v>
      </c>
      <c r="N261" s="7">
        <v>36.19</v>
      </c>
      <c r="O261" s="8">
        <v>0.1</v>
      </c>
      <c r="P261" s="7">
        <v>13.62</v>
      </c>
      <c r="Q261" s="7">
        <f t="shared" si="16"/>
        <v>32.570999999999998</v>
      </c>
      <c r="R261" s="7">
        <f t="shared" si="17"/>
        <v>13.62</v>
      </c>
      <c r="S261" s="7">
        <f t="shared" si="18"/>
        <v>18.951000000000001</v>
      </c>
      <c r="T261" s="9">
        <f t="shared" si="19"/>
        <v>0.58183660311319896</v>
      </c>
      <c r="U261" s="6">
        <f>YEAR(SalesDataTable[[#This Row],[Order Date]])</f>
        <v>2026</v>
      </c>
      <c r="V261" s="9" t="str">
        <f>"Q"&amp;ROUNDUP(MONTH(SalesDataTable[[#This Row],[Order Date]])/3,0)</f>
        <v>Q1</v>
      </c>
      <c r="W261" s="6">
        <f>MONTH(SalesDataTable[[#This Row],[Order Date]])</f>
        <v>2</v>
      </c>
      <c r="X261" s="9" t="str">
        <f>TEXT(SalesDataTable[[#This Row],[Order Date]],"mmm")</f>
        <v>Feb</v>
      </c>
    </row>
    <row r="262" spans="1:24">
      <c r="A262" s="3">
        <v>518</v>
      </c>
      <c r="B262" s="4">
        <v>46080</v>
      </c>
      <c r="C262" s="11">
        <f>YEAR(SalesDataTable[[#This Row],[Order Date]])</f>
        <v>2026</v>
      </c>
      <c r="D262" s="11" t="str">
        <f>"Q"&amp;ROUNDUP(MONTH(SalesDataTable[[#This Row],[Order Date]])/3,0)</f>
        <v>Q1</v>
      </c>
      <c r="E262" s="13">
        <f>MONTH(SalesDataTable[[#This Row],[Order Date]])</f>
        <v>2</v>
      </c>
      <c r="F262" s="11" t="str">
        <f>TEXT(SalesDataTable[[#This Row],[Order Date]],"MMM")</f>
        <v>Feb</v>
      </c>
      <c r="G262" s="5" t="s">
        <v>11</v>
      </c>
      <c r="H262" s="5" t="s">
        <v>12</v>
      </c>
      <c r="I262" s="5" t="s">
        <v>2</v>
      </c>
      <c r="J262" s="5" t="s">
        <v>13</v>
      </c>
      <c r="K262" s="5" t="s">
        <v>9</v>
      </c>
      <c r="L262" s="5" t="s">
        <v>46</v>
      </c>
      <c r="M262" s="6">
        <v>1</v>
      </c>
      <c r="N262" s="7">
        <v>72.97</v>
      </c>
      <c r="O262" s="8">
        <v>0</v>
      </c>
      <c r="P262" s="7">
        <v>32.43</v>
      </c>
      <c r="Q262" s="7">
        <f t="shared" si="16"/>
        <v>72.97</v>
      </c>
      <c r="R262" s="7">
        <f t="shared" si="17"/>
        <v>32.43</v>
      </c>
      <c r="S262" s="7">
        <f t="shared" si="18"/>
        <v>40.54</v>
      </c>
      <c r="T262" s="9">
        <f t="shared" si="19"/>
        <v>0.55557078251336167</v>
      </c>
      <c r="U262" s="6">
        <f>YEAR(SalesDataTable[[#This Row],[Order Date]])</f>
        <v>2026</v>
      </c>
      <c r="V262" s="9" t="str">
        <f>"Q"&amp;ROUNDUP(MONTH(SalesDataTable[[#This Row],[Order Date]])/3,0)</f>
        <v>Q1</v>
      </c>
      <c r="W262" s="6">
        <f>MONTH(SalesDataTable[[#This Row],[Order Date]])</f>
        <v>2</v>
      </c>
      <c r="X262" s="9" t="str">
        <f>TEXT(SalesDataTable[[#This Row],[Order Date]],"mmm")</f>
        <v>Feb</v>
      </c>
    </row>
    <row r="263" spans="1:24">
      <c r="A263" s="3">
        <v>892</v>
      </c>
      <c r="B263" s="4">
        <v>46080</v>
      </c>
      <c r="C263" s="11">
        <f>YEAR(SalesDataTable[[#This Row],[Order Date]])</f>
        <v>2026</v>
      </c>
      <c r="D263" s="11" t="str">
        <f>"Q"&amp;ROUNDUP(MONTH(SalesDataTable[[#This Row],[Order Date]])/3,0)</f>
        <v>Q1</v>
      </c>
      <c r="E263" s="13">
        <f>MONTH(SalesDataTable[[#This Row],[Order Date]])</f>
        <v>2</v>
      </c>
      <c r="F263" s="11" t="str">
        <f>TEXT(SalesDataTable[[#This Row],[Order Date]],"MMM")</f>
        <v>Feb</v>
      </c>
      <c r="G263" s="5" t="s">
        <v>20</v>
      </c>
      <c r="H263" s="5" t="s">
        <v>31</v>
      </c>
      <c r="I263" s="5" t="s">
        <v>8</v>
      </c>
      <c r="J263" s="5" t="s">
        <v>16</v>
      </c>
      <c r="K263" s="5" t="s">
        <v>14</v>
      </c>
      <c r="L263" s="5" t="s">
        <v>32</v>
      </c>
      <c r="M263" s="6">
        <v>12</v>
      </c>
      <c r="N263" s="7">
        <v>47.15</v>
      </c>
      <c r="O263" s="8">
        <v>0.1</v>
      </c>
      <c r="P263" s="7">
        <v>17.829999999999998</v>
      </c>
      <c r="Q263" s="7">
        <f t="shared" si="16"/>
        <v>509.21999999999997</v>
      </c>
      <c r="R263" s="7">
        <f t="shared" si="17"/>
        <v>213.95999999999998</v>
      </c>
      <c r="S263" s="7">
        <f t="shared" si="18"/>
        <v>295.26</v>
      </c>
      <c r="T263" s="9">
        <f t="shared" si="19"/>
        <v>0.57982797219276538</v>
      </c>
      <c r="U263" s="6">
        <f>YEAR(SalesDataTable[[#This Row],[Order Date]])</f>
        <v>2026</v>
      </c>
      <c r="V263" s="9" t="str">
        <f>"Q"&amp;ROUNDUP(MONTH(SalesDataTable[[#This Row],[Order Date]])/3,0)</f>
        <v>Q1</v>
      </c>
      <c r="W263" s="6">
        <f>MONTH(SalesDataTable[[#This Row],[Order Date]])</f>
        <v>2</v>
      </c>
      <c r="X263" s="9" t="str">
        <f>TEXT(SalesDataTable[[#This Row],[Order Date]],"mmm")</f>
        <v>Feb</v>
      </c>
    </row>
    <row r="264" spans="1:24">
      <c r="A264" s="3">
        <v>1115</v>
      </c>
      <c r="B264" s="4">
        <v>46080</v>
      </c>
      <c r="C264" s="11">
        <f>YEAR(SalesDataTable[[#This Row],[Order Date]])</f>
        <v>2026</v>
      </c>
      <c r="D264" s="11" t="str">
        <f>"Q"&amp;ROUNDUP(MONTH(SalesDataTable[[#This Row],[Order Date]])/3,0)</f>
        <v>Q1</v>
      </c>
      <c r="E264" s="13">
        <f>MONTH(SalesDataTable[[#This Row],[Order Date]])</f>
        <v>2</v>
      </c>
      <c r="F264" s="11" t="str">
        <f>TEXT(SalesDataTable[[#This Row],[Order Date]],"MMM")</f>
        <v>Feb</v>
      </c>
      <c r="G264" s="5" t="s">
        <v>0</v>
      </c>
      <c r="H264" s="5" t="s">
        <v>1</v>
      </c>
      <c r="I264" s="5" t="s">
        <v>19</v>
      </c>
      <c r="J264" s="5" t="s">
        <v>16</v>
      </c>
      <c r="K264" s="5" t="s">
        <v>14</v>
      </c>
      <c r="L264" s="5" t="s">
        <v>48</v>
      </c>
      <c r="M264" s="6">
        <v>3</v>
      </c>
      <c r="N264" s="7">
        <v>161.19999999999999</v>
      </c>
      <c r="O264" s="8">
        <v>0.1</v>
      </c>
      <c r="P264" s="7">
        <v>87.37</v>
      </c>
      <c r="Q264" s="7">
        <f t="shared" si="16"/>
        <v>435.23999999999995</v>
      </c>
      <c r="R264" s="7">
        <f t="shared" si="17"/>
        <v>262.11</v>
      </c>
      <c r="S264" s="7">
        <f t="shared" si="18"/>
        <v>173.12999999999994</v>
      </c>
      <c r="T264" s="9">
        <f t="shared" si="19"/>
        <v>0.39778053487730897</v>
      </c>
      <c r="U264" s="6">
        <f>YEAR(SalesDataTable[[#This Row],[Order Date]])</f>
        <v>2026</v>
      </c>
      <c r="V264" s="9" t="str">
        <f>"Q"&amp;ROUNDUP(MONTH(SalesDataTable[[#This Row],[Order Date]])/3,0)</f>
        <v>Q1</v>
      </c>
      <c r="W264" s="6">
        <f>MONTH(SalesDataTable[[#This Row],[Order Date]])</f>
        <v>2</v>
      </c>
      <c r="X264" s="9" t="str">
        <f>TEXT(SalesDataTable[[#This Row],[Order Date]],"mmm")</f>
        <v>Feb</v>
      </c>
    </row>
    <row r="265" spans="1:24">
      <c r="A265" s="3">
        <v>1186</v>
      </c>
      <c r="B265" s="4">
        <v>46080</v>
      </c>
      <c r="C265" s="11">
        <f>YEAR(SalesDataTable[[#This Row],[Order Date]])</f>
        <v>2026</v>
      </c>
      <c r="D265" s="11" t="str">
        <f>"Q"&amp;ROUNDUP(MONTH(SalesDataTable[[#This Row],[Order Date]])/3,0)</f>
        <v>Q1</v>
      </c>
      <c r="E265" s="13">
        <f>MONTH(SalesDataTable[[#This Row],[Order Date]])</f>
        <v>2</v>
      </c>
      <c r="F265" s="11" t="str">
        <f>TEXT(SalesDataTable[[#This Row],[Order Date]],"MMM")</f>
        <v>Feb</v>
      </c>
      <c r="G265" s="5" t="s">
        <v>0</v>
      </c>
      <c r="H265" s="5" t="s">
        <v>36</v>
      </c>
      <c r="I265" s="5" t="s">
        <v>19</v>
      </c>
      <c r="J265" s="5" t="s">
        <v>16</v>
      </c>
      <c r="K265" s="5" t="s">
        <v>4</v>
      </c>
      <c r="L265" s="5" t="s">
        <v>22</v>
      </c>
      <c r="M265" s="6">
        <v>1</v>
      </c>
      <c r="N265" s="7">
        <v>49.73</v>
      </c>
      <c r="O265" s="8">
        <v>0</v>
      </c>
      <c r="P265" s="7">
        <v>22</v>
      </c>
      <c r="Q265" s="7">
        <f t="shared" si="16"/>
        <v>49.73</v>
      </c>
      <c r="R265" s="7">
        <f t="shared" si="17"/>
        <v>22</v>
      </c>
      <c r="S265" s="7">
        <f t="shared" si="18"/>
        <v>27.729999999999997</v>
      </c>
      <c r="T265" s="9">
        <f t="shared" si="19"/>
        <v>0.55761109993967417</v>
      </c>
      <c r="U265" s="6">
        <f>YEAR(SalesDataTable[[#This Row],[Order Date]])</f>
        <v>2026</v>
      </c>
      <c r="V265" s="9" t="str">
        <f>"Q"&amp;ROUNDUP(MONTH(SalesDataTable[[#This Row],[Order Date]])/3,0)</f>
        <v>Q1</v>
      </c>
      <c r="W265" s="6">
        <f>MONTH(SalesDataTable[[#This Row],[Order Date]])</f>
        <v>2</v>
      </c>
      <c r="X265" s="9" t="str">
        <f>TEXT(SalesDataTable[[#This Row],[Order Date]],"mmm")</f>
        <v>Feb</v>
      </c>
    </row>
    <row r="266" spans="1:24">
      <c r="A266" s="3">
        <v>2093</v>
      </c>
      <c r="B266" s="4">
        <v>46080</v>
      </c>
      <c r="C266" s="11">
        <f>YEAR(SalesDataTable[[#This Row],[Order Date]])</f>
        <v>2026</v>
      </c>
      <c r="D266" s="11" t="str">
        <f>"Q"&amp;ROUNDUP(MONTH(SalesDataTable[[#This Row],[Order Date]])/3,0)</f>
        <v>Q1</v>
      </c>
      <c r="E266" s="13">
        <f>MONTH(SalesDataTable[[#This Row],[Order Date]])</f>
        <v>2</v>
      </c>
      <c r="F266" s="11" t="str">
        <f>TEXT(SalesDataTable[[#This Row],[Order Date]],"MMM")</f>
        <v>Feb</v>
      </c>
      <c r="G266" s="5" t="s">
        <v>11</v>
      </c>
      <c r="H266" s="5" t="s">
        <v>52</v>
      </c>
      <c r="I266" s="5" t="s">
        <v>2</v>
      </c>
      <c r="J266" s="5" t="s">
        <v>3</v>
      </c>
      <c r="K266" s="5" t="s">
        <v>23</v>
      </c>
      <c r="L266" s="5" t="s">
        <v>51</v>
      </c>
      <c r="M266" s="6">
        <v>2</v>
      </c>
      <c r="N266" s="7">
        <v>126.19</v>
      </c>
      <c r="O266" s="8">
        <v>0</v>
      </c>
      <c r="P266" s="7">
        <v>58.99</v>
      </c>
      <c r="Q266" s="7">
        <f t="shared" si="16"/>
        <v>252.38</v>
      </c>
      <c r="R266" s="7">
        <f t="shared" si="17"/>
        <v>117.98</v>
      </c>
      <c r="S266" s="7">
        <f t="shared" si="18"/>
        <v>134.39999999999998</v>
      </c>
      <c r="T266" s="9">
        <f t="shared" si="19"/>
        <v>0.5325303114351374</v>
      </c>
      <c r="U266" s="6">
        <f>YEAR(SalesDataTable[[#This Row],[Order Date]])</f>
        <v>2026</v>
      </c>
      <c r="V266" s="9" t="str">
        <f>"Q"&amp;ROUNDUP(MONTH(SalesDataTable[[#This Row],[Order Date]])/3,0)</f>
        <v>Q1</v>
      </c>
      <c r="W266" s="6">
        <f>MONTH(SalesDataTable[[#This Row],[Order Date]])</f>
        <v>2</v>
      </c>
      <c r="X266" s="9" t="str">
        <f>TEXT(SalesDataTable[[#This Row],[Order Date]],"mmm")</f>
        <v>Feb</v>
      </c>
    </row>
    <row r="267" spans="1:24">
      <c r="A267" s="3">
        <v>2136</v>
      </c>
      <c r="B267" s="4">
        <v>46080</v>
      </c>
      <c r="C267" s="11">
        <f>YEAR(SalesDataTable[[#This Row],[Order Date]])</f>
        <v>2026</v>
      </c>
      <c r="D267" s="11" t="str">
        <f>"Q"&amp;ROUNDUP(MONTH(SalesDataTable[[#This Row],[Order Date]])/3,0)</f>
        <v>Q1</v>
      </c>
      <c r="E267" s="13">
        <f>MONTH(SalesDataTable[[#This Row],[Order Date]])</f>
        <v>2</v>
      </c>
      <c r="F267" s="11" t="str">
        <f>TEXT(SalesDataTable[[#This Row],[Order Date]],"MMM")</f>
        <v>Feb</v>
      </c>
      <c r="G267" s="5" t="s">
        <v>6</v>
      </c>
      <c r="H267" s="5" t="s">
        <v>43</v>
      </c>
      <c r="I267" s="5" t="s">
        <v>2</v>
      </c>
      <c r="J267" s="5" t="s">
        <v>3</v>
      </c>
      <c r="K267" s="5" t="s">
        <v>14</v>
      </c>
      <c r="L267" s="5" t="s">
        <v>44</v>
      </c>
      <c r="M267" s="6">
        <v>2</v>
      </c>
      <c r="N267" s="7">
        <v>135.38999999999999</v>
      </c>
      <c r="O267" s="8">
        <v>0.05</v>
      </c>
      <c r="P267" s="7">
        <v>65.69</v>
      </c>
      <c r="Q267" s="7">
        <f t="shared" si="16"/>
        <v>257.24099999999999</v>
      </c>
      <c r="R267" s="7">
        <f t="shared" si="17"/>
        <v>131.38</v>
      </c>
      <c r="S267" s="7">
        <f t="shared" si="18"/>
        <v>125.86099999999999</v>
      </c>
      <c r="T267" s="9">
        <f t="shared" si="19"/>
        <v>0.48927270536189799</v>
      </c>
      <c r="U267" s="6">
        <f>YEAR(SalesDataTable[[#This Row],[Order Date]])</f>
        <v>2026</v>
      </c>
      <c r="V267" s="9" t="str">
        <f>"Q"&amp;ROUNDUP(MONTH(SalesDataTable[[#This Row],[Order Date]])/3,0)</f>
        <v>Q1</v>
      </c>
      <c r="W267" s="6">
        <f>MONTH(SalesDataTable[[#This Row],[Order Date]])</f>
        <v>2</v>
      </c>
      <c r="X267" s="9" t="str">
        <f>TEXT(SalesDataTable[[#This Row],[Order Date]],"mmm")</f>
        <v>Feb</v>
      </c>
    </row>
    <row r="268" spans="1:24">
      <c r="A268" s="3">
        <v>3538</v>
      </c>
      <c r="B268" s="4">
        <v>46080</v>
      </c>
      <c r="C268" s="11">
        <f>YEAR(SalesDataTable[[#This Row],[Order Date]])</f>
        <v>2026</v>
      </c>
      <c r="D268" s="11" t="str">
        <f>"Q"&amp;ROUNDUP(MONTH(SalesDataTable[[#This Row],[Order Date]])/3,0)</f>
        <v>Q1</v>
      </c>
      <c r="E268" s="13">
        <f>MONTH(SalesDataTable[[#This Row],[Order Date]])</f>
        <v>2</v>
      </c>
      <c r="F268" s="11" t="str">
        <f>TEXT(SalesDataTable[[#This Row],[Order Date]],"MMM")</f>
        <v>Feb</v>
      </c>
      <c r="G268" s="5" t="s">
        <v>6</v>
      </c>
      <c r="H268" s="5" t="s">
        <v>49</v>
      </c>
      <c r="I268" s="5" t="s">
        <v>8</v>
      </c>
      <c r="J268" s="5" t="s">
        <v>16</v>
      </c>
      <c r="K268" s="5" t="s">
        <v>34</v>
      </c>
      <c r="L268" s="5" t="s">
        <v>35</v>
      </c>
      <c r="M268" s="6">
        <v>12</v>
      </c>
      <c r="N268" s="7">
        <v>41.27</v>
      </c>
      <c r="O268" s="8">
        <v>0.1</v>
      </c>
      <c r="P268" s="7">
        <v>14.71</v>
      </c>
      <c r="Q268" s="7">
        <f t="shared" si="16"/>
        <v>445.71600000000001</v>
      </c>
      <c r="R268" s="7">
        <f t="shared" si="17"/>
        <v>176.52</v>
      </c>
      <c r="S268" s="7">
        <f t="shared" si="18"/>
        <v>269.19600000000003</v>
      </c>
      <c r="T268" s="9">
        <f t="shared" si="19"/>
        <v>0.60396306168053204</v>
      </c>
      <c r="U268" s="6">
        <f>YEAR(SalesDataTable[[#This Row],[Order Date]])</f>
        <v>2026</v>
      </c>
      <c r="V268" s="9" t="str">
        <f>"Q"&amp;ROUNDUP(MONTH(SalesDataTable[[#This Row],[Order Date]])/3,0)</f>
        <v>Q1</v>
      </c>
      <c r="W268" s="6">
        <f>MONTH(SalesDataTable[[#This Row],[Order Date]])</f>
        <v>2</v>
      </c>
      <c r="X268" s="9" t="str">
        <f>TEXT(SalesDataTable[[#This Row],[Order Date]],"mmm")</f>
        <v>Feb</v>
      </c>
    </row>
    <row r="269" spans="1:24">
      <c r="A269" s="3">
        <v>3891</v>
      </c>
      <c r="B269" s="4">
        <v>46080</v>
      </c>
      <c r="C269" s="11">
        <f>YEAR(SalesDataTable[[#This Row],[Order Date]])</f>
        <v>2026</v>
      </c>
      <c r="D269" s="11" t="str">
        <f>"Q"&amp;ROUNDUP(MONTH(SalesDataTable[[#This Row],[Order Date]])/3,0)</f>
        <v>Q1</v>
      </c>
      <c r="E269" s="13">
        <f>MONTH(SalesDataTable[[#This Row],[Order Date]])</f>
        <v>2</v>
      </c>
      <c r="F269" s="11" t="str">
        <f>TEXT(SalesDataTable[[#This Row],[Order Date]],"MMM")</f>
        <v>Feb</v>
      </c>
      <c r="G269" s="5" t="s">
        <v>0</v>
      </c>
      <c r="H269" s="5" t="s">
        <v>1</v>
      </c>
      <c r="I269" s="5" t="s">
        <v>19</v>
      </c>
      <c r="J269" s="5" t="s">
        <v>3</v>
      </c>
      <c r="K269" s="5" t="s">
        <v>4</v>
      </c>
      <c r="L269" s="5" t="s">
        <v>5</v>
      </c>
      <c r="M269" s="6">
        <v>1</v>
      </c>
      <c r="N269" s="7">
        <v>82.04</v>
      </c>
      <c r="O269" s="8">
        <v>0.1</v>
      </c>
      <c r="P269" s="7">
        <v>41.46</v>
      </c>
      <c r="Q269" s="7">
        <f t="shared" si="16"/>
        <v>73.836000000000013</v>
      </c>
      <c r="R269" s="7">
        <f t="shared" si="17"/>
        <v>41.46</v>
      </c>
      <c r="S269" s="7">
        <f t="shared" si="18"/>
        <v>32.376000000000012</v>
      </c>
      <c r="T269" s="9">
        <f t="shared" si="19"/>
        <v>0.43848529172761264</v>
      </c>
      <c r="U269" s="6">
        <f>YEAR(SalesDataTable[[#This Row],[Order Date]])</f>
        <v>2026</v>
      </c>
      <c r="V269" s="9" t="str">
        <f>"Q"&amp;ROUNDUP(MONTH(SalesDataTable[[#This Row],[Order Date]])/3,0)</f>
        <v>Q1</v>
      </c>
      <c r="W269" s="6">
        <f>MONTH(SalesDataTable[[#This Row],[Order Date]])</f>
        <v>2</v>
      </c>
      <c r="X269" s="9" t="str">
        <f>TEXT(SalesDataTable[[#This Row],[Order Date]],"mmm")</f>
        <v>Feb</v>
      </c>
    </row>
    <row r="270" spans="1:24">
      <c r="A270" s="3">
        <v>3917</v>
      </c>
      <c r="B270" s="4">
        <v>46080</v>
      </c>
      <c r="C270" s="11">
        <f>YEAR(SalesDataTable[[#This Row],[Order Date]])</f>
        <v>2026</v>
      </c>
      <c r="D270" s="11" t="str">
        <f>"Q"&amp;ROUNDUP(MONTH(SalesDataTable[[#This Row],[Order Date]])/3,0)</f>
        <v>Q1</v>
      </c>
      <c r="E270" s="13">
        <f>MONTH(SalesDataTable[[#This Row],[Order Date]])</f>
        <v>2</v>
      </c>
      <c r="F270" s="11" t="str">
        <f>TEXT(SalesDataTable[[#This Row],[Order Date]],"MMM")</f>
        <v>Feb</v>
      </c>
      <c r="G270" s="5" t="s">
        <v>20</v>
      </c>
      <c r="H270" s="5" t="s">
        <v>21</v>
      </c>
      <c r="I270" s="5" t="s">
        <v>2</v>
      </c>
      <c r="J270" s="5" t="s">
        <v>3</v>
      </c>
      <c r="K270" s="5" t="s">
        <v>14</v>
      </c>
      <c r="L270" s="5" t="s">
        <v>15</v>
      </c>
      <c r="M270" s="6">
        <v>3</v>
      </c>
      <c r="N270" s="7">
        <v>36.630000000000003</v>
      </c>
      <c r="O270" s="8">
        <v>0</v>
      </c>
      <c r="P270" s="7">
        <v>13.26</v>
      </c>
      <c r="Q270" s="7">
        <f t="shared" si="16"/>
        <v>109.89000000000001</v>
      </c>
      <c r="R270" s="7">
        <f t="shared" si="17"/>
        <v>39.78</v>
      </c>
      <c r="S270" s="7">
        <f t="shared" si="18"/>
        <v>70.110000000000014</v>
      </c>
      <c r="T270" s="9">
        <f t="shared" si="19"/>
        <v>0.63800163800163801</v>
      </c>
      <c r="U270" s="6">
        <f>YEAR(SalesDataTable[[#This Row],[Order Date]])</f>
        <v>2026</v>
      </c>
      <c r="V270" s="9" t="str">
        <f>"Q"&amp;ROUNDUP(MONTH(SalesDataTable[[#This Row],[Order Date]])/3,0)</f>
        <v>Q1</v>
      </c>
      <c r="W270" s="6">
        <f>MONTH(SalesDataTable[[#This Row],[Order Date]])</f>
        <v>2</v>
      </c>
      <c r="X270" s="9" t="str">
        <f>TEXT(SalesDataTable[[#This Row],[Order Date]],"mmm")</f>
        <v>Feb</v>
      </c>
    </row>
    <row r="271" spans="1:24">
      <c r="A271" s="3">
        <v>4594</v>
      </c>
      <c r="B271" s="4">
        <v>46080</v>
      </c>
      <c r="C271" s="11">
        <f>YEAR(SalesDataTable[[#This Row],[Order Date]])</f>
        <v>2026</v>
      </c>
      <c r="D271" s="11" t="str">
        <f>"Q"&amp;ROUNDUP(MONTH(SalesDataTable[[#This Row],[Order Date]])/3,0)</f>
        <v>Q1</v>
      </c>
      <c r="E271" s="13">
        <f>MONTH(SalesDataTable[[#This Row],[Order Date]])</f>
        <v>2</v>
      </c>
      <c r="F271" s="11" t="str">
        <f>TEXT(SalesDataTable[[#This Row],[Order Date]],"MMM")</f>
        <v>Feb</v>
      </c>
      <c r="G271" s="5" t="s">
        <v>20</v>
      </c>
      <c r="H271" s="5" t="s">
        <v>31</v>
      </c>
      <c r="I271" s="5" t="s">
        <v>19</v>
      </c>
      <c r="J271" s="5" t="s">
        <v>3</v>
      </c>
      <c r="K271" s="5" t="s">
        <v>9</v>
      </c>
      <c r="L271" s="5" t="s">
        <v>10</v>
      </c>
      <c r="M271" s="6">
        <v>5</v>
      </c>
      <c r="N271" s="7">
        <v>92.94</v>
      </c>
      <c r="O271" s="8">
        <v>0.05</v>
      </c>
      <c r="P271" s="7">
        <v>46.47</v>
      </c>
      <c r="Q271" s="7">
        <f t="shared" si="16"/>
        <v>441.46499999999997</v>
      </c>
      <c r="R271" s="7">
        <f t="shared" si="17"/>
        <v>232.35</v>
      </c>
      <c r="S271" s="7">
        <f t="shared" si="18"/>
        <v>209.11499999999998</v>
      </c>
      <c r="T271" s="9">
        <f t="shared" si="19"/>
        <v>0.47368421052631576</v>
      </c>
      <c r="U271" s="6">
        <f>YEAR(SalesDataTable[[#This Row],[Order Date]])</f>
        <v>2026</v>
      </c>
      <c r="V271" s="9" t="str">
        <f>"Q"&amp;ROUNDUP(MONTH(SalesDataTable[[#This Row],[Order Date]])/3,0)</f>
        <v>Q1</v>
      </c>
      <c r="W271" s="6">
        <f>MONTH(SalesDataTable[[#This Row],[Order Date]])</f>
        <v>2</v>
      </c>
      <c r="X271" s="9" t="str">
        <f>TEXT(SalesDataTable[[#This Row],[Order Date]],"mmm")</f>
        <v>Feb</v>
      </c>
    </row>
    <row r="272" spans="1:24">
      <c r="A272" s="3">
        <v>4750</v>
      </c>
      <c r="B272" s="4">
        <v>46080</v>
      </c>
      <c r="C272" s="11">
        <f>YEAR(SalesDataTable[[#This Row],[Order Date]])</f>
        <v>2026</v>
      </c>
      <c r="D272" s="11" t="str">
        <f>"Q"&amp;ROUNDUP(MONTH(SalesDataTable[[#This Row],[Order Date]])/3,0)</f>
        <v>Q1</v>
      </c>
      <c r="E272" s="13">
        <f>MONTH(SalesDataTable[[#This Row],[Order Date]])</f>
        <v>2</v>
      </c>
      <c r="F272" s="11" t="str">
        <f>TEXT(SalesDataTable[[#This Row],[Order Date]],"MMM")</f>
        <v>Feb</v>
      </c>
      <c r="G272" s="5" t="s">
        <v>6</v>
      </c>
      <c r="H272" s="5" t="s">
        <v>43</v>
      </c>
      <c r="I272" s="5" t="s">
        <v>19</v>
      </c>
      <c r="J272" s="5" t="s">
        <v>3</v>
      </c>
      <c r="K272" s="5" t="s">
        <v>34</v>
      </c>
      <c r="L272" s="5" t="s">
        <v>38</v>
      </c>
      <c r="M272" s="6">
        <v>2</v>
      </c>
      <c r="N272" s="7">
        <v>120.44</v>
      </c>
      <c r="O272" s="8">
        <v>0.05</v>
      </c>
      <c r="P272" s="7">
        <v>68.98</v>
      </c>
      <c r="Q272" s="7">
        <f t="shared" si="16"/>
        <v>228.83599999999998</v>
      </c>
      <c r="R272" s="7">
        <f t="shared" si="17"/>
        <v>137.96</v>
      </c>
      <c r="S272" s="7">
        <f t="shared" si="18"/>
        <v>90.875999999999976</v>
      </c>
      <c r="T272" s="9">
        <f t="shared" si="19"/>
        <v>0.3971228303239</v>
      </c>
      <c r="U272" s="6">
        <f>YEAR(SalesDataTable[[#This Row],[Order Date]])</f>
        <v>2026</v>
      </c>
      <c r="V272" s="9" t="str">
        <f>"Q"&amp;ROUNDUP(MONTH(SalesDataTable[[#This Row],[Order Date]])/3,0)</f>
        <v>Q1</v>
      </c>
      <c r="W272" s="6">
        <f>MONTH(SalesDataTable[[#This Row],[Order Date]])</f>
        <v>2</v>
      </c>
      <c r="X272" s="9" t="str">
        <f>TEXT(SalesDataTable[[#This Row],[Order Date]],"mmm")</f>
        <v>Feb</v>
      </c>
    </row>
    <row r="273" spans="1:24">
      <c r="A273" s="3">
        <v>4960</v>
      </c>
      <c r="B273" s="4">
        <v>46080</v>
      </c>
      <c r="C273" s="11">
        <f>YEAR(SalesDataTable[[#This Row],[Order Date]])</f>
        <v>2026</v>
      </c>
      <c r="D273" s="11" t="str">
        <f>"Q"&amp;ROUNDUP(MONTH(SalesDataTable[[#This Row],[Order Date]])/3,0)</f>
        <v>Q1</v>
      </c>
      <c r="E273" s="13">
        <f>MONTH(SalesDataTable[[#This Row],[Order Date]])</f>
        <v>2</v>
      </c>
      <c r="F273" s="11" t="str">
        <f>TEXT(SalesDataTable[[#This Row],[Order Date]],"MMM")</f>
        <v>Feb</v>
      </c>
      <c r="G273" s="5" t="s">
        <v>6</v>
      </c>
      <c r="H273" s="5" t="s">
        <v>27</v>
      </c>
      <c r="I273" s="5" t="s">
        <v>28</v>
      </c>
      <c r="J273" s="5" t="s">
        <v>13</v>
      </c>
      <c r="K273" s="5" t="s">
        <v>14</v>
      </c>
      <c r="L273" s="5" t="s">
        <v>15</v>
      </c>
      <c r="M273" s="6">
        <v>2</v>
      </c>
      <c r="N273" s="7">
        <v>36.130000000000003</v>
      </c>
      <c r="O273" s="8">
        <v>0</v>
      </c>
      <c r="P273" s="7">
        <v>13.72</v>
      </c>
      <c r="Q273" s="7">
        <f t="shared" si="16"/>
        <v>72.260000000000005</v>
      </c>
      <c r="R273" s="7">
        <f t="shared" si="17"/>
        <v>27.44</v>
      </c>
      <c r="S273" s="7">
        <f t="shared" si="18"/>
        <v>44.820000000000007</v>
      </c>
      <c r="T273" s="9">
        <f t="shared" si="19"/>
        <v>0.62026017160254643</v>
      </c>
      <c r="U273" s="6">
        <f>YEAR(SalesDataTable[[#This Row],[Order Date]])</f>
        <v>2026</v>
      </c>
      <c r="V273" s="9" t="str">
        <f>"Q"&amp;ROUNDUP(MONTH(SalesDataTable[[#This Row],[Order Date]])/3,0)</f>
        <v>Q1</v>
      </c>
      <c r="W273" s="6">
        <f>MONTH(SalesDataTable[[#This Row],[Order Date]])</f>
        <v>2</v>
      </c>
      <c r="X273" s="9" t="str">
        <f>TEXT(SalesDataTable[[#This Row],[Order Date]],"mmm")</f>
        <v>Feb</v>
      </c>
    </row>
    <row r="274" spans="1:24">
      <c r="A274" s="3">
        <v>4245</v>
      </c>
      <c r="B274" s="4">
        <v>46081</v>
      </c>
      <c r="C274" s="11">
        <f>YEAR(SalesDataTable[[#This Row],[Order Date]])</f>
        <v>2026</v>
      </c>
      <c r="D274" s="11" t="str">
        <f>"Q"&amp;ROUNDUP(MONTH(SalesDataTable[[#This Row],[Order Date]])/3,0)</f>
        <v>Q1</v>
      </c>
      <c r="E274" s="13">
        <f>MONTH(SalesDataTable[[#This Row],[Order Date]])</f>
        <v>2</v>
      </c>
      <c r="F274" s="11" t="str">
        <f>TEXT(SalesDataTable[[#This Row],[Order Date]],"MMM")</f>
        <v>Feb</v>
      </c>
      <c r="G274" s="5" t="s">
        <v>6</v>
      </c>
      <c r="H274" s="5" t="s">
        <v>7</v>
      </c>
      <c r="I274" s="5" t="s">
        <v>19</v>
      </c>
      <c r="J274" s="5" t="s">
        <v>3</v>
      </c>
      <c r="K274" s="5" t="s">
        <v>34</v>
      </c>
      <c r="L274" s="5" t="s">
        <v>38</v>
      </c>
      <c r="M274" s="6">
        <v>1</v>
      </c>
      <c r="N274" s="7">
        <v>124.97</v>
      </c>
      <c r="O274" s="8">
        <v>0.1</v>
      </c>
      <c r="P274" s="7">
        <v>69.790000000000006</v>
      </c>
      <c r="Q274" s="7">
        <f t="shared" si="16"/>
        <v>112.473</v>
      </c>
      <c r="R274" s="7">
        <f t="shared" si="17"/>
        <v>69.790000000000006</v>
      </c>
      <c r="S274" s="7">
        <f t="shared" si="18"/>
        <v>42.682999999999993</v>
      </c>
      <c r="T274" s="9">
        <f t="shared" si="19"/>
        <v>0.37949552337005321</v>
      </c>
      <c r="U274" s="6">
        <f>YEAR(SalesDataTable[[#This Row],[Order Date]])</f>
        <v>2026</v>
      </c>
      <c r="V274" s="9" t="str">
        <f>"Q"&amp;ROUNDUP(MONTH(SalesDataTable[[#This Row],[Order Date]])/3,0)</f>
        <v>Q1</v>
      </c>
      <c r="W274" s="6">
        <f>MONTH(SalesDataTable[[#This Row],[Order Date]])</f>
        <v>2</v>
      </c>
      <c r="X274" s="9" t="str">
        <f>TEXT(SalesDataTable[[#This Row],[Order Date]],"mmm")</f>
        <v>Feb</v>
      </c>
    </row>
    <row r="275" spans="1:24">
      <c r="A275" s="3">
        <v>4664</v>
      </c>
      <c r="B275" s="4">
        <v>46081</v>
      </c>
      <c r="C275" s="11">
        <f>YEAR(SalesDataTable[[#This Row],[Order Date]])</f>
        <v>2026</v>
      </c>
      <c r="D275" s="11" t="str">
        <f>"Q"&amp;ROUNDUP(MONTH(SalesDataTable[[#This Row],[Order Date]])/3,0)</f>
        <v>Q1</v>
      </c>
      <c r="E275" s="13">
        <f>MONTH(SalesDataTable[[#This Row],[Order Date]])</f>
        <v>2</v>
      </c>
      <c r="F275" s="11" t="str">
        <f>TEXT(SalesDataTable[[#This Row],[Order Date]],"MMM")</f>
        <v>Feb</v>
      </c>
      <c r="G275" s="5" t="s">
        <v>20</v>
      </c>
      <c r="H275" s="5" t="s">
        <v>47</v>
      </c>
      <c r="I275" s="5" t="s">
        <v>2</v>
      </c>
      <c r="J275" s="5" t="s">
        <v>3</v>
      </c>
      <c r="K275" s="5" t="s">
        <v>14</v>
      </c>
      <c r="L275" s="5" t="s">
        <v>48</v>
      </c>
      <c r="M275" s="6">
        <v>1</v>
      </c>
      <c r="N275" s="7">
        <v>163.31</v>
      </c>
      <c r="O275" s="8">
        <v>0.05</v>
      </c>
      <c r="P275" s="7">
        <v>87.22</v>
      </c>
      <c r="Q275" s="7">
        <f t="shared" si="16"/>
        <v>155.14449999999999</v>
      </c>
      <c r="R275" s="7">
        <f t="shared" si="17"/>
        <v>87.22</v>
      </c>
      <c r="S275" s="7">
        <f t="shared" si="18"/>
        <v>67.924499999999995</v>
      </c>
      <c r="T275" s="9">
        <f t="shared" si="19"/>
        <v>0.43781442461705056</v>
      </c>
      <c r="U275" s="6">
        <f>YEAR(SalesDataTable[[#This Row],[Order Date]])</f>
        <v>2026</v>
      </c>
      <c r="V275" s="9" t="str">
        <f>"Q"&amp;ROUNDUP(MONTH(SalesDataTable[[#This Row],[Order Date]])/3,0)</f>
        <v>Q1</v>
      </c>
      <c r="W275" s="6">
        <f>MONTH(SalesDataTable[[#This Row],[Order Date]])</f>
        <v>2</v>
      </c>
      <c r="X275" s="9" t="str">
        <f>TEXT(SalesDataTable[[#This Row],[Order Date]],"mmm")</f>
        <v>Feb</v>
      </c>
    </row>
    <row r="276" spans="1:24">
      <c r="A276" s="3">
        <v>383</v>
      </c>
      <c r="B276" s="4">
        <v>46082</v>
      </c>
      <c r="C276" s="11">
        <f>YEAR(SalesDataTable[[#This Row],[Order Date]])</f>
        <v>2026</v>
      </c>
      <c r="D276" s="11" t="str">
        <f>"Q"&amp;ROUNDUP(MONTH(SalesDataTable[[#This Row],[Order Date]])/3,0)</f>
        <v>Q1</v>
      </c>
      <c r="E276" s="13">
        <f>MONTH(SalesDataTable[[#This Row],[Order Date]])</f>
        <v>3</v>
      </c>
      <c r="F276" s="11" t="str">
        <f>TEXT(SalesDataTable[[#This Row],[Order Date]],"MMM")</f>
        <v>Mar</v>
      </c>
      <c r="G276" s="5" t="s">
        <v>11</v>
      </c>
      <c r="H276" s="5" t="s">
        <v>12</v>
      </c>
      <c r="I276" s="5" t="s">
        <v>19</v>
      </c>
      <c r="J276" s="5" t="s">
        <v>3</v>
      </c>
      <c r="K276" s="5" t="s">
        <v>9</v>
      </c>
      <c r="L276" s="5" t="s">
        <v>10</v>
      </c>
      <c r="M276" s="6">
        <v>3</v>
      </c>
      <c r="N276" s="7">
        <v>92.76</v>
      </c>
      <c r="O276" s="8">
        <v>0</v>
      </c>
      <c r="P276" s="7">
        <v>45.84</v>
      </c>
      <c r="Q276" s="7">
        <f t="shared" si="16"/>
        <v>278.28000000000003</v>
      </c>
      <c r="R276" s="7">
        <f t="shared" si="17"/>
        <v>137.52000000000001</v>
      </c>
      <c r="S276" s="7">
        <f t="shared" si="18"/>
        <v>140.76000000000002</v>
      </c>
      <c r="T276" s="9">
        <f t="shared" si="19"/>
        <v>0.50582147477360928</v>
      </c>
      <c r="U276" s="6">
        <f>YEAR(SalesDataTable[[#This Row],[Order Date]])</f>
        <v>2026</v>
      </c>
      <c r="V276" s="9" t="str">
        <f>"Q"&amp;ROUNDUP(MONTH(SalesDataTable[[#This Row],[Order Date]])/3,0)</f>
        <v>Q1</v>
      </c>
      <c r="W276" s="6">
        <f>MONTH(SalesDataTable[[#This Row],[Order Date]])</f>
        <v>3</v>
      </c>
      <c r="X276" s="9" t="str">
        <f>TEXT(SalesDataTable[[#This Row],[Order Date]],"mmm")</f>
        <v>Mar</v>
      </c>
    </row>
    <row r="277" spans="1:24">
      <c r="A277" s="3">
        <v>730</v>
      </c>
      <c r="B277" s="4">
        <v>46082</v>
      </c>
      <c r="C277" s="11">
        <f>YEAR(SalesDataTable[[#This Row],[Order Date]])</f>
        <v>2026</v>
      </c>
      <c r="D277" s="11" t="str">
        <f>"Q"&amp;ROUNDUP(MONTH(SalesDataTable[[#This Row],[Order Date]])/3,0)</f>
        <v>Q1</v>
      </c>
      <c r="E277" s="13">
        <f>MONTH(SalesDataTable[[#This Row],[Order Date]])</f>
        <v>3</v>
      </c>
      <c r="F277" s="11" t="str">
        <f>TEXT(SalesDataTable[[#This Row],[Order Date]],"MMM")</f>
        <v>Mar</v>
      </c>
      <c r="G277" s="5" t="s">
        <v>0</v>
      </c>
      <c r="H277" s="5" t="s">
        <v>50</v>
      </c>
      <c r="I277" s="5" t="s">
        <v>8</v>
      </c>
      <c r="J277" s="5" t="s">
        <v>16</v>
      </c>
      <c r="K277" s="5" t="s">
        <v>34</v>
      </c>
      <c r="L277" s="5" t="s">
        <v>35</v>
      </c>
      <c r="M277" s="6">
        <v>5</v>
      </c>
      <c r="N277" s="7">
        <v>41.31</v>
      </c>
      <c r="O277" s="8">
        <v>0.1</v>
      </c>
      <c r="P277" s="7">
        <v>15.14</v>
      </c>
      <c r="Q277" s="7">
        <f t="shared" si="16"/>
        <v>185.89500000000001</v>
      </c>
      <c r="R277" s="7">
        <f t="shared" si="17"/>
        <v>75.7</v>
      </c>
      <c r="S277" s="7">
        <f t="shared" si="18"/>
        <v>110.19500000000001</v>
      </c>
      <c r="T277" s="9">
        <f t="shared" si="19"/>
        <v>0.59278087092175691</v>
      </c>
      <c r="U277" s="6">
        <f>YEAR(SalesDataTable[[#This Row],[Order Date]])</f>
        <v>2026</v>
      </c>
      <c r="V277" s="9" t="str">
        <f>"Q"&amp;ROUNDUP(MONTH(SalesDataTable[[#This Row],[Order Date]])/3,0)</f>
        <v>Q1</v>
      </c>
      <c r="W277" s="6">
        <f>MONTH(SalesDataTable[[#This Row],[Order Date]])</f>
        <v>3</v>
      </c>
      <c r="X277" s="9" t="str">
        <f>TEXT(SalesDataTable[[#This Row],[Order Date]],"mmm")</f>
        <v>Mar</v>
      </c>
    </row>
    <row r="278" spans="1:24">
      <c r="A278" s="3">
        <v>985</v>
      </c>
      <c r="B278" s="4">
        <v>46082</v>
      </c>
      <c r="C278" s="11">
        <f>YEAR(SalesDataTable[[#This Row],[Order Date]])</f>
        <v>2026</v>
      </c>
      <c r="D278" s="11" t="str">
        <f>"Q"&amp;ROUNDUP(MONTH(SalesDataTable[[#This Row],[Order Date]])/3,0)</f>
        <v>Q1</v>
      </c>
      <c r="E278" s="13">
        <f>MONTH(SalesDataTable[[#This Row],[Order Date]])</f>
        <v>3</v>
      </c>
      <c r="F278" s="11" t="str">
        <f>TEXT(SalesDataTable[[#This Row],[Order Date]],"MMM")</f>
        <v>Mar</v>
      </c>
      <c r="G278" s="5" t="s">
        <v>6</v>
      </c>
      <c r="H278" s="5" t="s">
        <v>49</v>
      </c>
      <c r="I278" s="5" t="s">
        <v>28</v>
      </c>
      <c r="J278" s="5" t="s">
        <v>13</v>
      </c>
      <c r="K278" s="5" t="s">
        <v>34</v>
      </c>
      <c r="L278" s="5" t="s">
        <v>35</v>
      </c>
      <c r="M278" s="6">
        <v>2</v>
      </c>
      <c r="N278" s="7">
        <v>41.23</v>
      </c>
      <c r="O278" s="8">
        <v>0</v>
      </c>
      <c r="P278" s="7">
        <v>14.28</v>
      </c>
      <c r="Q278" s="7">
        <f t="shared" si="16"/>
        <v>82.46</v>
      </c>
      <c r="R278" s="7">
        <f t="shared" si="17"/>
        <v>28.56</v>
      </c>
      <c r="S278" s="7">
        <f t="shared" si="18"/>
        <v>53.899999999999991</v>
      </c>
      <c r="T278" s="9">
        <f t="shared" si="19"/>
        <v>0.65365025466893034</v>
      </c>
      <c r="U278" s="6">
        <f>YEAR(SalesDataTable[[#This Row],[Order Date]])</f>
        <v>2026</v>
      </c>
      <c r="V278" s="9" t="str">
        <f>"Q"&amp;ROUNDUP(MONTH(SalesDataTable[[#This Row],[Order Date]])/3,0)</f>
        <v>Q1</v>
      </c>
      <c r="W278" s="6">
        <f>MONTH(SalesDataTable[[#This Row],[Order Date]])</f>
        <v>3</v>
      </c>
      <c r="X278" s="9" t="str">
        <f>TEXT(SalesDataTable[[#This Row],[Order Date]],"mmm")</f>
        <v>Mar</v>
      </c>
    </row>
    <row r="279" spans="1:24">
      <c r="A279" s="3">
        <v>1457</v>
      </c>
      <c r="B279" s="4">
        <v>46082</v>
      </c>
      <c r="C279" s="11">
        <f>YEAR(SalesDataTable[[#This Row],[Order Date]])</f>
        <v>2026</v>
      </c>
      <c r="D279" s="11" t="str">
        <f>"Q"&amp;ROUNDUP(MONTH(SalesDataTable[[#This Row],[Order Date]])/3,0)</f>
        <v>Q1</v>
      </c>
      <c r="E279" s="13">
        <f>MONTH(SalesDataTable[[#This Row],[Order Date]])</f>
        <v>3</v>
      </c>
      <c r="F279" s="11" t="str">
        <f>TEXT(SalesDataTable[[#This Row],[Order Date]],"MMM")</f>
        <v>Mar</v>
      </c>
      <c r="G279" s="5" t="s">
        <v>6</v>
      </c>
      <c r="H279" s="5" t="s">
        <v>7</v>
      </c>
      <c r="I279" s="5" t="s">
        <v>2</v>
      </c>
      <c r="J279" s="5" t="s">
        <v>13</v>
      </c>
      <c r="K279" s="5" t="s">
        <v>14</v>
      </c>
      <c r="L279" s="5" t="s">
        <v>15</v>
      </c>
      <c r="M279" s="6">
        <v>1</v>
      </c>
      <c r="N279" s="7">
        <v>36.47</v>
      </c>
      <c r="O279" s="8">
        <v>0.05</v>
      </c>
      <c r="P279" s="7">
        <v>13.21</v>
      </c>
      <c r="Q279" s="7">
        <f t="shared" si="16"/>
        <v>34.646499999999996</v>
      </c>
      <c r="R279" s="7">
        <f t="shared" si="17"/>
        <v>13.21</v>
      </c>
      <c r="S279" s="7">
        <f t="shared" si="18"/>
        <v>21.436499999999995</v>
      </c>
      <c r="T279" s="9">
        <f t="shared" si="19"/>
        <v>0.61872050567878423</v>
      </c>
      <c r="U279" s="6">
        <f>YEAR(SalesDataTable[[#This Row],[Order Date]])</f>
        <v>2026</v>
      </c>
      <c r="V279" s="9" t="str">
        <f>"Q"&amp;ROUNDUP(MONTH(SalesDataTable[[#This Row],[Order Date]])/3,0)</f>
        <v>Q1</v>
      </c>
      <c r="W279" s="6">
        <f>MONTH(SalesDataTable[[#This Row],[Order Date]])</f>
        <v>3</v>
      </c>
      <c r="X279" s="9" t="str">
        <f>TEXT(SalesDataTable[[#This Row],[Order Date]],"mmm")</f>
        <v>Mar</v>
      </c>
    </row>
    <row r="280" spans="1:24">
      <c r="A280" s="3">
        <v>2558</v>
      </c>
      <c r="B280" s="4">
        <v>46082</v>
      </c>
      <c r="C280" s="11">
        <f>YEAR(SalesDataTable[[#This Row],[Order Date]])</f>
        <v>2026</v>
      </c>
      <c r="D280" s="11" t="str">
        <f>"Q"&amp;ROUNDUP(MONTH(SalesDataTable[[#This Row],[Order Date]])/3,0)</f>
        <v>Q1</v>
      </c>
      <c r="E280" s="13">
        <f>MONTH(SalesDataTable[[#This Row],[Order Date]])</f>
        <v>3</v>
      </c>
      <c r="F280" s="11" t="str">
        <f>TEXT(SalesDataTable[[#This Row],[Order Date]],"MMM")</f>
        <v>Mar</v>
      </c>
      <c r="G280" s="5" t="s">
        <v>0</v>
      </c>
      <c r="H280" s="5" t="s">
        <v>50</v>
      </c>
      <c r="I280" s="5" t="s">
        <v>28</v>
      </c>
      <c r="J280" s="5" t="s">
        <v>13</v>
      </c>
      <c r="K280" s="5" t="s">
        <v>34</v>
      </c>
      <c r="L280" s="5" t="s">
        <v>42</v>
      </c>
      <c r="M280" s="6">
        <v>1</v>
      </c>
      <c r="N280" s="7">
        <v>36.67</v>
      </c>
      <c r="O280" s="8">
        <v>0</v>
      </c>
      <c r="P280" s="7">
        <v>13.97</v>
      </c>
      <c r="Q280" s="7">
        <f t="shared" si="16"/>
        <v>36.67</v>
      </c>
      <c r="R280" s="7">
        <f t="shared" si="17"/>
        <v>13.97</v>
      </c>
      <c r="S280" s="7">
        <f t="shared" si="18"/>
        <v>22.700000000000003</v>
      </c>
      <c r="T280" s="9">
        <f t="shared" si="19"/>
        <v>0.61903463321516228</v>
      </c>
      <c r="U280" s="6">
        <f>YEAR(SalesDataTable[[#This Row],[Order Date]])</f>
        <v>2026</v>
      </c>
      <c r="V280" s="9" t="str">
        <f>"Q"&amp;ROUNDUP(MONTH(SalesDataTable[[#This Row],[Order Date]])/3,0)</f>
        <v>Q1</v>
      </c>
      <c r="W280" s="6">
        <f>MONTH(SalesDataTable[[#This Row],[Order Date]])</f>
        <v>3</v>
      </c>
      <c r="X280" s="9" t="str">
        <f>TEXT(SalesDataTable[[#This Row],[Order Date]],"mmm")</f>
        <v>Mar</v>
      </c>
    </row>
    <row r="281" spans="1:24">
      <c r="A281" s="3">
        <v>3024</v>
      </c>
      <c r="B281" s="4">
        <v>46082</v>
      </c>
      <c r="C281" s="11">
        <f>YEAR(SalesDataTable[[#This Row],[Order Date]])</f>
        <v>2026</v>
      </c>
      <c r="D281" s="11" t="str">
        <f>"Q"&amp;ROUNDUP(MONTH(SalesDataTable[[#This Row],[Order Date]])/3,0)</f>
        <v>Q1</v>
      </c>
      <c r="E281" s="13">
        <f>MONTH(SalesDataTable[[#This Row],[Order Date]])</f>
        <v>3</v>
      </c>
      <c r="F281" s="11" t="str">
        <f>TEXT(SalesDataTable[[#This Row],[Order Date]],"MMM")</f>
        <v>Mar</v>
      </c>
      <c r="G281" s="5" t="s">
        <v>6</v>
      </c>
      <c r="H281" s="5" t="s">
        <v>41</v>
      </c>
      <c r="I281" s="5" t="s">
        <v>2</v>
      </c>
      <c r="J281" s="5" t="s">
        <v>16</v>
      </c>
      <c r="K281" s="5" t="s">
        <v>4</v>
      </c>
      <c r="L281" s="5" t="s">
        <v>22</v>
      </c>
      <c r="M281" s="6">
        <v>2</v>
      </c>
      <c r="N281" s="7">
        <v>51.87</v>
      </c>
      <c r="O281" s="8">
        <v>0.1</v>
      </c>
      <c r="P281" s="7">
        <v>22.95</v>
      </c>
      <c r="Q281" s="7">
        <f t="shared" si="16"/>
        <v>93.366</v>
      </c>
      <c r="R281" s="7">
        <f t="shared" si="17"/>
        <v>45.9</v>
      </c>
      <c r="S281" s="7">
        <f t="shared" si="18"/>
        <v>47.466000000000001</v>
      </c>
      <c r="T281" s="9">
        <f t="shared" si="19"/>
        <v>0.50838635049161363</v>
      </c>
      <c r="U281" s="6">
        <f>YEAR(SalesDataTable[[#This Row],[Order Date]])</f>
        <v>2026</v>
      </c>
      <c r="V281" s="9" t="str">
        <f>"Q"&amp;ROUNDUP(MONTH(SalesDataTable[[#This Row],[Order Date]])/3,0)</f>
        <v>Q1</v>
      </c>
      <c r="W281" s="6">
        <f>MONTH(SalesDataTable[[#This Row],[Order Date]])</f>
        <v>3</v>
      </c>
      <c r="X281" s="9" t="str">
        <f>TEXT(SalesDataTable[[#This Row],[Order Date]],"mmm")</f>
        <v>Mar</v>
      </c>
    </row>
    <row r="282" spans="1:24">
      <c r="A282" s="3">
        <v>3225</v>
      </c>
      <c r="B282" s="4">
        <v>46082</v>
      </c>
      <c r="C282" s="11">
        <f>YEAR(SalesDataTable[[#This Row],[Order Date]])</f>
        <v>2026</v>
      </c>
      <c r="D282" s="11" t="str">
        <f>"Q"&amp;ROUNDUP(MONTH(SalesDataTable[[#This Row],[Order Date]])/3,0)</f>
        <v>Q1</v>
      </c>
      <c r="E282" s="13">
        <f>MONTH(SalesDataTable[[#This Row],[Order Date]])</f>
        <v>3</v>
      </c>
      <c r="F282" s="11" t="str">
        <f>TEXT(SalesDataTable[[#This Row],[Order Date]],"MMM")</f>
        <v>Mar</v>
      </c>
      <c r="G282" s="5" t="s">
        <v>11</v>
      </c>
      <c r="H282" s="5" t="s">
        <v>12</v>
      </c>
      <c r="I282" s="5" t="s">
        <v>19</v>
      </c>
      <c r="J282" s="5" t="s">
        <v>16</v>
      </c>
      <c r="K282" s="5" t="s">
        <v>23</v>
      </c>
      <c r="L282" s="5" t="s">
        <v>29</v>
      </c>
      <c r="M282" s="6">
        <v>1</v>
      </c>
      <c r="N282" s="7">
        <v>195.06</v>
      </c>
      <c r="O282" s="8">
        <v>0.1</v>
      </c>
      <c r="P282" s="7">
        <v>106.68</v>
      </c>
      <c r="Q282" s="7">
        <f t="shared" si="16"/>
        <v>175.554</v>
      </c>
      <c r="R282" s="7">
        <f t="shared" si="17"/>
        <v>106.68</v>
      </c>
      <c r="S282" s="7">
        <f t="shared" si="18"/>
        <v>68.873999999999995</v>
      </c>
      <c r="T282" s="9">
        <f t="shared" si="19"/>
        <v>0.39232372945076727</v>
      </c>
      <c r="U282" s="6">
        <f>YEAR(SalesDataTable[[#This Row],[Order Date]])</f>
        <v>2026</v>
      </c>
      <c r="V282" s="9" t="str">
        <f>"Q"&amp;ROUNDUP(MONTH(SalesDataTable[[#This Row],[Order Date]])/3,0)</f>
        <v>Q1</v>
      </c>
      <c r="W282" s="6">
        <f>MONTH(SalesDataTable[[#This Row],[Order Date]])</f>
        <v>3</v>
      </c>
      <c r="X282" s="9" t="str">
        <f>TEXT(SalesDataTable[[#This Row],[Order Date]],"mmm")</f>
        <v>Mar</v>
      </c>
    </row>
    <row r="283" spans="1:24">
      <c r="A283" s="3">
        <v>3551</v>
      </c>
      <c r="B283" s="4">
        <v>46082</v>
      </c>
      <c r="C283" s="11">
        <f>YEAR(SalesDataTable[[#This Row],[Order Date]])</f>
        <v>2026</v>
      </c>
      <c r="D283" s="11" t="str">
        <f>"Q"&amp;ROUNDUP(MONTH(SalesDataTable[[#This Row],[Order Date]])/3,0)</f>
        <v>Q1</v>
      </c>
      <c r="E283" s="13">
        <f>MONTH(SalesDataTable[[#This Row],[Order Date]])</f>
        <v>3</v>
      </c>
      <c r="F283" s="11" t="str">
        <f>TEXT(SalesDataTable[[#This Row],[Order Date]],"MMM")</f>
        <v>Mar</v>
      </c>
      <c r="G283" s="5" t="s">
        <v>6</v>
      </c>
      <c r="H283" s="5" t="s">
        <v>41</v>
      </c>
      <c r="I283" s="5" t="s">
        <v>28</v>
      </c>
      <c r="J283" s="5" t="s">
        <v>3</v>
      </c>
      <c r="K283" s="5" t="s">
        <v>4</v>
      </c>
      <c r="L283" s="5" t="s">
        <v>30</v>
      </c>
      <c r="M283" s="6">
        <v>2</v>
      </c>
      <c r="N283" s="7">
        <v>100.79</v>
      </c>
      <c r="O283" s="8">
        <v>0.05</v>
      </c>
      <c r="P283" s="7">
        <v>49</v>
      </c>
      <c r="Q283" s="7">
        <f t="shared" si="16"/>
        <v>191.501</v>
      </c>
      <c r="R283" s="7">
        <f t="shared" si="17"/>
        <v>98</v>
      </c>
      <c r="S283" s="7">
        <f t="shared" si="18"/>
        <v>93.501000000000005</v>
      </c>
      <c r="T283" s="9">
        <f t="shared" si="19"/>
        <v>0.48825332504791097</v>
      </c>
      <c r="U283" s="6">
        <f>YEAR(SalesDataTable[[#This Row],[Order Date]])</f>
        <v>2026</v>
      </c>
      <c r="V283" s="9" t="str">
        <f>"Q"&amp;ROUNDUP(MONTH(SalesDataTable[[#This Row],[Order Date]])/3,0)</f>
        <v>Q1</v>
      </c>
      <c r="W283" s="6">
        <f>MONTH(SalesDataTable[[#This Row],[Order Date]])</f>
        <v>3</v>
      </c>
      <c r="X283" s="9" t="str">
        <f>TEXT(SalesDataTable[[#This Row],[Order Date]],"mmm")</f>
        <v>Mar</v>
      </c>
    </row>
    <row r="284" spans="1:24">
      <c r="A284" s="3">
        <v>4157</v>
      </c>
      <c r="B284" s="4">
        <v>46082</v>
      </c>
      <c r="C284" s="11">
        <f>YEAR(SalesDataTable[[#This Row],[Order Date]])</f>
        <v>2026</v>
      </c>
      <c r="D284" s="11" t="str">
        <f>"Q"&amp;ROUNDUP(MONTH(SalesDataTable[[#This Row],[Order Date]])/3,0)</f>
        <v>Q1</v>
      </c>
      <c r="E284" s="13">
        <f>MONTH(SalesDataTable[[#This Row],[Order Date]])</f>
        <v>3</v>
      </c>
      <c r="F284" s="11" t="str">
        <f>TEXT(SalesDataTable[[#This Row],[Order Date]],"MMM")</f>
        <v>Mar</v>
      </c>
      <c r="G284" s="5" t="s">
        <v>20</v>
      </c>
      <c r="H284" s="5" t="s">
        <v>33</v>
      </c>
      <c r="I284" s="5" t="s">
        <v>2</v>
      </c>
      <c r="J284" s="5" t="s">
        <v>13</v>
      </c>
      <c r="K284" s="5" t="s">
        <v>4</v>
      </c>
      <c r="L284" s="5" t="s">
        <v>22</v>
      </c>
      <c r="M284" s="6">
        <v>5</v>
      </c>
      <c r="N284" s="7">
        <v>51.92</v>
      </c>
      <c r="O284" s="8">
        <v>0.15</v>
      </c>
      <c r="P284" s="7">
        <v>22.24</v>
      </c>
      <c r="Q284" s="7">
        <f t="shared" si="16"/>
        <v>220.66000000000003</v>
      </c>
      <c r="R284" s="7">
        <f t="shared" si="17"/>
        <v>111.19999999999999</v>
      </c>
      <c r="S284" s="7">
        <f t="shared" si="18"/>
        <v>109.46000000000004</v>
      </c>
      <c r="T284" s="9">
        <f t="shared" si="19"/>
        <v>0.49605728269736254</v>
      </c>
      <c r="U284" s="6">
        <f>YEAR(SalesDataTable[[#This Row],[Order Date]])</f>
        <v>2026</v>
      </c>
      <c r="V284" s="9" t="str">
        <f>"Q"&amp;ROUNDUP(MONTH(SalesDataTable[[#This Row],[Order Date]])/3,0)</f>
        <v>Q1</v>
      </c>
      <c r="W284" s="6">
        <f>MONTH(SalesDataTable[[#This Row],[Order Date]])</f>
        <v>3</v>
      </c>
      <c r="X284" s="9" t="str">
        <f>TEXT(SalesDataTable[[#This Row],[Order Date]],"mmm")</f>
        <v>Mar</v>
      </c>
    </row>
    <row r="285" spans="1:24">
      <c r="A285" s="3">
        <v>4398</v>
      </c>
      <c r="B285" s="4">
        <v>46082</v>
      </c>
      <c r="C285" s="11">
        <f>YEAR(SalesDataTable[[#This Row],[Order Date]])</f>
        <v>2026</v>
      </c>
      <c r="D285" s="11" t="str">
        <f>"Q"&amp;ROUNDUP(MONTH(SalesDataTable[[#This Row],[Order Date]])/3,0)</f>
        <v>Q1</v>
      </c>
      <c r="E285" s="13">
        <f>MONTH(SalesDataTable[[#This Row],[Order Date]])</f>
        <v>3</v>
      </c>
      <c r="F285" s="11" t="str">
        <f>TEXT(SalesDataTable[[#This Row],[Order Date]],"MMM")</f>
        <v>Mar</v>
      </c>
      <c r="G285" s="5" t="s">
        <v>20</v>
      </c>
      <c r="H285" s="5" t="s">
        <v>31</v>
      </c>
      <c r="I285" s="5" t="s">
        <v>2</v>
      </c>
      <c r="J285" s="5" t="s">
        <v>13</v>
      </c>
      <c r="K285" s="5" t="s">
        <v>23</v>
      </c>
      <c r="L285" s="5" t="s">
        <v>51</v>
      </c>
      <c r="M285" s="6">
        <v>1</v>
      </c>
      <c r="N285" s="7">
        <v>123.99</v>
      </c>
      <c r="O285" s="8">
        <v>0.05</v>
      </c>
      <c r="P285" s="7">
        <v>61.67</v>
      </c>
      <c r="Q285" s="7">
        <f t="shared" si="16"/>
        <v>117.79049999999999</v>
      </c>
      <c r="R285" s="7">
        <f t="shared" si="17"/>
        <v>61.67</v>
      </c>
      <c r="S285" s="7">
        <f t="shared" si="18"/>
        <v>56.120499999999993</v>
      </c>
      <c r="T285" s="9">
        <f t="shared" si="19"/>
        <v>0.47644334644984099</v>
      </c>
      <c r="U285" s="6">
        <f>YEAR(SalesDataTable[[#This Row],[Order Date]])</f>
        <v>2026</v>
      </c>
      <c r="V285" s="9" t="str">
        <f>"Q"&amp;ROUNDUP(MONTH(SalesDataTable[[#This Row],[Order Date]])/3,0)</f>
        <v>Q1</v>
      </c>
      <c r="W285" s="6">
        <f>MONTH(SalesDataTable[[#This Row],[Order Date]])</f>
        <v>3</v>
      </c>
      <c r="X285" s="9" t="str">
        <f>TEXT(SalesDataTable[[#This Row],[Order Date]],"mmm")</f>
        <v>Mar</v>
      </c>
    </row>
    <row r="286" spans="1:24">
      <c r="A286" s="3">
        <v>4951</v>
      </c>
      <c r="B286" s="4">
        <v>46082</v>
      </c>
      <c r="C286" s="11">
        <f>YEAR(SalesDataTable[[#This Row],[Order Date]])</f>
        <v>2026</v>
      </c>
      <c r="D286" s="11" t="str">
        <f>"Q"&amp;ROUNDUP(MONTH(SalesDataTable[[#This Row],[Order Date]])/3,0)</f>
        <v>Q1</v>
      </c>
      <c r="E286" s="13">
        <f>MONTH(SalesDataTable[[#This Row],[Order Date]])</f>
        <v>3</v>
      </c>
      <c r="F286" s="11" t="str">
        <f>TEXT(SalesDataTable[[#This Row],[Order Date]],"MMM")</f>
        <v>Mar</v>
      </c>
      <c r="G286" s="5" t="s">
        <v>6</v>
      </c>
      <c r="H286" s="5" t="s">
        <v>49</v>
      </c>
      <c r="I286" s="5" t="s">
        <v>2</v>
      </c>
      <c r="J286" s="5" t="s">
        <v>13</v>
      </c>
      <c r="K286" s="5" t="s">
        <v>23</v>
      </c>
      <c r="L286" s="5" t="s">
        <v>24</v>
      </c>
      <c r="M286" s="6">
        <v>1</v>
      </c>
      <c r="N286" s="7">
        <v>344.8</v>
      </c>
      <c r="O286" s="8">
        <v>0.05</v>
      </c>
      <c r="P286" s="7">
        <v>196.14</v>
      </c>
      <c r="Q286" s="7">
        <f t="shared" si="16"/>
        <v>327.56</v>
      </c>
      <c r="R286" s="7">
        <f t="shared" si="17"/>
        <v>196.14</v>
      </c>
      <c r="S286" s="7">
        <f t="shared" si="18"/>
        <v>131.42000000000002</v>
      </c>
      <c r="T286" s="9">
        <f t="shared" si="19"/>
        <v>0.40120893882036884</v>
      </c>
      <c r="U286" s="6">
        <f>YEAR(SalesDataTable[[#This Row],[Order Date]])</f>
        <v>2026</v>
      </c>
      <c r="V286" s="9" t="str">
        <f>"Q"&amp;ROUNDUP(MONTH(SalesDataTable[[#This Row],[Order Date]])/3,0)</f>
        <v>Q1</v>
      </c>
      <c r="W286" s="6">
        <f>MONTH(SalesDataTable[[#This Row],[Order Date]])</f>
        <v>3</v>
      </c>
      <c r="X286" s="9" t="str">
        <f>TEXT(SalesDataTable[[#This Row],[Order Date]],"mmm")</f>
        <v>Mar</v>
      </c>
    </row>
    <row r="287" spans="1:24">
      <c r="A287" s="3">
        <v>1354</v>
      </c>
      <c r="B287" s="4">
        <v>46083</v>
      </c>
      <c r="C287" s="11">
        <f>YEAR(SalesDataTable[[#This Row],[Order Date]])</f>
        <v>2026</v>
      </c>
      <c r="D287" s="11" t="str">
        <f>"Q"&amp;ROUNDUP(MONTH(SalesDataTable[[#This Row],[Order Date]])/3,0)</f>
        <v>Q1</v>
      </c>
      <c r="E287" s="13">
        <f>MONTH(SalesDataTable[[#This Row],[Order Date]])</f>
        <v>3</v>
      </c>
      <c r="F287" s="11" t="str">
        <f>TEXT(SalesDataTable[[#This Row],[Order Date]],"MMM")</f>
        <v>Mar</v>
      </c>
      <c r="G287" s="5" t="s">
        <v>20</v>
      </c>
      <c r="H287" s="5" t="s">
        <v>33</v>
      </c>
      <c r="I287" s="5" t="s">
        <v>28</v>
      </c>
      <c r="J287" s="5" t="s">
        <v>3</v>
      </c>
      <c r="K287" s="5" t="s">
        <v>14</v>
      </c>
      <c r="L287" s="5" t="s">
        <v>44</v>
      </c>
      <c r="M287" s="6">
        <v>3</v>
      </c>
      <c r="N287" s="7">
        <v>131.91999999999999</v>
      </c>
      <c r="O287" s="8">
        <v>0.05</v>
      </c>
      <c r="P287" s="7">
        <v>67.47</v>
      </c>
      <c r="Q287" s="7">
        <f t="shared" si="16"/>
        <v>375.97199999999998</v>
      </c>
      <c r="R287" s="7">
        <f t="shared" si="17"/>
        <v>202.41</v>
      </c>
      <c r="S287" s="7">
        <f t="shared" si="18"/>
        <v>173.56199999999998</v>
      </c>
      <c r="T287" s="9">
        <f t="shared" si="19"/>
        <v>0.46163544093709102</v>
      </c>
      <c r="U287" s="6">
        <f>YEAR(SalesDataTable[[#This Row],[Order Date]])</f>
        <v>2026</v>
      </c>
      <c r="V287" s="9" t="str">
        <f>"Q"&amp;ROUNDUP(MONTH(SalesDataTable[[#This Row],[Order Date]])/3,0)</f>
        <v>Q1</v>
      </c>
      <c r="W287" s="6">
        <f>MONTH(SalesDataTable[[#This Row],[Order Date]])</f>
        <v>3</v>
      </c>
      <c r="X287" s="9" t="str">
        <f>TEXT(SalesDataTable[[#This Row],[Order Date]],"mmm")</f>
        <v>Mar</v>
      </c>
    </row>
    <row r="288" spans="1:24">
      <c r="A288" s="3">
        <v>2042</v>
      </c>
      <c r="B288" s="4">
        <v>46083</v>
      </c>
      <c r="C288" s="11">
        <f>YEAR(SalesDataTable[[#This Row],[Order Date]])</f>
        <v>2026</v>
      </c>
      <c r="D288" s="11" t="str">
        <f>"Q"&amp;ROUNDUP(MONTH(SalesDataTable[[#This Row],[Order Date]])/3,0)</f>
        <v>Q1</v>
      </c>
      <c r="E288" s="13">
        <f>MONTH(SalesDataTable[[#This Row],[Order Date]])</f>
        <v>3</v>
      </c>
      <c r="F288" s="11" t="str">
        <f>TEXT(SalesDataTable[[#This Row],[Order Date]],"MMM")</f>
        <v>Mar</v>
      </c>
      <c r="G288" s="5" t="s">
        <v>11</v>
      </c>
      <c r="H288" s="5" t="s">
        <v>52</v>
      </c>
      <c r="I288" s="5" t="s">
        <v>2</v>
      </c>
      <c r="J288" s="5" t="s">
        <v>16</v>
      </c>
      <c r="K288" s="5" t="s">
        <v>9</v>
      </c>
      <c r="L288" s="5" t="s">
        <v>17</v>
      </c>
      <c r="M288" s="6">
        <v>3</v>
      </c>
      <c r="N288" s="7">
        <v>146.99</v>
      </c>
      <c r="O288" s="8">
        <v>0</v>
      </c>
      <c r="P288" s="7">
        <v>80.069999999999993</v>
      </c>
      <c r="Q288" s="7">
        <f t="shared" si="16"/>
        <v>440.97</v>
      </c>
      <c r="R288" s="7">
        <f t="shared" si="17"/>
        <v>240.20999999999998</v>
      </c>
      <c r="S288" s="7">
        <f t="shared" si="18"/>
        <v>200.76000000000005</v>
      </c>
      <c r="T288" s="9">
        <f t="shared" si="19"/>
        <v>0.45526906592285199</v>
      </c>
      <c r="U288" s="6">
        <f>YEAR(SalesDataTable[[#This Row],[Order Date]])</f>
        <v>2026</v>
      </c>
      <c r="V288" s="9" t="str">
        <f>"Q"&amp;ROUNDUP(MONTH(SalesDataTable[[#This Row],[Order Date]])/3,0)</f>
        <v>Q1</v>
      </c>
      <c r="W288" s="6">
        <f>MONTH(SalesDataTable[[#This Row],[Order Date]])</f>
        <v>3</v>
      </c>
      <c r="X288" s="9" t="str">
        <f>TEXT(SalesDataTable[[#This Row],[Order Date]],"mmm")</f>
        <v>Mar</v>
      </c>
    </row>
    <row r="289" spans="1:24">
      <c r="A289" s="3">
        <v>3895</v>
      </c>
      <c r="B289" s="4">
        <v>46083</v>
      </c>
      <c r="C289" s="11">
        <f>YEAR(SalesDataTable[[#This Row],[Order Date]])</f>
        <v>2026</v>
      </c>
      <c r="D289" s="11" t="str">
        <f>"Q"&amp;ROUNDUP(MONTH(SalesDataTable[[#This Row],[Order Date]])/3,0)</f>
        <v>Q1</v>
      </c>
      <c r="E289" s="13">
        <f>MONTH(SalesDataTable[[#This Row],[Order Date]])</f>
        <v>3</v>
      </c>
      <c r="F289" s="11" t="str">
        <f>TEXT(SalesDataTable[[#This Row],[Order Date]],"MMM")</f>
        <v>Mar</v>
      </c>
      <c r="G289" s="5" t="s">
        <v>20</v>
      </c>
      <c r="H289" s="5" t="s">
        <v>31</v>
      </c>
      <c r="I289" s="5" t="s">
        <v>2</v>
      </c>
      <c r="J289" s="5" t="s">
        <v>16</v>
      </c>
      <c r="K289" s="5" t="s">
        <v>14</v>
      </c>
      <c r="L289" s="5" t="s">
        <v>48</v>
      </c>
      <c r="M289" s="6">
        <v>2</v>
      </c>
      <c r="N289" s="7">
        <v>164.74</v>
      </c>
      <c r="O289" s="8">
        <v>0.05</v>
      </c>
      <c r="P289" s="7">
        <v>89.9</v>
      </c>
      <c r="Q289" s="7">
        <f t="shared" si="16"/>
        <v>313.00600000000003</v>
      </c>
      <c r="R289" s="7">
        <f t="shared" si="17"/>
        <v>179.8</v>
      </c>
      <c r="S289" s="7">
        <f t="shared" si="18"/>
        <v>133.20600000000002</v>
      </c>
      <c r="T289" s="9">
        <f t="shared" si="19"/>
        <v>0.42557011686676932</v>
      </c>
      <c r="U289" s="6">
        <f>YEAR(SalesDataTable[[#This Row],[Order Date]])</f>
        <v>2026</v>
      </c>
      <c r="V289" s="9" t="str">
        <f>"Q"&amp;ROUNDUP(MONTH(SalesDataTable[[#This Row],[Order Date]])/3,0)</f>
        <v>Q1</v>
      </c>
      <c r="W289" s="6">
        <f>MONTH(SalesDataTable[[#This Row],[Order Date]])</f>
        <v>3</v>
      </c>
      <c r="X289" s="9" t="str">
        <f>TEXT(SalesDataTable[[#This Row],[Order Date]],"mmm")</f>
        <v>Mar</v>
      </c>
    </row>
    <row r="290" spans="1:24">
      <c r="A290" s="3">
        <v>5074</v>
      </c>
      <c r="B290" s="4">
        <v>46083</v>
      </c>
      <c r="C290" s="11">
        <f>YEAR(SalesDataTable[[#This Row],[Order Date]])</f>
        <v>2026</v>
      </c>
      <c r="D290" s="11" t="str">
        <f>"Q"&amp;ROUNDUP(MONTH(SalesDataTable[[#This Row],[Order Date]])/3,0)</f>
        <v>Q1</v>
      </c>
      <c r="E290" s="13">
        <f>MONTH(SalesDataTable[[#This Row],[Order Date]])</f>
        <v>3</v>
      </c>
      <c r="F290" s="11" t="str">
        <f>TEXT(SalesDataTable[[#This Row],[Order Date]],"MMM")</f>
        <v>Mar</v>
      </c>
      <c r="G290" s="5" t="s">
        <v>20</v>
      </c>
      <c r="H290" s="5" t="s">
        <v>31</v>
      </c>
      <c r="I290" s="5" t="s">
        <v>2</v>
      </c>
      <c r="J290" s="5" t="s">
        <v>3</v>
      </c>
      <c r="K290" s="5" t="s">
        <v>9</v>
      </c>
      <c r="L290" s="5" t="s">
        <v>10</v>
      </c>
      <c r="M290" s="6">
        <v>2</v>
      </c>
      <c r="N290" s="7">
        <v>89.81</v>
      </c>
      <c r="O290" s="8">
        <v>0</v>
      </c>
      <c r="P290" s="7">
        <v>46.44</v>
      </c>
      <c r="Q290" s="7">
        <f t="shared" si="16"/>
        <v>179.62</v>
      </c>
      <c r="R290" s="7">
        <f t="shared" si="17"/>
        <v>92.88</v>
      </c>
      <c r="S290" s="7">
        <f t="shared" si="18"/>
        <v>86.740000000000009</v>
      </c>
      <c r="T290" s="9">
        <f t="shared" si="19"/>
        <v>0.482908362097762</v>
      </c>
      <c r="U290" s="6">
        <f>YEAR(SalesDataTable[[#This Row],[Order Date]])</f>
        <v>2026</v>
      </c>
      <c r="V290" s="9" t="str">
        <f>"Q"&amp;ROUNDUP(MONTH(SalesDataTable[[#This Row],[Order Date]])/3,0)</f>
        <v>Q1</v>
      </c>
      <c r="W290" s="6">
        <f>MONTH(SalesDataTable[[#This Row],[Order Date]])</f>
        <v>3</v>
      </c>
      <c r="X290" s="9" t="str">
        <f>TEXT(SalesDataTable[[#This Row],[Order Date]],"mmm")</f>
        <v>Mar</v>
      </c>
    </row>
    <row r="291" spans="1:24">
      <c r="A291" s="3">
        <v>179</v>
      </c>
      <c r="B291" s="4">
        <v>46084</v>
      </c>
      <c r="C291" s="11">
        <f>YEAR(SalesDataTable[[#This Row],[Order Date]])</f>
        <v>2026</v>
      </c>
      <c r="D291" s="11" t="str">
        <f>"Q"&amp;ROUNDUP(MONTH(SalesDataTable[[#This Row],[Order Date]])/3,0)</f>
        <v>Q1</v>
      </c>
      <c r="E291" s="13">
        <f>MONTH(SalesDataTable[[#This Row],[Order Date]])</f>
        <v>3</v>
      </c>
      <c r="F291" s="11" t="str">
        <f>TEXT(SalesDataTable[[#This Row],[Order Date]],"MMM")</f>
        <v>Mar</v>
      </c>
      <c r="G291" s="5" t="s">
        <v>11</v>
      </c>
      <c r="H291" s="5" t="s">
        <v>52</v>
      </c>
      <c r="I291" s="5" t="s">
        <v>19</v>
      </c>
      <c r="J291" s="5" t="s">
        <v>3</v>
      </c>
      <c r="K291" s="5" t="s">
        <v>34</v>
      </c>
      <c r="L291" s="5" t="s">
        <v>42</v>
      </c>
      <c r="M291" s="6">
        <v>1</v>
      </c>
      <c r="N291" s="7">
        <v>35.369999999999997</v>
      </c>
      <c r="O291" s="8">
        <v>0</v>
      </c>
      <c r="P291" s="7">
        <v>13.88</v>
      </c>
      <c r="Q291" s="7">
        <f t="shared" si="16"/>
        <v>35.369999999999997</v>
      </c>
      <c r="R291" s="7">
        <f t="shared" si="17"/>
        <v>13.88</v>
      </c>
      <c r="S291" s="7">
        <f t="shared" si="18"/>
        <v>21.489999999999995</v>
      </c>
      <c r="T291" s="9">
        <f t="shared" si="19"/>
        <v>0.60757704269154644</v>
      </c>
      <c r="U291" s="6">
        <f>YEAR(SalesDataTable[[#This Row],[Order Date]])</f>
        <v>2026</v>
      </c>
      <c r="V291" s="9" t="str">
        <f>"Q"&amp;ROUNDUP(MONTH(SalesDataTable[[#This Row],[Order Date]])/3,0)</f>
        <v>Q1</v>
      </c>
      <c r="W291" s="6">
        <f>MONTH(SalesDataTable[[#This Row],[Order Date]])</f>
        <v>3</v>
      </c>
      <c r="X291" s="9" t="str">
        <f>TEXT(SalesDataTable[[#This Row],[Order Date]],"mmm")</f>
        <v>Mar</v>
      </c>
    </row>
    <row r="292" spans="1:24">
      <c r="A292" s="3">
        <v>459</v>
      </c>
      <c r="B292" s="4">
        <v>46084</v>
      </c>
      <c r="C292" s="11">
        <f>YEAR(SalesDataTable[[#This Row],[Order Date]])</f>
        <v>2026</v>
      </c>
      <c r="D292" s="11" t="str">
        <f>"Q"&amp;ROUNDUP(MONTH(SalesDataTable[[#This Row],[Order Date]])/3,0)</f>
        <v>Q1</v>
      </c>
      <c r="E292" s="13">
        <f>MONTH(SalesDataTable[[#This Row],[Order Date]])</f>
        <v>3</v>
      </c>
      <c r="F292" s="11" t="str">
        <f>TEXT(SalesDataTable[[#This Row],[Order Date]],"MMM")</f>
        <v>Mar</v>
      </c>
      <c r="G292" s="5" t="s">
        <v>6</v>
      </c>
      <c r="H292" s="5" t="s">
        <v>43</v>
      </c>
      <c r="I292" s="5" t="s">
        <v>28</v>
      </c>
      <c r="J292" s="5" t="s">
        <v>13</v>
      </c>
      <c r="K292" s="5" t="s">
        <v>4</v>
      </c>
      <c r="L292" s="5" t="s">
        <v>22</v>
      </c>
      <c r="M292" s="6">
        <v>4</v>
      </c>
      <c r="N292" s="7">
        <v>50.64</v>
      </c>
      <c r="O292" s="8">
        <v>0</v>
      </c>
      <c r="P292" s="7">
        <v>23.09</v>
      </c>
      <c r="Q292" s="7">
        <f t="shared" si="16"/>
        <v>202.56</v>
      </c>
      <c r="R292" s="7">
        <f t="shared" si="17"/>
        <v>92.36</v>
      </c>
      <c r="S292" s="7">
        <f t="shared" si="18"/>
        <v>110.2</v>
      </c>
      <c r="T292" s="9">
        <f t="shared" si="19"/>
        <v>0.54403633491311221</v>
      </c>
      <c r="U292" s="6">
        <f>YEAR(SalesDataTable[[#This Row],[Order Date]])</f>
        <v>2026</v>
      </c>
      <c r="V292" s="9" t="str">
        <f>"Q"&amp;ROUNDUP(MONTH(SalesDataTable[[#This Row],[Order Date]])/3,0)</f>
        <v>Q1</v>
      </c>
      <c r="W292" s="6">
        <f>MONTH(SalesDataTable[[#This Row],[Order Date]])</f>
        <v>3</v>
      </c>
      <c r="X292" s="9" t="str">
        <f>TEXT(SalesDataTable[[#This Row],[Order Date]],"mmm")</f>
        <v>Mar</v>
      </c>
    </row>
    <row r="293" spans="1:24">
      <c r="A293" s="3">
        <v>525</v>
      </c>
      <c r="B293" s="4">
        <v>46084</v>
      </c>
      <c r="C293" s="11">
        <f>YEAR(SalesDataTable[[#This Row],[Order Date]])</f>
        <v>2026</v>
      </c>
      <c r="D293" s="11" t="str">
        <f>"Q"&amp;ROUNDUP(MONTH(SalesDataTable[[#This Row],[Order Date]])/3,0)</f>
        <v>Q1</v>
      </c>
      <c r="E293" s="13">
        <f>MONTH(SalesDataTable[[#This Row],[Order Date]])</f>
        <v>3</v>
      </c>
      <c r="F293" s="11" t="str">
        <f>TEXT(SalesDataTable[[#This Row],[Order Date]],"MMM")</f>
        <v>Mar</v>
      </c>
      <c r="G293" s="5" t="s">
        <v>20</v>
      </c>
      <c r="H293" s="5" t="s">
        <v>31</v>
      </c>
      <c r="I293" s="5" t="s">
        <v>19</v>
      </c>
      <c r="J293" s="5" t="s">
        <v>3</v>
      </c>
      <c r="K293" s="5" t="s">
        <v>9</v>
      </c>
      <c r="L293" s="5" t="s">
        <v>17</v>
      </c>
      <c r="M293" s="6">
        <v>1</v>
      </c>
      <c r="N293" s="7">
        <v>146.37</v>
      </c>
      <c r="O293" s="8">
        <v>0</v>
      </c>
      <c r="P293" s="7">
        <v>78.3</v>
      </c>
      <c r="Q293" s="7">
        <f t="shared" si="16"/>
        <v>146.37</v>
      </c>
      <c r="R293" s="7">
        <f t="shared" si="17"/>
        <v>78.3</v>
      </c>
      <c r="S293" s="7">
        <f t="shared" si="18"/>
        <v>68.070000000000007</v>
      </c>
      <c r="T293" s="9">
        <f t="shared" si="19"/>
        <v>0.46505431440869033</v>
      </c>
      <c r="U293" s="6">
        <f>YEAR(SalesDataTable[[#This Row],[Order Date]])</f>
        <v>2026</v>
      </c>
      <c r="V293" s="9" t="str">
        <f>"Q"&amp;ROUNDUP(MONTH(SalesDataTable[[#This Row],[Order Date]])/3,0)</f>
        <v>Q1</v>
      </c>
      <c r="W293" s="6">
        <f>MONTH(SalesDataTable[[#This Row],[Order Date]])</f>
        <v>3</v>
      </c>
      <c r="X293" s="9" t="str">
        <f>TEXT(SalesDataTable[[#This Row],[Order Date]],"mmm")</f>
        <v>Mar</v>
      </c>
    </row>
    <row r="294" spans="1:24">
      <c r="A294" s="3">
        <v>3374</v>
      </c>
      <c r="B294" s="4">
        <v>46084</v>
      </c>
      <c r="C294" s="11">
        <f>YEAR(SalesDataTable[[#This Row],[Order Date]])</f>
        <v>2026</v>
      </c>
      <c r="D294" s="11" t="str">
        <f>"Q"&amp;ROUNDUP(MONTH(SalesDataTable[[#This Row],[Order Date]])/3,0)</f>
        <v>Q1</v>
      </c>
      <c r="E294" s="13">
        <f>MONTH(SalesDataTable[[#This Row],[Order Date]])</f>
        <v>3</v>
      </c>
      <c r="F294" s="11" t="str">
        <f>TEXT(SalesDataTable[[#This Row],[Order Date]],"MMM")</f>
        <v>Mar</v>
      </c>
      <c r="G294" s="5" t="s">
        <v>11</v>
      </c>
      <c r="H294" s="5" t="s">
        <v>12</v>
      </c>
      <c r="I294" s="5" t="s">
        <v>2</v>
      </c>
      <c r="J294" s="5" t="s">
        <v>3</v>
      </c>
      <c r="K294" s="5" t="s">
        <v>9</v>
      </c>
      <c r="L294" s="5" t="s">
        <v>17</v>
      </c>
      <c r="M294" s="6">
        <v>3</v>
      </c>
      <c r="N294" s="7">
        <v>143.74</v>
      </c>
      <c r="O294" s="8">
        <v>0</v>
      </c>
      <c r="P294" s="7">
        <v>81.58</v>
      </c>
      <c r="Q294" s="7">
        <f t="shared" si="16"/>
        <v>431.22</v>
      </c>
      <c r="R294" s="7">
        <f t="shared" si="17"/>
        <v>244.74</v>
      </c>
      <c r="S294" s="7">
        <f t="shared" si="18"/>
        <v>186.48000000000002</v>
      </c>
      <c r="T294" s="9">
        <f t="shared" si="19"/>
        <v>0.43244747460692917</v>
      </c>
      <c r="U294" s="6">
        <f>YEAR(SalesDataTable[[#This Row],[Order Date]])</f>
        <v>2026</v>
      </c>
      <c r="V294" s="9" t="str">
        <f>"Q"&amp;ROUNDUP(MONTH(SalesDataTable[[#This Row],[Order Date]])/3,0)</f>
        <v>Q1</v>
      </c>
      <c r="W294" s="6">
        <f>MONTH(SalesDataTable[[#This Row],[Order Date]])</f>
        <v>3</v>
      </c>
      <c r="X294" s="9" t="str">
        <f>TEXT(SalesDataTable[[#This Row],[Order Date]],"mmm")</f>
        <v>Mar</v>
      </c>
    </row>
    <row r="295" spans="1:24">
      <c r="A295" s="3">
        <v>3850</v>
      </c>
      <c r="B295" s="4">
        <v>46084</v>
      </c>
      <c r="C295" s="11">
        <f>YEAR(SalesDataTable[[#This Row],[Order Date]])</f>
        <v>2026</v>
      </c>
      <c r="D295" s="11" t="str">
        <f>"Q"&amp;ROUNDUP(MONTH(SalesDataTable[[#This Row],[Order Date]])/3,0)</f>
        <v>Q1</v>
      </c>
      <c r="E295" s="13">
        <f>MONTH(SalesDataTable[[#This Row],[Order Date]])</f>
        <v>3</v>
      </c>
      <c r="F295" s="11" t="str">
        <f>TEXT(SalesDataTable[[#This Row],[Order Date]],"MMM")</f>
        <v>Mar</v>
      </c>
      <c r="G295" s="5" t="s">
        <v>20</v>
      </c>
      <c r="H295" s="5" t="s">
        <v>31</v>
      </c>
      <c r="I295" s="5" t="s">
        <v>28</v>
      </c>
      <c r="J295" s="5" t="s">
        <v>13</v>
      </c>
      <c r="K295" s="5" t="s">
        <v>23</v>
      </c>
      <c r="L295" s="5" t="s">
        <v>40</v>
      </c>
      <c r="M295" s="6">
        <v>2</v>
      </c>
      <c r="N295" s="7">
        <v>81.94</v>
      </c>
      <c r="O295" s="8">
        <v>0.1</v>
      </c>
      <c r="P295" s="7">
        <v>39.9</v>
      </c>
      <c r="Q295" s="7">
        <f t="shared" si="16"/>
        <v>147.49199999999999</v>
      </c>
      <c r="R295" s="7">
        <f t="shared" si="17"/>
        <v>79.8</v>
      </c>
      <c r="S295" s="7">
        <f t="shared" si="18"/>
        <v>67.691999999999993</v>
      </c>
      <c r="T295" s="9">
        <f t="shared" si="19"/>
        <v>0.45895370596371327</v>
      </c>
      <c r="U295" s="6">
        <f>YEAR(SalesDataTable[[#This Row],[Order Date]])</f>
        <v>2026</v>
      </c>
      <c r="V295" s="9" t="str">
        <f>"Q"&amp;ROUNDUP(MONTH(SalesDataTable[[#This Row],[Order Date]])/3,0)</f>
        <v>Q1</v>
      </c>
      <c r="W295" s="6">
        <f>MONTH(SalesDataTable[[#This Row],[Order Date]])</f>
        <v>3</v>
      </c>
      <c r="X295" s="9" t="str">
        <f>TEXT(SalesDataTable[[#This Row],[Order Date]],"mmm")</f>
        <v>Mar</v>
      </c>
    </row>
    <row r="296" spans="1:24">
      <c r="A296" s="3">
        <v>4004</v>
      </c>
      <c r="B296" s="4">
        <v>46084</v>
      </c>
      <c r="C296" s="11">
        <f>YEAR(SalesDataTable[[#This Row],[Order Date]])</f>
        <v>2026</v>
      </c>
      <c r="D296" s="11" t="str">
        <f>"Q"&amp;ROUNDUP(MONTH(SalesDataTable[[#This Row],[Order Date]])/3,0)</f>
        <v>Q1</v>
      </c>
      <c r="E296" s="13">
        <f>MONTH(SalesDataTable[[#This Row],[Order Date]])</f>
        <v>3</v>
      </c>
      <c r="F296" s="11" t="str">
        <f>TEXT(SalesDataTable[[#This Row],[Order Date]],"MMM")</f>
        <v>Mar</v>
      </c>
      <c r="G296" s="5" t="s">
        <v>11</v>
      </c>
      <c r="H296" s="5" t="s">
        <v>25</v>
      </c>
      <c r="I296" s="5" t="s">
        <v>2</v>
      </c>
      <c r="J296" s="5" t="s">
        <v>13</v>
      </c>
      <c r="K296" s="5" t="s">
        <v>14</v>
      </c>
      <c r="L296" s="5" t="s">
        <v>32</v>
      </c>
      <c r="M296" s="6">
        <v>1</v>
      </c>
      <c r="N296" s="7">
        <v>46.46</v>
      </c>
      <c r="O296" s="8">
        <v>0.1</v>
      </c>
      <c r="P296" s="7">
        <v>17.989999999999998</v>
      </c>
      <c r="Q296" s="7">
        <f t="shared" si="16"/>
        <v>41.814</v>
      </c>
      <c r="R296" s="7">
        <f t="shared" si="17"/>
        <v>17.989999999999998</v>
      </c>
      <c r="S296" s="7">
        <f t="shared" si="18"/>
        <v>23.824000000000002</v>
      </c>
      <c r="T296" s="9">
        <f t="shared" si="19"/>
        <v>0.56976132395848289</v>
      </c>
      <c r="U296" s="6">
        <f>YEAR(SalesDataTable[[#This Row],[Order Date]])</f>
        <v>2026</v>
      </c>
      <c r="V296" s="9" t="str">
        <f>"Q"&amp;ROUNDUP(MONTH(SalesDataTable[[#This Row],[Order Date]])/3,0)</f>
        <v>Q1</v>
      </c>
      <c r="W296" s="6">
        <f>MONTH(SalesDataTable[[#This Row],[Order Date]])</f>
        <v>3</v>
      </c>
      <c r="X296" s="9" t="str">
        <f>TEXT(SalesDataTable[[#This Row],[Order Date]],"mmm")</f>
        <v>Mar</v>
      </c>
    </row>
    <row r="297" spans="1:24">
      <c r="A297" s="3">
        <v>788</v>
      </c>
      <c r="B297" s="4">
        <v>46085</v>
      </c>
      <c r="C297" s="11">
        <f>YEAR(SalesDataTable[[#This Row],[Order Date]])</f>
        <v>2026</v>
      </c>
      <c r="D297" s="11" t="str">
        <f>"Q"&amp;ROUNDUP(MONTH(SalesDataTable[[#This Row],[Order Date]])/3,0)</f>
        <v>Q1</v>
      </c>
      <c r="E297" s="13">
        <f>MONTH(SalesDataTable[[#This Row],[Order Date]])</f>
        <v>3</v>
      </c>
      <c r="F297" s="11" t="str">
        <f>TEXT(SalesDataTable[[#This Row],[Order Date]],"MMM")</f>
        <v>Mar</v>
      </c>
      <c r="G297" s="5" t="s">
        <v>6</v>
      </c>
      <c r="H297" s="5" t="s">
        <v>41</v>
      </c>
      <c r="I297" s="5" t="s">
        <v>2</v>
      </c>
      <c r="J297" s="5" t="s">
        <v>13</v>
      </c>
      <c r="K297" s="5" t="s">
        <v>4</v>
      </c>
      <c r="L297" s="5" t="s">
        <v>26</v>
      </c>
      <c r="M297" s="6">
        <v>3</v>
      </c>
      <c r="N297" s="7">
        <v>39.49</v>
      </c>
      <c r="O297" s="8">
        <v>0</v>
      </c>
      <c r="P297" s="7">
        <v>16.420000000000002</v>
      </c>
      <c r="Q297" s="7">
        <f t="shared" si="16"/>
        <v>118.47</v>
      </c>
      <c r="R297" s="7">
        <f t="shared" si="17"/>
        <v>49.260000000000005</v>
      </c>
      <c r="S297" s="7">
        <f t="shared" si="18"/>
        <v>69.209999999999994</v>
      </c>
      <c r="T297" s="9">
        <f t="shared" si="19"/>
        <v>0.58419853127374011</v>
      </c>
      <c r="U297" s="6">
        <f>YEAR(SalesDataTable[[#This Row],[Order Date]])</f>
        <v>2026</v>
      </c>
      <c r="V297" s="9" t="str">
        <f>"Q"&amp;ROUNDUP(MONTH(SalesDataTable[[#This Row],[Order Date]])/3,0)</f>
        <v>Q1</v>
      </c>
      <c r="W297" s="6">
        <f>MONTH(SalesDataTable[[#This Row],[Order Date]])</f>
        <v>3</v>
      </c>
      <c r="X297" s="9" t="str">
        <f>TEXT(SalesDataTable[[#This Row],[Order Date]],"mmm")</f>
        <v>Mar</v>
      </c>
    </row>
    <row r="298" spans="1:24">
      <c r="A298" s="3">
        <v>1717</v>
      </c>
      <c r="B298" s="4">
        <v>46085</v>
      </c>
      <c r="C298" s="11">
        <f>YEAR(SalesDataTable[[#This Row],[Order Date]])</f>
        <v>2026</v>
      </c>
      <c r="D298" s="11" t="str">
        <f>"Q"&amp;ROUNDUP(MONTH(SalesDataTable[[#This Row],[Order Date]])/3,0)</f>
        <v>Q1</v>
      </c>
      <c r="E298" s="13">
        <f>MONTH(SalesDataTable[[#This Row],[Order Date]])</f>
        <v>3</v>
      </c>
      <c r="F298" s="11" t="str">
        <f>TEXT(SalesDataTable[[#This Row],[Order Date]],"MMM")</f>
        <v>Mar</v>
      </c>
      <c r="G298" s="5" t="s">
        <v>20</v>
      </c>
      <c r="H298" s="5" t="s">
        <v>47</v>
      </c>
      <c r="I298" s="5" t="s">
        <v>2</v>
      </c>
      <c r="J298" s="5" t="s">
        <v>3</v>
      </c>
      <c r="K298" s="5" t="s">
        <v>34</v>
      </c>
      <c r="L298" s="5" t="s">
        <v>35</v>
      </c>
      <c r="M298" s="6">
        <v>1</v>
      </c>
      <c r="N298" s="7">
        <v>40.909999999999997</v>
      </c>
      <c r="O298" s="8">
        <v>0</v>
      </c>
      <c r="P298" s="7">
        <v>14.89</v>
      </c>
      <c r="Q298" s="7">
        <f t="shared" si="16"/>
        <v>40.909999999999997</v>
      </c>
      <c r="R298" s="7">
        <f t="shared" si="17"/>
        <v>14.89</v>
      </c>
      <c r="S298" s="7">
        <f t="shared" si="18"/>
        <v>26.019999999999996</v>
      </c>
      <c r="T298" s="9">
        <f t="shared" si="19"/>
        <v>0.63603031043754577</v>
      </c>
      <c r="U298" s="6">
        <f>YEAR(SalesDataTable[[#This Row],[Order Date]])</f>
        <v>2026</v>
      </c>
      <c r="V298" s="9" t="str">
        <f>"Q"&amp;ROUNDUP(MONTH(SalesDataTable[[#This Row],[Order Date]])/3,0)</f>
        <v>Q1</v>
      </c>
      <c r="W298" s="6">
        <f>MONTH(SalesDataTable[[#This Row],[Order Date]])</f>
        <v>3</v>
      </c>
      <c r="X298" s="9" t="str">
        <f>TEXT(SalesDataTable[[#This Row],[Order Date]],"mmm")</f>
        <v>Mar</v>
      </c>
    </row>
    <row r="299" spans="1:24">
      <c r="A299" s="3">
        <v>1819</v>
      </c>
      <c r="B299" s="4">
        <v>46085</v>
      </c>
      <c r="C299" s="11">
        <f>YEAR(SalesDataTable[[#This Row],[Order Date]])</f>
        <v>2026</v>
      </c>
      <c r="D299" s="11" t="str">
        <f>"Q"&amp;ROUNDUP(MONTH(SalesDataTable[[#This Row],[Order Date]])/3,0)</f>
        <v>Q1</v>
      </c>
      <c r="E299" s="13">
        <f>MONTH(SalesDataTable[[#This Row],[Order Date]])</f>
        <v>3</v>
      </c>
      <c r="F299" s="11" t="str">
        <f>TEXT(SalesDataTable[[#This Row],[Order Date]],"MMM")</f>
        <v>Mar</v>
      </c>
      <c r="G299" s="5" t="s">
        <v>20</v>
      </c>
      <c r="H299" s="5" t="s">
        <v>33</v>
      </c>
      <c r="I299" s="5" t="s">
        <v>28</v>
      </c>
      <c r="J299" s="5" t="s">
        <v>13</v>
      </c>
      <c r="K299" s="5" t="s">
        <v>4</v>
      </c>
      <c r="L299" s="5" t="s">
        <v>22</v>
      </c>
      <c r="M299" s="6">
        <v>1</v>
      </c>
      <c r="N299" s="7">
        <v>49.94</v>
      </c>
      <c r="O299" s="8">
        <v>0.1</v>
      </c>
      <c r="P299" s="7">
        <v>21.84</v>
      </c>
      <c r="Q299" s="7">
        <f t="shared" si="16"/>
        <v>44.945999999999998</v>
      </c>
      <c r="R299" s="7">
        <f t="shared" si="17"/>
        <v>21.84</v>
      </c>
      <c r="S299" s="7">
        <f t="shared" si="18"/>
        <v>23.105999999999998</v>
      </c>
      <c r="T299" s="9">
        <f t="shared" si="19"/>
        <v>0.51408356694700308</v>
      </c>
      <c r="U299" s="6">
        <f>YEAR(SalesDataTable[[#This Row],[Order Date]])</f>
        <v>2026</v>
      </c>
      <c r="V299" s="9" t="str">
        <f>"Q"&amp;ROUNDUP(MONTH(SalesDataTable[[#This Row],[Order Date]])/3,0)</f>
        <v>Q1</v>
      </c>
      <c r="W299" s="6">
        <f>MONTH(SalesDataTable[[#This Row],[Order Date]])</f>
        <v>3</v>
      </c>
      <c r="X299" s="9" t="str">
        <f>TEXT(SalesDataTable[[#This Row],[Order Date]],"mmm")</f>
        <v>Mar</v>
      </c>
    </row>
    <row r="300" spans="1:24">
      <c r="A300" s="3">
        <v>1992</v>
      </c>
      <c r="B300" s="4">
        <v>46085</v>
      </c>
      <c r="C300" s="11">
        <f>YEAR(SalesDataTable[[#This Row],[Order Date]])</f>
        <v>2026</v>
      </c>
      <c r="D300" s="11" t="str">
        <f>"Q"&amp;ROUNDUP(MONTH(SalesDataTable[[#This Row],[Order Date]])/3,0)</f>
        <v>Q1</v>
      </c>
      <c r="E300" s="13">
        <f>MONTH(SalesDataTable[[#This Row],[Order Date]])</f>
        <v>3</v>
      </c>
      <c r="F300" s="11" t="str">
        <f>TEXT(SalesDataTable[[#This Row],[Order Date]],"MMM")</f>
        <v>Mar</v>
      </c>
      <c r="G300" s="5" t="s">
        <v>11</v>
      </c>
      <c r="H300" s="5" t="s">
        <v>25</v>
      </c>
      <c r="I300" s="5" t="s">
        <v>2</v>
      </c>
      <c r="J300" s="5" t="s">
        <v>16</v>
      </c>
      <c r="K300" s="5" t="s">
        <v>14</v>
      </c>
      <c r="L300" s="5" t="s">
        <v>15</v>
      </c>
      <c r="M300" s="6">
        <v>1</v>
      </c>
      <c r="N300" s="7">
        <v>35.520000000000003</v>
      </c>
      <c r="O300" s="8">
        <v>0</v>
      </c>
      <c r="P300" s="7">
        <v>13.21</v>
      </c>
      <c r="Q300" s="7">
        <f t="shared" si="16"/>
        <v>35.520000000000003</v>
      </c>
      <c r="R300" s="7">
        <f t="shared" si="17"/>
        <v>13.21</v>
      </c>
      <c r="S300" s="7">
        <f t="shared" si="18"/>
        <v>22.310000000000002</v>
      </c>
      <c r="T300" s="9">
        <f t="shared" si="19"/>
        <v>0.62809684684684686</v>
      </c>
      <c r="U300" s="6">
        <f>YEAR(SalesDataTable[[#This Row],[Order Date]])</f>
        <v>2026</v>
      </c>
      <c r="V300" s="9" t="str">
        <f>"Q"&amp;ROUNDUP(MONTH(SalesDataTable[[#This Row],[Order Date]])/3,0)</f>
        <v>Q1</v>
      </c>
      <c r="W300" s="6">
        <f>MONTH(SalesDataTable[[#This Row],[Order Date]])</f>
        <v>3</v>
      </c>
      <c r="X300" s="9" t="str">
        <f>TEXT(SalesDataTable[[#This Row],[Order Date]],"mmm")</f>
        <v>Mar</v>
      </c>
    </row>
    <row r="301" spans="1:24">
      <c r="A301" s="3">
        <v>2499</v>
      </c>
      <c r="B301" s="4">
        <v>46085</v>
      </c>
      <c r="C301" s="11">
        <f>YEAR(SalesDataTable[[#This Row],[Order Date]])</f>
        <v>2026</v>
      </c>
      <c r="D301" s="11" t="str">
        <f>"Q"&amp;ROUNDUP(MONTH(SalesDataTable[[#This Row],[Order Date]])/3,0)</f>
        <v>Q1</v>
      </c>
      <c r="E301" s="13">
        <f>MONTH(SalesDataTable[[#This Row],[Order Date]])</f>
        <v>3</v>
      </c>
      <c r="F301" s="11" t="str">
        <f>TEXT(SalesDataTable[[#This Row],[Order Date]],"MMM")</f>
        <v>Mar</v>
      </c>
      <c r="G301" s="5" t="s">
        <v>20</v>
      </c>
      <c r="H301" s="5" t="s">
        <v>31</v>
      </c>
      <c r="I301" s="5" t="s">
        <v>19</v>
      </c>
      <c r="J301" s="5" t="s">
        <v>13</v>
      </c>
      <c r="K301" s="5" t="s">
        <v>23</v>
      </c>
      <c r="L301" s="5" t="s">
        <v>24</v>
      </c>
      <c r="M301" s="6">
        <v>2</v>
      </c>
      <c r="N301" s="7">
        <v>341.1</v>
      </c>
      <c r="O301" s="8">
        <v>0</v>
      </c>
      <c r="P301" s="7">
        <v>200.19</v>
      </c>
      <c r="Q301" s="7">
        <f t="shared" si="16"/>
        <v>682.2</v>
      </c>
      <c r="R301" s="7">
        <f t="shared" si="17"/>
        <v>400.38</v>
      </c>
      <c r="S301" s="7">
        <f t="shared" si="18"/>
        <v>281.82000000000005</v>
      </c>
      <c r="T301" s="9">
        <f t="shared" si="19"/>
        <v>0.41310466138962187</v>
      </c>
      <c r="U301" s="6">
        <f>YEAR(SalesDataTable[[#This Row],[Order Date]])</f>
        <v>2026</v>
      </c>
      <c r="V301" s="9" t="str">
        <f>"Q"&amp;ROUNDUP(MONTH(SalesDataTable[[#This Row],[Order Date]])/3,0)</f>
        <v>Q1</v>
      </c>
      <c r="W301" s="6">
        <f>MONTH(SalesDataTable[[#This Row],[Order Date]])</f>
        <v>3</v>
      </c>
      <c r="X301" s="9" t="str">
        <f>TEXT(SalesDataTable[[#This Row],[Order Date]],"mmm")</f>
        <v>Mar</v>
      </c>
    </row>
    <row r="302" spans="1:24">
      <c r="A302" s="3">
        <v>2698</v>
      </c>
      <c r="B302" s="4">
        <v>46085</v>
      </c>
      <c r="C302" s="11">
        <f>YEAR(SalesDataTable[[#This Row],[Order Date]])</f>
        <v>2026</v>
      </c>
      <c r="D302" s="11" t="str">
        <f>"Q"&amp;ROUNDUP(MONTH(SalesDataTable[[#This Row],[Order Date]])/3,0)</f>
        <v>Q1</v>
      </c>
      <c r="E302" s="13">
        <f>MONTH(SalesDataTable[[#This Row],[Order Date]])</f>
        <v>3</v>
      </c>
      <c r="F302" s="11" t="str">
        <f>TEXT(SalesDataTable[[#This Row],[Order Date]],"MMM")</f>
        <v>Mar</v>
      </c>
      <c r="G302" s="5" t="s">
        <v>11</v>
      </c>
      <c r="H302" s="5" t="s">
        <v>52</v>
      </c>
      <c r="I302" s="5" t="s">
        <v>28</v>
      </c>
      <c r="J302" s="5" t="s">
        <v>13</v>
      </c>
      <c r="K302" s="5" t="s">
        <v>34</v>
      </c>
      <c r="L302" s="5" t="s">
        <v>42</v>
      </c>
      <c r="M302" s="6">
        <v>4</v>
      </c>
      <c r="N302" s="7">
        <v>36.08</v>
      </c>
      <c r="O302" s="8">
        <v>0</v>
      </c>
      <c r="P302" s="7">
        <v>13.89</v>
      </c>
      <c r="Q302" s="7">
        <f t="shared" si="16"/>
        <v>144.32</v>
      </c>
      <c r="R302" s="7">
        <f t="shared" si="17"/>
        <v>55.56</v>
      </c>
      <c r="S302" s="7">
        <f t="shared" si="18"/>
        <v>88.759999999999991</v>
      </c>
      <c r="T302" s="9">
        <f t="shared" si="19"/>
        <v>0.61502217294900219</v>
      </c>
      <c r="U302" s="6">
        <f>YEAR(SalesDataTable[[#This Row],[Order Date]])</f>
        <v>2026</v>
      </c>
      <c r="V302" s="9" t="str">
        <f>"Q"&amp;ROUNDUP(MONTH(SalesDataTable[[#This Row],[Order Date]])/3,0)</f>
        <v>Q1</v>
      </c>
      <c r="W302" s="6">
        <f>MONTH(SalesDataTable[[#This Row],[Order Date]])</f>
        <v>3</v>
      </c>
      <c r="X302" s="9" t="str">
        <f>TEXT(SalesDataTable[[#This Row],[Order Date]],"mmm")</f>
        <v>Mar</v>
      </c>
    </row>
    <row r="303" spans="1:24">
      <c r="A303" s="3">
        <v>4416</v>
      </c>
      <c r="B303" s="4">
        <v>46085</v>
      </c>
      <c r="C303" s="11">
        <f>YEAR(SalesDataTable[[#This Row],[Order Date]])</f>
        <v>2026</v>
      </c>
      <c r="D303" s="11" t="str">
        <f>"Q"&amp;ROUNDUP(MONTH(SalesDataTable[[#This Row],[Order Date]])/3,0)</f>
        <v>Q1</v>
      </c>
      <c r="E303" s="13">
        <f>MONTH(SalesDataTable[[#This Row],[Order Date]])</f>
        <v>3</v>
      </c>
      <c r="F303" s="11" t="str">
        <f>TEXT(SalesDataTable[[#This Row],[Order Date]],"MMM")</f>
        <v>Mar</v>
      </c>
      <c r="G303" s="5" t="s">
        <v>20</v>
      </c>
      <c r="H303" s="5" t="s">
        <v>21</v>
      </c>
      <c r="I303" s="5" t="s">
        <v>2</v>
      </c>
      <c r="J303" s="5" t="s">
        <v>16</v>
      </c>
      <c r="K303" s="5" t="s">
        <v>9</v>
      </c>
      <c r="L303" s="5" t="s">
        <v>37</v>
      </c>
      <c r="M303" s="6">
        <v>2</v>
      </c>
      <c r="N303" s="7">
        <v>151.69999999999999</v>
      </c>
      <c r="O303" s="8">
        <v>0</v>
      </c>
      <c r="P303" s="7">
        <v>80.44</v>
      </c>
      <c r="Q303" s="7">
        <f t="shared" si="16"/>
        <v>303.39999999999998</v>
      </c>
      <c r="R303" s="7">
        <f t="shared" si="17"/>
        <v>160.88</v>
      </c>
      <c r="S303" s="7">
        <f t="shared" si="18"/>
        <v>142.51999999999998</v>
      </c>
      <c r="T303" s="9">
        <f t="shared" si="19"/>
        <v>0.46974291364535264</v>
      </c>
      <c r="U303" s="6">
        <f>YEAR(SalesDataTable[[#This Row],[Order Date]])</f>
        <v>2026</v>
      </c>
      <c r="V303" s="9" t="str">
        <f>"Q"&amp;ROUNDUP(MONTH(SalesDataTable[[#This Row],[Order Date]])/3,0)</f>
        <v>Q1</v>
      </c>
      <c r="W303" s="6">
        <f>MONTH(SalesDataTable[[#This Row],[Order Date]])</f>
        <v>3</v>
      </c>
      <c r="X303" s="9" t="str">
        <f>TEXT(SalesDataTable[[#This Row],[Order Date]],"mmm")</f>
        <v>Mar</v>
      </c>
    </row>
    <row r="304" spans="1:24">
      <c r="A304" s="3">
        <v>4434</v>
      </c>
      <c r="B304" s="4">
        <v>46085</v>
      </c>
      <c r="C304" s="11">
        <f>YEAR(SalesDataTable[[#This Row],[Order Date]])</f>
        <v>2026</v>
      </c>
      <c r="D304" s="11" t="str">
        <f>"Q"&amp;ROUNDUP(MONTH(SalesDataTable[[#This Row],[Order Date]])/3,0)</f>
        <v>Q1</v>
      </c>
      <c r="E304" s="13">
        <f>MONTH(SalesDataTable[[#This Row],[Order Date]])</f>
        <v>3</v>
      </c>
      <c r="F304" s="11" t="str">
        <f>TEXT(SalesDataTable[[#This Row],[Order Date]],"MMM")</f>
        <v>Mar</v>
      </c>
      <c r="G304" s="5" t="s">
        <v>6</v>
      </c>
      <c r="H304" s="5" t="s">
        <v>27</v>
      </c>
      <c r="I304" s="5" t="s">
        <v>28</v>
      </c>
      <c r="J304" s="5" t="s">
        <v>13</v>
      </c>
      <c r="K304" s="5" t="s">
        <v>9</v>
      </c>
      <c r="L304" s="5" t="s">
        <v>37</v>
      </c>
      <c r="M304" s="6">
        <v>2</v>
      </c>
      <c r="N304" s="7">
        <v>151.55000000000001</v>
      </c>
      <c r="O304" s="8">
        <v>0.1</v>
      </c>
      <c r="P304" s="7">
        <v>80.680000000000007</v>
      </c>
      <c r="Q304" s="7">
        <f t="shared" si="16"/>
        <v>272.79000000000002</v>
      </c>
      <c r="R304" s="7">
        <f t="shared" si="17"/>
        <v>161.36000000000001</v>
      </c>
      <c r="S304" s="7">
        <f t="shared" si="18"/>
        <v>111.43</v>
      </c>
      <c r="T304" s="9">
        <f t="shared" si="19"/>
        <v>0.40848271564206901</v>
      </c>
      <c r="U304" s="6">
        <f>YEAR(SalesDataTable[[#This Row],[Order Date]])</f>
        <v>2026</v>
      </c>
      <c r="V304" s="9" t="str">
        <f>"Q"&amp;ROUNDUP(MONTH(SalesDataTable[[#This Row],[Order Date]])/3,0)</f>
        <v>Q1</v>
      </c>
      <c r="W304" s="6">
        <f>MONTH(SalesDataTable[[#This Row],[Order Date]])</f>
        <v>3</v>
      </c>
      <c r="X304" s="9" t="str">
        <f>TEXT(SalesDataTable[[#This Row],[Order Date]],"mmm")</f>
        <v>Mar</v>
      </c>
    </row>
    <row r="305" spans="1:24">
      <c r="A305" s="3">
        <v>4992</v>
      </c>
      <c r="B305" s="4">
        <v>46085</v>
      </c>
      <c r="C305" s="11">
        <f>YEAR(SalesDataTable[[#This Row],[Order Date]])</f>
        <v>2026</v>
      </c>
      <c r="D305" s="11" t="str">
        <f>"Q"&amp;ROUNDUP(MONTH(SalesDataTable[[#This Row],[Order Date]])/3,0)</f>
        <v>Q1</v>
      </c>
      <c r="E305" s="13">
        <f>MONTH(SalesDataTable[[#This Row],[Order Date]])</f>
        <v>3</v>
      </c>
      <c r="F305" s="11" t="str">
        <f>TEXT(SalesDataTable[[#This Row],[Order Date]],"MMM")</f>
        <v>Mar</v>
      </c>
      <c r="G305" s="5" t="s">
        <v>11</v>
      </c>
      <c r="H305" s="5" t="s">
        <v>12</v>
      </c>
      <c r="I305" s="5" t="s">
        <v>8</v>
      </c>
      <c r="J305" s="5" t="s">
        <v>16</v>
      </c>
      <c r="K305" s="5" t="s">
        <v>4</v>
      </c>
      <c r="L305" s="5" t="s">
        <v>5</v>
      </c>
      <c r="M305" s="6">
        <v>5</v>
      </c>
      <c r="N305" s="7">
        <v>82.44</v>
      </c>
      <c r="O305" s="8">
        <v>0.1</v>
      </c>
      <c r="P305" s="7">
        <v>41.57</v>
      </c>
      <c r="Q305" s="7">
        <f t="shared" si="16"/>
        <v>370.98</v>
      </c>
      <c r="R305" s="7">
        <f t="shared" si="17"/>
        <v>207.85</v>
      </c>
      <c r="S305" s="7">
        <f t="shared" si="18"/>
        <v>163.13000000000002</v>
      </c>
      <c r="T305" s="9">
        <f t="shared" si="19"/>
        <v>0.43972720901396306</v>
      </c>
      <c r="U305" s="6">
        <f>YEAR(SalesDataTable[[#This Row],[Order Date]])</f>
        <v>2026</v>
      </c>
      <c r="V305" s="9" t="str">
        <f>"Q"&amp;ROUNDUP(MONTH(SalesDataTable[[#This Row],[Order Date]])/3,0)</f>
        <v>Q1</v>
      </c>
      <c r="W305" s="6">
        <f>MONTH(SalesDataTable[[#This Row],[Order Date]])</f>
        <v>3</v>
      </c>
      <c r="X305" s="9" t="str">
        <f>TEXT(SalesDataTable[[#This Row],[Order Date]],"mmm")</f>
        <v>Mar</v>
      </c>
    </row>
    <row r="306" spans="1:24">
      <c r="A306" s="3">
        <v>388</v>
      </c>
      <c r="B306" s="4">
        <v>46086</v>
      </c>
      <c r="C306" s="11">
        <f>YEAR(SalesDataTable[[#This Row],[Order Date]])</f>
        <v>2026</v>
      </c>
      <c r="D306" s="11" t="str">
        <f>"Q"&amp;ROUNDUP(MONTH(SalesDataTable[[#This Row],[Order Date]])/3,0)</f>
        <v>Q1</v>
      </c>
      <c r="E306" s="13">
        <f>MONTH(SalesDataTable[[#This Row],[Order Date]])</f>
        <v>3</v>
      </c>
      <c r="F306" s="11" t="str">
        <f>TEXT(SalesDataTable[[#This Row],[Order Date]],"MMM")</f>
        <v>Mar</v>
      </c>
      <c r="G306" s="5" t="s">
        <v>20</v>
      </c>
      <c r="H306" s="5" t="s">
        <v>33</v>
      </c>
      <c r="I306" s="5" t="s">
        <v>2</v>
      </c>
      <c r="J306" s="5" t="s">
        <v>3</v>
      </c>
      <c r="K306" s="5" t="s">
        <v>34</v>
      </c>
      <c r="L306" s="5" t="s">
        <v>42</v>
      </c>
      <c r="M306" s="6">
        <v>1</v>
      </c>
      <c r="N306" s="7">
        <v>35.61</v>
      </c>
      <c r="O306" s="8">
        <v>0.05</v>
      </c>
      <c r="P306" s="7">
        <v>13.8</v>
      </c>
      <c r="Q306" s="7">
        <f t="shared" si="16"/>
        <v>33.829499999999996</v>
      </c>
      <c r="R306" s="7">
        <f t="shared" si="17"/>
        <v>13.8</v>
      </c>
      <c r="S306" s="7">
        <f t="shared" si="18"/>
        <v>20.029499999999995</v>
      </c>
      <c r="T306" s="9">
        <f t="shared" si="19"/>
        <v>0.59207200815855976</v>
      </c>
      <c r="U306" s="6">
        <f>YEAR(SalesDataTable[[#This Row],[Order Date]])</f>
        <v>2026</v>
      </c>
      <c r="V306" s="9" t="str">
        <f>"Q"&amp;ROUNDUP(MONTH(SalesDataTable[[#This Row],[Order Date]])/3,0)</f>
        <v>Q1</v>
      </c>
      <c r="W306" s="6">
        <f>MONTH(SalesDataTable[[#This Row],[Order Date]])</f>
        <v>3</v>
      </c>
      <c r="X306" s="9" t="str">
        <f>TEXT(SalesDataTable[[#This Row],[Order Date]],"mmm")</f>
        <v>Mar</v>
      </c>
    </row>
    <row r="307" spans="1:24">
      <c r="A307" s="3">
        <v>977</v>
      </c>
      <c r="B307" s="4">
        <v>46086</v>
      </c>
      <c r="C307" s="11">
        <f>YEAR(SalesDataTable[[#This Row],[Order Date]])</f>
        <v>2026</v>
      </c>
      <c r="D307" s="11" t="str">
        <f>"Q"&amp;ROUNDUP(MONTH(SalesDataTable[[#This Row],[Order Date]])/3,0)</f>
        <v>Q1</v>
      </c>
      <c r="E307" s="13">
        <f>MONTH(SalesDataTable[[#This Row],[Order Date]])</f>
        <v>3</v>
      </c>
      <c r="F307" s="11" t="str">
        <f>TEXT(SalesDataTable[[#This Row],[Order Date]],"MMM")</f>
        <v>Mar</v>
      </c>
      <c r="G307" s="5" t="s">
        <v>0</v>
      </c>
      <c r="H307" s="5" t="s">
        <v>1</v>
      </c>
      <c r="I307" s="5" t="s">
        <v>28</v>
      </c>
      <c r="J307" s="5" t="s">
        <v>13</v>
      </c>
      <c r="K307" s="5" t="s">
        <v>9</v>
      </c>
      <c r="L307" s="5" t="s">
        <v>37</v>
      </c>
      <c r="M307" s="6">
        <v>5</v>
      </c>
      <c r="N307" s="7">
        <v>156.13</v>
      </c>
      <c r="O307" s="8">
        <v>0</v>
      </c>
      <c r="P307" s="7">
        <v>77.03</v>
      </c>
      <c r="Q307" s="7">
        <f t="shared" si="16"/>
        <v>780.65</v>
      </c>
      <c r="R307" s="7">
        <f t="shared" si="17"/>
        <v>385.15</v>
      </c>
      <c r="S307" s="7">
        <f t="shared" si="18"/>
        <v>395.5</v>
      </c>
      <c r="T307" s="9">
        <f t="shared" si="19"/>
        <v>0.50662909114199706</v>
      </c>
      <c r="U307" s="6">
        <f>YEAR(SalesDataTable[[#This Row],[Order Date]])</f>
        <v>2026</v>
      </c>
      <c r="V307" s="9" t="str">
        <f>"Q"&amp;ROUNDUP(MONTH(SalesDataTable[[#This Row],[Order Date]])/3,0)</f>
        <v>Q1</v>
      </c>
      <c r="W307" s="6">
        <f>MONTH(SalesDataTable[[#This Row],[Order Date]])</f>
        <v>3</v>
      </c>
      <c r="X307" s="9" t="str">
        <f>TEXT(SalesDataTable[[#This Row],[Order Date]],"mmm")</f>
        <v>Mar</v>
      </c>
    </row>
    <row r="308" spans="1:24">
      <c r="A308" s="3">
        <v>996</v>
      </c>
      <c r="B308" s="4">
        <v>46086</v>
      </c>
      <c r="C308" s="11">
        <f>YEAR(SalesDataTable[[#This Row],[Order Date]])</f>
        <v>2026</v>
      </c>
      <c r="D308" s="11" t="str">
        <f>"Q"&amp;ROUNDUP(MONTH(SalesDataTable[[#This Row],[Order Date]])/3,0)</f>
        <v>Q1</v>
      </c>
      <c r="E308" s="13">
        <f>MONTH(SalesDataTable[[#This Row],[Order Date]])</f>
        <v>3</v>
      </c>
      <c r="F308" s="11" t="str">
        <f>TEXT(SalesDataTable[[#This Row],[Order Date]],"MMM")</f>
        <v>Mar</v>
      </c>
      <c r="G308" s="5" t="s">
        <v>0</v>
      </c>
      <c r="H308" s="5" t="s">
        <v>50</v>
      </c>
      <c r="I308" s="5" t="s">
        <v>2</v>
      </c>
      <c r="J308" s="5" t="s">
        <v>3</v>
      </c>
      <c r="K308" s="5" t="s">
        <v>23</v>
      </c>
      <c r="L308" s="5" t="s">
        <v>51</v>
      </c>
      <c r="M308" s="6">
        <v>1</v>
      </c>
      <c r="N308" s="7">
        <v>124.31</v>
      </c>
      <c r="O308" s="8">
        <v>0</v>
      </c>
      <c r="P308" s="7">
        <v>61.16</v>
      </c>
      <c r="Q308" s="7">
        <f t="shared" si="16"/>
        <v>124.31</v>
      </c>
      <c r="R308" s="7">
        <f t="shared" si="17"/>
        <v>61.16</v>
      </c>
      <c r="S308" s="7">
        <f t="shared" si="18"/>
        <v>63.150000000000006</v>
      </c>
      <c r="T308" s="9">
        <f t="shared" si="19"/>
        <v>0.50800418309066053</v>
      </c>
      <c r="U308" s="6">
        <f>YEAR(SalesDataTable[[#This Row],[Order Date]])</f>
        <v>2026</v>
      </c>
      <c r="V308" s="9" t="str">
        <f>"Q"&amp;ROUNDUP(MONTH(SalesDataTable[[#This Row],[Order Date]])/3,0)</f>
        <v>Q1</v>
      </c>
      <c r="W308" s="6">
        <f>MONTH(SalesDataTable[[#This Row],[Order Date]])</f>
        <v>3</v>
      </c>
      <c r="X308" s="9" t="str">
        <f>TEXT(SalesDataTable[[#This Row],[Order Date]],"mmm")</f>
        <v>Mar</v>
      </c>
    </row>
    <row r="309" spans="1:24">
      <c r="A309" s="3">
        <v>1923</v>
      </c>
      <c r="B309" s="4">
        <v>46086</v>
      </c>
      <c r="C309" s="11">
        <f>YEAR(SalesDataTable[[#This Row],[Order Date]])</f>
        <v>2026</v>
      </c>
      <c r="D309" s="11" t="str">
        <f>"Q"&amp;ROUNDUP(MONTH(SalesDataTable[[#This Row],[Order Date]])/3,0)</f>
        <v>Q1</v>
      </c>
      <c r="E309" s="13">
        <f>MONTH(SalesDataTable[[#This Row],[Order Date]])</f>
        <v>3</v>
      </c>
      <c r="F309" s="11" t="str">
        <f>TEXT(SalesDataTable[[#This Row],[Order Date]],"MMM")</f>
        <v>Mar</v>
      </c>
      <c r="G309" s="5" t="s">
        <v>6</v>
      </c>
      <c r="H309" s="5" t="s">
        <v>49</v>
      </c>
      <c r="I309" s="5" t="s">
        <v>19</v>
      </c>
      <c r="J309" s="5" t="s">
        <v>16</v>
      </c>
      <c r="K309" s="5" t="s">
        <v>23</v>
      </c>
      <c r="L309" s="5" t="s">
        <v>40</v>
      </c>
      <c r="M309" s="6">
        <v>3</v>
      </c>
      <c r="N309" s="7">
        <v>82.9</v>
      </c>
      <c r="O309" s="8">
        <v>0.1</v>
      </c>
      <c r="P309" s="7">
        <v>38.31</v>
      </c>
      <c r="Q309" s="7">
        <f t="shared" si="16"/>
        <v>223.83</v>
      </c>
      <c r="R309" s="7">
        <f t="shared" si="17"/>
        <v>114.93</v>
      </c>
      <c r="S309" s="7">
        <f t="shared" si="18"/>
        <v>108.9</v>
      </c>
      <c r="T309" s="9">
        <f t="shared" si="19"/>
        <v>0.48652995577000402</v>
      </c>
      <c r="U309" s="6">
        <f>YEAR(SalesDataTable[[#This Row],[Order Date]])</f>
        <v>2026</v>
      </c>
      <c r="V309" s="9" t="str">
        <f>"Q"&amp;ROUNDUP(MONTH(SalesDataTable[[#This Row],[Order Date]])/3,0)</f>
        <v>Q1</v>
      </c>
      <c r="W309" s="6">
        <f>MONTH(SalesDataTable[[#This Row],[Order Date]])</f>
        <v>3</v>
      </c>
      <c r="X309" s="9" t="str">
        <f>TEXT(SalesDataTable[[#This Row],[Order Date]],"mmm")</f>
        <v>Mar</v>
      </c>
    </row>
    <row r="310" spans="1:24">
      <c r="A310" s="3">
        <v>4904</v>
      </c>
      <c r="B310" s="4">
        <v>46086</v>
      </c>
      <c r="C310" s="11">
        <f>YEAR(SalesDataTable[[#This Row],[Order Date]])</f>
        <v>2026</v>
      </c>
      <c r="D310" s="11" t="str">
        <f>"Q"&amp;ROUNDUP(MONTH(SalesDataTable[[#This Row],[Order Date]])/3,0)</f>
        <v>Q1</v>
      </c>
      <c r="E310" s="13">
        <f>MONTH(SalesDataTable[[#This Row],[Order Date]])</f>
        <v>3</v>
      </c>
      <c r="F310" s="11" t="str">
        <f>TEXT(SalesDataTable[[#This Row],[Order Date]],"MMM")</f>
        <v>Mar</v>
      </c>
      <c r="G310" s="5" t="s">
        <v>6</v>
      </c>
      <c r="H310" s="5" t="s">
        <v>41</v>
      </c>
      <c r="I310" s="5" t="s">
        <v>19</v>
      </c>
      <c r="J310" s="5" t="s">
        <v>16</v>
      </c>
      <c r="K310" s="5" t="s">
        <v>4</v>
      </c>
      <c r="L310" s="5" t="s">
        <v>26</v>
      </c>
      <c r="M310" s="6">
        <v>1</v>
      </c>
      <c r="N310" s="7">
        <v>41.1</v>
      </c>
      <c r="O310" s="8">
        <v>0</v>
      </c>
      <c r="P310" s="7">
        <v>16.34</v>
      </c>
      <c r="Q310" s="7">
        <f t="shared" si="16"/>
        <v>41.1</v>
      </c>
      <c r="R310" s="7">
        <f t="shared" si="17"/>
        <v>16.34</v>
      </c>
      <c r="S310" s="7">
        <f t="shared" si="18"/>
        <v>24.76</v>
      </c>
      <c r="T310" s="9">
        <f t="shared" si="19"/>
        <v>0.60243309002433088</v>
      </c>
      <c r="U310" s="6">
        <f>YEAR(SalesDataTable[[#This Row],[Order Date]])</f>
        <v>2026</v>
      </c>
      <c r="V310" s="9" t="str">
        <f>"Q"&amp;ROUNDUP(MONTH(SalesDataTable[[#This Row],[Order Date]])/3,0)</f>
        <v>Q1</v>
      </c>
      <c r="W310" s="6">
        <f>MONTH(SalesDataTable[[#This Row],[Order Date]])</f>
        <v>3</v>
      </c>
      <c r="X310" s="9" t="str">
        <f>TEXT(SalesDataTable[[#This Row],[Order Date]],"mmm")</f>
        <v>Mar</v>
      </c>
    </row>
    <row r="311" spans="1:24">
      <c r="A311" s="3">
        <v>1036</v>
      </c>
      <c r="B311" s="4">
        <v>46087</v>
      </c>
      <c r="C311" s="11">
        <f>YEAR(SalesDataTable[[#This Row],[Order Date]])</f>
        <v>2026</v>
      </c>
      <c r="D311" s="11" t="str">
        <f>"Q"&amp;ROUNDUP(MONTH(SalesDataTable[[#This Row],[Order Date]])/3,0)</f>
        <v>Q1</v>
      </c>
      <c r="E311" s="13">
        <f>MONTH(SalesDataTable[[#This Row],[Order Date]])</f>
        <v>3</v>
      </c>
      <c r="F311" s="11" t="str">
        <f>TEXT(SalesDataTable[[#This Row],[Order Date]],"MMM")</f>
        <v>Mar</v>
      </c>
      <c r="G311" s="5" t="s">
        <v>0</v>
      </c>
      <c r="H311" s="5" t="s">
        <v>1</v>
      </c>
      <c r="I311" s="5" t="s">
        <v>2</v>
      </c>
      <c r="J311" s="5" t="s">
        <v>16</v>
      </c>
      <c r="K311" s="5" t="s">
        <v>4</v>
      </c>
      <c r="L311" s="5" t="s">
        <v>26</v>
      </c>
      <c r="M311" s="6">
        <v>1</v>
      </c>
      <c r="N311" s="7">
        <v>40.380000000000003</v>
      </c>
      <c r="O311" s="8">
        <v>0</v>
      </c>
      <c r="P311" s="7">
        <v>16.41</v>
      </c>
      <c r="Q311" s="7">
        <f t="shared" si="16"/>
        <v>40.380000000000003</v>
      </c>
      <c r="R311" s="7">
        <f t="shared" si="17"/>
        <v>16.41</v>
      </c>
      <c r="S311" s="7">
        <f t="shared" si="18"/>
        <v>23.970000000000002</v>
      </c>
      <c r="T311" s="9">
        <f t="shared" si="19"/>
        <v>0.59361069836552749</v>
      </c>
      <c r="U311" s="6">
        <f>YEAR(SalesDataTable[[#This Row],[Order Date]])</f>
        <v>2026</v>
      </c>
      <c r="V311" s="9" t="str">
        <f>"Q"&amp;ROUNDUP(MONTH(SalesDataTable[[#This Row],[Order Date]])/3,0)</f>
        <v>Q1</v>
      </c>
      <c r="W311" s="6">
        <f>MONTH(SalesDataTable[[#This Row],[Order Date]])</f>
        <v>3</v>
      </c>
      <c r="X311" s="9" t="str">
        <f>TEXT(SalesDataTable[[#This Row],[Order Date]],"mmm")</f>
        <v>Mar</v>
      </c>
    </row>
    <row r="312" spans="1:24">
      <c r="A312" s="3">
        <v>1470</v>
      </c>
      <c r="B312" s="4">
        <v>46087</v>
      </c>
      <c r="C312" s="11">
        <f>YEAR(SalesDataTable[[#This Row],[Order Date]])</f>
        <v>2026</v>
      </c>
      <c r="D312" s="11" t="str">
        <f>"Q"&amp;ROUNDUP(MONTH(SalesDataTable[[#This Row],[Order Date]])/3,0)</f>
        <v>Q1</v>
      </c>
      <c r="E312" s="13">
        <f>MONTH(SalesDataTable[[#This Row],[Order Date]])</f>
        <v>3</v>
      </c>
      <c r="F312" s="11" t="str">
        <f>TEXT(SalesDataTable[[#This Row],[Order Date]],"MMM")</f>
        <v>Mar</v>
      </c>
      <c r="G312" s="5" t="s">
        <v>11</v>
      </c>
      <c r="H312" s="5" t="s">
        <v>12</v>
      </c>
      <c r="I312" s="5" t="s">
        <v>2</v>
      </c>
      <c r="J312" s="5" t="s">
        <v>3</v>
      </c>
      <c r="K312" s="5" t="s">
        <v>4</v>
      </c>
      <c r="L312" s="5" t="s">
        <v>5</v>
      </c>
      <c r="M312" s="6">
        <v>1</v>
      </c>
      <c r="N312" s="7">
        <v>80.349999999999994</v>
      </c>
      <c r="O312" s="8">
        <v>0.1</v>
      </c>
      <c r="P312" s="7">
        <v>42.43</v>
      </c>
      <c r="Q312" s="7">
        <f t="shared" si="16"/>
        <v>72.314999999999998</v>
      </c>
      <c r="R312" s="7">
        <f t="shared" si="17"/>
        <v>42.43</v>
      </c>
      <c r="S312" s="7">
        <f t="shared" si="18"/>
        <v>29.884999999999998</v>
      </c>
      <c r="T312" s="9">
        <f t="shared" si="19"/>
        <v>0.41326142570697638</v>
      </c>
      <c r="U312" s="6">
        <f>YEAR(SalesDataTable[[#This Row],[Order Date]])</f>
        <v>2026</v>
      </c>
      <c r="V312" s="9" t="str">
        <f>"Q"&amp;ROUNDUP(MONTH(SalesDataTable[[#This Row],[Order Date]])/3,0)</f>
        <v>Q1</v>
      </c>
      <c r="W312" s="6">
        <f>MONTH(SalesDataTable[[#This Row],[Order Date]])</f>
        <v>3</v>
      </c>
      <c r="X312" s="9" t="str">
        <f>TEXT(SalesDataTable[[#This Row],[Order Date]],"mmm")</f>
        <v>Mar</v>
      </c>
    </row>
    <row r="313" spans="1:24">
      <c r="A313" s="3">
        <v>2907</v>
      </c>
      <c r="B313" s="4">
        <v>46087</v>
      </c>
      <c r="C313" s="11">
        <f>YEAR(SalesDataTable[[#This Row],[Order Date]])</f>
        <v>2026</v>
      </c>
      <c r="D313" s="11" t="str">
        <f>"Q"&amp;ROUNDUP(MONTH(SalesDataTable[[#This Row],[Order Date]])/3,0)</f>
        <v>Q1</v>
      </c>
      <c r="E313" s="13">
        <f>MONTH(SalesDataTable[[#This Row],[Order Date]])</f>
        <v>3</v>
      </c>
      <c r="F313" s="11" t="str">
        <f>TEXT(SalesDataTable[[#This Row],[Order Date]],"MMM")</f>
        <v>Mar</v>
      </c>
      <c r="G313" s="5" t="s">
        <v>20</v>
      </c>
      <c r="H313" s="5" t="s">
        <v>47</v>
      </c>
      <c r="I313" s="5" t="s">
        <v>2</v>
      </c>
      <c r="J313" s="5" t="s">
        <v>3</v>
      </c>
      <c r="K313" s="5" t="s">
        <v>4</v>
      </c>
      <c r="L313" s="5" t="s">
        <v>26</v>
      </c>
      <c r="M313" s="6">
        <v>1</v>
      </c>
      <c r="N313" s="7">
        <v>40.44</v>
      </c>
      <c r="O313" s="8">
        <v>0.05</v>
      </c>
      <c r="P313" s="7">
        <v>16.829999999999998</v>
      </c>
      <c r="Q313" s="7">
        <f t="shared" si="16"/>
        <v>38.417999999999999</v>
      </c>
      <c r="R313" s="7">
        <f t="shared" si="17"/>
        <v>16.829999999999998</v>
      </c>
      <c r="S313" s="7">
        <f t="shared" si="18"/>
        <v>21.588000000000001</v>
      </c>
      <c r="T313" s="9">
        <f t="shared" si="19"/>
        <v>0.56192409807902555</v>
      </c>
      <c r="U313" s="6">
        <f>YEAR(SalesDataTable[[#This Row],[Order Date]])</f>
        <v>2026</v>
      </c>
      <c r="V313" s="9" t="str">
        <f>"Q"&amp;ROUNDUP(MONTH(SalesDataTable[[#This Row],[Order Date]])/3,0)</f>
        <v>Q1</v>
      </c>
      <c r="W313" s="6">
        <f>MONTH(SalesDataTable[[#This Row],[Order Date]])</f>
        <v>3</v>
      </c>
      <c r="X313" s="9" t="str">
        <f>TEXT(SalesDataTable[[#This Row],[Order Date]],"mmm")</f>
        <v>Mar</v>
      </c>
    </row>
    <row r="314" spans="1:24">
      <c r="A314" s="3">
        <v>2997</v>
      </c>
      <c r="B314" s="4">
        <v>46087</v>
      </c>
      <c r="C314" s="11">
        <f>YEAR(SalesDataTable[[#This Row],[Order Date]])</f>
        <v>2026</v>
      </c>
      <c r="D314" s="11" t="str">
        <f>"Q"&amp;ROUNDUP(MONTH(SalesDataTable[[#This Row],[Order Date]])/3,0)</f>
        <v>Q1</v>
      </c>
      <c r="E314" s="13">
        <f>MONTH(SalesDataTable[[#This Row],[Order Date]])</f>
        <v>3</v>
      </c>
      <c r="F314" s="11" t="str">
        <f>TEXT(SalesDataTable[[#This Row],[Order Date]],"MMM")</f>
        <v>Mar</v>
      </c>
      <c r="G314" s="5" t="s">
        <v>11</v>
      </c>
      <c r="H314" s="5" t="s">
        <v>52</v>
      </c>
      <c r="I314" s="5" t="s">
        <v>2</v>
      </c>
      <c r="J314" s="5" t="s">
        <v>3</v>
      </c>
      <c r="K314" s="5" t="s">
        <v>14</v>
      </c>
      <c r="L314" s="5" t="s">
        <v>15</v>
      </c>
      <c r="M314" s="6">
        <v>3</v>
      </c>
      <c r="N314" s="7">
        <v>35.89</v>
      </c>
      <c r="O314" s="8">
        <v>0</v>
      </c>
      <c r="P314" s="7">
        <v>13.25</v>
      </c>
      <c r="Q314" s="7">
        <f t="shared" si="16"/>
        <v>107.67</v>
      </c>
      <c r="R314" s="7">
        <f t="shared" si="17"/>
        <v>39.75</v>
      </c>
      <c r="S314" s="7">
        <f t="shared" si="18"/>
        <v>67.92</v>
      </c>
      <c r="T314" s="9">
        <f t="shared" si="19"/>
        <v>0.63081638339370294</v>
      </c>
      <c r="U314" s="6">
        <f>YEAR(SalesDataTable[[#This Row],[Order Date]])</f>
        <v>2026</v>
      </c>
      <c r="V314" s="9" t="str">
        <f>"Q"&amp;ROUNDUP(MONTH(SalesDataTable[[#This Row],[Order Date]])/3,0)</f>
        <v>Q1</v>
      </c>
      <c r="W314" s="6">
        <f>MONTH(SalesDataTable[[#This Row],[Order Date]])</f>
        <v>3</v>
      </c>
      <c r="X314" s="9" t="str">
        <f>TEXT(SalesDataTable[[#This Row],[Order Date]],"mmm")</f>
        <v>Mar</v>
      </c>
    </row>
    <row r="315" spans="1:24">
      <c r="A315" s="3">
        <v>3056</v>
      </c>
      <c r="B315" s="4">
        <v>46087</v>
      </c>
      <c r="C315" s="11">
        <f>YEAR(SalesDataTable[[#This Row],[Order Date]])</f>
        <v>2026</v>
      </c>
      <c r="D315" s="11" t="str">
        <f>"Q"&amp;ROUNDUP(MONTH(SalesDataTable[[#This Row],[Order Date]])/3,0)</f>
        <v>Q1</v>
      </c>
      <c r="E315" s="13">
        <f>MONTH(SalesDataTable[[#This Row],[Order Date]])</f>
        <v>3</v>
      </c>
      <c r="F315" s="11" t="str">
        <f>TEXT(SalesDataTable[[#This Row],[Order Date]],"MMM")</f>
        <v>Mar</v>
      </c>
      <c r="G315" s="5" t="s">
        <v>6</v>
      </c>
      <c r="H315" s="5" t="s">
        <v>43</v>
      </c>
      <c r="I315" s="5" t="s">
        <v>28</v>
      </c>
      <c r="J315" s="5" t="s">
        <v>3</v>
      </c>
      <c r="K315" s="5" t="s">
        <v>14</v>
      </c>
      <c r="L315" s="5" t="s">
        <v>48</v>
      </c>
      <c r="M315" s="6">
        <v>3</v>
      </c>
      <c r="N315" s="7">
        <v>163.44999999999999</v>
      </c>
      <c r="O315" s="8">
        <v>0</v>
      </c>
      <c r="P315" s="7">
        <v>86.88</v>
      </c>
      <c r="Q315" s="7">
        <f t="shared" si="16"/>
        <v>490.34999999999997</v>
      </c>
      <c r="R315" s="7">
        <f t="shared" si="17"/>
        <v>260.64</v>
      </c>
      <c r="S315" s="7">
        <f t="shared" si="18"/>
        <v>229.70999999999998</v>
      </c>
      <c r="T315" s="9">
        <f t="shared" si="19"/>
        <v>0.46846130315081064</v>
      </c>
      <c r="U315" s="6">
        <f>YEAR(SalesDataTable[[#This Row],[Order Date]])</f>
        <v>2026</v>
      </c>
      <c r="V315" s="9" t="str">
        <f>"Q"&amp;ROUNDUP(MONTH(SalesDataTable[[#This Row],[Order Date]])/3,0)</f>
        <v>Q1</v>
      </c>
      <c r="W315" s="6">
        <f>MONTH(SalesDataTable[[#This Row],[Order Date]])</f>
        <v>3</v>
      </c>
      <c r="X315" s="9" t="str">
        <f>TEXT(SalesDataTable[[#This Row],[Order Date]],"mmm")</f>
        <v>Mar</v>
      </c>
    </row>
    <row r="316" spans="1:24">
      <c r="A316" s="3">
        <v>471</v>
      </c>
      <c r="B316" s="4">
        <v>46088</v>
      </c>
      <c r="C316" s="11">
        <f>YEAR(SalesDataTable[[#This Row],[Order Date]])</f>
        <v>2026</v>
      </c>
      <c r="D316" s="11" t="str">
        <f>"Q"&amp;ROUNDUP(MONTH(SalesDataTable[[#This Row],[Order Date]])/3,0)</f>
        <v>Q1</v>
      </c>
      <c r="E316" s="13">
        <f>MONTH(SalesDataTable[[#This Row],[Order Date]])</f>
        <v>3</v>
      </c>
      <c r="F316" s="11" t="str">
        <f>TEXT(SalesDataTable[[#This Row],[Order Date]],"MMM")</f>
        <v>Mar</v>
      </c>
      <c r="G316" s="5" t="s">
        <v>6</v>
      </c>
      <c r="H316" s="5" t="s">
        <v>7</v>
      </c>
      <c r="I316" s="5" t="s">
        <v>19</v>
      </c>
      <c r="J316" s="5" t="s">
        <v>3</v>
      </c>
      <c r="K316" s="5" t="s">
        <v>34</v>
      </c>
      <c r="L316" s="5" t="s">
        <v>35</v>
      </c>
      <c r="M316" s="6">
        <v>2</v>
      </c>
      <c r="N316" s="7">
        <v>40.020000000000003</v>
      </c>
      <c r="O316" s="8">
        <v>0</v>
      </c>
      <c r="P316" s="7">
        <v>14.38</v>
      </c>
      <c r="Q316" s="7">
        <f t="shared" si="16"/>
        <v>80.040000000000006</v>
      </c>
      <c r="R316" s="7">
        <f t="shared" si="17"/>
        <v>28.76</v>
      </c>
      <c r="S316" s="7">
        <f t="shared" si="18"/>
        <v>51.28</v>
      </c>
      <c r="T316" s="9">
        <f t="shared" si="19"/>
        <v>0.64067966016991496</v>
      </c>
      <c r="U316" s="6">
        <f>YEAR(SalesDataTable[[#This Row],[Order Date]])</f>
        <v>2026</v>
      </c>
      <c r="V316" s="9" t="str">
        <f>"Q"&amp;ROUNDUP(MONTH(SalesDataTable[[#This Row],[Order Date]])/3,0)</f>
        <v>Q1</v>
      </c>
      <c r="W316" s="6">
        <f>MONTH(SalesDataTable[[#This Row],[Order Date]])</f>
        <v>3</v>
      </c>
      <c r="X316" s="9" t="str">
        <f>TEXT(SalesDataTable[[#This Row],[Order Date]],"mmm")</f>
        <v>Mar</v>
      </c>
    </row>
    <row r="317" spans="1:24">
      <c r="A317" s="3">
        <v>842</v>
      </c>
      <c r="B317" s="4">
        <v>46088</v>
      </c>
      <c r="C317" s="11">
        <f>YEAR(SalesDataTable[[#This Row],[Order Date]])</f>
        <v>2026</v>
      </c>
      <c r="D317" s="11" t="str">
        <f>"Q"&amp;ROUNDUP(MONTH(SalesDataTable[[#This Row],[Order Date]])/3,0)</f>
        <v>Q1</v>
      </c>
      <c r="E317" s="13">
        <f>MONTH(SalesDataTable[[#This Row],[Order Date]])</f>
        <v>3</v>
      </c>
      <c r="F317" s="11" t="str">
        <f>TEXT(SalesDataTable[[#This Row],[Order Date]],"MMM")</f>
        <v>Mar</v>
      </c>
      <c r="G317" s="5" t="s">
        <v>0</v>
      </c>
      <c r="H317" s="5" t="s">
        <v>50</v>
      </c>
      <c r="I317" s="5" t="s">
        <v>2</v>
      </c>
      <c r="J317" s="5" t="s">
        <v>13</v>
      </c>
      <c r="K317" s="5" t="s">
        <v>34</v>
      </c>
      <c r="L317" s="5" t="s">
        <v>35</v>
      </c>
      <c r="M317" s="6">
        <v>1</v>
      </c>
      <c r="N317" s="7">
        <v>40.01</v>
      </c>
      <c r="O317" s="8">
        <v>0.05</v>
      </c>
      <c r="P317" s="7">
        <v>14.35</v>
      </c>
      <c r="Q317" s="7">
        <f t="shared" si="16"/>
        <v>38.009499999999996</v>
      </c>
      <c r="R317" s="7">
        <f t="shared" si="17"/>
        <v>14.35</v>
      </c>
      <c r="S317" s="7">
        <f t="shared" si="18"/>
        <v>23.659499999999994</v>
      </c>
      <c r="T317" s="9">
        <f t="shared" si="19"/>
        <v>0.62246280535129372</v>
      </c>
      <c r="U317" s="6">
        <f>YEAR(SalesDataTable[[#This Row],[Order Date]])</f>
        <v>2026</v>
      </c>
      <c r="V317" s="9" t="str">
        <f>"Q"&amp;ROUNDUP(MONTH(SalesDataTable[[#This Row],[Order Date]])/3,0)</f>
        <v>Q1</v>
      </c>
      <c r="W317" s="6">
        <f>MONTH(SalesDataTable[[#This Row],[Order Date]])</f>
        <v>3</v>
      </c>
      <c r="X317" s="9" t="str">
        <f>TEXT(SalesDataTable[[#This Row],[Order Date]],"mmm")</f>
        <v>Mar</v>
      </c>
    </row>
    <row r="318" spans="1:24">
      <c r="A318" s="3">
        <v>3386</v>
      </c>
      <c r="B318" s="4">
        <v>46088</v>
      </c>
      <c r="C318" s="11">
        <f>YEAR(SalesDataTable[[#This Row],[Order Date]])</f>
        <v>2026</v>
      </c>
      <c r="D318" s="11" t="str">
        <f>"Q"&amp;ROUNDUP(MONTH(SalesDataTable[[#This Row],[Order Date]])/3,0)</f>
        <v>Q1</v>
      </c>
      <c r="E318" s="13">
        <f>MONTH(SalesDataTable[[#This Row],[Order Date]])</f>
        <v>3</v>
      </c>
      <c r="F318" s="11" t="str">
        <f>TEXT(SalesDataTable[[#This Row],[Order Date]],"MMM")</f>
        <v>Mar</v>
      </c>
      <c r="G318" s="5" t="s">
        <v>6</v>
      </c>
      <c r="H318" s="5" t="s">
        <v>43</v>
      </c>
      <c r="I318" s="5" t="s">
        <v>2</v>
      </c>
      <c r="J318" s="5" t="s">
        <v>3</v>
      </c>
      <c r="K318" s="5" t="s">
        <v>9</v>
      </c>
      <c r="L318" s="5" t="s">
        <v>37</v>
      </c>
      <c r="M318" s="6">
        <v>3</v>
      </c>
      <c r="N318" s="7">
        <v>155.16</v>
      </c>
      <c r="O318" s="8">
        <v>0</v>
      </c>
      <c r="P318" s="7">
        <v>76.849999999999994</v>
      </c>
      <c r="Q318" s="7">
        <f t="shared" si="16"/>
        <v>465.48</v>
      </c>
      <c r="R318" s="7">
        <f t="shared" si="17"/>
        <v>230.54999999999998</v>
      </c>
      <c r="S318" s="7">
        <f t="shared" si="18"/>
        <v>234.93000000000004</v>
      </c>
      <c r="T318" s="9">
        <f t="shared" si="19"/>
        <v>0.50470482083011092</v>
      </c>
      <c r="U318" s="6">
        <f>YEAR(SalesDataTable[[#This Row],[Order Date]])</f>
        <v>2026</v>
      </c>
      <c r="V318" s="9" t="str">
        <f>"Q"&amp;ROUNDUP(MONTH(SalesDataTable[[#This Row],[Order Date]])/3,0)</f>
        <v>Q1</v>
      </c>
      <c r="W318" s="6">
        <f>MONTH(SalesDataTable[[#This Row],[Order Date]])</f>
        <v>3</v>
      </c>
      <c r="X318" s="9" t="str">
        <f>TEXT(SalesDataTable[[#This Row],[Order Date]],"mmm")</f>
        <v>Mar</v>
      </c>
    </row>
    <row r="319" spans="1:24">
      <c r="A319" s="3">
        <v>4505</v>
      </c>
      <c r="B319" s="4">
        <v>46088</v>
      </c>
      <c r="C319" s="11">
        <f>YEAR(SalesDataTable[[#This Row],[Order Date]])</f>
        <v>2026</v>
      </c>
      <c r="D319" s="11" t="str">
        <f>"Q"&amp;ROUNDUP(MONTH(SalesDataTable[[#This Row],[Order Date]])/3,0)</f>
        <v>Q1</v>
      </c>
      <c r="E319" s="13">
        <f>MONTH(SalesDataTable[[#This Row],[Order Date]])</f>
        <v>3</v>
      </c>
      <c r="F319" s="11" t="str">
        <f>TEXT(SalesDataTable[[#This Row],[Order Date]],"MMM")</f>
        <v>Mar</v>
      </c>
      <c r="G319" s="5" t="s">
        <v>6</v>
      </c>
      <c r="H319" s="5" t="s">
        <v>49</v>
      </c>
      <c r="I319" s="5" t="s">
        <v>28</v>
      </c>
      <c r="J319" s="5" t="s">
        <v>13</v>
      </c>
      <c r="K319" s="5" t="s">
        <v>34</v>
      </c>
      <c r="L319" s="5" t="s">
        <v>35</v>
      </c>
      <c r="M319" s="6">
        <v>1</v>
      </c>
      <c r="N319" s="7">
        <v>39.96</v>
      </c>
      <c r="O319" s="8">
        <v>0</v>
      </c>
      <c r="P319" s="7">
        <v>14.5</v>
      </c>
      <c r="Q319" s="7">
        <f t="shared" si="16"/>
        <v>39.96</v>
      </c>
      <c r="R319" s="7">
        <f t="shared" si="17"/>
        <v>14.5</v>
      </c>
      <c r="S319" s="7">
        <f t="shared" si="18"/>
        <v>25.46</v>
      </c>
      <c r="T319" s="9">
        <f t="shared" si="19"/>
        <v>0.63713713713713716</v>
      </c>
      <c r="U319" s="6">
        <f>YEAR(SalesDataTable[[#This Row],[Order Date]])</f>
        <v>2026</v>
      </c>
      <c r="V319" s="9" t="str">
        <f>"Q"&amp;ROUNDUP(MONTH(SalesDataTable[[#This Row],[Order Date]])/3,0)</f>
        <v>Q1</v>
      </c>
      <c r="W319" s="6">
        <f>MONTH(SalesDataTable[[#This Row],[Order Date]])</f>
        <v>3</v>
      </c>
      <c r="X319" s="9" t="str">
        <f>TEXT(SalesDataTable[[#This Row],[Order Date]],"mmm")</f>
        <v>Mar</v>
      </c>
    </row>
    <row r="320" spans="1:24">
      <c r="A320" s="3">
        <v>1286</v>
      </c>
      <c r="B320" s="4">
        <v>46089</v>
      </c>
      <c r="C320" s="11">
        <f>YEAR(SalesDataTable[[#This Row],[Order Date]])</f>
        <v>2026</v>
      </c>
      <c r="D320" s="11" t="str">
        <f>"Q"&amp;ROUNDUP(MONTH(SalesDataTable[[#This Row],[Order Date]])/3,0)</f>
        <v>Q1</v>
      </c>
      <c r="E320" s="13">
        <f>MONTH(SalesDataTable[[#This Row],[Order Date]])</f>
        <v>3</v>
      </c>
      <c r="F320" s="11" t="str">
        <f>TEXT(SalesDataTable[[#This Row],[Order Date]],"MMM")</f>
        <v>Mar</v>
      </c>
      <c r="G320" s="5" t="s">
        <v>6</v>
      </c>
      <c r="H320" s="5" t="s">
        <v>7</v>
      </c>
      <c r="I320" s="5" t="s">
        <v>2</v>
      </c>
      <c r="J320" s="5" t="s">
        <v>13</v>
      </c>
      <c r="K320" s="5" t="s">
        <v>9</v>
      </c>
      <c r="L320" s="5" t="s">
        <v>17</v>
      </c>
      <c r="M320" s="6">
        <v>1</v>
      </c>
      <c r="N320" s="7">
        <v>146.6</v>
      </c>
      <c r="O320" s="8">
        <v>0</v>
      </c>
      <c r="P320" s="7">
        <v>78.92</v>
      </c>
      <c r="Q320" s="7">
        <f t="shared" si="16"/>
        <v>146.6</v>
      </c>
      <c r="R320" s="7">
        <f t="shared" si="17"/>
        <v>78.92</v>
      </c>
      <c r="S320" s="7">
        <f t="shared" si="18"/>
        <v>67.679999999999993</v>
      </c>
      <c r="T320" s="9">
        <f t="shared" si="19"/>
        <v>0.46166439290586625</v>
      </c>
      <c r="U320" s="6">
        <f>YEAR(SalesDataTable[[#This Row],[Order Date]])</f>
        <v>2026</v>
      </c>
      <c r="V320" s="9" t="str">
        <f>"Q"&amp;ROUNDUP(MONTH(SalesDataTable[[#This Row],[Order Date]])/3,0)</f>
        <v>Q1</v>
      </c>
      <c r="W320" s="6">
        <f>MONTH(SalesDataTable[[#This Row],[Order Date]])</f>
        <v>3</v>
      </c>
      <c r="X320" s="9" t="str">
        <f>TEXT(SalesDataTable[[#This Row],[Order Date]],"mmm")</f>
        <v>Mar</v>
      </c>
    </row>
    <row r="321" spans="1:24">
      <c r="A321" s="3">
        <v>2653</v>
      </c>
      <c r="B321" s="4">
        <v>46089</v>
      </c>
      <c r="C321" s="11">
        <f>YEAR(SalesDataTable[[#This Row],[Order Date]])</f>
        <v>2026</v>
      </c>
      <c r="D321" s="11" t="str">
        <f>"Q"&amp;ROUNDUP(MONTH(SalesDataTable[[#This Row],[Order Date]])/3,0)</f>
        <v>Q1</v>
      </c>
      <c r="E321" s="13">
        <f>MONTH(SalesDataTable[[#This Row],[Order Date]])</f>
        <v>3</v>
      </c>
      <c r="F321" s="11" t="str">
        <f>TEXT(SalesDataTable[[#This Row],[Order Date]],"MMM")</f>
        <v>Mar</v>
      </c>
      <c r="G321" s="5" t="s">
        <v>6</v>
      </c>
      <c r="H321" s="5" t="s">
        <v>49</v>
      </c>
      <c r="I321" s="5" t="s">
        <v>19</v>
      </c>
      <c r="J321" s="5" t="s">
        <v>3</v>
      </c>
      <c r="K321" s="5" t="s">
        <v>9</v>
      </c>
      <c r="L321" s="5" t="s">
        <v>10</v>
      </c>
      <c r="M321" s="6">
        <v>1</v>
      </c>
      <c r="N321" s="7">
        <v>94.38</v>
      </c>
      <c r="O321" s="8">
        <v>0</v>
      </c>
      <c r="P321" s="7">
        <v>44.78</v>
      </c>
      <c r="Q321" s="7">
        <f t="shared" si="16"/>
        <v>94.38</v>
      </c>
      <c r="R321" s="7">
        <f t="shared" si="17"/>
        <v>44.78</v>
      </c>
      <c r="S321" s="7">
        <f t="shared" si="18"/>
        <v>49.599999999999994</v>
      </c>
      <c r="T321" s="9">
        <f t="shared" si="19"/>
        <v>0.52553507098961638</v>
      </c>
      <c r="U321" s="6">
        <f>YEAR(SalesDataTable[[#This Row],[Order Date]])</f>
        <v>2026</v>
      </c>
      <c r="V321" s="9" t="str">
        <f>"Q"&amp;ROUNDUP(MONTH(SalesDataTable[[#This Row],[Order Date]])/3,0)</f>
        <v>Q1</v>
      </c>
      <c r="W321" s="6">
        <f>MONTH(SalesDataTable[[#This Row],[Order Date]])</f>
        <v>3</v>
      </c>
      <c r="X321" s="9" t="str">
        <f>TEXT(SalesDataTable[[#This Row],[Order Date]],"mmm")</f>
        <v>Mar</v>
      </c>
    </row>
    <row r="322" spans="1:24">
      <c r="A322" s="3">
        <v>4465</v>
      </c>
      <c r="B322" s="4">
        <v>46089</v>
      </c>
      <c r="C322" s="11">
        <f>YEAR(SalesDataTable[[#This Row],[Order Date]])</f>
        <v>2026</v>
      </c>
      <c r="D322" s="11" t="str">
        <f>"Q"&amp;ROUNDUP(MONTH(SalesDataTable[[#This Row],[Order Date]])/3,0)</f>
        <v>Q1</v>
      </c>
      <c r="E322" s="13">
        <f>MONTH(SalesDataTable[[#This Row],[Order Date]])</f>
        <v>3</v>
      </c>
      <c r="F322" s="11" t="str">
        <f>TEXT(SalesDataTable[[#This Row],[Order Date]],"MMM")</f>
        <v>Mar</v>
      </c>
      <c r="G322" s="5" t="s">
        <v>6</v>
      </c>
      <c r="H322" s="5" t="s">
        <v>43</v>
      </c>
      <c r="I322" s="5" t="s">
        <v>19</v>
      </c>
      <c r="J322" s="5" t="s">
        <v>3</v>
      </c>
      <c r="K322" s="5" t="s">
        <v>34</v>
      </c>
      <c r="L322" s="5" t="s">
        <v>38</v>
      </c>
      <c r="M322" s="6">
        <v>1</v>
      </c>
      <c r="N322" s="7">
        <v>121.77</v>
      </c>
      <c r="O322" s="8">
        <v>0</v>
      </c>
      <c r="P322" s="7">
        <v>67.52</v>
      </c>
      <c r="Q322" s="7">
        <f t="shared" ref="Q322:Q385" si="20">M322*N322*(1-O322)</f>
        <v>121.77</v>
      </c>
      <c r="R322" s="7">
        <f t="shared" ref="R322:R385" si="21">M322*P322</f>
        <v>67.52</v>
      </c>
      <c r="S322" s="7">
        <f t="shared" ref="S322:S385" si="22">Q322-R322</f>
        <v>54.25</v>
      </c>
      <c r="T322" s="9">
        <f t="shared" ref="T322:T385" si="23">IFERROR(S322/Q322,0)</f>
        <v>0.44551203087788455</v>
      </c>
      <c r="U322" s="6">
        <f>YEAR(SalesDataTable[[#This Row],[Order Date]])</f>
        <v>2026</v>
      </c>
      <c r="V322" s="9" t="str">
        <f>"Q"&amp;ROUNDUP(MONTH(SalesDataTable[[#This Row],[Order Date]])/3,0)</f>
        <v>Q1</v>
      </c>
      <c r="W322" s="6">
        <f>MONTH(SalesDataTable[[#This Row],[Order Date]])</f>
        <v>3</v>
      </c>
      <c r="X322" s="9" t="str">
        <f>TEXT(SalesDataTable[[#This Row],[Order Date]],"mmm")</f>
        <v>Mar</v>
      </c>
    </row>
    <row r="323" spans="1:24">
      <c r="A323" s="3">
        <v>4576</v>
      </c>
      <c r="B323" s="4">
        <v>46089</v>
      </c>
      <c r="C323" s="11">
        <f>YEAR(SalesDataTable[[#This Row],[Order Date]])</f>
        <v>2026</v>
      </c>
      <c r="D323" s="11" t="str">
        <f>"Q"&amp;ROUNDUP(MONTH(SalesDataTable[[#This Row],[Order Date]])/3,0)</f>
        <v>Q1</v>
      </c>
      <c r="E323" s="13">
        <f>MONTH(SalesDataTable[[#This Row],[Order Date]])</f>
        <v>3</v>
      </c>
      <c r="F323" s="11" t="str">
        <f>TEXT(SalesDataTable[[#This Row],[Order Date]],"MMM")</f>
        <v>Mar</v>
      </c>
      <c r="G323" s="5" t="s">
        <v>20</v>
      </c>
      <c r="H323" s="5" t="s">
        <v>33</v>
      </c>
      <c r="I323" s="5" t="s">
        <v>28</v>
      </c>
      <c r="J323" s="5" t="s">
        <v>3</v>
      </c>
      <c r="K323" s="5" t="s">
        <v>23</v>
      </c>
      <c r="L323" s="5" t="s">
        <v>51</v>
      </c>
      <c r="M323" s="6">
        <v>5</v>
      </c>
      <c r="N323" s="7">
        <v>123.29</v>
      </c>
      <c r="O323" s="8">
        <v>0</v>
      </c>
      <c r="P323" s="7">
        <v>61.34</v>
      </c>
      <c r="Q323" s="7">
        <f t="shared" si="20"/>
        <v>616.45000000000005</v>
      </c>
      <c r="R323" s="7">
        <f t="shared" si="21"/>
        <v>306.70000000000005</v>
      </c>
      <c r="S323" s="7">
        <f t="shared" si="22"/>
        <v>309.75</v>
      </c>
      <c r="T323" s="9">
        <f t="shared" si="23"/>
        <v>0.50247384216075919</v>
      </c>
      <c r="U323" s="6">
        <f>YEAR(SalesDataTable[[#This Row],[Order Date]])</f>
        <v>2026</v>
      </c>
      <c r="V323" s="9" t="str">
        <f>"Q"&amp;ROUNDUP(MONTH(SalesDataTable[[#This Row],[Order Date]])/3,0)</f>
        <v>Q1</v>
      </c>
      <c r="W323" s="6">
        <f>MONTH(SalesDataTable[[#This Row],[Order Date]])</f>
        <v>3</v>
      </c>
      <c r="X323" s="9" t="str">
        <f>TEXT(SalesDataTable[[#This Row],[Order Date]],"mmm")</f>
        <v>Mar</v>
      </c>
    </row>
    <row r="324" spans="1:24">
      <c r="A324" s="3">
        <v>718</v>
      </c>
      <c r="B324" s="4">
        <v>46090</v>
      </c>
      <c r="C324" s="11">
        <f>YEAR(SalesDataTable[[#This Row],[Order Date]])</f>
        <v>2026</v>
      </c>
      <c r="D324" s="11" t="str">
        <f>"Q"&amp;ROUNDUP(MONTH(SalesDataTable[[#This Row],[Order Date]])/3,0)</f>
        <v>Q1</v>
      </c>
      <c r="E324" s="13">
        <f>MONTH(SalesDataTable[[#This Row],[Order Date]])</f>
        <v>3</v>
      </c>
      <c r="F324" s="11" t="str">
        <f>TEXT(SalesDataTable[[#This Row],[Order Date]],"MMM")</f>
        <v>Mar</v>
      </c>
      <c r="G324" s="5" t="s">
        <v>6</v>
      </c>
      <c r="H324" s="5" t="s">
        <v>43</v>
      </c>
      <c r="I324" s="5" t="s">
        <v>2</v>
      </c>
      <c r="J324" s="5" t="s">
        <v>13</v>
      </c>
      <c r="K324" s="5" t="s">
        <v>34</v>
      </c>
      <c r="L324" s="5" t="s">
        <v>35</v>
      </c>
      <c r="M324" s="6">
        <v>1</v>
      </c>
      <c r="N324" s="7">
        <v>41.15</v>
      </c>
      <c r="O324" s="8">
        <v>0.05</v>
      </c>
      <c r="P324" s="7">
        <v>14.4</v>
      </c>
      <c r="Q324" s="7">
        <f t="shared" si="20"/>
        <v>39.092499999999994</v>
      </c>
      <c r="R324" s="7">
        <f t="shared" si="21"/>
        <v>14.4</v>
      </c>
      <c r="S324" s="7">
        <f t="shared" si="22"/>
        <v>24.692499999999995</v>
      </c>
      <c r="T324" s="9">
        <f t="shared" si="23"/>
        <v>0.63164289825414077</v>
      </c>
      <c r="U324" s="6">
        <f>YEAR(SalesDataTable[[#This Row],[Order Date]])</f>
        <v>2026</v>
      </c>
      <c r="V324" s="9" t="str">
        <f>"Q"&amp;ROUNDUP(MONTH(SalesDataTable[[#This Row],[Order Date]])/3,0)</f>
        <v>Q1</v>
      </c>
      <c r="W324" s="6">
        <f>MONTH(SalesDataTable[[#This Row],[Order Date]])</f>
        <v>3</v>
      </c>
      <c r="X324" s="9" t="str">
        <f>TEXT(SalesDataTable[[#This Row],[Order Date]],"mmm")</f>
        <v>Mar</v>
      </c>
    </row>
    <row r="325" spans="1:24">
      <c r="A325" s="3">
        <v>1527</v>
      </c>
      <c r="B325" s="4">
        <v>46090</v>
      </c>
      <c r="C325" s="11">
        <f>YEAR(SalesDataTable[[#This Row],[Order Date]])</f>
        <v>2026</v>
      </c>
      <c r="D325" s="11" t="str">
        <f>"Q"&amp;ROUNDUP(MONTH(SalesDataTable[[#This Row],[Order Date]])/3,0)</f>
        <v>Q1</v>
      </c>
      <c r="E325" s="13">
        <f>MONTH(SalesDataTable[[#This Row],[Order Date]])</f>
        <v>3</v>
      </c>
      <c r="F325" s="11" t="str">
        <f>TEXT(SalesDataTable[[#This Row],[Order Date]],"MMM")</f>
        <v>Mar</v>
      </c>
      <c r="G325" s="5" t="s">
        <v>20</v>
      </c>
      <c r="H325" s="5" t="s">
        <v>21</v>
      </c>
      <c r="I325" s="5" t="s">
        <v>28</v>
      </c>
      <c r="J325" s="5" t="s">
        <v>13</v>
      </c>
      <c r="K325" s="5" t="s">
        <v>14</v>
      </c>
      <c r="L325" s="5" t="s">
        <v>15</v>
      </c>
      <c r="M325" s="6">
        <v>4</v>
      </c>
      <c r="N325" s="7">
        <v>35.42</v>
      </c>
      <c r="O325" s="8">
        <v>0</v>
      </c>
      <c r="P325" s="7">
        <v>13.31</v>
      </c>
      <c r="Q325" s="7">
        <f t="shared" si="20"/>
        <v>141.68</v>
      </c>
      <c r="R325" s="7">
        <f t="shared" si="21"/>
        <v>53.24</v>
      </c>
      <c r="S325" s="7">
        <f t="shared" si="22"/>
        <v>88.44</v>
      </c>
      <c r="T325" s="9">
        <f t="shared" si="23"/>
        <v>0.62422360248447195</v>
      </c>
      <c r="U325" s="6">
        <f>YEAR(SalesDataTable[[#This Row],[Order Date]])</f>
        <v>2026</v>
      </c>
      <c r="V325" s="9" t="str">
        <f>"Q"&amp;ROUNDUP(MONTH(SalesDataTable[[#This Row],[Order Date]])/3,0)</f>
        <v>Q1</v>
      </c>
      <c r="W325" s="6">
        <f>MONTH(SalesDataTable[[#This Row],[Order Date]])</f>
        <v>3</v>
      </c>
      <c r="X325" s="9" t="str">
        <f>TEXT(SalesDataTable[[#This Row],[Order Date]],"mmm")</f>
        <v>Mar</v>
      </c>
    </row>
    <row r="326" spans="1:24">
      <c r="A326" s="3">
        <v>1797</v>
      </c>
      <c r="B326" s="4">
        <v>46090</v>
      </c>
      <c r="C326" s="11">
        <f>YEAR(SalesDataTable[[#This Row],[Order Date]])</f>
        <v>2026</v>
      </c>
      <c r="D326" s="11" t="str">
        <f>"Q"&amp;ROUNDUP(MONTH(SalesDataTable[[#This Row],[Order Date]])/3,0)</f>
        <v>Q1</v>
      </c>
      <c r="E326" s="13">
        <f>MONTH(SalesDataTable[[#This Row],[Order Date]])</f>
        <v>3</v>
      </c>
      <c r="F326" s="11" t="str">
        <f>TEXT(SalesDataTable[[#This Row],[Order Date]],"MMM")</f>
        <v>Mar</v>
      </c>
      <c r="G326" s="5" t="s">
        <v>6</v>
      </c>
      <c r="H326" s="5" t="s">
        <v>43</v>
      </c>
      <c r="I326" s="5" t="s">
        <v>2</v>
      </c>
      <c r="J326" s="5" t="s">
        <v>16</v>
      </c>
      <c r="K326" s="5" t="s">
        <v>4</v>
      </c>
      <c r="L326" s="5" t="s">
        <v>30</v>
      </c>
      <c r="M326" s="6">
        <v>1</v>
      </c>
      <c r="N326" s="7">
        <v>103.74</v>
      </c>
      <c r="O326" s="8">
        <v>0.1</v>
      </c>
      <c r="P326" s="7">
        <v>51.32</v>
      </c>
      <c r="Q326" s="7">
        <f t="shared" si="20"/>
        <v>93.366</v>
      </c>
      <c r="R326" s="7">
        <f t="shared" si="21"/>
        <v>51.32</v>
      </c>
      <c r="S326" s="7">
        <f t="shared" si="22"/>
        <v>42.045999999999999</v>
      </c>
      <c r="T326" s="9">
        <f t="shared" si="23"/>
        <v>0.45033523980892404</v>
      </c>
      <c r="U326" s="6">
        <f>YEAR(SalesDataTable[[#This Row],[Order Date]])</f>
        <v>2026</v>
      </c>
      <c r="V326" s="9" t="str">
        <f>"Q"&amp;ROUNDUP(MONTH(SalesDataTable[[#This Row],[Order Date]])/3,0)</f>
        <v>Q1</v>
      </c>
      <c r="W326" s="6">
        <f>MONTH(SalesDataTable[[#This Row],[Order Date]])</f>
        <v>3</v>
      </c>
      <c r="X326" s="9" t="str">
        <f>TEXT(SalesDataTable[[#This Row],[Order Date]],"mmm")</f>
        <v>Mar</v>
      </c>
    </row>
    <row r="327" spans="1:24">
      <c r="A327" s="3">
        <v>2917</v>
      </c>
      <c r="B327" s="4">
        <v>46090</v>
      </c>
      <c r="C327" s="11">
        <f>YEAR(SalesDataTable[[#This Row],[Order Date]])</f>
        <v>2026</v>
      </c>
      <c r="D327" s="11" t="str">
        <f>"Q"&amp;ROUNDUP(MONTH(SalesDataTable[[#This Row],[Order Date]])/3,0)</f>
        <v>Q1</v>
      </c>
      <c r="E327" s="13">
        <f>MONTH(SalesDataTable[[#This Row],[Order Date]])</f>
        <v>3</v>
      </c>
      <c r="F327" s="11" t="str">
        <f>TEXT(SalesDataTable[[#This Row],[Order Date]],"MMM")</f>
        <v>Mar</v>
      </c>
      <c r="G327" s="5" t="s">
        <v>11</v>
      </c>
      <c r="H327" s="5" t="s">
        <v>52</v>
      </c>
      <c r="I327" s="5" t="s">
        <v>28</v>
      </c>
      <c r="J327" s="5" t="s">
        <v>16</v>
      </c>
      <c r="K327" s="5" t="s">
        <v>14</v>
      </c>
      <c r="L327" s="5" t="s">
        <v>48</v>
      </c>
      <c r="M327" s="6">
        <v>2</v>
      </c>
      <c r="N327" s="7">
        <v>165.49</v>
      </c>
      <c r="O327" s="8">
        <v>0.05</v>
      </c>
      <c r="P327" s="7">
        <v>89.82</v>
      </c>
      <c r="Q327" s="7">
        <f t="shared" si="20"/>
        <v>314.43099999999998</v>
      </c>
      <c r="R327" s="7">
        <f t="shared" si="21"/>
        <v>179.64</v>
      </c>
      <c r="S327" s="7">
        <f t="shared" si="22"/>
        <v>134.791</v>
      </c>
      <c r="T327" s="9">
        <f t="shared" si="23"/>
        <v>0.4286822864157796</v>
      </c>
      <c r="U327" s="6">
        <f>YEAR(SalesDataTable[[#This Row],[Order Date]])</f>
        <v>2026</v>
      </c>
      <c r="V327" s="9" t="str">
        <f>"Q"&amp;ROUNDUP(MONTH(SalesDataTable[[#This Row],[Order Date]])/3,0)</f>
        <v>Q1</v>
      </c>
      <c r="W327" s="6">
        <f>MONTH(SalesDataTable[[#This Row],[Order Date]])</f>
        <v>3</v>
      </c>
      <c r="X327" s="9" t="str">
        <f>TEXT(SalesDataTable[[#This Row],[Order Date]],"mmm")</f>
        <v>Mar</v>
      </c>
    </row>
    <row r="328" spans="1:24">
      <c r="A328" s="3">
        <v>4095</v>
      </c>
      <c r="B328" s="4">
        <v>46090</v>
      </c>
      <c r="C328" s="11">
        <f>YEAR(SalesDataTable[[#This Row],[Order Date]])</f>
        <v>2026</v>
      </c>
      <c r="D328" s="11" t="str">
        <f>"Q"&amp;ROUNDUP(MONTH(SalesDataTable[[#This Row],[Order Date]])/3,0)</f>
        <v>Q1</v>
      </c>
      <c r="E328" s="13">
        <f>MONTH(SalesDataTable[[#This Row],[Order Date]])</f>
        <v>3</v>
      </c>
      <c r="F328" s="11" t="str">
        <f>TEXT(SalesDataTable[[#This Row],[Order Date]],"MMM")</f>
        <v>Mar</v>
      </c>
      <c r="G328" s="5" t="s">
        <v>6</v>
      </c>
      <c r="H328" s="5" t="s">
        <v>27</v>
      </c>
      <c r="I328" s="5" t="s">
        <v>28</v>
      </c>
      <c r="J328" s="5" t="s">
        <v>13</v>
      </c>
      <c r="K328" s="5" t="s">
        <v>9</v>
      </c>
      <c r="L328" s="5" t="s">
        <v>46</v>
      </c>
      <c r="M328" s="6">
        <v>1</v>
      </c>
      <c r="N328" s="7">
        <v>72.87</v>
      </c>
      <c r="O328" s="8">
        <v>0.05</v>
      </c>
      <c r="P328" s="7">
        <v>32</v>
      </c>
      <c r="Q328" s="7">
        <f t="shared" si="20"/>
        <v>69.226500000000001</v>
      </c>
      <c r="R328" s="7">
        <f t="shared" si="21"/>
        <v>32</v>
      </c>
      <c r="S328" s="7">
        <f t="shared" si="22"/>
        <v>37.226500000000001</v>
      </c>
      <c r="T328" s="9">
        <f t="shared" si="23"/>
        <v>0.53774927231623726</v>
      </c>
      <c r="U328" s="6">
        <f>YEAR(SalesDataTable[[#This Row],[Order Date]])</f>
        <v>2026</v>
      </c>
      <c r="V328" s="9" t="str">
        <f>"Q"&amp;ROUNDUP(MONTH(SalesDataTable[[#This Row],[Order Date]])/3,0)</f>
        <v>Q1</v>
      </c>
      <c r="W328" s="6">
        <f>MONTH(SalesDataTable[[#This Row],[Order Date]])</f>
        <v>3</v>
      </c>
      <c r="X328" s="9" t="str">
        <f>TEXT(SalesDataTable[[#This Row],[Order Date]],"mmm")</f>
        <v>Mar</v>
      </c>
    </row>
    <row r="329" spans="1:24">
      <c r="A329" s="3">
        <v>5050</v>
      </c>
      <c r="B329" s="4">
        <v>46090</v>
      </c>
      <c r="C329" s="11">
        <f>YEAR(SalesDataTable[[#This Row],[Order Date]])</f>
        <v>2026</v>
      </c>
      <c r="D329" s="11" t="str">
        <f>"Q"&amp;ROUNDUP(MONTH(SalesDataTable[[#This Row],[Order Date]])/3,0)</f>
        <v>Q1</v>
      </c>
      <c r="E329" s="13">
        <f>MONTH(SalesDataTable[[#This Row],[Order Date]])</f>
        <v>3</v>
      </c>
      <c r="F329" s="11" t="str">
        <f>TEXT(SalesDataTable[[#This Row],[Order Date]],"MMM")</f>
        <v>Mar</v>
      </c>
      <c r="G329" s="5" t="s">
        <v>20</v>
      </c>
      <c r="H329" s="5" t="s">
        <v>47</v>
      </c>
      <c r="I329" s="5" t="s">
        <v>19</v>
      </c>
      <c r="J329" s="5" t="s">
        <v>3</v>
      </c>
      <c r="K329" s="5" t="s">
        <v>14</v>
      </c>
      <c r="L329" s="5" t="s">
        <v>48</v>
      </c>
      <c r="M329" s="6">
        <v>1</v>
      </c>
      <c r="N329" s="7">
        <v>161.04</v>
      </c>
      <c r="O329" s="8">
        <v>0</v>
      </c>
      <c r="P329" s="7">
        <v>85.83</v>
      </c>
      <c r="Q329" s="7">
        <f t="shared" si="20"/>
        <v>161.04</v>
      </c>
      <c r="R329" s="7">
        <f t="shared" si="21"/>
        <v>85.83</v>
      </c>
      <c r="S329" s="7">
        <f t="shared" si="22"/>
        <v>75.209999999999994</v>
      </c>
      <c r="T329" s="9">
        <f t="shared" si="23"/>
        <v>0.46702682563338299</v>
      </c>
      <c r="U329" s="6">
        <f>YEAR(SalesDataTable[[#This Row],[Order Date]])</f>
        <v>2026</v>
      </c>
      <c r="V329" s="9" t="str">
        <f>"Q"&amp;ROUNDUP(MONTH(SalesDataTable[[#This Row],[Order Date]])/3,0)</f>
        <v>Q1</v>
      </c>
      <c r="W329" s="6">
        <f>MONTH(SalesDataTable[[#This Row],[Order Date]])</f>
        <v>3</v>
      </c>
      <c r="X329" s="9" t="str">
        <f>TEXT(SalesDataTable[[#This Row],[Order Date]],"mmm")</f>
        <v>Mar</v>
      </c>
    </row>
    <row r="330" spans="1:24">
      <c r="A330" s="3">
        <v>709</v>
      </c>
      <c r="B330" s="4">
        <v>46091</v>
      </c>
      <c r="C330" s="11">
        <f>YEAR(SalesDataTable[[#This Row],[Order Date]])</f>
        <v>2026</v>
      </c>
      <c r="D330" s="11" t="str">
        <f>"Q"&amp;ROUNDUP(MONTH(SalesDataTable[[#This Row],[Order Date]])/3,0)</f>
        <v>Q1</v>
      </c>
      <c r="E330" s="13">
        <f>MONTH(SalesDataTable[[#This Row],[Order Date]])</f>
        <v>3</v>
      </c>
      <c r="F330" s="11" t="str">
        <f>TEXT(SalesDataTable[[#This Row],[Order Date]],"MMM")</f>
        <v>Mar</v>
      </c>
      <c r="G330" s="5" t="s">
        <v>0</v>
      </c>
      <c r="H330" s="5" t="s">
        <v>1</v>
      </c>
      <c r="I330" s="5" t="s">
        <v>2</v>
      </c>
      <c r="J330" s="5" t="s">
        <v>13</v>
      </c>
      <c r="K330" s="5" t="s">
        <v>14</v>
      </c>
      <c r="L330" s="5" t="s">
        <v>44</v>
      </c>
      <c r="M330" s="6">
        <v>3</v>
      </c>
      <c r="N330" s="7">
        <v>130.6</v>
      </c>
      <c r="O330" s="8">
        <v>0.05</v>
      </c>
      <c r="P330" s="7">
        <v>65.62</v>
      </c>
      <c r="Q330" s="7">
        <f t="shared" si="20"/>
        <v>372.20999999999992</v>
      </c>
      <c r="R330" s="7">
        <f t="shared" si="21"/>
        <v>196.86</v>
      </c>
      <c r="S330" s="7">
        <f t="shared" si="22"/>
        <v>175.34999999999991</v>
      </c>
      <c r="T330" s="9">
        <f t="shared" si="23"/>
        <v>0.47110502135891014</v>
      </c>
      <c r="U330" s="6">
        <f>YEAR(SalesDataTable[[#This Row],[Order Date]])</f>
        <v>2026</v>
      </c>
      <c r="V330" s="9" t="str">
        <f>"Q"&amp;ROUNDUP(MONTH(SalesDataTable[[#This Row],[Order Date]])/3,0)</f>
        <v>Q1</v>
      </c>
      <c r="W330" s="6">
        <f>MONTH(SalesDataTable[[#This Row],[Order Date]])</f>
        <v>3</v>
      </c>
      <c r="X330" s="9" t="str">
        <f>TEXT(SalesDataTable[[#This Row],[Order Date]],"mmm")</f>
        <v>Mar</v>
      </c>
    </row>
    <row r="331" spans="1:24">
      <c r="A331" s="3">
        <v>1073</v>
      </c>
      <c r="B331" s="4">
        <v>46091</v>
      </c>
      <c r="C331" s="11">
        <f>YEAR(SalesDataTable[[#This Row],[Order Date]])</f>
        <v>2026</v>
      </c>
      <c r="D331" s="11" t="str">
        <f>"Q"&amp;ROUNDUP(MONTH(SalesDataTable[[#This Row],[Order Date]])/3,0)</f>
        <v>Q1</v>
      </c>
      <c r="E331" s="13">
        <f>MONTH(SalesDataTable[[#This Row],[Order Date]])</f>
        <v>3</v>
      </c>
      <c r="F331" s="11" t="str">
        <f>TEXT(SalesDataTable[[#This Row],[Order Date]],"MMM")</f>
        <v>Mar</v>
      </c>
      <c r="G331" s="5" t="s">
        <v>11</v>
      </c>
      <c r="H331" s="5" t="s">
        <v>39</v>
      </c>
      <c r="I331" s="5" t="s">
        <v>28</v>
      </c>
      <c r="J331" s="5" t="s">
        <v>3</v>
      </c>
      <c r="K331" s="5" t="s">
        <v>4</v>
      </c>
      <c r="L331" s="5" t="s">
        <v>5</v>
      </c>
      <c r="M331" s="6">
        <v>2</v>
      </c>
      <c r="N331" s="7">
        <v>81.290000000000006</v>
      </c>
      <c r="O331" s="8">
        <v>0</v>
      </c>
      <c r="P331" s="7">
        <v>43.9</v>
      </c>
      <c r="Q331" s="7">
        <f t="shared" si="20"/>
        <v>162.58000000000001</v>
      </c>
      <c r="R331" s="7">
        <f t="shared" si="21"/>
        <v>87.8</v>
      </c>
      <c r="S331" s="7">
        <f t="shared" si="22"/>
        <v>74.780000000000015</v>
      </c>
      <c r="T331" s="9">
        <f t="shared" si="23"/>
        <v>0.45995817443720022</v>
      </c>
      <c r="U331" s="6">
        <f>YEAR(SalesDataTable[[#This Row],[Order Date]])</f>
        <v>2026</v>
      </c>
      <c r="V331" s="9" t="str">
        <f>"Q"&amp;ROUNDUP(MONTH(SalesDataTable[[#This Row],[Order Date]])/3,0)</f>
        <v>Q1</v>
      </c>
      <c r="W331" s="6">
        <f>MONTH(SalesDataTable[[#This Row],[Order Date]])</f>
        <v>3</v>
      </c>
      <c r="X331" s="9" t="str">
        <f>TEXT(SalesDataTable[[#This Row],[Order Date]],"mmm")</f>
        <v>Mar</v>
      </c>
    </row>
    <row r="332" spans="1:24">
      <c r="A332" s="3">
        <v>2623</v>
      </c>
      <c r="B332" s="4">
        <v>46091</v>
      </c>
      <c r="C332" s="11">
        <f>YEAR(SalesDataTable[[#This Row],[Order Date]])</f>
        <v>2026</v>
      </c>
      <c r="D332" s="11" t="str">
        <f>"Q"&amp;ROUNDUP(MONTH(SalesDataTable[[#This Row],[Order Date]])/3,0)</f>
        <v>Q1</v>
      </c>
      <c r="E332" s="13">
        <f>MONTH(SalesDataTable[[#This Row],[Order Date]])</f>
        <v>3</v>
      </c>
      <c r="F332" s="11" t="str">
        <f>TEXT(SalesDataTable[[#This Row],[Order Date]],"MMM")</f>
        <v>Mar</v>
      </c>
      <c r="G332" s="5" t="s">
        <v>6</v>
      </c>
      <c r="H332" s="5" t="s">
        <v>43</v>
      </c>
      <c r="I332" s="5" t="s">
        <v>28</v>
      </c>
      <c r="J332" s="5" t="s">
        <v>13</v>
      </c>
      <c r="K332" s="5" t="s">
        <v>4</v>
      </c>
      <c r="L332" s="5" t="s">
        <v>30</v>
      </c>
      <c r="M332" s="6">
        <v>2</v>
      </c>
      <c r="N332" s="7">
        <v>103.33</v>
      </c>
      <c r="O332" s="8">
        <v>0.05</v>
      </c>
      <c r="P332" s="7">
        <v>51.58</v>
      </c>
      <c r="Q332" s="7">
        <f t="shared" si="20"/>
        <v>196.327</v>
      </c>
      <c r="R332" s="7">
        <f t="shared" si="21"/>
        <v>103.16</v>
      </c>
      <c r="S332" s="7">
        <f t="shared" si="22"/>
        <v>93.167000000000002</v>
      </c>
      <c r="T332" s="9">
        <f t="shared" si="23"/>
        <v>0.47455011282197557</v>
      </c>
      <c r="U332" s="6">
        <f>YEAR(SalesDataTable[[#This Row],[Order Date]])</f>
        <v>2026</v>
      </c>
      <c r="V332" s="9" t="str">
        <f>"Q"&amp;ROUNDUP(MONTH(SalesDataTable[[#This Row],[Order Date]])/3,0)</f>
        <v>Q1</v>
      </c>
      <c r="W332" s="6">
        <f>MONTH(SalesDataTable[[#This Row],[Order Date]])</f>
        <v>3</v>
      </c>
      <c r="X332" s="9" t="str">
        <f>TEXT(SalesDataTable[[#This Row],[Order Date]],"mmm")</f>
        <v>Mar</v>
      </c>
    </row>
    <row r="333" spans="1:24">
      <c r="A333" s="3">
        <v>2625</v>
      </c>
      <c r="B333" s="4">
        <v>46091</v>
      </c>
      <c r="C333" s="11">
        <f>YEAR(SalesDataTable[[#This Row],[Order Date]])</f>
        <v>2026</v>
      </c>
      <c r="D333" s="11" t="str">
        <f>"Q"&amp;ROUNDUP(MONTH(SalesDataTable[[#This Row],[Order Date]])/3,0)</f>
        <v>Q1</v>
      </c>
      <c r="E333" s="13">
        <f>MONTH(SalesDataTable[[#This Row],[Order Date]])</f>
        <v>3</v>
      </c>
      <c r="F333" s="11" t="str">
        <f>TEXT(SalesDataTable[[#This Row],[Order Date]],"MMM")</f>
        <v>Mar</v>
      </c>
      <c r="G333" s="5" t="s">
        <v>20</v>
      </c>
      <c r="H333" s="5" t="s">
        <v>31</v>
      </c>
      <c r="I333" s="5" t="s">
        <v>19</v>
      </c>
      <c r="J333" s="5" t="s">
        <v>16</v>
      </c>
      <c r="K333" s="5" t="s">
        <v>34</v>
      </c>
      <c r="L333" s="5" t="s">
        <v>45</v>
      </c>
      <c r="M333" s="6">
        <v>2</v>
      </c>
      <c r="N333" s="7">
        <v>51.14</v>
      </c>
      <c r="O333" s="8">
        <v>0</v>
      </c>
      <c r="P333" s="7">
        <v>21.58</v>
      </c>
      <c r="Q333" s="7">
        <f t="shared" si="20"/>
        <v>102.28</v>
      </c>
      <c r="R333" s="7">
        <f t="shared" si="21"/>
        <v>43.16</v>
      </c>
      <c r="S333" s="7">
        <f t="shared" si="22"/>
        <v>59.120000000000005</v>
      </c>
      <c r="T333" s="9">
        <f t="shared" si="23"/>
        <v>0.57802111849824012</v>
      </c>
      <c r="U333" s="6">
        <f>YEAR(SalesDataTable[[#This Row],[Order Date]])</f>
        <v>2026</v>
      </c>
      <c r="V333" s="9" t="str">
        <f>"Q"&amp;ROUNDUP(MONTH(SalesDataTable[[#This Row],[Order Date]])/3,0)</f>
        <v>Q1</v>
      </c>
      <c r="W333" s="6">
        <f>MONTH(SalesDataTable[[#This Row],[Order Date]])</f>
        <v>3</v>
      </c>
      <c r="X333" s="9" t="str">
        <f>TEXT(SalesDataTable[[#This Row],[Order Date]],"mmm")</f>
        <v>Mar</v>
      </c>
    </row>
    <row r="334" spans="1:24">
      <c r="A334" s="3">
        <v>3304</v>
      </c>
      <c r="B334" s="4">
        <v>46091</v>
      </c>
      <c r="C334" s="11">
        <f>YEAR(SalesDataTable[[#This Row],[Order Date]])</f>
        <v>2026</v>
      </c>
      <c r="D334" s="11" t="str">
        <f>"Q"&amp;ROUNDUP(MONTH(SalesDataTable[[#This Row],[Order Date]])/3,0)</f>
        <v>Q1</v>
      </c>
      <c r="E334" s="13">
        <f>MONTH(SalesDataTable[[#This Row],[Order Date]])</f>
        <v>3</v>
      </c>
      <c r="F334" s="11" t="str">
        <f>TEXT(SalesDataTable[[#This Row],[Order Date]],"MMM")</f>
        <v>Mar</v>
      </c>
      <c r="G334" s="5" t="s">
        <v>6</v>
      </c>
      <c r="H334" s="5" t="s">
        <v>43</v>
      </c>
      <c r="I334" s="5" t="s">
        <v>28</v>
      </c>
      <c r="J334" s="5" t="s">
        <v>3</v>
      </c>
      <c r="K334" s="5" t="s">
        <v>4</v>
      </c>
      <c r="L334" s="5" t="s">
        <v>22</v>
      </c>
      <c r="M334" s="6">
        <v>2</v>
      </c>
      <c r="N334" s="7">
        <v>49.7</v>
      </c>
      <c r="O334" s="8">
        <v>0</v>
      </c>
      <c r="P334" s="7">
        <v>23.14</v>
      </c>
      <c r="Q334" s="7">
        <f t="shared" si="20"/>
        <v>99.4</v>
      </c>
      <c r="R334" s="7">
        <f t="shared" si="21"/>
        <v>46.28</v>
      </c>
      <c r="S334" s="7">
        <f t="shared" si="22"/>
        <v>53.120000000000005</v>
      </c>
      <c r="T334" s="9">
        <f t="shared" si="23"/>
        <v>0.53440643863179071</v>
      </c>
      <c r="U334" s="6">
        <f>YEAR(SalesDataTable[[#This Row],[Order Date]])</f>
        <v>2026</v>
      </c>
      <c r="V334" s="9" t="str">
        <f>"Q"&amp;ROUNDUP(MONTH(SalesDataTable[[#This Row],[Order Date]])/3,0)</f>
        <v>Q1</v>
      </c>
      <c r="W334" s="6">
        <f>MONTH(SalesDataTable[[#This Row],[Order Date]])</f>
        <v>3</v>
      </c>
      <c r="X334" s="9" t="str">
        <f>TEXT(SalesDataTable[[#This Row],[Order Date]],"mmm")</f>
        <v>Mar</v>
      </c>
    </row>
    <row r="335" spans="1:24">
      <c r="A335" s="3">
        <v>4876</v>
      </c>
      <c r="B335" s="4">
        <v>46091</v>
      </c>
      <c r="C335" s="11">
        <f>YEAR(SalesDataTable[[#This Row],[Order Date]])</f>
        <v>2026</v>
      </c>
      <c r="D335" s="11" t="str">
        <f>"Q"&amp;ROUNDUP(MONTH(SalesDataTable[[#This Row],[Order Date]])/3,0)</f>
        <v>Q1</v>
      </c>
      <c r="E335" s="13">
        <f>MONTH(SalesDataTable[[#This Row],[Order Date]])</f>
        <v>3</v>
      </c>
      <c r="F335" s="11" t="str">
        <f>TEXT(SalesDataTable[[#This Row],[Order Date]],"MMM")</f>
        <v>Mar</v>
      </c>
      <c r="G335" s="5" t="s">
        <v>20</v>
      </c>
      <c r="H335" s="5" t="s">
        <v>21</v>
      </c>
      <c r="I335" s="5" t="s">
        <v>2</v>
      </c>
      <c r="J335" s="5" t="s">
        <v>3</v>
      </c>
      <c r="K335" s="5" t="s">
        <v>4</v>
      </c>
      <c r="L335" s="5" t="s">
        <v>26</v>
      </c>
      <c r="M335" s="6">
        <v>1</v>
      </c>
      <c r="N335" s="7">
        <v>39.659999999999997</v>
      </c>
      <c r="O335" s="8">
        <v>0.05</v>
      </c>
      <c r="P335" s="7">
        <v>16.93</v>
      </c>
      <c r="Q335" s="7">
        <f t="shared" si="20"/>
        <v>37.676999999999992</v>
      </c>
      <c r="R335" s="7">
        <f t="shared" si="21"/>
        <v>16.93</v>
      </c>
      <c r="S335" s="7">
        <f t="shared" si="22"/>
        <v>20.746999999999993</v>
      </c>
      <c r="T335" s="9">
        <f t="shared" si="23"/>
        <v>0.5506542452955383</v>
      </c>
      <c r="U335" s="6">
        <f>YEAR(SalesDataTable[[#This Row],[Order Date]])</f>
        <v>2026</v>
      </c>
      <c r="V335" s="9" t="str">
        <f>"Q"&amp;ROUNDUP(MONTH(SalesDataTable[[#This Row],[Order Date]])/3,0)</f>
        <v>Q1</v>
      </c>
      <c r="W335" s="6">
        <f>MONTH(SalesDataTable[[#This Row],[Order Date]])</f>
        <v>3</v>
      </c>
      <c r="X335" s="9" t="str">
        <f>TEXT(SalesDataTable[[#This Row],[Order Date]],"mmm")</f>
        <v>Mar</v>
      </c>
    </row>
    <row r="336" spans="1:24">
      <c r="A336" s="3">
        <v>83</v>
      </c>
      <c r="B336" s="4">
        <v>46092</v>
      </c>
      <c r="C336" s="11">
        <f>YEAR(SalesDataTable[[#This Row],[Order Date]])</f>
        <v>2026</v>
      </c>
      <c r="D336" s="11" t="str">
        <f>"Q"&amp;ROUNDUP(MONTH(SalesDataTable[[#This Row],[Order Date]])/3,0)</f>
        <v>Q1</v>
      </c>
      <c r="E336" s="13">
        <f>MONTH(SalesDataTable[[#This Row],[Order Date]])</f>
        <v>3</v>
      </c>
      <c r="F336" s="11" t="str">
        <f>TEXT(SalesDataTable[[#This Row],[Order Date]],"MMM")</f>
        <v>Mar</v>
      </c>
      <c r="G336" s="5" t="s">
        <v>6</v>
      </c>
      <c r="H336" s="5" t="s">
        <v>43</v>
      </c>
      <c r="I336" s="5" t="s">
        <v>8</v>
      </c>
      <c r="J336" s="5" t="s">
        <v>16</v>
      </c>
      <c r="K336" s="5" t="s">
        <v>34</v>
      </c>
      <c r="L336" s="5" t="s">
        <v>45</v>
      </c>
      <c r="M336" s="6">
        <v>4</v>
      </c>
      <c r="N336" s="7">
        <v>50.65</v>
      </c>
      <c r="O336" s="8">
        <v>0.15</v>
      </c>
      <c r="P336" s="7">
        <v>22</v>
      </c>
      <c r="Q336" s="7">
        <f t="shared" si="20"/>
        <v>172.20999999999998</v>
      </c>
      <c r="R336" s="7">
        <f t="shared" si="21"/>
        <v>88</v>
      </c>
      <c r="S336" s="7">
        <f t="shared" si="22"/>
        <v>84.20999999999998</v>
      </c>
      <c r="T336" s="9">
        <f t="shared" si="23"/>
        <v>0.48899599326403803</v>
      </c>
      <c r="U336" s="6">
        <f>YEAR(SalesDataTable[[#This Row],[Order Date]])</f>
        <v>2026</v>
      </c>
      <c r="V336" s="9" t="str">
        <f>"Q"&amp;ROUNDUP(MONTH(SalesDataTable[[#This Row],[Order Date]])/3,0)</f>
        <v>Q1</v>
      </c>
      <c r="W336" s="6">
        <f>MONTH(SalesDataTable[[#This Row],[Order Date]])</f>
        <v>3</v>
      </c>
      <c r="X336" s="9" t="str">
        <f>TEXT(SalesDataTable[[#This Row],[Order Date]],"mmm")</f>
        <v>Mar</v>
      </c>
    </row>
    <row r="337" spans="1:24">
      <c r="A337" s="3">
        <v>863</v>
      </c>
      <c r="B337" s="4">
        <v>46092</v>
      </c>
      <c r="C337" s="11">
        <f>YEAR(SalesDataTable[[#This Row],[Order Date]])</f>
        <v>2026</v>
      </c>
      <c r="D337" s="11" t="str">
        <f>"Q"&amp;ROUNDUP(MONTH(SalesDataTable[[#This Row],[Order Date]])/3,0)</f>
        <v>Q1</v>
      </c>
      <c r="E337" s="13">
        <f>MONTH(SalesDataTable[[#This Row],[Order Date]])</f>
        <v>3</v>
      </c>
      <c r="F337" s="11" t="str">
        <f>TEXT(SalesDataTable[[#This Row],[Order Date]],"MMM")</f>
        <v>Mar</v>
      </c>
      <c r="G337" s="5" t="s">
        <v>11</v>
      </c>
      <c r="H337" s="5" t="s">
        <v>12</v>
      </c>
      <c r="I337" s="5" t="s">
        <v>28</v>
      </c>
      <c r="J337" s="5" t="s">
        <v>3</v>
      </c>
      <c r="K337" s="5" t="s">
        <v>34</v>
      </c>
      <c r="L337" s="5" t="s">
        <v>45</v>
      </c>
      <c r="M337" s="6">
        <v>2</v>
      </c>
      <c r="N337" s="7">
        <v>50.72</v>
      </c>
      <c r="O337" s="8">
        <v>0</v>
      </c>
      <c r="P337" s="7">
        <v>21.88</v>
      </c>
      <c r="Q337" s="7">
        <f t="shared" si="20"/>
        <v>101.44</v>
      </c>
      <c r="R337" s="7">
        <f t="shared" si="21"/>
        <v>43.76</v>
      </c>
      <c r="S337" s="7">
        <f t="shared" si="22"/>
        <v>57.68</v>
      </c>
      <c r="T337" s="9">
        <f t="shared" si="23"/>
        <v>0.56861198738170349</v>
      </c>
      <c r="U337" s="6">
        <f>YEAR(SalesDataTable[[#This Row],[Order Date]])</f>
        <v>2026</v>
      </c>
      <c r="V337" s="9" t="str">
        <f>"Q"&amp;ROUNDUP(MONTH(SalesDataTable[[#This Row],[Order Date]])/3,0)</f>
        <v>Q1</v>
      </c>
      <c r="W337" s="6">
        <f>MONTH(SalesDataTable[[#This Row],[Order Date]])</f>
        <v>3</v>
      </c>
      <c r="X337" s="9" t="str">
        <f>TEXT(SalesDataTable[[#This Row],[Order Date]],"mmm")</f>
        <v>Mar</v>
      </c>
    </row>
    <row r="338" spans="1:24">
      <c r="A338" s="3">
        <v>2323</v>
      </c>
      <c r="B338" s="4">
        <v>46092</v>
      </c>
      <c r="C338" s="11">
        <f>YEAR(SalesDataTable[[#This Row],[Order Date]])</f>
        <v>2026</v>
      </c>
      <c r="D338" s="11" t="str">
        <f>"Q"&amp;ROUNDUP(MONTH(SalesDataTable[[#This Row],[Order Date]])/3,0)</f>
        <v>Q1</v>
      </c>
      <c r="E338" s="13">
        <f>MONTH(SalesDataTable[[#This Row],[Order Date]])</f>
        <v>3</v>
      </c>
      <c r="F338" s="11" t="str">
        <f>TEXT(SalesDataTable[[#This Row],[Order Date]],"MMM")</f>
        <v>Mar</v>
      </c>
      <c r="G338" s="5" t="s">
        <v>6</v>
      </c>
      <c r="H338" s="5" t="s">
        <v>43</v>
      </c>
      <c r="I338" s="5" t="s">
        <v>19</v>
      </c>
      <c r="J338" s="5" t="s">
        <v>13</v>
      </c>
      <c r="K338" s="5" t="s">
        <v>14</v>
      </c>
      <c r="L338" s="5" t="s">
        <v>15</v>
      </c>
      <c r="M338" s="6">
        <v>2</v>
      </c>
      <c r="N338" s="7">
        <v>36.08</v>
      </c>
      <c r="O338" s="8">
        <v>0.05</v>
      </c>
      <c r="P338" s="7">
        <v>13.19</v>
      </c>
      <c r="Q338" s="7">
        <f t="shared" si="20"/>
        <v>68.551999999999992</v>
      </c>
      <c r="R338" s="7">
        <f t="shared" si="21"/>
        <v>26.38</v>
      </c>
      <c r="S338" s="7">
        <f t="shared" si="22"/>
        <v>42.171999999999997</v>
      </c>
      <c r="T338" s="9">
        <f t="shared" si="23"/>
        <v>0.61518263507993931</v>
      </c>
      <c r="U338" s="6">
        <f>YEAR(SalesDataTable[[#This Row],[Order Date]])</f>
        <v>2026</v>
      </c>
      <c r="V338" s="9" t="str">
        <f>"Q"&amp;ROUNDUP(MONTH(SalesDataTable[[#This Row],[Order Date]])/3,0)</f>
        <v>Q1</v>
      </c>
      <c r="W338" s="6">
        <f>MONTH(SalesDataTable[[#This Row],[Order Date]])</f>
        <v>3</v>
      </c>
      <c r="X338" s="9" t="str">
        <f>TEXT(SalesDataTable[[#This Row],[Order Date]],"mmm")</f>
        <v>Mar</v>
      </c>
    </row>
    <row r="339" spans="1:24">
      <c r="A339" s="3">
        <v>3064</v>
      </c>
      <c r="B339" s="4">
        <v>46092</v>
      </c>
      <c r="C339" s="11">
        <f>YEAR(SalesDataTable[[#This Row],[Order Date]])</f>
        <v>2026</v>
      </c>
      <c r="D339" s="11" t="str">
        <f>"Q"&amp;ROUNDUP(MONTH(SalesDataTable[[#This Row],[Order Date]])/3,0)</f>
        <v>Q1</v>
      </c>
      <c r="E339" s="13">
        <f>MONTH(SalesDataTable[[#This Row],[Order Date]])</f>
        <v>3</v>
      </c>
      <c r="F339" s="11" t="str">
        <f>TEXT(SalesDataTable[[#This Row],[Order Date]],"MMM")</f>
        <v>Mar</v>
      </c>
      <c r="G339" s="5" t="s">
        <v>20</v>
      </c>
      <c r="H339" s="5" t="s">
        <v>33</v>
      </c>
      <c r="I339" s="5" t="s">
        <v>2</v>
      </c>
      <c r="J339" s="5" t="s">
        <v>3</v>
      </c>
      <c r="K339" s="5" t="s">
        <v>23</v>
      </c>
      <c r="L339" s="5" t="s">
        <v>51</v>
      </c>
      <c r="M339" s="6">
        <v>6</v>
      </c>
      <c r="N339" s="7">
        <v>124.04</v>
      </c>
      <c r="O339" s="8">
        <v>0.05</v>
      </c>
      <c r="P339" s="7">
        <v>61.17</v>
      </c>
      <c r="Q339" s="7">
        <f t="shared" si="20"/>
        <v>707.02800000000002</v>
      </c>
      <c r="R339" s="7">
        <f t="shared" si="21"/>
        <v>367.02</v>
      </c>
      <c r="S339" s="7">
        <f t="shared" si="22"/>
        <v>340.00800000000004</v>
      </c>
      <c r="T339" s="9">
        <f t="shared" si="23"/>
        <v>0.48089750335205966</v>
      </c>
      <c r="U339" s="6">
        <f>YEAR(SalesDataTable[[#This Row],[Order Date]])</f>
        <v>2026</v>
      </c>
      <c r="V339" s="9" t="str">
        <f>"Q"&amp;ROUNDUP(MONTH(SalesDataTable[[#This Row],[Order Date]])/3,0)</f>
        <v>Q1</v>
      </c>
      <c r="W339" s="6">
        <f>MONTH(SalesDataTable[[#This Row],[Order Date]])</f>
        <v>3</v>
      </c>
      <c r="X339" s="9" t="str">
        <f>TEXT(SalesDataTable[[#This Row],[Order Date]],"mmm")</f>
        <v>Mar</v>
      </c>
    </row>
    <row r="340" spans="1:24">
      <c r="A340" s="3">
        <v>4995</v>
      </c>
      <c r="B340" s="4">
        <v>46092</v>
      </c>
      <c r="C340" s="11">
        <f>YEAR(SalesDataTable[[#This Row],[Order Date]])</f>
        <v>2026</v>
      </c>
      <c r="D340" s="11" t="str">
        <f>"Q"&amp;ROUNDUP(MONTH(SalesDataTable[[#This Row],[Order Date]])/3,0)</f>
        <v>Q1</v>
      </c>
      <c r="E340" s="13">
        <f>MONTH(SalesDataTable[[#This Row],[Order Date]])</f>
        <v>3</v>
      </c>
      <c r="F340" s="11" t="str">
        <f>TEXT(SalesDataTable[[#This Row],[Order Date]],"MMM")</f>
        <v>Mar</v>
      </c>
      <c r="G340" s="5" t="s">
        <v>6</v>
      </c>
      <c r="H340" s="5" t="s">
        <v>43</v>
      </c>
      <c r="I340" s="5" t="s">
        <v>28</v>
      </c>
      <c r="J340" s="5" t="s">
        <v>13</v>
      </c>
      <c r="K340" s="5" t="s">
        <v>9</v>
      </c>
      <c r="L340" s="5" t="s">
        <v>10</v>
      </c>
      <c r="M340" s="6">
        <v>3</v>
      </c>
      <c r="N340" s="7">
        <v>90.31</v>
      </c>
      <c r="O340" s="8">
        <v>0</v>
      </c>
      <c r="P340" s="7">
        <v>44.58</v>
      </c>
      <c r="Q340" s="7">
        <f t="shared" si="20"/>
        <v>270.93</v>
      </c>
      <c r="R340" s="7">
        <f t="shared" si="21"/>
        <v>133.74</v>
      </c>
      <c r="S340" s="7">
        <f t="shared" si="22"/>
        <v>137.19</v>
      </c>
      <c r="T340" s="9">
        <f t="shared" si="23"/>
        <v>0.50636695825489975</v>
      </c>
      <c r="U340" s="6">
        <f>YEAR(SalesDataTable[[#This Row],[Order Date]])</f>
        <v>2026</v>
      </c>
      <c r="V340" s="9" t="str">
        <f>"Q"&amp;ROUNDUP(MONTH(SalesDataTable[[#This Row],[Order Date]])/3,0)</f>
        <v>Q1</v>
      </c>
      <c r="W340" s="6">
        <f>MONTH(SalesDataTable[[#This Row],[Order Date]])</f>
        <v>3</v>
      </c>
      <c r="X340" s="9" t="str">
        <f>TEXT(SalesDataTable[[#This Row],[Order Date]],"mmm")</f>
        <v>Mar</v>
      </c>
    </row>
    <row r="341" spans="1:24">
      <c r="A341" s="3">
        <v>46</v>
      </c>
      <c r="B341" s="4">
        <v>46093</v>
      </c>
      <c r="C341" s="11">
        <f>YEAR(SalesDataTable[[#This Row],[Order Date]])</f>
        <v>2026</v>
      </c>
      <c r="D341" s="11" t="str">
        <f>"Q"&amp;ROUNDUP(MONTH(SalesDataTable[[#This Row],[Order Date]])/3,0)</f>
        <v>Q1</v>
      </c>
      <c r="E341" s="13">
        <f>MONTH(SalesDataTable[[#This Row],[Order Date]])</f>
        <v>3</v>
      </c>
      <c r="F341" s="11" t="str">
        <f>TEXT(SalesDataTable[[#This Row],[Order Date]],"MMM")</f>
        <v>Mar</v>
      </c>
      <c r="G341" s="5" t="s">
        <v>20</v>
      </c>
      <c r="H341" s="5" t="s">
        <v>31</v>
      </c>
      <c r="I341" s="5" t="s">
        <v>2</v>
      </c>
      <c r="J341" s="5" t="s">
        <v>3</v>
      </c>
      <c r="K341" s="5" t="s">
        <v>9</v>
      </c>
      <c r="L341" s="5" t="s">
        <v>46</v>
      </c>
      <c r="M341" s="6">
        <v>4</v>
      </c>
      <c r="N341" s="7">
        <v>72.63</v>
      </c>
      <c r="O341" s="8">
        <v>0.1</v>
      </c>
      <c r="P341" s="7">
        <v>31.45</v>
      </c>
      <c r="Q341" s="7">
        <f t="shared" si="20"/>
        <v>261.46800000000002</v>
      </c>
      <c r="R341" s="7">
        <f t="shared" si="21"/>
        <v>125.8</v>
      </c>
      <c r="S341" s="7">
        <f t="shared" si="22"/>
        <v>135.66800000000001</v>
      </c>
      <c r="T341" s="9">
        <f t="shared" si="23"/>
        <v>0.51887037801948999</v>
      </c>
      <c r="U341" s="6">
        <f>YEAR(SalesDataTable[[#This Row],[Order Date]])</f>
        <v>2026</v>
      </c>
      <c r="V341" s="9" t="str">
        <f>"Q"&amp;ROUNDUP(MONTH(SalesDataTable[[#This Row],[Order Date]])/3,0)</f>
        <v>Q1</v>
      </c>
      <c r="W341" s="6">
        <f>MONTH(SalesDataTable[[#This Row],[Order Date]])</f>
        <v>3</v>
      </c>
      <c r="X341" s="9" t="str">
        <f>TEXT(SalesDataTable[[#This Row],[Order Date]],"mmm")</f>
        <v>Mar</v>
      </c>
    </row>
    <row r="342" spans="1:24">
      <c r="A342" s="3">
        <v>443</v>
      </c>
      <c r="B342" s="4">
        <v>46093</v>
      </c>
      <c r="C342" s="11">
        <f>YEAR(SalesDataTable[[#This Row],[Order Date]])</f>
        <v>2026</v>
      </c>
      <c r="D342" s="11" t="str">
        <f>"Q"&amp;ROUNDUP(MONTH(SalesDataTable[[#This Row],[Order Date]])/3,0)</f>
        <v>Q1</v>
      </c>
      <c r="E342" s="13">
        <f>MONTH(SalesDataTable[[#This Row],[Order Date]])</f>
        <v>3</v>
      </c>
      <c r="F342" s="11" t="str">
        <f>TEXT(SalesDataTable[[#This Row],[Order Date]],"MMM")</f>
        <v>Mar</v>
      </c>
      <c r="G342" s="5" t="s">
        <v>6</v>
      </c>
      <c r="H342" s="5" t="s">
        <v>49</v>
      </c>
      <c r="I342" s="5" t="s">
        <v>2</v>
      </c>
      <c r="J342" s="5" t="s">
        <v>3</v>
      </c>
      <c r="K342" s="5" t="s">
        <v>34</v>
      </c>
      <c r="L342" s="5" t="s">
        <v>35</v>
      </c>
      <c r="M342" s="6">
        <v>3</v>
      </c>
      <c r="N342" s="7">
        <v>39.9</v>
      </c>
      <c r="O342" s="8">
        <v>0</v>
      </c>
      <c r="P342" s="7">
        <v>14.49</v>
      </c>
      <c r="Q342" s="7">
        <f t="shared" si="20"/>
        <v>119.69999999999999</v>
      </c>
      <c r="R342" s="7">
        <f t="shared" si="21"/>
        <v>43.47</v>
      </c>
      <c r="S342" s="7">
        <f t="shared" si="22"/>
        <v>76.22999999999999</v>
      </c>
      <c r="T342" s="9">
        <f t="shared" si="23"/>
        <v>0.63684210526315788</v>
      </c>
      <c r="U342" s="6">
        <f>YEAR(SalesDataTable[[#This Row],[Order Date]])</f>
        <v>2026</v>
      </c>
      <c r="V342" s="9" t="str">
        <f>"Q"&amp;ROUNDUP(MONTH(SalesDataTable[[#This Row],[Order Date]])/3,0)</f>
        <v>Q1</v>
      </c>
      <c r="W342" s="6">
        <f>MONTH(SalesDataTable[[#This Row],[Order Date]])</f>
        <v>3</v>
      </c>
      <c r="X342" s="9" t="str">
        <f>TEXT(SalesDataTable[[#This Row],[Order Date]],"mmm")</f>
        <v>Mar</v>
      </c>
    </row>
    <row r="343" spans="1:24">
      <c r="A343" s="3">
        <v>759</v>
      </c>
      <c r="B343" s="4">
        <v>46093</v>
      </c>
      <c r="C343" s="11">
        <f>YEAR(SalesDataTable[[#This Row],[Order Date]])</f>
        <v>2026</v>
      </c>
      <c r="D343" s="11" t="str">
        <f>"Q"&amp;ROUNDUP(MONTH(SalesDataTable[[#This Row],[Order Date]])/3,0)</f>
        <v>Q1</v>
      </c>
      <c r="E343" s="13">
        <f>MONTH(SalesDataTable[[#This Row],[Order Date]])</f>
        <v>3</v>
      </c>
      <c r="F343" s="11" t="str">
        <f>TEXT(SalesDataTable[[#This Row],[Order Date]],"MMM")</f>
        <v>Mar</v>
      </c>
      <c r="G343" s="5" t="s">
        <v>6</v>
      </c>
      <c r="H343" s="5" t="s">
        <v>43</v>
      </c>
      <c r="I343" s="5" t="s">
        <v>2</v>
      </c>
      <c r="J343" s="5" t="s">
        <v>13</v>
      </c>
      <c r="K343" s="5" t="s">
        <v>34</v>
      </c>
      <c r="L343" s="5" t="s">
        <v>45</v>
      </c>
      <c r="M343" s="6">
        <v>1</v>
      </c>
      <c r="N343" s="7">
        <v>49.79</v>
      </c>
      <c r="O343" s="8">
        <v>0.1</v>
      </c>
      <c r="P343" s="7">
        <v>22.29</v>
      </c>
      <c r="Q343" s="7">
        <f t="shared" si="20"/>
        <v>44.811</v>
      </c>
      <c r="R343" s="7">
        <f t="shared" si="21"/>
        <v>22.29</v>
      </c>
      <c r="S343" s="7">
        <f t="shared" si="22"/>
        <v>22.521000000000001</v>
      </c>
      <c r="T343" s="9">
        <f t="shared" si="23"/>
        <v>0.5025774921336279</v>
      </c>
      <c r="U343" s="6">
        <f>YEAR(SalesDataTable[[#This Row],[Order Date]])</f>
        <v>2026</v>
      </c>
      <c r="V343" s="9" t="str">
        <f>"Q"&amp;ROUNDUP(MONTH(SalesDataTable[[#This Row],[Order Date]])/3,0)</f>
        <v>Q1</v>
      </c>
      <c r="W343" s="6">
        <f>MONTH(SalesDataTable[[#This Row],[Order Date]])</f>
        <v>3</v>
      </c>
      <c r="X343" s="9" t="str">
        <f>TEXT(SalesDataTable[[#This Row],[Order Date]],"mmm")</f>
        <v>Mar</v>
      </c>
    </row>
    <row r="344" spans="1:24">
      <c r="A344" s="3">
        <v>1097</v>
      </c>
      <c r="B344" s="4">
        <v>46093</v>
      </c>
      <c r="C344" s="11">
        <f>YEAR(SalesDataTable[[#This Row],[Order Date]])</f>
        <v>2026</v>
      </c>
      <c r="D344" s="11" t="str">
        <f>"Q"&amp;ROUNDUP(MONTH(SalesDataTable[[#This Row],[Order Date]])/3,0)</f>
        <v>Q1</v>
      </c>
      <c r="E344" s="13">
        <f>MONTH(SalesDataTable[[#This Row],[Order Date]])</f>
        <v>3</v>
      </c>
      <c r="F344" s="11" t="str">
        <f>TEXT(SalesDataTable[[#This Row],[Order Date]],"MMM")</f>
        <v>Mar</v>
      </c>
      <c r="G344" s="5" t="s">
        <v>11</v>
      </c>
      <c r="H344" s="5" t="s">
        <v>12</v>
      </c>
      <c r="I344" s="5" t="s">
        <v>28</v>
      </c>
      <c r="J344" s="5" t="s">
        <v>13</v>
      </c>
      <c r="K344" s="5" t="s">
        <v>4</v>
      </c>
      <c r="L344" s="5" t="s">
        <v>26</v>
      </c>
      <c r="M344" s="6">
        <v>1</v>
      </c>
      <c r="N344" s="7">
        <v>41.24</v>
      </c>
      <c r="O344" s="8">
        <v>0.05</v>
      </c>
      <c r="P344" s="7">
        <v>16.64</v>
      </c>
      <c r="Q344" s="7">
        <f t="shared" si="20"/>
        <v>39.177999999999997</v>
      </c>
      <c r="R344" s="7">
        <f t="shared" si="21"/>
        <v>16.64</v>
      </c>
      <c r="S344" s="7">
        <f t="shared" si="22"/>
        <v>22.537999999999997</v>
      </c>
      <c r="T344" s="9">
        <f t="shared" si="23"/>
        <v>0.57527183623462141</v>
      </c>
      <c r="U344" s="6">
        <f>YEAR(SalesDataTable[[#This Row],[Order Date]])</f>
        <v>2026</v>
      </c>
      <c r="V344" s="9" t="str">
        <f>"Q"&amp;ROUNDUP(MONTH(SalesDataTable[[#This Row],[Order Date]])/3,0)</f>
        <v>Q1</v>
      </c>
      <c r="W344" s="6">
        <f>MONTH(SalesDataTable[[#This Row],[Order Date]])</f>
        <v>3</v>
      </c>
      <c r="X344" s="9" t="str">
        <f>TEXT(SalesDataTable[[#This Row],[Order Date]],"mmm")</f>
        <v>Mar</v>
      </c>
    </row>
    <row r="345" spans="1:24">
      <c r="A345" s="3">
        <v>2152</v>
      </c>
      <c r="B345" s="4">
        <v>46093</v>
      </c>
      <c r="C345" s="11">
        <f>YEAR(SalesDataTable[[#This Row],[Order Date]])</f>
        <v>2026</v>
      </c>
      <c r="D345" s="11" t="str">
        <f>"Q"&amp;ROUNDUP(MONTH(SalesDataTable[[#This Row],[Order Date]])/3,0)</f>
        <v>Q1</v>
      </c>
      <c r="E345" s="13">
        <f>MONTH(SalesDataTable[[#This Row],[Order Date]])</f>
        <v>3</v>
      </c>
      <c r="F345" s="11" t="str">
        <f>TEXT(SalesDataTable[[#This Row],[Order Date]],"MMM")</f>
        <v>Mar</v>
      </c>
      <c r="G345" s="5" t="s">
        <v>0</v>
      </c>
      <c r="H345" s="5" t="s">
        <v>36</v>
      </c>
      <c r="I345" s="5" t="s">
        <v>2</v>
      </c>
      <c r="J345" s="5" t="s">
        <v>13</v>
      </c>
      <c r="K345" s="5" t="s">
        <v>9</v>
      </c>
      <c r="L345" s="5" t="s">
        <v>17</v>
      </c>
      <c r="M345" s="6">
        <v>1</v>
      </c>
      <c r="N345" s="7">
        <v>142.88999999999999</v>
      </c>
      <c r="O345" s="8">
        <v>0</v>
      </c>
      <c r="P345" s="7">
        <v>81.099999999999994</v>
      </c>
      <c r="Q345" s="7">
        <f t="shared" si="20"/>
        <v>142.88999999999999</v>
      </c>
      <c r="R345" s="7">
        <f t="shared" si="21"/>
        <v>81.099999999999994</v>
      </c>
      <c r="S345" s="7">
        <f t="shared" si="22"/>
        <v>61.789999999999992</v>
      </c>
      <c r="T345" s="9">
        <f t="shared" si="23"/>
        <v>0.43243054097557559</v>
      </c>
      <c r="U345" s="6">
        <f>YEAR(SalesDataTable[[#This Row],[Order Date]])</f>
        <v>2026</v>
      </c>
      <c r="V345" s="9" t="str">
        <f>"Q"&amp;ROUNDUP(MONTH(SalesDataTable[[#This Row],[Order Date]])/3,0)</f>
        <v>Q1</v>
      </c>
      <c r="W345" s="6">
        <f>MONTH(SalesDataTable[[#This Row],[Order Date]])</f>
        <v>3</v>
      </c>
      <c r="X345" s="9" t="str">
        <f>TEXT(SalesDataTable[[#This Row],[Order Date]],"mmm")</f>
        <v>Mar</v>
      </c>
    </row>
    <row r="346" spans="1:24">
      <c r="A346" s="3">
        <v>2512</v>
      </c>
      <c r="B346" s="4">
        <v>46093</v>
      </c>
      <c r="C346" s="11">
        <f>YEAR(SalesDataTable[[#This Row],[Order Date]])</f>
        <v>2026</v>
      </c>
      <c r="D346" s="11" t="str">
        <f>"Q"&amp;ROUNDUP(MONTH(SalesDataTable[[#This Row],[Order Date]])/3,0)</f>
        <v>Q1</v>
      </c>
      <c r="E346" s="13">
        <f>MONTH(SalesDataTable[[#This Row],[Order Date]])</f>
        <v>3</v>
      </c>
      <c r="F346" s="11" t="str">
        <f>TEXT(SalesDataTable[[#This Row],[Order Date]],"MMM")</f>
        <v>Mar</v>
      </c>
      <c r="G346" s="5" t="s">
        <v>6</v>
      </c>
      <c r="H346" s="5" t="s">
        <v>7</v>
      </c>
      <c r="I346" s="5" t="s">
        <v>2</v>
      </c>
      <c r="J346" s="5" t="s">
        <v>13</v>
      </c>
      <c r="K346" s="5" t="s">
        <v>23</v>
      </c>
      <c r="L346" s="5" t="s">
        <v>29</v>
      </c>
      <c r="M346" s="6">
        <v>2</v>
      </c>
      <c r="N346" s="7">
        <v>192.76</v>
      </c>
      <c r="O346" s="8">
        <v>0</v>
      </c>
      <c r="P346" s="7">
        <v>103.08</v>
      </c>
      <c r="Q346" s="7">
        <f t="shared" si="20"/>
        <v>385.52</v>
      </c>
      <c r="R346" s="7">
        <f t="shared" si="21"/>
        <v>206.16</v>
      </c>
      <c r="S346" s="7">
        <f t="shared" si="22"/>
        <v>179.35999999999999</v>
      </c>
      <c r="T346" s="9">
        <f t="shared" si="23"/>
        <v>0.46524175140070551</v>
      </c>
      <c r="U346" s="6">
        <f>YEAR(SalesDataTable[[#This Row],[Order Date]])</f>
        <v>2026</v>
      </c>
      <c r="V346" s="9" t="str">
        <f>"Q"&amp;ROUNDUP(MONTH(SalesDataTable[[#This Row],[Order Date]])/3,0)</f>
        <v>Q1</v>
      </c>
      <c r="W346" s="6">
        <f>MONTH(SalesDataTable[[#This Row],[Order Date]])</f>
        <v>3</v>
      </c>
      <c r="X346" s="9" t="str">
        <f>TEXT(SalesDataTable[[#This Row],[Order Date]],"mmm")</f>
        <v>Mar</v>
      </c>
    </row>
    <row r="347" spans="1:24">
      <c r="A347" s="3">
        <v>2578</v>
      </c>
      <c r="B347" s="4">
        <v>46093</v>
      </c>
      <c r="C347" s="11">
        <f>YEAR(SalesDataTable[[#This Row],[Order Date]])</f>
        <v>2026</v>
      </c>
      <c r="D347" s="11" t="str">
        <f>"Q"&amp;ROUNDUP(MONTH(SalesDataTable[[#This Row],[Order Date]])/3,0)</f>
        <v>Q1</v>
      </c>
      <c r="E347" s="13">
        <f>MONTH(SalesDataTable[[#This Row],[Order Date]])</f>
        <v>3</v>
      </c>
      <c r="F347" s="11" t="str">
        <f>TEXT(SalesDataTable[[#This Row],[Order Date]],"MMM")</f>
        <v>Mar</v>
      </c>
      <c r="G347" s="5" t="s">
        <v>11</v>
      </c>
      <c r="H347" s="5" t="s">
        <v>25</v>
      </c>
      <c r="I347" s="5" t="s">
        <v>2</v>
      </c>
      <c r="J347" s="5" t="s">
        <v>13</v>
      </c>
      <c r="K347" s="5" t="s">
        <v>14</v>
      </c>
      <c r="L347" s="5" t="s">
        <v>48</v>
      </c>
      <c r="M347" s="6">
        <v>1</v>
      </c>
      <c r="N347" s="7">
        <v>165.72</v>
      </c>
      <c r="O347" s="8">
        <v>0</v>
      </c>
      <c r="P347" s="7">
        <v>89.31</v>
      </c>
      <c r="Q347" s="7">
        <f t="shared" si="20"/>
        <v>165.72</v>
      </c>
      <c r="R347" s="7">
        <f t="shared" si="21"/>
        <v>89.31</v>
      </c>
      <c r="S347" s="7">
        <f t="shared" si="22"/>
        <v>76.41</v>
      </c>
      <c r="T347" s="9">
        <f t="shared" si="23"/>
        <v>0.46107892831281677</v>
      </c>
      <c r="U347" s="6">
        <f>YEAR(SalesDataTable[[#This Row],[Order Date]])</f>
        <v>2026</v>
      </c>
      <c r="V347" s="9" t="str">
        <f>"Q"&amp;ROUNDUP(MONTH(SalesDataTable[[#This Row],[Order Date]])/3,0)</f>
        <v>Q1</v>
      </c>
      <c r="W347" s="6">
        <f>MONTH(SalesDataTable[[#This Row],[Order Date]])</f>
        <v>3</v>
      </c>
      <c r="X347" s="9" t="str">
        <f>TEXT(SalesDataTable[[#This Row],[Order Date]],"mmm")</f>
        <v>Mar</v>
      </c>
    </row>
    <row r="348" spans="1:24">
      <c r="A348" s="3">
        <v>3302</v>
      </c>
      <c r="B348" s="4">
        <v>46093</v>
      </c>
      <c r="C348" s="11">
        <f>YEAR(SalesDataTable[[#This Row],[Order Date]])</f>
        <v>2026</v>
      </c>
      <c r="D348" s="11" t="str">
        <f>"Q"&amp;ROUNDUP(MONTH(SalesDataTable[[#This Row],[Order Date]])/3,0)</f>
        <v>Q1</v>
      </c>
      <c r="E348" s="13">
        <f>MONTH(SalesDataTable[[#This Row],[Order Date]])</f>
        <v>3</v>
      </c>
      <c r="F348" s="11" t="str">
        <f>TEXT(SalesDataTable[[#This Row],[Order Date]],"MMM")</f>
        <v>Mar</v>
      </c>
      <c r="G348" s="5" t="s">
        <v>20</v>
      </c>
      <c r="H348" s="5" t="s">
        <v>31</v>
      </c>
      <c r="I348" s="5" t="s">
        <v>19</v>
      </c>
      <c r="J348" s="5" t="s">
        <v>16</v>
      </c>
      <c r="K348" s="5" t="s">
        <v>14</v>
      </c>
      <c r="L348" s="5" t="s">
        <v>48</v>
      </c>
      <c r="M348" s="6">
        <v>2</v>
      </c>
      <c r="N348" s="7">
        <v>164.33</v>
      </c>
      <c r="O348" s="8">
        <v>0</v>
      </c>
      <c r="P348" s="7">
        <v>86.07</v>
      </c>
      <c r="Q348" s="7">
        <f t="shared" si="20"/>
        <v>328.66</v>
      </c>
      <c r="R348" s="7">
        <f t="shared" si="21"/>
        <v>172.14</v>
      </c>
      <c r="S348" s="7">
        <f t="shared" si="22"/>
        <v>156.52000000000004</v>
      </c>
      <c r="T348" s="9">
        <f t="shared" si="23"/>
        <v>0.47623684050386428</v>
      </c>
      <c r="U348" s="6">
        <f>YEAR(SalesDataTable[[#This Row],[Order Date]])</f>
        <v>2026</v>
      </c>
      <c r="V348" s="9" t="str">
        <f>"Q"&amp;ROUNDUP(MONTH(SalesDataTable[[#This Row],[Order Date]])/3,0)</f>
        <v>Q1</v>
      </c>
      <c r="W348" s="6">
        <f>MONTH(SalesDataTable[[#This Row],[Order Date]])</f>
        <v>3</v>
      </c>
      <c r="X348" s="9" t="str">
        <f>TEXT(SalesDataTable[[#This Row],[Order Date]],"mmm")</f>
        <v>Mar</v>
      </c>
    </row>
    <row r="349" spans="1:24">
      <c r="A349" s="3">
        <v>3752</v>
      </c>
      <c r="B349" s="4">
        <v>46093</v>
      </c>
      <c r="C349" s="11">
        <f>YEAR(SalesDataTable[[#This Row],[Order Date]])</f>
        <v>2026</v>
      </c>
      <c r="D349" s="11" t="str">
        <f>"Q"&amp;ROUNDUP(MONTH(SalesDataTable[[#This Row],[Order Date]])/3,0)</f>
        <v>Q1</v>
      </c>
      <c r="E349" s="13">
        <f>MONTH(SalesDataTable[[#This Row],[Order Date]])</f>
        <v>3</v>
      </c>
      <c r="F349" s="11" t="str">
        <f>TEXT(SalesDataTable[[#This Row],[Order Date]],"MMM")</f>
        <v>Mar</v>
      </c>
      <c r="G349" s="5" t="s">
        <v>20</v>
      </c>
      <c r="H349" s="5" t="s">
        <v>33</v>
      </c>
      <c r="I349" s="5" t="s">
        <v>8</v>
      </c>
      <c r="J349" s="5" t="s">
        <v>16</v>
      </c>
      <c r="K349" s="5" t="s">
        <v>14</v>
      </c>
      <c r="L349" s="5" t="s">
        <v>32</v>
      </c>
      <c r="M349" s="6">
        <v>3</v>
      </c>
      <c r="N349" s="7">
        <v>45.8</v>
      </c>
      <c r="O349" s="8">
        <v>0.15</v>
      </c>
      <c r="P349" s="7">
        <v>18.47</v>
      </c>
      <c r="Q349" s="7">
        <f t="shared" si="20"/>
        <v>116.78999999999998</v>
      </c>
      <c r="R349" s="7">
        <f t="shared" si="21"/>
        <v>55.41</v>
      </c>
      <c r="S349" s="7">
        <f t="shared" si="22"/>
        <v>61.379999999999981</v>
      </c>
      <c r="T349" s="9">
        <f t="shared" si="23"/>
        <v>0.52555869509375797</v>
      </c>
      <c r="U349" s="6">
        <f>YEAR(SalesDataTable[[#This Row],[Order Date]])</f>
        <v>2026</v>
      </c>
      <c r="V349" s="9" t="str">
        <f>"Q"&amp;ROUNDUP(MONTH(SalesDataTable[[#This Row],[Order Date]])/3,0)</f>
        <v>Q1</v>
      </c>
      <c r="W349" s="6">
        <f>MONTH(SalesDataTable[[#This Row],[Order Date]])</f>
        <v>3</v>
      </c>
      <c r="X349" s="9" t="str">
        <f>TEXT(SalesDataTable[[#This Row],[Order Date]],"mmm")</f>
        <v>Mar</v>
      </c>
    </row>
    <row r="350" spans="1:24">
      <c r="A350" s="3">
        <v>4839</v>
      </c>
      <c r="B350" s="4">
        <v>46093</v>
      </c>
      <c r="C350" s="11">
        <f>YEAR(SalesDataTable[[#This Row],[Order Date]])</f>
        <v>2026</v>
      </c>
      <c r="D350" s="11" t="str">
        <f>"Q"&amp;ROUNDUP(MONTH(SalesDataTable[[#This Row],[Order Date]])/3,0)</f>
        <v>Q1</v>
      </c>
      <c r="E350" s="13">
        <f>MONTH(SalesDataTable[[#This Row],[Order Date]])</f>
        <v>3</v>
      </c>
      <c r="F350" s="11" t="str">
        <f>TEXT(SalesDataTable[[#This Row],[Order Date]],"MMM")</f>
        <v>Mar</v>
      </c>
      <c r="G350" s="5" t="s">
        <v>6</v>
      </c>
      <c r="H350" s="5" t="s">
        <v>7</v>
      </c>
      <c r="I350" s="5" t="s">
        <v>2</v>
      </c>
      <c r="J350" s="5" t="s">
        <v>13</v>
      </c>
      <c r="K350" s="5" t="s">
        <v>4</v>
      </c>
      <c r="L350" s="5" t="s">
        <v>30</v>
      </c>
      <c r="M350" s="6">
        <v>2</v>
      </c>
      <c r="N350" s="7">
        <v>103.08</v>
      </c>
      <c r="O350" s="8">
        <v>0.05</v>
      </c>
      <c r="P350" s="7">
        <v>49.27</v>
      </c>
      <c r="Q350" s="7">
        <f t="shared" si="20"/>
        <v>195.85199999999998</v>
      </c>
      <c r="R350" s="7">
        <f t="shared" si="21"/>
        <v>98.54</v>
      </c>
      <c r="S350" s="7">
        <f t="shared" si="22"/>
        <v>97.311999999999969</v>
      </c>
      <c r="T350" s="9">
        <f t="shared" si="23"/>
        <v>0.49686497967853266</v>
      </c>
      <c r="U350" s="6">
        <f>YEAR(SalesDataTable[[#This Row],[Order Date]])</f>
        <v>2026</v>
      </c>
      <c r="V350" s="9" t="str">
        <f>"Q"&amp;ROUNDUP(MONTH(SalesDataTable[[#This Row],[Order Date]])/3,0)</f>
        <v>Q1</v>
      </c>
      <c r="W350" s="6">
        <f>MONTH(SalesDataTable[[#This Row],[Order Date]])</f>
        <v>3</v>
      </c>
      <c r="X350" s="9" t="str">
        <f>TEXT(SalesDataTable[[#This Row],[Order Date]],"mmm")</f>
        <v>Mar</v>
      </c>
    </row>
    <row r="351" spans="1:24">
      <c r="A351" s="3">
        <v>264</v>
      </c>
      <c r="B351" s="4">
        <v>46094</v>
      </c>
      <c r="C351" s="11">
        <f>YEAR(SalesDataTable[[#This Row],[Order Date]])</f>
        <v>2026</v>
      </c>
      <c r="D351" s="11" t="str">
        <f>"Q"&amp;ROUNDUP(MONTH(SalesDataTable[[#This Row],[Order Date]])/3,0)</f>
        <v>Q1</v>
      </c>
      <c r="E351" s="13">
        <f>MONTH(SalesDataTable[[#This Row],[Order Date]])</f>
        <v>3</v>
      </c>
      <c r="F351" s="11" t="str">
        <f>TEXT(SalesDataTable[[#This Row],[Order Date]],"MMM")</f>
        <v>Mar</v>
      </c>
      <c r="G351" s="5" t="s">
        <v>0</v>
      </c>
      <c r="H351" s="5" t="s">
        <v>1</v>
      </c>
      <c r="I351" s="5" t="s">
        <v>2</v>
      </c>
      <c r="J351" s="5" t="s">
        <v>16</v>
      </c>
      <c r="K351" s="5" t="s">
        <v>14</v>
      </c>
      <c r="L351" s="5" t="s">
        <v>32</v>
      </c>
      <c r="M351" s="6">
        <v>4</v>
      </c>
      <c r="N351" s="7">
        <v>47.33</v>
      </c>
      <c r="O351" s="8">
        <v>0</v>
      </c>
      <c r="P351" s="7">
        <v>18.739999999999998</v>
      </c>
      <c r="Q351" s="7">
        <f t="shared" si="20"/>
        <v>189.32</v>
      </c>
      <c r="R351" s="7">
        <f t="shared" si="21"/>
        <v>74.959999999999994</v>
      </c>
      <c r="S351" s="7">
        <f t="shared" si="22"/>
        <v>114.36</v>
      </c>
      <c r="T351" s="9">
        <f t="shared" si="23"/>
        <v>0.60405662370589475</v>
      </c>
      <c r="U351" s="6">
        <f>YEAR(SalesDataTable[[#This Row],[Order Date]])</f>
        <v>2026</v>
      </c>
      <c r="V351" s="9" t="str">
        <f>"Q"&amp;ROUNDUP(MONTH(SalesDataTable[[#This Row],[Order Date]])/3,0)</f>
        <v>Q1</v>
      </c>
      <c r="W351" s="6">
        <f>MONTH(SalesDataTable[[#This Row],[Order Date]])</f>
        <v>3</v>
      </c>
      <c r="X351" s="9" t="str">
        <f>TEXT(SalesDataTable[[#This Row],[Order Date]],"mmm")</f>
        <v>Mar</v>
      </c>
    </row>
    <row r="352" spans="1:24">
      <c r="A352" s="3">
        <v>2498</v>
      </c>
      <c r="B352" s="4">
        <v>46094</v>
      </c>
      <c r="C352" s="11">
        <f>YEAR(SalesDataTable[[#This Row],[Order Date]])</f>
        <v>2026</v>
      </c>
      <c r="D352" s="11" t="str">
        <f>"Q"&amp;ROUNDUP(MONTH(SalesDataTable[[#This Row],[Order Date]])/3,0)</f>
        <v>Q1</v>
      </c>
      <c r="E352" s="13">
        <f>MONTH(SalesDataTable[[#This Row],[Order Date]])</f>
        <v>3</v>
      </c>
      <c r="F352" s="11" t="str">
        <f>TEXT(SalesDataTable[[#This Row],[Order Date]],"MMM")</f>
        <v>Mar</v>
      </c>
      <c r="G352" s="5" t="s">
        <v>11</v>
      </c>
      <c r="H352" s="5" t="s">
        <v>18</v>
      </c>
      <c r="I352" s="5" t="s">
        <v>19</v>
      </c>
      <c r="J352" s="5" t="s">
        <v>13</v>
      </c>
      <c r="K352" s="5" t="s">
        <v>4</v>
      </c>
      <c r="L352" s="5" t="s">
        <v>22</v>
      </c>
      <c r="M352" s="6">
        <v>1</v>
      </c>
      <c r="N352" s="7">
        <v>50.04</v>
      </c>
      <c r="O352" s="8">
        <v>0</v>
      </c>
      <c r="P352" s="7">
        <v>22.64</v>
      </c>
      <c r="Q352" s="7">
        <f t="shared" si="20"/>
        <v>50.04</v>
      </c>
      <c r="R352" s="7">
        <f t="shared" si="21"/>
        <v>22.64</v>
      </c>
      <c r="S352" s="7">
        <f t="shared" si="22"/>
        <v>27.4</v>
      </c>
      <c r="T352" s="9">
        <f t="shared" si="23"/>
        <v>0.54756195043964828</v>
      </c>
      <c r="U352" s="6">
        <f>YEAR(SalesDataTable[[#This Row],[Order Date]])</f>
        <v>2026</v>
      </c>
      <c r="V352" s="9" t="str">
        <f>"Q"&amp;ROUNDUP(MONTH(SalesDataTable[[#This Row],[Order Date]])/3,0)</f>
        <v>Q1</v>
      </c>
      <c r="W352" s="6">
        <f>MONTH(SalesDataTable[[#This Row],[Order Date]])</f>
        <v>3</v>
      </c>
      <c r="X352" s="9" t="str">
        <f>TEXT(SalesDataTable[[#This Row],[Order Date]],"mmm")</f>
        <v>Mar</v>
      </c>
    </row>
    <row r="353" spans="1:24">
      <c r="A353" s="3">
        <v>3929</v>
      </c>
      <c r="B353" s="4">
        <v>46094</v>
      </c>
      <c r="C353" s="11">
        <f>YEAR(SalesDataTable[[#This Row],[Order Date]])</f>
        <v>2026</v>
      </c>
      <c r="D353" s="11" t="str">
        <f>"Q"&amp;ROUNDUP(MONTH(SalesDataTable[[#This Row],[Order Date]])/3,0)</f>
        <v>Q1</v>
      </c>
      <c r="E353" s="13">
        <f>MONTH(SalesDataTable[[#This Row],[Order Date]])</f>
        <v>3</v>
      </c>
      <c r="F353" s="11" t="str">
        <f>TEXT(SalesDataTable[[#This Row],[Order Date]],"MMM")</f>
        <v>Mar</v>
      </c>
      <c r="G353" s="5" t="s">
        <v>20</v>
      </c>
      <c r="H353" s="5" t="s">
        <v>47</v>
      </c>
      <c r="I353" s="5" t="s">
        <v>2</v>
      </c>
      <c r="J353" s="5" t="s">
        <v>13</v>
      </c>
      <c r="K353" s="5" t="s">
        <v>34</v>
      </c>
      <c r="L353" s="5" t="s">
        <v>38</v>
      </c>
      <c r="M353" s="6">
        <v>1</v>
      </c>
      <c r="N353" s="7">
        <v>125.69</v>
      </c>
      <c r="O353" s="8">
        <v>0</v>
      </c>
      <c r="P353" s="7">
        <v>67.150000000000006</v>
      </c>
      <c r="Q353" s="7">
        <f t="shared" si="20"/>
        <v>125.69</v>
      </c>
      <c r="R353" s="7">
        <f t="shared" si="21"/>
        <v>67.150000000000006</v>
      </c>
      <c r="S353" s="7">
        <f t="shared" si="22"/>
        <v>58.539999999999992</v>
      </c>
      <c r="T353" s="9">
        <f t="shared" si="23"/>
        <v>0.465749065160315</v>
      </c>
      <c r="U353" s="6">
        <f>YEAR(SalesDataTable[[#This Row],[Order Date]])</f>
        <v>2026</v>
      </c>
      <c r="V353" s="9" t="str">
        <f>"Q"&amp;ROUNDUP(MONTH(SalesDataTable[[#This Row],[Order Date]])/3,0)</f>
        <v>Q1</v>
      </c>
      <c r="W353" s="6">
        <f>MONTH(SalesDataTable[[#This Row],[Order Date]])</f>
        <v>3</v>
      </c>
      <c r="X353" s="9" t="str">
        <f>TEXT(SalesDataTable[[#This Row],[Order Date]],"mmm")</f>
        <v>Mar</v>
      </c>
    </row>
    <row r="354" spans="1:24">
      <c r="A354" s="3">
        <v>4195</v>
      </c>
      <c r="B354" s="4">
        <v>46094</v>
      </c>
      <c r="C354" s="11">
        <f>YEAR(SalesDataTable[[#This Row],[Order Date]])</f>
        <v>2026</v>
      </c>
      <c r="D354" s="11" t="str">
        <f>"Q"&amp;ROUNDUP(MONTH(SalesDataTable[[#This Row],[Order Date]])/3,0)</f>
        <v>Q1</v>
      </c>
      <c r="E354" s="13">
        <f>MONTH(SalesDataTable[[#This Row],[Order Date]])</f>
        <v>3</v>
      </c>
      <c r="F354" s="11" t="str">
        <f>TEXT(SalesDataTable[[#This Row],[Order Date]],"MMM")</f>
        <v>Mar</v>
      </c>
      <c r="G354" s="5" t="s">
        <v>20</v>
      </c>
      <c r="H354" s="5" t="s">
        <v>47</v>
      </c>
      <c r="I354" s="5" t="s">
        <v>28</v>
      </c>
      <c r="J354" s="5" t="s">
        <v>13</v>
      </c>
      <c r="K354" s="5" t="s">
        <v>9</v>
      </c>
      <c r="L354" s="5" t="s">
        <v>17</v>
      </c>
      <c r="M354" s="6">
        <v>2</v>
      </c>
      <c r="N354" s="7">
        <v>142.72999999999999</v>
      </c>
      <c r="O354" s="8">
        <v>0.1</v>
      </c>
      <c r="P354" s="7">
        <v>77.28</v>
      </c>
      <c r="Q354" s="7">
        <f t="shared" si="20"/>
        <v>256.91399999999999</v>
      </c>
      <c r="R354" s="7">
        <f t="shared" si="21"/>
        <v>154.56</v>
      </c>
      <c r="S354" s="7">
        <f t="shared" si="22"/>
        <v>102.35399999999998</v>
      </c>
      <c r="T354" s="9">
        <f t="shared" si="23"/>
        <v>0.39839790747098247</v>
      </c>
      <c r="U354" s="6">
        <f>YEAR(SalesDataTable[[#This Row],[Order Date]])</f>
        <v>2026</v>
      </c>
      <c r="V354" s="9" t="str">
        <f>"Q"&amp;ROUNDUP(MONTH(SalesDataTable[[#This Row],[Order Date]])/3,0)</f>
        <v>Q1</v>
      </c>
      <c r="W354" s="6">
        <f>MONTH(SalesDataTable[[#This Row],[Order Date]])</f>
        <v>3</v>
      </c>
      <c r="X354" s="9" t="str">
        <f>TEXT(SalesDataTable[[#This Row],[Order Date]],"mmm")</f>
        <v>Mar</v>
      </c>
    </row>
    <row r="355" spans="1:24">
      <c r="A355" s="3">
        <v>4684</v>
      </c>
      <c r="B355" s="4">
        <v>46094</v>
      </c>
      <c r="C355" s="11">
        <f>YEAR(SalesDataTable[[#This Row],[Order Date]])</f>
        <v>2026</v>
      </c>
      <c r="D355" s="11" t="str">
        <f>"Q"&amp;ROUNDUP(MONTH(SalesDataTable[[#This Row],[Order Date]])/3,0)</f>
        <v>Q1</v>
      </c>
      <c r="E355" s="13">
        <f>MONTH(SalesDataTable[[#This Row],[Order Date]])</f>
        <v>3</v>
      </c>
      <c r="F355" s="11" t="str">
        <f>TEXT(SalesDataTable[[#This Row],[Order Date]],"MMM")</f>
        <v>Mar</v>
      </c>
      <c r="G355" s="5" t="s">
        <v>6</v>
      </c>
      <c r="H355" s="5" t="s">
        <v>43</v>
      </c>
      <c r="I355" s="5" t="s">
        <v>2</v>
      </c>
      <c r="J355" s="5" t="s">
        <v>3</v>
      </c>
      <c r="K355" s="5" t="s">
        <v>34</v>
      </c>
      <c r="L355" s="5" t="s">
        <v>38</v>
      </c>
      <c r="M355" s="6">
        <v>4</v>
      </c>
      <c r="N355" s="7">
        <v>124.36</v>
      </c>
      <c r="O355" s="8">
        <v>0</v>
      </c>
      <c r="P355" s="7">
        <v>68.790000000000006</v>
      </c>
      <c r="Q355" s="7">
        <f t="shared" si="20"/>
        <v>497.44</v>
      </c>
      <c r="R355" s="7">
        <f t="shared" si="21"/>
        <v>275.16000000000003</v>
      </c>
      <c r="S355" s="7">
        <f t="shared" si="22"/>
        <v>222.27999999999997</v>
      </c>
      <c r="T355" s="9">
        <f t="shared" si="23"/>
        <v>0.44684786104856861</v>
      </c>
      <c r="U355" s="6">
        <f>YEAR(SalesDataTable[[#This Row],[Order Date]])</f>
        <v>2026</v>
      </c>
      <c r="V355" s="9" t="str">
        <f>"Q"&amp;ROUNDUP(MONTH(SalesDataTable[[#This Row],[Order Date]])/3,0)</f>
        <v>Q1</v>
      </c>
      <c r="W355" s="6">
        <f>MONTH(SalesDataTable[[#This Row],[Order Date]])</f>
        <v>3</v>
      </c>
      <c r="X355" s="9" t="str">
        <f>TEXT(SalesDataTable[[#This Row],[Order Date]],"mmm")</f>
        <v>Mar</v>
      </c>
    </row>
    <row r="356" spans="1:24">
      <c r="A356" s="3">
        <v>313</v>
      </c>
      <c r="B356" s="4">
        <v>46095</v>
      </c>
      <c r="C356" s="11">
        <f>YEAR(SalesDataTable[[#This Row],[Order Date]])</f>
        <v>2026</v>
      </c>
      <c r="D356" s="11" t="str">
        <f>"Q"&amp;ROUNDUP(MONTH(SalesDataTable[[#This Row],[Order Date]])/3,0)</f>
        <v>Q1</v>
      </c>
      <c r="E356" s="13">
        <f>MONTH(SalesDataTable[[#This Row],[Order Date]])</f>
        <v>3</v>
      </c>
      <c r="F356" s="11" t="str">
        <f>TEXT(SalesDataTable[[#This Row],[Order Date]],"MMM")</f>
        <v>Mar</v>
      </c>
      <c r="G356" s="5" t="s">
        <v>20</v>
      </c>
      <c r="H356" s="5" t="s">
        <v>33</v>
      </c>
      <c r="I356" s="5" t="s">
        <v>2</v>
      </c>
      <c r="J356" s="5" t="s">
        <v>13</v>
      </c>
      <c r="K356" s="5" t="s">
        <v>4</v>
      </c>
      <c r="L356" s="5" t="s">
        <v>26</v>
      </c>
      <c r="M356" s="6">
        <v>4</v>
      </c>
      <c r="N356" s="7">
        <v>40.42</v>
      </c>
      <c r="O356" s="8">
        <v>0.1</v>
      </c>
      <c r="P356" s="7">
        <v>16.25</v>
      </c>
      <c r="Q356" s="7">
        <f t="shared" si="20"/>
        <v>145.512</v>
      </c>
      <c r="R356" s="7">
        <f t="shared" si="21"/>
        <v>65</v>
      </c>
      <c r="S356" s="7">
        <f t="shared" si="22"/>
        <v>80.512</v>
      </c>
      <c r="T356" s="9">
        <f t="shared" si="23"/>
        <v>0.5533014459288581</v>
      </c>
      <c r="U356" s="6">
        <f>YEAR(SalesDataTable[[#This Row],[Order Date]])</f>
        <v>2026</v>
      </c>
      <c r="V356" s="9" t="str">
        <f>"Q"&amp;ROUNDUP(MONTH(SalesDataTable[[#This Row],[Order Date]])/3,0)</f>
        <v>Q1</v>
      </c>
      <c r="W356" s="6">
        <f>MONTH(SalesDataTable[[#This Row],[Order Date]])</f>
        <v>3</v>
      </c>
      <c r="X356" s="9" t="str">
        <f>TEXT(SalesDataTable[[#This Row],[Order Date]],"mmm")</f>
        <v>Mar</v>
      </c>
    </row>
    <row r="357" spans="1:24">
      <c r="A357" s="3">
        <v>1056</v>
      </c>
      <c r="B357" s="4">
        <v>46095</v>
      </c>
      <c r="C357" s="11">
        <f>YEAR(SalesDataTable[[#This Row],[Order Date]])</f>
        <v>2026</v>
      </c>
      <c r="D357" s="11" t="str">
        <f>"Q"&amp;ROUNDUP(MONTH(SalesDataTable[[#This Row],[Order Date]])/3,0)</f>
        <v>Q1</v>
      </c>
      <c r="E357" s="13">
        <f>MONTH(SalesDataTable[[#This Row],[Order Date]])</f>
        <v>3</v>
      </c>
      <c r="F357" s="11" t="str">
        <f>TEXT(SalesDataTable[[#This Row],[Order Date]],"MMM")</f>
        <v>Mar</v>
      </c>
      <c r="G357" s="5" t="s">
        <v>0</v>
      </c>
      <c r="H357" s="5" t="s">
        <v>50</v>
      </c>
      <c r="I357" s="5" t="s">
        <v>2</v>
      </c>
      <c r="J357" s="5" t="s">
        <v>3</v>
      </c>
      <c r="K357" s="5" t="s">
        <v>23</v>
      </c>
      <c r="L357" s="5" t="s">
        <v>29</v>
      </c>
      <c r="M357" s="6">
        <v>1</v>
      </c>
      <c r="N357" s="7">
        <v>192.86</v>
      </c>
      <c r="O357" s="8">
        <v>0</v>
      </c>
      <c r="P357" s="7">
        <v>101.13</v>
      </c>
      <c r="Q357" s="7">
        <f t="shared" si="20"/>
        <v>192.86</v>
      </c>
      <c r="R357" s="7">
        <f t="shared" si="21"/>
        <v>101.13</v>
      </c>
      <c r="S357" s="7">
        <f t="shared" si="22"/>
        <v>91.730000000000018</v>
      </c>
      <c r="T357" s="9">
        <f t="shared" si="23"/>
        <v>0.475629990666805</v>
      </c>
      <c r="U357" s="6">
        <f>YEAR(SalesDataTable[[#This Row],[Order Date]])</f>
        <v>2026</v>
      </c>
      <c r="V357" s="9" t="str">
        <f>"Q"&amp;ROUNDUP(MONTH(SalesDataTable[[#This Row],[Order Date]])/3,0)</f>
        <v>Q1</v>
      </c>
      <c r="W357" s="6">
        <f>MONTH(SalesDataTable[[#This Row],[Order Date]])</f>
        <v>3</v>
      </c>
      <c r="X357" s="9" t="str">
        <f>TEXT(SalesDataTable[[#This Row],[Order Date]],"mmm")</f>
        <v>Mar</v>
      </c>
    </row>
    <row r="358" spans="1:24">
      <c r="A358" s="3">
        <v>2189</v>
      </c>
      <c r="B358" s="4">
        <v>46095</v>
      </c>
      <c r="C358" s="11">
        <f>YEAR(SalesDataTable[[#This Row],[Order Date]])</f>
        <v>2026</v>
      </c>
      <c r="D358" s="11" t="str">
        <f>"Q"&amp;ROUNDUP(MONTH(SalesDataTable[[#This Row],[Order Date]])/3,0)</f>
        <v>Q1</v>
      </c>
      <c r="E358" s="13">
        <f>MONTH(SalesDataTable[[#This Row],[Order Date]])</f>
        <v>3</v>
      </c>
      <c r="F358" s="11" t="str">
        <f>TEXT(SalesDataTable[[#This Row],[Order Date]],"MMM")</f>
        <v>Mar</v>
      </c>
      <c r="G358" s="5" t="s">
        <v>20</v>
      </c>
      <c r="H358" s="5" t="s">
        <v>21</v>
      </c>
      <c r="I358" s="5" t="s">
        <v>28</v>
      </c>
      <c r="J358" s="5" t="s">
        <v>13</v>
      </c>
      <c r="K358" s="5" t="s">
        <v>9</v>
      </c>
      <c r="L358" s="5" t="s">
        <v>46</v>
      </c>
      <c r="M358" s="6">
        <v>2</v>
      </c>
      <c r="N358" s="7">
        <v>72.34</v>
      </c>
      <c r="O358" s="8">
        <v>0</v>
      </c>
      <c r="P358" s="7">
        <v>33.29</v>
      </c>
      <c r="Q358" s="7">
        <f t="shared" si="20"/>
        <v>144.68</v>
      </c>
      <c r="R358" s="7">
        <f t="shared" si="21"/>
        <v>66.58</v>
      </c>
      <c r="S358" s="7">
        <f t="shared" si="22"/>
        <v>78.100000000000009</v>
      </c>
      <c r="T358" s="9">
        <f t="shared" si="23"/>
        <v>0.53981199889411113</v>
      </c>
      <c r="U358" s="6">
        <f>YEAR(SalesDataTable[[#This Row],[Order Date]])</f>
        <v>2026</v>
      </c>
      <c r="V358" s="9" t="str">
        <f>"Q"&amp;ROUNDUP(MONTH(SalesDataTable[[#This Row],[Order Date]])/3,0)</f>
        <v>Q1</v>
      </c>
      <c r="W358" s="6">
        <f>MONTH(SalesDataTable[[#This Row],[Order Date]])</f>
        <v>3</v>
      </c>
      <c r="X358" s="9" t="str">
        <f>TEXT(SalesDataTable[[#This Row],[Order Date]],"mmm")</f>
        <v>Mar</v>
      </c>
    </row>
    <row r="359" spans="1:24">
      <c r="A359" s="3">
        <v>2617</v>
      </c>
      <c r="B359" s="4">
        <v>46095</v>
      </c>
      <c r="C359" s="11">
        <f>YEAR(SalesDataTable[[#This Row],[Order Date]])</f>
        <v>2026</v>
      </c>
      <c r="D359" s="11" t="str">
        <f>"Q"&amp;ROUNDUP(MONTH(SalesDataTable[[#This Row],[Order Date]])/3,0)</f>
        <v>Q1</v>
      </c>
      <c r="E359" s="13">
        <f>MONTH(SalesDataTable[[#This Row],[Order Date]])</f>
        <v>3</v>
      </c>
      <c r="F359" s="11" t="str">
        <f>TEXT(SalesDataTable[[#This Row],[Order Date]],"MMM")</f>
        <v>Mar</v>
      </c>
      <c r="G359" s="5" t="s">
        <v>20</v>
      </c>
      <c r="H359" s="5" t="s">
        <v>47</v>
      </c>
      <c r="I359" s="5" t="s">
        <v>2</v>
      </c>
      <c r="J359" s="5" t="s">
        <v>13</v>
      </c>
      <c r="K359" s="5" t="s">
        <v>14</v>
      </c>
      <c r="L359" s="5" t="s">
        <v>15</v>
      </c>
      <c r="M359" s="6">
        <v>2</v>
      </c>
      <c r="N359" s="7">
        <v>35.409999999999997</v>
      </c>
      <c r="O359" s="8">
        <v>0</v>
      </c>
      <c r="P359" s="7">
        <v>13.89</v>
      </c>
      <c r="Q359" s="7">
        <f t="shared" si="20"/>
        <v>70.819999999999993</v>
      </c>
      <c r="R359" s="7">
        <f t="shared" si="21"/>
        <v>27.78</v>
      </c>
      <c r="S359" s="7">
        <f t="shared" si="22"/>
        <v>43.039999999999992</v>
      </c>
      <c r="T359" s="9">
        <f t="shared" si="23"/>
        <v>0.60773792713922614</v>
      </c>
      <c r="U359" s="6">
        <f>YEAR(SalesDataTable[[#This Row],[Order Date]])</f>
        <v>2026</v>
      </c>
      <c r="V359" s="9" t="str">
        <f>"Q"&amp;ROUNDUP(MONTH(SalesDataTable[[#This Row],[Order Date]])/3,0)</f>
        <v>Q1</v>
      </c>
      <c r="W359" s="6">
        <f>MONTH(SalesDataTable[[#This Row],[Order Date]])</f>
        <v>3</v>
      </c>
      <c r="X359" s="9" t="str">
        <f>TEXT(SalesDataTable[[#This Row],[Order Date]],"mmm")</f>
        <v>Mar</v>
      </c>
    </row>
    <row r="360" spans="1:24">
      <c r="A360" s="3">
        <v>2901</v>
      </c>
      <c r="B360" s="4">
        <v>46095</v>
      </c>
      <c r="C360" s="11">
        <f>YEAR(SalesDataTable[[#This Row],[Order Date]])</f>
        <v>2026</v>
      </c>
      <c r="D360" s="11" t="str">
        <f>"Q"&amp;ROUNDUP(MONTH(SalesDataTable[[#This Row],[Order Date]])/3,0)</f>
        <v>Q1</v>
      </c>
      <c r="E360" s="13">
        <f>MONTH(SalesDataTable[[#This Row],[Order Date]])</f>
        <v>3</v>
      </c>
      <c r="F360" s="11" t="str">
        <f>TEXT(SalesDataTable[[#This Row],[Order Date]],"MMM")</f>
        <v>Mar</v>
      </c>
      <c r="G360" s="5" t="s">
        <v>20</v>
      </c>
      <c r="H360" s="5" t="s">
        <v>33</v>
      </c>
      <c r="I360" s="5" t="s">
        <v>8</v>
      </c>
      <c r="J360" s="5" t="s">
        <v>16</v>
      </c>
      <c r="K360" s="5" t="s">
        <v>4</v>
      </c>
      <c r="L360" s="5" t="s">
        <v>30</v>
      </c>
      <c r="M360" s="6">
        <v>12</v>
      </c>
      <c r="N360" s="7">
        <v>102.25</v>
      </c>
      <c r="O360" s="8">
        <v>0.1</v>
      </c>
      <c r="P360" s="7">
        <v>51.07</v>
      </c>
      <c r="Q360" s="7">
        <f t="shared" si="20"/>
        <v>1104.3</v>
      </c>
      <c r="R360" s="7">
        <f t="shared" si="21"/>
        <v>612.84</v>
      </c>
      <c r="S360" s="7">
        <f t="shared" si="22"/>
        <v>491.45999999999992</v>
      </c>
      <c r="T360" s="9">
        <f t="shared" si="23"/>
        <v>0.44504210812279266</v>
      </c>
      <c r="U360" s="6">
        <f>YEAR(SalesDataTable[[#This Row],[Order Date]])</f>
        <v>2026</v>
      </c>
      <c r="V360" s="9" t="str">
        <f>"Q"&amp;ROUNDUP(MONTH(SalesDataTable[[#This Row],[Order Date]])/3,0)</f>
        <v>Q1</v>
      </c>
      <c r="W360" s="6">
        <f>MONTH(SalesDataTable[[#This Row],[Order Date]])</f>
        <v>3</v>
      </c>
      <c r="X360" s="9" t="str">
        <f>TEXT(SalesDataTable[[#This Row],[Order Date]],"mmm")</f>
        <v>Mar</v>
      </c>
    </row>
    <row r="361" spans="1:24">
      <c r="A361" s="3">
        <v>2952</v>
      </c>
      <c r="B361" s="4">
        <v>46095</v>
      </c>
      <c r="C361" s="11">
        <f>YEAR(SalesDataTable[[#This Row],[Order Date]])</f>
        <v>2026</v>
      </c>
      <c r="D361" s="11" t="str">
        <f>"Q"&amp;ROUNDUP(MONTH(SalesDataTable[[#This Row],[Order Date]])/3,0)</f>
        <v>Q1</v>
      </c>
      <c r="E361" s="13">
        <f>MONTH(SalesDataTable[[#This Row],[Order Date]])</f>
        <v>3</v>
      </c>
      <c r="F361" s="11" t="str">
        <f>TEXT(SalesDataTable[[#This Row],[Order Date]],"MMM")</f>
        <v>Mar</v>
      </c>
      <c r="G361" s="5" t="s">
        <v>6</v>
      </c>
      <c r="H361" s="5" t="s">
        <v>7</v>
      </c>
      <c r="I361" s="5" t="s">
        <v>2</v>
      </c>
      <c r="J361" s="5" t="s">
        <v>13</v>
      </c>
      <c r="K361" s="5" t="s">
        <v>4</v>
      </c>
      <c r="L361" s="5" t="s">
        <v>22</v>
      </c>
      <c r="M361" s="6">
        <v>1</v>
      </c>
      <c r="N361" s="7">
        <v>51.86</v>
      </c>
      <c r="O361" s="8">
        <v>0.1</v>
      </c>
      <c r="P361" s="7">
        <v>22.34</v>
      </c>
      <c r="Q361" s="7">
        <f t="shared" si="20"/>
        <v>46.673999999999999</v>
      </c>
      <c r="R361" s="7">
        <f t="shared" si="21"/>
        <v>22.34</v>
      </c>
      <c r="S361" s="7">
        <f t="shared" si="22"/>
        <v>24.334</v>
      </c>
      <c r="T361" s="9">
        <f t="shared" si="23"/>
        <v>0.52136092899687192</v>
      </c>
      <c r="U361" s="6">
        <f>YEAR(SalesDataTable[[#This Row],[Order Date]])</f>
        <v>2026</v>
      </c>
      <c r="V361" s="9" t="str">
        <f>"Q"&amp;ROUNDUP(MONTH(SalesDataTable[[#This Row],[Order Date]])/3,0)</f>
        <v>Q1</v>
      </c>
      <c r="W361" s="6">
        <f>MONTH(SalesDataTable[[#This Row],[Order Date]])</f>
        <v>3</v>
      </c>
      <c r="X361" s="9" t="str">
        <f>TEXT(SalesDataTable[[#This Row],[Order Date]],"mmm")</f>
        <v>Mar</v>
      </c>
    </row>
    <row r="362" spans="1:24">
      <c r="A362" s="3">
        <v>3421</v>
      </c>
      <c r="B362" s="4">
        <v>46095</v>
      </c>
      <c r="C362" s="11">
        <f>YEAR(SalesDataTable[[#This Row],[Order Date]])</f>
        <v>2026</v>
      </c>
      <c r="D362" s="11" t="str">
        <f>"Q"&amp;ROUNDUP(MONTH(SalesDataTable[[#This Row],[Order Date]])/3,0)</f>
        <v>Q1</v>
      </c>
      <c r="E362" s="13">
        <f>MONTH(SalesDataTable[[#This Row],[Order Date]])</f>
        <v>3</v>
      </c>
      <c r="F362" s="11" t="str">
        <f>TEXT(SalesDataTable[[#This Row],[Order Date]],"MMM")</f>
        <v>Mar</v>
      </c>
      <c r="G362" s="5" t="s">
        <v>20</v>
      </c>
      <c r="H362" s="5" t="s">
        <v>33</v>
      </c>
      <c r="I362" s="5" t="s">
        <v>2</v>
      </c>
      <c r="J362" s="5" t="s">
        <v>3</v>
      </c>
      <c r="K362" s="5" t="s">
        <v>14</v>
      </c>
      <c r="L362" s="5" t="s">
        <v>15</v>
      </c>
      <c r="M362" s="6">
        <v>1</v>
      </c>
      <c r="N362" s="7">
        <v>36.520000000000003</v>
      </c>
      <c r="O362" s="8">
        <v>0.05</v>
      </c>
      <c r="P362" s="7">
        <v>13.23</v>
      </c>
      <c r="Q362" s="7">
        <f t="shared" si="20"/>
        <v>34.694000000000003</v>
      </c>
      <c r="R362" s="7">
        <f t="shared" si="21"/>
        <v>13.23</v>
      </c>
      <c r="S362" s="7">
        <f t="shared" si="22"/>
        <v>21.464000000000002</v>
      </c>
      <c r="T362" s="9">
        <f t="shared" si="23"/>
        <v>0.61866605176687617</v>
      </c>
      <c r="U362" s="6">
        <f>YEAR(SalesDataTable[[#This Row],[Order Date]])</f>
        <v>2026</v>
      </c>
      <c r="V362" s="9" t="str">
        <f>"Q"&amp;ROUNDUP(MONTH(SalesDataTable[[#This Row],[Order Date]])/3,0)</f>
        <v>Q1</v>
      </c>
      <c r="W362" s="6">
        <f>MONTH(SalesDataTable[[#This Row],[Order Date]])</f>
        <v>3</v>
      </c>
      <c r="X362" s="9" t="str">
        <f>TEXT(SalesDataTable[[#This Row],[Order Date]],"mmm")</f>
        <v>Mar</v>
      </c>
    </row>
    <row r="363" spans="1:24">
      <c r="A363" s="3">
        <v>3536</v>
      </c>
      <c r="B363" s="4">
        <v>46095</v>
      </c>
      <c r="C363" s="11">
        <f>YEAR(SalesDataTable[[#This Row],[Order Date]])</f>
        <v>2026</v>
      </c>
      <c r="D363" s="11" t="str">
        <f>"Q"&amp;ROUNDUP(MONTH(SalesDataTable[[#This Row],[Order Date]])/3,0)</f>
        <v>Q1</v>
      </c>
      <c r="E363" s="13">
        <f>MONTH(SalesDataTable[[#This Row],[Order Date]])</f>
        <v>3</v>
      </c>
      <c r="F363" s="11" t="str">
        <f>TEXT(SalesDataTable[[#This Row],[Order Date]],"MMM")</f>
        <v>Mar</v>
      </c>
      <c r="G363" s="5" t="s">
        <v>11</v>
      </c>
      <c r="H363" s="5" t="s">
        <v>39</v>
      </c>
      <c r="I363" s="5" t="s">
        <v>2</v>
      </c>
      <c r="J363" s="5" t="s">
        <v>13</v>
      </c>
      <c r="K363" s="5" t="s">
        <v>9</v>
      </c>
      <c r="L363" s="5" t="s">
        <v>37</v>
      </c>
      <c r="M363" s="6">
        <v>2</v>
      </c>
      <c r="N363" s="7">
        <v>153.66</v>
      </c>
      <c r="O363" s="8">
        <v>0.1</v>
      </c>
      <c r="P363" s="7">
        <v>78.430000000000007</v>
      </c>
      <c r="Q363" s="7">
        <f t="shared" si="20"/>
        <v>276.58800000000002</v>
      </c>
      <c r="R363" s="7">
        <f t="shared" si="21"/>
        <v>156.86000000000001</v>
      </c>
      <c r="S363" s="7">
        <f t="shared" si="22"/>
        <v>119.72800000000001</v>
      </c>
      <c r="T363" s="9">
        <f t="shared" si="23"/>
        <v>0.43287488972768162</v>
      </c>
      <c r="U363" s="6">
        <f>YEAR(SalesDataTable[[#This Row],[Order Date]])</f>
        <v>2026</v>
      </c>
      <c r="V363" s="9" t="str">
        <f>"Q"&amp;ROUNDUP(MONTH(SalesDataTable[[#This Row],[Order Date]])/3,0)</f>
        <v>Q1</v>
      </c>
      <c r="W363" s="6">
        <f>MONTH(SalesDataTable[[#This Row],[Order Date]])</f>
        <v>3</v>
      </c>
      <c r="X363" s="9" t="str">
        <f>TEXT(SalesDataTable[[#This Row],[Order Date]],"mmm")</f>
        <v>Mar</v>
      </c>
    </row>
    <row r="364" spans="1:24">
      <c r="A364" s="3">
        <v>3878</v>
      </c>
      <c r="B364" s="4">
        <v>46095</v>
      </c>
      <c r="C364" s="11">
        <f>YEAR(SalesDataTable[[#This Row],[Order Date]])</f>
        <v>2026</v>
      </c>
      <c r="D364" s="11" t="str">
        <f>"Q"&amp;ROUNDUP(MONTH(SalesDataTable[[#This Row],[Order Date]])/3,0)</f>
        <v>Q1</v>
      </c>
      <c r="E364" s="13">
        <f>MONTH(SalesDataTable[[#This Row],[Order Date]])</f>
        <v>3</v>
      </c>
      <c r="F364" s="11" t="str">
        <f>TEXT(SalesDataTable[[#This Row],[Order Date]],"MMM")</f>
        <v>Mar</v>
      </c>
      <c r="G364" s="5" t="s">
        <v>6</v>
      </c>
      <c r="H364" s="5" t="s">
        <v>49</v>
      </c>
      <c r="I364" s="5" t="s">
        <v>28</v>
      </c>
      <c r="J364" s="5" t="s">
        <v>3</v>
      </c>
      <c r="K364" s="5" t="s">
        <v>34</v>
      </c>
      <c r="L364" s="5" t="s">
        <v>35</v>
      </c>
      <c r="M364" s="6">
        <v>1</v>
      </c>
      <c r="N364" s="7">
        <v>41.05</v>
      </c>
      <c r="O364" s="8">
        <v>0.1</v>
      </c>
      <c r="P364" s="7">
        <v>14.94</v>
      </c>
      <c r="Q364" s="7">
        <f t="shared" si="20"/>
        <v>36.945</v>
      </c>
      <c r="R364" s="7">
        <f t="shared" si="21"/>
        <v>14.94</v>
      </c>
      <c r="S364" s="7">
        <f t="shared" si="22"/>
        <v>22.005000000000003</v>
      </c>
      <c r="T364" s="9">
        <f t="shared" si="23"/>
        <v>0.59561510353227776</v>
      </c>
      <c r="U364" s="6">
        <f>YEAR(SalesDataTable[[#This Row],[Order Date]])</f>
        <v>2026</v>
      </c>
      <c r="V364" s="9" t="str">
        <f>"Q"&amp;ROUNDUP(MONTH(SalesDataTable[[#This Row],[Order Date]])/3,0)</f>
        <v>Q1</v>
      </c>
      <c r="W364" s="6">
        <f>MONTH(SalesDataTable[[#This Row],[Order Date]])</f>
        <v>3</v>
      </c>
      <c r="X364" s="9" t="str">
        <f>TEXT(SalesDataTable[[#This Row],[Order Date]],"mmm")</f>
        <v>Mar</v>
      </c>
    </row>
    <row r="365" spans="1:24">
      <c r="A365" s="3">
        <v>2027</v>
      </c>
      <c r="B365" s="4">
        <v>46096</v>
      </c>
      <c r="C365" s="11">
        <f>YEAR(SalesDataTable[[#This Row],[Order Date]])</f>
        <v>2026</v>
      </c>
      <c r="D365" s="11" t="str">
        <f>"Q"&amp;ROUNDUP(MONTH(SalesDataTable[[#This Row],[Order Date]])/3,0)</f>
        <v>Q1</v>
      </c>
      <c r="E365" s="13">
        <f>MONTH(SalesDataTable[[#This Row],[Order Date]])</f>
        <v>3</v>
      </c>
      <c r="F365" s="11" t="str">
        <f>TEXT(SalesDataTable[[#This Row],[Order Date]],"MMM")</f>
        <v>Mar</v>
      </c>
      <c r="G365" s="5" t="s">
        <v>11</v>
      </c>
      <c r="H365" s="5" t="s">
        <v>12</v>
      </c>
      <c r="I365" s="5" t="s">
        <v>2</v>
      </c>
      <c r="J365" s="5" t="s">
        <v>3</v>
      </c>
      <c r="K365" s="5" t="s">
        <v>14</v>
      </c>
      <c r="L365" s="5" t="s">
        <v>44</v>
      </c>
      <c r="M365" s="6">
        <v>4</v>
      </c>
      <c r="N365" s="7">
        <v>136.21</v>
      </c>
      <c r="O365" s="8">
        <v>0.05</v>
      </c>
      <c r="P365" s="7">
        <v>68.55</v>
      </c>
      <c r="Q365" s="7">
        <f t="shared" si="20"/>
        <v>517.59799999999996</v>
      </c>
      <c r="R365" s="7">
        <f t="shared" si="21"/>
        <v>274.2</v>
      </c>
      <c r="S365" s="7">
        <f t="shared" si="22"/>
        <v>243.39799999999997</v>
      </c>
      <c r="T365" s="9">
        <f t="shared" si="23"/>
        <v>0.4702452482428448</v>
      </c>
      <c r="U365" s="6">
        <f>YEAR(SalesDataTable[[#This Row],[Order Date]])</f>
        <v>2026</v>
      </c>
      <c r="V365" s="9" t="str">
        <f>"Q"&amp;ROUNDUP(MONTH(SalesDataTable[[#This Row],[Order Date]])/3,0)</f>
        <v>Q1</v>
      </c>
      <c r="W365" s="6">
        <f>MONTH(SalesDataTable[[#This Row],[Order Date]])</f>
        <v>3</v>
      </c>
      <c r="X365" s="9" t="str">
        <f>TEXT(SalesDataTable[[#This Row],[Order Date]],"mmm")</f>
        <v>Mar</v>
      </c>
    </row>
    <row r="366" spans="1:24">
      <c r="A366" s="3">
        <v>3280</v>
      </c>
      <c r="B366" s="4">
        <v>46096</v>
      </c>
      <c r="C366" s="11">
        <f>YEAR(SalesDataTable[[#This Row],[Order Date]])</f>
        <v>2026</v>
      </c>
      <c r="D366" s="11" t="str">
        <f>"Q"&amp;ROUNDUP(MONTH(SalesDataTable[[#This Row],[Order Date]])/3,0)</f>
        <v>Q1</v>
      </c>
      <c r="E366" s="13">
        <f>MONTH(SalesDataTable[[#This Row],[Order Date]])</f>
        <v>3</v>
      </c>
      <c r="F366" s="11" t="str">
        <f>TEXT(SalesDataTable[[#This Row],[Order Date]],"MMM")</f>
        <v>Mar</v>
      </c>
      <c r="G366" s="5" t="s">
        <v>20</v>
      </c>
      <c r="H366" s="5" t="s">
        <v>21</v>
      </c>
      <c r="I366" s="5" t="s">
        <v>2</v>
      </c>
      <c r="J366" s="5" t="s">
        <v>3</v>
      </c>
      <c r="K366" s="5" t="s">
        <v>14</v>
      </c>
      <c r="L366" s="5" t="s">
        <v>32</v>
      </c>
      <c r="M366" s="6">
        <v>3</v>
      </c>
      <c r="N366" s="7">
        <v>46.68</v>
      </c>
      <c r="O366" s="8">
        <v>0</v>
      </c>
      <c r="P366" s="7">
        <v>18.760000000000002</v>
      </c>
      <c r="Q366" s="7">
        <f t="shared" si="20"/>
        <v>140.04</v>
      </c>
      <c r="R366" s="7">
        <f t="shared" si="21"/>
        <v>56.28</v>
      </c>
      <c r="S366" s="7">
        <f t="shared" si="22"/>
        <v>83.759999999999991</v>
      </c>
      <c r="T366" s="9">
        <f t="shared" si="23"/>
        <v>0.59811482433590402</v>
      </c>
      <c r="U366" s="6">
        <f>YEAR(SalesDataTable[[#This Row],[Order Date]])</f>
        <v>2026</v>
      </c>
      <c r="V366" s="9" t="str">
        <f>"Q"&amp;ROUNDUP(MONTH(SalesDataTable[[#This Row],[Order Date]])/3,0)</f>
        <v>Q1</v>
      </c>
      <c r="W366" s="6">
        <f>MONTH(SalesDataTable[[#This Row],[Order Date]])</f>
        <v>3</v>
      </c>
      <c r="X366" s="9" t="str">
        <f>TEXT(SalesDataTable[[#This Row],[Order Date]],"mmm")</f>
        <v>Mar</v>
      </c>
    </row>
    <row r="367" spans="1:24">
      <c r="A367" s="3">
        <v>5149</v>
      </c>
      <c r="B367" s="4">
        <v>46096</v>
      </c>
      <c r="C367" s="11">
        <f>YEAR(SalesDataTable[[#This Row],[Order Date]])</f>
        <v>2026</v>
      </c>
      <c r="D367" s="11" t="str">
        <f>"Q"&amp;ROUNDUP(MONTH(SalesDataTable[[#This Row],[Order Date]])/3,0)</f>
        <v>Q1</v>
      </c>
      <c r="E367" s="13">
        <f>MONTH(SalesDataTable[[#This Row],[Order Date]])</f>
        <v>3</v>
      </c>
      <c r="F367" s="11" t="str">
        <f>TEXT(SalesDataTable[[#This Row],[Order Date]],"MMM")</f>
        <v>Mar</v>
      </c>
      <c r="G367" s="5" t="s">
        <v>6</v>
      </c>
      <c r="H367" s="5" t="s">
        <v>43</v>
      </c>
      <c r="I367" s="5" t="s">
        <v>19</v>
      </c>
      <c r="J367" s="5" t="s">
        <v>13</v>
      </c>
      <c r="K367" s="5" t="s">
        <v>14</v>
      </c>
      <c r="L367" s="5" t="s">
        <v>15</v>
      </c>
      <c r="M367" s="6">
        <v>1</v>
      </c>
      <c r="N367" s="7">
        <v>35.340000000000003</v>
      </c>
      <c r="O367" s="8">
        <v>0.05</v>
      </c>
      <c r="P367" s="7">
        <v>13.37</v>
      </c>
      <c r="Q367" s="7">
        <f t="shared" si="20"/>
        <v>33.573</v>
      </c>
      <c r="R367" s="7">
        <f t="shared" si="21"/>
        <v>13.37</v>
      </c>
      <c r="S367" s="7">
        <f t="shared" si="22"/>
        <v>20.203000000000003</v>
      </c>
      <c r="T367" s="9">
        <f t="shared" si="23"/>
        <v>0.60176332171685587</v>
      </c>
      <c r="U367" s="6">
        <f>YEAR(SalesDataTable[[#This Row],[Order Date]])</f>
        <v>2026</v>
      </c>
      <c r="V367" s="9" t="str">
        <f>"Q"&amp;ROUNDUP(MONTH(SalesDataTable[[#This Row],[Order Date]])/3,0)</f>
        <v>Q1</v>
      </c>
      <c r="W367" s="6">
        <f>MONTH(SalesDataTable[[#This Row],[Order Date]])</f>
        <v>3</v>
      </c>
      <c r="X367" s="9" t="str">
        <f>TEXT(SalesDataTable[[#This Row],[Order Date]],"mmm")</f>
        <v>Mar</v>
      </c>
    </row>
    <row r="368" spans="1:24">
      <c r="A368" s="3">
        <v>412</v>
      </c>
      <c r="B368" s="4">
        <v>46097</v>
      </c>
      <c r="C368" s="11">
        <f>YEAR(SalesDataTable[[#This Row],[Order Date]])</f>
        <v>2026</v>
      </c>
      <c r="D368" s="11" t="str">
        <f>"Q"&amp;ROUNDUP(MONTH(SalesDataTable[[#This Row],[Order Date]])/3,0)</f>
        <v>Q1</v>
      </c>
      <c r="E368" s="13">
        <f>MONTH(SalesDataTable[[#This Row],[Order Date]])</f>
        <v>3</v>
      </c>
      <c r="F368" s="11" t="str">
        <f>TEXT(SalesDataTable[[#This Row],[Order Date]],"MMM")</f>
        <v>Mar</v>
      </c>
      <c r="G368" s="5" t="s">
        <v>20</v>
      </c>
      <c r="H368" s="5" t="s">
        <v>31</v>
      </c>
      <c r="I368" s="5" t="s">
        <v>19</v>
      </c>
      <c r="J368" s="5" t="s">
        <v>3</v>
      </c>
      <c r="K368" s="5" t="s">
        <v>34</v>
      </c>
      <c r="L368" s="5" t="s">
        <v>35</v>
      </c>
      <c r="M368" s="6">
        <v>2</v>
      </c>
      <c r="N368" s="7">
        <v>40.19</v>
      </c>
      <c r="O368" s="8">
        <v>0</v>
      </c>
      <c r="P368" s="7">
        <v>14.92</v>
      </c>
      <c r="Q368" s="7">
        <f t="shared" si="20"/>
        <v>80.38</v>
      </c>
      <c r="R368" s="7">
        <f t="shared" si="21"/>
        <v>29.84</v>
      </c>
      <c r="S368" s="7">
        <f t="shared" si="22"/>
        <v>50.539999999999992</v>
      </c>
      <c r="T368" s="9">
        <f t="shared" si="23"/>
        <v>0.62876337397362525</v>
      </c>
      <c r="U368" s="6">
        <f>YEAR(SalesDataTable[[#This Row],[Order Date]])</f>
        <v>2026</v>
      </c>
      <c r="V368" s="9" t="str">
        <f>"Q"&amp;ROUNDUP(MONTH(SalesDataTable[[#This Row],[Order Date]])/3,0)</f>
        <v>Q1</v>
      </c>
      <c r="W368" s="6">
        <f>MONTH(SalesDataTable[[#This Row],[Order Date]])</f>
        <v>3</v>
      </c>
      <c r="X368" s="9" t="str">
        <f>TEXT(SalesDataTable[[#This Row],[Order Date]],"mmm")</f>
        <v>Mar</v>
      </c>
    </row>
    <row r="369" spans="1:24">
      <c r="A369" s="3">
        <v>1161</v>
      </c>
      <c r="B369" s="4">
        <v>46097</v>
      </c>
      <c r="C369" s="11">
        <f>YEAR(SalesDataTable[[#This Row],[Order Date]])</f>
        <v>2026</v>
      </c>
      <c r="D369" s="11" t="str">
        <f>"Q"&amp;ROUNDUP(MONTH(SalesDataTable[[#This Row],[Order Date]])/3,0)</f>
        <v>Q1</v>
      </c>
      <c r="E369" s="13">
        <f>MONTH(SalesDataTable[[#This Row],[Order Date]])</f>
        <v>3</v>
      </c>
      <c r="F369" s="11" t="str">
        <f>TEXT(SalesDataTable[[#This Row],[Order Date]],"MMM")</f>
        <v>Mar</v>
      </c>
      <c r="G369" s="5" t="s">
        <v>6</v>
      </c>
      <c r="H369" s="5" t="s">
        <v>43</v>
      </c>
      <c r="I369" s="5" t="s">
        <v>2</v>
      </c>
      <c r="J369" s="5" t="s">
        <v>13</v>
      </c>
      <c r="K369" s="5" t="s">
        <v>4</v>
      </c>
      <c r="L369" s="5" t="s">
        <v>30</v>
      </c>
      <c r="M369" s="6">
        <v>2</v>
      </c>
      <c r="N369" s="7">
        <v>101.73</v>
      </c>
      <c r="O369" s="8">
        <v>0.05</v>
      </c>
      <c r="P369" s="7">
        <v>51.56</v>
      </c>
      <c r="Q369" s="7">
        <f t="shared" si="20"/>
        <v>193.28700000000001</v>
      </c>
      <c r="R369" s="7">
        <f t="shared" si="21"/>
        <v>103.12</v>
      </c>
      <c r="S369" s="7">
        <f t="shared" si="22"/>
        <v>90.167000000000002</v>
      </c>
      <c r="T369" s="9">
        <f t="shared" si="23"/>
        <v>0.46649283190281809</v>
      </c>
      <c r="U369" s="6">
        <f>YEAR(SalesDataTable[[#This Row],[Order Date]])</f>
        <v>2026</v>
      </c>
      <c r="V369" s="9" t="str">
        <f>"Q"&amp;ROUNDUP(MONTH(SalesDataTable[[#This Row],[Order Date]])/3,0)</f>
        <v>Q1</v>
      </c>
      <c r="W369" s="6">
        <f>MONTH(SalesDataTable[[#This Row],[Order Date]])</f>
        <v>3</v>
      </c>
      <c r="X369" s="9" t="str">
        <f>TEXT(SalesDataTable[[#This Row],[Order Date]],"mmm")</f>
        <v>Mar</v>
      </c>
    </row>
    <row r="370" spans="1:24">
      <c r="A370" s="3">
        <v>1320</v>
      </c>
      <c r="B370" s="4">
        <v>46097</v>
      </c>
      <c r="C370" s="11">
        <f>YEAR(SalesDataTable[[#This Row],[Order Date]])</f>
        <v>2026</v>
      </c>
      <c r="D370" s="11" t="str">
        <f>"Q"&amp;ROUNDUP(MONTH(SalesDataTable[[#This Row],[Order Date]])/3,0)</f>
        <v>Q1</v>
      </c>
      <c r="E370" s="13">
        <f>MONTH(SalesDataTable[[#This Row],[Order Date]])</f>
        <v>3</v>
      </c>
      <c r="F370" s="11" t="str">
        <f>TEXT(SalesDataTable[[#This Row],[Order Date]],"MMM")</f>
        <v>Mar</v>
      </c>
      <c r="G370" s="5" t="s">
        <v>11</v>
      </c>
      <c r="H370" s="5" t="s">
        <v>18</v>
      </c>
      <c r="I370" s="5" t="s">
        <v>19</v>
      </c>
      <c r="J370" s="5" t="s">
        <v>16</v>
      </c>
      <c r="K370" s="5" t="s">
        <v>23</v>
      </c>
      <c r="L370" s="5" t="s">
        <v>29</v>
      </c>
      <c r="M370" s="6">
        <v>1</v>
      </c>
      <c r="N370" s="7">
        <v>200.05</v>
      </c>
      <c r="O370" s="8">
        <v>0</v>
      </c>
      <c r="P370" s="7">
        <v>102.69</v>
      </c>
      <c r="Q370" s="7">
        <f t="shared" si="20"/>
        <v>200.05</v>
      </c>
      <c r="R370" s="7">
        <f t="shared" si="21"/>
        <v>102.69</v>
      </c>
      <c r="S370" s="7">
        <f t="shared" si="22"/>
        <v>97.360000000000014</v>
      </c>
      <c r="T370" s="9">
        <f t="shared" si="23"/>
        <v>0.48667833041739567</v>
      </c>
      <c r="U370" s="6">
        <f>YEAR(SalesDataTable[[#This Row],[Order Date]])</f>
        <v>2026</v>
      </c>
      <c r="V370" s="9" t="str">
        <f>"Q"&amp;ROUNDUP(MONTH(SalesDataTable[[#This Row],[Order Date]])/3,0)</f>
        <v>Q1</v>
      </c>
      <c r="W370" s="6">
        <f>MONTH(SalesDataTable[[#This Row],[Order Date]])</f>
        <v>3</v>
      </c>
      <c r="X370" s="9" t="str">
        <f>TEXT(SalesDataTable[[#This Row],[Order Date]],"mmm")</f>
        <v>Mar</v>
      </c>
    </row>
    <row r="371" spans="1:24">
      <c r="A371" s="3">
        <v>2528</v>
      </c>
      <c r="B371" s="4">
        <v>46097</v>
      </c>
      <c r="C371" s="11">
        <f>YEAR(SalesDataTable[[#This Row],[Order Date]])</f>
        <v>2026</v>
      </c>
      <c r="D371" s="11" t="str">
        <f>"Q"&amp;ROUNDUP(MONTH(SalesDataTable[[#This Row],[Order Date]])/3,0)</f>
        <v>Q1</v>
      </c>
      <c r="E371" s="13">
        <f>MONTH(SalesDataTable[[#This Row],[Order Date]])</f>
        <v>3</v>
      </c>
      <c r="F371" s="11" t="str">
        <f>TEXT(SalesDataTable[[#This Row],[Order Date]],"MMM")</f>
        <v>Mar</v>
      </c>
      <c r="G371" s="5" t="s">
        <v>20</v>
      </c>
      <c r="H371" s="5" t="s">
        <v>31</v>
      </c>
      <c r="I371" s="5" t="s">
        <v>2</v>
      </c>
      <c r="J371" s="5" t="s">
        <v>13</v>
      </c>
      <c r="K371" s="5" t="s">
        <v>9</v>
      </c>
      <c r="L371" s="5" t="s">
        <v>10</v>
      </c>
      <c r="M371" s="6">
        <v>1</v>
      </c>
      <c r="N371" s="7">
        <v>90.06</v>
      </c>
      <c r="O371" s="8">
        <v>0</v>
      </c>
      <c r="P371" s="7">
        <v>44.49</v>
      </c>
      <c r="Q371" s="7">
        <f t="shared" si="20"/>
        <v>90.06</v>
      </c>
      <c r="R371" s="7">
        <f t="shared" si="21"/>
        <v>44.49</v>
      </c>
      <c r="S371" s="7">
        <f t="shared" si="22"/>
        <v>45.57</v>
      </c>
      <c r="T371" s="9">
        <f t="shared" si="23"/>
        <v>0.50599600266489009</v>
      </c>
      <c r="U371" s="6">
        <f>YEAR(SalesDataTable[[#This Row],[Order Date]])</f>
        <v>2026</v>
      </c>
      <c r="V371" s="9" t="str">
        <f>"Q"&amp;ROUNDUP(MONTH(SalesDataTable[[#This Row],[Order Date]])/3,0)</f>
        <v>Q1</v>
      </c>
      <c r="W371" s="6">
        <f>MONTH(SalesDataTable[[#This Row],[Order Date]])</f>
        <v>3</v>
      </c>
      <c r="X371" s="9" t="str">
        <f>TEXT(SalesDataTable[[#This Row],[Order Date]],"mmm")</f>
        <v>Mar</v>
      </c>
    </row>
    <row r="372" spans="1:24">
      <c r="A372" s="3">
        <v>2956</v>
      </c>
      <c r="B372" s="4">
        <v>46097</v>
      </c>
      <c r="C372" s="11">
        <f>YEAR(SalesDataTable[[#This Row],[Order Date]])</f>
        <v>2026</v>
      </c>
      <c r="D372" s="11" t="str">
        <f>"Q"&amp;ROUNDUP(MONTH(SalesDataTable[[#This Row],[Order Date]])/3,0)</f>
        <v>Q1</v>
      </c>
      <c r="E372" s="13">
        <f>MONTH(SalesDataTable[[#This Row],[Order Date]])</f>
        <v>3</v>
      </c>
      <c r="F372" s="11" t="str">
        <f>TEXT(SalesDataTable[[#This Row],[Order Date]],"MMM")</f>
        <v>Mar</v>
      </c>
      <c r="G372" s="5" t="s">
        <v>6</v>
      </c>
      <c r="H372" s="5" t="s">
        <v>41</v>
      </c>
      <c r="I372" s="5" t="s">
        <v>2</v>
      </c>
      <c r="J372" s="5" t="s">
        <v>13</v>
      </c>
      <c r="K372" s="5" t="s">
        <v>14</v>
      </c>
      <c r="L372" s="5" t="s">
        <v>15</v>
      </c>
      <c r="M372" s="6">
        <v>1</v>
      </c>
      <c r="N372" s="7">
        <v>37.119999999999997</v>
      </c>
      <c r="O372" s="8">
        <v>0.1</v>
      </c>
      <c r="P372" s="7">
        <v>13.39</v>
      </c>
      <c r="Q372" s="7">
        <f t="shared" si="20"/>
        <v>33.408000000000001</v>
      </c>
      <c r="R372" s="7">
        <f t="shared" si="21"/>
        <v>13.39</v>
      </c>
      <c r="S372" s="7">
        <f t="shared" si="22"/>
        <v>20.018000000000001</v>
      </c>
      <c r="T372" s="9">
        <f t="shared" si="23"/>
        <v>0.59919779693486586</v>
      </c>
      <c r="U372" s="6">
        <f>YEAR(SalesDataTable[[#This Row],[Order Date]])</f>
        <v>2026</v>
      </c>
      <c r="V372" s="9" t="str">
        <f>"Q"&amp;ROUNDUP(MONTH(SalesDataTable[[#This Row],[Order Date]])/3,0)</f>
        <v>Q1</v>
      </c>
      <c r="W372" s="6">
        <f>MONTH(SalesDataTable[[#This Row],[Order Date]])</f>
        <v>3</v>
      </c>
      <c r="X372" s="9" t="str">
        <f>TEXT(SalesDataTable[[#This Row],[Order Date]],"mmm")</f>
        <v>Mar</v>
      </c>
    </row>
    <row r="373" spans="1:24">
      <c r="A373" s="3">
        <v>2973</v>
      </c>
      <c r="B373" s="4">
        <v>46097</v>
      </c>
      <c r="C373" s="11">
        <f>YEAR(SalesDataTable[[#This Row],[Order Date]])</f>
        <v>2026</v>
      </c>
      <c r="D373" s="11" t="str">
        <f>"Q"&amp;ROUNDUP(MONTH(SalesDataTable[[#This Row],[Order Date]])/3,0)</f>
        <v>Q1</v>
      </c>
      <c r="E373" s="13">
        <f>MONTH(SalesDataTable[[#This Row],[Order Date]])</f>
        <v>3</v>
      </c>
      <c r="F373" s="11" t="str">
        <f>TEXT(SalesDataTable[[#This Row],[Order Date]],"MMM")</f>
        <v>Mar</v>
      </c>
      <c r="G373" s="5" t="s">
        <v>0</v>
      </c>
      <c r="H373" s="5" t="s">
        <v>1</v>
      </c>
      <c r="I373" s="5" t="s">
        <v>19</v>
      </c>
      <c r="J373" s="5" t="s">
        <v>3</v>
      </c>
      <c r="K373" s="5" t="s">
        <v>9</v>
      </c>
      <c r="L373" s="5" t="s">
        <v>37</v>
      </c>
      <c r="M373" s="6">
        <v>2</v>
      </c>
      <c r="N373" s="7">
        <v>156.09</v>
      </c>
      <c r="O373" s="8">
        <v>0.1</v>
      </c>
      <c r="P373" s="7">
        <v>79.72</v>
      </c>
      <c r="Q373" s="7">
        <f t="shared" si="20"/>
        <v>280.96199999999999</v>
      </c>
      <c r="R373" s="7">
        <f t="shared" si="21"/>
        <v>159.44</v>
      </c>
      <c r="S373" s="7">
        <f t="shared" si="22"/>
        <v>121.52199999999999</v>
      </c>
      <c r="T373" s="9">
        <f t="shared" si="23"/>
        <v>0.43252112385304775</v>
      </c>
      <c r="U373" s="6">
        <f>YEAR(SalesDataTable[[#This Row],[Order Date]])</f>
        <v>2026</v>
      </c>
      <c r="V373" s="9" t="str">
        <f>"Q"&amp;ROUNDUP(MONTH(SalesDataTable[[#This Row],[Order Date]])/3,0)</f>
        <v>Q1</v>
      </c>
      <c r="W373" s="6">
        <f>MONTH(SalesDataTable[[#This Row],[Order Date]])</f>
        <v>3</v>
      </c>
      <c r="X373" s="9" t="str">
        <f>TEXT(SalesDataTable[[#This Row],[Order Date]],"mmm")</f>
        <v>Mar</v>
      </c>
    </row>
    <row r="374" spans="1:24">
      <c r="A374" s="3">
        <v>3358</v>
      </c>
      <c r="B374" s="4">
        <v>46097</v>
      </c>
      <c r="C374" s="11">
        <f>YEAR(SalesDataTable[[#This Row],[Order Date]])</f>
        <v>2026</v>
      </c>
      <c r="D374" s="11" t="str">
        <f>"Q"&amp;ROUNDUP(MONTH(SalesDataTable[[#This Row],[Order Date]])/3,0)</f>
        <v>Q1</v>
      </c>
      <c r="E374" s="13">
        <f>MONTH(SalesDataTable[[#This Row],[Order Date]])</f>
        <v>3</v>
      </c>
      <c r="F374" s="11" t="str">
        <f>TEXT(SalesDataTable[[#This Row],[Order Date]],"MMM")</f>
        <v>Mar</v>
      </c>
      <c r="G374" s="5" t="s">
        <v>0</v>
      </c>
      <c r="H374" s="5" t="s">
        <v>1</v>
      </c>
      <c r="I374" s="5" t="s">
        <v>8</v>
      </c>
      <c r="J374" s="5" t="s">
        <v>16</v>
      </c>
      <c r="K374" s="5" t="s">
        <v>34</v>
      </c>
      <c r="L374" s="5" t="s">
        <v>42</v>
      </c>
      <c r="M374" s="6">
        <v>12</v>
      </c>
      <c r="N374" s="7">
        <v>36.44</v>
      </c>
      <c r="O374" s="8">
        <v>0.05</v>
      </c>
      <c r="P374" s="7">
        <v>13.65</v>
      </c>
      <c r="Q374" s="7">
        <f t="shared" si="20"/>
        <v>415.41599999999994</v>
      </c>
      <c r="R374" s="7">
        <f t="shared" si="21"/>
        <v>163.80000000000001</v>
      </c>
      <c r="S374" s="7">
        <f t="shared" si="22"/>
        <v>251.61599999999993</v>
      </c>
      <c r="T374" s="9">
        <f t="shared" si="23"/>
        <v>0.60569645848980291</v>
      </c>
      <c r="U374" s="6">
        <f>YEAR(SalesDataTable[[#This Row],[Order Date]])</f>
        <v>2026</v>
      </c>
      <c r="V374" s="9" t="str">
        <f>"Q"&amp;ROUNDUP(MONTH(SalesDataTable[[#This Row],[Order Date]])/3,0)</f>
        <v>Q1</v>
      </c>
      <c r="W374" s="6">
        <f>MONTH(SalesDataTable[[#This Row],[Order Date]])</f>
        <v>3</v>
      </c>
      <c r="X374" s="9" t="str">
        <f>TEXT(SalesDataTable[[#This Row],[Order Date]],"mmm")</f>
        <v>Mar</v>
      </c>
    </row>
    <row r="375" spans="1:24">
      <c r="A375" s="3">
        <v>164</v>
      </c>
      <c r="B375" s="4">
        <v>46098</v>
      </c>
      <c r="C375" s="11">
        <f>YEAR(SalesDataTable[[#This Row],[Order Date]])</f>
        <v>2026</v>
      </c>
      <c r="D375" s="11" t="str">
        <f>"Q"&amp;ROUNDUP(MONTH(SalesDataTable[[#This Row],[Order Date]])/3,0)</f>
        <v>Q1</v>
      </c>
      <c r="E375" s="13">
        <f>MONTH(SalesDataTable[[#This Row],[Order Date]])</f>
        <v>3</v>
      </c>
      <c r="F375" s="11" t="str">
        <f>TEXT(SalesDataTable[[#This Row],[Order Date]],"MMM")</f>
        <v>Mar</v>
      </c>
      <c r="G375" s="5" t="s">
        <v>0</v>
      </c>
      <c r="H375" s="5" t="s">
        <v>50</v>
      </c>
      <c r="I375" s="5" t="s">
        <v>28</v>
      </c>
      <c r="J375" s="5" t="s">
        <v>16</v>
      </c>
      <c r="K375" s="5" t="s">
        <v>23</v>
      </c>
      <c r="L375" s="5" t="s">
        <v>51</v>
      </c>
      <c r="M375" s="6">
        <v>5</v>
      </c>
      <c r="N375" s="7">
        <v>123.95</v>
      </c>
      <c r="O375" s="8">
        <v>0.05</v>
      </c>
      <c r="P375" s="7">
        <v>59.23</v>
      </c>
      <c r="Q375" s="7">
        <f t="shared" si="20"/>
        <v>588.76249999999993</v>
      </c>
      <c r="R375" s="7">
        <f t="shared" si="21"/>
        <v>296.14999999999998</v>
      </c>
      <c r="S375" s="7">
        <f t="shared" si="22"/>
        <v>292.61249999999995</v>
      </c>
      <c r="T375" s="9">
        <f t="shared" si="23"/>
        <v>0.49699581749856692</v>
      </c>
      <c r="U375" s="6">
        <f>YEAR(SalesDataTable[[#This Row],[Order Date]])</f>
        <v>2026</v>
      </c>
      <c r="V375" s="9" t="str">
        <f>"Q"&amp;ROUNDUP(MONTH(SalesDataTable[[#This Row],[Order Date]])/3,0)</f>
        <v>Q1</v>
      </c>
      <c r="W375" s="6">
        <f>MONTH(SalesDataTable[[#This Row],[Order Date]])</f>
        <v>3</v>
      </c>
      <c r="X375" s="9" t="str">
        <f>TEXT(SalesDataTable[[#This Row],[Order Date]],"mmm")</f>
        <v>Mar</v>
      </c>
    </row>
    <row r="376" spans="1:24">
      <c r="A376" s="3">
        <v>995</v>
      </c>
      <c r="B376" s="4">
        <v>46098</v>
      </c>
      <c r="C376" s="11">
        <f>YEAR(SalesDataTable[[#This Row],[Order Date]])</f>
        <v>2026</v>
      </c>
      <c r="D376" s="11" t="str">
        <f>"Q"&amp;ROUNDUP(MONTH(SalesDataTable[[#This Row],[Order Date]])/3,0)</f>
        <v>Q1</v>
      </c>
      <c r="E376" s="13">
        <f>MONTH(SalesDataTable[[#This Row],[Order Date]])</f>
        <v>3</v>
      </c>
      <c r="F376" s="11" t="str">
        <f>TEXT(SalesDataTable[[#This Row],[Order Date]],"MMM")</f>
        <v>Mar</v>
      </c>
      <c r="G376" s="5" t="s">
        <v>11</v>
      </c>
      <c r="H376" s="5" t="s">
        <v>52</v>
      </c>
      <c r="I376" s="5" t="s">
        <v>28</v>
      </c>
      <c r="J376" s="5" t="s">
        <v>16</v>
      </c>
      <c r="K376" s="5" t="s">
        <v>23</v>
      </c>
      <c r="L376" s="5" t="s">
        <v>29</v>
      </c>
      <c r="M376" s="6">
        <v>1</v>
      </c>
      <c r="N376" s="7">
        <v>192.84</v>
      </c>
      <c r="O376" s="8">
        <v>0.15</v>
      </c>
      <c r="P376" s="7">
        <v>101.42</v>
      </c>
      <c r="Q376" s="7">
        <f t="shared" si="20"/>
        <v>163.91399999999999</v>
      </c>
      <c r="R376" s="7">
        <f t="shared" si="21"/>
        <v>101.42</v>
      </c>
      <c r="S376" s="7">
        <f t="shared" si="22"/>
        <v>62.493999999999986</v>
      </c>
      <c r="T376" s="9">
        <f t="shared" si="23"/>
        <v>0.38126090510877647</v>
      </c>
      <c r="U376" s="6">
        <f>YEAR(SalesDataTable[[#This Row],[Order Date]])</f>
        <v>2026</v>
      </c>
      <c r="V376" s="9" t="str">
        <f>"Q"&amp;ROUNDUP(MONTH(SalesDataTable[[#This Row],[Order Date]])/3,0)</f>
        <v>Q1</v>
      </c>
      <c r="W376" s="6">
        <f>MONTH(SalesDataTable[[#This Row],[Order Date]])</f>
        <v>3</v>
      </c>
      <c r="X376" s="9" t="str">
        <f>TEXT(SalesDataTable[[#This Row],[Order Date]],"mmm")</f>
        <v>Mar</v>
      </c>
    </row>
    <row r="377" spans="1:24">
      <c r="A377" s="3">
        <v>4912</v>
      </c>
      <c r="B377" s="4">
        <v>46098</v>
      </c>
      <c r="C377" s="11">
        <f>YEAR(SalesDataTable[[#This Row],[Order Date]])</f>
        <v>2026</v>
      </c>
      <c r="D377" s="11" t="str">
        <f>"Q"&amp;ROUNDUP(MONTH(SalesDataTable[[#This Row],[Order Date]])/3,0)</f>
        <v>Q1</v>
      </c>
      <c r="E377" s="13">
        <f>MONTH(SalesDataTable[[#This Row],[Order Date]])</f>
        <v>3</v>
      </c>
      <c r="F377" s="11" t="str">
        <f>TEXT(SalesDataTable[[#This Row],[Order Date]],"MMM")</f>
        <v>Mar</v>
      </c>
      <c r="G377" s="5" t="s">
        <v>6</v>
      </c>
      <c r="H377" s="5" t="s">
        <v>41</v>
      </c>
      <c r="I377" s="5" t="s">
        <v>2</v>
      </c>
      <c r="J377" s="5" t="s">
        <v>13</v>
      </c>
      <c r="K377" s="5" t="s">
        <v>9</v>
      </c>
      <c r="L377" s="5" t="s">
        <v>37</v>
      </c>
      <c r="M377" s="6">
        <v>1</v>
      </c>
      <c r="N377" s="7">
        <v>152.57</v>
      </c>
      <c r="O377" s="8">
        <v>0.1</v>
      </c>
      <c r="P377" s="7">
        <v>80.319999999999993</v>
      </c>
      <c r="Q377" s="7">
        <f t="shared" si="20"/>
        <v>137.31299999999999</v>
      </c>
      <c r="R377" s="7">
        <f t="shared" si="21"/>
        <v>80.319999999999993</v>
      </c>
      <c r="S377" s="7">
        <f t="shared" si="22"/>
        <v>56.992999999999995</v>
      </c>
      <c r="T377" s="9">
        <f t="shared" si="23"/>
        <v>0.41505902572953762</v>
      </c>
      <c r="U377" s="6">
        <f>YEAR(SalesDataTable[[#This Row],[Order Date]])</f>
        <v>2026</v>
      </c>
      <c r="V377" s="9" t="str">
        <f>"Q"&amp;ROUNDUP(MONTH(SalesDataTable[[#This Row],[Order Date]])/3,0)</f>
        <v>Q1</v>
      </c>
      <c r="W377" s="6">
        <f>MONTH(SalesDataTable[[#This Row],[Order Date]])</f>
        <v>3</v>
      </c>
      <c r="X377" s="9" t="str">
        <f>TEXT(SalesDataTable[[#This Row],[Order Date]],"mmm")</f>
        <v>Mar</v>
      </c>
    </row>
    <row r="378" spans="1:24">
      <c r="A378" s="3">
        <v>29</v>
      </c>
      <c r="B378" s="4">
        <v>46099</v>
      </c>
      <c r="C378" s="11">
        <f>YEAR(SalesDataTable[[#This Row],[Order Date]])</f>
        <v>2026</v>
      </c>
      <c r="D378" s="11" t="str">
        <f>"Q"&amp;ROUNDUP(MONTH(SalesDataTable[[#This Row],[Order Date]])/3,0)</f>
        <v>Q1</v>
      </c>
      <c r="E378" s="13">
        <f>MONTH(SalesDataTable[[#This Row],[Order Date]])</f>
        <v>3</v>
      </c>
      <c r="F378" s="11" t="str">
        <f>TEXT(SalesDataTable[[#This Row],[Order Date]],"MMM")</f>
        <v>Mar</v>
      </c>
      <c r="G378" s="5" t="s">
        <v>20</v>
      </c>
      <c r="H378" s="5" t="s">
        <v>21</v>
      </c>
      <c r="I378" s="5" t="s">
        <v>2</v>
      </c>
      <c r="J378" s="5" t="s">
        <v>16</v>
      </c>
      <c r="K378" s="5" t="s">
        <v>14</v>
      </c>
      <c r="L378" s="5" t="s">
        <v>44</v>
      </c>
      <c r="M378" s="6">
        <v>2</v>
      </c>
      <c r="N378" s="7">
        <v>130.4</v>
      </c>
      <c r="O378" s="8">
        <v>0</v>
      </c>
      <c r="P378" s="7">
        <v>67.599999999999994</v>
      </c>
      <c r="Q378" s="7">
        <f t="shared" si="20"/>
        <v>260.8</v>
      </c>
      <c r="R378" s="7">
        <f t="shared" si="21"/>
        <v>135.19999999999999</v>
      </c>
      <c r="S378" s="7">
        <f t="shared" si="22"/>
        <v>125.60000000000002</v>
      </c>
      <c r="T378" s="9">
        <f t="shared" si="23"/>
        <v>0.48159509202453993</v>
      </c>
      <c r="U378" s="6">
        <f>YEAR(SalesDataTable[[#This Row],[Order Date]])</f>
        <v>2026</v>
      </c>
      <c r="V378" s="9" t="str">
        <f>"Q"&amp;ROUNDUP(MONTH(SalesDataTable[[#This Row],[Order Date]])/3,0)</f>
        <v>Q1</v>
      </c>
      <c r="W378" s="6">
        <f>MONTH(SalesDataTable[[#This Row],[Order Date]])</f>
        <v>3</v>
      </c>
      <c r="X378" s="9" t="str">
        <f>TEXT(SalesDataTable[[#This Row],[Order Date]],"mmm")</f>
        <v>Mar</v>
      </c>
    </row>
    <row r="379" spans="1:24">
      <c r="A379" s="3">
        <v>891</v>
      </c>
      <c r="B379" s="4">
        <v>46099</v>
      </c>
      <c r="C379" s="11">
        <f>YEAR(SalesDataTable[[#This Row],[Order Date]])</f>
        <v>2026</v>
      </c>
      <c r="D379" s="11" t="str">
        <f>"Q"&amp;ROUNDUP(MONTH(SalesDataTable[[#This Row],[Order Date]])/3,0)</f>
        <v>Q1</v>
      </c>
      <c r="E379" s="13">
        <f>MONTH(SalesDataTable[[#This Row],[Order Date]])</f>
        <v>3</v>
      </c>
      <c r="F379" s="11" t="str">
        <f>TEXT(SalesDataTable[[#This Row],[Order Date]],"MMM")</f>
        <v>Mar</v>
      </c>
      <c r="G379" s="5" t="s">
        <v>11</v>
      </c>
      <c r="H379" s="5" t="s">
        <v>18</v>
      </c>
      <c r="I379" s="5" t="s">
        <v>2</v>
      </c>
      <c r="J379" s="5" t="s">
        <v>13</v>
      </c>
      <c r="K379" s="5" t="s">
        <v>9</v>
      </c>
      <c r="L379" s="5" t="s">
        <v>10</v>
      </c>
      <c r="M379" s="6">
        <v>2</v>
      </c>
      <c r="N379" s="7">
        <v>94.25</v>
      </c>
      <c r="O379" s="8">
        <v>0.1</v>
      </c>
      <c r="P379" s="7">
        <v>44.99</v>
      </c>
      <c r="Q379" s="7">
        <f t="shared" si="20"/>
        <v>169.65</v>
      </c>
      <c r="R379" s="7">
        <f t="shared" si="21"/>
        <v>89.98</v>
      </c>
      <c r="S379" s="7">
        <f t="shared" si="22"/>
        <v>79.67</v>
      </c>
      <c r="T379" s="9">
        <f t="shared" si="23"/>
        <v>0.46961391099322131</v>
      </c>
      <c r="U379" s="6">
        <f>YEAR(SalesDataTable[[#This Row],[Order Date]])</f>
        <v>2026</v>
      </c>
      <c r="V379" s="9" t="str">
        <f>"Q"&amp;ROUNDUP(MONTH(SalesDataTable[[#This Row],[Order Date]])/3,0)</f>
        <v>Q1</v>
      </c>
      <c r="W379" s="6">
        <f>MONTH(SalesDataTable[[#This Row],[Order Date]])</f>
        <v>3</v>
      </c>
      <c r="X379" s="9" t="str">
        <f>TEXT(SalesDataTable[[#This Row],[Order Date]],"mmm")</f>
        <v>Mar</v>
      </c>
    </row>
    <row r="380" spans="1:24">
      <c r="A380" s="3">
        <v>1143</v>
      </c>
      <c r="B380" s="4">
        <v>46099</v>
      </c>
      <c r="C380" s="11">
        <f>YEAR(SalesDataTable[[#This Row],[Order Date]])</f>
        <v>2026</v>
      </c>
      <c r="D380" s="11" t="str">
        <f>"Q"&amp;ROUNDUP(MONTH(SalesDataTable[[#This Row],[Order Date]])/3,0)</f>
        <v>Q1</v>
      </c>
      <c r="E380" s="13">
        <f>MONTH(SalesDataTable[[#This Row],[Order Date]])</f>
        <v>3</v>
      </c>
      <c r="F380" s="11" t="str">
        <f>TEXT(SalesDataTable[[#This Row],[Order Date]],"MMM")</f>
        <v>Mar</v>
      </c>
      <c r="G380" s="5" t="s">
        <v>6</v>
      </c>
      <c r="H380" s="5" t="s">
        <v>43</v>
      </c>
      <c r="I380" s="5" t="s">
        <v>2</v>
      </c>
      <c r="J380" s="5" t="s">
        <v>16</v>
      </c>
      <c r="K380" s="5" t="s">
        <v>23</v>
      </c>
      <c r="L380" s="5" t="s">
        <v>51</v>
      </c>
      <c r="M380" s="6">
        <v>5</v>
      </c>
      <c r="N380" s="7">
        <v>125.91</v>
      </c>
      <c r="O380" s="8">
        <v>0</v>
      </c>
      <c r="P380" s="7">
        <v>59.36</v>
      </c>
      <c r="Q380" s="7">
        <f t="shared" si="20"/>
        <v>629.54999999999995</v>
      </c>
      <c r="R380" s="7">
        <f t="shared" si="21"/>
        <v>296.8</v>
      </c>
      <c r="S380" s="7">
        <f t="shared" si="22"/>
        <v>332.74999999999994</v>
      </c>
      <c r="T380" s="9">
        <f t="shared" si="23"/>
        <v>0.52855214041775866</v>
      </c>
      <c r="U380" s="6">
        <f>YEAR(SalesDataTable[[#This Row],[Order Date]])</f>
        <v>2026</v>
      </c>
      <c r="V380" s="9" t="str">
        <f>"Q"&amp;ROUNDUP(MONTH(SalesDataTable[[#This Row],[Order Date]])/3,0)</f>
        <v>Q1</v>
      </c>
      <c r="W380" s="6">
        <f>MONTH(SalesDataTable[[#This Row],[Order Date]])</f>
        <v>3</v>
      </c>
      <c r="X380" s="9" t="str">
        <f>TEXT(SalesDataTable[[#This Row],[Order Date]],"mmm")</f>
        <v>Mar</v>
      </c>
    </row>
    <row r="381" spans="1:24">
      <c r="A381" s="3">
        <v>2478</v>
      </c>
      <c r="B381" s="4">
        <v>46099</v>
      </c>
      <c r="C381" s="11">
        <f>YEAR(SalesDataTable[[#This Row],[Order Date]])</f>
        <v>2026</v>
      </c>
      <c r="D381" s="11" t="str">
        <f>"Q"&amp;ROUNDUP(MONTH(SalesDataTable[[#This Row],[Order Date]])/3,0)</f>
        <v>Q1</v>
      </c>
      <c r="E381" s="13">
        <f>MONTH(SalesDataTable[[#This Row],[Order Date]])</f>
        <v>3</v>
      </c>
      <c r="F381" s="11" t="str">
        <f>TEXT(SalesDataTable[[#This Row],[Order Date]],"MMM")</f>
        <v>Mar</v>
      </c>
      <c r="G381" s="5" t="s">
        <v>20</v>
      </c>
      <c r="H381" s="5" t="s">
        <v>31</v>
      </c>
      <c r="I381" s="5" t="s">
        <v>19</v>
      </c>
      <c r="J381" s="5" t="s">
        <v>3</v>
      </c>
      <c r="K381" s="5" t="s">
        <v>34</v>
      </c>
      <c r="L381" s="5" t="s">
        <v>35</v>
      </c>
      <c r="M381" s="6">
        <v>2</v>
      </c>
      <c r="N381" s="7">
        <v>39.619999999999997</v>
      </c>
      <c r="O381" s="8">
        <v>0</v>
      </c>
      <c r="P381" s="7">
        <v>14.78</v>
      </c>
      <c r="Q381" s="7">
        <f t="shared" si="20"/>
        <v>79.239999999999995</v>
      </c>
      <c r="R381" s="7">
        <f t="shared" si="21"/>
        <v>29.56</v>
      </c>
      <c r="S381" s="7">
        <f t="shared" si="22"/>
        <v>49.679999999999993</v>
      </c>
      <c r="T381" s="9">
        <f t="shared" si="23"/>
        <v>0.62695608278647141</v>
      </c>
      <c r="U381" s="6">
        <f>YEAR(SalesDataTable[[#This Row],[Order Date]])</f>
        <v>2026</v>
      </c>
      <c r="V381" s="9" t="str">
        <f>"Q"&amp;ROUNDUP(MONTH(SalesDataTable[[#This Row],[Order Date]])/3,0)</f>
        <v>Q1</v>
      </c>
      <c r="W381" s="6">
        <f>MONTH(SalesDataTable[[#This Row],[Order Date]])</f>
        <v>3</v>
      </c>
      <c r="X381" s="9" t="str">
        <f>TEXT(SalesDataTable[[#This Row],[Order Date]],"mmm")</f>
        <v>Mar</v>
      </c>
    </row>
    <row r="382" spans="1:24">
      <c r="A382" s="3">
        <v>3961</v>
      </c>
      <c r="B382" s="4">
        <v>46099</v>
      </c>
      <c r="C382" s="11">
        <f>YEAR(SalesDataTable[[#This Row],[Order Date]])</f>
        <v>2026</v>
      </c>
      <c r="D382" s="11" t="str">
        <f>"Q"&amp;ROUNDUP(MONTH(SalesDataTable[[#This Row],[Order Date]])/3,0)</f>
        <v>Q1</v>
      </c>
      <c r="E382" s="13">
        <f>MONTH(SalesDataTable[[#This Row],[Order Date]])</f>
        <v>3</v>
      </c>
      <c r="F382" s="11" t="str">
        <f>TEXT(SalesDataTable[[#This Row],[Order Date]],"MMM")</f>
        <v>Mar</v>
      </c>
      <c r="G382" s="5" t="s">
        <v>0</v>
      </c>
      <c r="H382" s="5" t="s">
        <v>36</v>
      </c>
      <c r="I382" s="5" t="s">
        <v>2</v>
      </c>
      <c r="J382" s="5" t="s">
        <v>16</v>
      </c>
      <c r="K382" s="5" t="s">
        <v>34</v>
      </c>
      <c r="L382" s="5" t="s">
        <v>42</v>
      </c>
      <c r="M382" s="6">
        <v>3</v>
      </c>
      <c r="N382" s="7">
        <v>36.32</v>
      </c>
      <c r="O382" s="8">
        <v>0</v>
      </c>
      <c r="P382" s="7">
        <v>14.18</v>
      </c>
      <c r="Q382" s="7">
        <f t="shared" si="20"/>
        <v>108.96000000000001</v>
      </c>
      <c r="R382" s="7">
        <f t="shared" si="21"/>
        <v>42.54</v>
      </c>
      <c r="S382" s="7">
        <f t="shared" si="22"/>
        <v>66.420000000000016</v>
      </c>
      <c r="T382" s="9">
        <f t="shared" si="23"/>
        <v>0.60958149779735693</v>
      </c>
      <c r="U382" s="6">
        <f>YEAR(SalesDataTable[[#This Row],[Order Date]])</f>
        <v>2026</v>
      </c>
      <c r="V382" s="9" t="str">
        <f>"Q"&amp;ROUNDUP(MONTH(SalesDataTable[[#This Row],[Order Date]])/3,0)</f>
        <v>Q1</v>
      </c>
      <c r="W382" s="6">
        <f>MONTH(SalesDataTable[[#This Row],[Order Date]])</f>
        <v>3</v>
      </c>
      <c r="X382" s="9" t="str">
        <f>TEXT(SalesDataTable[[#This Row],[Order Date]],"mmm")</f>
        <v>Mar</v>
      </c>
    </row>
    <row r="383" spans="1:24">
      <c r="A383" s="3">
        <v>4724</v>
      </c>
      <c r="B383" s="4">
        <v>46099</v>
      </c>
      <c r="C383" s="11">
        <f>YEAR(SalesDataTable[[#This Row],[Order Date]])</f>
        <v>2026</v>
      </c>
      <c r="D383" s="11" t="str">
        <f>"Q"&amp;ROUNDUP(MONTH(SalesDataTable[[#This Row],[Order Date]])/3,0)</f>
        <v>Q1</v>
      </c>
      <c r="E383" s="13">
        <f>MONTH(SalesDataTable[[#This Row],[Order Date]])</f>
        <v>3</v>
      </c>
      <c r="F383" s="11" t="str">
        <f>TEXT(SalesDataTable[[#This Row],[Order Date]],"MMM")</f>
        <v>Mar</v>
      </c>
      <c r="G383" s="5" t="s">
        <v>0</v>
      </c>
      <c r="H383" s="5" t="s">
        <v>50</v>
      </c>
      <c r="I383" s="5" t="s">
        <v>19</v>
      </c>
      <c r="J383" s="5" t="s">
        <v>13</v>
      </c>
      <c r="K383" s="5" t="s">
        <v>34</v>
      </c>
      <c r="L383" s="5" t="s">
        <v>45</v>
      </c>
      <c r="M383" s="6">
        <v>1</v>
      </c>
      <c r="N383" s="7">
        <v>51.16</v>
      </c>
      <c r="O383" s="8">
        <v>0</v>
      </c>
      <c r="P383" s="7">
        <v>22.39</v>
      </c>
      <c r="Q383" s="7">
        <f t="shared" si="20"/>
        <v>51.16</v>
      </c>
      <c r="R383" s="7">
        <f t="shared" si="21"/>
        <v>22.39</v>
      </c>
      <c r="S383" s="7">
        <f t="shared" si="22"/>
        <v>28.769999999999996</v>
      </c>
      <c r="T383" s="9">
        <f t="shared" si="23"/>
        <v>0.56235340109460508</v>
      </c>
      <c r="U383" s="6">
        <f>YEAR(SalesDataTable[[#This Row],[Order Date]])</f>
        <v>2026</v>
      </c>
      <c r="V383" s="9" t="str">
        <f>"Q"&amp;ROUNDUP(MONTH(SalesDataTable[[#This Row],[Order Date]])/3,0)</f>
        <v>Q1</v>
      </c>
      <c r="W383" s="6">
        <f>MONTH(SalesDataTable[[#This Row],[Order Date]])</f>
        <v>3</v>
      </c>
      <c r="X383" s="9" t="str">
        <f>TEXT(SalesDataTable[[#This Row],[Order Date]],"mmm")</f>
        <v>Mar</v>
      </c>
    </row>
    <row r="384" spans="1:24">
      <c r="A384" s="3">
        <v>2171</v>
      </c>
      <c r="B384" s="4">
        <v>46100</v>
      </c>
      <c r="C384" s="11">
        <f>YEAR(SalesDataTable[[#This Row],[Order Date]])</f>
        <v>2026</v>
      </c>
      <c r="D384" s="11" t="str">
        <f>"Q"&amp;ROUNDUP(MONTH(SalesDataTable[[#This Row],[Order Date]])/3,0)</f>
        <v>Q1</v>
      </c>
      <c r="E384" s="13">
        <f>MONTH(SalesDataTable[[#This Row],[Order Date]])</f>
        <v>3</v>
      </c>
      <c r="F384" s="11" t="str">
        <f>TEXT(SalesDataTable[[#This Row],[Order Date]],"MMM")</f>
        <v>Mar</v>
      </c>
      <c r="G384" s="5" t="s">
        <v>20</v>
      </c>
      <c r="H384" s="5" t="s">
        <v>47</v>
      </c>
      <c r="I384" s="5" t="s">
        <v>8</v>
      </c>
      <c r="J384" s="5" t="s">
        <v>16</v>
      </c>
      <c r="K384" s="5" t="s">
        <v>34</v>
      </c>
      <c r="L384" s="5" t="s">
        <v>42</v>
      </c>
      <c r="M384" s="6">
        <v>5</v>
      </c>
      <c r="N384" s="7">
        <v>35.65</v>
      </c>
      <c r="O384" s="8">
        <v>0.1</v>
      </c>
      <c r="P384" s="7">
        <v>13.64</v>
      </c>
      <c r="Q384" s="7">
        <f t="shared" si="20"/>
        <v>160.42500000000001</v>
      </c>
      <c r="R384" s="7">
        <f t="shared" si="21"/>
        <v>68.2</v>
      </c>
      <c r="S384" s="7">
        <f t="shared" si="22"/>
        <v>92.225000000000009</v>
      </c>
      <c r="T384" s="9">
        <f t="shared" si="23"/>
        <v>0.5748792270531401</v>
      </c>
      <c r="U384" s="6">
        <f>YEAR(SalesDataTable[[#This Row],[Order Date]])</f>
        <v>2026</v>
      </c>
      <c r="V384" s="9" t="str">
        <f>"Q"&amp;ROUNDUP(MONTH(SalesDataTable[[#This Row],[Order Date]])/3,0)</f>
        <v>Q1</v>
      </c>
      <c r="W384" s="6">
        <f>MONTH(SalesDataTable[[#This Row],[Order Date]])</f>
        <v>3</v>
      </c>
      <c r="X384" s="9" t="str">
        <f>TEXT(SalesDataTable[[#This Row],[Order Date]],"mmm")</f>
        <v>Mar</v>
      </c>
    </row>
    <row r="385" spans="1:24">
      <c r="A385" s="3">
        <v>2311</v>
      </c>
      <c r="B385" s="4">
        <v>46100</v>
      </c>
      <c r="C385" s="11">
        <f>YEAR(SalesDataTable[[#This Row],[Order Date]])</f>
        <v>2026</v>
      </c>
      <c r="D385" s="11" t="str">
        <f>"Q"&amp;ROUNDUP(MONTH(SalesDataTable[[#This Row],[Order Date]])/3,0)</f>
        <v>Q1</v>
      </c>
      <c r="E385" s="13">
        <f>MONTH(SalesDataTable[[#This Row],[Order Date]])</f>
        <v>3</v>
      </c>
      <c r="F385" s="11" t="str">
        <f>TEXT(SalesDataTable[[#This Row],[Order Date]],"MMM")</f>
        <v>Mar</v>
      </c>
      <c r="G385" s="5" t="s">
        <v>20</v>
      </c>
      <c r="H385" s="5" t="s">
        <v>33</v>
      </c>
      <c r="I385" s="5" t="s">
        <v>2</v>
      </c>
      <c r="J385" s="5" t="s">
        <v>13</v>
      </c>
      <c r="K385" s="5" t="s">
        <v>9</v>
      </c>
      <c r="L385" s="5" t="s">
        <v>17</v>
      </c>
      <c r="M385" s="6">
        <v>1</v>
      </c>
      <c r="N385" s="7">
        <v>145.19</v>
      </c>
      <c r="O385" s="8">
        <v>0</v>
      </c>
      <c r="P385" s="7">
        <v>80.67</v>
      </c>
      <c r="Q385" s="7">
        <f t="shared" si="20"/>
        <v>145.19</v>
      </c>
      <c r="R385" s="7">
        <f t="shared" si="21"/>
        <v>80.67</v>
      </c>
      <c r="S385" s="7">
        <f t="shared" si="22"/>
        <v>64.52</v>
      </c>
      <c r="T385" s="9">
        <f t="shared" si="23"/>
        <v>0.44438322198498514</v>
      </c>
      <c r="U385" s="6">
        <f>YEAR(SalesDataTable[[#This Row],[Order Date]])</f>
        <v>2026</v>
      </c>
      <c r="V385" s="9" t="str">
        <f>"Q"&amp;ROUNDUP(MONTH(SalesDataTable[[#This Row],[Order Date]])/3,0)</f>
        <v>Q1</v>
      </c>
      <c r="W385" s="6">
        <f>MONTH(SalesDataTable[[#This Row],[Order Date]])</f>
        <v>3</v>
      </c>
      <c r="X385" s="9" t="str">
        <f>TEXT(SalesDataTable[[#This Row],[Order Date]],"mmm")</f>
        <v>Mar</v>
      </c>
    </row>
    <row r="386" spans="1:24">
      <c r="A386" s="3">
        <v>3563</v>
      </c>
      <c r="B386" s="4">
        <v>46100</v>
      </c>
      <c r="C386" s="11">
        <f>YEAR(SalesDataTable[[#This Row],[Order Date]])</f>
        <v>2026</v>
      </c>
      <c r="D386" s="11" t="str">
        <f>"Q"&amp;ROUNDUP(MONTH(SalesDataTable[[#This Row],[Order Date]])/3,0)</f>
        <v>Q1</v>
      </c>
      <c r="E386" s="13">
        <f>MONTH(SalesDataTable[[#This Row],[Order Date]])</f>
        <v>3</v>
      </c>
      <c r="F386" s="11" t="str">
        <f>TEXT(SalesDataTable[[#This Row],[Order Date]],"MMM")</f>
        <v>Mar</v>
      </c>
      <c r="G386" s="5" t="s">
        <v>20</v>
      </c>
      <c r="H386" s="5" t="s">
        <v>33</v>
      </c>
      <c r="I386" s="5" t="s">
        <v>2</v>
      </c>
      <c r="J386" s="5" t="s">
        <v>3</v>
      </c>
      <c r="K386" s="5" t="s">
        <v>4</v>
      </c>
      <c r="L386" s="5" t="s">
        <v>26</v>
      </c>
      <c r="M386" s="6">
        <v>2</v>
      </c>
      <c r="N386" s="7">
        <v>40.090000000000003</v>
      </c>
      <c r="O386" s="8">
        <v>0</v>
      </c>
      <c r="P386" s="7">
        <v>17.2</v>
      </c>
      <c r="Q386" s="7">
        <f t="shared" ref="Q386:Q449" si="24">M386*N386*(1-O386)</f>
        <v>80.180000000000007</v>
      </c>
      <c r="R386" s="7">
        <f t="shared" ref="R386:R449" si="25">M386*P386</f>
        <v>34.4</v>
      </c>
      <c r="S386" s="7">
        <f t="shared" ref="S386:S449" si="26">Q386-R386</f>
        <v>45.780000000000008</v>
      </c>
      <c r="T386" s="9">
        <f t="shared" ref="T386:T449" si="27">IFERROR(S386/Q386,0)</f>
        <v>0.57096532801197308</v>
      </c>
      <c r="U386" s="6">
        <f>YEAR(SalesDataTable[[#This Row],[Order Date]])</f>
        <v>2026</v>
      </c>
      <c r="V386" s="9" t="str">
        <f>"Q"&amp;ROUNDUP(MONTH(SalesDataTable[[#This Row],[Order Date]])/3,0)</f>
        <v>Q1</v>
      </c>
      <c r="W386" s="6">
        <f>MONTH(SalesDataTable[[#This Row],[Order Date]])</f>
        <v>3</v>
      </c>
      <c r="X386" s="9" t="str">
        <f>TEXT(SalesDataTable[[#This Row],[Order Date]],"mmm")</f>
        <v>Mar</v>
      </c>
    </row>
    <row r="387" spans="1:24">
      <c r="A387" s="3">
        <v>3587</v>
      </c>
      <c r="B387" s="4">
        <v>46100</v>
      </c>
      <c r="C387" s="11">
        <f>YEAR(SalesDataTable[[#This Row],[Order Date]])</f>
        <v>2026</v>
      </c>
      <c r="D387" s="11" t="str">
        <f>"Q"&amp;ROUNDUP(MONTH(SalesDataTable[[#This Row],[Order Date]])/3,0)</f>
        <v>Q1</v>
      </c>
      <c r="E387" s="13">
        <f>MONTH(SalesDataTable[[#This Row],[Order Date]])</f>
        <v>3</v>
      </c>
      <c r="F387" s="11" t="str">
        <f>TEXT(SalesDataTable[[#This Row],[Order Date]],"MMM")</f>
        <v>Mar</v>
      </c>
      <c r="G387" s="5" t="s">
        <v>20</v>
      </c>
      <c r="H387" s="5" t="s">
        <v>31</v>
      </c>
      <c r="I387" s="5" t="s">
        <v>2</v>
      </c>
      <c r="J387" s="5" t="s">
        <v>3</v>
      </c>
      <c r="K387" s="5" t="s">
        <v>34</v>
      </c>
      <c r="L387" s="5" t="s">
        <v>35</v>
      </c>
      <c r="M387" s="6">
        <v>1</v>
      </c>
      <c r="N387" s="7">
        <v>39.47</v>
      </c>
      <c r="O387" s="8">
        <v>0</v>
      </c>
      <c r="P387" s="7">
        <v>15.02</v>
      </c>
      <c r="Q387" s="7">
        <f t="shared" si="24"/>
        <v>39.47</v>
      </c>
      <c r="R387" s="7">
        <f t="shared" si="25"/>
        <v>15.02</v>
      </c>
      <c r="S387" s="7">
        <f t="shared" si="26"/>
        <v>24.45</v>
      </c>
      <c r="T387" s="9">
        <f t="shared" si="27"/>
        <v>0.61945781606283257</v>
      </c>
      <c r="U387" s="6">
        <f>YEAR(SalesDataTable[[#This Row],[Order Date]])</f>
        <v>2026</v>
      </c>
      <c r="V387" s="9" t="str">
        <f>"Q"&amp;ROUNDUP(MONTH(SalesDataTable[[#This Row],[Order Date]])/3,0)</f>
        <v>Q1</v>
      </c>
      <c r="W387" s="6">
        <f>MONTH(SalesDataTable[[#This Row],[Order Date]])</f>
        <v>3</v>
      </c>
      <c r="X387" s="9" t="str">
        <f>TEXT(SalesDataTable[[#This Row],[Order Date]],"mmm")</f>
        <v>Mar</v>
      </c>
    </row>
    <row r="388" spans="1:24">
      <c r="A388" s="3">
        <v>3706</v>
      </c>
      <c r="B388" s="4">
        <v>46100</v>
      </c>
      <c r="C388" s="11">
        <f>YEAR(SalesDataTable[[#This Row],[Order Date]])</f>
        <v>2026</v>
      </c>
      <c r="D388" s="11" t="str">
        <f>"Q"&amp;ROUNDUP(MONTH(SalesDataTable[[#This Row],[Order Date]])/3,0)</f>
        <v>Q1</v>
      </c>
      <c r="E388" s="13">
        <f>MONTH(SalesDataTable[[#This Row],[Order Date]])</f>
        <v>3</v>
      </c>
      <c r="F388" s="11" t="str">
        <f>TEXT(SalesDataTable[[#This Row],[Order Date]],"MMM")</f>
        <v>Mar</v>
      </c>
      <c r="G388" s="5" t="s">
        <v>0</v>
      </c>
      <c r="H388" s="5" t="s">
        <v>1</v>
      </c>
      <c r="I388" s="5" t="s">
        <v>2</v>
      </c>
      <c r="J388" s="5" t="s">
        <v>3</v>
      </c>
      <c r="K388" s="5" t="s">
        <v>4</v>
      </c>
      <c r="L388" s="5" t="s">
        <v>30</v>
      </c>
      <c r="M388" s="6">
        <v>2</v>
      </c>
      <c r="N388" s="7">
        <v>103.42</v>
      </c>
      <c r="O388" s="8">
        <v>0</v>
      </c>
      <c r="P388" s="7">
        <v>49.51</v>
      </c>
      <c r="Q388" s="7">
        <f t="shared" si="24"/>
        <v>206.84</v>
      </c>
      <c r="R388" s="7">
        <f t="shared" si="25"/>
        <v>99.02</v>
      </c>
      <c r="S388" s="7">
        <f t="shared" si="26"/>
        <v>107.82000000000001</v>
      </c>
      <c r="T388" s="9">
        <f t="shared" si="27"/>
        <v>0.52127248114484626</v>
      </c>
      <c r="U388" s="6">
        <f>YEAR(SalesDataTable[[#This Row],[Order Date]])</f>
        <v>2026</v>
      </c>
      <c r="V388" s="9" t="str">
        <f>"Q"&amp;ROUNDUP(MONTH(SalesDataTable[[#This Row],[Order Date]])/3,0)</f>
        <v>Q1</v>
      </c>
      <c r="W388" s="6">
        <f>MONTH(SalesDataTable[[#This Row],[Order Date]])</f>
        <v>3</v>
      </c>
      <c r="X388" s="9" t="str">
        <f>TEXT(SalesDataTable[[#This Row],[Order Date]],"mmm")</f>
        <v>Mar</v>
      </c>
    </row>
    <row r="389" spans="1:24">
      <c r="A389" s="3">
        <v>4121</v>
      </c>
      <c r="B389" s="4">
        <v>46100</v>
      </c>
      <c r="C389" s="11">
        <f>YEAR(SalesDataTable[[#This Row],[Order Date]])</f>
        <v>2026</v>
      </c>
      <c r="D389" s="11" t="str">
        <f>"Q"&amp;ROUNDUP(MONTH(SalesDataTable[[#This Row],[Order Date]])/3,0)</f>
        <v>Q1</v>
      </c>
      <c r="E389" s="13">
        <f>MONTH(SalesDataTable[[#This Row],[Order Date]])</f>
        <v>3</v>
      </c>
      <c r="F389" s="11" t="str">
        <f>TEXT(SalesDataTable[[#This Row],[Order Date]],"MMM")</f>
        <v>Mar</v>
      </c>
      <c r="G389" s="5" t="s">
        <v>0</v>
      </c>
      <c r="H389" s="5" t="s">
        <v>1</v>
      </c>
      <c r="I389" s="5" t="s">
        <v>2</v>
      </c>
      <c r="J389" s="5" t="s">
        <v>3</v>
      </c>
      <c r="K389" s="5" t="s">
        <v>14</v>
      </c>
      <c r="L389" s="5" t="s">
        <v>48</v>
      </c>
      <c r="M389" s="6">
        <v>4</v>
      </c>
      <c r="N389" s="7">
        <v>161.93</v>
      </c>
      <c r="O389" s="8">
        <v>0.15</v>
      </c>
      <c r="P389" s="7">
        <v>88</v>
      </c>
      <c r="Q389" s="7">
        <f t="shared" si="24"/>
        <v>550.56200000000001</v>
      </c>
      <c r="R389" s="7">
        <f t="shared" si="25"/>
        <v>352</v>
      </c>
      <c r="S389" s="7">
        <f t="shared" si="26"/>
        <v>198.56200000000001</v>
      </c>
      <c r="T389" s="9">
        <f t="shared" si="27"/>
        <v>0.36065329608654428</v>
      </c>
      <c r="U389" s="6">
        <f>YEAR(SalesDataTable[[#This Row],[Order Date]])</f>
        <v>2026</v>
      </c>
      <c r="V389" s="9" t="str">
        <f>"Q"&amp;ROUNDUP(MONTH(SalesDataTable[[#This Row],[Order Date]])/3,0)</f>
        <v>Q1</v>
      </c>
      <c r="W389" s="6">
        <f>MONTH(SalesDataTable[[#This Row],[Order Date]])</f>
        <v>3</v>
      </c>
      <c r="X389" s="9" t="str">
        <f>TEXT(SalesDataTable[[#This Row],[Order Date]],"mmm")</f>
        <v>Mar</v>
      </c>
    </row>
    <row r="390" spans="1:24">
      <c r="A390" s="3">
        <v>1047</v>
      </c>
      <c r="B390" s="4">
        <v>46101</v>
      </c>
      <c r="C390" s="11">
        <f>YEAR(SalesDataTable[[#This Row],[Order Date]])</f>
        <v>2026</v>
      </c>
      <c r="D390" s="11" t="str">
        <f>"Q"&amp;ROUNDUP(MONTH(SalesDataTable[[#This Row],[Order Date]])/3,0)</f>
        <v>Q1</v>
      </c>
      <c r="E390" s="13">
        <f>MONTH(SalesDataTable[[#This Row],[Order Date]])</f>
        <v>3</v>
      </c>
      <c r="F390" s="11" t="str">
        <f>TEXT(SalesDataTable[[#This Row],[Order Date]],"MMM")</f>
        <v>Mar</v>
      </c>
      <c r="G390" s="5" t="s">
        <v>0</v>
      </c>
      <c r="H390" s="5" t="s">
        <v>1</v>
      </c>
      <c r="I390" s="5" t="s">
        <v>2</v>
      </c>
      <c r="J390" s="5" t="s">
        <v>3</v>
      </c>
      <c r="K390" s="5" t="s">
        <v>14</v>
      </c>
      <c r="L390" s="5" t="s">
        <v>32</v>
      </c>
      <c r="M390" s="6">
        <v>2</v>
      </c>
      <c r="N390" s="7">
        <v>46.21</v>
      </c>
      <c r="O390" s="8">
        <v>0.05</v>
      </c>
      <c r="P390" s="7">
        <v>18.37</v>
      </c>
      <c r="Q390" s="7">
        <f t="shared" si="24"/>
        <v>87.798999999999992</v>
      </c>
      <c r="R390" s="7">
        <f t="shared" si="25"/>
        <v>36.74</v>
      </c>
      <c r="S390" s="7">
        <f t="shared" si="26"/>
        <v>51.05899999999999</v>
      </c>
      <c r="T390" s="9">
        <f t="shared" si="27"/>
        <v>0.58154420893176451</v>
      </c>
      <c r="U390" s="6">
        <f>YEAR(SalesDataTable[[#This Row],[Order Date]])</f>
        <v>2026</v>
      </c>
      <c r="V390" s="9" t="str">
        <f>"Q"&amp;ROUNDUP(MONTH(SalesDataTable[[#This Row],[Order Date]])/3,0)</f>
        <v>Q1</v>
      </c>
      <c r="W390" s="6">
        <f>MONTH(SalesDataTable[[#This Row],[Order Date]])</f>
        <v>3</v>
      </c>
      <c r="X390" s="9" t="str">
        <f>TEXT(SalesDataTable[[#This Row],[Order Date]],"mmm")</f>
        <v>Mar</v>
      </c>
    </row>
    <row r="391" spans="1:24">
      <c r="A391" s="3">
        <v>1142</v>
      </c>
      <c r="B391" s="4">
        <v>46101</v>
      </c>
      <c r="C391" s="11">
        <f>YEAR(SalesDataTable[[#This Row],[Order Date]])</f>
        <v>2026</v>
      </c>
      <c r="D391" s="11" t="str">
        <f>"Q"&amp;ROUNDUP(MONTH(SalesDataTable[[#This Row],[Order Date]])/3,0)</f>
        <v>Q1</v>
      </c>
      <c r="E391" s="13">
        <f>MONTH(SalesDataTable[[#This Row],[Order Date]])</f>
        <v>3</v>
      </c>
      <c r="F391" s="11" t="str">
        <f>TEXT(SalesDataTable[[#This Row],[Order Date]],"MMM")</f>
        <v>Mar</v>
      </c>
      <c r="G391" s="5" t="s">
        <v>6</v>
      </c>
      <c r="H391" s="5" t="s">
        <v>41</v>
      </c>
      <c r="I391" s="5" t="s">
        <v>2</v>
      </c>
      <c r="J391" s="5" t="s">
        <v>13</v>
      </c>
      <c r="K391" s="5" t="s">
        <v>23</v>
      </c>
      <c r="L391" s="5" t="s">
        <v>51</v>
      </c>
      <c r="M391" s="6">
        <v>3</v>
      </c>
      <c r="N391" s="7">
        <v>125.85</v>
      </c>
      <c r="O391" s="8">
        <v>0</v>
      </c>
      <c r="P391" s="7">
        <v>59.19</v>
      </c>
      <c r="Q391" s="7">
        <f t="shared" si="24"/>
        <v>377.54999999999995</v>
      </c>
      <c r="R391" s="7">
        <f t="shared" si="25"/>
        <v>177.57</v>
      </c>
      <c r="S391" s="7">
        <f t="shared" si="26"/>
        <v>199.97999999999996</v>
      </c>
      <c r="T391" s="9">
        <f t="shared" si="27"/>
        <v>0.52967818831942781</v>
      </c>
      <c r="U391" s="6">
        <f>YEAR(SalesDataTable[[#This Row],[Order Date]])</f>
        <v>2026</v>
      </c>
      <c r="V391" s="9" t="str">
        <f>"Q"&amp;ROUNDUP(MONTH(SalesDataTable[[#This Row],[Order Date]])/3,0)</f>
        <v>Q1</v>
      </c>
      <c r="W391" s="6">
        <f>MONTH(SalesDataTable[[#This Row],[Order Date]])</f>
        <v>3</v>
      </c>
      <c r="X391" s="9" t="str">
        <f>TEXT(SalesDataTable[[#This Row],[Order Date]],"mmm")</f>
        <v>Mar</v>
      </c>
    </row>
    <row r="392" spans="1:24">
      <c r="A392" s="3">
        <v>2232</v>
      </c>
      <c r="B392" s="4">
        <v>46101</v>
      </c>
      <c r="C392" s="11">
        <f>YEAR(SalesDataTable[[#This Row],[Order Date]])</f>
        <v>2026</v>
      </c>
      <c r="D392" s="11" t="str">
        <f>"Q"&amp;ROUNDUP(MONTH(SalesDataTable[[#This Row],[Order Date]])/3,0)</f>
        <v>Q1</v>
      </c>
      <c r="E392" s="13">
        <f>MONTH(SalesDataTable[[#This Row],[Order Date]])</f>
        <v>3</v>
      </c>
      <c r="F392" s="11" t="str">
        <f>TEXT(SalesDataTable[[#This Row],[Order Date]],"MMM")</f>
        <v>Mar</v>
      </c>
      <c r="G392" s="5" t="s">
        <v>20</v>
      </c>
      <c r="H392" s="5" t="s">
        <v>47</v>
      </c>
      <c r="I392" s="5" t="s">
        <v>19</v>
      </c>
      <c r="J392" s="5" t="s">
        <v>13</v>
      </c>
      <c r="K392" s="5" t="s">
        <v>14</v>
      </c>
      <c r="L392" s="5" t="s">
        <v>15</v>
      </c>
      <c r="M392" s="6">
        <v>2</v>
      </c>
      <c r="N392" s="7">
        <v>36.340000000000003</v>
      </c>
      <c r="O392" s="8">
        <v>0</v>
      </c>
      <c r="P392" s="7">
        <v>13.8</v>
      </c>
      <c r="Q392" s="7">
        <f t="shared" si="24"/>
        <v>72.680000000000007</v>
      </c>
      <c r="R392" s="7">
        <f t="shared" si="25"/>
        <v>27.6</v>
      </c>
      <c r="S392" s="7">
        <f t="shared" si="26"/>
        <v>45.080000000000005</v>
      </c>
      <c r="T392" s="9">
        <f t="shared" si="27"/>
        <v>0.620253164556962</v>
      </c>
      <c r="U392" s="6">
        <f>YEAR(SalesDataTable[[#This Row],[Order Date]])</f>
        <v>2026</v>
      </c>
      <c r="V392" s="9" t="str">
        <f>"Q"&amp;ROUNDUP(MONTH(SalesDataTable[[#This Row],[Order Date]])/3,0)</f>
        <v>Q1</v>
      </c>
      <c r="W392" s="6">
        <f>MONTH(SalesDataTable[[#This Row],[Order Date]])</f>
        <v>3</v>
      </c>
      <c r="X392" s="9" t="str">
        <f>TEXT(SalesDataTable[[#This Row],[Order Date]],"mmm")</f>
        <v>Mar</v>
      </c>
    </row>
    <row r="393" spans="1:24">
      <c r="A393" s="3">
        <v>2339</v>
      </c>
      <c r="B393" s="4">
        <v>46101</v>
      </c>
      <c r="C393" s="11">
        <f>YEAR(SalesDataTable[[#This Row],[Order Date]])</f>
        <v>2026</v>
      </c>
      <c r="D393" s="11" t="str">
        <f>"Q"&amp;ROUNDUP(MONTH(SalesDataTable[[#This Row],[Order Date]])/3,0)</f>
        <v>Q1</v>
      </c>
      <c r="E393" s="13">
        <f>MONTH(SalesDataTable[[#This Row],[Order Date]])</f>
        <v>3</v>
      </c>
      <c r="F393" s="11" t="str">
        <f>TEXT(SalesDataTable[[#This Row],[Order Date]],"MMM")</f>
        <v>Mar</v>
      </c>
      <c r="G393" s="5" t="s">
        <v>6</v>
      </c>
      <c r="H393" s="5" t="s">
        <v>43</v>
      </c>
      <c r="I393" s="5" t="s">
        <v>28</v>
      </c>
      <c r="J393" s="5" t="s">
        <v>13</v>
      </c>
      <c r="K393" s="5" t="s">
        <v>4</v>
      </c>
      <c r="L393" s="5" t="s">
        <v>22</v>
      </c>
      <c r="M393" s="6">
        <v>2</v>
      </c>
      <c r="N393" s="7">
        <v>51.29</v>
      </c>
      <c r="O393" s="8">
        <v>0</v>
      </c>
      <c r="P393" s="7">
        <v>23.15</v>
      </c>
      <c r="Q393" s="7">
        <f t="shared" si="24"/>
        <v>102.58</v>
      </c>
      <c r="R393" s="7">
        <f t="shared" si="25"/>
        <v>46.3</v>
      </c>
      <c r="S393" s="7">
        <f t="shared" si="26"/>
        <v>56.28</v>
      </c>
      <c r="T393" s="9">
        <f t="shared" si="27"/>
        <v>0.54864496003119523</v>
      </c>
      <c r="U393" s="6">
        <f>YEAR(SalesDataTable[[#This Row],[Order Date]])</f>
        <v>2026</v>
      </c>
      <c r="V393" s="9" t="str">
        <f>"Q"&amp;ROUNDUP(MONTH(SalesDataTable[[#This Row],[Order Date]])/3,0)</f>
        <v>Q1</v>
      </c>
      <c r="W393" s="6">
        <f>MONTH(SalesDataTable[[#This Row],[Order Date]])</f>
        <v>3</v>
      </c>
      <c r="X393" s="9" t="str">
        <f>TEXT(SalesDataTable[[#This Row],[Order Date]],"mmm")</f>
        <v>Mar</v>
      </c>
    </row>
    <row r="394" spans="1:24">
      <c r="A394" s="3">
        <v>3611</v>
      </c>
      <c r="B394" s="4">
        <v>46101</v>
      </c>
      <c r="C394" s="11">
        <f>YEAR(SalesDataTable[[#This Row],[Order Date]])</f>
        <v>2026</v>
      </c>
      <c r="D394" s="11" t="str">
        <f>"Q"&amp;ROUNDUP(MONTH(SalesDataTable[[#This Row],[Order Date]])/3,0)</f>
        <v>Q1</v>
      </c>
      <c r="E394" s="13">
        <f>MONTH(SalesDataTable[[#This Row],[Order Date]])</f>
        <v>3</v>
      </c>
      <c r="F394" s="11" t="str">
        <f>TEXT(SalesDataTable[[#This Row],[Order Date]],"MMM")</f>
        <v>Mar</v>
      </c>
      <c r="G394" s="5" t="s">
        <v>6</v>
      </c>
      <c r="H394" s="5" t="s">
        <v>7</v>
      </c>
      <c r="I394" s="5" t="s">
        <v>8</v>
      </c>
      <c r="J394" s="5" t="s">
        <v>16</v>
      </c>
      <c r="K394" s="5" t="s">
        <v>4</v>
      </c>
      <c r="L394" s="5" t="s">
        <v>26</v>
      </c>
      <c r="M394" s="6">
        <v>6</v>
      </c>
      <c r="N394" s="7">
        <v>40.89</v>
      </c>
      <c r="O394" s="8">
        <v>0.1</v>
      </c>
      <c r="P394" s="7">
        <v>16.84</v>
      </c>
      <c r="Q394" s="7">
        <f t="shared" si="24"/>
        <v>220.80600000000001</v>
      </c>
      <c r="R394" s="7">
        <f t="shared" si="25"/>
        <v>101.03999999999999</v>
      </c>
      <c r="S394" s="7">
        <f t="shared" si="26"/>
        <v>119.76600000000002</v>
      </c>
      <c r="T394" s="9">
        <f t="shared" si="27"/>
        <v>0.54240373902883077</v>
      </c>
      <c r="U394" s="6">
        <f>YEAR(SalesDataTable[[#This Row],[Order Date]])</f>
        <v>2026</v>
      </c>
      <c r="V394" s="9" t="str">
        <f>"Q"&amp;ROUNDUP(MONTH(SalesDataTable[[#This Row],[Order Date]])/3,0)</f>
        <v>Q1</v>
      </c>
      <c r="W394" s="6">
        <f>MONTH(SalesDataTable[[#This Row],[Order Date]])</f>
        <v>3</v>
      </c>
      <c r="X394" s="9" t="str">
        <f>TEXT(SalesDataTable[[#This Row],[Order Date]],"mmm")</f>
        <v>Mar</v>
      </c>
    </row>
    <row r="395" spans="1:24">
      <c r="A395" s="3">
        <v>3953</v>
      </c>
      <c r="B395" s="4">
        <v>46101</v>
      </c>
      <c r="C395" s="11">
        <f>YEAR(SalesDataTable[[#This Row],[Order Date]])</f>
        <v>2026</v>
      </c>
      <c r="D395" s="11" t="str">
        <f>"Q"&amp;ROUNDUP(MONTH(SalesDataTable[[#This Row],[Order Date]])/3,0)</f>
        <v>Q1</v>
      </c>
      <c r="E395" s="13">
        <f>MONTH(SalesDataTable[[#This Row],[Order Date]])</f>
        <v>3</v>
      </c>
      <c r="F395" s="11" t="str">
        <f>TEXT(SalesDataTable[[#This Row],[Order Date]],"MMM")</f>
        <v>Mar</v>
      </c>
      <c r="G395" s="5" t="s">
        <v>6</v>
      </c>
      <c r="H395" s="5" t="s">
        <v>49</v>
      </c>
      <c r="I395" s="5" t="s">
        <v>2</v>
      </c>
      <c r="J395" s="5" t="s">
        <v>13</v>
      </c>
      <c r="K395" s="5" t="s">
        <v>34</v>
      </c>
      <c r="L395" s="5" t="s">
        <v>38</v>
      </c>
      <c r="M395" s="6">
        <v>1</v>
      </c>
      <c r="N395" s="7">
        <v>120.63</v>
      </c>
      <c r="O395" s="8">
        <v>0</v>
      </c>
      <c r="P395" s="7">
        <v>70.28</v>
      </c>
      <c r="Q395" s="7">
        <f t="shared" si="24"/>
        <v>120.63</v>
      </c>
      <c r="R395" s="7">
        <f t="shared" si="25"/>
        <v>70.28</v>
      </c>
      <c r="S395" s="7">
        <f t="shared" si="26"/>
        <v>50.349999999999994</v>
      </c>
      <c r="T395" s="9">
        <f t="shared" si="27"/>
        <v>0.41739202520102792</v>
      </c>
      <c r="U395" s="6">
        <f>YEAR(SalesDataTable[[#This Row],[Order Date]])</f>
        <v>2026</v>
      </c>
      <c r="V395" s="9" t="str">
        <f>"Q"&amp;ROUNDUP(MONTH(SalesDataTable[[#This Row],[Order Date]])/3,0)</f>
        <v>Q1</v>
      </c>
      <c r="W395" s="6">
        <f>MONTH(SalesDataTable[[#This Row],[Order Date]])</f>
        <v>3</v>
      </c>
      <c r="X395" s="9" t="str">
        <f>TEXT(SalesDataTable[[#This Row],[Order Date]],"mmm")</f>
        <v>Mar</v>
      </c>
    </row>
    <row r="396" spans="1:24">
      <c r="A396" s="3">
        <v>4253</v>
      </c>
      <c r="B396" s="4">
        <v>46101</v>
      </c>
      <c r="C396" s="11">
        <f>YEAR(SalesDataTable[[#This Row],[Order Date]])</f>
        <v>2026</v>
      </c>
      <c r="D396" s="11" t="str">
        <f>"Q"&amp;ROUNDUP(MONTH(SalesDataTable[[#This Row],[Order Date]])/3,0)</f>
        <v>Q1</v>
      </c>
      <c r="E396" s="13">
        <f>MONTH(SalesDataTable[[#This Row],[Order Date]])</f>
        <v>3</v>
      </c>
      <c r="F396" s="11" t="str">
        <f>TEXT(SalesDataTable[[#This Row],[Order Date]],"MMM")</f>
        <v>Mar</v>
      </c>
      <c r="G396" s="5" t="s">
        <v>20</v>
      </c>
      <c r="H396" s="5" t="s">
        <v>47</v>
      </c>
      <c r="I396" s="5" t="s">
        <v>8</v>
      </c>
      <c r="J396" s="5" t="s">
        <v>13</v>
      </c>
      <c r="K396" s="5" t="s">
        <v>4</v>
      </c>
      <c r="L396" s="5" t="s">
        <v>5</v>
      </c>
      <c r="M396" s="6">
        <v>5</v>
      </c>
      <c r="N396" s="7">
        <v>82.64</v>
      </c>
      <c r="O396" s="8">
        <v>0.1</v>
      </c>
      <c r="P396" s="7">
        <v>43.52</v>
      </c>
      <c r="Q396" s="7">
        <f t="shared" si="24"/>
        <v>371.88</v>
      </c>
      <c r="R396" s="7">
        <f t="shared" si="25"/>
        <v>217.60000000000002</v>
      </c>
      <c r="S396" s="7">
        <f t="shared" si="26"/>
        <v>154.27999999999997</v>
      </c>
      <c r="T396" s="9">
        <f t="shared" si="27"/>
        <v>0.41486501021834993</v>
      </c>
      <c r="U396" s="6">
        <f>YEAR(SalesDataTable[[#This Row],[Order Date]])</f>
        <v>2026</v>
      </c>
      <c r="V396" s="9" t="str">
        <f>"Q"&amp;ROUNDUP(MONTH(SalesDataTable[[#This Row],[Order Date]])/3,0)</f>
        <v>Q1</v>
      </c>
      <c r="W396" s="6">
        <f>MONTH(SalesDataTable[[#This Row],[Order Date]])</f>
        <v>3</v>
      </c>
      <c r="X396" s="9" t="str">
        <f>TEXT(SalesDataTable[[#This Row],[Order Date]],"mmm")</f>
        <v>Mar</v>
      </c>
    </row>
    <row r="397" spans="1:24">
      <c r="A397" s="3">
        <v>4952</v>
      </c>
      <c r="B397" s="4">
        <v>46101</v>
      </c>
      <c r="C397" s="11">
        <f>YEAR(SalesDataTable[[#This Row],[Order Date]])</f>
        <v>2026</v>
      </c>
      <c r="D397" s="11" t="str">
        <f>"Q"&amp;ROUNDUP(MONTH(SalesDataTable[[#This Row],[Order Date]])/3,0)</f>
        <v>Q1</v>
      </c>
      <c r="E397" s="13">
        <f>MONTH(SalesDataTable[[#This Row],[Order Date]])</f>
        <v>3</v>
      </c>
      <c r="F397" s="11" t="str">
        <f>TEXT(SalesDataTable[[#This Row],[Order Date]],"MMM")</f>
        <v>Mar</v>
      </c>
      <c r="G397" s="5" t="s">
        <v>6</v>
      </c>
      <c r="H397" s="5" t="s">
        <v>27</v>
      </c>
      <c r="I397" s="5" t="s">
        <v>2</v>
      </c>
      <c r="J397" s="5" t="s">
        <v>16</v>
      </c>
      <c r="K397" s="5" t="s">
        <v>9</v>
      </c>
      <c r="L397" s="5" t="s">
        <v>46</v>
      </c>
      <c r="M397" s="6">
        <v>2</v>
      </c>
      <c r="N397" s="7">
        <v>72.459999999999994</v>
      </c>
      <c r="O397" s="8">
        <v>0</v>
      </c>
      <c r="P397" s="7">
        <v>33.31</v>
      </c>
      <c r="Q397" s="7">
        <f t="shared" si="24"/>
        <v>144.91999999999999</v>
      </c>
      <c r="R397" s="7">
        <f t="shared" si="25"/>
        <v>66.62</v>
      </c>
      <c r="S397" s="7">
        <f t="shared" si="26"/>
        <v>78.299999999999983</v>
      </c>
      <c r="T397" s="9">
        <f t="shared" si="27"/>
        <v>0.54029809550096597</v>
      </c>
      <c r="U397" s="6">
        <f>YEAR(SalesDataTable[[#This Row],[Order Date]])</f>
        <v>2026</v>
      </c>
      <c r="V397" s="9" t="str">
        <f>"Q"&amp;ROUNDUP(MONTH(SalesDataTable[[#This Row],[Order Date]])/3,0)</f>
        <v>Q1</v>
      </c>
      <c r="W397" s="6">
        <f>MONTH(SalesDataTable[[#This Row],[Order Date]])</f>
        <v>3</v>
      </c>
      <c r="X397" s="9" t="str">
        <f>TEXT(SalesDataTable[[#This Row],[Order Date]],"mmm")</f>
        <v>Mar</v>
      </c>
    </row>
    <row r="398" spans="1:24">
      <c r="A398" s="3">
        <v>5016</v>
      </c>
      <c r="B398" s="4">
        <v>46101</v>
      </c>
      <c r="C398" s="11">
        <f>YEAR(SalesDataTable[[#This Row],[Order Date]])</f>
        <v>2026</v>
      </c>
      <c r="D398" s="11" t="str">
        <f>"Q"&amp;ROUNDUP(MONTH(SalesDataTable[[#This Row],[Order Date]])/3,0)</f>
        <v>Q1</v>
      </c>
      <c r="E398" s="13">
        <f>MONTH(SalesDataTable[[#This Row],[Order Date]])</f>
        <v>3</v>
      </c>
      <c r="F398" s="11" t="str">
        <f>TEXT(SalesDataTable[[#This Row],[Order Date]],"MMM")</f>
        <v>Mar</v>
      </c>
      <c r="G398" s="5" t="s">
        <v>6</v>
      </c>
      <c r="H398" s="5" t="s">
        <v>43</v>
      </c>
      <c r="I398" s="5" t="s">
        <v>28</v>
      </c>
      <c r="J398" s="5" t="s">
        <v>13</v>
      </c>
      <c r="K398" s="5" t="s">
        <v>34</v>
      </c>
      <c r="L398" s="5" t="s">
        <v>35</v>
      </c>
      <c r="M398" s="6">
        <v>2</v>
      </c>
      <c r="N398" s="7">
        <v>40.659999999999997</v>
      </c>
      <c r="O398" s="8">
        <v>0.1</v>
      </c>
      <c r="P398" s="7">
        <v>14.63</v>
      </c>
      <c r="Q398" s="7">
        <f t="shared" si="24"/>
        <v>73.188000000000002</v>
      </c>
      <c r="R398" s="7">
        <f t="shared" si="25"/>
        <v>29.26</v>
      </c>
      <c r="S398" s="7">
        <f t="shared" si="26"/>
        <v>43.927999999999997</v>
      </c>
      <c r="T398" s="9">
        <f t="shared" si="27"/>
        <v>0.60020768431983385</v>
      </c>
      <c r="U398" s="6">
        <f>YEAR(SalesDataTable[[#This Row],[Order Date]])</f>
        <v>2026</v>
      </c>
      <c r="V398" s="9" t="str">
        <f>"Q"&amp;ROUNDUP(MONTH(SalesDataTable[[#This Row],[Order Date]])/3,0)</f>
        <v>Q1</v>
      </c>
      <c r="W398" s="6">
        <f>MONTH(SalesDataTable[[#This Row],[Order Date]])</f>
        <v>3</v>
      </c>
      <c r="X398" s="9" t="str">
        <f>TEXT(SalesDataTable[[#This Row],[Order Date]],"mmm")</f>
        <v>Mar</v>
      </c>
    </row>
    <row r="399" spans="1:24">
      <c r="A399" s="3">
        <v>839</v>
      </c>
      <c r="B399" s="4">
        <v>46102</v>
      </c>
      <c r="C399" s="11">
        <f>YEAR(SalesDataTable[[#This Row],[Order Date]])</f>
        <v>2026</v>
      </c>
      <c r="D399" s="11" t="str">
        <f>"Q"&amp;ROUNDUP(MONTH(SalesDataTable[[#This Row],[Order Date]])/3,0)</f>
        <v>Q1</v>
      </c>
      <c r="E399" s="13">
        <f>MONTH(SalesDataTable[[#This Row],[Order Date]])</f>
        <v>3</v>
      </c>
      <c r="F399" s="11" t="str">
        <f>TEXT(SalesDataTable[[#This Row],[Order Date]],"MMM")</f>
        <v>Mar</v>
      </c>
      <c r="G399" s="5" t="s">
        <v>6</v>
      </c>
      <c r="H399" s="5" t="s">
        <v>43</v>
      </c>
      <c r="I399" s="5" t="s">
        <v>28</v>
      </c>
      <c r="J399" s="5" t="s">
        <v>13</v>
      </c>
      <c r="K399" s="5" t="s">
        <v>4</v>
      </c>
      <c r="L399" s="5" t="s">
        <v>26</v>
      </c>
      <c r="M399" s="6">
        <v>1</v>
      </c>
      <c r="N399" s="7">
        <v>40.5</v>
      </c>
      <c r="O399" s="8">
        <v>0.05</v>
      </c>
      <c r="P399" s="7">
        <v>17.16</v>
      </c>
      <c r="Q399" s="7">
        <f t="shared" si="24"/>
        <v>38.475000000000001</v>
      </c>
      <c r="R399" s="7">
        <f t="shared" si="25"/>
        <v>17.16</v>
      </c>
      <c r="S399" s="7">
        <f t="shared" si="26"/>
        <v>21.315000000000001</v>
      </c>
      <c r="T399" s="9">
        <f t="shared" si="27"/>
        <v>0.55399610136452238</v>
      </c>
      <c r="U399" s="6">
        <f>YEAR(SalesDataTable[[#This Row],[Order Date]])</f>
        <v>2026</v>
      </c>
      <c r="V399" s="9" t="str">
        <f>"Q"&amp;ROUNDUP(MONTH(SalesDataTable[[#This Row],[Order Date]])/3,0)</f>
        <v>Q1</v>
      </c>
      <c r="W399" s="6">
        <f>MONTH(SalesDataTable[[#This Row],[Order Date]])</f>
        <v>3</v>
      </c>
      <c r="X399" s="9" t="str">
        <f>TEXT(SalesDataTable[[#This Row],[Order Date]],"mmm")</f>
        <v>Mar</v>
      </c>
    </row>
    <row r="400" spans="1:24">
      <c r="A400" s="3">
        <v>1382</v>
      </c>
      <c r="B400" s="4">
        <v>46102</v>
      </c>
      <c r="C400" s="11">
        <f>YEAR(SalesDataTable[[#This Row],[Order Date]])</f>
        <v>2026</v>
      </c>
      <c r="D400" s="11" t="str">
        <f>"Q"&amp;ROUNDUP(MONTH(SalesDataTable[[#This Row],[Order Date]])/3,0)</f>
        <v>Q1</v>
      </c>
      <c r="E400" s="13">
        <f>MONTH(SalesDataTable[[#This Row],[Order Date]])</f>
        <v>3</v>
      </c>
      <c r="F400" s="11" t="str">
        <f>TEXT(SalesDataTable[[#This Row],[Order Date]],"MMM")</f>
        <v>Mar</v>
      </c>
      <c r="G400" s="5" t="s">
        <v>11</v>
      </c>
      <c r="H400" s="5" t="s">
        <v>12</v>
      </c>
      <c r="I400" s="5" t="s">
        <v>2</v>
      </c>
      <c r="J400" s="5" t="s">
        <v>16</v>
      </c>
      <c r="K400" s="5" t="s">
        <v>9</v>
      </c>
      <c r="L400" s="5" t="s">
        <v>46</v>
      </c>
      <c r="M400" s="6">
        <v>1</v>
      </c>
      <c r="N400" s="7">
        <v>72.16</v>
      </c>
      <c r="O400" s="8">
        <v>0</v>
      </c>
      <c r="P400" s="7">
        <v>33.11</v>
      </c>
      <c r="Q400" s="7">
        <f t="shared" si="24"/>
        <v>72.16</v>
      </c>
      <c r="R400" s="7">
        <f t="shared" si="25"/>
        <v>33.11</v>
      </c>
      <c r="S400" s="7">
        <f t="shared" si="26"/>
        <v>39.049999999999997</v>
      </c>
      <c r="T400" s="9">
        <f t="shared" si="27"/>
        <v>0.54115853658536583</v>
      </c>
      <c r="U400" s="6">
        <f>YEAR(SalesDataTable[[#This Row],[Order Date]])</f>
        <v>2026</v>
      </c>
      <c r="V400" s="9" t="str">
        <f>"Q"&amp;ROUNDUP(MONTH(SalesDataTable[[#This Row],[Order Date]])/3,0)</f>
        <v>Q1</v>
      </c>
      <c r="W400" s="6">
        <f>MONTH(SalesDataTable[[#This Row],[Order Date]])</f>
        <v>3</v>
      </c>
      <c r="X400" s="9" t="str">
        <f>TEXT(SalesDataTable[[#This Row],[Order Date]],"mmm")</f>
        <v>Mar</v>
      </c>
    </row>
    <row r="401" spans="1:24">
      <c r="A401" s="3">
        <v>1452</v>
      </c>
      <c r="B401" s="4">
        <v>46102</v>
      </c>
      <c r="C401" s="11">
        <f>YEAR(SalesDataTable[[#This Row],[Order Date]])</f>
        <v>2026</v>
      </c>
      <c r="D401" s="11" t="str">
        <f>"Q"&amp;ROUNDUP(MONTH(SalesDataTable[[#This Row],[Order Date]])/3,0)</f>
        <v>Q1</v>
      </c>
      <c r="E401" s="13">
        <f>MONTH(SalesDataTable[[#This Row],[Order Date]])</f>
        <v>3</v>
      </c>
      <c r="F401" s="11" t="str">
        <f>TEXT(SalesDataTable[[#This Row],[Order Date]],"MMM")</f>
        <v>Mar</v>
      </c>
      <c r="G401" s="5" t="s">
        <v>11</v>
      </c>
      <c r="H401" s="5" t="s">
        <v>25</v>
      </c>
      <c r="I401" s="5" t="s">
        <v>28</v>
      </c>
      <c r="J401" s="5" t="s">
        <v>16</v>
      </c>
      <c r="K401" s="5" t="s">
        <v>14</v>
      </c>
      <c r="L401" s="5" t="s">
        <v>48</v>
      </c>
      <c r="M401" s="6">
        <v>1</v>
      </c>
      <c r="N401" s="7">
        <v>161.93</v>
      </c>
      <c r="O401" s="8">
        <v>0.15</v>
      </c>
      <c r="P401" s="7">
        <v>87.5</v>
      </c>
      <c r="Q401" s="7">
        <f t="shared" si="24"/>
        <v>137.6405</v>
      </c>
      <c r="R401" s="7">
        <f t="shared" si="25"/>
        <v>87.5</v>
      </c>
      <c r="S401" s="7">
        <f t="shared" si="26"/>
        <v>50.140500000000003</v>
      </c>
      <c r="T401" s="9">
        <f t="shared" si="27"/>
        <v>0.36428594781332529</v>
      </c>
      <c r="U401" s="6">
        <f>YEAR(SalesDataTable[[#This Row],[Order Date]])</f>
        <v>2026</v>
      </c>
      <c r="V401" s="9" t="str">
        <f>"Q"&amp;ROUNDUP(MONTH(SalesDataTable[[#This Row],[Order Date]])/3,0)</f>
        <v>Q1</v>
      </c>
      <c r="W401" s="6">
        <f>MONTH(SalesDataTable[[#This Row],[Order Date]])</f>
        <v>3</v>
      </c>
      <c r="X401" s="9" t="str">
        <f>TEXT(SalesDataTable[[#This Row],[Order Date]],"mmm")</f>
        <v>Mar</v>
      </c>
    </row>
    <row r="402" spans="1:24">
      <c r="A402" s="3">
        <v>1845</v>
      </c>
      <c r="B402" s="4">
        <v>46102</v>
      </c>
      <c r="C402" s="11">
        <f>YEAR(SalesDataTable[[#This Row],[Order Date]])</f>
        <v>2026</v>
      </c>
      <c r="D402" s="11" t="str">
        <f>"Q"&amp;ROUNDUP(MONTH(SalesDataTable[[#This Row],[Order Date]])/3,0)</f>
        <v>Q1</v>
      </c>
      <c r="E402" s="13">
        <f>MONTH(SalesDataTable[[#This Row],[Order Date]])</f>
        <v>3</v>
      </c>
      <c r="F402" s="11" t="str">
        <f>TEXT(SalesDataTable[[#This Row],[Order Date]],"MMM")</f>
        <v>Mar</v>
      </c>
      <c r="G402" s="5" t="s">
        <v>0</v>
      </c>
      <c r="H402" s="5" t="s">
        <v>36</v>
      </c>
      <c r="I402" s="5" t="s">
        <v>2</v>
      </c>
      <c r="J402" s="5" t="s">
        <v>3</v>
      </c>
      <c r="K402" s="5" t="s">
        <v>23</v>
      </c>
      <c r="L402" s="5" t="s">
        <v>24</v>
      </c>
      <c r="M402" s="6">
        <v>3</v>
      </c>
      <c r="N402" s="7">
        <v>348.54</v>
      </c>
      <c r="O402" s="8">
        <v>0.1</v>
      </c>
      <c r="P402" s="7">
        <v>200.3</v>
      </c>
      <c r="Q402" s="7">
        <f t="shared" si="24"/>
        <v>941.05800000000011</v>
      </c>
      <c r="R402" s="7">
        <f t="shared" si="25"/>
        <v>600.90000000000009</v>
      </c>
      <c r="S402" s="7">
        <f t="shared" si="26"/>
        <v>340.15800000000002</v>
      </c>
      <c r="T402" s="9">
        <f t="shared" si="27"/>
        <v>0.36146337420222768</v>
      </c>
      <c r="U402" s="6">
        <f>YEAR(SalesDataTable[[#This Row],[Order Date]])</f>
        <v>2026</v>
      </c>
      <c r="V402" s="9" t="str">
        <f>"Q"&amp;ROUNDUP(MONTH(SalesDataTable[[#This Row],[Order Date]])/3,0)</f>
        <v>Q1</v>
      </c>
      <c r="W402" s="6">
        <f>MONTH(SalesDataTable[[#This Row],[Order Date]])</f>
        <v>3</v>
      </c>
      <c r="X402" s="9" t="str">
        <f>TEXT(SalesDataTable[[#This Row],[Order Date]],"mmm")</f>
        <v>Mar</v>
      </c>
    </row>
    <row r="403" spans="1:24">
      <c r="A403" s="3">
        <v>3560</v>
      </c>
      <c r="B403" s="4">
        <v>46102</v>
      </c>
      <c r="C403" s="11">
        <f>YEAR(SalesDataTable[[#This Row],[Order Date]])</f>
        <v>2026</v>
      </c>
      <c r="D403" s="11" t="str">
        <f>"Q"&amp;ROUNDUP(MONTH(SalesDataTable[[#This Row],[Order Date]])/3,0)</f>
        <v>Q1</v>
      </c>
      <c r="E403" s="13">
        <f>MONTH(SalesDataTable[[#This Row],[Order Date]])</f>
        <v>3</v>
      </c>
      <c r="F403" s="11" t="str">
        <f>TEXT(SalesDataTable[[#This Row],[Order Date]],"MMM")</f>
        <v>Mar</v>
      </c>
      <c r="G403" s="5" t="s">
        <v>11</v>
      </c>
      <c r="H403" s="5" t="s">
        <v>52</v>
      </c>
      <c r="I403" s="5" t="s">
        <v>2</v>
      </c>
      <c r="J403" s="5" t="s">
        <v>3</v>
      </c>
      <c r="K403" s="5" t="s">
        <v>34</v>
      </c>
      <c r="L403" s="5" t="s">
        <v>45</v>
      </c>
      <c r="M403" s="6">
        <v>3</v>
      </c>
      <c r="N403" s="7">
        <v>50.46</v>
      </c>
      <c r="O403" s="8">
        <v>0.1</v>
      </c>
      <c r="P403" s="7">
        <v>21.9</v>
      </c>
      <c r="Q403" s="7">
        <f t="shared" si="24"/>
        <v>136.24199999999999</v>
      </c>
      <c r="R403" s="7">
        <f t="shared" si="25"/>
        <v>65.699999999999989</v>
      </c>
      <c r="S403" s="7">
        <f t="shared" si="26"/>
        <v>70.542000000000002</v>
      </c>
      <c r="T403" s="9">
        <f t="shared" si="27"/>
        <v>0.51776985070683057</v>
      </c>
      <c r="U403" s="6">
        <f>YEAR(SalesDataTable[[#This Row],[Order Date]])</f>
        <v>2026</v>
      </c>
      <c r="V403" s="9" t="str">
        <f>"Q"&amp;ROUNDUP(MONTH(SalesDataTable[[#This Row],[Order Date]])/3,0)</f>
        <v>Q1</v>
      </c>
      <c r="W403" s="6">
        <f>MONTH(SalesDataTable[[#This Row],[Order Date]])</f>
        <v>3</v>
      </c>
      <c r="X403" s="9" t="str">
        <f>TEXT(SalesDataTable[[#This Row],[Order Date]],"mmm")</f>
        <v>Mar</v>
      </c>
    </row>
    <row r="404" spans="1:24">
      <c r="A404" s="3">
        <v>4059</v>
      </c>
      <c r="B404" s="4">
        <v>46102</v>
      </c>
      <c r="C404" s="11">
        <f>YEAR(SalesDataTable[[#This Row],[Order Date]])</f>
        <v>2026</v>
      </c>
      <c r="D404" s="11" t="str">
        <f>"Q"&amp;ROUNDUP(MONTH(SalesDataTable[[#This Row],[Order Date]])/3,0)</f>
        <v>Q1</v>
      </c>
      <c r="E404" s="13">
        <f>MONTH(SalesDataTable[[#This Row],[Order Date]])</f>
        <v>3</v>
      </c>
      <c r="F404" s="11" t="str">
        <f>TEXT(SalesDataTable[[#This Row],[Order Date]],"MMM")</f>
        <v>Mar</v>
      </c>
      <c r="G404" s="5" t="s">
        <v>20</v>
      </c>
      <c r="H404" s="5" t="s">
        <v>47</v>
      </c>
      <c r="I404" s="5" t="s">
        <v>28</v>
      </c>
      <c r="J404" s="5" t="s">
        <v>13</v>
      </c>
      <c r="K404" s="5" t="s">
        <v>23</v>
      </c>
      <c r="L404" s="5" t="s">
        <v>40</v>
      </c>
      <c r="M404" s="6">
        <v>1</v>
      </c>
      <c r="N404" s="7">
        <v>83.62</v>
      </c>
      <c r="O404" s="8">
        <v>0</v>
      </c>
      <c r="P404" s="7">
        <v>39.15</v>
      </c>
      <c r="Q404" s="7">
        <f t="shared" si="24"/>
        <v>83.62</v>
      </c>
      <c r="R404" s="7">
        <f t="shared" si="25"/>
        <v>39.15</v>
      </c>
      <c r="S404" s="7">
        <f t="shared" si="26"/>
        <v>44.470000000000006</v>
      </c>
      <c r="T404" s="9">
        <f t="shared" si="27"/>
        <v>0.53181057163358048</v>
      </c>
      <c r="U404" s="6">
        <f>YEAR(SalesDataTable[[#This Row],[Order Date]])</f>
        <v>2026</v>
      </c>
      <c r="V404" s="9" t="str">
        <f>"Q"&amp;ROUNDUP(MONTH(SalesDataTable[[#This Row],[Order Date]])/3,0)</f>
        <v>Q1</v>
      </c>
      <c r="W404" s="6">
        <f>MONTH(SalesDataTable[[#This Row],[Order Date]])</f>
        <v>3</v>
      </c>
      <c r="X404" s="9" t="str">
        <f>TEXT(SalesDataTable[[#This Row],[Order Date]],"mmm")</f>
        <v>Mar</v>
      </c>
    </row>
    <row r="405" spans="1:24">
      <c r="A405" s="3">
        <v>4731</v>
      </c>
      <c r="B405" s="4">
        <v>46102</v>
      </c>
      <c r="C405" s="11">
        <f>YEAR(SalesDataTable[[#This Row],[Order Date]])</f>
        <v>2026</v>
      </c>
      <c r="D405" s="11" t="str">
        <f>"Q"&amp;ROUNDUP(MONTH(SalesDataTable[[#This Row],[Order Date]])/3,0)</f>
        <v>Q1</v>
      </c>
      <c r="E405" s="13">
        <f>MONTH(SalesDataTable[[#This Row],[Order Date]])</f>
        <v>3</v>
      </c>
      <c r="F405" s="11" t="str">
        <f>TEXT(SalesDataTable[[#This Row],[Order Date]],"MMM")</f>
        <v>Mar</v>
      </c>
      <c r="G405" s="5" t="s">
        <v>6</v>
      </c>
      <c r="H405" s="5" t="s">
        <v>43</v>
      </c>
      <c r="I405" s="5" t="s">
        <v>8</v>
      </c>
      <c r="J405" s="5" t="s">
        <v>16</v>
      </c>
      <c r="K405" s="5" t="s">
        <v>4</v>
      </c>
      <c r="L405" s="5" t="s">
        <v>22</v>
      </c>
      <c r="M405" s="6">
        <v>6</v>
      </c>
      <c r="N405" s="7">
        <v>51.07</v>
      </c>
      <c r="O405" s="8">
        <v>0.1</v>
      </c>
      <c r="P405" s="7">
        <v>22.68</v>
      </c>
      <c r="Q405" s="7">
        <f t="shared" si="24"/>
        <v>275.77800000000002</v>
      </c>
      <c r="R405" s="7">
        <f t="shared" si="25"/>
        <v>136.07999999999998</v>
      </c>
      <c r="S405" s="7">
        <f t="shared" si="26"/>
        <v>139.69800000000004</v>
      </c>
      <c r="T405" s="9">
        <f t="shared" si="27"/>
        <v>0.50655962404542798</v>
      </c>
      <c r="U405" s="6">
        <f>YEAR(SalesDataTable[[#This Row],[Order Date]])</f>
        <v>2026</v>
      </c>
      <c r="V405" s="9" t="str">
        <f>"Q"&amp;ROUNDUP(MONTH(SalesDataTable[[#This Row],[Order Date]])/3,0)</f>
        <v>Q1</v>
      </c>
      <c r="W405" s="6">
        <f>MONTH(SalesDataTable[[#This Row],[Order Date]])</f>
        <v>3</v>
      </c>
      <c r="X405" s="9" t="str">
        <f>TEXT(SalesDataTable[[#This Row],[Order Date]],"mmm")</f>
        <v>Mar</v>
      </c>
    </row>
    <row r="406" spans="1:24">
      <c r="A406" s="3">
        <v>693</v>
      </c>
      <c r="B406" s="4">
        <v>46103</v>
      </c>
      <c r="C406" s="11">
        <f>YEAR(SalesDataTable[[#This Row],[Order Date]])</f>
        <v>2026</v>
      </c>
      <c r="D406" s="11" t="str">
        <f>"Q"&amp;ROUNDUP(MONTH(SalesDataTable[[#This Row],[Order Date]])/3,0)</f>
        <v>Q1</v>
      </c>
      <c r="E406" s="13">
        <f>MONTH(SalesDataTable[[#This Row],[Order Date]])</f>
        <v>3</v>
      </c>
      <c r="F406" s="11" t="str">
        <f>TEXT(SalesDataTable[[#This Row],[Order Date]],"MMM")</f>
        <v>Mar</v>
      </c>
      <c r="G406" s="5" t="s">
        <v>6</v>
      </c>
      <c r="H406" s="5" t="s">
        <v>41</v>
      </c>
      <c r="I406" s="5" t="s">
        <v>2</v>
      </c>
      <c r="J406" s="5" t="s">
        <v>13</v>
      </c>
      <c r="K406" s="5" t="s">
        <v>14</v>
      </c>
      <c r="L406" s="5" t="s">
        <v>32</v>
      </c>
      <c r="M406" s="6">
        <v>3</v>
      </c>
      <c r="N406" s="7">
        <v>47.02</v>
      </c>
      <c r="O406" s="8">
        <v>0.1</v>
      </c>
      <c r="P406" s="7">
        <v>17.989999999999998</v>
      </c>
      <c r="Q406" s="7">
        <f t="shared" si="24"/>
        <v>126.95400000000001</v>
      </c>
      <c r="R406" s="7">
        <f t="shared" si="25"/>
        <v>53.97</v>
      </c>
      <c r="S406" s="7">
        <f t="shared" si="26"/>
        <v>72.984000000000009</v>
      </c>
      <c r="T406" s="9">
        <f t="shared" si="27"/>
        <v>0.57488539155914742</v>
      </c>
      <c r="U406" s="6">
        <f>YEAR(SalesDataTable[[#This Row],[Order Date]])</f>
        <v>2026</v>
      </c>
      <c r="V406" s="9" t="str">
        <f>"Q"&amp;ROUNDUP(MONTH(SalesDataTable[[#This Row],[Order Date]])/3,0)</f>
        <v>Q1</v>
      </c>
      <c r="W406" s="6">
        <f>MONTH(SalesDataTable[[#This Row],[Order Date]])</f>
        <v>3</v>
      </c>
      <c r="X406" s="9" t="str">
        <f>TEXT(SalesDataTable[[#This Row],[Order Date]],"mmm")</f>
        <v>Mar</v>
      </c>
    </row>
    <row r="407" spans="1:24">
      <c r="A407" s="3">
        <v>1672</v>
      </c>
      <c r="B407" s="4">
        <v>46103</v>
      </c>
      <c r="C407" s="11">
        <f>YEAR(SalesDataTable[[#This Row],[Order Date]])</f>
        <v>2026</v>
      </c>
      <c r="D407" s="11" t="str">
        <f>"Q"&amp;ROUNDUP(MONTH(SalesDataTable[[#This Row],[Order Date]])/3,0)</f>
        <v>Q1</v>
      </c>
      <c r="E407" s="13">
        <f>MONTH(SalesDataTable[[#This Row],[Order Date]])</f>
        <v>3</v>
      </c>
      <c r="F407" s="11" t="str">
        <f>TEXT(SalesDataTable[[#This Row],[Order Date]],"MMM")</f>
        <v>Mar</v>
      </c>
      <c r="G407" s="5" t="s">
        <v>11</v>
      </c>
      <c r="H407" s="5" t="s">
        <v>25</v>
      </c>
      <c r="I407" s="5" t="s">
        <v>28</v>
      </c>
      <c r="J407" s="5" t="s">
        <v>3</v>
      </c>
      <c r="K407" s="5" t="s">
        <v>14</v>
      </c>
      <c r="L407" s="5" t="s">
        <v>32</v>
      </c>
      <c r="M407" s="6">
        <v>1</v>
      </c>
      <c r="N407" s="7">
        <v>47.1</v>
      </c>
      <c r="O407" s="8">
        <v>0.05</v>
      </c>
      <c r="P407" s="7">
        <v>18.48</v>
      </c>
      <c r="Q407" s="7">
        <f t="shared" si="24"/>
        <v>44.744999999999997</v>
      </c>
      <c r="R407" s="7">
        <f t="shared" si="25"/>
        <v>18.48</v>
      </c>
      <c r="S407" s="7">
        <f t="shared" si="26"/>
        <v>26.264999999999997</v>
      </c>
      <c r="T407" s="9">
        <f t="shared" si="27"/>
        <v>0.58699296010727453</v>
      </c>
      <c r="U407" s="6">
        <f>YEAR(SalesDataTable[[#This Row],[Order Date]])</f>
        <v>2026</v>
      </c>
      <c r="V407" s="9" t="str">
        <f>"Q"&amp;ROUNDUP(MONTH(SalesDataTable[[#This Row],[Order Date]])/3,0)</f>
        <v>Q1</v>
      </c>
      <c r="W407" s="6">
        <f>MONTH(SalesDataTable[[#This Row],[Order Date]])</f>
        <v>3</v>
      </c>
      <c r="X407" s="9" t="str">
        <f>TEXT(SalesDataTable[[#This Row],[Order Date]],"mmm")</f>
        <v>Mar</v>
      </c>
    </row>
    <row r="408" spans="1:24">
      <c r="A408" s="3">
        <v>2347</v>
      </c>
      <c r="B408" s="4">
        <v>46103</v>
      </c>
      <c r="C408" s="11">
        <f>YEAR(SalesDataTable[[#This Row],[Order Date]])</f>
        <v>2026</v>
      </c>
      <c r="D408" s="11" t="str">
        <f>"Q"&amp;ROUNDUP(MONTH(SalesDataTable[[#This Row],[Order Date]])/3,0)</f>
        <v>Q1</v>
      </c>
      <c r="E408" s="13">
        <f>MONTH(SalesDataTable[[#This Row],[Order Date]])</f>
        <v>3</v>
      </c>
      <c r="F408" s="11" t="str">
        <f>TEXT(SalesDataTable[[#This Row],[Order Date]],"MMM")</f>
        <v>Mar</v>
      </c>
      <c r="G408" s="5" t="s">
        <v>20</v>
      </c>
      <c r="H408" s="5" t="s">
        <v>47</v>
      </c>
      <c r="I408" s="5" t="s">
        <v>2</v>
      </c>
      <c r="J408" s="5" t="s">
        <v>3</v>
      </c>
      <c r="K408" s="5" t="s">
        <v>14</v>
      </c>
      <c r="L408" s="5" t="s">
        <v>44</v>
      </c>
      <c r="M408" s="6">
        <v>2</v>
      </c>
      <c r="N408" s="7">
        <v>131.38999999999999</v>
      </c>
      <c r="O408" s="8">
        <v>0</v>
      </c>
      <c r="P408" s="7">
        <v>66.91</v>
      </c>
      <c r="Q408" s="7">
        <f t="shared" si="24"/>
        <v>262.77999999999997</v>
      </c>
      <c r="R408" s="7">
        <f t="shared" si="25"/>
        <v>133.82</v>
      </c>
      <c r="S408" s="7">
        <f t="shared" si="26"/>
        <v>128.95999999999998</v>
      </c>
      <c r="T408" s="9">
        <f t="shared" si="27"/>
        <v>0.49075272090722277</v>
      </c>
      <c r="U408" s="6">
        <f>YEAR(SalesDataTable[[#This Row],[Order Date]])</f>
        <v>2026</v>
      </c>
      <c r="V408" s="9" t="str">
        <f>"Q"&amp;ROUNDUP(MONTH(SalesDataTable[[#This Row],[Order Date]])/3,0)</f>
        <v>Q1</v>
      </c>
      <c r="W408" s="6">
        <f>MONTH(SalesDataTable[[#This Row],[Order Date]])</f>
        <v>3</v>
      </c>
      <c r="X408" s="9" t="str">
        <f>TEXT(SalesDataTable[[#This Row],[Order Date]],"mmm")</f>
        <v>Mar</v>
      </c>
    </row>
    <row r="409" spans="1:24">
      <c r="A409" s="3">
        <v>2582</v>
      </c>
      <c r="B409" s="4">
        <v>46103</v>
      </c>
      <c r="C409" s="11">
        <f>YEAR(SalesDataTable[[#This Row],[Order Date]])</f>
        <v>2026</v>
      </c>
      <c r="D409" s="11" t="str">
        <f>"Q"&amp;ROUNDUP(MONTH(SalesDataTable[[#This Row],[Order Date]])/3,0)</f>
        <v>Q1</v>
      </c>
      <c r="E409" s="13">
        <f>MONTH(SalesDataTable[[#This Row],[Order Date]])</f>
        <v>3</v>
      </c>
      <c r="F409" s="11" t="str">
        <f>TEXT(SalesDataTable[[#This Row],[Order Date]],"MMM")</f>
        <v>Mar</v>
      </c>
      <c r="G409" s="5" t="s">
        <v>6</v>
      </c>
      <c r="H409" s="5" t="s">
        <v>7</v>
      </c>
      <c r="I409" s="5" t="s">
        <v>28</v>
      </c>
      <c r="J409" s="5" t="s">
        <v>13</v>
      </c>
      <c r="K409" s="5" t="s">
        <v>34</v>
      </c>
      <c r="L409" s="5" t="s">
        <v>38</v>
      </c>
      <c r="M409" s="6">
        <v>1</v>
      </c>
      <c r="N409" s="7">
        <v>120.16</v>
      </c>
      <c r="O409" s="8">
        <v>0.15</v>
      </c>
      <c r="P409" s="7">
        <v>68.33</v>
      </c>
      <c r="Q409" s="7">
        <f t="shared" si="24"/>
        <v>102.136</v>
      </c>
      <c r="R409" s="7">
        <f t="shared" si="25"/>
        <v>68.33</v>
      </c>
      <c r="S409" s="7">
        <f t="shared" si="26"/>
        <v>33.805999999999997</v>
      </c>
      <c r="T409" s="9">
        <f t="shared" si="27"/>
        <v>0.33099005247904756</v>
      </c>
      <c r="U409" s="6">
        <f>YEAR(SalesDataTable[[#This Row],[Order Date]])</f>
        <v>2026</v>
      </c>
      <c r="V409" s="9" t="str">
        <f>"Q"&amp;ROUNDUP(MONTH(SalesDataTable[[#This Row],[Order Date]])/3,0)</f>
        <v>Q1</v>
      </c>
      <c r="W409" s="6">
        <f>MONTH(SalesDataTable[[#This Row],[Order Date]])</f>
        <v>3</v>
      </c>
      <c r="X409" s="9" t="str">
        <f>TEXT(SalesDataTable[[#This Row],[Order Date]],"mmm")</f>
        <v>Mar</v>
      </c>
    </row>
    <row r="410" spans="1:24">
      <c r="A410" s="3">
        <v>2762</v>
      </c>
      <c r="B410" s="4">
        <v>46103</v>
      </c>
      <c r="C410" s="11">
        <f>YEAR(SalesDataTable[[#This Row],[Order Date]])</f>
        <v>2026</v>
      </c>
      <c r="D410" s="11" t="str">
        <f>"Q"&amp;ROUNDUP(MONTH(SalesDataTable[[#This Row],[Order Date]])/3,0)</f>
        <v>Q1</v>
      </c>
      <c r="E410" s="13">
        <f>MONTH(SalesDataTable[[#This Row],[Order Date]])</f>
        <v>3</v>
      </c>
      <c r="F410" s="11" t="str">
        <f>TEXT(SalesDataTable[[#This Row],[Order Date]],"MMM")</f>
        <v>Mar</v>
      </c>
      <c r="G410" s="5" t="s">
        <v>20</v>
      </c>
      <c r="H410" s="5" t="s">
        <v>33</v>
      </c>
      <c r="I410" s="5" t="s">
        <v>19</v>
      </c>
      <c r="J410" s="5" t="s">
        <v>3</v>
      </c>
      <c r="K410" s="5" t="s">
        <v>23</v>
      </c>
      <c r="L410" s="5" t="s">
        <v>29</v>
      </c>
      <c r="M410" s="6">
        <v>1</v>
      </c>
      <c r="N410" s="7">
        <v>196.48</v>
      </c>
      <c r="O410" s="8">
        <v>0</v>
      </c>
      <c r="P410" s="7">
        <v>101.29</v>
      </c>
      <c r="Q410" s="7">
        <f t="shared" si="24"/>
        <v>196.48</v>
      </c>
      <c r="R410" s="7">
        <f t="shared" si="25"/>
        <v>101.29</v>
      </c>
      <c r="S410" s="7">
        <f t="shared" si="26"/>
        <v>95.189999999999984</v>
      </c>
      <c r="T410" s="9">
        <f t="shared" si="27"/>
        <v>0.48447679153094458</v>
      </c>
      <c r="U410" s="6">
        <f>YEAR(SalesDataTable[[#This Row],[Order Date]])</f>
        <v>2026</v>
      </c>
      <c r="V410" s="9" t="str">
        <f>"Q"&amp;ROUNDUP(MONTH(SalesDataTable[[#This Row],[Order Date]])/3,0)</f>
        <v>Q1</v>
      </c>
      <c r="W410" s="6">
        <f>MONTH(SalesDataTable[[#This Row],[Order Date]])</f>
        <v>3</v>
      </c>
      <c r="X410" s="9" t="str">
        <f>TEXT(SalesDataTable[[#This Row],[Order Date]],"mmm")</f>
        <v>Mar</v>
      </c>
    </row>
    <row r="411" spans="1:24">
      <c r="A411" s="3">
        <v>4090</v>
      </c>
      <c r="B411" s="4">
        <v>46103</v>
      </c>
      <c r="C411" s="11">
        <f>YEAR(SalesDataTable[[#This Row],[Order Date]])</f>
        <v>2026</v>
      </c>
      <c r="D411" s="11" t="str">
        <f>"Q"&amp;ROUNDUP(MONTH(SalesDataTable[[#This Row],[Order Date]])/3,0)</f>
        <v>Q1</v>
      </c>
      <c r="E411" s="13">
        <f>MONTH(SalesDataTable[[#This Row],[Order Date]])</f>
        <v>3</v>
      </c>
      <c r="F411" s="11" t="str">
        <f>TEXT(SalesDataTable[[#This Row],[Order Date]],"MMM")</f>
        <v>Mar</v>
      </c>
      <c r="G411" s="5" t="s">
        <v>6</v>
      </c>
      <c r="H411" s="5" t="s">
        <v>41</v>
      </c>
      <c r="I411" s="5" t="s">
        <v>28</v>
      </c>
      <c r="J411" s="5" t="s">
        <v>16</v>
      </c>
      <c r="K411" s="5" t="s">
        <v>14</v>
      </c>
      <c r="L411" s="5" t="s">
        <v>15</v>
      </c>
      <c r="M411" s="6">
        <v>1</v>
      </c>
      <c r="N411" s="7">
        <v>36.520000000000003</v>
      </c>
      <c r="O411" s="8">
        <v>0</v>
      </c>
      <c r="P411" s="7">
        <v>13.96</v>
      </c>
      <c r="Q411" s="7">
        <f t="shared" si="24"/>
        <v>36.520000000000003</v>
      </c>
      <c r="R411" s="7">
        <f t="shared" si="25"/>
        <v>13.96</v>
      </c>
      <c r="S411" s="7">
        <f t="shared" si="26"/>
        <v>22.560000000000002</v>
      </c>
      <c r="T411" s="9">
        <f t="shared" si="27"/>
        <v>0.61774370208105145</v>
      </c>
      <c r="U411" s="6">
        <f>YEAR(SalesDataTable[[#This Row],[Order Date]])</f>
        <v>2026</v>
      </c>
      <c r="V411" s="9" t="str">
        <f>"Q"&amp;ROUNDUP(MONTH(SalesDataTable[[#This Row],[Order Date]])/3,0)</f>
        <v>Q1</v>
      </c>
      <c r="W411" s="6">
        <f>MONTH(SalesDataTable[[#This Row],[Order Date]])</f>
        <v>3</v>
      </c>
      <c r="X411" s="9" t="str">
        <f>TEXT(SalesDataTable[[#This Row],[Order Date]],"mmm")</f>
        <v>Mar</v>
      </c>
    </row>
    <row r="412" spans="1:24">
      <c r="A412" s="3">
        <v>4491</v>
      </c>
      <c r="B412" s="4">
        <v>46103</v>
      </c>
      <c r="C412" s="11">
        <f>YEAR(SalesDataTable[[#This Row],[Order Date]])</f>
        <v>2026</v>
      </c>
      <c r="D412" s="11" t="str">
        <f>"Q"&amp;ROUNDUP(MONTH(SalesDataTable[[#This Row],[Order Date]])/3,0)</f>
        <v>Q1</v>
      </c>
      <c r="E412" s="13">
        <f>MONTH(SalesDataTable[[#This Row],[Order Date]])</f>
        <v>3</v>
      </c>
      <c r="F412" s="11" t="str">
        <f>TEXT(SalesDataTable[[#This Row],[Order Date]],"MMM")</f>
        <v>Mar</v>
      </c>
      <c r="G412" s="5" t="s">
        <v>6</v>
      </c>
      <c r="H412" s="5" t="s">
        <v>43</v>
      </c>
      <c r="I412" s="5" t="s">
        <v>19</v>
      </c>
      <c r="J412" s="5" t="s">
        <v>16</v>
      </c>
      <c r="K412" s="5" t="s">
        <v>34</v>
      </c>
      <c r="L412" s="5" t="s">
        <v>45</v>
      </c>
      <c r="M412" s="6">
        <v>4</v>
      </c>
      <c r="N412" s="7">
        <v>49.71</v>
      </c>
      <c r="O412" s="8">
        <v>0.1</v>
      </c>
      <c r="P412" s="7">
        <v>22.46</v>
      </c>
      <c r="Q412" s="7">
        <f t="shared" si="24"/>
        <v>178.95600000000002</v>
      </c>
      <c r="R412" s="7">
        <f t="shared" si="25"/>
        <v>89.84</v>
      </c>
      <c r="S412" s="7">
        <f t="shared" si="26"/>
        <v>89.116000000000014</v>
      </c>
      <c r="T412" s="9">
        <f t="shared" si="27"/>
        <v>0.49797715639598561</v>
      </c>
      <c r="U412" s="6">
        <f>YEAR(SalesDataTable[[#This Row],[Order Date]])</f>
        <v>2026</v>
      </c>
      <c r="V412" s="9" t="str">
        <f>"Q"&amp;ROUNDUP(MONTH(SalesDataTable[[#This Row],[Order Date]])/3,0)</f>
        <v>Q1</v>
      </c>
      <c r="W412" s="6">
        <f>MONTH(SalesDataTable[[#This Row],[Order Date]])</f>
        <v>3</v>
      </c>
      <c r="X412" s="9" t="str">
        <f>TEXT(SalesDataTable[[#This Row],[Order Date]],"mmm")</f>
        <v>Mar</v>
      </c>
    </row>
    <row r="413" spans="1:24">
      <c r="A413" s="3">
        <v>4678</v>
      </c>
      <c r="B413" s="4">
        <v>46103</v>
      </c>
      <c r="C413" s="11">
        <f>YEAR(SalesDataTable[[#This Row],[Order Date]])</f>
        <v>2026</v>
      </c>
      <c r="D413" s="11" t="str">
        <f>"Q"&amp;ROUNDUP(MONTH(SalesDataTable[[#This Row],[Order Date]])/3,0)</f>
        <v>Q1</v>
      </c>
      <c r="E413" s="13">
        <f>MONTH(SalesDataTable[[#This Row],[Order Date]])</f>
        <v>3</v>
      </c>
      <c r="F413" s="11" t="str">
        <f>TEXT(SalesDataTable[[#This Row],[Order Date]],"MMM")</f>
        <v>Mar</v>
      </c>
      <c r="G413" s="5" t="s">
        <v>0</v>
      </c>
      <c r="H413" s="5" t="s">
        <v>1</v>
      </c>
      <c r="I413" s="5" t="s">
        <v>2</v>
      </c>
      <c r="J413" s="5" t="s">
        <v>3</v>
      </c>
      <c r="K413" s="5" t="s">
        <v>23</v>
      </c>
      <c r="L413" s="5" t="s">
        <v>40</v>
      </c>
      <c r="M413" s="6">
        <v>1</v>
      </c>
      <c r="N413" s="7">
        <v>81.209999999999994</v>
      </c>
      <c r="O413" s="8">
        <v>0.05</v>
      </c>
      <c r="P413" s="7">
        <v>40.44</v>
      </c>
      <c r="Q413" s="7">
        <f t="shared" si="24"/>
        <v>77.149499999999989</v>
      </c>
      <c r="R413" s="7">
        <f t="shared" si="25"/>
        <v>40.44</v>
      </c>
      <c r="S413" s="7">
        <f t="shared" si="26"/>
        <v>36.709499999999991</v>
      </c>
      <c r="T413" s="9">
        <f t="shared" si="27"/>
        <v>0.47582291524896464</v>
      </c>
      <c r="U413" s="6">
        <f>YEAR(SalesDataTable[[#This Row],[Order Date]])</f>
        <v>2026</v>
      </c>
      <c r="V413" s="9" t="str">
        <f>"Q"&amp;ROUNDUP(MONTH(SalesDataTable[[#This Row],[Order Date]])/3,0)</f>
        <v>Q1</v>
      </c>
      <c r="W413" s="6">
        <f>MONTH(SalesDataTable[[#This Row],[Order Date]])</f>
        <v>3</v>
      </c>
      <c r="X413" s="9" t="str">
        <f>TEXT(SalesDataTable[[#This Row],[Order Date]],"mmm")</f>
        <v>Mar</v>
      </c>
    </row>
    <row r="414" spans="1:24">
      <c r="A414" s="3">
        <v>1189</v>
      </c>
      <c r="B414" s="4">
        <v>46104</v>
      </c>
      <c r="C414" s="11">
        <f>YEAR(SalesDataTable[[#This Row],[Order Date]])</f>
        <v>2026</v>
      </c>
      <c r="D414" s="11" t="str">
        <f>"Q"&amp;ROUNDUP(MONTH(SalesDataTable[[#This Row],[Order Date]])/3,0)</f>
        <v>Q1</v>
      </c>
      <c r="E414" s="13">
        <f>MONTH(SalesDataTable[[#This Row],[Order Date]])</f>
        <v>3</v>
      </c>
      <c r="F414" s="11" t="str">
        <f>TEXT(SalesDataTable[[#This Row],[Order Date]],"MMM")</f>
        <v>Mar</v>
      </c>
      <c r="G414" s="5" t="s">
        <v>20</v>
      </c>
      <c r="H414" s="5" t="s">
        <v>47</v>
      </c>
      <c r="I414" s="5" t="s">
        <v>2</v>
      </c>
      <c r="J414" s="5" t="s">
        <v>13</v>
      </c>
      <c r="K414" s="5" t="s">
        <v>4</v>
      </c>
      <c r="L414" s="5" t="s">
        <v>30</v>
      </c>
      <c r="M414" s="6">
        <v>2</v>
      </c>
      <c r="N414" s="7">
        <v>103.22</v>
      </c>
      <c r="O414" s="8">
        <v>0</v>
      </c>
      <c r="P414" s="7">
        <v>51.33</v>
      </c>
      <c r="Q414" s="7">
        <f t="shared" si="24"/>
        <v>206.44</v>
      </c>
      <c r="R414" s="7">
        <f t="shared" si="25"/>
        <v>102.66</v>
      </c>
      <c r="S414" s="7">
        <f t="shared" si="26"/>
        <v>103.78</v>
      </c>
      <c r="T414" s="9">
        <f t="shared" si="27"/>
        <v>0.50271265258670805</v>
      </c>
      <c r="U414" s="6">
        <f>YEAR(SalesDataTable[[#This Row],[Order Date]])</f>
        <v>2026</v>
      </c>
      <c r="V414" s="9" t="str">
        <f>"Q"&amp;ROUNDUP(MONTH(SalesDataTable[[#This Row],[Order Date]])/3,0)</f>
        <v>Q1</v>
      </c>
      <c r="W414" s="6">
        <f>MONTH(SalesDataTable[[#This Row],[Order Date]])</f>
        <v>3</v>
      </c>
      <c r="X414" s="9" t="str">
        <f>TEXT(SalesDataTable[[#This Row],[Order Date]],"mmm")</f>
        <v>Mar</v>
      </c>
    </row>
    <row r="415" spans="1:24">
      <c r="A415" s="3">
        <v>1590</v>
      </c>
      <c r="B415" s="4">
        <v>46104</v>
      </c>
      <c r="C415" s="11">
        <f>YEAR(SalesDataTable[[#This Row],[Order Date]])</f>
        <v>2026</v>
      </c>
      <c r="D415" s="11" t="str">
        <f>"Q"&amp;ROUNDUP(MONTH(SalesDataTable[[#This Row],[Order Date]])/3,0)</f>
        <v>Q1</v>
      </c>
      <c r="E415" s="13">
        <f>MONTH(SalesDataTable[[#This Row],[Order Date]])</f>
        <v>3</v>
      </c>
      <c r="F415" s="11" t="str">
        <f>TEXT(SalesDataTable[[#This Row],[Order Date]],"MMM")</f>
        <v>Mar</v>
      </c>
      <c r="G415" s="5" t="s">
        <v>0</v>
      </c>
      <c r="H415" s="5" t="s">
        <v>50</v>
      </c>
      <c r="I415" s="5" t="s">
        <v>28</v>
      </c>
      <c r="J415" s="5" t="s">
        <v>13</v>
      </c>
      <c r="K415" s="5" t="s">
        <v>9</v>
      </c>
      <c r="L415" s="5" t="s">
        <v>37</v>
      </c>
      <c r="M415" s="6">
        <v>1</v>
      </c>
      <c r="N415" s="7">
        <v>153.47</v>
      </c>
      <c r="O415" s="8">
        <v>0</v>
      </c>
      <c r="P415" s="7">
        <v>78.19</v>
      </c>
      <c r="Q415" s="7">
        <f t="shared" si="24"/>
        <v>153.47</v>
      </c>
      <c r="R415" s="7">
        <f t="shared" si="25"/>
        <v>78.19</v>
      </c>
      <c r="S415" s="7">
        <f t="shared" si="26"/>
        <v>75.28</v>
      </c>
      <c r="T415" s="9">
        <f t="shared" si="27"/>
        <v>0.49051931973675639</v>
      </c>
      <c r="U415" s="6">
        <f>YEAR(SalesDataTable[[#This Row],[Order Date]])</f>
        <v>2026</v>
      </c>
      <c r="V415" s="9" t="str">
        <f>"Q"&amp;ROUNDUP(MONTH(SalesDataTable[[#This Row],[Order Date]])/3,0)</f>
        <v>Q1</v>
      </c>
      <c r="W415" s="6">
        <f>MONTH(SalesDataTable[[#This Row],[Order Date]])</f>
        <v>3</v>
      </c>
      <c r="X415" s="9" t="str">
        <f>TEXT(SalesDataTable[[#This Row],[Order Date]],"mmm")</f>
        <v>Mar</v>
      </c>
    </row>
    <row r="416" spans="1:24">
      <c r="A416" s="3">
        <v>2309</v>
      </c>
      <c r="B416" s="4">
        <v>46104</v>
      </c>
      <c r="C416" s="11">
        <f>YEAR(SalesDataTable[[#This Row],[Order Date]])</f>
        <v>2026</v>
      </c>
      <c r="D416" s="11" t="str">
        <f>"Q"&amp;ROUNDUP(MONTH(SalesDataTable[[#This Row],[Order Date]])/3,0)</f>
        <v>Q1</v>
      </c>
      <c r="E416" s="13">
        <f>MONTH(SalesDataTable[[#This Row],[Order Date]])</f>
        <v>3</v>
      </c>
      <c r="F416" s="11" t="str">
        <f>TEXT(SalesDataTable[[#This Row],[Order Date]],"MMM")</f>
        <v>Mar</v>
      </c>
      <c r="G416" s="5" t="s">
        <v>20</v>
      </c>
      <c r="H416" s="5" t="s">
        <v>31</v>
      </c>
      <c r="I416" s="5" t="s">
        <v>2</v>
      </c>
      <c r="J416" s="5" t="s">
        <v>3</v>
      </c>
      <c r="K416" s="5" t="s">
        <v>23</v>
      </c>
      <c r="L416" s="5" t="s">
        <v>29</v>
      </c>
      <c r="M416" s="6">
        <v>6</v>
      </c>
      <c r="N416" s="7">
        <v>199.75</v>
      </c>
      <c r="O416" s="8">
        <v>0</v>
      </c>
      <c r="P416" s="7">
        <v>105.84</v>
      </c>
      <c r="Q416" s="7">
        <f t="shared" si="24"/>
        <v>1198.5</v>
      </c>
      <c r="R416" s="7">
        <f t="shared" si="25"/>
        <v>635.04</v>
      </c>
      <c r="S416" s="7">
        <f t="shared" si="26"/>
        <v>563.46</v>
      </c>
      <c r="T416" s="9">
        <f t="shared" si="27"/>
        <v>0.47013767209011265</v>
      </c>
      <c r="U416" s="6">
        <f>YEAR(SalesDataTable[[#This Row],[Order Date]])</f>
        <v>2026</v>
      </c>
      <c r="V416" s="9" t="str">
        <f>"Q"&amp;ROUNDUP(MONTH(SalesDataTable[[#This Row],[Order Date]])/3,0)</f>
        <v>Q1</v>
      </c>
      <c r="W416" s="6">
        <f>MONTH(SalesDataTable[[#This Row],[Order Date]])</f>
        <v>3</v>
      </c>
      <c r="X416" s="9" t="str">
        <f>TEXT(SalesDataTable[[#This Row],[Order Date]],"mmm")</f>
        <v>Mar</v>
      </c>
    </row>
    <row r="417" spans="1:24">
      <c r="A417" s="3">
        <v>3628</v>
      </c>
      <c r="B417" s="4">
        <v>46104</v>
      </c>
      <c r="C417" s="11">
        <f>YEAR(SalesDataTable[[#This Row],[Order Date]])</f>
        <v>2026</v>
      </c>
      <c r="D417" s="11" t="str">
        <f>"Q"&amp;ROUNDUP(MONTH(SalesDataTable[[#This Row],[Order Date]])/3,0)</f>
        <v>Q1</v>
      </c>
      <c r="E417" s="13">
        <f>MONTH(SalesDataTable[[#This Row],[Order Date]])</f>
        <v>3</v>
      </c>
      <c r="F417" s="11" t="str">
        <f>TEXT(SalesDataTable[[#This Row],[Order Date]],"MMM")</f>
        <v>Mar</v>
      </c>
      <c r="G417" s="5" t="s">
        <v>6</v>
      </c>
      <c r="H417" s="5" t="s">
        <v>43</v>
      </c>
      <c r="I417" s="5" t="s">
        <v>28</v>
      </c>
      <c r="J417" s="5" t="s">
        <v>13</v>
      </c>
      <c r="K417" s="5" t="s">
        <v>14</v>
      </c>
      <c r="L417" s="5" t="s">
        <v>32</v>
      </c>
      <c r="M417" s="6">
        <v>1</v>
      </c>
      <c r="N417" s="7">
        <v>45.84</v>
      </c>
      <c r="O417" s="8">
        <v>0</v>
      </c>
      <c r="P417" s="7">
        <v>18.079999999999998</v>
      </c>
      <c r="Q417" s="7">
        <f t="shared" si="24"/>
        <v>45.84</v>
      </c>
      <c r="R417" s="7">
        <f t="shared" si="25"/>
        <v>18.079999999999998</v>
      </c>
      <c r="S417" s="7">
        <f t="shared" si="26"/>
        <v>27.760000000000005</v>
      </c>
      <c r="T417" s="9">
        <f t="shared" si="27"/>
        <v>0.605584642233857</v>
      </c>
      <c r="U417" s="6">
        <f>YEAR(SalesDataTable[[#This Row],[Order Date]])</f>
        <v>2026</v>
      </c>
      <c r="V417" s="9" t="str">
        <f>"Q"&amp;ROUNDUP(MONTH(SalesDataTable[[#This Row],[Order Date]])/3,0)</f>
        <v>Q1</v>
      </c>
      <c r="W417" s="6">
        <f>MONTH(SalesDataTable[[#This Row],[Order Date]])</f>
        <v>3</v>
      </c>
      <c r="X417" s="9" t="str">
        <f>TEXT(SalesDataTable[[#This Row],[Order Date]],"mmm")</f>
        <v>Mar</v>
      </c>
    </row>
    <row r="418" spans="1:24">
      <c r="A418" s="3">
        <v>3718</v>
      </c>
      <c r="B418" s="4">
        <v>46104</v>
      </c>
      <c r="C418" s="11">
        <f>YEAR(SalesDataTable[[#This Row],[Order Date]])</f>
        <v>2026</v>
      </c>
      <c r="D418" s="11" t="str">
        <f>"Q"&amp;ROUNDUP(MONTH(SalesDataTable[[#This Row],[Order Date]])/3,0)</f>
        <v>Q1</v>
      </c>
      <c r="E418" s="13">
        <f>MONTH(SalesDataTable[[#This Row],[Order Date]])</f>
        <v>3</v>
      </c>
      <c r="F418" s="11" t="str">
        <f>TEXT(SalesDataTable[[#This Row],[Order Date]],"MMM")</f>
        <v>Mar</v>
      </c>
      <c r="G418" s="5" t="s">
        <v>6</v>
      </c>
      <c r="H418" s="5" t="s">
        <v>43</v>
      </c>
      <c r="I418" s="5" t="s">
        <v>28</v>
      </c>
      <c r="J418" s="5" t="s">
        <v>13</v>
      </c>
      <c r="K418" s="5" t="s">
        <v>23</v>
      </c>
      <c r="L418" s="5" t="s">
        <v>51</v>
      </c>
      <c r="M418" s="6">
        <v>2</v>
      </c>
      <c r="N418" s="7">
        <v>122.07</v>
      </c>
      <c r="O418" s="8">
        <v>0.05</v>
      </c>
      <c r="P418" s="7">
        <v>59.16</v>
      </c>
      <c r="Q418" s="7">
        <f t="shared" si="24"/>
        <v>231.93299999999996</v>
      </c>
      <c r="R418" s="7">
        <f t="shared" si="25"/>
        <v>118.32</v>
      </c>
      <c r="S418" s="7">
        <f t="shared" si="26"/>
        <v>113.61299999999997</v>
      </c>
      <c r="T418" s="9">
        <f t="shared" si="27"/>
        <v>0.48985267297021118</v>
      </c>
      <c r="U418" s="6">
        <f>YEAR(SalesDataTable[[#This Row],[Order Date]])</f>
        <v>2026</v>
      </c>
      <c r="V418" s="9" t="str">
        <f>"Q"&amp;ROUNDUP(MONTH(SalesDataTable[[#This Row],[Order Date]])/3,0)</f>
        <v>Q1</v>
      </c>
      <c r="W418" s="6">
        <f>MONTH(SalesDataTable[[#This Row],[Order Date]])</f>
        <v>3</v>
      </c>
      <c r="X418" s="9" t="str">
        <f>TEXT(SalesDataTable[[#This Row],[Order Date]],"mmm")</f>
        <v>Mar</v>
      </c>
    </row>
    <row r="419" spans="1:24">
      <c r="A419" s="3">
        <v>4198</v>
      </c>
      <c r="B419" s="4">
        <v>46104</v>
      </c>
      <c r="C419" s="11">
        <f>YEAR(SalesDataTable[[#This Row],[Order Date]])</f>
        <v>2026</v>
      </c>
      <c r="D419" s="11" t="str">
        <f>"Q"&amp;ROUNDUP(MONTH(SalesDataTable[[#This Row],[Order Date]])/3,0)</f>
        <v>Q1</v>
      </c>
      <c r="E419" s="13">
        <f>MONTH(SalesDataTable[[#This Row],[Order Date]])</f>
        <v>3</v>
      </c>
      <c r="F419" s="11" t="str">
        <f>TEXT(SalesDataTable[[#This Row],[Order Date]],"MMM")</f>
        <v>Mar</v>
      </c>
      <c r="G419" s="5" t="s">
        <v>6</v>
      </c>
      <c r="H419" s="5" t="s">
        <v>49</v>
      </c>
      <c r="I419" s="5" t="s">
        <v>28</v>
      </c>
      <c r="J419" s="5" t="s">
        <v>13</v>
      </c>
      <c r="K419" s="5" t="s">
        <v>34</v>
      </c>
      <c r="L419" s="5" t="s">
        <v>38</v>
      </c>
      <c r="M419" s="6">
        <v>3</v>
      </c>
      <c r="N419" s="7">
        <v>122.4</v>
      </c>
      <c r="O419" s="8">
        <v>0.15</v>
      </c>
      <c r="P419" s="7">
        <v>71.150000000000006</v>
      </c>
      <c r="Q419" s="7">
        <f t="shared" si="24"/>
        <v>312.12</v>
      </c>
      <c r="R419" s="7">
        <f t="shared" si="25"/>
        <v>213.45000000000002</v>
      </c>
      <c r="S419" s="7">
        <f t="shared" si="26"/>
        <v>98.669999999999987</v>
      </c>
      <c r="T419" s="9">
        <f t="shared" si="27"/>
        <v>0.31612841214917337</v>
      </c>
      <c r="U419" s="6">
        <f>YEAR(SalesDataTable[[#This Row],[Order Date]])</f>
        <v>2026</v>
      </c>
      <c r="V419" s="9" t="str">
        <f>"Q"&amp;ROUNDUP(MONTH(SalesDataTable[[#This Row],[Order Date]])/3,0)</f>
        <v>Q1</v>
      </c>
      <c r="W419" s="6">
        <f>MONTH(SalesDataTable[[#This Row],[Order Date]])</f>
        <v>3</v>
      </c>
      <c r="X419" s="9" t="str">
        <f>TEXT(SalesDataTable[[#This Row],[Order Date]],"mmm")</f>
        <v>Mar</v>
      </c>
    </row>
    <row r="420" spans="1:24">
      <c r="A420" s="3">
        <v>4784</v>
      </c>
      <c r="B420" s="4">
        <v>46104</v>
      </c>
      <c r="C420" s="11">
        <f>YEAR(SalesDataTable[[#This Row],[Order Date]])</f>
        <v>2026</v>
      </c>
      <c r="D420" s="11" t="str">
        <f>"Q"&amp;ROUNDUP(MONTH(SalesDataTable[[#This Row],[Order Date]])/3,0)</f>
        <v>Q1</v>
      </c>
      <c r="E420" s="13">
        <f>MONTH(SalesDataTable[[#This Row],[Order Date]])</f>
        <v>3</v>
      </c>
      <c r="F420" s="11" t="str">
        <f>TEXT(SalesDataTable[[#This Row],[Order Date]],"MMM")</f>
        <v>Mar</v>
      </c>
      <c r="G420" s="5" t="s">
        <v>0</v>
      </c>
      <c r="H420" s="5" t="s">
        <v>50</v>
      </c>
      <c r="I420" s="5" t="s">
        <v>2</v>
      </c>
      <c r="J420" s="5" t="s">
        <v>13</v>
      </c>
      <c r="K420" s="5" t="s">
        <v>4</v>
      </c>
      <c r="L420" s="5" t="s">
        <v>30</v>
      </c>
      <c r="M420" s="6">
        <v>1</v>
      </c>
      <c r="N420" s="7">
        <v>101.43</v>
      </c>
      <c r="O420" s="8">
        <v>0</v>
      </c>
      <c r="P420" s="7">
        <v>51.78</v>
      </c>
      <c r="Q420" s="7">
        <f t="shared" si="24"/>
        <v>101.43</v>
      </c>
      <c r="R420" s="7">
        <f t="shared" si="25"/>
        <v>51.78</v>
      </c>
      <c r="S420" s="7">
        <f t="shared" si="26"/>
        <v>49.650000000000006</v>
      </c>
      <c r="T420" s="9">
        <f t="shared" si="27"/>
        <v>0.4895001478852411</v>
      </c>
      <c r="U420" s="6">
        <f>YEAR(SalesDataTable[[#This Row],[Order Date]])</f>
        <v>2026</v>
      </c>
      <c r="V420" s="9" t="str">
        <f>"Q"&amp;ROUNDUP(MONTH(SalesDataTable[[#This Row],[Order Date]])/3,0)</f>
        <v>Q1</v>
      </c>
      <c r="W420" s="6">
        <f>MONTH(SalesDataTable[[#This Row],[Order Date]])</f>
        <v>3</v>
      </c>
      <c r="X420" s="9" t="str">
        <f>TEXT(SalesDataTable[[#This Row],[Order Date]],"mmm")</f>
        <v>Mar</v>
      </c>
    </row>
    <row r="421" spans="1:24">
      <c r="A421" s="3">
        <v>86</v>
      </c>
      <c r="B421" s="4">
        <v>46105</v>
      </c>
      <c r="C421" s="11">
        <f>YEAR(SalesDataTable[[#This Row],[Order Date]])</f>
        <v>2026</v>
      </c>
      <c r="D421" s="11" t="str">
        <f>"Q"&amp;ROUNDUP(MONTH(SalesDataTable[[#This Row],[Order Date]])/3,0)</f>
        <v>Q1</v>
      </c>
      <c r="E421" s="13">
        <f>MONTH(SalesDataTable[[#This Row],[Order Date]])</f>
        <v>3</v>
      </c>
      <c r="F421" s="11" t="str">
        <f>TEXT(SalesDataTable[[#This Row],[Order Date]],"MMM")</f>
        <v>Mar</v>
      </c>
      <c r="G421" s="5" t="s">
        <v>6</v>
      </c>
      <c r="H421" s="5" t="s">
        <v>43</v>
      </c>
      <c r="I421" s="5" t="s">
        <v>8</v>
      </c>
      <c r="J421" s="5" t="s">
        <v>16</v>
      </c>
      <c r="K421" s="5" t="s">
        <v>4</v>
      </c>
      <c r="L421" s="5" t="s">
        <v>30</v>
      </c>
      <c r="M421" s="6">
        <v>8</v>
      </c>
      <c r="N421" s="7">
        <v>104.7</v>
      </c>
      <c r="O421" s="8">
        <v>0.05</v>
      </c>
      <c r="P421" s="7">
        <v>49.91</v>
      </c>
      <c r="Q421" s="7">
        <f t="shared" si="24"/>
        <v>795.72</v>
      </c>
      <c r="R421" s="7">
        <f t="shared" si="25"/>
        <v>399.28</v>
      </c>
      <c r="S421" s="7">
        <f t="shared" si="26"/>
        <v>396.44000000000005</v>
      </c>
      <c r="T421" s="9">
        <f t="shared" si="27"/>
        <v>0.49821545267179412</v>
      </c>
      <c r="U421" s="6">
        <f>YEAR(SalesDataTable[[#This Row],[Order Date]])</f>
        <v>2026</v>
      </c>
      <c r="V421" s="9" t="str">
        <f>"Q"&amp;ROUNDUP(MONTH(SalesDataTable[[#This Row],[Order Date]])/3,0)</f>
        <v>Q1</v>
      </c>
      <c r="W421" s="6">
        <f>MONTH(SalesDataTable[[#This Row],[Order Date]])</f>
        <v>3</v>
      </c>
      <c r="X421" s="9" t="str">
        <f>TEXT(SalesDataTable[[#This Row],[Order Date]],"mmm")</f>
        <v>Mar</v>
      </c>
    </row>
    <row r="422" spans="1:24">
      <c r="A422" s="3">
        <v>1813</v>
      </c>
      <c r="B422" s="4">
        <v>46105</v>
      </c>
      <c r="C422" s="11">
        <f>YEAR(SalesDataTable[[#This Row],[Order Date]])</f>
        <v>2026</v>
      </c>
      <c r="D422" s="11" t="str">
        <f>"Q"&amp;ROUNDUP(MONTH(SalesDataTable[[#This Row],[Order Date]])/3,0)</f>
        <v>Q1</v>
      </c>
      <c r="E422" s="13">
        <f>MONTH(SalesDataTable[[#This Row],[Order Date]])</f>
        <v>3</v>
      </c>
      <c r="F422" s="11" t="str">
        <f>TEXT(SalesDataTable[[#This Row],[Order Date]],"MMM")</f>
        <v>Mar</v>
      </c>
      <c r="G422" s="5" t="s">
        <v>0</v>
      </c>
      <c r="H422" s="5" t="s">
        <v>1</v>
      </c>
      <c r="I422" s="5" t="s">
        <v>19</v>
      </c>
      <c r="J422" s="5" t="s">
        <v>3</v>
      </c>
      <c r="K422" s="5" t="s">
        <v>9</v>
      </c>
      <c r="L422" s="5" t="s">
        <v>17</v>
      </c>
      <c r="M422" s="6">
        <v>4</v>
      </c>
      <c r="N422" s="7">
        <v>146.34</v>
      </c>
      <c r="O422" s="8">
        <v>0</v>
      </c>
      <c r="P422" s="7">
        <v>79.37</v>
      </c>
      <c r="Q422" s="7">
        <f t="shared" si="24"/>
        <v>585.36</v>
      </c>
      <c r="R422" s="7">
        <f t="shared" si="25"/>
        <v>317.48</v>
      </c>
      <c r="S422" s="7">
        <f t="shared" si="26"/>
        <v>267.88</v>
      </c>
      <c r="T422" s="9">
        <f t="shared" si="27"/>
        <v>0.45763290966242992</v>
      </c>
      <c r="U422" s="6">
        <f>YEAR(SalesDataTable[[#This Row],[Order Date]])</f>
        <v>2026</v>
      </c>
      <c r="V422" s="9" t="str">
        <f>"Q"&amp;ROUNDUP(MONTH(SalesDataTable[[#This Row],[Order Date]])/3,0)</f>
        <v>Q1</v>
      </c>
      <c r="W422" s="6">
        <f>MONTH(SalesDataTable[[#This Row],[Order Date]])</f>
        <v>3</v>
      </c>
      <c r="X422" s="9" t="str">
        <f>TEXT(SalesDataTable[[#This Row],[Order Date]],"mmm")</f>
        <v>Mar</v>
      </c>
    </row>
    <row r="423" spans="1:24">
      <c r="A423" s="3">
        <v>2212</v>
      </c>
      <c r="B423" s="4">
        <v>46105</v>
      </c>
      <c r="C423" s="11">
        <f>YEAR(SalesDataTable[[#This Row],[Order Date]])</f>
        <v>2026</v>
      </c>
      <c r="D423" s="11" t="str">
        <f>"Q"&amp;ROUNDUP(MONTH(SalesDataTable[[#This Row],[Order Date]])/3,0)</f>
        <v>Q1</v>
      </c>
      <c r="E423" s="13">
        <f>MONTH(SalesDataTable[[#This Row],[Order Date]])</f>
        <v>3</v>
      </c>
      <c r="F423" s="11" t="str">
        <f>TEXT(SalesDataTable[[#This Row],[Order Date]],"MMM")</f>
        <v>Mar</v>
      </c>
      <c r="G423" s="5" t="s">
        <v>6</v>
      </c>
      <c r="H423" s="5" t="s">
        <v>27</v>
      </c>
      <c r="I423" s="5" t="s">
        <v>2</v>
      </c>
      <c r="J423" s="5" t="s">
        <v>3</v>
      </c>
      <c r="K423" s="5" t="s">
        <v>34</v>
      </c>
      <c r="L423" s="5" t="s">
        <v>38</v>
      </c>
      <c r="M423" s="6">
        <v>2</v>
      </c>
      <c r="N423" s="7">
        <v>122.92</v>
      </c>
      <c r="O423" s="8">
        <v>0.05</v>
      </c>
      <c r="P423" s="7">
        <v>70.31</v>
      </c>
      <c r="Q423" s="7">
        <f t="shared" si="24"/>
        <v>233.548</v>
      </c>
      <c r="R423" s="7">
        <f t="shared" si="25"/>
        <v>140.62</v>
      </c>
      <c r="S423" s="7">
        <f t="shared" si="26"/>
        <v>92.927999999999997</v>
      </c>
      <c r="T423" s="9">
        <f t="shared" si="27"/>
        <v>0.39789679209413054</v>
      </c>
      <c r="U423" s="6">
        <f>YEAR(SalesDataTable[[#This Row],[Order Date]])</f>
        <v>2026</v>
      </c>
      <c r="V423" s="9" t="str">
        <f>"Q"&amp;ROUNDUP(MONTH(SalesDataTable[[#This Row],[Order Date]])/3,0)</f>
        <v>Q1</v>
      </c>
      <c r="W423" s="6">
        <f>MONTH(SalesDataTable[[#This Row],[Order Date]])</f>
        <v>3</v>
      </c>
      <c r="X423" s="9" t="str">
        <f>TEXT(SalesDataTable[[#This Row],[Order Date]],"mmm")</f>
        <v>Mar</v>
      </c>
    </row>
    <row r="424" spans="1:24">
      <c r="A424" s="3">
        <v>4466</v>
      </c>
      <c r="B424" s="4">
        <v>46105</v>
      </c>
      <c r="C424" s="11">
        <f>YEAR(SalesDataTable[[#This Row],[Order Date]])</f>
        <v>2026</v>
      </c>
      <c r="D424" s="11" t="str">
        <f>"Q"&amp;ROUNDUP(MONTH(SalesDataTable[[#This Row],[Order Date]])/3,0)</f>
        <v>Q1</v>
      </c>
      <c r="E424" s="13">
        <f>MONTH(SalesDataTable[[#This Row],[Order Date]])</f>
        <v>3</v>
      </c>
      <c r="F424" s="11" t="str">
        <f>TEXT(SalesDataTable[[#This Row],[Order Date]],"MMM")</f>
        <v>Mar</v>
      </c>
      <c r="G424" s="5" t="s">
        <v>11</v>
      </c>
      <c r="H424" s="5" t="s">
        <v>12</v>
      </c>
      <c r="I424" s="5" t="s">
        <v>2</v>
      </c>
      <c r="J424" s="5" t="s">
        <v>13</v>
      </c>
      <c r="K424" s="5" t="s">
        <v>9</v>
      </c>
      <c r="L424" s="5" t="s">
        <v>10</v>
      </c>
      <c r="M424" s="6">
        <v>1</v>
      </c>
      <c r="N424" s="7">
        <v>91.35</v>
      </c>
      <c r="O424" s="8">
        <v>0.05</v>
      </c>
      <c r="P424" s="7">
        <v>45.24</v>
      </c>
      <c r="Q424" s="7">
        <f t="shared" si="24"/>
        <v>86.782499999999985</v>
      </c>
      <c r="R424" s="7">
        <f t="shared" si="25"/>
        <v>45.24</v>
      </c>
      <c r="S424" s="7">
        <f t="shared" si="26"/>
        <v>41.542499999999983</v>
      </c>
      <c r="T424" s="9">
        <f t="shared" si="27"/>
        <v>0.47869674185463645</v>
      </c>
      <c r="U424" s="6">
        <f>YEAR(SalesDataTable[[#This Row],[Order Date]])</f>
        <v>2026</v>
      </c>
      <c r="V424" s="9" t="str">
        <f>"Q"&amp;ROUNDUP(MONTH(SalesDataTable[[#This Row],[Order Date]])/3,0)</f>
        <v>Q1</v>
      </c>
      <c r="W424" s="6">
        <f>MONTH(SalesDataTable[[#This Row],[Order Date]])</f>
        <v>3</v>
      </c>
      <c r="X424" s="9" t="str">
        <f>TEXT(SalesDataTable[[#This Row],[Order Date]],"mmm")</f>
        <v>Mar</v>
      </c>
    </row>
    <row r="425" spans="1:24">
      <c r="A425" s="3">
        <v>4483</v>
      </c>
      <c r="B425" s="4">
        <v>46105</v>
      </c>
      <c r="C425" s="11">
        <f>YEAR(SalesDataTable[[#This Row],[Order Date]])</f>
        <v>2026</v>
      </c>
      <c r="D425" s="11" t="str">
        <f>"Q"&amp;ROUNDUP(MONTH(SalesDataTable[[#This Row],[Order Date]])/3,0)</f>
        <v>Q1</v>
      </c>
      <c r="E425" s="13">
        <f>MONTH(SalesDataTable[[#This Row],[Order Date]])</f>
        <v>3</v>
      </c>
      <c r="F425" s="11" t="str">
        <f>TEXT(SalesDataTable[[#This Row],[Order Date]],"MMM")</f>
        <v>Mar</v>
      </c>
      <c r="G425" s="5" t="s">
        <v>6</v>
      </c>
      <c r="H425" s="5" t="s">
        <v>43</v>
      </c>
      <c r="I425" s="5" t="s">
        <v>2</v>
      </c>
      <c r="J425" s="5" t="s">
        <v>13</v>
      </c>
      <c r="K425" s="5" t="s">
        <v>4</v>
      </c>
      <c r="L425" s="5" t="s">
        <v>22</v>
      </c>
      <c r="M425" s="6">
        <v>3</v>
      </c>
      <c r="N425" s="7">
        <v>51.01</v>
      </c>
      <c r="O425" s="8">
        <v>0.15</v>
      </c>
      <c r="P425" s="7">
        <v>22.84</v>
      </c>
      <c r="Q425" s="7">
        <f t="shared" si="24"/>
        <v>130.07550000000001</v>
      </c>
      <c r="R425" s="7">
        <f t="shared" si="25"/>
        <v>68.52</v>
      </c>
      <c r="S425" s="7">
        <f t="shared" si="26"/>
        <v>61.555500000000009</v>
      </c>
      <c r="T425" s="9">
        <f t="shared" si="27"/>
        <v>0.47322900930613382</v>
      </c>
      <c r="U425" s="6">
        <f>YEAR(SalesDataTable[[#This Row],[Order Date]])</f>
        <v>2026</v>
      </c>
      <c r="V425" s="9" t="str">
        <f>"Q"&amp;ROUNDUP(MONTH(SalesDataTable[[#This Row],[Order Date]])/3,0)</f>
        <v>Q1</v>
      </c>
      <c r="W425" s="6">
        <f>MONTH(SalesDataTable[[#This Row],[Order Date]])</f>
        <v>3</v>
      </c>
      <c r="X425" s="9" t="str">
        <f>TEXT(SalesDataTable[[#This Row],[Order Date]],"mmm")</f>
        <v>Mar</v>
      </c>
    </row>
    <row r="426" spans="1:24">
      <c r="A426" s="3">
        <v>273</v>
      </c>
      <c r="B426" s="4">
        <v>46106</v>
      </c>
      <c r="C426" s="11">
        <f>YEAR(SalesDataTable[[#This Row],[Order Date]])</f>
        <v>2026</v>
      </c>
      <c r="D426" s="11" t="str">
        <f>"Q"&amp;ROUNDUP(MONTH(SalesDataTable[[#This Row],[Order Date]])/3,0)</f>
        <v>Q1</v>
      </c>
      <c r="E426" s="13">
        <f>MONTH(SalesDataTable[[#This Row],[Order Date]])</f>
        <v>3</v>
      </c>
      <c r="F426" s="11" t="str">
        <f>TEXT(SalesDataTable[[#This Row],[Order Date]],"MMM")</f>
        <v>Mar</v>
      </c>
      <c r="G426" s="5" t="s">
        <v>20</v>
      </c>
      <c r="H426" s="5" t="s">
        <v>33</v>
      </c>
      <c r="I426" s="5" t="s">
        <v>2</v>
      </c>
      <c r="J426" s="5" t="s">
        <v>13</v>
      </c>
      <c r="K426" s="5" t="s">
        <v>34</v>
      </c>
      <c r="L426" s="5" t="s">
        <v>38</v>
      </c>
      <c r="M426" s="6">
        <v>2</v>
      </c>
      <c r="N426" s="7">
        <v>125.04</v>
      </c>
      <c r="O426" s="8">
        <v>0.05</v>
      </c>
      <c r="P426" s="7">
        <v>67.680000000000007</v>
      </c>
      <c r="Q426" s="7">
        <f t="shared" si="24"/>
        <v>237.57599999999999</v>
      </c>
      <c r="R426" s="7">
        <f t="shared" si="25"/>
        <v>135.36000000000001</v>
      </c>
      <c r="S426" s="7">
        <f t="shared" si="26"/>
        <v>102.21599999999998</v>
      </c>
      <c r="T426" s="9">
        <f t="shared" si="27"/>
        <v>0.43024547934134755</v>
      </c>
      <c r="U426" s="6">
        <f>YEAR(SalesDataTable[[#This Row],[Order Date]])</f>
        <v>2026</v>
      </c>
      <c r="V426" s="9" t="str">
        <f>"Q"&amp;ROUNDUP(MONTH(SalesDataTable[[#This Row],[Order Date]])/3,0)</f>
        <v>Q1</v>
      </c>
      <c r="W426" s="6">
        <f>MONTH(SalesDataTable[[#This Row],[Order Date]])</f>
        <v>3</v>
      </c>
      <c r="X426" s="9" t="str">
        <f>TEXT(SalesDataTable[[#This Row],[Order Date]],"mmm")</f>
        <v>Mar</v>
      </c>
    </row>
    <row r="427" spans="1:24">
      <c r="A427" s="3">
        <v>578</v>
      </c>
      <c r="B427" s="4">
        <v>46106</v>
      </c>
      <c r="C427" s="11">
        <f>YEAR(SalesDataTable[[#This Row],[Order Date]])</f>
        <v>2026</v>
      </c>
      <c r="D427" s="11" t="str">
        <f>"Q"&amp;ROUNDUP(MONTH(SalesDataTable[[#This Row],[Order Date]])/3,0)</f>
        <v>Q1</v>
      </c>
      <c r="E427" s="13">
        <f>MONTH(SalesDataTable[[#This Row],[Order Date]])</f>
        <v>3</v>
      </c>
      <c r="F427" s="11" t="str">
        <f>TEXT(SalesDataTable[[#This Row],[Order Date]],"MMM")</f>
        <v>Mar</v>
      </c>
      <c r="G427" s="5" t="s">
        <v>11</v>
      </c>
      <c r="H427" s="5" t="s">
        <v>25</v>
      </c>
      <c r="I427" s="5" t="s">
        <v>28</v>
      </c>
      <c r="J427" s="5" t="s">
        <v>3</v>
      </c>
      <c r="K427" s="5" t="s">
        <v>4</v>
      </c>
      <c r="L427" s="5" t="s">
        <v>22</v>
      </c>
      <c r="M427" s="6">
        <v>2</v>
      </c>
      <c r="N427" s="7">
        <v>50.22</v>
      </c>
      <c r="O427" s="8">
        <v>0.05</v>
      </c>
      <c r="P427" s="7">
        <v>23.16</v>
      </c>
      <c r="Q427" s="7">
        <f t="shared" si="24"/>
        <v>95.417999999999992</v>
      </c>
      <c r="R427" s="7">
        <f t="shared" si="25"/>
        <v>46.32</v>
      </c>
      <c r="S427" s="7">
        <f t="shared" si="26"/>
        <v>49.097999999999992</v>
      </c>
      <c r="T427" s="9">
        <f t="shared" si="27"/>
        <v>0.51455700182355524</v>
      </c>
      <c r="U427" s="6">
        <f>YEAR(SalesDataTable[[#This Row],[Order Date]])</f>
        <v>2026</v>
      </c>
      <c r="V427" s="9" t="str">
        <f>"Q"&amp;ROUNDUP(MONTH(SalesDataTable[[#This Row],[Order Date]])/3,0)</f>
        <v>Q1</v>
      </c>
      <c r="W427" s="6">
        <f>MONTH(SalesDataTable[[#This Row],[Order Date]])</f>
        <v>3</v>
      </c>
      <c r="X427" s="9" t="str">
        <f>TEXT(SalesDataTable[[#This Row],[Order Date]],"mmm")</f>
        <v>Mar</v>
      </c>
    </row>
    <row r="428" spans="1:24">
      <c r="A428" s="3">
        <v>1290</v>
      </c>
      <c r="B428" s="4">
        <v>46106</v>
      </c>
      <c r="C428" s="11">
        <f>YEAR(SalesDataTable[[#This Row],[Order Date]])</f>
        <v>2026</v>
      </c>
      <c r="D428" s="11" t="str">
        <f>"Q"&amp;ROUNDUP(MONTH(SalesDataTable[[#This Row],[Order Date]])/3,0)</f>
        <v>Q1</v>
      </c>
      <c r="E428" s="13">
        <f>MONTH(SalesDataTable[[#This Row],[Order Date]])</f>
        <v>3</v>
      </c>
      <c r="F428" s="11" t="str">
        <f>TEXT(SalesDataTable[[#This Row],[Order Date]],"MMM")</f>
        <v>Mar</v>
      </c>
      <c r="G428" s="5" t="s">
        <v>6</v>
      </c>
      <c r="H428" s="5" t="s">
        <v>7</v>
      </c>
      <c r="I428" s="5" t="s">
        <v>2</v>
      </c>
      <c r="J428" s="5" t="s">
        <v>16</v>
      </c>
      <c r="K428" s="5" t="s">
        <v>34</v>
      </c>
      <c r="L428" s="5" t="s">
        <v>42</v>
      </c>
      <c r="M428" s="6">
        <v>5</v>
      </c>
      <c r="N428" s="7">
        <v>36.369999999999997</v>
      </c>
      <c r="O428" s="8">
        <v>0.05</v>
      </c>
      <c r="P428" s="7">
        <v>13.81</v>
      </c>
      <c r="Q428" s="7">
        <f t="shared" si="24"/>
        <v>172.75749999999999</v>
      </c>
      <c r="R428" s="7">
        <f t="shared" si="25"/>
        <v>69.05</v>
      </c>
      <c r="S428" s="7">
        <f t="shared" si="26"/>
        <v>103.7075</v>
      </c>
      <c r="T428" s="9">
        <f t="shared" si="27"/>
        <v>0.60030678841729013</v>
      </c>
      <c r="U428" s="6">
        <f>YEAR(SalesDataTable[[#This Row],[Order Date]])</f>
        <v>2026</v>
      </c>
      <c r="V428" s="9" t="str">
        <f>"Q"&amp;ROUNDUP(MONTH(SalesDataTable[[#This Row],[Order Date]])/3,0)</f>
        <v>Q1</v>
      </c>
      <c r="W428" s="6">
        <f>MONTH(SalesDataTable[[#This Row],[Order Date]])</f>
        <v>3</v>
      </c>
      <c r="X428" s="9" t="str">
        <f>TEXT(SalesDataTable[[#This Row],[Order Date]],"mmm")</f>
        <v>Mar</v>
      </c>
    </row>
    <row r="429" spans="1:24">
      <c r="A429" s="3">
        <v>1501</v>
      </c>
      <c r="B429" s="4">
        <v>46106</v>
      </c>
      <c r="C429" s="11">
        <f>YEAR(SalesDataTable[[#This Row],[Order Date]])</f>
        <v>2026</v>
      </c>
      <c r="D429" s="11" t="str">
        <f>"Q"&amp;ROUNDUP(MONTH(SalesDataTable[[#This Row],[Order Date]])/3,0)</f>
        <v>Q1</v>
      </c>
      <c r="E429" s="13">
        <f>MONTH(SalesDataTable[[#This Row],[Order Date]])</f>
        <v>3</v>
      </c>
      <c r="F429" s="11" t="str">
        <f>TEXT(SalesDataTable[[#This Row],[Order Date]],"MMM")</f>
        <v>Mar</v>
      </c>
      <c r="G429" s="5" t="s">
        <v>20</v>
      </c>
      <c r="H429" s="5" t="s">
        <v>31</v>
      </c>
      <c r="I429" s="5" t="s">
        <v>8</v>
      </c>
      <c r="J429" s="5" t="s">
        <v>13</v>
      </c>
      <c r="K429" s="5" t="s">
        <v>14</v>
      </c>
      <c r="L429" s="5" t="s">
        <v>15</v>
      </c>
      <c r="M429" s="6">
        <v>3</v>
      </c>
      <c r="N429" s="7">
        <v>36.43</v>
      </c>
      <c r="O429" s="8">
        <v>0.1</v>
      </c>
      <c r="P429" s="7">
        <v>13.23</v>
      </c>
      <c r="Q429" s="7">
        <f t="shared" si="24"/>
        <v>98.36099999999999</v>
      </c>
      <c r="R429" s="7">
        <f t="shared" si="25"/>
        <v>39.69</v>
      </c>
      <c r="S429" s="7">
        <f t="shared" si="26"/>
        <v>58.670999999999992</v>
      </c>
      <c r="T429" s="9">
        <f t="shared" si="27"/>
        <v>0.59648641229755694</v>
      </c>
      <c r="U429" s="6">
        <f>YEAR(SalesDataTable[[#This Row],[Order Date]])</f>
        <v>2026</v>
      </c>
      <c r="V429" s="9" t="str">
        <f>"Q"&amp;ROUNDUP(MONTH(SalesDataTable[[#This Row],[Order Date]])/3,0)</f>
        <v>Q1</v>
      </c>
      <c r="W429" s="6">
        <f>MONTH(SalesDataTable[[#This Row],[Order Date]])</f>
        <v>3</v>
      </c>
      <c r="X429" s="9" t="str">
        <f>TEXT(SalesDataTable[[#This Row],[Order Date]],"mmm")</f>
        <v>Mar</v>
      </c>
    </row>
    <row r="430" spans="1:24">
      <c r="A430" s="3">
        <v>1540</v>
      </c>
      <c r="B430" s="4">
        <v>46106</v>
      </c>
      <c r="C430" s="11">
        <f>YEAR(SalesDataTable[[#This Row],[Order Date]])</f>
        <v>2026</v>
      </c>
      <c r="D430" s="11" t="str">
        <f>"Q"&amp;ROUNDUP(MONTH(SalesDataTable[[#This Row],[Order Date]])/3,0)</f>
        <v>Q1</v>
      </c>
      <c r="E430" s="13">
        <f>MONTH(SalesDataTable[[#This Row],[Order Date]])</f>
        <v>3</v>
      </c>
      <c r="F430" s="11" t="str">
        <f>TEXT(SalesDataTable[[#This Row],[Order Date]],"MMM")</f>
        <v>Mar</v>
      </c>
      <c r="G430" s="5" t="s">
        <v>6</v>
      </c>
      <c r="H430" s="5" t="s">
        <v>43</v>
      </c>
      <c r="I430" s="5" t="s">
        <v>8</v>
      </c>
      <c r="J430" s="5" t="s">
        <v>16</v>
      </c>
      <c r="K430" s="5" t="s">
        <v>4</v>
      </c>
      <c r="L430" s="5" t="s">
        <v>22</v>
      </c>
      <c r="M430" s="6">
        <v>10</v>
      </c>
      <c r="N430" s="7">
        <v>49.7</v>
      </c>
      <c r="O430" s="8">
        <v>0.1</v>
      </c>
      <c r="P430" s="7">
        <v>21.96</v>
      </c>
      <c r="Q430" s="7">
        <f t="shared" si="24"/>
        <v>447.3</v>
      </c>
      <c r="R430" s="7">
        <f t="shared" si="25"/>
        <v>219.60000000000002</v>
      </c>
      <c r="S430" s="7">
        <f t="shared" si="26"/>
        <v>227.7</v>
      </c>
      <c r="T430" s="9">
        <f t="shared" si="27"/>
        <v>0.50905432595573441</v>
      </c>
      <c r="U430" s="6">
        <f>YEAR(SalesDataTable[[#This Row],[Order Date]])</f>
        <v>2026</v>
      </c>
      <c r="V430" s="9" t="str">
        <f>"Q"&amp;ROUNDUP(MONTH(SalesDataTable[[#This Row],[Order Date]])/3,0)</f>
        <v>Q1</v>
      </c>
      <c r="W430" s="6">
        <f>MONTH(SalesDataTable[[#This Row],[Order Date]])</f>
        <v>3</v>
      </c>
      <c r="X430" s="9" t="str">
        <f>TEXT(SalesDataTable[[#This Row],[Order Date]],"mmm")</f>
        <v>Mar</v>
      </c>
    </row>
    <row r="431" spans="1:24">
      <c r="A431" s="3">
        <v>2541</v>
      </c>
      <c r="B431" s="4">
        <v>46106</v>
      </c>
      <c r="C431" s="11">
        <f>YEAR(SalesDataTable[[#This Row],[Order Date]])</f>
        <v>2026</v>
      </c>
      <c r="D431" s="11" t="str">
        <f>"Q"&amp;ROUNDUP(MONTH(SalesDataTable[[#This Row],[Order Date]])/3,0)</f>
        <v>Q1</v>
      </c>
      <c r="E431" s="13">
        <f>MONTH(SalesDataTable[[#This Row],[Order Date]])</f>
        <v>3</v>
      </c>
      <c r="F431" s="11" t="str">
        <f>TEXT(SalesDataTable[[#This Row],[Order Date]],"MMM")</f>
        <v>Mar</v>
      </c>
      <c r="G431" s="5" t="s">
        <v>6</v>
      </c>
      <c r="H431" s="5" t="s">
        <v>43</v>
      </c>
      <c r="I431" s="5" t="s">
        <v>2</v>
      </c>
      <c r="J431" s="5" t="s">
        <v>3</v>
      </c>
      <c r="K431" s="5" t="s">
        <v>14</v>
      </c>
      <c r="L431" s="5" t="s">
        <v>32</v>
      </c>
      <c r="M431" s="6">
        <v>2</v>
      </c>
      <c r="N431" s="7">
        <v>46.61</v>
      </c>
      <c r="O431" s="8">
        <v>0</v>
      </c>
      <c r="P431" s="7">
        <v>17.97</v>
      </c>
      <c r="Q431" s="7">
        <f t="shared" si="24"/>
        <v>93.22</v>
      </c>
      <c r="R431" s="7">
        <f t="shared" si="25"/>
        <v>35.94</v>
      </c>
      <c r="S431" s="7">
        <f t="shared" si="26"/>
        <v>57.28</v>
      </c>
      <c r="T431" s="9">
        <f t="shared" si="27"/>
        <v>0.61446041621969538</v>
      </c>
      <c r="U431" s="6">
        <f>YEAR(SalesDataTable[[#This Row],[Order Date]])</f>
        <v>2026</v>
      </c>
      <c r="V431" s="9" t="str">
        <f>"Q"&amp;ROUNDUP(MONTH(SalesDataTable[[#This Row],[Order Date]])/3,0)</f>
        <v>Q1</v>
      </c>
      <c r="W431" s="6">
        <f>MONTH(SalesDataTable[[#This Row],[Order Date]])</f>
        <v>3</v>
      </c>
      <c r="X431" s="9" t="str">
        <f>TEXT(SalesDataTable[[#This Row],[Order Date]],"mmm")</f>
        <v>Mar</v>
      </c>
    </row>
    <row r="432" spans="1:24">
      <c r="A432" s="3">
        <v>4264</v>
      </c>
      <c r="B432" s="4">
        <v>46106</v>
      </c>
      <c r="C432" s="11">
        <f>YEAR(SalesDataTable[[#This Row],[Order Date]])</f>
        <v>2026</v>
      </c>
      <c r="D432" s="11" t="str">
        <f>"Q"&amp;ROUNDUP(MONTH(SalesDataTable[[#This Row],[Order Date]])/3,0)</f>
        <v>Q1</v>
      </c>
      <c r="E432" s="13">
        <f>MONTH(SalesDataTable[[#This Row],[Order Date]])</f>
        <v>3</v>
      </c>
      <c r="F432" s="11" t="str">
        <f>TEXT(SalesDataTable[[#This Row],[Order Date]],"MMM")</f>
        <v>Mar</v>
      </c>
      <c r="G432" s="5" t="s">
        <v>11</v>
      </c>
      <c r="H432" s="5" t="s">
        <v>25</v>
      </c>
      <c r="I432" s="5" t="s">
        <v>2</v>
      </c>
      <c r="J432" s="5" t="s">
        <v>13</v>
      </c>
      <c r="K432" s="5" t="s">
        <v>14</v>
      </c>
      <c r="L432" s="5" t="s">
        <v>32</v>
      </c>
      <c r="M432" s="6">
        <v>1</v>
      </c>
      <c r="N432" s="7">
        <v>47.61</v>
      </c>
      <c r="O432" s="8">
        <v>0</v>
      </c>
      <c r="P432" s="7">
        <v>18.89</v>
      </c>
      <c r="Q432" s="7">
        <f t="shared" si="24"/>
        <v>47.61</v>
      </c>
      <c r="R432" s="7">
        <f t="shared" si="25"/>
        <v>18.89</v>
      </c>
      <c r="S432" s="7">
        <f t="shared" si="26"/>
        <v>28.72</v>
      </c>
      <c r="T432" s="9">
        <f t="shared" si="27"/>
        <v>0.60323461457676952</v>
      </c>
      <c r="U432" s="6">
        <f>YEAR(SalesDataTable[[#This Row],[Order Date]])</f>
        <v>2026</v>
      </c>
      <c r="V432" s="9" t="str">
        <f>"Q"&amp;ROUNDUP(MONTH(SalesDataTable[[#This Row],[Order Date]])/3,0)</f>
        <v>Q1</v>
      </c>
      <c r="W432" s="6">
        <f>MONTH(SalesDataTable[[#This Row],[Order Date]])</f>
        <v>3</v>
      </c>
      <c r="X432" s="9" t="str">
        <f>TEXT(SalesDataTable[[#This Row],[Order Date]],"mmm")</f>
        <v>Mar</v>
      </c>
    </row>
    <row r="433" spans="1:24">
      <c r="A433" s="3">
        <v>4311</v>
      </c>
      <c r="B433" s="4">
        <v>46106</v>
      </c>
      <c r="C433" s="11">
        <f>YEAR(SalesDataTable[[#This Row],[Order Date]])</f>
        <v>2026</v>
      </c>
      <c r="D433" s="11" t="str">
        <f>"Q"&amp;ROUNDUP(MONTH(SalesDataTable[[#This Row],[Order Date]])/3,0)</f>
        <v>Q1</v>
      </c>
      <c r="E433" s="13">
        <f>MONTH(SalesDataTable[[#This Row],[Order Date]])</f>
        <v>3</v>
      </c>
      <c r="F433" s="11" t="str">
        <f>TEXT(SalesDataTable[[#This Row],[Order Date]],"MMM")</f>
        <v>Mar</v>
      </c>
      <c r="G433" s="5" t="s">
        <v>11</v>
      </c>
      <c r="H433" s="5" t="s">
        <v>12</v>
      </c>
      <c r="I433" s="5" t="s">
        <v>2</v>
      </c>
      <c r="J433" s="5" t="s">
        <v>13</v>
      </c>
      <c r="K433" s="5" t="s">
        <v>4</v>
      </c>
      <c r="L433" s="5" t="s">
        <v>26</v>
      </c>
      <c r="M433" s="6">
        <v>2</v>
      </c>
      <c r="N433" s="7">
        <v>40.880000000000003</v>
      </c>
      <c r="O433" s="8">
        <v>0.05</v>
      </c>
      <c r="P433" s="7">
        <v>16.39</v>
      </c>
      <c r="Q433" s="7">
        <f t="shared" si="24"/>
        <v>77.671999999999997</v>
      </c>
      <c r="R433" s="7">
        <f t="shared" si="25"/>
        <v>32.78</v>
      </c>
      <c r="S433" s="7">
        <f t="shared" si="26"/>
        <v>44.891999999999996</v>
      </c>
      <c r="T433" s="9">
        <f t="shared" si="27"/>
        <v>0.57796889483983926</v>
      </c>
      <c r="U433" s="6">
        <f>YEAR(SalesDataTable[[#This Row],[Order Date]])</f>
        <v>2026</v>
      </c>
      <c r="V433" s="9" t="str">
        <f>"Q"&amp;ROUNDUP(MONTH(SalesDataTable[[#This Row],[Order Date]])/3,0)</f>
        <v>Q1</v>
      </c>
      <c r="W433" s="6">
        <f>MONTH(SalesDataTable[[#This Row],[Order Date]])</f>
        <v>3</v>
      </c>
      <c r="X433" s="9" t="str">
        <f>TEXT(SalesDataTable[[#This Row],[Order Date]],"mmm")</f>
        <v>Mar</v>
      </c>
    </row>
    <row r="434" spans="1:24">
      <c r="A434" s="3">
        <v>4796</v>
      </c>
      <c r="B434" s="4">
        <v>46106</v>
      </c>
      <c r="C434" s="11">
        <f>YEAR(SalesDataTable[[#This Row],[Order Date]])</f>
        <v>2026</v>
      </c>
      <c r="D434" s="11" t="str">
        <f>"Q"&amp;ROUNDUP(MONTH(SalesDataTable[[#This Row],[Order Date]])/3,0)</f>
        <v>Q1</v>
      </c>
      <c r="E434" s="13">
        <f>MONTH(SalesDataTable[[#This Row],[Order Date]])</f>
        <v>3</v>
      </c>
      <c r="F434" s="11" t="str">
        <f>TEXT(SalesDataTable[[#This Row],[Order Date]],"MMM")</f>
        <v>Mar</v>
      </c>
      <c r="G434" s="5" t="s">
        <v>6</v>
      </c>
      <c r="H434" s="5" t="s">
        <v>43</v>
      </c>
      <c r="I434" s="5" t="s">
        <v>2</v>
      </c>
      <c r="J434" s="5" t="s">
        <v>13</v>
      </c>
      <c r="K434" s="5" t="s">
        <v>34</v>
      </c>
      <c r="L434" s="5" t="s">
        <v>35</v>
      </c>
      <c r="M434" s="6">
        <v>2</v>
      </c>
      <c r="N434" s="7">
        <v>39.409999999999997</v>
      </c>
      <c r="O434" s="8">
        <v>0.15</v>
      </c>
      <c r="P434" s="7">
        <v>14.91</v>
      </c>
      <c r="Q434" s="7">
        <f t="shared" si="24"/>
        <v>66.996999999999986</v>
      </c>
      <c r="R434" s="7">
        <f t="shared" si="25"/>
        <v>29.82</v>
      </c>
      <c r="S434" s="7">
        <f t="shared" si="26"/>
        <v>37.176999999999985</v>
      </c>
      <c r="T434" s="9">
        <f t="shared" si="27"/>
        <v>0.55490544352732207</v>
      </c>
      <c r="U434" s="6">
        <f>YEAR(SalesDataTable[[#This Row],[Order Date]])</f>
        <v>2026</v>
      </c>
      <c r="V434" s="9" t="str">
        <f>"Q"&amp;ROUNDUP(MONTH(SalesDataTable[[#This Row],[Order Date]])/3,0)</f>
        <v>Q1</v>
      </c>
      <c r="W434" s="6">
        <f>MONTH(SalesDataTable[[#This Row],[Order Date]])</f>
        <v>3</v>
      </c>
      <c r="X434" s="9" t="str">
        <f>TEXT(SalesDataTable[[#This Row],[Order Date]],"mmm")</f>
        <v>Mar</v>
      </c>
    </row>
    <row r="435" spans="1:24">
      <c r="A435" s="3">
        <v>89</v>
      </c>
      <c r="B435" s="4">
        <v>46107</v>
      </c>
      <c r="C435" s="11">
        <f>YEAR(SalesDataTable[[#This Row],[Order Date]])</f>
        <v>2026</v>
      </c>
      <c r="D435" s="11" t="str">
        <f>"Q"&amp;ROUNDUP(MONTH(SalesDataTable[[#This Row],[Order Date]])/3,0)</f>
        <v>Q1</v>
      </c>
      <c r="E435" s="13">
        <f>MONTH(SalesDataTable[[#This Row],[Order Date]])</f>
        <v>3</v>
      </c>
      <c r="F435" s="11" t="str">
        <f>TEXT(SalesDataTable[[#This Row],[Order Date]],"MMM")</f>
        <v>Mar</v>
      </c>
      <c r="G435" s="5" t="s">
        <v>11</v>
      </c>
      <c r="H435" s="5" t="s">
        <v>39</v>
      </c>
      <c r="I435" s="5" t="s">
        <v>2</v>
      </c>
      <c r="J435" s="5" t="s">
        <v>3</v>
      </c>
      <c r="K435" s="5" t="s">
        <v>4</v>
      </c>
      <c r="L435" s="5" t="s">
        <v>26</v>
      </c>
      <c r="M435" s="6">
        <v>1</v>
      </c>
      <c r="N435" s="7">
        <v>40.82</v>
      </c>
      <c r="O435" s="8">
        <v>0.05</v>
      </c>
      <c r="P435" s="7">
        <v>16.940000000000001</v>
      </c>
      <c r="Q435" s="7">
        <f t="shared" si="24"/>
        <v>38.778999999999996</v>
      </c>
      <c r="R435" s="7">
        <f t="shared" si="25"/>
        <v>16.940000000000001</v>
      </c>
      <c r="S435" s="7">
        <f t="shared" si="26"/>
        <v>21.838999999999995</v>
      </c>
      <c r="T435" s="9">
        <f t="shared" si="27"/>
        <v>0.56316563088269411</v>
      </c>
      <c r="U435" s="6">
        <f>YEAR(SalesDataTable[[#This Row],[Order Date]])</f>
        <v>2026</v>
      </c>
      <c r="V435" s="9" t="str">
        <f>"Q"&amp;ROUNDUP(MONTH(SalesDataTable[[#This Row],[Order Date]])/3,0)</f>
        <v>Q1</v>
      </c>
      <c r="W435" s="6">
        <f>MONTH(SalesDataTable[[#This Row],[Order Date]])</f>
        <v>3</v>
      </c>
      <c r="X435" s="9" t="str">
        <f>TEXT(SalesDataTable[[#This Row],[Order Date]],"mmm")</f>
        <v>Mar</v>
      </c>
    </row>
    <row r="436" spans="1:24">
      <c r="A436" s="3">
        <v>487</v>
      </c>
      <c r="B436" s="4">
        <v>46107</v>
      </c>
      <c r="C436" s="11">
        <f>YEAR(SalesDataTable[[#This Row],[Order Date]])</f>
        <v>2026</v>
      </c>
      <c r="D436" s="11" t="str">
        <f>"Q"&amp;ROUNDUP(MONTH(SalesDataTable[[#This Row],[Order Date]])/3,0)</f>
        <v>Q1</v>
      </c>
      <c r="E436" s="13">
        <f>MONTH(SalesDataTable[[#This Row],[Order Date]])</f>
        <v>3</v>
      </c>
      <c r="F436" s="11" t="str">
        <f>TEXT(SalesDataTable[[#This Row],[Order Date]],"MMM")</f>
        <v>Mar</v>
      </c>
      <c r="G436" s="5" t="s">
        <v>20</v>
      </c>
      <c r="H436" s="5" t="s">
        <v>33</v>
      </c>
      <c r="I436" s="5" t="s">
        <v>19</v>
      </c>
      <c r="J436" s="5" t="s">
        <v>16</v>
      </c>
      <c r="K436" s="5" t="s">
        <v>14</v>
      </c>
      <c r="L436" s="5" t="s">
        <v>15</v>
      </c>
      <c r="M436" s="6">
        <v>3</v>
      </c>
      <c r="N436" s="7">
        <v>36.979999999999997</v>
      </c>
      <c r="O436" s="8">
        <v>0.1</v>
      </c>
      <c r="P436" s="7">
        <v>13.65</v>
      </c>
      <c r="Q436" s="7">
        <f t="shared" si="24"/>
        <v>99.846000000000004</v>
      </c>
      <c r="R436" s="7">
        <f t="shared" si="25"/>
        <v>40.950000000000003</v>
      </c>
      <c r="S436" s="7">
        <f t="shared" si="26"/>
        <v>58.896000000000001</v>
      </c>
      <c r="T436" s="9">
        <f t="shared" si="27"/>
        <v>0.58986839733189111</v>
      </c>
      <c r="U436" s="6">
        <f>YEAR(SalesDataTable[[#This Row],[Order Date]])</f>
        <v>2026</v>
      </c>
      <c r="V436" s="9" t="str">
        <f>"Q"&amp;ROUNDUP(MONTH(SalesDataTable[[#This Row],[Order Date]])/3,0)</f>
        <v>Q1</v>
      </c>
      <c r="W436" s="6">
        <f>MONTH(SalesDataTable[[#This Row],[Order Date]])</f>
        <v>3</v>
      </c>
      <c r="X436" s="9" t="str">
        <f>TEXT(SalesDataTable[[#This Row],[Order Date]],"mmm")</f>
        <v>Mar</v>
      </c>
    </row>
    <row r="437" spans="1:24">
      <c r="A437" s="3">
        <v>1476</v>
      </c>
      <c r="B437" s="4">
        <v>46107</v>
      </c>
      <c r="C437" s="11">
        <f>YEAR(SalesDataTable[[#This Row],[Order Date]])</f>
        <v>2026</v>
      </c>
      <c r="D437" s="11" t="str">
        <f>"Q"&amp;ROUNDUP(MONTH(SalesDataTable[[#This Row],[Order Date]])/3,0)</f>
        <v>Q1</v>
      </c>
      <c r="E437" s="13">
        <f>MONTH(SalesDataTable[[#This Row],[Order Date]])</f>
        <v>3</v>
      </c>
      <c r="F437" s="11" t="str">
        <f>TEXT(SalesDataTable[[#This Row],[Order Date]],"MMM")</f>
        <v>Mar</v>
      </c>
      <c r="G437" s="5" t="s">
        <v>6</v>
      </c>
      <c r="H437" s="5" t="s">
        <v>43</v>
      </c>
      <c r="I437" s="5" t="s">
        <v>28</v>
      </c>
      <c r="J437" s="5" t="s">
        <v>13</v>
      </c>
      <c r="K437" s="5" t="s">
        <v>14</v>
      </c>
      <c r="L437" s="5" t="s">
        <v>15</v>
      </c>
      <c r="M437" s="6">
        <v>1</v>
      </c>
      <c r="N437" s="7">
        <v>35.700000000000003</v>
      </c>
      <c r="O437" s="8">
        <v>0.05</v>
      </c>
      <c r="P437" s="7">
        <v>13.91</v>
      </c>
      <c r="Q437" s="7">
        <f t="shared" si="24"/>
        <v>33.914999999999999</v>
      </c>
      <c r="R437" s="7">
        <f t="shared" si="25"/>
        <v>13.91</v>
      </c>
      <c r="S437" s="7">
        <f t="shared" si="26"/>
        <v>20.004999999999999</v>
      </c>
      <c r="T437" s="9">
        <f t="shared" si="27"/>
        <v>0.58985699542975079</v>
      </c>
      <c r="U437" s="6">
        <f>YEAR(SalesDataTable[[#This Row],[Order Date]])</f>
        <v>2026</v>
      </c>
      <c r="V437" s="9" t="str">
        <f>"Q"&amp;ROUNDUP(MONTH(SalesDataTable[[#This Row],[Order Date]])/3,0)</f>
        <v>Q1</v>
      </c>
      <c r="W437" s="6">
        <f>MONTH(SalesDataTable[[#This Row],[Order Date]])</f>
        <v>3</v>
      </c>
      <c r="X437" s="9" t="str">
        <f>TEXT(SalesDataTable[[#This Row],[Order Date]],"mmm")</f>
        <v>Mar</v>
      </c>
    </row>
    <row r="438" spans="1:24">
      <c r="A438" s="3">
        <v>2145</v>
      </c>
      <c r="B438" s="4">
        <v>46107</v>
      </c>
      <c r="C438" s="11">
        <f>YEAR(SalesDataTable[[#This Row],[Order Date]])</f>
        <v>2026</v>
      </c>
      <c r="D438" s="11" t="str">
        <f>"Q"&amp;ROUNDUP(MONTH(SalesDataTable[[#This Row],[Order Date]])/3,0)</f>
        <v>Q1</v>
      </c>
      <c r="E438" s="13">
        <f>MONTH(SalesDataTable[[#This Row],[Order Date]])</f>
        <v>3</v>
      </c>
      <c r="F438" s="11" t="str">
        <f>TEXT(SalesDataTable[[#This Row],[Order Date]],"MMM")</f>
        <v>Mar</v>
      </c>
      <c r="G438" s="5" t="s">
        <v>20</v>
      </c>
      <c r="H438" s="5" t="s">
        <v>33</v>
      </c>
      <c r="I438" s="5" t="s">
        <v>19</v>
      </c>
      <c r="J438" s="5" t="s">
        <v>3</v>
      </c>
      <c r="K438" s="5" t="s">
        <v>4</v>
      </c>
      <c r="L438" s="5" t="s">
        <v>26</v>
      </c>
      <c r="M438" s="6">
        <v>1</v>
      </c>
      <c r="N438" s="7">
        <v>39.53</v>
      </c>
      <c r="O438" s="8">
        <v>0.05</v>
      </c>
      <c r="P438" s="7">
        <v>17.170000000000002</v>
      </c>
      <c r="Q438" s="7">
        <f t="shared" si="24"/>
        <v>37.5535</v>
      </c>
      <c r="R438" s="7">
        <f t="shared" si="25"/>
        <v>17.170000000000002</v>
      </c>
      <c r="S438" s="7">
        <f t="shared" si="26"/>
        <v>20.383499999999998</v>
      </c>
      <c r="T438" s="9">
        <f t="shared" si="27"/>
        <v>0.54278562584046752</v>
      </c>
      <c r="U438" s="6">
        <f>YEAR(SalesDataTable[[#This Row],[Order Date]])</f>
        <v>2026</v>
      </c>
      <c r="V438" s="9" t="str">
        <f>"Q"&amp;ROUNDUP(MONTH(SalesDataTable[[#This Row],[Order Date]])/3,0)</f>
        <v>Q1</v>
      </c>
      <c r="W438" s="6">
        <f>MONTH(SalesDataTable[[#This Row],[Order Date]])</f>
        <v>3</v>
      </c>
      <c r="X438" s="9" t="str">
        <f>TEXT(SalesDataTable[[#This Row],[Order Date]],"mmm")</f>
        <v>Mar</v>
      </c>
    </row>
    <row r="439" spans="1:24">
      <c r="A439" s="3">
        <v>2999</v>
      </c>
      <c r="B439" s="4">
        <v>46107</v>
      </c>
      <c r="C439" s="11">
        <f>YEAR(SalesDataTable[[#This Row],[Order Date]])</f>
        <v>2026</v>
      </c>
      <c r="D439" s="11" t="str">
        <f>"Q"&amp;ROUNDUP(MONTH(SalesDataTable[[#This Row],[Order Date]])/3,0)</f>
        <v>Q1</v>
      </c>
      <c r="E439" s="13">
        <f>MONTH(SalesDataTable[[#This Row],[Order Date]])</f>
        <v>3</v>
      </c>
      <c r="F439" s="11" t="str">
        <f>TEXT(SalesDataTable[[#This Row],[Order Date]],"MMM")</f>
        <v>Mar</v>
      </c>
      <c r="G439" s="5" t="s">
        <v>11</v>
      </c>
      <c r="H439" s="5" t="s">
        <v>18</v>
      </c>
      <c r="I439" s="5" t="s">
        <v>19</v>
      </c>
      <c r="J439" s="5" t="s">
        <v>3</v>
      </c>
      <c r="K439" s="5" t="s">
        <v>14</v>
      </c>
      <c r="L439" s="5" t="s">
        <v>15</v>
      </c>
      <c r="M439" s="6">
        <v>2</v>
      </c>
      <c r="N439" s="7">
        <v>35.75</v>
      </c>
      <c r="O439" s="8">
        <v>0</v>
      </c>
      <c r="P439" s="7">
        <v>13.28</v>
      </c>
      <c r="Q439" s="7">
        <f t="shared" si="24"/>
        <v>71.5</v>
      </c>
      <c r="R439" s="7">
        <f t="shared" si="25"/>
        <v>26.56</v>
      </c>
      <c r="S439" s="7">
        <f t="shared" si="26"/>
        <v>44.94</v>
      </c>
      <c r="T439" s="9">
        <f t="shared" si="27"/>
        <v>0.62853146853146846</v>
      </c>
      <c r="U439" s="6">
        <f>YEAR(SalesDataTable[[#This Row],[Order Date]])</f>
        <v>2026</v>
      </c>
      <c r="V439" s="9" t="str">
        <f>"Q"&amp;ROUNDUP(MONTH(SalesDataTable[[#This Row],[Order Date]])/3,0)</f>
        <v>Q1</v>
      </c>
      <c r="W439" s="6">
        <f>MONTH(SalesDataTable[[#This Row],[Order Date]])</f>
        <v>3</v>
      </c>
      <c r="X439" s="9" t="str">
        <f>TEXT(SalesDataTable[[#This Row],[Order Date]],"mmm")</f>
        <v>Mar</v>
      </c>
    </row>
    <row r="440" spans="1:24">
      <c r="A440" s="3">
        <v>4464</v>
      </c>
      <c r="B440" s="4">
        <v>46107</v>
      </c>
      <c r="C440" s="11">
        <f>YEAR(SalesDataTable[[#This Row],[Order Date]])</f>
        <v>2026</v>
      </c>
      <c r="D440" s="11" t="str">
        <f>"Q"&amp;ROUNDUP(MONTH(SalesDataTable[[#This Row],[Order Date]])/3,0)</f>
        <v>Q1</v>
      </c>
      <c r="E440" s="13">
        <f>MONTH(SalesDataTable[[#This Row],[Order Date]])</f>
        <v>3</v>
      </c>
      <c r="F440" s="11" t="str">
        <f>TEXT(SalesDataTable[[#This Row],[Order Date]],"MMM")</f>
        <v>Mar</v>
      </c>
      <c r="G440" s="5" t="s">
        <v>11</v>
      </c>
      <c r="H440" s="5" t="s">
        <v>12</v>
      </c>
      <c r="I440" s="5" t="s">
        <v>2</v>
      </c>
      <c r="J440" s="5" t="s">
        <v>16</v>
      </c>
      <c r="K440" s="5" t="s">
        <v>34</v>
      </c>
      <c r="L440" s="5" t="s">
        <v>45</v>
      </c>
      <c r="M440" s="6">
        <v>2</v>
      </c>
      <c r="N440" s="7">
        <v>50.17</v>
      </c>
      <c r="O440" s="8">
        <v>0</v>
      </c>
      <c r="P440" s="7">
        <v>22.37</v>
      </c>
      <c r="Q440" s="7">
        <f t="shared" si="24"/>
        <v>100.34</v>
      </c>
      <c r="R440" s="7">
        <f t="shared" si="25"/>
        <v>44.74</v>
      </c>
      <c r="S440" s="7">
        <f t="shared" si="26"/>
        <v>55.6</v>
      </c>
      <c r="T440" s="9">
        <f t="shared" si="27"/>
        <v>0.55411600558102447</v>
      </c>
      <c r="U440" s="6">
        <f>YEAR(SalesDataTable[[#This Row],[Order Date]])</f>
        <v>2026</v>
      </c>
      <c r="V440" s="9" t="str">
        <f>"Q"&amp;ROUNDUP(MONTH(SalesDataTable[[#This Row],[Order Date]])/3,0)</f>
        <v>Q1</v>
      </c>
      <c r="W440" s="6">
        <f>MONTH(SalesDataTable[[#This Row],[Order Date]])</f>
        <v>3</v>
      </c>
      <c r="X440" s="9" t="str">
        <f>TEXT(SalesDataTable[[#This Row],[Order Date]],"mmm")</f>
        <v>Mar</v>
      </c>
    </row>
    <row r="441" spans="1:24">
      <c r="A441" s="3">
        <v>4978</v>
      </c>
      <c r="B441" s="4">
        <v>46107</v>
      </c>
      <c r="C441" s="11">
        <f>YEAR(SalesDataTable[[#This Row],[Order Date]])</f>
        <v>2026</v>
      </c>
      <c r="D441" s="11" t="str">
        <f>"Q"&amp;ROUNDUP(MONTH(SalesDataTable[[#This Row],[Order Date]])/3,0)</f>
        <v>Q1</v>
      </c>
      <c r="E441" s="13">
        <f>MONTH(SalesDataTable[[#This Row],[Order Date]])</f>
        <v>3</v>
      </c>
      <c r="F441" s="11" t="str">
        <f>TEXT(SalesDataTable[[#This Row],[Order Date]],"MMM")</f>
        <v>Mar</v>
      </c>
      <c r="G441" s="5" t="s">
        <v>0</v>
      </c>
      <c r="H441" s="5" t="s">
        <v>36</v>
      </c>
      <c r="I441" s="5" t="s">
        <v>2</v>
      </c>
      <c r="J441" s="5" t="s">
        <v>13</v>
      </c>
      <c r="K441" s="5" t="s">
        <v>34</v>
      </c>
      <c r="L441" s="5" t="s">
        <v>35</v>
      </c>
      <c r="M441" s="6">
        <v>5</v>
      </c>
      <c r="N441" s="7">
        <v>41.32</v>
      </c>
      <c r="O441" s="8">
        <v>0</v>
      </c>
      <c r="P441" s="7">
        <v>15.09</v>
      </c>
      <c r="Q441" s="7">
        <f t="shared" si="24"/>
        <v>206.6</v>
      </c>
      <c r="R441" s="7">
        <f t="shared" si="25"/>
        <v>75.45</v>
      </c>
      <c r="S441" s="7">
        <f t="shared" si="26"/>
        <v>131.14999999999998</v>
      </c>
      <c r="T441" s="9">
        <f t="shared" si="27"/>
        <v>0.63480154888673757</v>
      </c>
      <c r="U441" s="6">
        <f>YEAR(SalesDataTable[[#This Row],[Order Date]])</f>
        <v>2026</v>
      </c>
      <c r="V441" s="9" t="str">
        <f>"Q"&amp;ROUNDUP(MONTH(SalesDataTable[[#This Row],[Order Date]])/3,0)</f>
        <v>Q1</v>
      </c>
      <c r="W441" s="6">
        <f>MONTH(SalesDataTable[[#This Row],[Order Date]])</f>
        <v>3</v>
      </c>
      <c r="X441" s="9" t="str">
        <f>TEXT(SalesDataTable[[#This Row],[Order Date]],"mmm")</f>
        <v>Mar</v>
      </c>
    </row>
    <row r="442" spans="1:24">
      <c r="A442" s="3">
        <v>130</v>
      </c>
      <c r="B442" s="4">
        <v>46108</v>
      </c>
      <c r="C442" s="11">
        <f>YEAR(SalesDataTable[[#This Row],[Order Date]])</f>
        <v>2026</v>
      </c>
      <c r="D442" s="11" t="str">
        <f>"Q"&amp;ROUNDUP(MONTH(SalesDataTable[[#This Row],[Order Date]])/3,0)</f>
        <v>Q1</v>
      </c>
      <c r="E442" s="13">
        <f>MONTH(SalesDataTable[[#This Row],[Order Date]])</f>
        <v>3</v>
      </c>
      <c r="F442" s="11" t="str">
        <f>TEXT(SalesDataTable[[#This Row],[Order Date]],"MMM")</f>
        <v>Mar</v>
      </c>
      <c r="G442" s="5" t="s">
        <v>20</v>
      </c>
      <c r="H442" s="5" t="s">
        <v>31</v>
      </c>
      <c r="I442" s="5" t="s">
        <v>28</v>
      </c>
      <c r="J442" s="5" t="s">
        <v>13</v>
      </c>
      <c r="K442" s="5" t="s">
        <v>9</v>
      </c>
      <c r="L442" s="5" t="s">
        <v>37</v>
      </c>
      <c r="M442" s="6">
        <v>3</v>
      </c>
      <c r="N442" s="7">
        <v>152.4</v>
      </c>
      <c r="O442" s="8">
        <v>0.05</v>
      </c>
      <c r="P442" s="7">
        <v>79.97</v>
      </c>
      <c r="Q442" s="7">
        <f t="shared" si="24"/>
        <v>434.34000000000003</v>
      </c>
      <c r="R442" s="7">
        <f t="shared" si="25"/>
        <v>239.91</v>
      </c>
      <c r="S442" s="7">
        <f t="shared" si="26"/>
        <v>194.43000000000004</v>
      </c>
      <c r="T442" s="9">
        <f t="shared" si="27"/>
        <v>0.44764470230694853</v>
      </c>
      <c r="U442" s="6">
        <f>YEAR(SalesDataTable[[#This Row],[Order Date]])</f>
        <v>2026</v>
      </c>
      <c r="V442" s="9" t="str">
        <f>"Q"&amp;ROUNDUP(MONTH(SalesDataTable[[#This Row],[Order Date]])/3,0)</f>
        <v>Q1</v>
      </c>
      <c r="W442" s="6">
        <f>MONTH(SalesDataTable[[#This Row],[Order Date]])</f>
        <v>3</v>
      </c>
      <c r="X442" s="9" t="str">
        <f>TEXT(SalesDataTable[[#This Row],[Order Date]],"mmm")</f>
        <v>Mar</v>
      </c>
    </row>
    <row r="443" spans="1:24">
      <c r="A443" s="3">
        <v>848</v>
      </c>
      <c r="B443" s="4">
        <v>46108</v>
      </c>
      <c r="C443" s="11">
        <f>YEAR(SalesDataTable[[#This Row],[Order Date]])</f>
        <v>2026</v>
      </c>
      <c r="D443" s="11" t="str">
        <f>"Q"&amp;ROUNDUP(MONTH(SalesDataTable[[#This Row],[Order Date]])/3,0)</f>
        <v>Q1</v>
      </c>
      <c r="E443" s="13">
        <f>MONTH(SalesDataTable[[#This Row],[Order Date]])</f>
        <v>3</v>
      </c>
      <c r="F443" s="11" t="str">
        <f>TEXT(SalesDataTable[[#This Row],[Order Date]],"MMM")</f>
        <v>Mar</v>
      </c>
      <c r="G443" s="5" t="s">
        <v>0</v>
      </c>
      <c r="H443" s="5" t="s">
        <v>1</v>
      </c>
      <c r="I443" s="5" t="s">
        <v>2</v>
      </c>
      <c r="J443" s="5" t="s">
        <v>13</v>
      </c>
      <c r="K443" s="5" t="s">
        <v>34</v>
      </c>
      <c r="L443" s="5" t="s">
        <v>42</v>
      </c>
      <c r="M443" s="6">
        <v>1</v>
      </c>
      <c r="N443" s="7">
        <v>36.299999999999997</v>
      </c>
      <c r="O443" s="8">
        <v>0</v>
      </c>
      <c r="P443" s="7">
        <v>14.1</v>
      </c>
      <c r="Q443" s="7">
        <f t="shared" si="24"/>
        <v>36.299999999999997</v>
      </c>
      <c r="R443" s="7">
        <f t="shared" si="25"/>
        <v>14.1</v>
      </c>
      <c r="S443" s="7">
        <f t="shared" si="26"/>
        <v>22.199999999999996</v>
      </c>
      <c r="T443" s="9">
        <f t="shared" si="27"/>
        <v>0.61157024793388426</v>
      </c>
      <c r="U443" s="6">
        <f>YEAR(SalesDataTable[[#This Row],[Order Date]])</f>
        <v>2026</v>
      </c>
      <c r="V443" s="9" t="str">
        <f>"Q"&amp;ROUNDUP(MONTH(SalesDataTable[[#This Row],[Order Date]])/3,0)</f>
        <v>Q1</v>
      </c>
      <c r="W443" s="6">
        <f>MONTH(SalesDataTable[[#This Row],[Order Date]])</f>
        <v>3</v>
      </c>
      <c r="X443" s="9" t="str">
        <f>TEXT(SalesDataTable[[#This Row],[Order Date]],"mmm")</f>
        <v>Mar</v>
      </c>
    </row>
    <row r="444" spans="1:24">
      <c r="A444" s="3">
        <v>1359</v>
      </c>
      <c r="B444" s="4">
        <v>46108</v>
      </c>
      <c r="C444" s="11">
        <f>YEAR(SalesDataTable[[#This Row],[Order Date]])</f>
        <v>2026</v>
      </c>
      <c r="D444" s="11" t="str">
        <f>"Q"&amp;ROUNDUP(MONTH(SalesDataTable[[#This Row],[Order Date]])/3,0)</f>
        <v>Q1</v>
      </c>
      <c r="E444" s="13">
        <f>MONTH(SalesDataTable[[#This Row],[Order Date]])</f>
        <v>3</v>
      </c>
      <c r="F444" s="11" t="str">
        <f>TEXT(SalesDataTable[[#This Row],[Order Date]],"MMM")</f>
        <v>Mar</v>
      </c>
      <c r="G444" s="5" t="s">
        <v>11</v>
      </c>
      <c r="H444" s="5" t="s">
        <v>25</v>
      </c>
      <c r="I444" s="5" t="s">
        <v>2</v>
      </c>
      <c r="J444" s="5" t="s">
        <v>3</v>
      </c>
      <c r="K444" s="5" t="s">
        <v>14</v>
      </c>
      <c r="L444" s="5" t="s">
        <v>32</v>
      </c>
      <c r="M444" s="6">
        <v>3</v>
      </c>
      <c r="N444" s="7">
        <v>46.24</v>
      </c>
      <c r="O444" s="8">
        <v>0.1</v>
      </c>
      <c r="P444" s="7">
        <v>18.2</v>
      </c>
      <c r="Q444" s="7">
        <f t="shared" si="24"/>
        <v>124.848</v>
      </c>
      <c r="R444" s="7">
        <f t="shared" si="25"/>
        <v>54.599999999999994</v>
      </c>
      <c r="S444" s="7">
        <f t="shared" si="26"/>
        <v>70.248000000000005</v>
      </c>
      <c r="T444" s="9">
        <f t="shared" si="27"/>
        <v>0.56266820453671673</v>
      </c>
      <c r="U444" s="6">
        <f>YEAR(SalesDataTable[[#This Row],[Order Date]])</f>
        <v>2026</v>
      </c>
      <c r="V444" s="9" t="str">
        <f>"Q"&amp;ROUNDUP(MONTH(SalesDataTable[[#This Row],[Order Date]])/3,0)</f>
        <v>Q1</v>
      </c>
      <c r="W444" s="6">
        <f>MONTH(SalesDataTable[[#This Row],[Order Date]])</f>
        <v>3</v>
      </c>
      <c r="X444" s="9" t="str">
        <f>TEXT(SalesDataTable[[#This Row],[Order Date]],"mmm")</f>
        <v>Mar</v>
      </c>
    </row>
    <row r="445" spans="1:24">
      <c r="A445" s="3">
        <v>2379</v>
      </c>
      <c r="B445" s="4">
        <v>46108</v>
      </c>
      <c r="C445" s="11">
        <f>YEAR(SalesDataTable[[#This Row],[Order Date]])</f>
        <v>2026</v>
      </c>
      <c r="D445" s="11" t="str">
        <f>"Q"&amp;ROUNDUP(MONTH(SalesDataTable[[#This Row],[Order Date]])/3,0)</f>
        <v>Q1</v>
      </c>
      <c r="E445" s="13">
        <f>MONTH(SalesDataTable[[#This Row],[Order Date]])</f>
        <v>3</v>
      </c>
      <c r="F445" s="11" t="str">
        <f>TEXT(SalesDataTable[[#This Row],[Order Date]],"MMM")</f>
        <v>Mar</v>
      </c>
      <c r="G445" s="5" t="s">
        <v>0</v>
      </c>
      <c r="H445" s="5" t="s">
        <v>1</v>
      </c>
      <c r="I445" s="5" t="s">
        <v>19</v>
      </c>
      <c r="J445" s="5" t="s">
        <v>3</v>
      </c>
      <c r="K445" s="5" t="s">
        <v>14</v>
      </c>
      <c r="L445" s="5" t="s">
        <v>48</v>
      </c>
      <c r="M445" s="6">
        <v>2</v>
      </c>
      <c r="N445" s="7">
        <v>165.58</v>
      </c>
      <c r="O445" s="8">
        <v>0</v>
      </c>
      <c r="P445" s="7">
        <v>86.16</v>
      </c>
      <c r="Q445" s="7">
        <f t="shared" si="24"/>
        <v>331.16</v>
      </c>
      <c r="R445" s="7">
        <f t="shared" si="25"/>
        <v>172.32</v>
      </c>
      <c r="S445" s="7">
        <f t="shared" si="26"/>
        <v>158.84000000000003</v>
      </c>
      <c r="T445" s="9">
        <f t="shared" si="27"/>
        <v>0.47964730039859893</v>
      </c>
      <c r="U445" s="6">
        <f>YEAR(SalesDataTable[[#This Row],[Order Date]])</f>
        <v>2026</v>
      </c>
      <c r="V445" s="9" t="str">
        <f>"Q"&amp;ROUNDUP(MONTH(SalesDataTable[[#This Row],[Order Date]])/3,0)</f>
        <v>Q1</v>
      </c>
      <c r="W445" s="6">
        <f>MONTH(SalesDataTable[[#This Row],[Order Date]])</f>
        <v>3</v>
      </c>
      <c r="X445" s="9" t="str">
        <f>TEXT(SalesDataTable[[#This Row],[Order Date]],"mmm")</f>
        <v>Mar</v>
      </c>
    </row>
    <row r="446" spans="1:24">
      <c r="A446" s="3">
        <v>2987</v>
      </c>
      <c r="B446" s="4">
        <v>46108</v>
      </c>
      <c r="C446" s="11">
        <f>YEAR(SalesDataTable[[#This Row],[Order Date]])</f>
        <v>2026</v>
      </c>
      <c r="D446" s="11" t="str">
        <f>"Q"&amp;ROUNDUP(MONTH(SalesDataTable[[#This Row],[Order Date]])/3,0)</f>
        <v>Q1</v>
      </c>
      <c r="E446" s="13">
        <f>MONTH(SalesDataTable[[#This Row],[Order Date]])</f>
        <v>3</v>
      </c>
      <c r="F446" s="11" t="str">
        <f>TEXT(SalesDataTable[[#This Row],[Order Date]],"MMM")</f>
        <v>Mar</v>
      </c>
      <c r="G446" s="5" t="s">
        <v>0</v>
      </c>
      <c r="H446" s="5" t="s">
        <v>36</v>
      </c>
      <c r="I446" s="5" t="s">
        <v>2</v>
      </c>
      <c r="J446" s="5" t="s">
        <v>3</v>
      </c>
      <c r="K446" s="5" t="s">
        <v>23</v>
      </c>
      <c r="L446" s="5" t="s">
        <v>51</v>
      </c>
      <c r="M446" s="6">
        <v>4</v>
      </c>
      <c r="N446" s="7">
        <v>121.49</v>
      </c>
      <c r="O446" s="8">
        <v>0</v>
      </c>
      <c r="P446" s="7">
        <v>62.01</v>
      </c>
      <c r="Q446" s="7">
        <f t="shared" si="24"/>
        <v>485.96</v>
      </c>
      <c r="R446" s="7">
        <f t="shared" si="25"/>
        <v>248.04</v>
      </c>
      <c r="S446" s="7">
        <f t="shared" si="26"/>
        <v>237.92</v>
      </c>
      <c r="T446" s="9">
        <f t="shared" si="27"/>
        <v>0.4895876203802782</v>
      </c>
      <c r="U446" s="6">
        <f>YEAR(SalesDataTable[[#This Row],[Order Date]])</f>
        <v>2026</v>
      </c>
      <c r="V446" s="9" t="str">
        <f>"Q"&amp;ROUNDUP(MONTH(SalesDataTable[[#This Row],[Order Date]])/3,0)</f>
        <v>Q1</v>
      </c>
      <c r="W446" s="6">
        <f>MONTH(SalesDataTable[[#This Row],[Order Date]])</f>
        <v>3</v>
      </c>
      <c r="X446" s="9" t="str">
        <f>TEXT(SalesDataTable[[#This Row],[Order Date]],"mmm")</f>
        <v>Mar</v>
      </c>
    </row>
    <row r="447" spans="1:24">
      <c r="A447" s="3">
        <v>3121</v>
      </c>
      <c r="B447" s="4">
        <v>46108</v>
      </c>
      <c r="C447" s="11">
        <f>YEAR(SalesDataTable[[#This Row],[Order Date]])</f>
        <v>2026</v>
      </c>
      <c r="D447" s="11" t="str">
        <f>"Q"&amp;ROUNDUP(MONTH(SalesDataTable[[#This Row],[Order Date]])/3,0)</f>
        <v>Q1</v>
      </c>
      <c r="E447" s="13">
        <f>MONTH(SalesDataTable[[#This Row],[Order Date]])</f>
        <v>3</v>
      </c>
      <c r="F447" s="11" t="str">
        <f>TEXT(SalesDataTable[[#This Row],[Order Date]],"MMM")</f>
        <v>Mar</v>
      </c>
      <c r="G447" s="5" t="s">
        <v>6</v>
      </c>
      <c r="H447" s="5" t="s">
        <v>43</v>
      </c>
      <c r="I447" s="5" t="s">
        <v>19</v>
      </c>
      <c r="J447" s="5" t="s">
        <v>13</v>
      </c>
      <c r="K447" s="5" t="s">
        <v>4</v>
      </c>
      <c r="L447" s="5" t="s">
        <v>5</v>
      </c>
      <c r="M447" s="6">
        <v>5</v>
      </c>
      <c r="N447" s="7">
        <v>81.84</v>
      </c>
      <c r="O447" s="8">
        <v>0.1</v>
      </c>
      <c r="P447" s="7">
        <v>42.7</v>
      </c>
      <c r="Q447" s="7">
        <f t="shared" si="24"/>
        <v>368.28000000000003</v>
      </c>
      <c r="R447" s="7">
        <f t="shared" si="25"/>
        <v>213.5</v>
      </c>
      <c r="S447" s="7">
        <f t="shared" si="26"/>
        <v>154.78000000000003</v>
      </c>
      <c r="T447" s="9">
        <f t="shared" si="27"/>
        <v>0.42027804931030743</v>
      </c>
      <c r="U447" s="6">
        <f>YEAR(SalesDataTable[[#This Row],[Order Date]])</f>
        <v>2026</v>
      </c>
      <c r="V447" s="9" t="str">
        <f>"Q"&amp;ROUNDUP(MONTH(SalesDataTable[[#This Row],[Order Date]])/3,0)</f>
        <v>Q1</v>
      </c>
      <c r="W447" s="6">
        <f>MONTH(SalesDataTable[[#This Row],[Order Date]])</f>
        <v>3</v>
      </c>
      <c r="X447" s="9" t="str">
        <f>TEXT(SalesDataTable[[#This Row],[Order Date]],"mmm")</f>
        <v>Mar</v>
      </c>
    </row>
    <row r="448" spans="1:24">
      <c r="A448" s="3">
        <v>4445</v>
      </c>
      <c r="B448" s="4">
        <v>46108</v>
      </c>
      <c r="C448" s="11">
        <f>YEAR(SalesDataTable[[#This Row],[Order Date]])</f>
        <v>2026</v>
      </c>
      <c r="D448" s="11" t="str">
        <f>"Q"&amp;ROUNDUP(MONTH(SalesDataTable[[#This Row],[Order Date]])/3,0)</f>
        <v>Q1</v>
      </c>
      <c r="E448" s="13">
        <f>MONTH(SalesDataTable[[#This Row],[Order Date]])</f>
        <v>3</v>
      </c>
      <c r="F448" s="11" t="str">
        <f>TEXT(SalesDataTable[[#This Row],[Order Date]],"MMM")</f>
        <v>Mar</v>
      </c>
      <c r="G448" s="5" t="s">
        <v>6</v>
      </c>
      <c r="H448" s="5" t="s">
        <v>41</v>
      </c>
      <c r="I448" s="5" t="s">
        <v>2</v>
      </c>
      <c r="J448" s="5" t="s">
        <v>13</v>
      </c>
      <c r="K448" s="5" t="s">
        <v>9</v>
      </c>
      <c r="L448" s="5" t="s">
        <v>37</v>
      </c>
      <c r="M448" s="6">
        <v>1</v>
      </c>
      <c r="N448" s="7">
        <v>151.47999999999999</v>
      </c>
      <c r="O448" s="8">
        <v>0</v>
      </c>
      <c r="P448" s="7">
        <v>79.41</v>
      </c>
      <c r="Q448" s="7">
        <f t="shared" si="24"/>
        <v>151.47999999999999</v>
      </c>
      <c r="R448" s="7">
        <f t="shared" si="25"/>
        <v>79.41</v>
      </c>
      <c r="S448" s="7">
        <f t="shared" si="26"/>
        <v>72.069999999999993</v>
      </c>
      <c r="T448" s="9">
        <f t="shared" si="27"/>
        <v>0.47577237919197252</v>
      </c>
      <c r="U448" s="6">
        <f>YEAR(SalesDataTable[[#This Row],[Order Date]])</f>
        <v>2026</v>
      </c>
      <c r="V448" s="9" t="str">
        <f>"Q"&amp;ROUNDUP(MONTH(SalesDataTable[[#This Row],[Order Date]])/3,0)</f>
        <v>Q1</v>
      </c>
      <c r="W448" s="6">
        <f>MONTH(SalesDataTable[[#This Row],[Order Date]])</f>
        <v>3</v>
      </c>
      <c r="X448" s="9" t="str">
        <f>TEXT(SalesDataTable[[#This Row],[Order Date]],"mmm")</f>
        <v>Mar</v>
      </c>
    </row>
    <row r="449" spans="1:24">
      <c r="A449" s="3">
        <v>441</v>
      </c>
      <c r="B449" s="4">
        <v>46109</v>
      </c>
      <c r="C449" s="11">
        <f>YEAR(SalesDataTable[[#This Row],[Order Date]])</f>
        <v>2026</v>
      </c>
      <c r="D449" s="11" t="str">
        <f>"Q"&amp;ROUNDUP(MONTH(SalesDataTable[[#This Row],[Order Date]])/3,0)</f>
        <v>Q1</v>
      </c>
      <c r="E449" s="13">
        <f>MONTH(SalesDataTable[[#This Row],[Order Date]])</f>
        <v>3</v>
      </c>
      <c r="F449" s="11" t="str">
        <f>TEXT(SalesDataTable[[#This Row],[Order Date]],"MMM")</f>
        <v>Mar</v>
      </c>
      <c r="G449" s="5" t="s">
        <v>0</v>
      </c>
      <c r="H449" s="5" t="s">
        <v>50</v>
      </c>
      <c r="I449" s="5" t="s">
        <v>19</v>
      </c>
      <c r="J449" s="5" t="s">
        <v>13</v>
      </c>
      <c r="K449" s="5" t="s">
        <v>34</v>
      </c>
      <c r="L449" s="5" t="s">
        <v>45</v>
      </c>
      <c r="M449" s="6">
        <v>1</v>
      </c>
      <c r="N449" s="7">
        <v>51.02</v>
      </c>
      <c r="O449" s="8">
        <v>0.05</v>
      </c>
      <c r="P449" s="7">
        <v>21.94</v>
      </c>
      <c r="Q449" s="7">
        <f t="shared" si="24"/>
        <v>48.469000000000001</v>
      </c>
      <c r="R449" s="7">
        <f t="shared" si="25"/>
        <v>21.94</v>
      </c>
      <c r="S449" s="7">
        <f t="shared" si="26"/>
        <v>26.529</v>
      </c>
      <c r="T449" s="9">
        <f t="shared" si="27"/>
        <v>0.54733953661102974</v>
      </c>
      <c r="U449" s="6">
        <f>YEAR(SalesDataTable[[#This Row],[Order Date]])</f>
        <v>2026</v>
      </c>
      <c r="V449" s="9" t="str">
        <f>"Q"&amp;ROUNDUP(MONTH(SalesDataTable[[#This Row],[Order Date]])/3,0)</f>
        <v>Q1</v>
      </c>
      <c r="W449" s="6">
        <f>MONTH(SalesDataTable[[#This Row],[Order Date]])</f>
        <v>3</v>
      </c>
      <c r="X449" s="9" t="str">
        <f>TEXT(SalesDataTable[[#This Row],[Order Date]],"mmm")</f>
        <v>Mar</v>
      </c>
    </row>
    <row r="450" spans="1:24">
      <c r="A450" s="3">
        <v>4608</v>
      </c>
      <c r="B450" s="4">
        <v>46109</v>
      </c>
      <c r="C450" s="11">
        <f>YEAR(SalesDataTable[[#This Row],[Order Date]])</f>
        <v>2026</v>
      </c>
      <c r="D450" s="11" t="str">
        <f>"Q"&amp;ROUNDUP(MONTH(SalesDataTable[[#This Row],[Order Date]])/3,0)</f>
        <v>Q1</v>
      </c>
      <c r="E450" s="13">
        <f>MONTH(SalesDataTable[[#This Row],[Order Date]])</f>
        <v>3</v>
      </c>
      <c r="F450" s="11" t="str">
        <f>TEXT(SalesDataTable[[#This Row],[Order Date]],"MMM")</f>
        <v>Mar</v>
      </c>
      <c r="G450" s="5" t="s">
        <v>11</v>
      </c>
      <c r="H450" s="5" t="s">
        <v>12</v>
      </c>
      <c r="I450" s="5" t="s">
        <v>8</v>
      </c>
      <c r="J450" s="5" t="s">
        <v>16</v>
      </c>
      <c r="K450" s="5" t="s">
        <v>4</v>
      </c>
      <c r="L450" s="5" t="s">
        <v>26</v>
      </c>
      <c r="M450" s="6">
        <v>8</v>
      </c>
      <c r="N450" s="7">
        <v>40.86</v>
      </c>
      <c r="O450" s="8">
        <v>0.1</v>
      </c>
      <c r="P450" s="7">
        <v>16.34</v>
      </c>
      <c r="Q450" s="7">
        <f t="shared" ref="Q450:Q513" si="28">M450*N450*(1-O450)</f>
        <v>294.19200000000001</v>
      </c>
      <c r="R450" s="7">
        <f t="shared" ref="R450:R513" si="29">M450*P450</f>
        <v>130.72</v>
      </c>
      <c r="S450" s="7">
        <f t="shared" ref="S450:S513" si="30">Q450-R450</f>
        <v>163.47200000000001</v>
      </c>
      <c r="T450" s="9">
        <f t="shared" ref="T450:T513" si="31">IFERROR(S450/Q450,0)</f>
        <v>0.55566432805786703</v>
      </c>
      <c r="U450" s="6">
        <f>YEAR(SalesDataTable[[#This Row],[Order Date]])</f>
        <v>2026</v>
      </c>
      <c r="V450" s="9" t="str">
        <f>"Q"&amp;ROUNDUP(MONTH(SalesDataTable[[#This Row],[Order Date]])/3,0)</f>
        <v>Q1</v>
      </c>
      <c r="W450" s="6">
        <f>MONTH(SalesDataTable[[#This Row],[Order Date]])</f>
        <v>3</v>
      </c>
      <c r="X450" s="9" t="str">
        <f>TEXT(SalesDataTable[[#This Row],[Order Date]],"mmm")</f>
        <v>Mar</v>
      </c>
    </row>
    <row r="451" spans="1:24">
      <c r="A451" s="3">
        <v>4914</v>
      </c>
      <c r="B451" s="4">
        <v>46109</v>
      </c>
      <c r="C451" s="11">
        <f>YEAR(SalesDataTable[[#This Row],[Order Date]])</f>
        <v>2026</v>
      </c>
      <c r="D451" s="11" t="str">
        <f>"Q"&amp;ROUNDUP(MONTH(SalesDataTable[[#This Row],[Order Date]])/3,0)</f>
        <v>Q1</v>
      </c>
      <c r="E451" s="13">
        <f>MONTH(SalesDataTable[[#This Row],[Order Date]])</f>
        <v>3</v>
      </c>
      <c r="F451" s="11" t="str">
        <f>TEXT(SalesDataTable[[#This Row],[Order Date]],"MMM")</f>
        <v>Mar</v>
      </c>
      <c r="G451" s="5" t="s">
        <v>0</v>
      </c>
      <c r="H451" s="5" t="s">
        <v>36</v>
      </c>
      <c r="I451" s="5" t="s">
        <v>2</v>
      </c>
      <c r="J451" s="5" t="s">
        <v>13</v>
      </c>
      <c r="K451" s="5" t="s">
        <v>14</v>
      </c>
      <c r="L451" s="5" t="s">
        <v>48</v>
      </c>
      <c r="M451" s="6">
        <v>5</v>
      </c>
      <c r="N451" s="7">
        <v>163.33000000000001</v>
      </c>
      <c r="O451" s="8">
        <v>0</v>
      </c>
      <c r="P451" s="7">
        <v>87.05</v>
      </c>
      <c r="Q451" s="7">
        <f t="shared" si="28"/>
        <v>816.65000000000009</v>
      </c>
      <c r="R451" s="7">
        <f t="shared" si="29"/>
        <v>435.25</v>
      </c>
      <c r="S451" s="7">
        <f t="shared" si="30"/>
        <v>381.40000000000009</v>
      </c>
      <c r="T451" s="9">
        <f t="shared" si="31"/>
        <v>0.46702993938651816</v>
      </c>
      <c r="U451" s="6">
        <f>YEAR(SalesDataTable[[#This Row],[Order Date]])</f>
        <v>2026</v>
      </c>
      <c r="V451" s="9" t="str">
        <f>"Q"&amp;ROUNDUP(MONTH(SalesDataTable[[#This Row],[Order Date]])/3,0)</f>
        <v>Q1</v>
      </c>
      <c r="W451" s="6">
        <f>MONTH(SalesDataTable[[#This Row],[Order Date]])</f>
        <v>3</v>
      </c>
      <c r="X451" s="9" t="str">
        <f>TEXT(SalesDataTable[[#This Row],[Order Date]],"mmm")</f>
        <v>Mar</v>
      </c>
    </row>
    <row r="452" spans="1:24">
      <c r="A452" s="3">
        <v>860</v>
      </c>
      <c r="B452" s="4">
        <v>46110</v>
      </c>
      <c r="C452" s="11">
        <f>YEAR(SalesDataTable[[#This Row],[Order Date]])</f>
        <v>2026</v>
      </c>
      <c r="D452" s="11" t="str">
        <f>"Q"&amp;ROUNDUP(MONTH(SalesDataTable[[#This Row],[Order Date]])/3,0)</f>
        <v>Q1</v>
      </c>
      <c r="E452" s="13">
        <f>MONTH(SalesDataTable[[#This Row],[Order Date]])</f>
        <v>3</v>
      </c>
      <c r="F452" s="11" t="str">
        <f>TEXT(SalesDataTable[[#This Row],[Order Date]],"MMM")</f>
        <v>Mar</v>
      </c>
      <c r="G452" s="5" t="s">
        <v>6</v>
      </c>
      <c r="H452" s="5" t="s">
        <v>49</v>
      </c>
      <c r="I452" s="5" t="s">
        <v>28</v>
      </c>
      <c r="J452" s="5" t="s">
        <v>13</v>
      </c>
      <c r="K452" s="5" t="s">
        <v>9</v>
      </c>
      <c r="L452" s="5" t="s">
        <v>10</v>
      </c>
      <c r="M452" s="6">
        <v>1</v>
      </c>
      <c r="N452" s="7">
        <v>90.27</v>
      </c>
      <c r="O452" s="8">
        <v>0</v>
      </c>
      <c r="P452" s="7">
        <v>46.38</v>
      </c>
      <c r="Q452" s="7">
        <f t="shared" si="28"/>
        <v>90.27</v>
      </c>
      <c r="R452" s="7">
        <f t="shared" si="29"/>
        <v>46.38</v>
      </c>
      <c r="S452" s="7">
        <f t="shared" si="30"/>
        <v>43.889999999999993</v>
      </c>
      <c r="T452" s="9">
        <f t="shared" si="31"/>
        <v>0.48620804253904948</v>
      </c>
      <c r="U452" s="6">
        <f>YEAR(SalesDataTable[[#This Row],[Order Date]])</f>
        <v>2026</v>
      </c>
      <c r="V452" s="9" t="str">
        <f>"Q"&amp;ROUNDUP(MONTH(SalesDataTable[[#This Row],[Order Date]])/3,0)</f>
        <v>Q1</v>
      </c>
      <c r="W452" s="6">
        <f>MONTH(SalesDataTable[[#This Row],[Order Date]])</f>
        <v>3</v>
      </c>
      <c r="X452" s="9" t="str">
        <f>TEXT(SalesDataTable[[#This Row],[Order Date]],"mmm")</f>
        <v>Mar</v>
      </c>
    </row>
    <row r="453" spans="1:24">
      <c r="A453" s="3">
        <v>920</v>
      </c>
      <c r="B453" s="4">
        <v>46110</v>
      </c>
      <c r="C453" s="11">
        <f>YEAR(SalesDataTable[[#This Row],[Order Date]])</f>
        <v>2026</v>
      </c>
      <c r="D453" s="11" t="str">
        <f>"Q"&amp;ROUNDUP(MONTH(SalesDataTable[[#This Row],[Order Date]])/3,0)</f>
        <v>Q1</v>
      </c>
      <c r="E453" s="13">
        <f>MONTH(SalesDataTable[[#This Row],[Order Date]])</f>
        <v>3</v>
      </c>
      <c r="F453" s="11" t="str">
        <f>TEXT(SalesDataTable[[#This Row],[Order Date]],"MMM")</f>
        <v>Mar</v>
      </c>
      <c r="G453" s="5" t="s">
        <v>0</v>
      </c>
      <c r="H453" s="5" t="s">
        <v>36</v>
      </c>
      <c r="I453" s="5" t="s">
        <v>8</v>
      </c>
      <c r="J453" s="5" t="s">
        <v>16</v>
      </c>
      <c r="K453" s="5" t="s">
        <v>14</v>
      </c>
      <c r="L453" s="5" t="s">
        <v>44</v>
      </c>
      <c r="M453" s="6">
        <v>12</v>
      </c>
      <c r="N453" s="7">
        <v>131.31</v>
      </c>
      <c r="O453" s="8">
        <v>0.05</v>
      </c>
      <c r="P453" s="7">
        <v>68.459999999999994</v>
      </c>
      <c r="Q453" s="7">
        <f t="shared" si="28"/>
        <v>1496.934</v>
      </c>
      <c r="R453" s="7">
        <f t="shared" si="29"/>
        <v>821.52</v>
      </c>
      <c r="S453" s="7">
        <f t="shared" si="30"/>
        <v>675.41399999999999</v>
      </c>
      <c r="T453" s="9">
        <f t="shared" si="31"/>
        <v>0.45119824922140855</v>
      </c>
      <c r="U453" s="6">
        <f>YEAR(SalesDataTable[[#This Row],[Order Date]])</f>
        <v>2026</v>
      </c>
      <c r="V453" s="9" t="str">
        <f>"Q"&amp;ROUNDUP(MONTH(SalesDataTable[[#This Row],[Order Date]])/3,0)</f>
        <v>Q1</v>
      </c>
      <c r="W453" s="6">
        <f>MONTH(SalesDataTable[[#This Row],[Order Date]])</f>
        <v>3</v>
      </c>
      <c r="X453" s="9" t="str">
        <f>TEXT(SalesDataTable[[#This Row],[Order Date]],"mmm")</f>
        <v>Mar</v>
      </c>
    </row>
    <row r="454" spans="1:24">
      <c r="A454" s="3">
        <v>1700</v>
      </c>
      <c r="B454" s="4">
        <v>46110</v>
      </c>
      <c r="C454" s="11">
        <f>YEAR(SalesDataTable[[#This Row],[Order Date]])</f>
        <v>2026</v>
      </c>
      <c r="D454" s="11" t="str">
        <f>"Q"&amp;ROUNDUP(MONTH(SalesDataTable[[#This Row],[Order Date]])/3,0)</f>
        <v>Q1</v>
      </c>
      <c r="E454" s="13">
        <f>MONTH(SalesDataTable[[#This Row],[Order Date]])</f>
        <v>3</v>
      </c>
      <c r="F454" s="11" t="str">
        <f>TEXT(SalesDataTable[[#This Row],[Order Date]],"MMM")</f>
        <v>Mar</v>
      </c>
      <c r="G454" s="5" t="s">
        <v>6</v>
      </c>
      <c r="H454" s="5" t="s">
        <v>43</v>
      </c>
      <c r="I454" s="5" t="s">
        <v>28</v>
      </c>
      <c r="J454" s="5" t="s">
        <v>13</v>
      </c>
      <c r="K454" s="5" t="s">
        <v>14</v>
      </c>
      <c r="L454" s="5" t="s">
        <v>48</v>
      </c>
      <c r="M454" s="6">
        <v>1</v>
      </c>
      <c r="N454" s="7">
        <v>167.27</v>
      </c>
      <c r="O454" s="8">
        <v>0.05</v>
      </c>
      <c r="P454" s="7">
        <v>88.19</v>
      </c>
      <c r="Q454" s="7">
        <f t="shared" si="28"/>
        <v>158.90649999999999</v>
      </c>
      <c r="R454" s="7">
        <f t="shared" si="29"/>
        <v>88.19</v>
      </c>
      <c r="S454" s="7">
        <f t="shared" si="30"/>
        <v>70.716499999999996</v>
      </c>
      <c r="T454" s="9">
        <f t="shared" si="31"/>
        <v>0.44501955552478972</v>
      </c>
      <c r="U454" s="6">
        <f>YEAR(SalesDataTable[[#This Row],[Order Date]])</f>
        <v>2026</v>
      </c>
      <c r="V454" s="9" t="str">
        <f>"Q"&amp;ROUNDUP(MONTH(SalesDataTable[[#This Row],[Order Date]])/3,0)</f>
        <v>Q1</v>
      </c>
      <c r="W454" s="6">
        <f>MONTH(SalesDataTable[[#This Row],[Order Date]])</f>
        <v>3</v>
      </c>
      <c r="X454" s="9" t="str">
        <f>TEXT(SalesDataTable[[#This Row],[Order Date]],"mmm")</f>
        <v>Mar</v>
      </c>
    </row>
    <row r="455" spans="1:24">
      <c r="A455" s="3">
        <v>1768</v>
      </c>
      <c r="B455" s="4">
        <v>46110</v>
      </c>
      <c r="C455" s="11">
        <f>YEAR(SalesDataTable[[#This Row],[Order Date]])</f>
        <v>2026</v>
      </c>
      <c r="D455" s="11" t="str">
        <f>"Q"&amp;ROUNDUP(MONTH(SalesDataTable[[#This Row],[Order Date]])/3,0)</f>
        <v>Q1</v>
      </c>
      <c r="E455" s="13">
        <f>MONTH(SalesDataTable[[#This Row],[Order Date]])</f>
        <v>3</v>
      </c>
      <c r="F455" s="11" t="str">
        <f>TEXT(SalesDataTable[[#This Row],[Order Date]],"MMM")</f>
        <v>Mar</v>
      </c>
      <c r="G455" s="5" t="s">
        <v>6</v>
      </c>
      <c r="H455" s="5" t="s">
        <v>43</v>
      </c>
      <c r="I455" s="5" t="s">
        <v>28</v>
      </c>
      <c r="J455" s="5" t="s">
        <v>3</v>
      </c>
      <c r="K455" s="5" t="s">
        <v>9</v>
      </c>
      <c r="L455" s="5" t="s">
        <v>46</v>
      </c>
      <c r="M455" s="6">
        <v>4</v>
      </c>
      <c r="N455" s="7">
        <v>70.510000000000005</v>
      </c>
      <c r="O455" s="8">
        <v>0</v>
      </c>
      <c r="P455" s="7">
        <v>31.93</v>
      </c>
      <c r="Q455" s="7">
        <f t="shared" si="28"/>
        <v>282.04000000000002</v>
      </c>
      <c r="R455" s="7">
        <f t="shared" si="29"/>
        <v>127.72</v>
      </c>
      <c r="S455" s="7">
        <f t="shared" si="30"/>
        <v>154.32000000000002</v>
      </c>
      <c r="T455" s="9">
        <f t="shared" si="31"/>
        <v>0.54715643171181394</v>
      </c>
      <c r="U455" s="6">
        <f>YEAR(SalesDataTable[[#This Row],[Order Date]])</f>
        <v>2026</v>
      </c>
      <c r="V455" s="9" t="str">
        <f>"Q"&amp;ROUNDUP(MONTH(SalesDataTable[[#This Row],[Order Date]])/3,0)</f>
        <v>Q1</v>
      </c>
      <c r="W455" s="6">
        <f>MONTH(SalesDataTable[[#This Row],[Order Date]])</f>
        <v>3</v>
      </c>
      <c r="X455" s="9" t="str">
        <f>TEXT(SalesDataTable[[#This Row],[Order Date]],"mmm")</f>
        <v>Mar</v>
      </c>
    </row>
    <row r="456" spans="1:24">
      <c r="A456" s="3">
        <v>1876</v>
      </c>
      <c r="B456" s="4">
        <v>46110</v>
      </c>
      <c r="C456" s="11">
        <f>YEAR(SalesDataTable[[#This Row],[Order Date]])</f>
        <v>2026</v>
      </c>
      <c r="D456" s="11" t="str">
        <f>"Q"&amp;ROUNDUP(MONTH(SalesDataTable[[#This Row],[Order Date]])/3,0)</f>
        <v>Q1</v>
      </c>
      <c r="E456" s="13">
        <f>MONTH(SalesDataTable[[#This Row],[Order Date]])</f>
        <v>3</v>
      </c>
      <c r="F456" s="11" t="str">
        <f>TEXT(SalesDataTable[[#This Row],[Order Date]],"MMM")</f>
        <v>Mar</v>
      </c>
      <c r="G456" s="5" t="s">
        <v>6</v>
      </c>
      <c r="H456" s="5" t="s">
        <v>27</v>
      </c>
      <c r="I456" s="5" t="s">
        <v>8</v>
      </c>
      <c r="J456" s="5" t="s">
        <v>13</v>
      </c>
      <c r="K456" s="5" t="s">
        <v>4</v>
      </c>
      <c r="L456" s="5" t="s">
        <v>30</v>
      </c>
      <c r="M456" s="6">
        <v>12</v>
      </c>
      <c r="N456" s="7">
        <v>101.06</v>
      </c>
      <c r="O456" s="8">
        <v>0.1</v>
      </c>
      <c r="P456" s="7">
        <v>50.59</v>
      </c>
      <c r="Q456" s="7">
        <f t="shared" si="28"/>
        <v>1091.4480000000001</v>
      </c>
      <c r="R456" s="7">
        <f t="shared" si="29"/>
        <v>607.08000000000004</v>
      </c>
      <c r="S456" s="7">
        <f t="shared" si="30"/>
        <v>484.36800000000005</v>
      </c>
      <c r="T456" s="9">
        <f t="shared" si="31"/>
        <v>0.4437847703234602</v>
      </c>
      <c r="U456" s="6">
        <f>YEAR(SalesDataTable[[#This Row],[Order Date]])</f>
        <v>2026</v>
      </c>
      <c r="V456" s="9" t="str">
        <f>"Q"&amp;ROUNDUP(MONTH(SalesDataTable[[#This Row],[Order Date]])/3,0)</f>
        <v>Q1</v>
      </c>
      <c r="W456" s="6">
        <f>MONTH(SalesDataTable[[#This Row],[Order Date]])</f>
        <v>3</v>
      </c>
      <c r="X456" s="9" t="str">
        <f>TEXT(SalesDataTable[[#This Row],[Order Date]],"mmm")</f>
        <v>Mar</v>
      </c>
    </row>
    <row r="457" spans="1:24">
      <c r="A457" s="3">
        <v>2453</v>
      </c>
      <c r="B457" s="4">
        <v>46110</v>
      </c>
      <c r="C457" s="11">
        <f>YEAR(SalesDataTable[[#This Row],[Order Date]])</f>
        <v>2026</v>
      </c>
      <c r="D457" s="11" t="str">
        <f>"Q"&amp;ROUNDUP(MONTH(SalesDataTable[[#This Row],[Order Date]])/3,0)</f>
        <v>Q1</v>
      </c>
      <c r="E457" s="13">
        <f>MONTH(SalesDataTable[[#This Row],[Order Date]])</f>
        <v>3</v>
      </c>
      <c r="F457" s="11" t="str">
        <f>TEXT(SalesDataTable[[#This Row],[Order Date]],"MMM")</f>
        <v>Mar</v>
      </c>
      <c r="G457" s="5" t="s">
        <v>20</v>
      </c>
      <c r="H457" s="5" t="s">
        <v>33</v>
      </c>
      <c r="I457" s="5" t="s">
        <v>2</v>
      </c>
      <c r="J457" s="5" t="s">
        <v>16</v>
      </c>
      <c r="K457" s="5" t="s">
        <v>4</v>
      </c>
      <c r="L457" s="5" t="s">
        <v>5</v>
      </c>
      <c r="M457" s="6">
        <v>2</v>
      </c>
      <c r="N457" s="7">
        <v>79.849999999999994</v>
      </c>
      <c r="O457" s="8">
        <v>0.05</v>
      </c>
      <c r="P457" s="7">
        <v>43.78</v>
      </c>
      <c r="Q457" s="7">
        <f t="shared" si="28"/>
        <v>151.71499999999997</v>
      </c>
      <c r="R457" s="7">
        <f t="shared" si="29"/>
        <v>87.56</v>
      </c>
      <c r="S457" s="7">
        <f t="shared" si="30"/>
        <v>64.154999999999973</v>
      </c>
      <c r="T457" s="9">
        <f t="shared" si="31"/>
        <v>0.42286524074745402</v>
      </c>
      <c r="U457" s="6">
        <f>YEAR(SalesDataTable[[#This Row],[Order Date]])</f>
        <v>2026</v>
      </c>
      <c r="V457" s="9" t="str">
        <f>"Q"&amp;ROUNDUP(MONTH(SalesDataTable[[#This Row],[Order Date]])/3,0)</f>
        <v>Q1</v>
      </c>
      <c r="W457" s="6">
        <f>MONTH(SalesDataTable[[#This Row],[Order Date]])</f>
        <v>3</v>
      </c>
      <c r="X457" s="9" t="str">
        <f>TEXT(SalesDataTable[[#This Row],[Order Date]],"mmm")</f>
        <v>Mar</v>
      </c>
    </row>
    <row r="458" spans="1:24">
      <c r="A458" s="3">
        <v>2676</v>
      </c>
      <c r="B458" s="4">
        <v>46110</v>
      </c>
      <c r="C458" s="11">
        <f>YEAR(SalesDataTable[[#This Row],[Order Date]])</f>
        <v>2026</v>
      </c>
      <c r="D458" s="11" t="str">
        <f>"Q"&amp;ROUNDUP(MONTH(SalesDataTable[[#This Row],[Order Date]])/3,0)</f>
        <v>Q1</v>
      </c>
      <c r="E458" s="13">
        <f>MONTH(SalesDataTable[[#This Row],[Order Date]])</f>
        <v>3</v>
      </c>
      <c r="F458" s="11" t="str">
        <f>TEXT(SalesDataTable[[#This Row],[Order Date]],"MMM")</f>
        <v>Mar</v>
      </c>
      <c r="G458" s="5" t="s">
        <v>11</v>
      </c>
      <c r="H458" s="5" t="s">
        <v>25</v>
      </c>
      <c r="I458" s="5" t="s">
        <v>19</v>
      </c>
      <c r="J458" s="5" t="s">
        <v>13</v>
      </c>
      <c r="K458" s="5" t="s">
        <v>23</v>
      </c>
      <c r="L458" s="5" t="s">
        <v>29</v>
      </c>
      <c r="M458" s="6">
        <v>4</v>
      </c>
      <c r="N458" s="7">
        <v>191.99</v>
      </c>
      <c r="O458" s="8">
        <v>0</v>
      </c>
      <c r="P458" s="7">
        <v>104.44</v>
      </c>
      <c r="Q458" s="7">
        <f t="shared" si="28"/>
        <v>767.96</v>
      </c>
      <c r="R458" s="7">
        <f t="shared" si="29"/>
        <v>417.76</v>
      </c>
      <c r="S458" s="7">
        <f t="shared" si="30"/>
        <v>350.20000000000005</v>
      </c>
      <c r="T458" s="9">
        <f t="shared" si="31"/>
        <v>0.45601333402781397</v>
      </c>
      <c r="U458" s="6">
        <f>YEAR(SalesDataTable[[#This Row],[Order Date]])</f>
        <v>2026</v>
      </c>
      <c r="V458" s="9" t="str">
        <f>"Q"&amp;ROUNDUP(MONTH(SalesDataTable[[#This Row],[Order Date]])/3,0)</f>
        <v>Q1</v>
      </c>
      <c r="W458" s="6">
        <f>MONTH(SalesDataTable[[#This Row],[Order Date]])</f>
        <v>3</v>
      </c>
      <c r="X458" s="9" t="str">
        <f>TEXT(SalesDataTable[[#This Row],[Order Date]],"mmm")</f>
        <v>Mar</v>
      </c>
    </row>
    <row r="459" spans="1:24">
      <c r="A459" s="3">
        <v>2800</v>
      </c>
      <c r="B459" s="4">
        <v>46110</v>
      </c>
      <c r="C459" s="11">
        <f>YEAR(SalesDataTable[[#This Row],[Order Date]])</f>
        <v>2026</v>
      </c>
      <c r="D459" s="11" t="str">
        <f>"Q"&amp;ROUNDUP(MONTH(SalesDataTable[[#This Row],[Order Date]])/3,0)</f>
        <v>Q1</v>
      </c>
      <c r="E459" s="13">
        <f>MONTH(SalesDataTable[[#This Row],[Order Date]])</f>
        <v>3</v>
      </c>
      <c r="F459" s="11" t="str">
        <f>TEXT(SalesDataTable[[#This Row],[Order Date]],"MMM")</f>
        <v>Mar</v>
      </c>
      <c r="G459" s="5" t="s">
        <v>6</v>
      </c>
      <c r="H459" s="5" t="s">
        <v>41</v>
      </c>
      <c r="I459" s="5" t="s">
        <v>2</v>
      </c>
      <c r="J459" s="5" t="s">
        <v>13</v>
      </c>
      <c r="K459" s="5" t="s">
        <v>4</v>
      </c>
      <c r="L459" s="5" t="s">
        <v>22</v>
      </c>
      <c r="M459" s="6">
        <v>1</v>
      </c>
      <c r="N459" s="7">
        <v>49.81</v>
      </c>
      <c r="O459" s="8">
        <v>0.05</v>
      </c>
      <c r="P459" s="7">
        <v>23.12</v>
      </c>
      <c r="Q459" s="7">
        <f t="shared" si="28"/>
        <v>47.319499999999998</v>
      </c>
      <c r="R459" s="7">
        <f t="shared" si="29"/>
        <v>23.12</v>
      </c>
      <c r="S459" s="7">
        <f t="shared" si="30"/>
        <v>24.199499999999997</v>
      </c>
      <c r="T459" s="9">
        <f t="shared" si="31"/>
        <v>0.51140650260463438</v>
      </c>
      <c r="U459" s="6">
        <f>YEAR(SalesDataTable[[#This Row],[Order Date]])</f>
        <v>2026</v>
      </c>
      <c r="V459" s="9" t="str">
        <f>"Q"&amp;ROUNDUP(MONTH(SalesDataTable[[#This Row],[Order Date]])/3,0)</f>
        <v>Q1</v>
      </c>
      <c r="W459" s="6">
        <f>MONTH(SalesDataTable[[#This Row],[Order Date]])</f>
        <v>3</v>
      </c>
      <c r="X459" s="9" t="str">
        <f>TEXT(SalesDataTable[[#This Row],[Order Date]],"mmm")</f>
        <v>Mar</v>
      </c>
    </row>
    <row r="460" spans="1:24">
      <c r="A460" s="3">
        <v>2857</v>
      </c>
      <c r="B460" s="4">
        <v>46110</v>
      </c>
      <c r="C460" s="11">
        <f>YEAR(SalesDataTable[[#This Row],[Order Date]])</f>
        <v>2026</v>
      </c>
      <c r="D460" s="11" t="str">
        <f>"Q"&amp;ROUNDUP(MONTH(SalesDataTable[[#This Row],[Order Date]])/3,0)</f>
        <v>Q1</v>
      </c>
      <c r="E460" s="13">
        <f>MONTH(SalesDataTable[[#This Row],[Order Date]])</f>
        <v>3</v>
      </c>
      <c r="F460" s="11" t="str">
        <f>TEXT(SalesDataTable[[#This Row],[Order Date]],"MMM")</f>
        <v>Mar</v>
      </c>
      <c r="G460" s="5" t="s">
        <v>0</v>
      </c>
      <c r="H460" s="5" t="s">
        <v>50</v>
      </c>
      <c r="I460" s="5" t="s">
        <v>19</v>
      </c>
      <c r="J460" s="5" t="s">
        <v>13</v>
      </c>
      <c r="K460" s="5" t="s">
        <v>34</v>
      </c>
      <c r="L460" s="5" t="s">
        <v>35</v>
      </c>
      <c r="M460" s="6">
        <v>1</v>
      </c>
      <c r="N460" s="7">
        <v>40.39</v>
      </c>
      <c r="O460" s="8">
        <v>0.1</v>
      </c>
      <c r="P460" s="7">
        <v>14.97</v>
      </c>
      <c r="Q460" s="7">
        <f t="shared" si="28"/>
        <v>36.350999999999999</v>
      </c>
      <c r="R460" s="7">
        <f t="shared" si="29"/>
        <v>14.97</v>
      </c>
      <c r="S460" s="7">
        <f t="shared" si="30"/>
        <v>21.381</v>
      </c>
      <c r="T460" s="9">
        <f t="shared" si="31"/>
        <v>0.58818189320788972</v>
      </c>
      <c r="U460" s="6">
        <f>YEAR(SalesDataTable[[#This Row],[Order Date]])</f>
        <v>2026</v>
      </c>
      <c r="V460" s="9" t="str">
        <f>"Q"&amp;ROUNDUP(MONTH(SalesDataTable[[#This Row],[Order Date]])/3,0)</f>
        <v>Q1</v>
      </c>
      <c r="W460" s="6">
        <f>MONTH(SalesDataTable[[#This Row],[Order Date]])</f>
        <v>3</v>
      </c>
      <c r="X460" s="9" t="str">
        <f>TEXT(SalesDataTable[[#This Row],[Order Date]],"mmm")</f>
        <v>Mar</v>
      </c>
    </row>
    <row r="461" spans="1:24">
      <c r="A461" s="3">
        <v>3584</v>
      </c>
      <c r="B461" s="4">
        <v>46110</v>
      </c>
      <c r="C461" s="11">
        <f>YEAR(SalesDataTable[[#This Row],[Order Date]])</f>
        <v>2026</v>
      </c>
      <c r="D461" s="11" t="str">
        <f>"Q"&amp;ROUNDUP(MONTH(SalesDataTable[[#This Row],[Order Date]])/3,0)</f>
        <v>Q1</v>
      </c>
      <c r="E461" s="13">
        <f>MONTH(SalesDataTable[[#This Row],[Order Date]])</f>
        <v>3</v>
      </c>
      <c r="F461" s="11" t="str">
        <f>TEXT(SalesDataTable[[#This Row],[Order Date]],"MMM")</f>
        <v>Mar</v>
      </c>
      <c r="G461" s="5" t="s">
        <v>0</v>
      </c>
      <c r="H461" s="5" t="s">
        <v>1</v>
      </c>
      <c r="I461" s="5" t="s">
        <v>2</v>
      </c>
      <c r="J461" s="5" t="s">
        <v>3</v>
      </c>
      <c r="K461" s="5" t="s">
        <v>14</v>
      </c>
      <c r="L461" s="5" t="s">
        <v>15</v>
      </c>
      <c r="M461" s="6">
        <v>1</v>
      </c>
      <c r="N461" s="7">
        <v>35.700000000000003</v>
      </c>
      <c r="O461" s="8">
        <v>0.05</v>
      </c>
      <c r="P461" s="7">
        <v>13.85</v>
      </c>
      <c r="Q461" s="7">
        <f t="shared" si="28"/>
        <v>33.914999999999999</v>
      </c>
      <c r="R461" s="7">
        <f t="shared" si="29"/>
        <v>13.85</v>
      </c>
      <c r="S461" s="7">
        <f t="shared" si="30"/>
        <v>20.064999999999998</v>
      </c>
      <c r="T461" s="9">
        <f t="shared" si="31"/>
        <v>0.59162612413386406</v>
      </c>
      <c r="U461" s="6">
        <f>YEAR(SalesDataTable[[#This Row],[Order Date]])</f>
        <v>2026</v>
      </c>
      <c r="V461" s="9" t="str">
        <f>"Q"&amp;ROUNDUP(MONTH(SalesDataTable[[#This Row],[Order Date]])/3,0)</f>
        <v>Q1</v>
      </c>
      <c r="W461" s="6">
        <f>MONTH(SalesDataTable[[#This Row],[Order Date]])</f>
        <v>3</v>
      </c>
      <c r="X461" s="9" t="str">
        <f>TEXT(SalesDataTable[[#This Row],[Order Date]],"mmm")</f>
        <v>Mar</v>
      </c>
    </row>
    <row r="462" spans="1:24">
      <c r="A462" s="3">
        <v>3669</v>
      </c>
      <c r="B462" s="4">
        <v>46110</v>
      </c>
      <c r="C462" s="11">
        <f>YEAR(SalesDataTable[[#This Row],[Order Date]])</f>
        <v>2026</v>
      </c>
      <c r="D462" s="11" t="str">
        <f>"Q"&amp;ROUNDUP(MONTH(SalesDataTable[[#This Row],[Order Date]])/3,0)</f>
        <v>Q1</v>
      </c>
      <c r="E462" s="13">
        <f>MONTH(SalesDataTable[[#This Row],[Order Date]])</f>
        <v>3</v>
      </c>
      <c r="F462" s="11" t="str">
        <f>TEXT(SalesDataTable[[#This Row],[Order Date]],"MMM")</f>
        <v>Mar</v>
      </c>
      <c r="G462" s="5" t="s">
        <v>11</v>
      </c>
      <c r="H462" s="5" t="s">
        <v>39</v>
      </c>
      <c r="I462" s="5" t="s">
        <v>28</v>
      </c>
      <c r="J462" s="5" t="s">
        <v>3</v>
      </c>
      <c r="K462" s="5" t="s">
        <v>23</v>
      </c>
      <c r="L462" s="5" t="s">
        <v>40</v>
      </c>
      <c r="M462" s="6">
        <v>1</v>
      </c>
      <c r="N462" s="7">
        <v>80.09</v>
      </c>
      <c r="O462" s="8">
        <v>0</v>
      </c>
      <c r="P462" s="7">
        <v>40.61</v>
      </c>
      <c r="Q462" s="7">
        <f t="shared" si="28"/>
        <v>80.09</v>
      </c>
      <c r="R462" s="7">
        <f t="shared" si="29"/>
        <v>40.61</v>
      </c>
      <c r="S462" s="7">
        <f t="shared" si="30"/>
        <v>39.480000000000004</v>
      </c>
      <c r="T462" s="9">
        <f t="shared" si="31"/>
        <v>0.49294543638406796</v>
      </c>
      <c r="U462" s="6">
        <f>YEAR(SalesDataTable[[#This Row],[Order Date]])</f>
        <v>2026</v>
      </c>
      <c r="V462" s="9" t="str">
        <f>"Q"&amp;ROUNDUP(MONTH(SalesDataTable[[#This Row],[Order Date]])/3,0)</f>
        <v>Q1</v>
      </c>
      <c r="W462" s="6">
        <f>MONTH(SalesDataTable[[#This Row],[Order Date]])</f>
        <v>3</v>
      </c>
      <c r="X462" s="9" t="str">
        <f>TEXT(SalesDataTable[[#This Row],[Order Date]],"mmm")</f>
        <v>Mar</v>
      </c>
    </row>
    <row r="463" spans="1:24">
      <c r="A463" s="3">
        <v>4787</v>
      </c>
      <c r="B463" s="4">
        <v>46110</v>
      </c>
      <c r="C463" s="11">
        <f>YEAR(SalesDataTable[[#This Row],[Order Date]])</f>
        <v>2026</v>
      </c>
      <c r="D463" s="11" t="str">
        <f>"Q"&amp;ROUNDUP(MONTH(SalesDataTable[[#This Row],[Order Date]])/3,0)</f>
        <v>Q1</v>
      </c>
      <c r="E463" s="13">
        <f>MONTH(SalesDataTable[[#This Row],[Order Date]])</f>
        <v>3</v>
      </c>
      <c r="F463" s="11" t="str">
        <f>TEXT(SalesDataTable[[#This Row],[Order Date]],"MMM")</f>
        <v>Mar</v>
      </c>
      <c r="G463" s="5" t="s">
        <v>20</v>
      </c>
      <c r="H463" s="5" t="s">
        <v>47</v>
      </c>
      <c r="I463" s="5" t="s">
        <v>28</v>
      </c>
      <c r="J463" s="5" t="s">
        <v>13</v>
      </c>
      <c r="K463" s="5" t="s">
        <v>9</v>
      </c>
      <c r="L463" s="5" t="s">
        <v>17</v>
      </c>
      <c r="M463" s="6">
        <v>1</v>
      </c>
      <c r="N463" s="7">
        <v>142.87</v>
      </c>
      <c r="O463" s="8">
        <v>0.1</v>
      </c>
      <c r="P463" s="7">
        <v>77.33</v>
      </c>
      <c r="Q463" s="7">
        <f t="shared" si="28"/>
        <v>128.583</v>
      </c>
      <c r="R463" s="7">
        <f t="shared" si="29"/>
        <v>77.33</v>
      </c>
      <c r="S463" s="7">
        <f t="shared" si="30"/>
        <v>51.253</v>
      </c>
      <c r="T463" s="9">
        <f t="shared" si="31"/>
        <v>0.39859857057309289</v>
      </c>
      <c r="U463" s="6">
        <f>YEAR(SalesDataTable[[#This Row],[Order Date]])</f>
        <v>2026</v>
      </c>
      <c r="V463" s="9" t="str">
        <f>"Q"&amp;ROUNDUP(MONTH(SalesDataTable[[#This Row],[Order Date]])/3,0)</f>
        <v>Q1</v>
      </c>
      <c r="W463" s="6">
        <f>MONTH(SalesDataTable[[#This Row],[Order Date]])</f>
        <v>3</v>
      </c>
      <c r="X463" s="9" t="str">
        <f>TEXT(SalesDataTable[[#This Row],[Order Date]],"mmm")</f>
        <v>Mar</v>
      </c>
    </row>
    <row r="464" spans="1:24">
      <c r="A464" s="3">
        <v>769</v>
      </c>
      <c r="B464" s="4">
        <v>46111</v>
      </c>
      <c r="C464" s="11">
        <f>YEAR(SalesDataTable[[#This Row],[Order Date]])</f>
        <v>2026</v>
      </c>
      <c r="D464" s="11" t="str">
        <f>"Q"&amp;ROUNDUP(MONTH(SalesDataTable[[#This Row],[Order Date]])/3,0)</f>
        <v>Q1</v>
      </c>
      <c r="E464" s="13">
        <f>MONTH(SalesDataTable[[#This Row],[Order Date]])</f>
        <v>3</v>
      </c>
      <c r="F464" s="11" t="str">
        <f>TEXT(SalesDataTable[[#This Row],[Order Date]],"MMM")</f>
        <v>Mar</v>
      </c>
      <c r="G464" s="5" t="s">
        <v>20</v>
      </c>
      <c r="H464" s="5" t="s">
        <v>33</v>
      </c>
      <c r="I464" s="5" t="s">
        <v>2</v>
      </c>
      <c r="J464" s="5" t="s">
        <v>3</v>
      </c>
      <c r="K464" s="5" t="s">
        <v>34</v>
      </c>
      <c r="L464" s="5" t="s">
        <v>35</v>
      </c>
      <c r="M464" s="6">
        <v>1</v>
      </c>
      <c r="N464" s="7">
        <v>40.53</v>
      </c>
      <c r="O464" s="8">
        <v>0</v>
      </c>
      <c r="P464" s="7">
        <v>14.32</v>
      </c>
      <c r="Q464" s="7">
        <f t="shared" si="28"/>
        <v>40.53</v>
      </c>
      <c r="R464" s="7">
        <f t="shared" si="29"/>
        <v>14.32</v>
      </c>
      <c r="S464" s="7">
        <f t="shared" si="30"/>
        <v>26.21</v>
      </c>
      <c r="T464" s="9">
        <f t="shared" si="31"/>
        <v>0.64668147051566738</v>
      </c>
      <c r="U464" s="6">
        <f>YEAR(SalesDataTable[[#This Row],[Order Date]])</f>
        <v>2026</v>
      </c>
      <c r="V464" s="9" t="str">
        <f>"Q"&amp;ROUNDUP(MONTH(SalesDataTable[[#This Row],[Order Date]])/3,0)</f>
        <v>Q1</v>
      </c>
      <c r="W464" s="6">
        <f>MONTH(SalesDataTable[[#This Row],[Order Date]])</f>
        <v>3</v>
      </c>
      <c r="X464" s="9" t="str">
        <f>TEXT(SalesDataTable[[#This Row],[Order Date]],"mmm")</f>
        <v>Mar</v>
      </c>
    </row>
    <row r="465" spans="1:24">
      <c r="A465" s="3">
        <v>1184</v>
      </c>
      <c r="B465" s="4">
        <v>46111</v>
      </c>
      <c r="C465" s="11">
        <f>YEAR(SalesDataTable[[#This Row],[Order Date]])</f>
        <v>2026</v>
      </c>
      <c r="D465" s="11" t="str">
        <f>"Q"&amp;ROUNDUP(MONTH(SalesDataTable[[#This Row],[Order Date]])/3,0)</f>
        <v>Q1</v>
      </c>
      <c r="E465" s="13">
        <f>MONTH(SalesDataTable[[#This Row],[Order Date]])</f>
        <v>3</v>
      </c>
      <c r="F465" s="11" t="str">
        <f>TEXT(SalesDataTable[[#This Row],[Order Date]],"MMM")</f>
        <v>Mar</v>
      </c>
      <c r="G465" s="5" t="s">
        <v>20</v>
      </c>
      <c r="H465" s="5" t="s">
        <v>33</v>
      </c>
      <c r="I465" s="5" t="s">
        <v>2</v>
      </c>
      <c r="J465" s="5" t="s">
        <v>3</v>
      </c>
      <c r="K465" s="5" t="s">
        <v>4</v>
      </c>
      <c r="L465" s="5" t="s">
        <v>22</v>
      </c>
      <c r="M465" s="6">
        <v>1</v>
      </c>
      <c r="N465" s="7">
        <v>49.46</v>
      </c>
      <c r="O465" s="8">
        <v>0</v>
      </c>
      <c r="P465" s="7">
        <v>23.04</v>
      </c>
      <c r="Q465" s="7">
        <f t="shared" si="28"/>
        <v>49.46</v>
      </c>
      <c r="R465" s="7">
        <f t="shared" si="29"/>
        <v>23.04</v>
      </c>
      <c r="S465" s="7">
        <f t="shared" si="30"/>
        <v>26.42</v>
      </c>
      <c r="T465" s="9">
        <f t="shared" si="31"/>
        <v>0.53416902547513145</v>
      </c>
      <c r="U465" s="6">
        <f>YEAR(SalesDataTable[[#This Row],[Order Date]])</f>
        <v>2026</v>
      </c>
      <c r="V465" s="9" t="str">
        <f>"Q"&amp;ROUNDUP(MONTH(SalesDataTable[[#This Row],[Order Date]])/3,0)</f>
        <v>Q1</v>
      </c>
      <c r="W465" s="6">
        <f>MONTH(SalesDataTable[[#This Row],[Order Date]])</f>
        <v>3</v>
      </c>
      <c r="X465" s="9" t="str">
        <f>TEXT(SalesDataTable[[#This Row],[Order Date]],"mmm")</f>
        <v>Mar</v>
      </c>
    </row>
    <row r="466" spans="1:24">
      <c r="A466" s="3">
        <v>1498</v>
      </c>
      <c r="B466" s="4">
        <v>46111</v>
      </c>
      <c r="C466" s="11">
        <f>YEAR(SalesDataTable[[#This Row],[Order Date]])</f>
        <v>2026</v>
      </c>
      <c r="D466" s="11" t="str">
        <f>"Q"&amp;ROUNDUP(MONTH(SalesDataTable[[#This Row],[Order Date]])/3,0)</f>
        <v>Q1</v>
      </c>
      <c r="E466" s="13">
        <f>MONTH(SalesDataTable[[#This Row],[Order Date]])</f>
        <v>3</v>
      </c>
      <c r="F466" s="11" t="str">
        <f>TEXT(SalesDataTable[[#This Row],[Order Date]],"MMM")</f>
        <v>Mar</v>
      </c>
      <c r="G466" s="5" t="s">
        <v>6</v>
      </c>
      <c r="H466" s="5" t="s">
        <v>49</v>
      </c>
      <c r="I466" s="5" t="s">
        <v>28</v>
      </c>
      <c r="J466" s="5" t="s">
        <v>16</v>
      </c>
      <c r="K466" s="5" t="s">
        <v>9</v>
      </c>
      <c r="L466" s="5" t="s">
        <v>17</v>
      </c>
      <c r="M466" s="6">
        <v>3</v>
      </c>
      <c r="N466" s="7">
        <v>142.46</v>
      </c>
      <c r="O466" s="8">
        <v>0</v>
      </c>
      <c r="P466" s="7">
        <v>79.650000000000006</v>
      </c>
      <c r="Q466" s="7">
        <f t="shared" si="28"/>
        <v>427.38</v>
      </c>
      <c r="R466" s="7">
        <f t="shared" si="29"/>
        <v>238.95000000000002</v>
      </c>
      <c r="S466" s="7">
        <f t="shared" si="30"/>
        <v>188.42999999999998</v>
      </c>
      <c r="T466" s="9">
        <f t="shared" si="31"/>
        <v>0.44089569001825069</v>
      </c>
      <c r="U466" s="6">
        <f>YEAR(SalesDataTable[[#This Row],[Order Date]])</f>
        <v>2026</v>
      </c>
      <c r="V466" s="9" t="str">
        <f>"Q"&amp;ROUNDUP(MONTH(SalesDataTable[[#This Row],[Order Date]])/3,0)</f>
        <v>Q1</v>
      </c>
      <c r="W466" s="6">
        <f>MONTH(SalesDataTable[[#This Row],[Order Date]])</f>
        <v>3</v>
      </c>
      <c r="X466" s="9" t="str">
        <f>TEXT(SalesDataTable[[#This Row],[Order Date]],"mmm")</f>
        <v>Mar</v>
      </c>
    </row>
    <row r="467" spans="1:24">
      <c r="A467" s="3">
        <v>2054</v>
      </c>
      <c r="B467" s="4">
        <v>46111</v>
      </c>
      <c r="C467" s="11">
        <f>YEAR(SalesDataTable[[#This Row],[Order Date]])</f>
        <v>2026</v>
      </c>
      <c r="D467" s="11" t="str">
        <f>"Q"&amp;ROUNDUP(MONTH(SalesDataTable[[#This Row],[Order Date]])/3,0)</f>
        <v>Q1</v>
      </c>
      <c r="E467" s="13">
        <f>MONTH(SalesDataTable[[#This Row],[Order Date]])</f>
        <v>3</v>
      </c>
      <c r="F467" s="11" t="str">
        <f>TEXT(SalesDataTable[[#This Row],[Order Date]],"MMM")</f>
        <v>Mar</v>
      </c>
      <c r="G467" s="5" t="s">
        <v>20</v>
      </c>
      <c r="H467" s="5" t="s">
        <v>47</v>
      </c>
      <c r="I467" s="5" t="s">
        <v>8</v>
      </c>
      <c r="J467" s="5" t="s">
        <v>16</v>
      </c>
      <c r="K467" s="5" t="s">
        <v>9</v>
      </c>
      <c r="L467" s="5" t="s">
        <v>17</v>
      </c>
      <c r="M467" s="6">
        <v>6</v>
      </c>
      <c r="N467" s="7">
        <v>142.18</v>
      </c>
      <c r="O467" s="8">
        <v>0.05</v>
      </c>
      <c r="P467" s="7">
        <v>80.94</v>
      </c>
      <c r="Q467" s="7">
        <f t="shared" si="28"/>
        <v>810.42600000000004</v>
      </c>
      <c r="R467" s="7">
        <f t="shared" si="29"/>
        <v>485.64</v>
      </c>
      <c r="S467" s="7">
        <f t="shared" si="30"/>
        <v>324.78600000000006</v>
      </c>
      <c r="T467" s="9">
        <f t="shared" si="31"/>
        <v>0.40075960050640036</v>
      </c>
      <c r="U467" s="6">
        <f>YEAR(SalesDataTable[[#This Row],[Order Date]])</f>
        <v>2026</v>
      </c>
      <c r="V467" s="9" t="str">
        <f>"Q"&amp;ROUNDUP(MONTH(SalesDataTable[[#This Row],[Order Date]])/3,0)</f>
        <v>Q1</v>
      </c>
      <c r="W467" s="6">
        <f>MONTH(SalesDataTable[[#This Row],[Order Date]])</f>
        <v>3</v>
      </c>
      <c r="X467" s="9" t="str">
        <f>TEXT(SalesDataTable[[#This Row],[Order Date]],"mmm")</f>
        <v>Mar</v>
      </c>
    </row>
    <row r="468" spans="1:24">
      <c r="A468" s="3">
        <v>2294</v>
      </c>
      <c r="B468" s="4">
        <v>46111</v>
      </c>
      <c r="C468" s="11">
        <f>YEAR(SalesDataTable[[#This Row],[Order Date]])</f>
        <v>2026</v>
      </c>
      <c r="D468" s="11" t="str">
        <f>"Q"&amp;ROUNDUP(MONTH(SalesDataTable[[#This Row],[Order Date]])/3,0)</f>
        <v>Q1</v>
      </c>
      <c r="E468" s="13">
        <f>MONTH(SalesDataTable[[#This Row],[Order Date]])</f>
        <v>3</v>
      </c>
      <c r="F468" s="11" t="str">
        <f>TEXT(SalesDataTable[[#This Row],[Order Date]],"MMM")</f>
        <v>Mar</v>
      </c>
      <c r="G468" s="5" t="s">
        <v>6</v>
      </c>
      <c r="H468" s="5" t="s">
        <v>49</v>
      </c>
      <c r="I468" s="5" t="s">
        <v>2</v>
      </c>
      <c r="J468" s="5" t="s">
        <v>13</v>
      </c>
      <c r="K468" s="5" t="s">
        <v>34</v>
      </c>
      <c r="L468" s="5" t="s">
        <v>35</v>
      </c>
      <c r="M468" s="6">
        <v>2</v>
      </c>
      <c r="N468" s="7">
        <v>41.04</v>
      </c>
      <c r="O468" s="8">
        <v>0</v>
      </c>
      <c r="P468" s="7">
        <v>15.03</v>
      </c>
      <c r="Q468" s="7">
        <f t="shared" si="28"/>
        <v>82.08</v>
      </c>
      <c r="R468" s="7">
        <f t="shared" si="29"/>
        <v>30.06</v>
      </c>
      <c r="S468" s="7">
        <f t="shared" si="30"/>
        <v>52.019999999999996</v>
      </c>
      <c r="T468" s="9">
        <f t="shared" si="31"/>
        <v>0.63377192982456132</v>
      </c>
      <c r="U468" s="6">
        <f>YEAR(SalesDataTable[[#This Row],[Order Date]])</f>
        <v>2026</v>
      </c>
      <c r="V468" s="9" t="str">
        <f>"Q"&amp;ROUNDUP(MONTH(SalesDataTable[[#This Row],[Order Date]])/3,0)</f>
        <v>Q1</v>
      </c>
      <c r="W468" s="6">
        <f>MONTH(SalesDataTable[[#This Row],[Order Date]])</f>
        <v>3</v>
      </c>
      <c r="X468" s="9" t="str">
        <f>TEXT(SalesDataTable[[#This Row],[Order Date]],"mmm")</f>
        <v>Mar</v>
      </c>
    </row>
    <row r="469" spans="1:24">
      <c r="A469" s="3">
        <v>2892</v>
      </c>
      <c r="B469" s="4">
        <v>46111</v>
      </c>
      <c r="C469" s="11">
        <f>YEAR(SalesDataTable[[#This Row],[Order Date]])</f>
        <v>2026</v>
      </c>
      <c r="D469" s="11" t="str">
        <f>"Q"&amp;ROUNDUP(MONTH(SalesDataTable[[#This Row],[Order Date]])/3,0)</f>
        <v>Q1</v>
      </c>
      <c r="E469" s="13">
        <f>MONTH(SalesDataTable[[#This Row],[Order Date]])</f>
        <v>3</v>
      </c>
      <c r="F469" s="11" t="str">
        <f>TEXT(SalesDataTable[[#This Row],[Order Date]],"MMM")</f>
        <v>Mar</v>
      </c>
      <c r="G469" s="5" t="s">
        <v>6</v>
      </c>
      <c r="H469" s="5" t="s">
        <v>43</v>
      </c>
      <c r="I469" s="5" t="s">
        <v>2</v>
      </c>
      <c r="J469" s="5" t="s">
        <v>3</v>
      </c>
      <c r="K469" s="5" t="s">
        <v>9</v>
      </c>
      <c r="L469" s="5" t="s">
        <v>17</v>
      </c>
      <c r="M469" s="6">
        <v>2</v>
      </c>
      <c r="N469" s="7">
        <v>145.06</v>
      </c>
      <c r="O469" s="8">
        <v>0.15</v>
      </c>
      <c r="P469" s="7">
        <v>77.08</v>
      </c>
      <c r="Q469" s="7">
        <f t="shared" si="28"/>
        <v>246.602</v>
      </c>
      <c r="R469" s="7">
        <f t="shared" si="29"/>
        <v>154.16</v>
      </c>
      <c r="S469" s="7">
        <f t="shared" si="30"/>
        <v>92.442000000000007</v>
      </c>
      <c r="T469" s="9">
        <f t="shared" si="31"/>
        <v>0.37486313979610875</v>
      </c>
      <c r="U469" s="6">
        <f>YEAR(SalesDataTable[[#This Row],[Order Date]])</f>
        <v>2026</v>
      </c>
      <c r="V469" s="9" t="str">
        <f>"Q"&amp;ROUNDUP(MONTH(SalesDataTable[[#This Row],[Order Date]])/3,0)</f>
        <v>Q1</v>
      </c>
      <c r="W469" s="6">
        <f>MONTH(SalesDataTable[[#This Row],[Order Date]])</f>
        <v>3</v>
      </c>
      <c r="X469" s="9" t="str">
        <f>TEXT(SalesDataTable[[#This Row],[Order Date]],"mmm")</f>
        <v>Mar</v>
      </c>
    </row>
    <row r="470" spans="1:24">
      <c r="A470" s="3">
        <v>3145</v>
      </c>
      <c r="B470" s="4">
        <v>46111</v>
      </c>
      <c r="C470" s="11">
        <f>YEAR(SalesDataTable[[#This Row],[Order Date]])</f>
        <v>2026</v>
      </c>
      <c r="D470" s="11" t="str">
        <f>"Q"&amp;ROUNDUP(MONTH(SalesDataTable[[#This Row],[Order Date]])/3,0)</f>
        <v>Q1</v>
      </c>
      <c r="E470" s="13">
        <f>MONTH(SalesDataTable[[#This Row],[Order Date]])</f>
        <v>3</v>
      </c>
      <c r="F470" s="11" t="str">
        <f>TEXT(SalesDataTable[[#This Row],[Order Date]],"MMM")</f>
        <v>Mar</v>
      </c>
      <c r="G470" s="5" t="s">
        <v>6</v>
      </c>
      <c r="H470" s="5" t="s">
        <v>41</v>
      </c>
      <c r="I470" s="5" t="s">
        <v>2</v>
      </c>
      <c r="J470" s="5" t="s">
        <v>3</v>
      </c>
      <c r="K470" s="5" t="s">
        <v>14</v>
      </c>
      <c r="L470" s="5" t="s">
        <v>44</v>
      </c>
      <c r="M470" s="6">
        <v>1</v>
      </c>
      <c r="N470" s="7">
        <v>130.72999999999999</v>
      </c>
      <c r="O470" s="8">
        <v>0</v>
      </c>
      <c r="P470" s="7">
        <v>66.17</v>
      </c>
      <c r="Q470" s="7">
        <f t="shared" si="28"/>
        <v>130.72999999999999</v>
      </c>
      <c r="R470" s="7">
        <f t="shared" si="29"/>
        <v>66.17</v>
      </c>
      <c r="S470" s="7">
        <f t="shared" si="30"/>
        <v>64.559999999999988</v>
      </c>
      <c r="T470" s="9">
        <f t="shared" si="31"/>
        <v>0.4938422703281572</v>
      </c>
      <c r="U470" s="6">
        <f>YEAR(SalesDataTable[[#This Row],[Order Date]])</f>
        <v>2026</v>
      </c>
      <c r="V470" s="9" t="str">
        <f>"Q"&amp;ROUNDUP(MONTH(SalesDataTable[[#This Row],[Order Date]])/3,0)</f>
        <v>Q1</v>
      </c>
      <c r="W470" s="6">
        <f>MONTH(SalesDataTable[[#This Row],[Order Date]])</f>
        <v>3</v>
      </c>
      <c r="X470" s="9" t="str">
        <f>TEXT(SalesDataTable[[#This Row],[Order Date]],"mmm")</f>
        <v>Mar</v>
      </c>
    </row>
    <row r="471" spans="1:24">
      <c r="A471" s="3">
        <v>3925</v>
      </c>
      <c r="B471" s="4">
        <v>46111</v>
      </c>
      <c r="C471" s="11">
        <f>YEAR(SalesDataTable[[#This Row],[Order Date]])</f>
        <v>2026</v>
      </c>
      <c r="D471" s="11" t="str">
        <f>"Q"&amp;ROUNDUP(MONTH(SalesDataTable[[#This Row],[Order Date]])/3,0)</f>
        <v>Q1</v>
      </c>
      <c r="E471" s="13">
        <f>MONTH(SalesDataTable[[#This Row],[Order Date]])</f>
        <v>3</v>
      </c>
      <c r="F471" s="11" t="str">
        <f>TEXT(SalesDataTable[[#This Row],[Order Date]],"MMM")</f>
        <v>Mar</v>
      </c>
      <c r="G471" s="5" t="s">
        <v>20</v>
      </c>
      <c r="H471" s="5" t="s">
        <v>47</v>
      </c>
      <c r="I471" s="5" t="s">
        <v>2</v>
      </c>
      <c r="J471" s="5" t="s">
        <v>16</v>
      </c>
      <c r="K471" s="5" t="s">
        <v>34</v>
      </c>
      <c r="L471" s="5" t="s">
        <v>42</v>
      </c>
      <c r="M471" s="6">
        <v>2</v>
      </c>
      <c r="N471" s="7">
        <v>36.630000000000003</v>
      </c>
      <c r="O471" s="8">
        <v>0</v>
      </c>
      <c r="P471" s="7">
        <v>14.31</v>
      </c>
      <c r="Q471" s="7">
        <f t="shared" si="28"/>
        <v>73.260000000000005</v>
      </c>
      <c r="R471" s="7">
        <f t="shared" si="29"/>
        <v>28.62</v>
      </c>
      <c r="S471" s="7">
        <f t="shared" si="30"/>
        <v>44.64</v>
      </c>
      <c r="T471" s="9">
        <f t="shared" si="31"/>
        <v>0.60933660933660927</v>
      </c>
      <c r="U471" s="6">
        <f>YEAR(SalesDataTable[[#This Row],[Order Date]])</f>
        <v>2026</v>
      </c>
      <c r="V471" s="9" t="str">
        <f>"Q"&amp;ROUNDUP(MONTH(SalesDataTable[[#This Row],[Order Date]])/3,0)</f>
        <v>Q1</v>
      </c>
      <c r="W471" s="6">
        <f>MONTH(SalesDataTable[[#This Row],[Order Date]])</f>
        <v>3</v>
      </c>
      <c r="X471" s="9" t="str">
        <f>TEXT(SalesDataTable[[#This Row],[Order Date]],"mmm")</f>
        <v>Mar</v>
      </c>
    </row>
    <row r="472" spans="1:24">
      <c r="A472" s="3">
        <v>2722</v>
      </c>
      <c r="B472" s="4">
        <v>46112</v>
      </c>
      <c r="C472" s="11">
        <f>YEAR(SalesDataTable[[#This Row],[Order Date]])</f>
        <v>2026</v>
      </c>
      <c r="D472" s="11" t="str">
        <f>"Q"&amp;ROUNDUP(MONTH(SalesDataTable[[#This Row],[Order Date]])/3,0)</f>
        <v>Q1</v>
      </c>
      <c r="E472" s="13">
        <f>MONTH(SalesDataTable[[#This Row],[Order Date]])</f>
        <v>3</v>
      </c>
      <c r="F472" s="11" t="str">
        <f>TEXT(SalesDataTable[[#This Row],[Order Date]],"MMM")</f>
        <v>Mar</v>
      </c>
      <c r="G472" s="5" t="s">
        <v>20</v>
      </c>
      <c r="H472" s="5" t="s">
        <v>47</v>
      </c>
      <c r="I472" s="5" t="s">
        <v>28</v>
      </c>
      <c r="J472" s="5" t="s">
        <v>13</v>
      </c>
      <c r="K472" s="5" t="s">
        <v>4</v>
      </c>
      <c r="L472" s="5" t="s">
        <v>22</v>
      </c>
      <c r="M472" s="6">
        <v>1</v>
      </c>
      <c r="N472" s="7">
        <v>50.99</v>
      </c>
      <c r="O472" s="8">
        <v>0.1</v>
      </c>
      <c r="P472" s="7">
        <v>21.86</v>
      </c>
      <c r="Q472" s="7">
        <f t="shared" si="28"/>
        <v>45.891000000000005</v>
      </c>
      <c r="R472" s="7">
        <f t="shared" si="29"/>
        <v>21.86</v>
      </c>
      <c r="S472" s="7">
        <f t="shared" si="30"/>
        <v>24.031000000000006</v>
      </c>
      <c r="T472" s="9">
        <f t="shared" si="31"/>
        <v>0.52365387548756848</v>
      </c>
      <c r="U472" s="6">
        <f>YEAR(SalesDataTable[[#This Row],[Order Date]])</f>
        <v>2026</v>
      </c>
      <c r="V472" s="9" t="str">
        <f>"Q"&amp;ROUNDUP(MONTH(SalesDataTable[[#This Row],[Order Date]])/3,0)</f>
        <v>Q1</v>
      </c>
      <c r="W472" s="6">
        <f>MONTH(SalesDataTable[[#This Row],[Order Date]])</f>
        <v>3</v>
      </c>
      <c r="X472" s="9" t="str">
        <f>TEXT(SalesDataTable[[#This Row],[Order Date]],"mmm")</f>
        <v>Mar</v>
      </c>
    </row>
    <row r="473" spans="1:24">
      <c r="A473" s="3">
        <v>2767</v>
      </c>
      <c r="B473" s="4">
        <v>46112</v>
      </c>
      <c r="C473" s="11">
        <f>YEAR(SalesDataTable[[#This Row],[Order Date]])</f>
        <v>2026</v>
      </c>
      <c r="D473" s="11" t="str">
        <f>"Q"&amp;ROUNDUP(MONTH(SalesDataTable[[#This Row],[Order Date]])/3,0)</f>
        <v>Q1</v>
      </c>
      <c r="E473" s="13">
        <f>MONTH(SalesDataTable[[#This Row],[Order Date]])</f>
        <v>3</v>
      </c>
      <c r="F473" s="11" t="str">
        <f>TEXT(SalesDataTable[[#This Row],[Order Date]],"MMM")</f>
        <v>Mar</v>
      </c>
      <c r="G473" s="5" t="s">
        <v>6</v>
      </c>
      <c r="H473" s="5" t="s">
        <v>27</v>
      </c>
      <c r="I473" s="5" t="s">
        <v>2</v>
      </c>
      <c r="J473" s="5" t="s">
        <v>3</v>
      </c>
      <c r="K473" s="5" t="s">
        <v>14</v>
      </c>
      <c r="L473" s="5" t="s">
        <v>44</v>
      </c>
      <c r="M473" s="6">
        <v>4</v>
      </c>
      <c r="N473" s="7">
        <v>134.18</v>
      </c>
      <c r="O473" s="8">
        <v>0</v>
      </c>
      <c r="P473" s="7">
        <v>66.430000000000007</v>
      </c>
      <c r="Q473" s="7">
        <f t="shared" si="28"/>
        <v>536.72</v>
      </c>
      <c r="R473" s="7">
        <f t="shared" si="29"/>
        <v>265.72000000000003</v>
      </c>
      <c r="S473" s="7">
        <f t="shared" si="30"/>
        <v>271</v>
      </c>
      <c r="T473" s="9">
        <f t="shared" si="31"/>
        <v>0.5049187658369354</v>
      </c>
      <c r="U473" s="6">
        <f>YEAR(SalesDataTable[[#This Row],[Order Date]])</f>
        <v>2026</v>
      </c>
      <c r="V473" s="9" t="str">
        <f>"Q"&amp;ROUNDUP(MONTH(SalesDataTable[[#This Row],[Order Date]])/3,0)</f>
        <v>Q1</v>
      </c>
      <c r="W473" s="6">
        <f>MONTH(SalesDataTable[[#This Row],[Order Date]])</f>
        <v>3</v>
      </c>
      <c r="X473" s="9" t="str">
        <f>TEXT(SalesDataTable[[#This Row],[Order Date]],"mmm")</f>
        <v>Mar</v>
      </c>
    </row>
    <row r="474" spans="1:24">
      <c r="A474" s="3">
        <v>3794</v>
      </c>
      <c r="B474" s="4">
        <v>46112</v>
      </c>
      <c r="C474" s="11">
        <f>YEAR(SalesDataTable[[#This Row],[Order Date]])</f>
        <v>2026</v>
      </c>
      <c r="D474" s="11" t="str">
        <f>"Q"&amp;ROUNDUP(MONTH(SalesDataTable[[#This Row],[Order Date]])/3,0)</f>
        <v>Q1</v>
      </c>
      <c r="E474" s="13">
        <f>MONTH(SalesDataTable[[#This Row],[Order Date]])</f>
        <v>3</v>
      </c>
      <c r="F474" s="11" t="str">
        <f>TEXT(SalesDataTable[[#This Row],[Order Date]],"MMM")</f>
        <v>Mar</v>
      </c>
      <c r="G474" s="5" t="s">
        <v>6</v>
      </c>
      <c r="H474" s="5" t="s">
        <v>43</v>
      </c>
      <c r="I474" s="5" t="s">
        <v>19</v>
      </c>
      <c r="J474" s="5" t="s">
        <v>16</v>
      </c>
      <c r="K474" s="5" t="s">
        <v>34</v>
      </c>
      <c r="L474" s="5" t="s">
        <v>45</v>
      </c>
      <c r="M474" s="6">
        <v>2</v>
      </c>
      <c r="N474" s="7">
        <v>50.86</v>
      </c>
      <c r="O474" s="8">
        <v>0.1</v>
      </c>
      <c r="P474" s="7">
        <v>21.76</v>
      </c>
      <c r="Q474" s="7">
        <f t="shared" si="28"/>
        <v>91.548000000000002</v>
      </c>
      <c r="R474" s="7">
        <f t="shared" si="29"/>
        <v>43.52</v>
      </c>
      <c r="S474" s="7">
        <f t="shared" si="30"/>
        <v>48.027999999999999</v>
      </c>
      <c r="T474" s="9">
        <f t="shared" si="31"/>
        <v>0.52462096386595003</v>
      </c>
      <c r="U474" s="6">
        <f>YEAR(SalesDataTable[[#This Row],[Order Date]])</f>
        <v>2026</v>
      </c>
      <c r="V474" s="9" t="str">
        <f>"Q"&amp;ROUNDUP(MONTH(SalesDataTable[[#This Row],[Order Date]])/3,0)</f>
        <v>Q1</v>
      </c>
      <c r="W474" s="6">
        <f>MONTH(SalesDataTable[[#This Row],[Order Date]])</f>
        <v>3</v>
      </c>
      <c r="X474" s="9" t="str">
        <f>TEXT(SalesDataTable[[#This Row],[Order Date]],"mmm")</f>
        <v>Mar</v>
      </c>
    </row>
    <row r="475" spans="1:24">
      <c r="A475" s="3">
        <v>3880</v>
      </c>
      <c r="B475" s="4">
        <v>46112</v>
      </c>
      <c r="C475" s="11">
        <f>YEAR(SalesDataTable[[#This Row],[Order Date]])</f>
        <v>2026</v>
      </c>
      <c r="D475" s="11" t="str">
        <f>"Q"&amp;ROUNDUP(MONTH(SalesDataTable[[#This Row],[Order Date]])/3,0)</f>
        <v>Q1</v>
      </c>
      <c r="E475" s="13">
        <f>MONTH(SalesDataTable[[#This Row],[Order Date]])</f>
        <v>3</v>
      </c>
      <c r="F475" s="11" t="str">
        <f>TEXT(SalesDataTable[[#This Row],[Order Date]],"MMM")</f>
        <v>Mar</v>
      </c>
      <c r="G475" s="5" t="s">
        <v>6</v>
      </c>
      <c r="H475" s="5" t="s">
        <v>43</v>
      </c>
      <c r="I475" s="5" t="s">
        <v>8</v>
      </c>
      <c r="J475" s="5" t="s">
        <v>16</v>
      </c>
      <c r="K475" s="5" t="s">
        <v>23</v>
      </c>
      <c r="L475" s="5" t="s">
        <v>51</v>
      </c>
      <c r="M475" s="6">
        <v>12</v>
      </c>
      <c r="N475" s="7">
        <v>124.86</v>
      </c>
      <c r="O475" s="8">
        <v>0.1</v>
      </c>
      <c r="P475" s="7">
        <v>60.82</v>
      </c>
      <c r="Q475" s="7">
        <f t="shared" si="28"/>
        <v>1348.4880000000001</v>
      </c>
      <c r="R475" s="7">
        <f t="shared" si="29"/>
        <v>729.84</v>
      </c>
      <c r="S475" s="7">
        <f t="shared" si="30"/>
        <v>618.64800000000002</v>
      </c>
      <c r="T475" s="9">
        <f t="shared" si="31"/>
        <v>0.45877160197198641</v>
      </c>
      <c r="U475" s="6">
        <f>YEAR(SalesDataTable[[#This Row],[Order Date]])</f>
        <v>2026</v>
      </c>
      <c r="V475" s="9" t="str">
        <f>"Q"&amp;ROUNDUP(MONTH(SalesDataTable[[#This Row],[Order Date]])/3,0)</f>
        <v>Q1</v>
      </c>
      <c r="W475" s="6">
        <f>MONTH(SalesDataTable[[#This Row],[Order Date]])</f>
        <v>3</v>
      </c>
      <c r="X475" s="9" t="str">
        <f>TEXT(SalesDataTable[[#This Row],[Order Date]],"mmm")</f>
        <v>Mar</v>
      </c>
    </row>
    <row r="476" spans="1:24">
      <c r="A476" s="3">
        <v>422</v>
      </c>
      <c r="B476" s="4">
        <v>46113</v>
      </c>
      <c r="C476" s="11">
        <f>YEAR(SalesDataTable[[#This Row],[Order Date]])</f>
        <v>2026</v>
      </c>
      <c r="D476" s="11" t="str">
        <f>"Q"&amp;ROUNDUP(MONTH(SalesDataTable[[#This Row],[Order Date]])/3,0)</f>
        <v>Q2</v>
      </c>
      <c r="E476" s="13">
        <f>MONTH(SalesDataTable[[#This Row],[Order Date]])</f>
        <v>4</v>
      </c>
      <c r="F476" s="11" t="str">
        <f>TEXT(SalesDataTable[[#This Row],[Order Date]],"MMM")</f>
        <v>Apr</v>
      </c>
      <c r="G476" s="5" t="s">
        <v>20</v>
      </c>
      <c r="H476" s="5" t="s">
        <v>21</v>
      </c>
      <c r="I476" s="5" t="s">
        <v>2</v>
      </c>
      <c r="J476" s="5" t="s">
        <v>16</v>
      </c>
      <c r="K476" s="5" t="s">
        <v>4</v>
      </c>
      <c r="L476" s="5" t="s">
        <v>5</v>
      </c>
      <c r="M476" s="6">
        <v>1</v>
      </c>
      <c r="N476" s="7">
        <v>81.760000000000005</v>
      </c>
      <c r="O476" s="8">
        <v>0.1</v>
      </c>
      <c r="P476" s="7">
        <v>42.78</v>
      </c>
      <c r="Q476" s="7">
        <f t="shared" si="28"/>
        <v>73.584000000000003</v>
      </c>
      <c r="R476" s="7">
        <f t="shared" si="29"/>
        <v>42.78</v>
      </c>
      <c r="S476" s="7">
        <f t="shared" si="30"/>
        <v>30.804000000000002</v>
      </c>
      <c r="T476" s="9">
        <f t="shared" si="31"/>
        <v>0.4186236138290933</v>
      </c>
      <c r="U476" s="6">
        <f>YEAR(SalesDataTable[[#This Row],[Order Date]])</f>
        <v>2026</v>
      </c>
      <c r="V476" s="9" t="str">
        <f>"Q"&amp;ROUNDUP(MONTH(SalesDataTable[[#This Row],[Order Date]])/3,0)</f>
        <v>Q2</v>
      </c>
      <c r="W476" s="6">
        <f>MONTH(SalesDataTable[[#This Row],[Order Date]])</f>
        <v>4</v>
      </c>
      <c r="X476" s="9" t="str">
        <f>TEXT(SalesDataTable[[#This Row],[Order Date]],"mmm")</f>
        <v>Apr</v>
      </c>
    </row>
    <row r="477" spans="1:24">
      <c r="A477" s="3">
        <v>495</v>
      </c>
      <c r="B477" s="4">
        <v>46113</v>
      </c>
      <c r="C477" s="11">
        <f>YEAR(SalesDataTable[[#This Row],[Order Date]])</f>
        <v>2026</v>
      </c>
      <c r="D477" s="11" t="str">
        <f>"Q"&amp;ROUNDUP(MONTH(SalesDataTable[[#This Row],[Order Date]])/3,0)</f>
        <v>Q2</v>
      </c>
      <c r="E477" s="13">
        <f>MONTH(SalesDataTable[[#This Row],[Order Date]])</f>
        <v>4</v>
      </c>
      <c r="F477" s="11" t="str">
        <f>TEXT(SalesDataTable[[#This Row],[Order Date]],"MMM")</f>
        <v>Apr</v>
      </c>
      <c r="G477" s="5" t="s">
        <v>6</v>
      </c>
      <c r="H477" s="5" t="s">
        <v>49</v>
      </c>
      <c r="I477" s="5" t="s">
        <v>19</v>
      </c>
      <c r="J477" s="5" t="s">
        <v>16</v>
      </c>
      <c r="K477" s="5" t="s">
        <v>14</v>
      </c>
      <c r="L477" s="5" t="s">
        <v>44</v>
      </c>
      <c r="M477" s="6">
        <v>1</v>
      </c>
      <c r="N477" s="7">
        <v>134.65</v>
      </c>
      <c r="O477" s="8">
        <v>0</v>
      </c>
      <c r="P477" s="7">
        <v>68.19</v>
      </c>
      <c r="Q477" s="7">
        <f t="shared" si="28"/>
        <v>134.65</v>
      </c>
      <c r="R477" s="7">
        <f t="shared" si="29"/>
        <v>68.19</v>
      </c>
      <c r="S477" s="7">
        <f t="shared" si="30"/>
        <v>66.460000000000008</v>
      </c>
      <c r="T477" s="9">
        <f t="shared" si="31"/>
        <v>0.49357593761604163</v>
      </c>
      <c r="U477" s="6">
        <f>YEAR(SalesDataTable[[#This Row],[Order Date]])</f>
        <v>2026</v>
      </c>
      <c r="V477" s="9" t="str">
        <f>"Q"&amp;ROUNDUP(MONTH(SalesDataTable[[#This Row],[Order Date]])/3,0)</f>
        <v>Q2</v>
      </c>
      <c r="W477" s="6">
        <f>MONTH(SalesDataTable[[#This Row],[Order Date]])</f>
        <v>4</v>
      </c>
      <c r="X477" s="9" t="str">
        <f>TEXT(SalesDataTable[[#This Row],[Order Date]],"mmm")</f>
        <v>Apr</v>
      </c>
    </row>
    <row r="478" spans="1:24">
      <c r="A478" s="3">
        <v>1517</v>
      </c>
      <c r="B478" s="4">
        <v>46113</v>
      </c>
      <c r="C478" s="11">
        <f>YEAR(SalesDataTable[[#This Row],[Order Date]])</f>
        <v>2026</v>
      </c>
      <c r="D478" s="11" t="str">
        <f>"Q"&amp;ROUNDUP(MONTH(SalesDataTable[[#This Row],[Order Date]])/3,0)</f>
        <v>Q2</v>
      </c>
      <c r="E478" s="13">
        <f>MONTH(SalesDataTable[[#This Row],[Order Date]])</f>
        <v>4</v>
      </c>
      <c r="F478" s="11" t="str">
        <f>TEXT(SalesDataTable[[#This Row],[Order Date]],"MMM")</f>
        <v>Apr</v>
      </c>
      <c r="G478" s="5" t="s">
        <v>11</v>
      </c>
      <c r="H478" s="5" t="s">
        <v>52</v>
      </c>
      <c r="I478" s="5" t="s">
        <v>2</v>
      </c>
      <c r="J478" s="5" t="s">
        <v>16</v>
      </c>
      <c r="K478" s="5" t="s">
        <v>4</v>
      </c>
      <c r="L478" s="5" t="s">
        <v>26</v>
      </c>
      <c r="M478" s="6">
        <v>1</v>
      </c>
      <c r="N478" s="7">
        <v>41.21</v>
      </c>
      <c r="O478" s="8">
        <v>0</v>
      </c>
      <c r="P478" s="7">
        <v>16.34</v>
      </c>
      <c r="Q478" s="7">
        <f t="shared" si="28"/>
        <v>41.21</v>
      </c>
      <c r="R478" s="7">
        <f t="shared" si="29"/>
        <v>16.34</v>
      </c>
      <c r="S478" s="7">
        <f t="shared" si="30"/>
        <v>24.87</v>
      </c>
      <c r="T478" s="9">
        <f t="shared" si="31"/>
        <v>0.60349429750060668</v>
      </c>
      <c r="U478" s="6">
        <f>YEAR(SalesDataTable[[#This Row],[Order Date]])</f>
        <v>2026</v>
      </c>
      <c r="V478" s="9" t="str">
        <f>"Q"&amp;ROUNDUP(MONTH(SalesDataTable[[#This Row],[Order Date]])/3,0)</f>
        <v>Q2</v>
      </c>
      <c r="W478" s="6">
        <f>MONTH(SalesDataTable[[#This Row],[Order Date]])</f>
        <v>4</v>
      </c>
      <c r="X478" s="9" t="str">
        <f>TEXT(SalesDataTable[[#This Row],[Order Date]],"mmm")</f>
        <v>Apr</v>
      </c>
    </row>
    <row r="479" spans="1:24">
      <c r="A479" s="3">
        <v>2391</v>
      </c>
      <c r="B479" s="4">
        <v>46113</v>
      </c>
      <c r="C479" s="11">
        <f>YEAR(SalesDataTable[[#This Row],[Order Date]])</f>
        <v>2026</v>
      </c>
      <c r="D479" s="11" t="str">
        <f>"Q"&amp;ROUNDUP(MONTH(SalesDataTable[[#This Row],[Order Date]])/3,0)</f>
        <v>Q2</v>
      </c>
      <c r="E479" s="13">
        <f>MONTH(SalesDataTable[[#This Row],[Order Date]])</f>
        <v>4</v>
      </c>
      <c r="F479" s="11" t="str">
        <f>TEXT(SalesDataTable[[#This Row],[Order Date]],"MMM")</f>
        <v>Apr</v>
      </c>
      <c r="G479" s="5" t="s">
        <v>6</v>
      </c>
      <c r="H479" s="5" t="s">
        <v>43</v>
      </c>
      <c r="I479" s="5" t="s">
        <v>2</v>
      </c>
      <c r="J479" s="5" t="s">
        <v>3</v>
      </c>
      <c r="K479" s="5" t="s">
        <v>34</v>
      </c>
      <c r="L479" s="5" t="s">
        <v>35</v>
      </c>
      <c r="M479" s="6">
        <v>2</v>
      </c>
      <c r="N479" s="7">
        <v>40.590000000000003</v>
      </c>
      <c r="O479" s="8">
        <v>0</v>
      </c>
      <c r="P479" s="7">
        <v>15.01</v>
      </c>
      <c r="Q479" s="7">
        <f t="shared" si="28"/>
        <v>81.180000000000007</v>
      </c>
      <c r="R479" s="7">
        <f t="shared" si="29"/>
        <v>30.02</v>
      </c>
      <c r="S479" s="7">
        <f t="shared" si="30"/>
        <v>51.160000000000011</v>
      </c>
      <c r="T479" s="9">
        <f t="shared" si="31"/>
        <v>0.63020448386302053</v>
      </c>
      <c r="U479" s="6">
        <f>YEAR(SalesDataTable[[#This Row],[Order Date]])</f>
        <v>2026</v>
      </c>
      <c r="V479" s="9" t="str">
        <f>"Q"&amp;ROUNDUP(MONTH(SalesDataTable[[#This Row],[Order Date]])/3,0)</f>
        <v>Q2</v>
      </c>
      <c r="W479" s="6">
        <f>MONTH(SalesDataTable[[#This Row],[Order Date]])</f>
        <v>4</v>
      </c>
      <c r="X479" s="9" t="str">
        <f>TEXT(SalesDataTable[[#This Row],[Order Date]],"mmm")</f>
        <v>Apr</v>
      </c>
    </row>
    <row r="480" spans="1:24">
      <c r="A480" s="3">
        <v>3809</v>
      </c>
      <c r="B480" s="4">
        <v>46113</v>
      </c>
      <c r="C480" s="11">
        <f>YEAR(SalesDataTable[[#This Row],[Order Date]])</f>
        <v>2026</v>
      </c>
      <c r="D480" s="11" t="str">
        <f>"Q"&amp;ROUNDUP(MONTH(SalesDataTable[[#This Row],[Order Date]])/3,0)</f>
        <v>Q2</v>
      </c>
      <c r="E480" s="13">
        <f>MONTH(SalesDataTable[[#This Row],[Order Date]])</f>
        <v>4</v>
      </c>
      <c r="F480" s="11" t="str">
        <f>TEXT(SalesDataTable[[#This Row],[Order Date]],"MMM")</f>
        <v>Apr</v>
      </c>
      <c r="G480" s="5" t="s">
        <v>0</v>
      </c>
      <c r="H480" s="5" t="s">
        <v>50</v>
      </c>
      <c r="I480" s="5" t="s">
        <v>2</v>
      </c>
      <c r="J480" s="5" t="s">
        <v>13</v>
      </c>
      <c r="K480" s="5" t="s">
        <v>23</v>
      </c>
      <c r="L480" s="5" t="s">
        <v>51</v>
      </c>
      <c r="M480" s="6">
        <v>3</v>
      </c>
      <c r="N480" s="7">
        <v>124.08</v>
      </c>
      <c r="O480" s="8">
        <v>0.05</v>
      </c>
      <c r="P480" s="7">
        <v>62.41</v>
      </c>
      <c r="Q480" s="7">
        <f t="shared" si="28"/>
        <v>353.62799999999999</v>
      </c>
      <c r="R480" s="7">
        <f t="shared" si="29"/>
        <v>187.23</v>
      </c>
      <c r="S480" s="7">
        <f t="shared" si="30"/>
        <v>166.398</v>
      </c>
      <c r="T480" s="9">
        <f t="shared" si="31"/>
        <v>0.47054531880959655</v>
      </c>
      <c r="U480" s="6">
        <f>YEAR(SalesDataTable[[#This Row],[Order Date]])</f>
        <v>2026</v>
      </c>
      <c r="V480" s="9" t="str">
        <f>"Q"&amp;ROUNDUP(MONTH(SalesDataTable[[#This Row],[Order Date]])/3,0)</f>
        <v>Q2</v>
      </c>
      <c r="W480" s="6">
        <f>MONTH(SalesDataTable[[#This Row],[Order Date]])</f>
        <v>4</v>
      </c>
      <c r="X480" s="9" t="str">
        <f>TEXT(SalesDataTable[[#This Row],[Order Date]],"mmm")</f>
        <v>Apr</v>
      </c>
    </row>
    <row r="481" spans="1:24">
      <c r="A481" s="3">
        <v>3958</v>
      </c>
      <c r="B481" s="4">
        <v>46113</v>
      </c>
      <c r="C481" s="11">
        <f>YEAR(SalesDataTable[[#This Row],[Order Date]])</f>
        <v>2026</v>
      </c>
      <c r="D481" s="11" t="str">
        <f>"Q"&amp;ROUNDUP(MONTH(SalesDataTable[[#This Row],[Order Date]])/3,0)</f>
        <v>Q2</v>
      </c>
      <c r="E481" s="13">
        <f>MONTH(SalesDataTable[[#This Row],[Order Date]])</f>
        <v>4</v>
      </c>
      <c r="F481" s="11" t="str">
        <f>TEXT(SalesDataTable[[#This Row],[Order Date]],"MMM")</f>
        <v>Apr</v>
      </c>
      <c r="G481" s="5" t="s">
        <v>6</v>
      </c>
      <c r="H481" s="5" t="s">
        <v>7</v>
      </c>
      <c r="I481" s="5" t="s">
        <v>2</v>
      </c>
      <c r="J481" s="5" t="s">
        <v>3</v>
      </c>
      <c r="K481" s="5" t="s">
        <v>23</v>
      </c>
      <c r="L481" s="5" t="s">
        <v>51</v>
      </c>
      <c r="M481" s="6">
        <v>2</v>
      </c>
      <c r="N481" s="7">
        <v>125.35</v>
      </c>
      <c r="O481" s="8">
        <v>0.15</v>
      </c>
      <c r="P481" s="7">
        <v>60.73</v>
      </c>
      <c r="Q481" s="7">
        <f t="shared" si="28"/>
        <v>213.095</v>
      </c>
      <c r="R481" s="7">
        <f t="shared" si="29"/>
        <v>121.46</v>
      </c>
      <c r="S481" s="7">
        <f t="shared" si="30"/>
        <v>91.635000000000005</v>
      </c>
      <c r="T481" s="9">
        <f t="shared" si="31"/>
        <v>0.43001947488209485</v>
      </c>
      <c r="U481" s="6">
        <f>YEAR(SalesDataTable[[#This Row],[Order Date]])</f>
        <v>2026</v>
      </c>
      <c r="V481" s="9" t="str">
        <f>"Q"&amp;ROUNDUP(MONTH(SalesDataTable[[#This Row],[Order Date]])/3,0)</f>
        <v>Q2</v>
      </c>
      <c r="W481" s="6">
        <f>MONTH(SalesDataTable[[#This Row],[Order Date]])</f>
        <v>4</v>
      </c>
      <c r="X481" s="9" t="str">
        <f>TEXT(SalesDataTable[[#This Row],[Order Date]],"mmm")</f>
        <v>Apr</v>
      </c>
    </row>
    <row r="482" spans="1:24">
      <c r="A482" s="3">
        <v>4418</v>
      </c>
      <c r="B482" s="4">
        <v>46113</v>
      </c>
      <c r="C482" s="11">
        <f>YEAR(SalesDataTable[[#This Row],[Order Date]])</f>
        <v>2026</v>
      </c>
      <c r="D482" s="11" t="str">
        <f>"Q"&amp;ROUNDUP(MONTH(SalesDataTable[[#This Row],[Order Date]])/3,0)</f>
        <v>Q2</v>
      </c>
      <c r="E482" s="13">
        <f>MONTH(SalesDataTable[[#This Row],[Order Date]])</f>
        <v>4</v>
      </c>
      <c r="F482" s="11" t="str">
        <f>TEXT(SalesDataTable[[#This Row],[Order Date]],"MMM")</f>
        <v>Apr</v>
      </c>
      <c r="G482" s="5" t="s">
        <v>6</v>
      </c>
      <c r="H482" s="5" t="s">
        <v>49</v>
      </c>
      <c r="I482" s="5" t="s">
        <v>28</v>
      </c>
      <c r="J482" s="5" t="s">
        <v>13</v>
      </c>
      <c r="K482" s="5" t="s">
        <v>34</v>
      </c>
      <c r="L482" s="5" t="s">
        <v>42</v>
      </c>
      <c r="M482" s="6">
        <v>3</v>
      </c>
      <c r="N482" s="7">
        <v>36.090000000000003</v>
      </c>
      <c r="O482" s="8">
        <v>0</v>
      </c>
      <c r="P482" s="7">
        <v>14.03</v>
      </c>
      <c r="Q482" s="7">
        <f t="shared" si="28"/>
        <v>108.27000000000001</v>
      </c>
      <c r="R482" s="7">
        <f t="shared" si="29"/>
        <v>42.089999999999996</v>
      </c>
      <c r="S482" s="7">
        <f t="shared" si="30"/>
        <v>66.180000000000007</v>
      </c>
      <c r="T482" s="9">
        <f t="shared" si="31"/>
        <v>0.61124965364366857</v>
      </c>
      <c r="U482" s="6">
        <f>YEAR(SalesDataTable[[#This Row],[Order Date]])</f>
        <v>2026</v>
      </c>
      <c r="V482" s="9" t="str">
        <f>"Q"&amp;ROUNDUP(MONTH(SalesDataTable[[#This Row],[Order Date]])/3,0)</f>
        <v>Q2</v>
      </c>
      <c r="W482" s="6">
        <f>MONTH(SalesDataTable[[#This Row],[Order Date]])</f>
        <v>4</v>
      </c>
      <c r="X482" s="9" t="str">
        <f>TEXT(SalesDataTable[[#This Row],[Order Date]],"mmm")</f>
        <v>Apr</v>
      </c>
    </row>
    <row r="483" spans="1:24">
      <c r="A483" s="3">
        <v>4693</v>
      </c>
      <c r="B483" s="4">
        <v>46113</v>
      </c>
      <c r="C483" s="11">
        <f>YEAR(SalesDataTable[[#This Row],[Order Date]])</f>
        <v>2026</v>
      </c>
      <c r="D483" s="11" t="str">
        <f>"Q"&amp;ROUNDUP(MONTH(SalesDataTable[[#This Row],[Order Date]])/3,0)</f>
        <v>Q2</v>
      </c>
      <c r="E483" s="13">
        <f>MONTH(SalesDataTable[[#This Row],[Order Date]])</f>
        <v>4</v>
      </c>
      <c r="F483" s="11" t="str">
        <f>TEXT(SalesDataTable[[#This Row],[Order Date]],"MMM")</f>
        <v>Apr</v>
      </c>
      <c r="G483" s="5" t="s">
        <v>6</v>
      </c>
      <c r="H483" s="5" t="s">
        <v>43</v>
      </c>
      <c r="I483" s="5" t="s">
        <v>8</v>
      </c>
      <c r="J483" s="5" t="s">
        <v>16</v>
      </c>
      <c r="K483" s="5" t="s">
        <v>9</v>
      </c>
      <c r="L483" s="5" t="s">
        <v>10</v>
      </c>
      <c r="M483" s="6">
        <v>15</v>
      </c>
      <c r="N483" s="7">
        <v>94.33</v>
      </c>
      <c r="O483" s="8">
        <v>0.1</v>
      </c>
      <c r="P483" s="7">
        <v>44.38</v>
      </c>
      <c r="Q483" s="7">
        <f t="shared" si="28"/>
        <v>1273.4550000000002</v>
      </c>
      <c r="R483" s="7">
        <f t="shared" si="29"/>
        <v>665.7</v>
      </c>
      <c r="S483" s="7">
        <f t="shared" si="30"/>
        <v>607.75500000000011</v>
      </c>
      <c r="T483" s="9">
        <f t="shared" si="31"/>
        <v>0.47724890161018652</v>
      </c>
      <c r="U483" s="6">
        <f>YEAR(SalesDataTable[[#This Row],[Order Date]])</f>
        <v>2026</v>
      </c>
      <c r="V483" s="9" t="str">
        <f>"Q"&amp;ROUNDUP(MONTH(SalesDataTable[[#This Row],[Order Date]])/3,0)</f>
        <v>Q2</v>
      </c>
      <c r="W483" s="6">
        <f>MONTH(SalesDataTable[[#This Row],[Order Date]])</f>
        <v>4</v>
      </c>
      <c r="X483" s="9" t="str">
        <f>TEXT(SalesDataTable[[#This Row],[Order Date]],"mmm")</f>
        <v>Apr</v>
      </c>
    </row>
    <row r="484" spans="1:24">
      <c r="A484" s="3">
        <v>193</v>
      </c>
      <c r="B484" s="4">
        <v>46114</v>
      </c>
      <c r="C484" s="11">
        <f>YEAR(SalesDataTable[[#This Row],[Order Date]])</f>
        <v>2026</v>
      </c>
      <c r="D484" s="11" t="str">
        <f>"Q"&amp;ROUNDUP(MONTH(SalesDataTable[[#This Row],[Order Date]])/3,0)</f>
        <v>Q2</v>
      </c>
      <c r="E484" s="13">
        <f>MONTH(SalesDataTable[[#This Row],[Order Date]])</f>
        <v>4</v>
      </c>
      <c r="F484" s="11" t="str">
        <f>TEXT(SalesDataTable[[#This Row],[Order Date]],"MMM")</f>
        <v>Apr</v>
      </c>
      <c r="G484" s="5" t="s">
        <v>20</v>
      </c>
      <c r="H484" s="5" t="s">
        <v>21</v>
      </c>
      <c r="I484" s="5" t="s">
        <v>19</v>
      </c>
      <c r="J484" s="5" t="s">
        <v>3</v>
      </c>
      <c r="K484" s="5" t="s">
        <v>14</v>
      </c>
      <c r="L484" s="5" t="s">
        <v>15</v>
      </c>
      <c r="M484" s="6">
        <v>1</v>
      </c>
      <c r="N484" s="7">
        <v>35.6</v>
      </c>
      <c r="O484" s="8">
        <v>0.1</v>
      </c>
      <c r="P484" s="7">
        <v>13.39</v>
      </c>
      <c r="Q484" s="7">
        <f t="shared" si="28"/>
        <v>32.04</v>
      </c>
      <c r="R484" s="7">
        <f t="shared" si="29"/>
        <v>13.39</v>
      </c>
      <c r="S484" s="7">
        <f t="shared" si="30"/>
        <v>18.649999999999999</v>
      </c>
      <c r="T484" s="9">
        <f t="shared" si="31"/>
        <v>0.58208489388264661</v>
      </c>
      <c r="U484" s="6">
        <f>YEAR(SalesDataTable[[#This Row],[Order Date]])</f>
        <v>2026</v>
      </c>
      <c r="V484" s="9" t="str">
        <f>"Q"&amp;ROUNDUP(MONTH(SalesDataTable[[#This Row],[Order Date]])/3,0)</f>
        <v>Q2</v>
      </c>
      <c r="W484" s="6">
        <f>MONTH(SalesDataTable[[#This Row],[Order Date]])</f>
        <v>4</v>
      </c>
      <c r="X484" s="9" t="str">
        <f>TEXT(SalesDataTable[[#This Row],[Order Date]],"mmm")</f>
        <v>Apr</v>
      </c>
    </row>
    <row r="485" spans="1:24">
      <c r="A485" s="3">
        <v>2246</v>
      </c>
      <c r="B485" s="4">
        <v>46114</v>
      </c>
      <c r="C485" s="11">
        <f>YEAR(SalesDataTable[[#This Row],[Order Date]])</f>
        <v>2026</v>
      </c>
      <c r="D485" s="11" t="str">
        <f>"Q"&amp;ROUNDUP(MONTH(SalesDataTable[[#This Row],[Order Date]])/3,0)</f>
        <v>Q2</v>
      </c>
      <c r="E485" s="13">
        <f>MONTH(SalesDataTable[[#This Row],[Order Date]])</f>
        <v>4</v>
      </c>
      <c r="F485" s="11" t="str">
        <f>TEXT(SalesDataTable[[#This Row],[Order Date]],"MMM")</f>
        <v>Apr</v>
      </c>
      <c r="G485" s="5" t="s">
        <v>6</v>
      </c>
      <c r="H485" s="5" t="s">
        <v>43</v>
      </c>
      <c r="I485" s="5" t="s">
        <v>28</v>
      </c>
      <c r="J485" s="5" t="s">
        <v>3</v>
      </c>
      <c r="K485" s="5" t="s">
        <v>4</v>
      </c>
      <c r="L485" s="5" t="s">
        <v>22</v>
      </c>
      <c r="M485" s="6">
        <v>1</v>
      </c>
      <c r="N485" s="7">
        <v>50.17</v>
      </c>
      <c r="O485" s="8">
        <v>0</v>
      </c>
      <c r="P485" s="7">
        <v>21.95</v>
      </c>
      <c r="Q485" s="7">
        <f t="shared" si="28"/>
        <v>50.17</v>
      </c>
      <c r="R485" s="7">
        <f t="shared" si="29"/>
        <v>21.95</v>
      </c>
      <c r="S485" s="7">
        <f t="shared" si="30"/>
        <v>28.220000000000002</v>
      </c>
      <c r="T485" s="9">
        <f t="shared" si="31"/>
        <v>0.56248754235598963</v>
      </c>
      <c r="U485" s="6">
        <f>YEAR(SalesDataTable[[#This Row],[Order Date]])</f>
        <v>2026</v>
      </c>
      <c r="V485" s="9" t="str">
        <f>"Q"&amp;ROUNDUP(MONTH(SalesDataTable[[#This Row],[Order Date]])/3,0)</f>
        <v>Q2</v>
      </c>
      <c r="W485" s="6">
        <f>MONTH(SalesDataTable[[#This Row],[Order Date]])</f>
        <v>4</v>
      </c>
      <c r="X485" s="9" t="str">
        <f>TEXT(SalesDataTable[[#This Row],[Order Date]],"mmm")</f>
        <v>Apr</v>
      </c>
    </row>
    <row r="486" spans="1:24">
      <c r="A486" s="3">
        <v>2556</v>
      </c>
      <c r="B486" s="4">
        <v>46114</v>
      </c>
      <c r="C486" s="11">
        <f>YEAR(SalesDataTable[[#This Row],[Order Date]])</f>
        <v>2026</v>
      </c>
      <c r="D486" s="11" t="str">
        <f>"Q"&amp;ROUNDUP(MONTH(SalesDataTable[[#This Row],[Order Date]])/3,0)</f>
        <v>Q2</v>
      </c>
      <c r="E486" s="13">
        <f>MONTH(SalesDataTable[[#This Row],[Order Date]])</f>
        <v>4</v>
      </c>
      <c r="F486" s="11" t="str">
        <f>TEXT(SalesDataTable[[#This Row],[Order Date]],"MMM")</f>
        <v>Apr</v>
      </c>
      <c r="G486" s="5" t="s">
        <v>20</v>
      </c>
      <c r="H486" s="5" t="s">
        <v>33</v>
      </c>
      <c r="I486" s="5" t="s">
        <v>2</v>
      </c>
      <c r="J486" s="5" t="s">
        <v>3</v>
      </c>
      <c r="K486" s="5" t="s">
        <v>9</v>
      </c>
      <c r="L486" s="5" t="s">
        <v>46</v>
      </c>
      <c r="M486" s="6">
        <v>2</v>
      </c>
      <c r="N486" s="7">
        <v>72.900000000000006</v>
      </c>
      <c r="O486" s="8">
        <v>0</v>
      </c>
      <c r="P486" s="7">
        <v>31.52</v>
      </c>
      <c r="Q486" s="7">
        <f t="shared" si="28"/>
        <v>145.80000000000001</v>
      </c>
      <c r="R486" s="7">
        <f t="shared" si="29"/>
        <v>63.04</v>
      </c>
      <c r="S486" s="7">
        <f t="shared" si="30"/>
        <v>82.760000000000019</v>
      </c>
      <c r="T486" s="9">
        <f t="shared" si="31"/>
        <v>0.5676268861454048</v>
      </c>
      <c r="U486" s="6">
        <f>YEAR(SalesDataTable[[#This Row],[Order Date]])</f>
        <v>2026</v>
      </c>
      <c r="V486" s="9" t="str">
        <f>"Q"&amp;ROUNDUP(MONTH(SalesDataTable[[#This Row],[Order Date]])/3,0)</f>
        <v>Q2</v>
      </c>
      <c r="W486" s="6">
        <f>MONTH(SalesDataTable[[#This Row],[Order Date]])</f>
        <v>4</v>
      </c>
      <c r="X486" s="9" t="str">
        <f>TEXT(SalesDataTable[[#This Row],[Order Date]],"mmm")</f>
        <v>Apr</v>
      </c>
    </row>
    <row r="487" spans="1:24">
      <c r="A487" s="3">
        <v>169</v>
      </c>
      <c r="B487" s="4">
        <v>46115</v>
      </c>
      <c r="C487" s="11">
        <f>YEAR(SalesDataTable[[#This Row],[Order Date]])</f>
        <v>2026</v>
      </c>
      <c r="D487" s="11" t="str">
        <f>"Q"&amp;ROUNDUP(MONTH(SalesDataTable[[#This Row],[Order Date]])/3,0)</f>
        <v>Q2</v>
      </c>
      <c r="E487" s="13">
        <f>MONTH(SalesDataTable[[#This Row],[Order Date]])</f>
        <v>4</v>
      </c>
      <c r="F487" s="11" t="str">
        <f>TEXT(SalesDataTable[[#This Row],[Order Date]],"MMM")</f>
        <v>Apr</v>
      </c>
      <c r="G487" s="5" t="s">
        <v>11</v>
      </c>
      <c r="H487" s="5" t="s">
        <v>52</v>
      </c>
      <c r="I487" s="5" t="s">
        <v>2</v>
      </c>
      <c r="J487" s="5" t="s">
        <v>13</v>
      </c>
      <c r="K487" s="5" t="s">
        <v>9</v>
      </c>
      <c r="L487" s="5" t="s">
        <v>10</v>
      </c>
      <c r="M487" s="6">
        <v>2</v>
      </c>
      <c r="N487" s="7">
        <v>93.48</v>
      </c>
      <c r="O487" s="8">
        <v>0</v>
      </c>
      <c r="P487" s="7">
        <v>45.15</v>
      </c>
      <c r="Q487" s="7">
        <f t="shared" si="28"/>
        <v>186.96</v>
      </c>
      <c r="R487" s="7">
        <f t="shared" si="29"/>
        <v>90.3</v>
      </c>
      <c r="S487" s="7">
        <f t="shared" si="30"/>
        <v>96.660000000000011</v>
      </c>
      <c r="T487" s="9">
        <f t="shared" si="31"/>
        <v>0.51700898587933253</v>
      </c>
      <c r="U487" s="6">
        <f>YEAR(SalesDataTable[[#This Row],[Order Date]])</f>
        <v>2026</v>
      </c>
      <c r="V487" s="9" t="str">
        <f>"Q"&amp;ROUNDUP(MONTH(SalesDataTable[[#This Row],[Order Date]])/3,0)</f>
        <v>Q2</v>
      </c>
      <c r="W487" s="6">
        <f>MONTH(SalesDataTable[[#This Row],[Order Date]])</f>
        <v>4</v>
      </c>
      <c r="X487" s="9" t="str">
        <f>TEXT(SalesDataTable[[#This Row],[Order Date]],"mmm")</f>
        <v>Apr</v>
      </c>
    </row>
    <row r="488" spans="1:24">
      <c r="A488" s="3">
        <v>877</v>
      </c>
      <c r="B488" s="4">
        <v>46115</v>
      </c>
      <c r="C488" s="11">
        <f>YEAR(SalesDataTable[[#This Row],[Order Date]])</f>
        <v>2026</v>
      </c>
      <c r="D488" s="11" t="str">
        <f>"Q"&amp;ROUNDUP(MONTH(SalesDataTable[[#This Row],[Order Date]])/3,0)</f>
        <v>Q2</v>
      </c>
      <c r="E488" s="13">
        <f>MONTH(SalesDataTable[[#This Row],[Order Date]])</f>
        <v>4</v>
      </c>
      <c r="F488" s="11" t="str">
        <f>TEXT(SalesDataTable[[#This Row],[Order Date]],"MMM")</f>
        <v>Apr</v>
      </c>
      <c r="G488" s="5" t="s">
        <v>6</v>
      </c>
      <c r="H488" s="5" t="s">
        <v>43</v>
      </c>
      <c r="I488" s="5" t="s">
        <v>2</v>
      </c>
      <c r="J488" s="5" t="s">
        <v>13</v>
      </c>
      <c r="K488" s="5" t="s">
        <v>23</v>
      </c>
      <c r="L488" s="5" t="s">
        <v>51</v>
      </c>
      <c r="M488" s="6">
        <v>1</v>
      </c>
      <c r="N488" s="7">
        <v>123.63</v>
      </c>
      <c r="O488" s="8">
        <v>0</v>
      </c>
      <c r="P488" s="7">
        <v>58.88</v>
      </c>
      <c r="Q488" s="7">
        <f t="shared" si="28"/>
        <v>123.63</v>
      </c>
      <c r="R488" s="7">
        <f t="shared" si="29"/>
        <v>58.88</v>
      </c>
      <c r="S488" s="7">
        <f t="shared" si="30"/>
        <v>64.75</v>
      </c>
      <c r="T488" s="9">
        <f t="shared" si="31"/>
        <v>0.52374019250990866</v>
      </c>
      <c r="U488" s="6">
        <f>YEAR(SalesDataTable[[#This Row],[Order Date]])</f>
        <v>2026</v>
      </c>
      <c r="V488" s="9" t="str">
        <f>"Q"&amp;ROUNDUP(MONTH(SalesDataTable[[#This Row],[Order Date]])/3,0)</f>
        <v>Q2</v>
      </c>
      <c r="W488" s="6">
        <f>MONTH(SalesDataTable[[#This Row],[Order Date]])</f>
        <v>4</v>
      </c>
      <c r="X488" s="9" t="str">
        <f>TEXT(SalesDataTable[[#This Row],[Order Date]],"mmm")</f>
        <v>Apr</v>
      </c>
    </row>
    <row r="489" spans="1:24">
      <c r="A489" s="3">
        <v>2023</v>
      </c>
      <c r="B489" s="4">
        <v>46115</v>
      </c>
      <c r="C489" s="11">
        <f>YEAR(SalesDataTable[[#This Row],[Order Date]])</f>
        <v>2026</v>
      </c>
      <c r="D489" s="11" t="str">
        <f>"Q"&amp;ROUNDUP(MONTH(SalesDataTable[[#This Row],[Order Date]])/3,0)</f>
        <v>Q2</v>
      </c>
      <c r="E489" s="13">
        <f>MONTH(SalesDataTable[[#This Row],[Order Date]])</f>
        <v>4</v>
      </c>
      <c r="F489" s="11" t="str">
        <f>TEXT(SalesDataTable[[#This Row],[Order Date]],"MMM")</f>
        <v>Apr</v>
      </c>
      <c r="G489" s="5" t="s">
        <v>6</v>
      </c>
      <c r="H489" s="5" t="s">
        <v>43</v>
      </c>
      <c r="I489" s="5" t="s">
        <v>2</v>
      </c>
      <c r="J489" s="5" t="s">
        <v>13</v>
      </c>
      <c r="K489" s="5" t="s">
        <v>14</v>
      </c>
      <c r="L489" s="5" t="s">
        <v>48</v>
      </c>
      <c r="M489" s="6">
        <v>3</v>
      </c>
      <c r="N489" s="7">
        <v>168.37</v>
      </c>
      <c r="O489" s="8">
        <v>0</v>
      </c>
      <c r="P489" s="7">
        <v>87.15</v>
      </c>
      <c r="Q489" s="7">
        <f t="shared" si="28"/>
        <v>505.11</v>
      </c>
      <c r="R489" s="7">
        <f t="shared" si="29"/>
        <v>261.45000000000005</v>
      </c>
      <c r="S489" s="7">
        <f t="shared" si="30"/>
        <v>243.65999999999997</v>
      </c>
      <c r="T489" s="9">
        <f t="shared" si="31"/>
        <v>0.4823899744610084</v>
      </c>
      <c r="U489" s="6">
        <f>YEAR(SalesDataTable[[#This Row],[Order Date]])</f>
        <v>2026</v>
      </c>
      <c r="V489" s="9" t="str">
        <f>"Q"&amp;ROUNDUP(MONTH(SalesDataTable[[#This Row],[Order Date]])/3,0)</f>
        <v>Q2</v>
      </c>
      <c r="W489" s="6">
        <f>MONTH(SalesDataTable[[#This Row],[Order Date]])</f>
        <v>4</v>
      </c>
      <c r="X489" s="9" t="str">
        <f>TEXT(SalesDataTable[[#This Row],[Order Date]],"mmm")</f>
        <v>Apr</v>
      </c>
    </row>
    <row r="490" spans="1:24">
      <c r="A490" s="3">
        <v>2548</v>
      </c>
      <c r="B490" s="4">
        <v>46115</v>
      </c>
      <c r="C490" s="11">
        <f>YEAR(SalesDataTable[[#This Row],[Order Date]])</f>
        <v>2026</v>
      </c>
      <c r="D490" s="11" t="str">
        <f>"Q"&amp;ROUNDUP(MONTH(SalesDataTable[[#This Row],[Order Date]])/3,0)</f>
        <v>Q2</v>
      </c>
      <c r="E490" s="13">
        <f>MONTH(SalesDataTable[[#This Row],[Order Date]])</f>
        <v>4</v>
      </c>
      <c r="F490" s="11" t="str">
        <f>TEXT(SalesDataTable[[#This Row],[Order Date]],"MMM")</f>
        <v>Apr</v>
      </c>
      <c r="G490" s="5" t="s">
        <v>0</v>
      </c>
      <c r="H490" s="5" t="s">
        <v>36</v>
      </c>
      <c r="I490" s="5" t="s">
        <v>28</v>
      </c>
      <c r="J490" s="5" t="s">
        <v>13</v>
      </c>
      <c r="K490" s="5" t="s">
        <v>4</v>
      </c>
      <c r="L490" s="5" t="s">
        <v>22</v>
      </c>
      <c r="M490" s="6">
        <v>4</v>
      </c>
      <c r="N490" s="7">
        <v>51.68</v>
      </c>
      <c r="O490" s="8">
        <v>0.05</v>
      </c>
      <c r="P490" s="7">
        <v>23.09</v>
      </c>
      <c r="Q490" s="7">
        <f t="shared" si="28"/>
        <v>196.38399999999999</v>
      </c>
      <c r="R490" s="7">
        <f t="shared" si="29"/>
        <v>92.36</v>
      </c>
      <c r="S490" s="7">
        <f t="shared" si="30"/>
        <v>104.02399999999999</v>
      </c>
      <c r="T490" s="9">
        <f t="shared" si="31"/>
        <v>0.52969692031937421</v>
      </c>
      <c r="U490" s="6">
        <f>YEAR(SalesDataTable[[#This Row],[Order Date]])</f>
        <v>2026</v>
      </c>
      <c r="V490" s="9" t="str">
        <f>"Q"&amp;ROUNDUP(MONTH(SalesDataTable[[#This Row],[Order Date]])/3,0)</f>
        <v>Q2</v>
      </c>
      <c r="W490" s="6">
        <f>MONTH(SalesDataTable[[#This Row],[Order Date]])</f>
        <v>4</v>
      </c>
      <c r="X490" s="9" t="str">
        <f>TEXT(SalesDataTable[[#This Row],[Order Date]],"mmm")</f>
        <v>Apr</v>
      </c>
    </row>
    <row r="491" spans="1:24">
      <c r="A491" s="3">
        <v>2602</v>
      </c>
      <c r="B491" s="4">
        <v>46115</v>
      </c>
      <c r="C491" s="11">
        <f>YEAR(SalesDataTable[[#This Row],[Order Date]])</f>
        <v>2026</v>
      </c>
      <c r="D491" s="11" t="str">
        <f>"Q"&amp;ROUNDUP(MONTH(SalesDataTable[[#This Row],[Order Date]])/3,0)</f>
        <v>Q2</v>
      </c>
      <c r="E491" s="13">
        <f>MONTH(SalesDataTable[[#This Row],[Order Date]])</f>
        <v>4</v>
      </c>
      <c r="F491" s="11" t="str">
        <f>TEXT(SalesDataTable[[#This Row],[Order Date]],"MMM")</f>
        <v>Apr</v>
      </c>
      <c r="G491" s="5" t="s">
        <v>6</v>
      </c>
      <c r="H491" s="5" t="s">
        <v>43</v>
      </c>
      <c r="I491" s="5" t="s">
        <v>28</v>
      </c>
      <c r="J491" s="5" t="s">
        <v>13</v>
      </c>
      <c r="K491" s="5" t="s">
        <v>4</v>
      </c>
      <c r="L491" s="5" t="s">
        <v>26</v>
      </c>
      <c r="M491" s="6">
        <v>1</v>
      </c>
      <c r="N491" s="7">
        <v>40.159999999999997</v>
      </c>
      <c r="O491" s="8">
        <v>0</v>
      </c>
      <c r="P491" s="7">
        <v>16.77</v>
      </c>
      <c r="Q491" s="7">
        <f t="shared" si="28"/>
        <v>40.159999999999997</v>
      </c>
      <c r="R491" s="7">
        <f t="shared" si="29"/>
        <v>16.77</v>
      </c>
      <c r="S491" s="7">
        <f t="shared" si="30"/>
        <v>23.389999999999997</v>
      </c>
      <c r="T491" s="9">
        <f t="shared" si="31"/>
        <v>0.58242031872509958</v>
      </c>
      <c r="U491" s="6">
        <f>YEAR(SalesDataTable[[#This Row],[Order Date]])</f>
        <v>2026</v>
      </c>
      <c r="V491" s="9" t="str">
        <f>"Q"&amp;ROUNDUP(MONTH(SalesDataTable[[#This Row],[Order Date]])/3,0)</f>
        <v>Q2</v>
      </c>
      <c r="W491" s="6">
        <f>MONTH(SalesDataTable[[#This Row],[Order Date]])</f>
        <v>4</v>
      </c>
      <c r="X491" s="9" t="str">
        <f>TEXT(SalesDataTable[[#This Row],[Order Date]],"mmm")</f>
        <v>Apr</v>
      </c>
    </row>
    <row r="492" spans="1:24">
      <c r="A492" s="3">
        <v>3229</v>
      </c>
      <c r="B492" s="4">
        <v>46115</v>
      </c>
      <c r="C492" s="11">
        <f>YEAR(SalesDataTable[[#This Row],[Order Date]])</f>
        <v>2026</v>
      </c>
      <c r="D492" s="11" t="str">
        <f>"Q"&amp;ROUNDUP(MONTH(SalesDataTable[[#This Row],[Order Date]])/3,0)</f>
        <v>Q2</v>
      </c>
      <c r="E492" s="13">
        <f>MONTH(SalesDataTable[[#This Row],[Order Date]])</f>
        <v>4</v>
      </c>
      <c r="F492" s="11" t="str">
        <f>TEXT(SalesDataTable[[#This Row],[Order Date]],"MMM")</f>
        <v>Apr</v>
      </c>
      <c r="G492" s="5" t="s">
        <v>20</v>
      </c>
      <c r="H492" s="5" t="s">
        <v>47</v>
      </c>
      <c r="I492" s="5" t="s">
        <v>19</v>
      </c>
      <c r="J492" s="5" t="s">
        <v>3</v>
      </c>
      <c r="K492" s="5" t="s">
        <v>14</v>
      </c>
      <c r="L492" s="5" t="s">
        <v>15</v>
      </c>
      <c r="M492" s="6">
        <v>3</v>
      </c>
      <c r="N492" s="7">
        <v>36.17</v>
      </c>
      <c r="O492" s="8">
        <v>0.1</v>
      </c>
      <c r="P492" s="7">
        <v>13.65</v>
      </c>
      <c r="Q492" s="7">
        <f t="shared" si="28"/>
        <v>97.659000000000006</v>
      </c>
      <c r="R492" s="7">
        <f t="shared" si="29"/>
        <v>40.950000000000003</v>
      </c>
      <c r="S492" s="7">
        <f t="shared" si="30"/>
        <v>56.709000000000003</v>
      </c>
      <c r="T492" s="9">
        <f t="shared" si="31"/>
        <v>0.58068380794396834</v>
      </c>
      <c r="U492" s="6">
        <f>YEAR(SalesDataTable[[#This Row],[Order Date]])</f>
        <v>2026</v>
      </c>
      <c r="V492" s="9" t="str">
        <f>"Q"&amp;ROUNDUP(MONTH(SalesDataTable[[#This Row],[Order Date]])/3,0)</f>
        <v>Q2</v>
      </c>
      <c r="W492" s="6">
        <f>MONTH(SalesDataTable[[#This Row],[Order Date]])</f>
        <v>4</v>
      </c>
      <c r="X492" s="9" t="str">
        <f>TEXT(SalesDataTable[[#This Row],[Order Date]],"mmm")</f>
        <v>Apr</v>
      </c>
    </row>
    <row r="493" spans="1:24">
      <c r="A493" s="3">
        <v>3261</v>
      </c>
      <c r="B493" s="4">
        <v>46115</v>
      </c>
      <c r="C493" s="11">
        <f>YEAR(SalesDataTable[[#This Row],[Order Date]])</f>
        <v>2026</v>
      </c>
      <c r="D493" s="11" t="str">
        <f>"Q"&amp;ROUNDUP(MONTH(SalesDataTable[[#This Row],[Order Date]])/3,0)</f>
        <v>Q2</v>
      </c>
      <c r="E493" s="13">
        <f>MONTH(SalesDataTable[[#This Row],[Order Date]])</f>
        <v>4</v>
      </c>
      <c r="F493" s="11" t="str">
        <f>TEXT(SalesDataTable[[#This Row],[Order Date]],"MMM")</f>
        <v>Apr</v>
      </c>
      <c r="G493" s="5" t="s">
        <v>11</v>
      </c>
      <c r="H493" s="5" t="s">
        <v>39</v>
      </c>
      <c r="I493" s="5" t="s">
        <v>2</v>
      </c>
      <c r="J493" s="5" t="s">
        <v>13</v>
      </c>
      <c r="K493" s="5" t="s">
        <v>14</v>
      </c>
      <c r="L493" s="5" t="s">
        <v>44</v>
      </c>
      <c r="M493" s="6">
        <v>4</v>
      </c>
      <c r="N493" s="7">
        <v>130.55000000000001</v>
      </c>
      <c r="O493" s="8">
        <v>0</v>
      </c>
      <c r="P493" s="7">
        <v>67.66</v>
      </c>
      <c r="Q493" s="7">
        <f t="shared" si="28"/>
        <v>522.20000000000005</v>
      </c>
      <c r="R493" s="7">
        <f t="shared" si="29"/>
        <v>270.64</v>
      </c>
      <c r="S493" s="7">
        <f t="shared" si="30"/>
        <v>251.56000000000006</v>
      </c>
      <c r="T493" s="9">
        <f t="shared" si="31"/>
        <v>0.48173113749521262</v>
      </c>
      <c r="U493" s="6">
        <f>YEAR(SalesDataTable[[#This Row],[Order Date]])</f>
        <v>2026</v>
      </c>
      <c r="V493" s="9" t="str">
        <f>"Q"&amp;ROUNDUP(MONTH(SalesDataTable[[#This Row],[Order Date]])/3,0)</f>
        <v>Q2</v>
      </c>
      <c r="W493" s="6">
        <f>MONTH(SalesDataTable[[#This Row],[Order Date]])</f>
        <v>4</v>
      </c>
      <c r="X493" s="9" t="str">
        <f>TEXT(SalesDataTable[[#This Row],[Order Date]],"mmm")</f>
        <v>Apr</v>
      </c>
    </row>
    <row r="494" spans="1:24">
      <c r="A494" s="3">
        <v>3621</v>
      </c>
      <c r="B494" s="4">
        <v>46115</v>
      </c>
      <c r="C494" s="11">
        <f>YEAR(SalesDataTable[[#This Row],[Order Date]])</f>
        <v>2026</v>
      </c>
      <c r="D494" s="11" t="str">
        <f>"Q"&amp;ROUNDUP(MONTH(SalesDataTable[[#This Row],[Order Date]])/3,0)</f>
        <v>Q2</v>
      </c>
      <c r="E494" s="13">
        <f>MONTH(SalesDataTable[[#This Row],[Order Date]])</f>
        <v>4</v>
      </c>
      <c r="F494" s="11" t="str">
        <f>TEXT(SalesDataTable[[#This Row],[Order Date]],"MMM")</f>
        <v>Apr</v>
      </c>
      <c r="G494" s="5" t="s">
        <v>20</v>
      </c>
      <c r="H494" s="5" t="s">
        <v>33</v>
      </c>
      <c r="I494" s="5" t="s">
        <v>2</v>
      </c>
      <c r="J494" s="5" t="s">
        <v>13</v>
      </c>
      <c r="K494" s="5" t="s">
        <v>4</v>
      </c>
      <c r="L494" s="5" t="s">
        <v>30</v>
      </c>
      <c r="M494" s="6">
        <v>2</v>
      </c>
      <c r="N494" s="7">
        <v>102.63</v>
      </c>
      <c r="O494" s="8">
        <v>0</v>
      </c>
      <c r="P494" s="7">
        <v>50.19</v>
      </c>
      <c r="Q494" s="7">
        <f t="shared" si="28"/>
        <v>205.26</v>
      </c>
      <c r="R494" s="7">
        <f t="shared" si="29"/>
        <v>100.38</v>
      </c>
      <c r="S494" s="7">
        <f t="shared" si="30"/>
        <v>104.88</v>
      </c>
      <c r="T494" s="9">
        <f t="shared" si="31"/>
        <v>0.51096170710318622</v>
      </c>
      <c r="U494" s="6">
        <f>YEAR(SalesDataTable[[#This Row],[Order Date]])</f>
        <v>2026</v>
      </c>
      <c r="V494" s="9" t="str">
        <f>"Q"&amp;ROUNDUP(MONTH(SalesDataTable[[#This Row],[Order Date]])/3,0)</f>
        <v>Q2</v>
      </c>
      <c r="W494" s="6">
        <f>MONTH(SalesDataTable[[#This Row],[Order Date]])</f>
        <v>4</v>
      </c>
      <c r="X494" s="9" t="str">
        <f>TEXT(SalesDataTable[[#This Row],[Order Date]],"mmm")</f>
        <v>Apr</v>
      </c>
    </row>
    <row r="495" spans="1:24">
      <c r="A495" s="3">
        <v>4681</v>
      </c>
      <c r="B495" s="4">
        <v>46115</v>
      </c>
      <c r="C495" s="11">
        <f>YEAR(SalesDataTable[[#This Row],[Order Date]])</f>
        <v>2026</v>
      </c>
      <c r="D495" s="11" t="str">
        <f>"Q"&amp;ROUNDUP(MONTH(SalesDataTable[[#This Row],[Order Date]])/3,0)</f>
        <v>Q2</v>
      </c>
      <c r="E495" s="13">
        <f>MONTH(SalesDataTable[[#This Row],[Order Date]])</f>
        <v>4</v>
      </c>
      <c r="F495" s="11" t="str">
        <f>TEXT(SalesDataTable[[#This Row],[Order Date]],"MMM")</f>
        <v>Apr</v>
      </c>
      <c r="G495" s="5" t="s">
        <v>20</v>
      </c>
      <c r="H495" s="5" t="s">
        <v>47</v>
      </c>
      <c r="I495" s="5" t="s">
        <v>28</v>
      </c>
      <c r="J495" s="5" t="s">
        <v>3</v>
      </c>
      <c r="K495" s="5" t="s">
        <v>4</v>
      </c>
      <c r="L495" s="5" t="s">
        <v>5</v>
      </c>
      <c r="M495" s="6">
        <v>6</v>
      </c>
      <c r="N495" s="7">
        <v>81.239999999999995</v>
      </c>
      <c r="O495" s="8">
        <v>0</v>
      </c>
      <c r="P495" s="7">
        <v>43.28</v>
      </c>
      <c r="Q495" s="7">
        <f t="shared" si="28"/>
        <v>487.43999999999994</v>
      </c>
      <c r="R495" s="7">
        <f t="shared" si="29"/>
        <v>259.68</v>
      </c>
      <c r="S495" s="7">
        <f t="shared" si="30"/>
        <v>227.75999999999993</v>
      </c>
      <c r="T495" s="9">
        <f t="shared" si="31"/>
        <v>0.46725750861644505</v>
      </c>
      <c r="U495" s="6">
        <f>YEAR(SalesDataTable[[#This Row],[Order Date]])</f>
        <v>2026</v>
      </c>
      <c r="V495" s="9" t="str">
        <f>"Q"&amp;ROUNDUP(MONTH(SalesDataTable[[#This Row],[Order Date]])/3,0)</f>
        <v>Q2</v>
      </c>
      <c r="W495" s="6">
        <f>MONTH(SalesDataTable[[#This Row],[Order Date]])</f>
        <v>4</v>
      </c>
      <c r="X495" s="9" t="str">
        <f>TEXT(SalesDataTable[[#This Row],[Order Date]],"mmm")</f>
        <v>Apr</v>
      </c>
    </row>
    <row r="496" spans="1:24">
      <c r="A496" s="3">
        <v>4954</v>
      </c>
      <c r="B496" s="4">
        <v>46115</v>
      </c>
      <c r="C496" s="11">
        <f>YEAR(SalesDataTable[[#This Row],[Order Date]])</f>
        <v>2026</v>
      </c>
      <c r="D496" s="11" t="str">
        <f>"Q"&amp;ROUNDUP(MONTH(SalesDataTable[[#This Row],[Order Date]])/3,0)</f>
        <v>Q2</v>
      </c>
      <c r="E496" s="13">
        <f>MONTH(SalesDataTable[[#This Row],[Order Date]])</f>
        <v>4</v>
      </c>
      <c r="F496" s="11" t="str">
        <f>TEXT(SalesDataTable[[#This Row],[Order Date]],"MMM")</f>
        <v>Apr</v>
      </c>
      <c r="G496" s="5" t="s">
        <v>20</v>
      </c>
      <c r="H496" s="5" t="s">
        <v>33</v>
      </c>
      <c r="I496" s="5" t="s">
        <v>2</v>
      </c>
      <c r="J496" s="5" t="s">
        <v>13</v>
      </c>
      <c r="K496" s="5" t="s">
        <v>9</v>
      </c>
      <c r="L496" s="5" t="s">
        <v>46</v>
      </c>
      <c r="M496" s="6">
        <v>3</v>
      </c>
      <c r="N496" s="7">
        <v>72.11</v>
      </c>
      <c r="O496" s="8">
        <v>0.05</v>
      </c>
      <c r="P496" s="7">
        <v>31.63</v>
      </c>
      <c r="Q496" s="7">
        <f t="shared" si="28"/>
        <v>205.51349999999996</v>
      </c>
      <c r="R496" s="7">
        <f t="shared" si="29"/>
        <v>94.89</v>
      </c>
      <c r="S496" s="7">
        <f t="shared" si="30"/>
        <v>110.62349999999996</v>
      </c>
      <c r="T496" s="9">
        <f t="shared" si="31"/>
        <v>0.5382785072513484</v>
      </c>
      <c r="U496" s="6">
        <f>YEAR(SalesDataTable[[#This Row],[Order Date]])</f>
        <v>2026</v>
      </c>
      <c r="V496" s="9" t="str">
        <f>"Q"&amp;ROUNDUP(MONTH(SalesDataTable[[#This Row],[Order Date]])/3,0)</f>
        <v>Q2</v>
      </c>
      <c r="W496" s="6">
        <f>MONTH(SalesDataTable[[#This Row],[Order Date]])</f>
        <v>4</v>
      </c>
      <c r="X496" s="9" t="str">
        <f>TEXT(SalesDataTable[[#This Row],[Order Date]],"mmm")</f>
        <v>Apr</v>
      </c>
    </row>
    <row r="497" spans="1:24">
      <c r="A497" s="3">
        <v>1153</v>
      </c>
      <c r="B497" s="4">
        <v>46116</v>
      </c>
      <c r="C497" s="11">
        <f>YEAR(SalesDataTable[[#This Row],[Order Date]])</f>
        <v>2026</v>
      </c>
      <c r="D497" s="11" t="str">
        <f>"Q"&amp;ROUNDUP(MONTH(SalesDataTable[[#This Row],[Order Date]])/3,0)</f>
        <v>Q2</v>
      </c>
      <c r="E497" s="13">
        <f>MONTH(SalesDataTable[[#This Row],[Order Date]])</f>
        <v>4</v>
      </c>
      <c r="F497" s="11" t="str">
        <f>TEXT(SalesDataTable[[#This Row],[Order Date]],"MMM")</f>
        <v>Apr</v>
      </c>
      <c r="G497" s="5" t="s">
        <v>11</v>
      </c>
      <c r="H497" s="5" t="s">
        <v>52</v>
      </c>
      <c r="I497" s="5" t="s">
        <v>19</v>
      </c>
      <c r="J497" s="5" t="s">
        <v>13</v>
      </c>
      <c r="K497" s="5" t="s">
        <v>9</v>
      </c>
      <c r="L497" s="5" t="s">
        <v>10</v>
      </c>
      <c r="M497" s="6">
        <v>4</v>
      </c>
      <c r="N497" s="7">
        <v>90.15</v>
      </c>
      <c r="O497" s="8">
        <v>0</v>
      </c>
      <c r="P497" s="7">
        <v>44.9</v>
      </c>
      <c r="Q497" s="7">
        <f t="shared" si="28"/>
        <v>360.6</v>
      </c>
      <c r="R497" s="7">
        <f t="shared" si="29"/>
        <v>179.6</v>
      </c>
      <c r="S497" s="7">
        <f t="shared" si="30"/>
        <v>181.00000000000003</v>
      </c>
      <c r="T497" s="9">
        <f t="shared" si="31"/>
        <v>0.50194120909595119</v>
      </c>
      <c r="U497" s="6">
        <f>YEAR(SalesDataTable[[#This Row],[Order Date]])</f>
        <v>2026</v>
      </c>
      <c r="V497" s="9" t="str">
        <f>"Q"&amp;ROUNDUP(MONTH(SalesDataTable[[#This Row],[Order Date]])/3,0)</f>
        <v>Q2</v>
      </c>
      <c r="W497" s="6">
        <f>MONTH(SalesDataTable[[#This Row],[Order Date]])</f>
        <v>4</v>
      </c>
      <c r="X497" s="9" t="str">
        <f>TEXT(SalesDataTable[[#This Row],[Order Date]],"mmm")</f>
        <v>Apr</v>
      </c>
    </row>
    <row r="498" spans="1:24">
      <c r="A498" s="3">
        <v>1383</v>
      </c>
      <c r="B498" s="4">
        <v>46116</v>
      </c>
      <c r="C498" s="11">
        <f>YEAR(SalesDataTable[[#This Row],[Order Date]])</f>
        <v>2026</v>
      </c>
      <c r="D498" s="11" t="str">
        <f>"Q"&amp;ROUNDUP(MONTH(SalesDataTable[[#This Row],[Order Date]])/3,0)</f>
        <v>Q2</v>
      </c>
      <c r="E498" s="13">
        <f>MONTH(SalesDataTable[[#This Row],[Order Date]])</f>
        <v>4</v>
      </c>
      <c r="F498" s="11" t="str">
        <f>TEXT(SalesDataTable[[#This Row],[Order Date]],"MMM")</f>
        <v>Apr</v>
      </c>
      <c r="G498" s="5" t="s">
        <v>20</v>
      </c>
      <c r="H498" s="5" t="s">
        <v>21</v>
      </c>
      <c r="I498" s="5" t="s">
        <v>19</v>
      </c>
      <c r="J498" s="5" t="s">
        <v>3</v>
      </c>
      <c r="K498" s="5" t="s">
        <v>4</v>
      </c>
      <c r="L498" s="5" t="s">
        <v>22</v>
      </c>
      <c r="M498" s="6">
        <v>1</v>
      </c>
      <c r="N498" s="7">
        <v>50.7</v>
      </c>
      <c r="O498" s="8">
        <v>0.05</v>
      </c>
      <c r="P498" s="7">
        <v>21.85</v>
      </c>
      <c r="Q498" s="7">
        <f t="shared" si="28"/>
        <v>48.164999999999999</v>
      </c>
      <c r="R498" s="7">
        <f t="shared" si="29"/>
        <v>21.85</v>
      </c>
      <c r="S498" s="7">
        <f t="shared" si="30"/>
        <v>26.314999999999998</v>
      </c>
      <c r="T498" s="9">
        <f t="shared" si="31"/>
        <v>0.54635108481262329</v>
      </c>
      <c r="U498" s="6">
        <f>YEAR(SalesDataTable[[#This Row],[Order Date]])</f>
        <v>2026</v>
      </c>
      <c r="V498" s="9" t="str">
        <f>"Q"&amp;ROUNDUP(MONTH(SalesDataTable[[#This Row],[Order Date]])/3,0)</f>
        <v>Q2</v>
      </c>
      <c r="W498" s="6">
        <f>MONTH(SalesDataTable[[#This Row],[Order Date]])</f>
        <v>4</v>
      </c>
      <c r="X498" s="9" t="str">
        <f>TEXT(SalesDataTable[[#This Row],[Order Date]],"mmm")</f>
        <v>Apr</v>
      </c>
    </row>
    <row r="499" spans="1:24">
      <c r="A499" s="3">
        <v>2583</v>
      </c>
      <c r="B499" s="4">
        <v>46116</v>
      </c>
      <c r="C499" s="11">
        <f>YEAR(SalesDataTable[[#This Row],[Order Date]])</f>
        <v>2026</v>
      </c>
      <c r="D499" s="11" t="str">
        <f>"Q"&amp;ROUNDUP(MONTH(SalesDataTable[[#This Row],[Order Date]])/3,0)</f>
        <v>Q2</v>
      </c>
      <c r="E499" s="13">
        <f>MONTH(SalesDataTable[[#This Row],[Order Date]])</f>
        <v>4</v>
      </c>
      <c r="F499" s="11" t="str">
        <f>TEXT(SalesDataTable[[#This Row],[Order Date]],"MMM")</f>
        <v>Apr</v>
      </c>
      <c r="G499" s="5" t="s">
        <v>0</v>
      </c>
      <c r="H499" s="5" t="s">
        <v>1</v>
      </c>
      <c r="I499" s="5" t="s">
        <v>2</v>
      </c>
      <c r="J499" s="5" t="s">
        <v>3</v>
      </c>
      <c r="K499" s="5" t="s">
        <v>34</v>
      </c>
      <c r="L499" s="5" t="s">
        <v>35</v>
      </c>
      <c r="M499" s="6">
        <v>1</v>
      </c>
      <c r="N499" s="7">
        <v>41.13</v>
      </c>
      <c r="O499" s="8">
        <v>0</v>
      </c>
      <c r="P499" s="7">
        <v>15.04</v>
      </c>
      <c r="Q499" s="7">
        <f t="shared" si="28"/>
        <v>41.13</v>
      </c>
      <c r="R499" s="7">
        <f t="shared" si="29"/>
        <v>15.04</v>
      </c>
      <c r="S499" s="7">
        <f t="shared" si="30"/>
        <v>26.090000000000003</v>
      </c>
      <c r="T499" s="9">
        <f t="shared" si="31"/>
        <v>0.63433017262338931</v>
      </c>
      <c r="U499" s="6">
        <f>YEAR(SalesDataTable[[#This Row],[Order Date]])</f>
        <v>2026</v>
      </c>
      <c r="V499" s="9" t="str">
        <f>"Q"&amp;ROUNDUP(MONTH(SalesDataTable[[#This Row],[Order Date]])/3,0)</f>
        <v>Q2</v>
      </c>
      <c r="W499" s="6">
        <f>MONTH(SalesDataTable[[#This Row],[Order Date]])</f>
        <v>4</v>
      </c>
      <c r="X499" s="9" t="str">
        <f>TEXT(SalesDataTable[[#This Row],[Order Date]],"mmm")</f>
        <v>Apr</v>
      </c>
    </row>
    <row r="500" spans="1:24">
      <c r="A500" s="3">
        <v>4074</v>
      </c>
      <c r="B500" s="4">
        <v>46116</v>
      </c>
      <c r="C500" s="11">
        <f>YEAR(SalesDataTable[[#This Row],[Order Date]])</f>
        <v>2026</v>
      </c>
      <c r="D500" s="11" t="str">
        <f>"Q"&amp;ROUNDUP(MONTH(SalesDataTable[[#This Row],[Order Date]])/3,0)</f>
        <v>Q2</v>
      </c>
      <c r="E500" s="13">
        <f>MONTH(SalesDataTable[[#This Row],[Order Date]])</f>
        <v>4</v>
      </c>
      <c r="F500" s="11" t="str">
        <f>TEXT(SalesDataTable[[#This Row],[Order Date]],"MMM")</f>
        <v>Apr</v>
      </c>
      <c r="G500" s="5" t="s">
        <v>6</v>
      </c>
      <c r="H500" s="5" t="s">
        <v>7</v>
      </c>
      <c r="I500" s="5" t="s">
        <v>19</v>
      </c>
      <c r="J500" s="5" t="s">
        <v>3</v>
      </c>
      <c r="K500" s="5" t="s">
        <v>23</v>
      </c>
      <c r="L500" s="5" t="s">
        <v>51</v>
      </c>
      <c r="M500" s="6">
        <v>1</v>
      </c>
      <c r="N500" s="7">
        <v>121.66</v>
      </c>
      <c r="O500" s="8">
        <v>0</v>
      </c>
      <c r="P500" s="7">
        <v>61.37</v>
      </c>
      <c r="Q500" s="7">
        <f t="shared" si="28"/>
        <v>121.66</v>
      </c>
      <c r="R500" s="7">
        <f t="shared" si="29"/>
        <v>61.37</v>
      </c>
      <c r="S500" s="7">
        <f t="shared" si="30"/>
        <v>60.29</v>
      </c>
      <c r="T500" s="9">
        <f t="shared" si="31"/>
        <v>0.49556140062469178</v>
      </c>
      <c r="U500" s="6">
        <f>YEAR(SalesDataTable[[#This Row],[Order Date]])</f>
        <v>2026</v>
      </c>
      <c r="V500" s="9" t="str">
        <f>"Q"&amp;ROUNDUP(MONTH(SalesDataTable[[#This Row],[Order Date]])/3,0)</f>
        <v>Q2</v>
      </c>
      <c r="W500" s="6">
        <f>MONTH(SalesDataTable[[#This Row],[Order Date]])</f>
        <v>4</v>
      </c>
      <c r="X500" s="9" t="str">
        <f>TEXT(SalesDataTable[[#This Row],[Order Date]],"mmm")</f>
        <v>Apr</v>
      </c>
    </row>
    <row r="501" spans="1:24">
      <c r="A501" s="3">
        <v>4301</v>
      </c>
      <c r="B501" s="4">
        <v>46116</v>
      </c>
      <c r="C501" s="11">
        <f>YEAR(SalesDataTable[[#This Row],[Order Date]])</f>
        <v>2026</v>
      </c>
      <c r="D501" s="11" t="str">
        <f>"Q"&amp;ROUNDUP(MONTH(SalesDataTable[[#This Row],[Order Date]])/3,0)</f>
        <v>Q2</v>
      </c>
      <c r="E501" s="13">
        <f>MONTH(SalesDataTable[[#This Row],[Order Date]])</f>
        <v>4</v>
      </c>
      <c r="F501" s="11" t="str">
        <f>TEXT(SalesDataTable[[#This Row],[Order Date]],"MMM")</f>
        <v>Apr</v>
      </c>
      <c r="G501" s="5" t="s">
        <v>11</v>
      </c>
      <c r="H501" s="5" t="s">
        <v>52</v>
      </c>
      <c r="I501" s="5" t="s">
        <v>19</v>
      </c>
      <c r="J501" s="5" t="s">
        <v>13</v>
      </c>
      <c r="K501" s="5" t="s">
        <v>34</v>
      </c>
      <c r="L501" s="5" t="s">
        <v>38</v>
      </c>
      <c r="M501" s="6">
        <v>1</v>
      </c>
      <c r="N501" s="7">
        <v>122.77</v>
      </c>
      <c r="O501" s="8">
        <v>0.1</v>
      </c>
      <c r="P501" s="7">
        <v>70.59</v>
      </c>
      <c r="Q501" s="7">
        <f t="shared" si="28"/>
        <v>110.49299999999999</v>
      </c>
      <c r="R501" s="7">
        <f t="shared" si="29"/>
        <v>70.59</v>
      </c>
      <c r="S501" s="7">
        <f t="shared" si="30"/>
        <v>39.902999999999992</v>
      </c>
      <c r="T501" s="9">
        <f t="shared" si="31"/>
        <v>0.36113599956558329</v>
      </c>
      <c r="U501" s="6">
        <f>YEAR(SalesDataTable[[#This Row],[Order Date]])</f>
        <v>2026</v>
      </c>
      <c r="V501" s="9" t="str">
        <f>"Q"&amp;ROUNDUP(MONTH(SalesDataTable[[#This Row],[Order Date]])/3,0)</f>
        <v>Q2</v>
      </c>
      <c r="W501" s="6">
        <f>MONTH(SalesDataTable[[#This Row],[Order Date]])</f>
        <v>4</v>
      </c>
      <c r="X501" s="9" t="str">
        <f>TEXT(SalesDataTable[[#This Row],[Order Date]],"mmm")</f>
        <v>Apr</v>
      </c>
    </row>
    <row r="502" spans="1:24">
      <c r="A502" s="3">
        <v>4692</v>
      </c>
      <c r="B502" s="4">
        <v>46116</v>
      </c>
      <c r="C502" s="11">
        <f>YEAR(SalesDataTable[[#This Row],[Order Date]])</f>
        <v>2026</v>
      </c>
      <c r="D502" s="11" t="str">
        <f>"Q"&amp;ROUNDUP(MONTH(SalesDataTable[[#This Row],[Order Date]])/3,0)</f>
        <v>Q2</v>
      </c>
      <c r="E502" s="13">
        <f>MONTH(SalesDataTable[[#This Row],[Order Date]])</f>
        <v>4</v>
      </c>
      <c r="F502" s="11" t="str">
        <f>TEXT(SalesDataTable[[#This Row],[Order Date]],"MMM")</f>
        <v>Apr</v>
      </c>
      <c r="G502" s="5" t="s">
        <v>20</v>
      </c>
      <c r="H502" s="5" t="s">
        <v>47</v>
      </c>
      <c r="I502" s="5" t="s">
        <v>2</v>
      </c>
      <c r="J502" s="5" t="s">
        <v>3</v>
      </c>
      <c r="K502" s="5" t="s">
        <v>4</v>
      </c>
      <c r="L502" s="5" t="s">
        <v>22</v>
      </c>
      <c r="M502" s="6">
        <v>1</v>
      </c>
      <c r="N502" s="7">
        <v>49.96</v>
      </c>
      <c r="O502" s="8">
        <v>0</v>
      </c>
      <c r="P502" s="7">
        <v>22.13</v>
      </c>
      <c r="Q502" s="7">
        <f t="shared" si="28"/>
        <v>49.96</v>
      </c>
      <c r="R502" s="7">
        <f t="shared" si="29"/>
        <v>22.13</v>
      </c>
      <c r="S502" s="7">
        <f t="shared" si="30"/>
        <v>27.830000000000002</v>
      </c>
      <c r="T502" s="9">
        <f t="shared" si="31"/>
        <v>0.55704563650920735</v>
      </c>
      <c r="U502" s="6">
        <f>YEAR(SalesDataTable[[#This Row],[Order Date]])</f>
        <v>2026</v>
      </c>
      <c r="V502" s="9" t="str">
        <f>"Q"&amp;ROUNDUP(MONTH(SalesDataTable[[#This Row],[Order Date]])/3,0)</f>
        <v>Q2</v>
      </c>
      <c r="W502" s="6">
        <f>MONTH(SalesDataTable[[#This Row],[Order Date]])</f>
        <v>4</v>
      </c>
      <c r="X502" s="9" t="str">
        <f>TEXT(SalesDataTable[[#This Row],[Order Date]],"mmm")</f>
        <v>Apr</v>
      </c>
    </row>
    <row r="503" spans="1:24">
      <c r="A503" s="3">
        <v>1951</v>
      </c>
      <c r="B503" s="4">
        <v>46117</v>
      </c>
      <c r="C503" s="11">
        <f>YEAR(SalesDataTable[[#This Row],[Order Date]])</f>
        <v>2026</v>
      </c>
      <c r="D503" s="11" t="str">
        <f>"Q"&amp;ROUNDUP(MONTH(SalesDataTable[[#This Row],[Order Date]])/3,0)</f>
        <v>Q2</v>
      </c>
      <c r="E503" s="13">
        <f>MONTH(SalesDataTable[[#This Row],[Order Date]])</f>
        <v>4</v>
      </c>
      <c r="F503" s="11" t="str">
        <f>TEXT(SalesDataTable[[#This Row],[Order Date]],"MMM")</f>
        <v>Apr</v>
      </c>
      <c r="G503" s="5" t="s">
        <v>20</v>
      </c>
      <c r="H503" s="5" t="s">
        <v>33</v>
      </c>
      <c r="I503" s="5" t="s">
        <v>28</v>
      </c>
      <c r="J503" s="5" t="s">
        <v>3</v>
      </c>
      <c r="K503" s="5" t="s">
        <v>9</v>
      </c>
      <c r="L503" s="5" t="s">
        <v>37</v>
      </c>
      <c r="M503" s="6">
        <v>2</v>
      </c>
      <c r="N503" s="7">
        <v>155.13</v>
      </c>
      <c r="O503" s="8">
        <v>0.15</v>
      </c>
      <c r="P503" s="7">
        <v>80.959999999999994</v>
      </c>
      <c r="Q503" s="7">
        <f t="shared" si="28"/>
        <v>263.721</v>
      </c>
      <c r="R503" s="7">
        <f t="shared" si="29"/>
        <v>161.91999999999999</v>
      </c>
      <c r="S503" s="7">
        <f t="shared" si="30"/>
        <v>101.80100000000002</v>
      </c>
      <c r="T503" s="9">
        <f t="shared" si="31"/>
        <v>0.38601779911345707</v>
      </c>
      <c r="U503" s="6">
        <f>YEAR(SalesDataTable[[#This Row],[Order Date]])</f>
        <v>2026</v>
      </c>
      <c r="V503" s="9" t="str">
        <f>"Q"&amp;ROUNDUP(MONTH(SalesDataTable[[#This Row],[Order Date]])/3,0)</f>
        <v>Q2</v>
      </c>
      <c r="W503" s="6">
        <f>MONTH(SalesDataTable[[#This Row],[Order Date]])</f>
        <v>4</v>
      </c>
      <c r="X503" s="9" t="str">
        <f>TEXT(SalesDataTable[[#This Row],[Order Date]],"mmm")</f>
        <v>Apr</v>
      </c>
    </row>
    <row r="504" spans="1:24">
      <c r="A504" s="3">
        <v>2111</v>
      </c>
      <c r="B504" s="4">
        <v>46117</v>
      </c>
      <c r="C504" s="11">
        <f>YEAR(SalesDataTable[[#This Row],[Order Date]])</f>
        <v>2026</v>
      </c>
      <c r="D504" s="11" t="str">
        <f>"Q"&amp;ROUNDUP(MONTH(SalesDataTable[[#This Row],[Order Date]])/3,0)</f>
        <v>Q2</v>
      </c>
      <c r="E504" s="13">
        <f>MONTH(SalesDataTable[[#This Row],[Order Date]])</f>
        <v>4</v>
      </c>
      <c r="F504" s="11" t="str">
        <f>TEXT(SalesDataTable[[#This Row],[Order Date]],"MMM")</f>
        <v>Apr</v>
      </c>
      <c r="G504" s="5" t="s">
        <v>20</v>
      </c>
      <c r="H504" s="5" t="s">
        <v>47</v>
      </c>
      <c r="I504" s="5" t="s">
        <v>2</v>
      </c>
      <c r="J504" s="5" t="s">
        <v>13</v>
      </c>
      <c r="K504" s="5" t="s">
        <v>9</v>
      </c>
      <c r="L504" s="5" t="s">
        <v>46</v>
      </c>
      <c r="M504" s="6">
        <v>3</v>
      </c>
      <c r="N504" s="7">
        <v>69.83</v>
      </c>
      <c r="O504" s="8">
        <v>0.05</v>
      </c>
      <c r="P504" s="7">
        <v>31.53</v>
      </c>
      <c r="Q504" s="7">
        <f t="shared" si="28"/>
        <v>199.0155</v>
      </c>
      <c r="R504" s="7">
        <f t="shared" si="29"/>
        <v>94.59</v>
      </c>
      <c r="S504" s="7">
        <f t="shared" si="30"/>
        <v>104.4255</v>
      </c>
      <c r="T504" s="9">
        <f t="shared" si="31"/>
        <v>0.52471038687941396</v>
      </c>
      <c r="U504" s="6">
        <f>YEAR(SalesDataTable[[#This Row],[Order Date]])</f>
        <v>2026</v>
      </c>
      <c r="V504" s="9" t="str">
        <f>"Q"&amp;ROUNDUP(MONTH(SalesDataTable[[#This Row],[Order Date]])/3,0)</f>
        <v>Q2</v>
      </c>
      <c r="W504" s="6">
        <f>MONTH(SalesDataTable[[#This Row],[Order Date]])</f>
        <v>4</v>
      </c>
      <c r="X504" s="9" t="str">
        <f>TEXT(SalesDataTable[[#This Row],[Order Date]],"mmm")</f>
        <v>Apr</v>
      </c>
    </row>
    <row r="505" spans="1:24">
      <c r="A505" s="3">
        <v>2933</v>
      </c>
      <c r="B505" s="4">
        <v>46117</v>
      </c>
      <c r="C505" s="11">
        <f>YEAR(SalesDataTable[[#This Row],[Order Date]])</f>
        <v>2026</v>
      </c>
      <c r="D505" s="11" t="str">
        <f>"Q"&amp;ROUNDUP(MONTH(SalesDataTable[[#This Row],[Order Date]])/3,0)</f>
        <v>Q2</v>
      </c>
      <c r="E505" s="13">
        <f>MONTH(SalesDataTable[[#This Row],[Order Date]])</f>
        <v>4</v>
      </c>
      <c r="F505" s="11" t="str">
        <f>TEXT(SalesDataTable[[#This Row],[Order Date]],"MMM")</f>
        <v>Apr</v>
      </c>
      <c r="G505" s="5" t="s">
        <v>6</v>
      </c>
      <c r="H505" s="5" t="s">
        <v>27</v>
      </c>
      <c r="I505" s="5" t="s">
        <v>19</v>
      </c>
      <c r="J505" s="5" t="s">
        <v>3</v>
      </c>
      <c r="K505" s="5" t="s">
        <v>14</v>
      </c>
      <c r="L505" s="5" t="s">
        <v>15</v>
      </c>
      <c r="M505" s="6">
        <v>1</v>
      </c>
      <c r="N505" s="7">
        <v>35.4</v>
      </c>
      <c r="O505" s="8">
        <v>0</v>
      </c>
      <c r="P505" s="7">
        <v>13.37</v>
      </c>
      <c r="Q505" s="7">
        <f t="shared" si="28"/>
        <v>35.4</v>
      </c>
      <c r="R505" s="7">
        <f t="shared" si="29"/>
        <v>13.37</v>
      </c>
      <c r="S505" s="7">
        <f t="shared" si="30"/>
        <v>22.03</v>
      </c>
      <c r="T505" s="9">
        <f t="shared" si="31"/>
        <v>0.62231638418079105</v>
      </c>
      <c r="U505" s="6">
        <f>YEAR(SalesDataTable[[#This Row],[Order Date]])</f>
        <v>2026</v>
      </c>
      <c r="V505" s="9" t="str">
        <f>"Q"&amp;ROUNDUP(MONTH(SalesDataTable[[#This Row],[Order Date]])/3,0)</f>
        <v>Q2</v>
      </c>
      <c r="W505" s="6">
        <f>MONTH(SalesDataTable[[#This Row],[Order Date]])</f>
        <v>4</v>
      </c>
      <c r="X505" s="9" t="str">
        <f>TEXT(SalesDataTable[[#This Row],[Order Date]],"mmm")</f>
        <v>Apr</v>
      </c>
    </row>
    <row r="506" spans="1:24">
      <c r="A506" s="3">
        <v>3263</v>
      </c>
      <c r="B506" s="4">
        <v>46117</v>
      </c>
      <c r="C506" s="11">
        <f>YEAR(SalesDataTable[[#This Row],[Order Date]])</f>
        <v>2026</v>
      </c>
      <c r="D506" s="11" t="str">
        <f>"Q"&amp;ROUNDUP(MONTH(SalesDataTable[[#This Row],[Order Date]])/3,0)</f>
        <v>Q2</v>
      </c>
      <c r="E506" s="13">
        <f>MONTH(SalesDataTable[[#This Row],[Order Date]])</f>
        <v>4</v>
      </c>
      <c r="F506" s="11" t="str">
        <f>TEXT(SalesDataTable[[#This Row],[Order Date]],"MMM")</f>
        <v>Apr</v>
      </c>
      <c r="G506" s="5" t="s">
        <v>20</v>
      </c>
      <c r="H506" s="5" t="s">
        <v>31</v>
      </c>
      <c r="I506" s="5" t="s">
        <v>2</v>
      </c>
      <c r="J506" s="5" t="s">
        <v>13</v>
      </c>
      <c r="K506" s="5" t="s">
        <v>34</v>
      </c>
      <c r="L506" s="5" t="s">
        <v>45</v>
      </c>
      <c r="M506" s="6">
        <v>1</v>
      </c>
      <c r="N506" s="7">
        <v>51.75</v>
      </c>
      <c r="O506" s="8">
        <v>0.1</v>
      </c>
      <c r="P506" s="7">
        <v>22.1</v>
      </c>
      <c r="Q506" s="7">
        <f t="shared" si="28"/>
        <v>46.575000000000003</v>
      </c>
      <c r="R506" s="7">
        <f t="shared" si="29"/>
        <v>22.1</v>
      </c>
      <c r="S506" s="7">
        <f t="shared" si="30"/>
        <v>24.475000000000001</v>
      </c>
      <c r="T506" s="9">
        <f t="shared" si="31"/>
        <v>0.52549651100375738</v>
      </c>
      <c r="U506" s="6">
        <f>YEAR(SalesDataTable[[#This Row],[Order Date]])</f>
        <v>2026</v>
      </c>
      <c r="V506" s="9" t="str">
        <f>"Q"&amp;ROUNDUP(MONTH(SalesDataTable[[#This Row],[Order Date]])/3,0)</f>
        <v>Q2</v>
      </c>
      <c r="W506" s="6">
        <f>MONTH(SalesDataTable[[#This Row],[Order Date]])</f>
        <v>4</v>
      </c>
      <c r="X506" s="9" t="str">
        <f>TEXT(SalesDataTable[[#This Row],[Order Date]],"mmm")</f>
        <v>Apr</v>
      </c>
    </row>
    <row r="507" spans="1:24">
      <c r="A507" s="3">
        <v>4764</v>
      </c>
      <c r="B507" s="4">
        <v>46117</v>
      </c>
      <c r="C507" s="11">
        <f>YEAR(SalesDataTable[[#This Row],[Order Date]])</f>
        <v>2026</v>
      </c>
      <c r="D507" s="11" t="str">
        <f>"Q"&amp;ROUNDUP(MONTH(SalesDataTable[[#This Row],[Order Date]])/3,0)</f>
        <v>Q2</v>
      </c>
      <c r="E507" s="13">
        <f>MONTH(SalesDataTable[[#This Row],[Order Date]])</f>
        <v>4</v>
      </c>
      <c r="F507" s="11" t="str">
        <f>TEXT(SalesDataTable[[#This Row],[Order Date]],"MMM")</f>
        <v>Apr</v>
      </c>
      <c r="G507" s="5" t="s">
        <v>20</v>
      </c>
      <c r="H507" s="5" t="s">
        <v>47</v>
      </c>
      <c r="I507" s="5" t="s">
        <v>28</v>
      </c>
      <c r="J507" s="5" t="s">
        <v>13</v>
      </c>
      <c r="K507" s="5" t="s">
        <v>4</v>
      </c>
      <c r="L507" s="5" t="s">
        <v>26</v>
      </c>
      <c r="M507" s="6">
        <v>6</v>
      </c>
      <c r="N507" s="7">
        <v>39.6</v>
      </c>
      <c r="O507" s="8">
        <v>0.15</v>
      </c>
      <c r="P507" s="7">
        <v>17.010000000000002</v>
      </c>
      <c r="Q507" s="7">
        <f t="shared" si="28"/>
        <v>201.96</v>
      </c>
      <c r="R507" s="7">
        <f t="shared" si="29"/>
        <v>102.06</v>
      </c>
      <c r="S507" s="7">
        <f t="shared" si="30"/>
        <v>99.9</v>
      </c>
      <c r="T507" s="9">
        <f t="shared" si="31"/>
        <v>0.49465240641711233</v>
      </c>
      <c r="U507" s="6">
        <f>YEAR(SalesDataTable[[#This Row],[Order Date]])</f>
        <v>2026</v>
      </c>
      <c r="V507" s="9" t="str">
        <f>"Q"&amp;ROUNDUP(MONTH(SalesDataTable[[#This Row],[Order Date]])/3,0)</f>
        <v>Q2</v>
      </c>
      <c r="W507" s="6">
        <f>MONTH(SalesDataTable[[#This Row],[Order Date]])</f>
        <v>4</v>
      </c>
      <c r="X507" s="9" t="str">
        <f>TEXT(SalesDataTable[[#This Row],[Order Date]],"mmm")</f>
        <v>Apr</v>
      </c>
    </row>
    <row r="508" spans="1:24">
      <c r="A508" s="3">
        <v>28</v>
      </c>
      <c r="B508" s="4">
        <v>46118</v>
      </c>
      <c r="C508" s="11">
        <f>YEAR(SalesDataTable[[#This Row],[Order Date]])</f>
        <v>2026</v>
      </c>
      <c r="D508" s="11" t="str">
        <f>"Q"&amp;ROUNDUP(MONTH(SalesDataTable[[#This Row],[Order Date]])/3,0)</f>
        <v>Q2</v>
      </c>
      <c r="E508" s="13">
        <f>MONTH(SalesDataTable[[#This Row],[Order Date]])</f>
        <v>4</v>
      </c>
      <c r="F508" s="11" t="str">
        <f>TEXT(SalesDataTable[[#This Row],[Order Date]],"MMM")</f>
        <v>Apr</v>
      </c>
      <c r="G508" s="5" t="s">
        <v>6</v>
      </c>
      <c r="H508" s="5" t="s">
        <v>27</v>
      </c>
      <c r="I508" s="5" t="s">
        <v>19</v>
      </c>
      <c r="J508" s="5" t="s">
        <v>13</v>
      </c>
      <c r="K508" s="5" t="s">
        <v>34</v>
      </c>
      <c r="L508" s="5" t="s">
        <v>38</v>
      </c>
      <c r="M508" s="6">
        <v>2</v>
      </c>
      <c r="N508" s="7">
        <v>125.94</v>
      </c>
      <c r="O508" s="8">
        <v>0.05</v>
      </c>
      <c r="P508" s="7">
        <v>70.94</v>
      </c>
      <c r="Q508" s="7">
        <f t="shared" si="28"/>
        <v>239.28599999999997</v>
      </c>
      <c r="R508" s="7">
        <f t="shared" si="29"/>
        <v>141.88</v>
      </c>
      <c r="S508" s="7">
        <f t="shared" si="30"/>
        <v>97.405999999999977</v>
      </c>
      <c r="T508" s="9">
        <f t="shared" si="31"/>
        <v>0.40706936469329585</v>
      </c>
      <c r="U508" s="6">
        <f>YEAR(SalesDataTable[[#This Row],[Order Date]])</f>
        <v>2026</v>
      </c>
      <c r="V508" s="9" t="str">
        <f>"Q"&amp;ROUNDUP(MONTH(SalesDataTable[[#This Row],[Order Date]])/3,0)</f>
        <v>Q2</v>
      </c>
      <c r="W508" s="6">
        <f>MONTH(SalesDataTable[[#This Row],[Order Date]])</f>
        <v>4</v>
      </c>
      <c r="X508" s="9" t="str">
        <f>TEXT(SalesDataTable[[#This Row],[Order Date]],"mmm")</f>
        <v>Apr</v>
      </c>
    </row>
    <row r="509" spans="1:24">
      <c r="A509" s="3">
        <v>581</v>
      </c>
      <c r="B509" s="4">
        <v>46118</v>
      </c>
      <c r="C509" s="11">
        <f>YEAR(SalesDataTable[[#This Row],[Order Date]])</f>
        <v>2026</v>
      </c>
      <c r="D509" s="11" t="str">
        <f>"Q"&amp;ROUNDUP(MONTH(SalesDataTable[[#This Row],[Order Date]])/3,0)</f>
        <v>Q2</v>
      </c>
      <c r="E509" s="13">
        <f>MONTH(SalesDataTable[[#This Row],[Order Date]])</f>
        <v>4</v>
      </c>
      <c r="F509" s="11" t="str">
        <f>TEXT(SalesDataTable[[#This Row],[Order Date]],"MMM")</f>
        <v>Apr</v>
      </c>
      <c r="G509" s="5" t="s">
        <v>6</v>
      </c>
      <c r="H509" s="5" t="s">
        <v>7</v>
      </c>
      <c r="I509" s="5" t="s">
        <v>2</v>
      </c>
      <c r="J509" s="5" t="s">
        <v>3</v>
      </c>
      <c r="K509" s="5" t="s">
        <v>23</v>
      </c>
      <c r="L509" s="5" t="s">
        <v>51</v>
      </c>
      <c r="M509" s="6">
        <v>3</v>
      </c>
      <c r="N509" s="7">
        <v>124.67</v>
      </c>
      <c r="O509" s="8">
        <v>0</v>
      </c>
      <c r="P509" s="7">
        <v>61.46</v>
      </c>
      <c r="Q509" s="7">
        <f t="shared" si="28"/>
        <v>374.01</v>
      </c>
      <c r="R509" s="7">
        <f t="shared" si="29"/>
        <v>184.38</v>
      </c>
      <c r="S509" s="7">
        <f t="shared" si="30"/>
        <v>189.63</v>
      </c>
      <c r="T509" s="9">
        <f t="shared" si="31"/>
        <v>0.50701852891633914</v>
      </c>
      <c r="U509" s="6">
        <f>YEAR(SalesDataTable[[#This Row],[Order Date]])</f>
        <v>2026</v>
      </c>
      <c r="V509" s="9" t="str">
        <f>"Q"&amp;ROUNDUP(MONTH(SalesDataTable[[#This Row],[Order Date]])/3,0)</f>
        <v>Q2</v>
      </c>
      <c r="W509" s="6">
        <f>MONTH(SalesDataTable[[#This Row],[Order Date]])</f>
        <v>4</v>
      </c>
      <c r="X509" s="9" t="str">
        <f>TEXT(SalesDataTable[[#This Row],[Order Date]],"mmm")</f>
        <v>Apr</v>
      </c>
    </row>
    <row r="510" spans="1:24">
      <c r="A510" s="3">
        <v>643</v>
      </c>
      <c r="B510" s="4">
        <v>46118</v>
      </c>
      <c r="C510" s="11">
        <f>YEAR(SalesDataTable[[#This Row],[Order Date]])</f>
        <v>2026</v>
      </c>
      <c r="D510" s="11" t="str">
        <f>"Q"&amp;ROUNDUP(MONTH(SalesDataTable[[#This Row],[Order Date]])/3,0)</f>
        <v>Q2</v>
      </c>
      <c r="E510" s="13">
        <f>MONTH(SalesDataTable[[#This Row],[Order Date]])</f>
        <v>4</v>
      </c>
      <c r="F510" s="11" t="str">
        <f>TEXT(SalesDataTable[[#This Row],[Order Date]],"MMM")</f>
        <v>Apr</v>
      </c>
      <c r="G510" s="5" t="s">
        <v>20</v>
      </c>
      <c r="H510" s="5" t="s">
        <v>33</v>
      </c>
      <c r="I510" s="5" t="s">
        <v>2</v>
      </c>
      <c r="J510" s="5" t="s">
        <v>3</v>
      </c>
      <c r="K510" s="5" t="s">
        <v>9</v>
      </c>
      <c r="L510" s="5" t="s">
        <v>46</v>
      </c>
      <c r="M510" s="6">
        <v>2</v>
      </c>
      <c r="N510" s="7">
        <v>72.260000000000005</v>
      </c>
      <c r="O510" s="8">
        <v>0</v>
      </c>
      <c r="P510" s="7">
        <v>33.21</v>
      </c>
      <c r="Q510" s="7">
        <f t="shared" si="28"/>
        <v>144.52000000000001</v>
      </c>
      <c r="R510" s="7">
        <f t="shared" si="29"/>
        <v>66.42</v>
      </c>
      <c r="S510" s="7">
        <f t="shared" si="30"/>
        <v>78.100000000000009</v>
      </c>
      <c r="T510" s="9">
        <f t="shared" si="31"/>
        <v>0.54040963188486024</v>
      </c>
      <c r="U510" s="6">
        <f>YEAR(SalesDataTable[[#This Row],[Order Date]])</f>
        <v>2026</v>
      </c>
      <c r="V510" s="9" t="str">
        <f>"Q"&amp;ROUNDUP(MONTH(SalesDataTable[[#This Row],[Order Date]])/3,0)</f>
        <v>Q2</v>
      </c>
      <c r="W510" s="6">
        <f>MONTH(SalesDataTable[[#This Row],[Order Date]])</f>
        <v>4</v>
      </c>
      <c r="X510" s="9" t="str">
        <f>TEXT(SalesDataTable[[#This Row],[Order Date]],"mmm")</f>
        <v>Apr</v>
      </c>
    </row>
    <row r="511" spans="1:24">
      <c r="A511" s="3">
        <v>1907</v>
      </c>
      <c r="B511" s="4">
        <v>46118</v>
      </c>
      <c r="C511" s="11">
        <f>YEAR(SalesDataTable[[#This Row],[Order Date]])</f>
        <v>2026</v>
      </c>
      <c r="D511" s="11" t="str">
        <f>"Q"&amp;ROUNDUP(MONTH(SalesDataTable[[#This Row],[Order Date]])/3,0)</f>
        <v>Q2</v>
      </c>
      <c r="E511" s="13">
        <f>MONTH(SalesDataTable[[#This Row],[Order Date]])</f>
        <v>4</v>
      </c>
      <c r="F511" s="11" t="str">
        <f>TEXT(SalesDataTable[[#This Row],[Order Date]],"MMM")</f>
        <v>Apr</v>
      </c>
      <c r="G511" s="5" t="s">
        <v>6</v>
      </c>
      <c r="H511" s="5" t="s">
        <v>43</v>
      </c>
      <c r="I511" s="5" t="s">
        <v>8</v>
      </c>
      <c r="J511" s="5" t="s">
        <v>16</v>
      </c>
      <c r="K511" s="5" t="s">
        <v>4</v>
      </c>
      <c r="L511" s="5" t="s">
        <v>22</v>
      </c>
      <c r="M511" s="6">
        <v>10</v>
      </c>
      <c r="N511" s="7">
        <v>50.64</v>
      </c>
      <c r="O511" s="8">
        <v>0.2</v>
      </c>
      <c r="P511" s="7">
        <v>22.99</v>
      </c>
      <c r="Q511" s="7">
        <f t="shared" si="28"/>
        <v>405.12</v>
      </c>
      <c r="R511" s="7">
        <f t="shared" si="29"/>
        <v>229.89999999999998</v>
      </c>
      <c r="S511" s="7">
        <f t="shared" si="30"/>
        <v>175.22000000000003</v>
      </c>
      <c r="T511" s="9">
        <f t="shared" si="31"/>
        <v>0.43251382306477099</v>
      </c>
      <c r="U511" s="6">
        <f>YEAR(SalesDataTable[[#This Row],[Order Date]])</f>
        <v>2026</v>
      </c>
      <c r="V511" s="9" t="str">
        <f>"Q"&amp;ROUNDUP(MONTH(SalesDataTable[[#This Row],[Order Date]])/3,0)</f>
        <v>Q2</v>
      </c>
      <c r="W511" s="6">
        <f>MONTH(SalesDataTable[[#This Row],[Order Date]])</f>
        <v>4</v>
      </c>
      <c r="X511" s="9" t="str">
        <f>TEXT(SalesDataTable[[#This Row],[Order Date]],"mmm")</f>
        <v>Apr</v>
      </c>
    </row>
    <row r="512" spans="1:24">
      <c r="A512" s="3">
        <v>1950</v>
      </c>
      <c r="B512" s="4">
        <v>46118</v>
      </c>
      <c r="C512" s="11">
        <f>YEAR(SalesDataTable[[#This Row],[Order Date]])</f>
        <v>2026</v>
      </c>
      <c r="D512" s="11" t="str">
        <f>"Q"&amp;ROUNDUP(MONTH(SalesDataTable[[#This Row],[Order Date]])/3,0)</f>
        <v>Q2</v>
      </c>
      <c r="E512" s="13">
        <f>MONTH(SalesDataTable[[#This Row],[Order Date]])</f>
        <v>4</v>
      </c>
      <c r="F512" s="11" t="str">
        <f>TEXT(SalesDataTable[[#This Row],[Order Date]],"MMM")</f>
        <v>Apr</v>
      </c>
      <c r="G512" s="5" t="s">
        <v>0</v>
      </c>
      <c r="H512" s="5" t="s">
        <v>36</v>
      </c>
      <c r="I512" s="5" t="s">
        <v>2</v>
      </c>
      <c r="J512" s="5" t="s">
        <v>13</v>
      </c>
      <c r="K512" s="5" t="s">
        <v>9</v>
      </c>
      <c r="L512" s="5" t="s">
        <v>46</v>
      </c>
      <c r="M512" s="6">
        <v>1</v>
      </c>
      <c r="N512" s="7">
        <v>73</v>
      </c>
      <c r="O512" s="8">
        <v>0</v>
      </c>
      <c r="P512" s="7">
        <v>32.4</v>
      </c>
      <c r="Q512" s="7">
        <f t="shared" si="28"/>
        <v>73</v>
      </c>
      <c r="R512" s="7">
        <f t="shared" si="29"/>
        <v>32.4</v>
      </c>
      <c r="S512" s="7">
        <f t="shared" si="30"/>
        <v>40.6</v>
      </c>
      <c r="T512" s="9">
        <f t="shared" si="31"/>
        <v>0.55616438356164388</v>
      </c>
      <c r="U512" s="6">
        <f>YEAR(SalesDataTable[[#This Row],[Order Date]])</f>
        <v>2026</v>
      </c>
      <c r="V512" s="9" t="str">
        <f>"Q"&amp;ROUNDUP(MONTH(SalesDataTable[[#This Row],[Order Date]])/3,0)</f>
        <v>Q2</v>
      </c>
      <c r="W512" s="6">
        <f>MONTH(SalesDataTable[[#This Row],[Order Date]])</f>
        <v>4</v>
      </c>
      <c r="X512" s="9" t="str">
        <f>TEXT(SalesDataTable[[#This Row],[Order Date]],"mmm")</f>
        <v>Apr</v>
      </c>
    </row>
    <row r="513" spans="1:24">
      <c r="A513" s="3">
        <v>2443</v>
      </c>
      <c r="B513" s="4">
        <v>46118</v>
      </c>
      <c r="C513" s="11">
        <f>YEAR(SalesDataTable[[#This Row],[Order Date]])</f>
        <v>2026</v>
      </c>
      <c r="D513" s="11" t="str">
        <f>"Q"&amp;ROUNDUP(MONTH(SalesDataTable[[#This Row],[Order Date]])/3,0)</f>
        <v>Q2</v>
      </c>
      <c r="E513" s="13">
        <f>MONTH(SalesDataTable[[#This Row],[Order Date]])</f>
        <v>4</v>
      </c>
      <c r="F513" s="11" t="str">
        <f>TEXT(SalesDataTable[[#This Row],[Order Date]],"MMM")</f>
        <v>Apr</v>
      </c>
      <c r="G513" s="5" t="s">
        <v>0</v>
      </c>
      <c r="H513" s="5" t="s">
        <v>50</v>
      </c>
      <c r="I513" s="5" t="s">
        <v>2</v>
      </c>
      <c r="J513" s="5" t="s">
        <v>3</v>
      </c>
      <c r="K513" s="5" t="s">
        <v>14</v>
      </c>
      <c r="L513" s="5" t="s">
        <v>15</v>
      </c>
      <c r="M513" s="6">
        <v>1</v>
      </c>
      <c r="N513" s="7">
        <v>35.700000000000003</v>
      </c>
      <c r="O513" s="8">
        <v>0</v>
      </c>
      <c r="P513" s="7">
        <v>13.8</v>
      </c>
      <c r="Q513" s="7">
        <f t="shared" si="28"/>
        <v>35.700000000000003</v>
      </c>
      <c r="R513" s="7">
        <f t="shared" si="29"/>
        <v>13.8</v>
      </c>
      <c r="S513" s="7">
        <f t="shared" si="30"/>
        <v>21.900000000000002</v>
      </c>
      <c r="T513" s="9">
        <f t="shared" si="31"/>
        <v>0.61344537815126055</v>
      </c>
      <c r="U513" s="6">
        <f>YEAR(SalesDataTable[[#This Row],[Order Date]])</f>
        <v>2026</v>
      </c>
      <c r="V513" s="9" t="str">
        <f>"Q"&amp;ROUNDUP(MONTH(SalesDataTable[[#This Row],[Order Date]])/3,0)</f>
        <v>Q2</v>
      </c>
      <c r="W513" s="6">
        <f>MONTH(SalesDataTable[[#This Row],[Order Date]])</f>
        <v>4</v>
      </c>
      <c r="X513" s="9" t="str">
        <f>TEXT(SalesDataTable[[#This Row],[Order Date]],"mmm")</f>
        <v>Apr</v>
      </c>
    </row>
    <row r="514" spans="1:24">
      <c r="A514" s="3">
        <v>2480</v>
      </c>
      <c r="B514" s="4">
        <v>46118</v>
      </c>
      <c r="C514" s="11">
        <f>YEAR(SalesDataTable[[#This Row],[Order Date]])</f>
        <v>2026</v>
      </c>
      <c r="D514" s="11" t="str">
        <f>"Q"&amp;ROUNDUP(MONTH(SalesDataTable[[#This Row],[Order Date]])/3,0)</f>
        <v>Q2</v>
      </c>
      <c r="E514" s="13">
        <f>MONTH(SalesDataTable[[#This Row],[Order Date]])</f>
        <v>4</v>
      </c>
      <c r="F514" s="11" t="str">
        <f>TEXT(SalesDataTable[[#This Row],[Order Date]],"MMM")</f>
        <v>Apr</v>
      </c>
      <c r="G514" s="5" t="s">
        <v>11</v>
      </c>
      <c r="H514" s="5" t="s">
        <v>52</v>
      </c>
      <c r="I514" s="5" t="s">
        <v>8</v>
      </c>
      <c r="J514" s="5" t="s">
        <v>13</v>
      </c>
      <c r="K514" s="5" t="s">
        <v>9</v>
      </c>
      <c r="L514" s="5" t="s">
        <v>37</v>
      </c>
      <c r="M514" s="6">
        <v>8</v>
      </c>
      <c r="N514" s="7">
        <v>152.41999999999999</v>
      </c>
      <c r="O514" s="8">
        <v>0.05</v>
      </c>
      <c r="P514" s="7">
        <v>80.11</v>
      </c>
      <c r="Q514" s="7">
        <f t="shared" ref="Q514:Q577" si="32">M514*N514*(1-O514)</f>
        <v>1158.3919999999998</v>
      </c>
      <c r="R514" s="7">
        <f t="shared" ref="R514:R577" si="33">M514*P514</f>
        <v>640.88</v>
      </c>
      <c r="S514" s="7">
        <f t="shared" ref="S514:S577" si="34">Q514-R514</f>
        <v>517.51199999999983</v>
      </c>
      <c r="T514" s="9">
        <f t="shared" ref="T514:T577" si="35">IFERROR(S514/Q514,0)</f>
        <v>0.44675032286134564</v>
      </c>
      <c r="U514" s="6">
        <f>YEAR(SalesDataTable[[#This Row],[Order Date]])</f>
        <v>2026</v>
      </c>
      <c r="V514" s="9" t="str">
        <f>"Q"&amp;ROUNDUP(MONTH(SalesDataTable[[#This Row],[Order Date]])/3,0)</f>
        <v>Q2</v>
      </c>
      <c r="W514" s="6">
        <f>MONTH(SalesDataTable[[#This Row],[Order Date]])</f>
        <v>4</v>
      </c>
      <c r="X514" s="9" t="str">
        <f>TEXT(SalesDataTable[[#This Row],[Order Date]],"mmm")</f>
        <v>Apr</v>
      </c>
    </row>
    <row r="515" spans="1:24">
      <c r="A515" s="3">
        <v>2515</v>
      </c>
      <c r="B515" s="4">
        <v>46118</v>
      </c>
      <c r="C515" s="11">
        <f>YEAR(SalesDataTable[[#This Row],[Order Date]])</f>
        <v>2026</v>
      </c>
      <c r="D515" s="11" t="str">
        <f>"Q"&amp;ROUNDUP(MONTH(SalesDataTable[[#This Row],[Order Date]])/3,0)</f>
        <v>Q2</v>
      </c>
      <c r="E515" s="13">
        <f>MONTH(SalesDataTable[[#This Row],[Order Date]])</f>
        <v>4</v>
      </c>
      <c r="F515" s="11" t="str">
        <f>TEXT(SalesDataTable[[#This Row],[Order Date]],"MMM")</f>
        <v>Apr</v>
      </c>
      <c r="G515" s="5" t="s">
        <v>20</v>
      </c>
      <c r="H515" s="5" t="s">
        <v>33</v>
      </c>
      <c r="I515" s="5" t="s">
        <v>2</v>
      </c>
      <c r="J515" s="5" t="s">
        <v>3</v>
      </c>
      <c r="K515" s="5" t="s">
        <v>4</v>
      </c>
      <c r="L515" s="5" t="s">
        <v>5</v>
      </c>
      <c r="M515" s="6">
        <v>1</v>
      </c>
      <c r="N515" s="7">
        <v>81.78</v>
      </c>
      <c r="O515" s="8">
        <v>0</v>
      </c>
      <c r="P515" s="7">
        <v>42.82</v>
      </c>
      <c r="Q515" s="7">
        <f t="shared" si="32"/>
        <v>81.78</v>
      </c>
      <c r="R515" s="7">
        <f t="shared" si="33"/>
        <v>42.82</v>
      </c>
      <c r="S515" s="7">
        <f t="shared" si="34"/>
        <v>38.96</v>
      </c>
      <c r="T515" s="9">
        <f t="shared" si="35"/>
        <v>0.47640009782342874</v>
      </c>
      <c r="U515" s="6">
        <f>YEAR(SalesDataTable[[#This Row],[Order Date]])</f>
        <v>2026</v>
      </c>
      <c r="V515" s="9" t="str">
        <f>"Q"&amp;ROUNDUP(MONTH(SalesDataTable[[#This Row],[Order Date]])/3,0)</f>
        <v>Q2</v>
      </c>
      <c r="W515" s="6">
        <f>MONTH(SalesDataTable[[#This Row],[Order Date]])</f>
        <v>4</v>
      </c>
      <c r="X515" s="9" t="str">
        <f>TEXT(SalesDataTable[[#This Row],[Order Date]],"mmm")</f>
        <v>Apr</v>
      </c>
    </row>
    <row r="516" spans="1:24">
      <c r="A516" s="3">
        <v>2829</v>
      </c>
      <c r="B516" s="4">
        <v>46118</v>
      </c>
      <c r="C516" s="11">
        <f>YEAR(SalesDataTable[[#This Row],[Order Date]])</f>
        <v>2026</v>
      </c>
      <c r="D516" s="11" t="str">
        <f>"Q"&amp;ROUNDUP(MONTH(SalesDataTable[[#This Row],[Order Date]])/3,0)</f>
        <v>Q2</v>
      </c>
      <c r="E516" s="13">
        <f>MONTH(SalesDataTable[[#This Row],[Order Date]])</f>
        <v>4</v>
      </c>
      <c r="F516" s="11" t="str">
        <f>TEXT(SalesDataTable[[#This Row],[Order Date]],"MMM")</f>
        <v>Apr</v>
      </c>
      <c r="G516" s="5" t="s">
        <v>6</v>
      </c>
      <c r="H516" s="5" t="s">
        <v>27</v>
      </c>
      <c r="I516" s="5" t="s">
        <v>2</v>
      </c>
      <c r="J516" s="5" t="s">
        <v>16</v>
      </c>
      <c r="K516" s="5" t="s">
        <v>4</v>
      </c>
      <c r="L516" s="5" t="s">
        <v>30</v>
      </c>
      <c r="M516" s="6">
        <v>6</v>
      </c>
      <c r="N516" s="7">
        <v>102.59</v>
      </c>
      <c r="O516" s="8">
        <v>0.1</v>
      </c>
      <c r="P516" s="7">
        <v>49.6</v>
      </c>
      <c r="Q516" s="7">
        <f t="shared" si="32"/>
        <v>553.98599999999999</v>
      </c>
      <c r="R516" s="7">
        <f t="shared" si="33"/>
        <v>297.60000000000002</v>
      </c>
      <c r="S516" s="7">
        <f t="shared" si="34"/>
        <v>256.38599999999997</v>
      </c>
      <c r="T516" s="9">
        <f t="shared" si="35"/>
        <v>0.46280230908362302</v>
      </c>
      <c r="U516" s="6">
        <f>YEAR(SalesDataTable[[#This Row],[Order Date]])</f>
        <v>2026</v>
      </c>
      <c r="V516" s="9" t="str">
        <f>"Q"&amp;ROUNDUP(MONTH(SalesDataTable[[#This Row],[Order Date]])/3,0)</f>
        <v>Q2</v>
      </c>
      <c r="W516" s="6">
        <f>MONTH(SalesDataTable[[#This Row],[Order Date]])</f>
        <v>4</v>
      </c>
      <c r="X516" s="9" t="str">
        <f>TEXT(SalesDataTable[[#This Row],[Order Date]],"mmm")</f>
        <v>Apr</v>
      </c>
    </row>
    <row r="517" spans="1:24">
      <c r="A517" s="3">
        <v>4086</v>
      </c>
      <c r="B517" s="4">
        <v>46118</v>
      </c>
      <c r="C517" s="11">
        <f>YEAR(SalesDataTable[[#This Row],[Order Date]])</f>
        <v>2026</v>
      </c>
      <c r="D517" s="11" t="str">
        <f>"Q"&amp;ROUNDUP(MONTH(SalesDataTable[[#This Row],[Order Date]])/3,0)</f>
        <v>Q2</v>
      </c>
      <c r="E517" s="13">
        <f>MONTH(SalesDataTable[[#This Row],[Order Date]])</f>
        <v>4</v>
      </c>
      <c r="F517" s="11" t="str">
        <f>TEXT(SalesDataTable[[#This Row],[Order Date]],"MMM")</f>
        <v>Apr</v>
      </c>
      <c r="G517" s="5" t="s">
        <v>20</v>
      </c>
      <c r="H517" s="5" t="s">
        <v>33</v>
      </c>
      <c r="I517" s="5" t="s">
        <v>19</v>
      </c>
      <c r="J517" s="5" t="s">
        <v>3</v>
      </c>
      <c r="K517" s="5" t="s">
        <v>9</v>
      </c>
      <c r="L517" s="5" t="s">
        <v>37</v>
      </c>
      <c r="M517" s="6">
        <v>2</v>
      </c>
      <c r="N517" s="7">
        <v>152.44</v>
      </c>
      <c r="O517" s="8">
        <v>0.15</v>
      </c>
      <c r="P517" s="7">
        <v>76.680000000000007</v>
      </c>
      <c r="Q517" s="7">
        <f t="shared" si="32"/>
        <v>259.14799999999997</v>
      </c>
      <c r="R517" s="7">
        <f t="shared" si="33"/>
        <v>153.36000000000001</v>
      </c>
      <c r="S517" s="7">
        <f t="shared" si="34"/>
        <v>105.78799999999995</v>
      </c>
      <c r="T517" s="9">
        <f t="shared" si="35"/>
        <v>0.4082146109559015</v>
      </c>
      <c r="U517" s="6">
        <f>YEAR(SalesDataTable[[#This Row],[Order Date]])</f>
        <v>2026</v>
      </c>
      <c r="V517" s="9" t="str">
        <f>"Q"&amp;ROUNDUP(MONTH(SalesDataTable[[#This Row],[Order Date]])/3,0)</f>
        <v>Q2</v>
      </c>
      <c r="W517" s="6">
        <f>MONTH(SalesDataTable[[#This Row],[Order Date]])</f>
        <v>4</v>
      </c>
      <c r="X517" s="9" t="str">
        <f>TEXT(SalesDataTable[[#This Row],[Order Date]],"mmm")</f>
        <v>Apr</v>
      </c>
    </row>
    <row r="518" spans="1:24">
      <c r="A518" s="3">
        <v>4512</v>
      </c>
      <c r="B518" s="4">
        <v>46118</v>
      </c>
      <c r="C518" s="11">
        <f>YEAR(SalesDataTable[[#This Row],[Order Date]])</f>
        <v>2026</v>
      </c>
      <c r="D518" s="11" t="str">
        <f>"Q"&amp;ROUNDUP(MONTH(SalesDataTable[[#This Row],[Order Date]])/3,0)</f>
        <v>Q2</v>
      </c>
      <c r="E518" s="13">
        <f>MONTH(SalesDataTable[[#This Row],[Order Date]])</f>
        <v>4</v>
      </c>
      <c r="F518" s="11" t="str">
        <f>TEXT(SalesDataTable[[#This Row],[Order Date]],"MMM")</f>
        <v>Apr</v>
      </c>
      <c r="G518" s="5" t="s">
        <v>6</v>
      </c>
      <c r="H518" s="5" t="s">
        <v>7</v>
      </c>
      <c r="I518" s="5" t="s">
        <v>2</v>
      </c>
      <c r="J518" s="5" t="s">
        <v>13</v>
      </c>
      <c r="K518" s="5" t="s">
        <v>14</v>
      </c>
      <c r="L518" s="5" t="s">
        <v>44</v>
      </c>
      <c r="M518" s="6">
        <v>6</v>
      </c>
      <c r="N518" s="7">
        <v>136.29</v>
      </c>
      <c r="O518" s="8">
        <v>0</v>
      </c>
      <c r="P518" s="7">
        <v>68.209999999999994</v>
      </c>
      <c r="Q518" s="7">
        <f t="shared" si="32"/>
        <v>817.74</v>
      </c>
      <c r="R518" s="7">
        <f t="shared" si="33"/>
        <v>409.26</v>
      </c>
      <c r="S518" s="7">
        <f t="shared" si="34"/>
        <v>408.48</v>
      </c>
      <c r="T518" s="9">
        <f t="shared" si="35"/>
        <v>0.49952307579426225</v>
      </c>
      <c r="U518" s="6">
        <f>YEAR(SalesDataTable[[#This Row],[Order Date]])</f>
        <v>2026</v>
      </c>
      <c r="V518" s="9" t="str">
        <f>"Q"&amp;ROUNDUP(MONTH(SalesDataTable[[#This Row],[Order Date]])/3,0)</f>
        <v>Q2</v>
      </c>
      <c r="W518" s="6">
        <f>MONTH(SalesDataTable[[#This Row],[Order Date]])</f>
        <v>4</v>
      </c>
      <c r="X518" s="9" t="str">
        <f>TEXT(SalesDataTable[[#This Row],[Order Date]],"mmm")</f>
        <v>Apr</v>
      </c>
    </row>
    <row r="519" spans="1:24">
      <c r="A519" s="3">
        <v>4837</v>
      </c>
      <c r="B519" s="4">
        <v>46118</v>
      </c>
      <c r="C519" s="11">
        <f>YEAR(SalesDataTable[[#This Row],[Order Date]])</f>
        <v>2026</v>
      </c>
      <c r="D519" s="11" t="str">
        <f>"Q"&amp;ROUNDUP(MONTH(SalesDataTable[[#This Row],[Order Date]])/3,0)</f>
        <v>Q2</v>
      </c>
      <c r="E519" s="13">
        <f>MONTH(SalesDataTable[[#This Row],[Order Date]])</f>
        <v>4</v>
      </c>
      <c r="F519" s="11" t="str">
        <f>TEXT(SalesDataTable[[#This Row],[Order Date]],"MMM")</f>
        <v>Apr</v>
      </c>
      <c r="G519" s="5" t="s">
        <v>0</v>
      </c>
      <c r="H519" s="5" t="s">
        <v>36</v>
      </c>
      <c r="I519" s="5" t="s">
        <v>8</v>
      </c>
      <c r="J519" s="5" t="s">
        <v>16</v>
      </c>
      <c r="K519" s="5" t="s">
        <v>9</v>
      </c>
      <c r="L519" s="5" t="s">
        <v>37</v>
      </c>
      <c r="M519" s="6">
        <v>4</v>
      </c>
      <c r="N519" s="7">
        <v>157.51</v>
      </c>
      <c r="O519" s="8">
        <v>0.2</v>
      </c>
      <c r="P519" s="7">
        <v>79.209999999999994</v>
      </c>
      <c r="Q519" s="7">
        <f t="shared" si="32"/>
        <v>504.03199999999998</v>
      </c>
      <c r="R519" s="7">
        <f t="shared" si="33"/>
        <v>316.83999999999997</v>
      </c>
      <c r="S519" s="7">
        <f t="shared" si="34"/>
        <v>187.19200000000001</v>
      </c>
      <c r="T519" s="9">
        <f t="shared" si="35"/>
        <v>0.37138911815122855</v>
      </c>
      <c r="U519" s="6">
        <f>YEAR(SalesDataTable[[#This Row],[Order Date]])</f>
        <v>2026</v>
      </c>
      <c r="V519" s="9" t="str">
        <f>"Q"&amp;ROUNDUP(MONTH(SalesDataTable[[#This Row],[Order Date]])/3,0)</f>
        <v>Q2</v>
      </c>
      <c r="W519" s="6">
        <f>MONTH(SalesDataTable[[#This Row],[Order Date]])</f>
        <v>4</v>
      </c>
      <c r="X519" s="9" t="str">
        <f>TEXT(SalesDataTable[[#This Row],[Order Date]],"mmm")</f>
        <v>Apr</v>
      </c>
    </row>
    <row r="520" spans="1:24">
      <c r="A520" s="3">
        <v>1580</v>
      </c>
      <c r="B520" s="4">
        <v>46119</v>
      </c>
      <c r="C520" s="11">
        <f>YEAR(SalesDataTable[[#This Row],[Order Date]])</f>
        <v>2026</v>
      </c>
      <c r="D520" s="11" t="str">
        <f>"Q"&amp;ROUNDUP(MONTH(SalesDataTable[[#This Row],[Order Date]])/3,0)</f>
        <v>Q2</v>
      </c>
      <c r="E520" s="13">
        <f>MONTH(SalesDataTable[[#This Row],[Order Date]])</f>
        <v>4</v>
      </c>
      <c r="F520" s="11" t="str">
        <f>TEXT(SalesDataTable[[#This Row],[Order Date]],"MMM")</f>
        <v>Apr</v>
      </c>
      <c r="G520" s="5" t="s">
        <v>11</v>
      </c>
      <c r="H520" s="5" t="s">
        <v>18</v>
      </c>
      <c r="I520" s="5" t="s">
        <v>2</v>
      </c>
      <c r="J520" s="5" t="s">
        <v>13</v>
      </c>
      <c r="K520" s="5" t="s">
        <v>23</v>
      </c>
      <c r="L520" s="5" t="s">
        <v>51</v>
      </c>
      <c r="M520" s="6">
        <v>2</v>
      </c>
      <c r="N520" s="7">
        <v>120.5</v>
      </c>
      <c r="O520" s="8">
        <v>0</v>
      </c>
      <c r="P520" s="7">
        <v>61.42</v>
      </c>
      <c r="Q520" s="7">
        <f t="shared" si="32"/>
        <v>241</v>
      </c>
      <c r="R520" s="7">
        <f t="shared" si="33"/>
        <v>122.84</v>
      </c>
      <c r="S520" s="7">
        <f t="shared" si="34"/>
        <v>118.16</v>
      </c>
      <c r="T520" s="9">
        <f t="shared" si="35"/>
        <v>0.49029045643153524</v>
      </c>
      <c r="U520" s="6">
        <f>YEAR(SalesDataTable[[#This Row],[Order Date]])</f>
        <v>2026</v>
      </c>
      <c r="V520" s="9" t="str">
        <f>"Q"&amp;ROUNDUP(MONTH(SalesDataTable[[#This Row],[Order Date]])/3,0)</f>
        <v>Q2</v>
      </c>
      <c r="W520" s="6">
        <f>MONTH(SalesDataTable[[#This Row],[Order Date]])</f>
        <v>4</v>
      </c>
      <c r="X520" s="9" t="str">
        <f>TEXT(SalesDataTable[[#This Row],[Order Date]],"mmm")</f>
        <v>Apr</v>
      </c>
    </row>
    <row r="521" spans="1:24">
      <c r="A521" s="3">
        <v>1962</v>
      </c>
      <c r="B521" s="4">
        <v>46119</v>
      </c>
      <c r="C521" s="11">
        <f>YEAR(SalesDataTable[[#This Row],[Order Date]])</f>
        <v>2026</v>
      </c>
      <c r="D521" s="11" t="str">
        <f>"Q"&amp;ROUNDUP(MONTH(SalesDataTable[[#This Row],[Order Date]])/3,0)</f>
        <v>Q2</v>
      </c>
      <c r="E521" s="13">
        <f>MONTH(SalesDataTable[[#This Row],[Order Date]])</f>
        <v>4</v>
      </c>
      <c r="F521" s="11" t="str">
        <f>TEXT(SalesDataTable[[#This Row],[Order Date]],"MMM")</f>
        <v>Apr</v>
      </c>
      <c r="G521" s="5" t="s">
        <v>0</v>
      </c>
      <c r="H521" s="5" t="s">
        <v>1</v>
      </c>
      <c r="I521" s="5" t="s">
        <v>2</v>
      </c>
      <c r="J521" s="5" t="s">
        <v>3</v>
      </c>
      <c r="K521" s="5" t="s">
        <v>9</v>
      </c>
      <c r="L521" s="5" t="s">
        <v>37</v>
      </c>
      <c r="M521" s="6">
        <v>3</v>
      </c>
      <c r="N521" s="7">
        <v>152.62</v>
      </c>
      <c r="O521" s="8">
        <v>0.05</v>
      </c>
      <c r="P521" s="7">
        <v>77.75</v>
      </c>
      <c r="Q521" s="7">
        <f t="shared" si="32"/>
        <v>434.96699999999998</v>
      </c>
      <c r="R521" s="7">
        <f t="shared" si="33"/>
        <v>233.25</v>
      </c>
      <c r="S521" s="7">
        <f t="shared" si="34"/>
        <v>201.71699999999998</v>
      </c>
      <c r="T521" s="9">
        <f t="shared" si="35"/>
        <v>0.46375242259757637</v>
      </c>
      <c r="U521" s="6">
        <f>YEAR(SalesDataTable[[#This Row],[Order Date]])</f>
        <v>2026</v>
      </c>
      <c r="V521" s="9" t="str">
        <f>"Q"&amp;ROUNDUP(MONTH(SalesDataTable[[#This Row],[Order Date]])/3,0)</f>
        <v>Q2</v>
      </c>
      <c r="W521" s="6">
        <f>MONTH(SalesDataTable[[#This Row],[Order Date]])</f>
        <v>4</v>
      </c>
      <c r="X521" s="9" t="str">
        <f>TEXT(SalesDataTable[[#This Row],[Order Date]],"mmm")</f>
        <v>Apr</v>
      </c>
    </row>
    <row r="522" spans="1:24">
      <c r="A522" s="3">
        <v>2381</v>
      </c>
      <c r="B522" s="4">
        <v>46119</v>
      </c>
      <c r="C522" s="11">
        <f>YEAR(SalesDataTable[[#This Row],[Order Date]])</f>
        <v>2026</v>
      </c>
      <c r="D522" s="11" t="str">
        <f>"Q"&amp;ROUNDUP(MONTH(SalesDataTable[[#This Row],[Order Date]])/3,0)</f>
        <v>Q2</v>
      </c>
      <c r="E522" s="13">
        <f>MONTH(SalesDataTable[[#This Row],[Order Date]])</f>
        <v>4</v>
      </c>
      <c r="F522" s="11" t="str">
        <f>TEXT(SalesDataTable[[#This Row],[Order Date]],"MMM")</f>
        <v>Apr</v>
      </c>
      <c r="G522" s="5" t="s">
        <v>6</v>
      </c>
      <c r="H522" s="5" t="s">
        <v>41</v>
      </c>
      <c r="I522" s="5" t="s">
        <v>2</v>
      </c>
      <c r="J522" s="5" t="s">
        <v>3</v>
      </c>
      <c r="K522" s="5" t="s">
        <v>14</v>
      </c>
      <c r="L522" s="5" t="s">
        <v>44</v>
      </c>
      <c r="M522" s="6">
        <v>2</v>
      </c>
      <c r="N522" s="7">
        <v>134.16</v>
      </c>
      <c r="O522" s="8">
        <v>0.05</v>
      </c>
      <c r="P522" s="7">
        <v>67.08</v>
      </c>
      <c r="Q522" s="7">
        <f t="shared" si="32"/>
        <v>254.90399999999997</v>
      </c>
      <c r="R522" s="7">
        <f t="shared" si="33"/>
        <v>134.16</v>
      </c>
      <c r="S522" s="7">
        <f t="shared" si="34"/>
        <v>120.74399999999997</v>
      </c>
      <c r="T522" s="9">
        <f t="shared" si="35"/>
        <v>0.47368421052631576</v>
      </c>
      <c r="U522" s="6">
        <f>YEAR(SalesDataTable[[#This Row],[Order Date]])</f>
        <v>2026</v>
      </c>
      <c r="V522" s="9" t="str">
        <f>"Q"&amp;ROUNDUP(MONTH(SalesDataTable[[#This Row],[Order Date]])/3,0)</f>
        <v>Q2</v>
      </c>
      <c r="W522" s="6">
        <f>MONTH(SalesDataTable[[#This Row],[Order Date]])</f>
        <v>4</v>
      </c>
      <c r="X522" s="9" t="str">
        <f>TEXT(SalesDataTable[[#This Row],[Order Date]],"mmm")</f>
        <v>Apr</v>
      </c>
    </row>
    <row r="523" spans="1:24">
      <c r="A523" s="3">
        <v>2655</v>
      </c>
      <c r="B523" s="4">
        <v>46119</v>
      </c>
      <c r="C523" s="11">
        <f>YEAR(SalesDataTable[[#This Row],[Order Date]])</f>
        <v>2026</v>
      </c>
      <c r="D523" s="11" t="str">
        <f>"Q"&amp;ROUNDUP(MONTH(SalesDataTable[[#This Row],[Order Date]])/3,0)</f>
        <v>Q2</v>
      </c>
      <c r="E523" s="13">
        <f>MONTH(SalesDataTable[[#This Row],[Order Date]])</f>
        <v>4</v>
      </c>
      <c r="F523" s="11" t="str">
        <f>TEXT(SalesDataTable[[#This Row],[Order Date]],"MMM")</f>
        <v>Apr</v>
      </c>
      <c r="G523" s="5" t="s">
        <v>20</v>
      </c>
      <c r="H523" s="5" t="s">
        <v>47</v>
      </c>
      <c r="I523" s="5" t="s">
        <v>19</v>
      </c>
      <c r="J523" s="5" t="s">
        <v>16</v>
      </c>
      <c r="K523" s="5" t="s">
        <v>4</v>
      </c>
      <c r="L523" s="5" t="s">
        <v>30</v>
      </c>
      <c r="M523" s="6">
        <v>1</v>
      </c>
      <c r="N523" s="7">
        <v>101.13</v>
      </c>
      <c r="O523" s="8">
        <v>0</v>
      </c>
      <c r="P523" s="7">
        <v>50.8</v>
      </c>
      <c r="Q523" s="7">
        <f t="shared" si="32"/>
        <v>101.13</v>
      </c>
      <c r="R523" s="7">
        <f t="shared" si="33"/>
        <v>50.8</v>
      </c>
      <c r="S523" s="7">
        <f t="shared" si="34"/>
        <v>50.33</v>
      </c>
      <c r="T523" s="9">
        <f t="shared" si="35"/>
        <v>0.49767625828141998</v>
      </c>
      <c r="U523" s="6">
        <f>YEAR(SalesDataTable[[#This Row],[Order Date]])</f>
        <v>2026</v>
      </c>
      <c r="V523" s="9" t="str">
        <f>"Q"&amp;ROUNDUP(MONTH(SalesDataTable[[#This Row],[Order Date]])/3,0)</f>
        <v>Q2</v>
      </c>
      <c r="W523" s="6">
        <f>MONTH(SalesDataTable[[#This Row],[Order Date]])</f>
        <v>4</v>
      </c>
      <c r="X523" s="9" t="str">
        <f>TEXT(SalesDataTable[[#This Row],[Order Date]],"mmm")</f>
        <v>Apr</v>
      </c>
    </row>
    <row r="524" spans="1:24">
      <c r="A524" s="3">
        <v>2944</v>
      </c>
      <c r="B524" s="4">
        <v>46119</v>
      </c>
      <c r="C524" s="11">
        <f>YEAR(SalesDataTable[[#This Row],[Order Date]])</f>
        <v>2026</v>
      </c>
      <c r="D524" s="11" t="str">
        <f>"Q"&amp;ROUNDUP(MONTH(SalesDataTable[[#This Row],[Order Date]])/3,0)</f>
        <v>Q2</v>
      </c>
      <c r="E524" s="13">
        <f>MONTH(SalesDataTable[[#This Row],[Order Date]])</f>
        <v>4</v>
      </c>
      <c r="F524" s="11" t="str">
        <f>TEXT(SalesDataTable[[#This Row],[Order Date]],"MMM")</f>
        <v>Apr</v>
      </c>
      <c r="G524" s="5" t="s">
        <v>6</v>
      </c>
      <c r="H524" s="5" t="s">
        <v>49</v>
      </c>
      <c r="I524" s="5" t="s">
        <v>19</v>
      </c>
      <c r="J524" s="5" t="s">
        <v>13</v>
      </c>
      <c r="K524" s="5" t="s">
        <v>34</v>
      </c>
      <c r="L524" s="5" t="s">
        <v>45</v>
      </c>
      <c r="M524" s="6">
        <v>1</v>
      </c>
      <c r="N524" s="7">
        <v>51.36</v>
      </c>
      <c r="O524" s="8">
        <v>0</v>
      </c>
      <c r="P524" s="7">
        <v>22.21</v>
      </c>
      <c r="Q524" s="7">
        <f t="shared" si="32"/>
        <v>51.36</v>
      </c>
      <c r="R524" s="7">
        <f t="shared" si="33"/>
        <v>22.21</v>
      </c>
      <c r="S524" s="7">
        <f t="shared" si="34"/>
        <v>29.15</v>
      </c>
      <c r="T524" s="9">
        <f t="shared" si="35"/>
        <v>0.56756230529595009</v>
      </c>
      <c r="U524" s="6">
        <f>YEAR(SalesDataTable[[#This Row],[Order Date]])</f>
        <v>2026</v>
      </c>
      <c r="V524" s="9" t="str">
        <f>"Q"&amp;ROUNDUP(MONTH(SalesDataTable[[#This Row],[Order Date]])/3,0)</f>
        <v>Q2</v>
      </c>
      <c r="W524" s="6">
        <f>MONTH(SalesDataTable[[#This Row],[Order Date]])</f>
        <v>4</v>
      </c>
      <c r="X524" s="9" t="str">
        <f>TEXT(SalesDataTable[[#This Row],[Order Date]],"mmm")</f>
        <v>Apr</v>
      </c>
    </row>
    <row r="525" spans="1:24">
      <c r="A525" s="3">
        <v>4756</v>
      </c>
      <c r="B525" s="4">
        <v>46119</v>
      </c>
      <c r="C525" s="11">
        <f>YEAR(SalesDataTable[[#This Row],[Order Date]])</f>
        <v>2026</v>
      </c>
      <c r="D525" s="11" t="str">
        <f>"Q"&amp;ROUNDUP(MONTH(SalesDataTable[[#This Row],[Order Date]])/3,0)</f>
        <v>Q2</v>
      </c>
      <c r="E525" s="13">
        <f>MONTH(SalesDataTable[[#This Row],[Order Date]])</f>
        <v>4</v>
      </c>
      <c r="F525" s="11" t="str">
        <f>TEXT(SalesDataTable[[#This Row],[Order Date]],"MMM")</f>
        <v>Apr</v>
      </c>
      <c r="G525" s="5" t="s">
        <v>11</v>
      </c>
      <c r="H525" s="5" t="s">
        <v>52</v>
      </c>
      <c r="I525" s="5" t="s">
        <v>2</v>
      </c>
      <c r="J525" s="5" t="s">
        <v>16</v>
      </c>
      <c r="K525" s="5" t="s">
        <v>9</v>
      </c>
      <c r="L525" s="5" t="s">
        <v>37</v>
      </c>
      <c r="M525" s="6">
        <v>5</v>
      </c>
      <c r="N525" s="7">
        <v>151.88</v>
      </c>
      <c r="O525" s="8">
        <v>0</v>
      </c>
      <c r="P525" s="7">
        <v>80.56</v>
      </c>
      <c r="Q525" s="7">
        <f t="shared" si="32"/>
        <v>759.4</v>
      </c>
      <c r="R525" s="7">
        <f t="shared" si="33"/>
        <v>402.8</v>
      </c>
      <c r="S525" s="7">
        <f t="shared" si="34"/>
        <v>356.59999999999997</v>
      </c>
      <c r="T525" s="9">
        <f t="shared" si="35"/>
        <v>0.46958124835396364</v>
      </c>
      <c r="U525" s="6">
        <f>YEAR(SalesDataTable[[#This Row],[Order Date]])</f>
        <v>2026</v>
      </c>
      <c r="V525" s="9" t="str">
        <f>"Q"&amp;ROUNDUP(MONTH(SalesDataTable[[#This Row],[Order Date]])/3,0)</f>
        <v>Q2</v>
      </c>
      <c r="W525" s="6">
        <f>MONTH(SalesDataTable[[#This Row],[Order Date]])</f>
        <v>4</v>
      </c>
      <c r="X525" s="9" t="str">
        <f>TEXT(SalesDataTable[[#This Row],[Order Date]],"mmm")</f>
        <v>Apr</v>
      </c>
    </row>
    <row r="526" spans="1:24">
      <c r="A526" s="3">
        <v>52</v>
      </c>
      <c r="B526" s="4">
        <v>46120</v>
      </c>
      <c r="C526" s="11">
        <f>YEAR(SalesDataTable[[#This Row],[Order Date]])</f>
        <v>2026</v>
      </c>
      <c r="D526" s="11" t="str">
        <f>"Q"&amp;ROUNDUP(MONTH(SalesDataTable[[#This Row],[Order Date]])/3,0)</f>
        <v>Q2</v>
      </c>
      <c r="E526" s="13">
        <f>MONTH(SalesDataTable[[#This Row],[Order Date]])</f>
        <v>4</v>
      </c>
      <c r="F526" s="11" t="str">
        <f>TEXT(SalesDataTable[[#This Row],[Order Date]],"MMM")</f>
        <v>Apr</v>
      </c>
      <c r="G526" s="5" t="s">
        <v>6</v>
      </c>
      <c r="H526" s="5" t="s">
        <v>43</v>
      </c>
      <c r="I526" s="5" t="s">
        <v>2</v>
      </c>
      <c r="J526" s="5" t="s">
        <v>13</v>
      </c>
      <c r="K526" s="5" t="s">
        <v>14</v>
      </c>
      <c r="L526" s="5" t="s">
        <v>44</v>
      </c>
      <c r="M526" s="6">
        <v>2</v>
      </c>
      <c r="N526" s="7">
        <v>133.59</v>
      </c>
      <c r="O526" s="8">
        <v>0</v>
      </c>
      <c r="P526" s="7">
        <v>66.83</v>
      </c>
      <c r="Q526" s="7">
        <f t="shared" si="32"/>
        <v>267.18</v>
      </c>
      <c r="R526" s="7">
        <f t="shared" si="33"/>
        <v>133.66</v>
      </c>
      <c r="S526" s="7">
        <f t="shared" si="34"/>
        <v>133.52000000000001</v>
      </c>
      <c r="T526" s="9">
        <f t="shared" si="35"/>
        <v>0.49973800434164234</v>
      </c>
      <c r="U526" s="6">
        <f>YEAR(SalesDataTable[[#This Row],[Order Date]])</f>
        <v>2026</v>
      </c>
      <c r="V526" s="9" t="str">
        <f>"Q"&amp;ROUNDUP(MONTH(SalesDataTable[[#This Row],[Order Date]])/3,0)</f>
        <v>Q2</v>
      </c>
      <c r="W526" s="6">
        <f>MONTH(SalesDataTable[[#This Row],[Order Date]])</f>
        <v>4</v>
      </c>
      <c r="X526" s="9" t="str">
        <f>TEXT(SalesDataTable[[#This Row],[Order Date]],"mmm")</f>
        <v>Apr</v>
      </c>
    </row>
    <row r="527" spans="1:24">
      <c r="A527" s="3">
        <v>556</v>
      </c>
      <c r="B527" s="4">
        <v>46120</v>
      </c>
      <c r="C527" s="11">
        <f>YEAR(SalesDataTable[[#This Row],[Order Date]])</f>
        <v>2026</v>
      </c>
      <c r="D527" s="11" t="str">
        <f>"Q"&amp;ROUNDUP(MONTH(SalesDataTable[[#This Row],[Order Date]])/3,0)</f>
        <v>Q2</v>
      </c>
      <c r="E527" s="13">
        <f>MONTH(SalesDataTable[[#This Row],[Order Date]])</f>
        <v>4</v>
      </c>
      <c r="F527" s="11" t="str">
        <f>TEXT(SalesDataTable[[#This Row],[Order Date]],"MMM")</f>
        <v>Apr</v>
      </c>
      <c r="G527" s="5" t="s">
        <v>20</v>
      </c>
      <c r="H527" s="5" t="s">
        <v>33</v>
      </c>
      <c r="I527" s="5" t="s">
        <v>2</v>
      </c>
      <c r="J527" s="5" t="s">
        <v>13</v>
      </c>
      <c r="K527" s="5" t="s">
        <v>23</v>
      </c>
      <c r="L527" s="5" t="s">
        <v>51</v>
      </c>
      <c r="M527" s="6">
        <v>2</v>
      </c>
      <c r="N527" s="7">
        <v>124.39</v>
      </c>
      <c r="O527" s="8">
        <v>0</v>
      </c>
      <c r="P527" s="7">
        <v>61.27</v>
      </c>
      <c r="Q527" s="7">
        <f t="shared" si="32"/>
        <v>248.78</v>
      </c>
      <c r="R527" s="7">
        <f t="shared" si="33"/>
        <v>122.54</v>
      </c>
      <c r="S527" s="7">
        <f t="shared" si="34"/>
        <v>126.24</v>
      </c>
      <c r="T527" s="9">
        <f t="shared" si="35"/>
        <v>0.50743628909076288</v>
      </c>
      <c r="U527" s="6">
        <f>YEAR(SalesDataTable[[#This Row],[Order Date]])</f>
        <v>2026</v>
      </c>
      <c r="V527" s="9" t="str">
        <f>"Q"&amp;ROUNDUP(MONTH(SalesDataTable[[#This Row],[Order Date]])/3,0)</f>
        <v>Q2</v>
      </c>
      <c r="W527" s="6">
        <f>MONTH(SalesDataTable[[#This Row],[Order Date]])</f>
        <v>4</v>
      </c>
      <c r="X527" s="9" t="str">
        <f>TEXT(SalesDataTable[[#This Row],[Order Date]],"mmm")</f>
        <v>Apr</v>
      </c>
    </row>
    <row r="528" spans="1:24">
      <c r="A528" s="3">
        <v>1233</v>
      </c>
      <c r="B528" s="4">
        <v>46120</v>
      </c>
      <c r="C528" s="11">
        <f>YEAR(SalesDataTable[[#This Row],[Order Date]])</f>
        <v>2026</v>
      </c>
      <c r="D528" s="11" t="str">
        <f>"Q"&amp;ROUNDUP(MONTH(SalesDataTable[[#This Row],[Order Date]])/3,0)</f>
        <v>Q2</v>
      </c>
      <c r="E528" s="13">
        <f>MONTH(SalesDataTable[[#This Row],[Order Date]])</f>
        <v>4</v>
      </c>
      <c r="F528" s="11" t="str">
        <f>TEXT(SalesDataTable[[#This Row],[Order Date]],"MMM")</f>
        <v>Apr</v>
      </c>
      <c r="G528" s="5" t="s">
        <v>0</v>
      </c>
      <c r="H528" s="5" t="s">
        <v>50</v>
      </c>
      <c r="I528" s="5" t="s">
        <v>2</v>
      </c>
      <c r="J528" s="5" t="s">
        <v>13</v>
      </c>
      <c r="K528" s="5" t="s">
        <v>4</v>
      </c>
      <c r="L528" s="5" t="s">
        <v>22</v>
      </c>
      <c r="M528" s="6">
        <v>5</v>
      </c>
      <c r="N528" s="7">
        <v>50.22</v>
      </c>
      <c r="O528" s="8">
        <v>0.1</v>
      </c>
      <c r="P528" s="7">
        <v>22.31</v>
      </c>
      <c r="Q528" s="7">
        <f t="shared" si="32"/>
        <v>225.99</v>
      </c>
      <c r="R528" s="7">
        <f t="shared" si="33"/>
        <v>111.55</v>
      </c>
      <c r="S528" s="7">
        <f t="shared" si="34"/>
        <v>114.44000000000001</v>
      </c>
      <c r="T528" s="9">
        <f t="shared" si="35"/>
        <v>0.50639408823399268</v>
      </c>
      <c r="U528" s="6">
        <f>YEAR(SalesDataTable[[#This Row],[Order Date]])</f>
        <v>2026</v>
      </c>
      <c r="V528" s="9" t="str">
        <f>"Q"&amp;ROUNDUP(MONTH(SalesDataTable[[#This Row],[Order Date]])/3,0)</f>
        <v>Q2</v>
      </c>
      <c r="W528" s="6">
        <f>MONTH(SalesDataTable[[#This Row],[Order Date]])</f>
        <v>4</v>
      </c>
      <c r="X528" s="9" t="str">
        <f>TEXT(SalesDataTable[[#This Row],[Order Date]],"mmm")</f>
        <v>Apr</v>
      </c>
    </row>
    <row r="529" spans="1:24">
      <c r="A529" s="3">
        <v>1492</v>
      </c>
      <c r="B529" s="4">
        <v>46120</v>
      </c>
      <c r="C529" s="11">
        <f>YEAR(SalesDataTable[[#This Row],[Order Date]])</f>
        <v>2026</v>
      </c>
      <c r="D529" s="11" t="str">
        <f>"Q"&amp;ROUNDUP(MONTH(SalesDataTable[[#This Row],[Order Date]])/3,0)</f>
        <v>Q2</v>
      </c>
      <c r="E529" s="13">
        <f>MONTH(SalesDataTable[[#This Row],[Order Date]])</f>
        <v>4</v>
      </c>
      <c r="F529" s="11" t="str">
        <f>TEXT(SalesDataTable[[#This Row],[Order Date]],"MMM")</f>
        <v>Apr</v>
      </c>
      <c r="G529" s="5" t="s">
        <v>6</v>
      </c>
      <c r="H529" s="5" t="s">
        <v>49</v>
      </c>
      <c r="I529" s="5" t="s">
        <v>2</v>
      </c>
      <c r="J529" s="5" t="s">
        <v>3</v>
      </c>
      <c r="K529" s="5" t="s">
        <v>4</v>
      </c>
      <c r="L529" s="5" t="s">
        <v>26</v>
      </c>
      <c r="M529" s="6">
        <v>2</v>
      </c>
      <c r="N529" s="7">
        <v>41.08</v>
      </c>
      <c r="O529" s="8">
        <v>0</v>
      </c>
      <c r="P529" s="7">
        <v>16.79</v>
      </c>
      <c r="Q529" s="7">
        <f t="shared" si="32"/>
        <v>82.16</v>
      </c>
      <c r="R529" s="7">
        <f t="shared" si="33"/>
        <v>33.58</v>
      </c>
      <c r="S529" s="7">
        <f t="shared" si="34"/>
        <v>48.58</v>
      </c>
      <c r="T529" s="9">
        <f t="shared" si="35"/>
        <v>0.59128529698149956</v>
      </c>
      <c r="U529" s="6">
        <f>YEAR(SalesDataTable[[#This Row],[Order Date]])</f>
        <v>2026</v>
      </c>
      <c r="V529" s="9" t="str">
        <f>"Q"&amp;ROUNDUP(MONTH(SalesDataTable[[#This Row],[Order Date]])/3,0)</f>
        <v>Q2</v>
      </c>
      <c r="W529" s="6">
        <f>MONTH(SalesDataTable[[#This Row],[Order Date]])</f>
        <v>4</v>
      </c>
      <c r="X529" s="9" t="str">
        <f>TEXT(SalesDataTable[[#This Row],[Order Date]],"mmm")</f>
        <v>Apr</v>
      </c>
    </row>
    <row r="530" spans="1:24">
      <c r="A530" s="3">
        <v>1619</v>
      </c>
      <c r="B530" s="4">
        <v>46120</v>
      </c>
      <c r="C530" s="11">
        <f>YEAR(SalesDataTable[[#This Row],[Order Date]])</f>
        <v>2026</v>
      </c>
      <c r="D530" s="11" t="str">
        <f>"Q"&amp;ROUNDUP(MONTH(SalesDataTable[[#This Row],[Order Date]])/3,0)</f>
        <v>Q2</v>
      </c>
      <c r="E530" s="13">
        <f>MONTH(SalesDataTable[[#This Row],[Order Date]])</f>
        <v>4</v>
      </c>
      <c r="F530" s="11" t="str">
        <f>TEXT(SalesDataTable[[#This Row],[Order Date]],"MMM")</f>
        <v>Apr</v>
      </c>
      <c r="G530" s="5" t="s">
        <v>20</v>
      </c>
      <c r="H530" s="5" t="s">
        <v>33</v>
      </c>
      <c r="I530" s="5" t="s">
        <v>19</v>
      </c>
      <c r="J530" s="5" t="s">
        <v>13</v>
      </c>
      <c r="K530" s="5" t="s">
        <v>14</v>
      </c>
      <c r="L530" s="5" t="s">
        <v>32</v>
      </c>
      <c r="M530" s="6">
        <v>5</v>
      </c>
      <c r="N530" s="7">
        <v>46.11</v>
      </c>
      <c r="O530" s="8">
        <v>0</v>
      </c>
      <c r="P530" s="7">
        <v>18.88</v>
      </c>
      <c r="Q530" s="7">
        <f t="shared" si="32"/>
        <v>230.55</v>
      </c>
      <c r="R530" s="7">
        <f t="shared" si="33"/>
        <v>94.399999999999991</v>
      </c>
      <c r="S530" s="7">
        <f t="shared" si="34"/>
        <v>136.15000000000003</v>
      </c>
      <c r="T530" s="9">
        <f t="shared" si="35"/>
        <v>0.5905443504662764</v>
      </c>
      <c r="U530" s="6">
        <f>YEAR(SalesDataTable[[#This Row],[Order Date]])</f>
        <v>2026</v>
      </c>
      <c r="V530" s="9" t="str">
        <f>"Q"&amp;ROUNDUP(MONTH(SalesDataTable[[#This Row],[Order Date]])/3,0)</f>
        <v>Q2</v>
      </c>
      <c r="W530" s="6">
        <f>MONTH(SalesDataTable[[#This Row],[Order Date]])</f>
        <v>4</v>
      </c>
      <c r="X530" s="9" t="str">
        <f>TEXT(SalesDataTable[[#This Row],[Order Date]],"mmm")</f>
        <v>Apr</v>
      </c>
    </row>
    <row r="531" spans="1:24">
      <c r="A531" s="3">
        <v>1631</v>
      </c>
      <c r="B531" s="4">
        <v>46120</v>
      </c>
      <c r="C531" s="11">
        <f>YEAR(SalesDataTable[[#This Row],[Order Date]])</f>
        <v>2026</v>
      </c>
      <c r="D531" s="11" t="str">
        <f>"Q"&amp;ROUNDUP(MONTH(SalesDataTable[[#This Row],[Order Date]])/3,0)</f>
        <v>Q2</v>
      </c>
      <c r="E531" s="13">
        <f>MONTH(SalesDataTable[[#This Row],[Order Date]])</f>
        <v>4</v>
      </c>
      <c r="F531" s="11" t="str">
        <f>TEXT(SalesDataTable[[#This Row],[Order Date]],"MMM")</f>
        <v>Apr</v>
      </c>
      <c r="G531" s="5" t="s">
        <v>20</v>
      </c>
      <c r="H531" s="5" t="s">
        <v>33</v>
      </c>
      <c r="I531" s="5" t="s">
        <v>2</v>
      </c>
      <c r="J531" s="5" t="s">
        <v>3</v>
      </c>
      <c r="K531" s="5" t="s">
        <v>14</v>
      </c>
      <c r="L531" s="5" t="s">
        <v>32</v>
      </c>
      <c r="M531" s="6">
        <v>1</v>
      </c>
      <c r="N531" s="7">
        <v>45.54</v>
      </c>
      <c r="O531" s="8">
        <v>0</v>
      </c>
      <c r="P531" s="7">
        <v>18.36</v>
      </c>
      <c r="Q531" s="7">
        <f t="shared" si="32"/>
        <v>45.54</v>
      </c>
      <c r="R531" s="7">
        <f t="shared" si="33"/>
        <v>18.36</v>
      </c>
      <c r="S531" s="7">
        <f t="shared" si="34"/>
        <v>27.18</v>
      </c>
      <c r="T531" s="9">
        <f t="shared" si="35"/>
        <v>0.59683794466403162</v>
      </c>
      <c r="U531" s="6">
        <f>YEAR(SalesDataTable[[#This Row],[Order Date]])</f>
        <v>2026</v>
      </c>
      <c r="V531" s="9" t="str">
        <f>"Q"&amp;ROUNDUP(MONTH(SalesDataTable[[#This Row],[Order Date]])/3,0)</f>
        <v>Q2</v>
      </c>
      <c r="W531" s="6">
        <f>MONTH(SalesDataTable[[#This Row],[Order Date]])</f>
        <v>4</v>
      </c>
      <c r="X531" s="9" t="str">
        <f>TEXT(SalesDataTable[[#This Row],[Order Date]],"mmm")</f>
        <v>Apr</v>
      </c>
    </row>
    <row r="532" spans="1:24">
      <c r="A532" s="3">
        <v>1844</v>
      </c>
      <c r="B532" s="4">
        <v>46120</v>
      </c>
      <c r="C532" s="11">
        <f>YEAR(SalesDataTable[[#This Row],[Order Date]])</f>
        <v>2026</v>
      </c>
      <c r="D532" s="11" t="str">
        <f>"Q"&amp;ROUNDUP(MONTH(SalesDataTable[[#This Row],[Order Date]])/3,0)</f>
        <v>Q2</v>
      </c>
      <c r="E532" s="13">
        <f>MONTH(SalesDataTable[[#This Row],[Order Date]])</f>
        <v>4</v>
      </c>
      <c r="F532" s="11" t="str">
        <f>TEXT(SalesDataTable[[#This Row],[Order Date]],"MMM")</f>
        <v>Apr</v>
      </c>
      <c r="G532" s="5" t="s">
        <v>6</v>
      </c>
      <c r="H532" s="5" t="s">
        <v>49</v>
      </c>
      <c r="I532" s="5" t="s">
        <v>19</v>
      </c>
      <c r="J532" s="5" t="s">
        <v>13</v>
      </c>
      <c r="K532" s="5" t="s">
        <v>34</v>
      </c>
      <c r="L532" s="5" t="s">
        <v>42</v>
      </c>
      <c r="M532" s="6">
        <v>2</v>
      </c>
      <c r="N532" s="7">
        <v>37.1</v>
      </c>
      <c r="O532" s="8">
        <v>0.1</v>
      </c>
      <c r="P532" s="7">
        <v>14.17</v>
      </c>
      <c r="Q532" s="7">
        <f t="shared" si="32"/>
        <v>66.78</v>
      </c>
      <c r="R532" s="7">
        <f t="shared" si="33"/>
        <v>28.34</v>
      </c>
      <c r="S532" s="7">
        <f t="shared" si="34"/>
        <v>38.44</v>
      </c>
      <c r="T532" s="9">
        <f t="shared" si="35"/>
        <v>0.57562144354597178</v>
      </c>
      <c r="U532" s="6">
        <f>YEAR(SalesDataTable[[#This Row],[Order Date]])</f>
        <v>2026</v>
      </c>
      <c r="V532" s="9" t="str">
        <f>"Q"&amp;ROUNDUP(MONTH(SalesDataTable[[#This Row],[Order Date]])/3,0)</f>
        <v>Q2</v>
      </c>
      <c r="W532" s="6">
        <f>MONTH(SalesDataTable[[#This Row],[Order Date]])</f>
        <v>4</v>
      </c>
      <c r="X532" s="9" t="str">
        <f>TEXT(SalesDataTable[[#This Row],[Order Date]],"mmm")</f>
        <v>Apr</v>
      </c>
    </row>
    <row r="533" spans="1:24">
      <c r="A533" s="3">
        <v>4246</v>
      </c>
      <c r="B533" s="4">
        <v>46120</v>
      </c>
      <c r="C533" s="11">
        <f>YEAR(SalesDataTable[[#This Row],[Order Date]])</f>
        <v>2026</v>
      </c>
      <c r="D533" s="11" t="str">
        <f>"Q"&amp;ROUNDUP(MONTH(SalesDataTable[[#This Row],[Order Date]])/3,0)</f>
        <v>Q2</v>
      </c>
      <c r="E533" s="13">
        <f>MONTH(SalesDataTable[[#This Row],[Order Date]])</f>
        <v>4</v>
      </c>
      <c r="F533" s="11" t="str">
        <f>TEXT(SalesDataTable[[#This Row],[Order Date]],"MMM")</f>
        <v>Apr</v>
      </c>
      <c r="G533" s="5" t="s">
        <v>20</v>
      </c>
      <c r="H533" s="5" t="s">
        <v>33</v>
      </c>
      <c r="I533" s="5" t="s">
        <v>8</v>
      </c>
      <c r="J533" s="5" t="s">
        <v>16</v>
      </c>
      <c r="K533" s="5" t="s">
        <v>9</v>
      </c>
      <c r="L533" s="5" t="s">
        <v>37</v>
      </c>
      <c r="M533" s="6">
        <v>5</v>
      </c>
      <c r="N533" s="7">
        <v>156.57</v>
      </c>
      <c r="O533" s="8">
        <v>0.15</v>
      </c>
      <c r="P533" s="7">
        <v>80.849999999999994</v>
      </c>
      <c r="Q533" s="7">
        <f t="shared" si="32"/>
        <v>665.4224999999999</v>
      </c>
      <c r="R533" s="7">
        <f t="shared" si="33"/>
        <v>404.25</v>
      </c>
      <c r="S533" s="7">
        <f t="shared" si="34"/>
        <v>261.1724999999999</v>
      </c>
      <c r="T533" s="9">
        <f t="shared" si="35"/>
        <v>0.39249123677062309</v>
      </c>
      <c r="U533" s="6">
        <f>YEAR(SalesDataTable[[#This Row],[Order Date]])</f>
        <v>2026</v>
      </c>
      <c r="V533" s="9" t="str">
        <f>"Q"&amp;ROUNDUP(MONTH(SalesDataTable[[#This Row],[Order Date]])/3,0)</f>
        <v>Q2</v>
      </c>
      <c r="W533" s="6">
        <f>MONTH(SalesDataTable[[#This Row],[Order Date]])</f>
        <v>4</v>
      </c>
      <c r="X533" s="9" t="str">
        <f>TEXT(SalesDataTable[[#This Row],[Order Date]],"mmm")</f>
        <v>Apr</v>
      </c>
    </row>
    <row r="534" spans="1:24">
      <c r="A534" s="3">
        <v>5139</v>
      </c>
      <c r="B534" s="4">
        <v>46120</v>
      </c>
      <c r="C534" s="11">
        <f>YEAR(SalesDataTable[[#This Row],[Order Date]])</f>
        <v>2026</v>
      </c>
      <c r="D534" s="11" t="str">
        <f>"Q"&amp;ROUNDUP(MONTH(SalesDataTable[[#This Row],[Order Date]])/3,0)</f>
        <v>Q2</v>
      </c>
      <c r="E534" s="13">
        <f>MONTH(SalesDataTable[[#This Row],[Order Date]])</f>
        <v>4</v>
      </c>
      <c r="F534" s="11" t="str">
        <f>TEXT(SalesDataTable[[#This Row],[Order Date]],"MMM")</f>
        <v>Apr</v>
      </c>
      <c r="G534" s="5" t="s">
        <v>0</v>
      </c>
      <c r="H534" s="5" t="s">
        <v>50</v>
      </c>
      <c r="I534" s="5" t="s">
        <v>2</v>
      </c>
      <c r="J534" s="5" t="s">
        <v>3</v>
      </c>
      <c r="K534" s="5" t="s">
        <v>34</v>
      </c>
      <c r="L534" s="5" t="s">
        <v>45</v>
      </c>
      <c r="M534" s="6">
        <v>2</v>
      </c>
      <c r="N534" s="7">
        <v>51.4</v>
      </c>
      <c r="O534" s="8">
        <v>0</v>
      </c>
      <c r="P534" s="7">
        <v>21.99</v>
      </c>
      <c r="Q534" s="7">
        <f t="shared" si="32"/>
        <v>102.8</v>
      </c>
      <c r="R534" s="7">
        <f t="shared" si="33"/>
        <v>43.98</v>
      </c>
      <c r="S534" s="7">
        <f t="shared" si="34"/>
        <v>58.82</v>
      </c>
      <c r="T534" s="9">
        <f t="shared" si="35"/>
        <v>0.57217898832684821</v>
      </c>
      <c r="U534" s="6">
        <f>YEAR(SalesDataTable[[#This Row],[Order Date]])</f>
        <v>2026</v>
      </c>
      <c r="V534" s="9" t="str">
        <f>"Q"&amp;ROUNDUP(MONTH(SalesDataTable[[#This Row],[Order Date]])/3,0)</f>
        <v>Q2</v>
      </c>
      <c r="W534" s="6">
        <f>MONTH(SalesDataTable[[#This Row],[Order Date]])</f>
        <v>4</v>
      </c>
      <c r="X534" s="9" t="str">
        <f>TEXT(SalesDataTable[[#This Row],[Order Date]],"mmm")</f>
        <v>Apr</v>
      </c>
    </row>
    <row r="535" spans="1:24">
      <c r="A535" s="3">
        <v>186</v>
      </c>
      <c r="B535" s="4">
        <v>46121</v>
      </c>
      <c r="C535" s="11">
        <f>YEAR(SalesDataTable[[#This Row],[Order Date]])</f>
        <v>2026</v>
      </c>
      <c r="D535" s="11" t="str">
        <f>"Q"&amp;ROUNDUP(MONTH(SalesDataTable[[#This Row],[Order Date]])/3,0)</f>
        <v>Q2</v>
      </c>
      <c r="E535" s="13">
        <f>MONTH(SalesDataTable[[#This Row],[Order Date]])</f>
        <v>4</v>
      </c>
      <c r="F535" s="11" t="str">
        <f>TEXT(SalesDataTable[[#This Row],[Order Date]],"MMM")</f>
        <v>Apr</v>
      </c>
      <c r="G535" s="5" t="s">
        <v>0</v>
      </c>
      <c r="H535" s="5" t="s">
        <v>1</v>
      </c>
      <c r="I535" s="5" t="s">
        <v>2</v>
      </c>
      <c r="J535" s="5" t="s">
        <v>13</v>
      </c>
      <c r="K535" s="5" t="s">
        <v>14</v>
      </c>
      <c r="L535" s="5" t="s">
        <v>32</v>
      </c>
      <c r="M535" s="6">
        <v>2</v>
      </c>
      <c r="N535" s="7">
        <v>46.42</v>
      </c>
      <c r="O535" s="8">
        <v>0.1</v>
      </c>
      <c r="P535" s="7">
        <v>18.73</v>
      </c>
      <c r="Q535" s="7">
        <f t="shared" si="32"/>
        <v>83.556000000000012</v>
      </c>
      <c r="R535" s="7">
        <f t="shared" si="33"/>
        <v>37.46</v>
      </c>
      <c r="S535" s="7">
        <f t="shared" si="34"/>
        <v>46.096000000000011</v>
      </c>
      <c r="T535" s="9">
        <f t="shared" si="35"/>
        <v>0.55167791660682663</v>
      </c>
      <c r="U535" s="6">
        <f>YEAR(SalesDataTable[[#This Row],[Order Date]])</f>
        <v>2026</v>
      </c>
      <c r="V535" s="9" t="str">
        <f>"Q"&amp;ROUNDUP(MONTH(SalesDataTable[[#This Row],[Order Date]])/3,0)</f>
        <v>Q2</v>
      </c>
      <c r="W535" s="6">
        <f>MONTH(SalesDataTable[[#This Row],[Order Date]])</f>
        <v>4</v>
      </c>
      <c r="X535" s="9" t="str">
        <f>TEXT(SalesDataTable[[#This Row],[Order Date]],"mmm")</f>
        <v>Apr</v>
      </c>
    </row>
    <row r="536" spans="1:24">
      <c r="A536" s="3">
        <v>1742</v>
      </c>
      <c r="B536" s="4">
        <v>46121</v>
      </c>
      <c r="C536" s="11">
        <f>YEAR(SalesDataTable[[#This Row],[Order Date]])</f>
        <v>2026</v>
      </c>
      <c r="D536" s="11" t="str">
        <f>"Q"&amp;ROUNDUP(MONTH(SalesDataTable[[#This Row],[Order Date]])/3,0)</f>
        <v>Q2</v>
      </c>
      <c r="E536" s="13">
        <f>MONTH(SalesDataTable[[#This Row],[Order Date]])</f>
        <v>4</v>
      </c>
      <c r="F536" s="11" t="str">
        <f>TEXT(SalesDataTable[[#This Row],[Order Date]],"MMM")</f>
        <v>Apr</v>
      </c>
      <c r="G536" s="5" t="s">
        <v>20</v>
      </c>
      <c r="H536" s="5" t="s">
        <v>21</v>
      </c>
      <c r="I536" s="5" t="s">
        <v>28</v>
      </c>
      <c r="J536" s="5" t="s">
        <v>3</v>
      </c>
      <c r="K536" s="5" t="s">
        <v>23</v>
      </c>
      <c r="L536" s="5" t="s">
        <v>51</v>
      </c>
      <c r="M536" s="6">
        <v>2</v>
      </c>
      <c r="N536" s="7">
        <v>120.75</v>
      </c>
      <c r="O536" s="8">
        <v>0.05</v>
      </c>
      <c r="P536" s="7">
        <v>60.31</v>
      </c>
      <c r="Q536" s="7">
        <f t="shared" si="32"/>
        <v>229.42499999999998</v>
      </c>
      <c r="R536" s="7">
        <f t="shared" si="33"/>
        <v>120.62</v>
      </c>
      <c r="S536" s="7">
        <f t="shared" si="34"/>
        <v>108.80499999999998</v>
      </c>
      <c r="T536" s="9">
        <f t="shared" si="35"/>
        <v>0.47425084450256066</v>
      </c>
      <c r="U536" s="6">
        <f>YEAR(SalesDataTable[[#This Row],[Order Date]])</f>
        <v>2026</v>
      </c>
      <c r="V536" s="9" t="str">
        <f>"Q"&amp;ROUNDUP(MONTH(SalesDataTable[[#This Row],[Order Date]])/3,0)</f>
        <v>Q2</v>
      </c>
      <c r="W536" s="6">
        <f>MONTH(SalesDataTable[[#This Row],[Order Date]])</f>
        <v>4</v>
      </c>
      <c r="X536" s="9" t="str">
        <f>TEXT(SalesDataTable[[#This Row],[Order Date]],"mmm")</f>
        <v>Apr</v>
      </c>
    </row>
    <row r="537" spans="1:24">
      <c r="A537" s="3">
        <v>3189</v>
      </c>
      <c r="B537" s="4">
        <v>46121</v>
      </c>
      <c r="C537" s="11">
        <f>YEAR(SalesDataTable[[#This Row],[Order Date]])</f>
        <v>2026</v>
      </c>
      <c r="D537" s="11" t="str">
        <f>"Q"&amp;ROUNDUP(MONTH(SalesDataTable[[#This Row],[Order Date]])/3,0)</f>
        <v>Q2</v>
      </c>
      <c r="E537" s="13">
        <f>MONTH(SalesDataTable[[#This Row],[Order Date]])</f>
        <v>4</v>
      </c>
      <c r="F537" s="11" t="str">
        <f>TEXT(SalesDataTable[[#This Row],[Order Date]],"MMM")</f>
        <v>Apr</v>
      </c>
      <c r="G537" s="5" t="s">
        <v>6</v>
      </c>
      <c r="H537" s="5" t="s">
        <v>41</v>
      </c>
      <c r="I537" s="5" t="s">
        <v>8</v>
      </c>
      <c r="J537" s="5" t="s">
        <v>16</v>
      </c>
      <c r="K537" s="5" t="s">
        <v>9</v>
      </c>
      <c r="L537" s="5" t="s">
        <v>37</v>
      </c>
      <c r="M537" s="6">
        <v>6</v>
      </c>
      <c r="N537" s="7">
        <v>157.38999999999999</v>
      </c>
      <c r="O537" s="8">
        <v>0.05</v>
      </c>
      <c r="P537" s="7">
        <v>79.239999999999995</v>
      </c>
      <c r="Q537" s="7">
        <f t="shared" si="32"/>
        <v>897.12299999999993</v>
      </c>
      <c r="R537" s="7">
        <f t="shared" si="33"/>
        <v>475.43999999999994</v>
      </c>
      <c r="S537" s="7">
        <f t="shared" si="34"/>
        <v>421.68299999999999</v>
      </c>
      <c r="T537" s="9">
        <f t="shared" si="35"/>
        <v>0.47003922539049831</v>
      </c>
      <c r="U537" s="6">
        <f>YEAR(SalesDataTable[[#This Row],[Order Date]])</f>
        <v>2026</v>
      </c>
      <c r="V537" s="9" t="str">
        <f>"Q"&amp;ROUNDUP(MONTH(SalesDataTable[[#This Row],[Order Date]])/3,0)</f>
        <v>Q2</v>
      </c>
      <c r="W537" s="6">
        <f>MONTH(SalesDataTable[[#This Row],[Order Date]])</f>
        <v>4</v>
      </c>
      <c r="X537" s="9" t="str">
        <f>TEXT(SalesDataTable[[#This Row],[Order Date]],"mmm")</f>
        <v>Apr</v>
      </c>
    </row>
    <row r="538" spans="1:24">
      <c r="A538" s="3">
        <v>3747</v>
      </c>
      <c r="B538" s="4">
        <v>46121</v>
      </c>
      <c r="C538" s="11">
        <f>YEAR(SalesDataTable[[#This Row],[Order Date]])</f>
        <v>2026</v>
      </c>
      <c r="D538" s="11" t="str">
        <f>"Q"&amp;ROUNDUP(MONTH(SalesDataTable[[#This Row],[Order Date]])/3,0)</f>
        <v>Q2</v>
      </c>
      <c r="E538" s="13">
        <f>MONTH(SalesDataTable[[#This Row],[Order Date]])</f>
        <v>4</v>
      </c>
      <c r="F538" s="11" t="str">
        <f>TEXT(SalesDataTable[[#This Row],[Order Date]],"MMM")</f>
        <v>Apr</v>
      </c>
      <c r="G538" s="5" t="s">
        <v>20</v>
      </c>
      <c r="H538" s="5" t="s">
        <v>31</v>
      </c>
      <c r="I538" s="5" t="s">
        <v>19</v>
      </c>
      <c r="J538" s="5" t="s">
        <v>3</v>
      </c>
      <c r="K538" s="5" t="s">
        <v>23</v>
      </c>
      <c r="L538" s="5" t="s">
        <v>51</v>
      </c>
      <c r="M538" s="6">
        <v>2</v>
      </c>
      <c r="N538" s="7">
        <v>122.36</v>
      </c>
      <c r="O538" s="8">
        <v>0.05</v>
      </c>
      <c r="P538" s="7">
        <v>59.06</v>
      </c>
      <c r="Q538" s="7">
        <f t="shared" si="32"/>
        <v>232.48399999999998</v>
      </c>
      <c r="R538" s="7">
        <f t="shared" si="33"/>
        <v>118.12</v>
      </c>
      <c r="S538" s="7">
        <f t="shared" si="34"/>
        <v>114.36399999999998</v>
      </c>
      <c r="T538" s="9">
        <f t="shared" si="35"/>
        <v>0.49192202474148755</v>
      </c>
      <c r="U538" s="6">
        <f>YEAR(SalesDataTable[[#This Row],[Order Date]])</f>
        <v>2026</v>
      </c>
      <c r="V538" s="9" t="str">
        <f>"Q"&amp;ROUNDUP(MONTH(SalesDataTable[[#This Row],[Order Date]])/3,0)</f>
        <v>Q2</v>
      </c>
      <c r="W538" s="6">
        <f>MONTH(SalesDataTable[[#This Row],[Order Date]])</f>
        <v>4</v>
      </c>
      <c r="X538" s="9" t="str">
        <f>TEXT(SalesDataTable[[#This Row],[Order Date]],"mmm")</f>
        <v>Apr</v>
      </c>
    </row>
    <row r="539" spans="1:24">
      <c r="A539" s="3">
        <v>3782</v>
      </c>
      <c r="B539" s="4">
        <v>46121</v>
      </c>
      <c r="C539" s="11">
        <f>YEAR(SalesDataTable[[#This Row],[Order Date]])</f>
        <v>2026</v>
      </c>
      <c r="D539" s="11" t="str">
        <f>"Q"&amp;ROUNDUP(MONTH(SalesDataTable[[#This Row],[Order Date]])/3,0)</f>
        <v>Q2</v>
      </c>
      <c r="E539" s="13">
        <f>MONTH(SalesDataTable[[#This Row],[Order Date]])</f>
        <v>4</v>
      </c>
      <c r="F539" s="11" t="str">
        <f>TEXT(SalesDataTable[[#This Row],[Order Date]],"MMM")</f>
        <v>Apr</v>
      </c>
      <c r="G539" s="5" t="s">
        <v>0</v>
      </c>
      <c r="H539" s="5" t="s">
        <v>1</v>
      </c>
      <c r="I539" s="5" t="s">
        <v>19</v>
      </c>
      <c r="J539" s="5" t="s">
        <v>3</v>
      </c>
      <c r="K539" s="5" t="s">
        <v>34</v>
      </c>
      <c r="L539" s="5" t="s">
        <v>35</v>
      </c>
      <c r="M539" s="6">
        <v>2</v>
      </c>
      <c r="N539" s="7">
        <v>39.68</v>
      </c>
      <c r="O539" s="8">
        <v>0.05</v>
      </c>
      <c r="P539" s="7">
        <v>14.98</v>
      </c>
      <c r="Q539" s="7">
        <f t="shared" si="32"/>
        <v>75.391999999999996</v>
      </c>
      <c r="R539" s="7">
        <f t="shared" si="33"/>
        <v>29.96</v>
      </c>
      <c r="S539" s="7">
        <f t="shared" si="34"/>
        <v>45.431999999999995</v>
      </c>
      <c r="T539" s="9">
        <f t="shared" si="35"/>
        <v>0.60261035653650252</v>
      </c>
      <c r="U539" s="6">
        <f>YEAR(SalesDataTable[[#This Row],[Order Date]])</f>
        <v>2026</v>
      </c>
      <c r="V539" s="9" t="str">
        <f>"Q"&amp;ROUNDUP(MONTH(SalesDataTable[[#This Row],[Order Date]])/3,0)</f>
        <v>Q2</v>
      </c>
      <c r="W539" s="6">
        <f>MONTH(SalesDataTable[[#This Row],[Order Date]])</f>
        <v>4</v>
      </c>
      <c r="X539" s="9" t="str">
        <f>TEXT(SalesDataTable[[#This Row],[Order Date]],"mmm")</f>
        <v>Apr</v>
      </c>
    </row>
    <row r="540" spans="1:24">
      <c r="A540" s="3">
        <v>4344</v>
      </c>
      <c r="B540" s="4">
        <v>46121</v>
      </c>
      <c r="C540" s="11">
        <f>YEAR(SalesDataTable[[#This Row],[Order Date]])</f>
        <v>2026</v>
      </c>
      <c r="D540" s="11" t="str">
        <f>"Q"&amp;ROUNDUP(MONTH(SalesDataTable[[#This Row],[Order Date]])/3,0)</f>
        <v>Q2</v>
      </c>
      <c r="E540" s="13">
        <f>MONTH(SalesDataTable[[#This Row],[Order Date]])</f>
        <v>4</v>
      </c>
      <c r="F540" s="11" t="str">
        <f>TEXT(SalesDataTable[[#This Row],[Order Date]],"MMM")</f>
        <v>Apr</v>
      </c>
      <c r="G540" s="5" t="s">
        <v>11</v>
      </c>
      <c r="H540" s="5" t="s">
        <v>25</v>
      </c>
      <c r="I540" s="5" t="s">
        <v>19</v>
      </c>
      <c r="J540" s="5" t="s">
        <v>16</v>
      </c>
      <c r="K540" s="5" t="s">
        <v>23</v>
      </c>
      <c r="L540" s="5" t="s">
        <v>51</v>
      </c>
      <c r="M540" s="6">
        <v>3</v>
      </c>
      <c r="N540" s="7">
        <v>121.56</v>
      </c>
      <c r="O540" s="8">
        <v>0.15</v>
      </c>
      <c r="P540" s="7">
        <v>61.31</v>
      </c>
      <c r="Q540" s="7">
        <f t="shared" si="32"/>
        <v>309.97800000000001</v>
      </c>
      <c r="R540" s="7">
        <f t="shared" si="33"/>
        <v>183.93</v>
      </c>
      <c r="S540" s="7">
        <f t="shared" si="34"/>
        <v>126.048</v>
      </c>
      <c r="T540" s="9">
        <f t="shared" si="35"/>
        <v>0.40663530960261696</v>
      </c>
      <c r="U540" s="6">
        <f>YEAR(SalesDataTable[[#This Row],[Order Date]])</f>
        <v>2026</v>
      </c>
      <c r="V540" s="9" t="str">
        <f>"Q"&amp;ROUNDUP(MONTH(SalesDataTable[[#This Row],[Order Date]])/3,0)</f>
        <v>Q2</v>
      </c>
      <c r="W540" s="6">
        <f>MONTH(SalesDataTable[[#This Row],[Order Date]])</f>
        <v>4</v>
      </c>
      <c r="X540" s="9" t="str">
        <f>TEXT(SalesDataTable[[#This Row],[Order Date]],"mmm")</f>
        <v>Apr</v>
      </c>
    </row>
    <row r="541" spans="1:24">
      <c r="A541" s="3">
        <v>4901</v>
      </c>
      <c r="B541" s="4">
        <v>46121</v>
      </c>
      <c r="C541" s="11">
        <f>YEAR(SalesDataTable[[#This Row],[Order Date]])</f>
        <v>2026</v>
      </c>
      <c r="D541" s="11" t="str">
        <f>"Q"&amp;ROUNDUP(MONTH(SalesDataTable[[#This Row],[Order Date]])/3,0)</f>
        <v>Q2</v>
      </c>
      <c r="E541" s="13">
        <f>MONTH(SalesDataTable[[#This Row],[Order Date]])</f>
        <v>4</v>
      </c>
      <c r="F541" s="11" t="str">
        <f>TEXT(SalesDataTable[[#This Row],[Order Date]],"MMM")</f>
        <v>Apr</v>
      </c>
      <c r="G541" s="5" t="s">
        <v>0</v>
      </c>
      <c r="H541" s="5" t="s">
        <v>1</v>
      </c>
      <c r="I541" s="5" t="s">
        <v>28</v>
      </c>
      <c r="J541" s="5" t="s">
        <v>13</v>
      </c>
      <c r="K541" s="5" t="s">
        <v>4</v>
      </c>
      <c r="L541" s="5" t="s">
        <v>5</v>
      </c>
      <c r="M541" s="6">
        <v>1</v>
      </c>
      <c r="N541" s="7">
        <v>80.19</v>
      </c>
      <c r="O541" s="8">
        <v>0.1</v>
      </c>
      <c r="P541" s="7">
        <v>42.15</v>
      </c>
      <c r="Q541" s="7">
        <f t="shared" si="32"/>
        <v>72.171000000000006</v>
      </c>
      <c r="R541" s="7">
        <f t="shared" si="33"/>
        <v>42.15</v>
      </c>
      <c r="S541" s="7">
        <f t="shared" si="34"/>
        <v>30.021000000000008</v>
      </c>
      <c r="T541" s="9">
        <f t="shared" si="35"/>
        <v>0.4159704036247247</v>
      </c>
      <c r="U541" s="6">
        <f>YEAR(SalesDataTable[[#This Row],[Order Date]])</f>
        <v>2026</v>
      </c>
      <c r="V541" s="9" t="str">
        <f>"Q"&amp;ROUNDUP(MONTH(SalesDataTable[[#This Row],[Order Date]])/3,0)</f>
        <v>Q2</v>
      </c>
      <c r="W541" s="6">
        <f>MONTH(SalesDataTable[[#This Row],[Order Date]])</f>
        <v>4</v>
      </c>
      <c r="X541" s="9" t="str">
        <f>TEXT(SalesDataTable[[#This Row],[Order Date]],"mmm")</f>
        <v>Apr</v>
      </c>
    </row>
    <row r="542" spans="1:24">
      <c r="A542" s="3">
        <v>4969</v>
      </c>
      <c r="B542" s="4">
        <v>46121</v>
      </c>
      <c r="C542" s="11">
        <f>YEAR(SalesDataTable[[#This Row],[Order Date]])</f>
        <v>2026</v>
      </c>
      <c r="D542" s="11" t="str">
        <f>"Q"&amp;ROUNDUP(MONTH(SalesDataTable[[#This Row],[Order Date]])/3,0)</f>
        <v>Q2</v>
      </c>
      <c r="E542" s="13">
        <f>MONTH(SalesDataTable[[#This Row],[Order Date]])</f>
        <v>4</v>
      </c>
      <c r="F542" s="11" t="str">
        <f>TEXT(SalesDataTable[[#This Row],[Order Date]],"MMM")</f>
        <v>Apr</v>
      </c>
      <c r="G542" s="5" t="s">
        <v>20</v>
      </c>
      <c r="H542" s="5" t="s">
        <v>31</v>
      </c>
      <c r="I542" s="5" t="s">
        <v>28</v>
      </c>
      <c r="J542" s="5" t="s">
        <v>16</v>
      </c>
      <c r="K542" s="5" t="s">
        <v>4</v>
      </c>
      <c r="L542" s="5" t="s">
        <v>5</v>
      </c>
      <c r="M542" s="6">
        <v>2</v>
      </c>
      <c r="N542" s="7">
        <v>81.14</v>
      </c>
      <c r="O542" s="8">
        <v>0</v>
      </c>
      <c r="P542" s="7">
        <v>43.43</v>
      </c>
      <c r="Q542" s="7">
        <f t="shared" si="32"/>
        <v>162.28</v>
      </c>
      <c r="R542" s="7">
        <f t="shared" si="33"/>
        <v>86.86</v>
      </c>
      <c r="S542" s="7">
        <f t="shared" si="34"/>
        <v>75.42</v>
      </c>
      <c r="T542" s="9">
        <f t="shared" si="35"/>
        <v>0.46475228000985952</v>
      </c>
      <c r="U542" s="6">
        <f>YEAR(SalesDataTable[[#This Row],[Order Date]])</f>
        <v>2026</v>
      </c>
      <c r="V542" s="9" t="str">
        <f>"Q"&amp;ROUNDUP(MONTH(SalesDataTable[[#This Row],[Order Date]])/3,0)</f>
        <v>Q2</v>
      </c>
      <c r="W542" s="6">
        <f>MONTH(SalesDataTable[[#This Row],[Order Date]])</f>
        <v>4</v>
      </c>
      <c r="X542" s="9" t="str">
        <f>TEXT(SalesDataTable[[#This Row],[Order Date]],"mmm")</f>
        <v>Apr</v>
      </c>
    </row>
    <row r="543" spans="1:24">
      <c r="A543" s="3">
        <v>673</v>
      </c>
      <c r="B543" s="4">
        <v>46122</v>
      </c>
      <c r="C543" s="11">
        <f>YEAR(SalesDataTable[[#This Row],[Order Date]])</f>
        <v>2026</v>
      </c>
      <c r="D543" s="11" t="str">
        <f>"Q"&amp;ROUNDUP(MONTH(SalesDataTable[[#This Row],[Order Date]])/3,0)</f>
        <v>Q2</v>
      </c>
      <c r="E543" s="13">
        <f>MONTH(SalesDataTable[[#This Row],[Order Date]])</f>
        <v>4</v>
      </c>
      <c r="F543" s="11" t="str">
        <f>TEXT(SalesDataTable[[#This Row],[Order Date]],"MMM")</f>
        <v>Apr</v>
      </c>
      <c r="G543" s="5" t="s">
        <v>20</v>
      </c>
      <c r="H543" s="5" t="s">
        <v>33</v>
      </c>
      <c r="I543" s="5" t="s">
        <v>19</v>
      </c>
      <c r="J543" s="5" t="s">
        <v>13</v>
      </c>
      <c r="K543" s="5" t="s">
        <v>23</v>
      </c>
      <c r="L543" s="5" t="s">
        <v>29</v>
      </c>
      <c r="M543" s="6">
        <v>2</v>
      </c>
      <c r="N543" s="7">
        <v>191.11</v>
      </c>
      <c r="O543" s="8">
        <v>0</v>
      </c>
      <c r="P543" s="7">
        <v>103.58</v>
      </c>
      <c r="Q543" s="7">
        <f t="shared" si="32"/>
        <v>382.22</v>
      </c>
      <c r="R543" s="7">
        <f t="shared" si="33"/>
        <v>207.16</v>
      </c>
      <c r="S543" s="7">
        <f t="shared" si="34"/>
        <v>175.06000000000003</v>
      </c>
      <c r="T543" s="9">
        <f t="shared" si="35"/>
        <v>0.45800847679346979</v>
      </c>
      <c r="U543" s="6">
        <f>YEAR(SalesDataTable[[#This Row],[Order Date]])</f>
        <v>2026</v>
      </c>
      <c r="V543" s="9" t="str">
        <f>"Q"&amp;ROUNDUP(MONTH(SalesDataTable[[#This Row],[Order Date]])/3,0)</f>
        <v>Q2</v>
      </c>
      <c r="W543" s="6">
        <f>MONTH(SalesDataTable[[#This Row],[Order Date]])</f>
        <v>4</v>
      </c>
      <c r="X543" s="9" t="str">
        <f>TEXT(SalesDataTable[[#This Row],[Order Date]],"mmm")</f>
        <v>Apr</v>
      </c>
    </row>
    <row r="544" spans="1:24">
      <c r="A544" s="3">
        <v>888</v>
      </c>
      <c r="B544" s="4">
        <v>46122</v>
      </c>
      <c r="C544" s="11">
        <f>YEAR(SalesDataTable[[#This Row],[Order Date]])</f>
        <v>2026</v>
      </c>
      <c r="D544" s="11" t="str">
        <f>"Q"&amp;ROUNDUP(MONTH(SalesDataTable[[#This Row],[Order Date]])/3,0)</f>
        <v>Q2</v>
      </c>
      <c r="E544" s="13">
        <f>MONTH(SalesDataTable[[#This Row],[Order Date]])</f>
        <v>4</v>
      </c>
      <c r="F544" s="11" t="str">
        <f>TEXT(SalesDataTable[[#This Row],[Order Date]],"MMM")</f>
        <v>Apr</v>
      </c>
      <c r="G544" s="5" t="s">
        <v>20</v>
      </c>
      <c r="H544" s="5" t="s">
        <v>31</v>
      </c>
      <c r="I544" s="5" t="s">
        <v>19</v>
      </c>
      <c r="J544" s="5" t="s">
        <v>13</v>
      </c>
      <c r="K544" s="5" t="s">
        <v>4</v>
      </c>
      <c r="L544" s="5" t="s">
        <v>26</v>
      </c>
      <c r="M544" s="6">
        <v>2</v>
      </c>
      <c r="N544" s="7">
        <v>40.58</v>
      </c>
      <c r="O544" s="8">
        <v>0.05</v>
      </c>
      <c r="P544" s="7">
        <v>17.149999999999999</v>
      </c>
      <c r="Q544" s="7">
        <f t="shared" si="32"/>
        <v>77.10199999999999</v>
      </c>
      <c r="R544" s="7">
        <f t="shared" si="33"/>
        <v>34.299999999999997</v>
      </c>
      <c r="S544" s="7">
        <f t="shared" si="34"/>
        <v>42.801999999999992</v>
      </c>
      <c r="T544" s="9">
        <f t="shared" si="35"/>
        <v>0.55513475655625011</v>
      </c>
      <c r="U544" s="6">
        <f>YEAR(SalesDataTable[[#This Row],[Order Date]])</f>
        <v>2026</v>
      </c>
      <c r="V544" s="9" t="str">
        <f>"Q"&amp;ROUNDUP(MONTH(SalesDataTable[[#This Row],[Order Date]])/3,0)</f>
        <v>Q2</v>
      </c>
      <c r="W544" s="6">
        <f>MONTH(SalesDataTable[[#This Row],[Order Date]])</f>
        <v>4</v>
      </c>
      <c r="X544" s="9" t="str">
        <f>TEXT(SalesDataTable[[#This Row],[Order Date]],"mmm")</f>
        <v>Apr</v>
      </c>
    </row>
    <row r="545" spans="1:24">
      <c r="A545" s="3">
        <v>1541</v>
      </c>
      <c r="B545" s="4">
        <v>46122</v>
      </c>
      <c r="C545" s="11">
        <f>YEAR(SalesDataTable[[#This Row],[Order Date]])</f>
        <v>2026</v>
      </c>
      <c r="D545" s="11" t="str">
        <f>"Q"&amp;ROUNDUP(MONTH(SalesDataTable[[#This Row],[Order Date]])/3,0)</f>
        <v>Q2</v>
      </c>
      <c r="E545" s="13">
        <f>MONTH(SalesDataTable[[#This Row],[Order Date]])</f>
        <v>4</v>
      </c>
      <c r="F545" s="11" t="str">
        <f>TEXT(SalesDataTable[[#This Row],[Order Date]],"MMM")</f>
        <v>Apr</v>
      </c>
      <c r="G545" s="5" t="s">
        <v>0</v>
      </c>
      <c r="H545" s="5" t="s">
        <v>50</v>
      </c>
      <c r="I545" s="5" t="s">
        <v>28</v>
      </c>
      <c r="J545" s="5" t="s">
        <v>3</v>
      </c>
      <c r="K545" s="5" t="s">
        <v>23</v>
      </c>
      <c r="L545" s="5" t="s">
        <v>40</v>
      </c>
      <c r="M545" s="6">
        <v>1</v>
      </c>
      <c r="N545" s="7">
        <v>83.44</v>
      </c>
      <c r="O545" s="8">
        <v>0</v>
      </c>
      <c r="P545" s="7">
        <v>40.299999999999997</v>
      </c>
      <c r="Q545" s="7">
        <f t="shared" si="32"/>
        <v>83.44</v>
      </c>
      <c r="R545" s="7">
        <f t="shared" si="33"/>
        <v>40.299999999999997</v>
      </c>
      <c r="S545" s="7">
        <f t="shared" si="34"/>
        <v>43.14</v>
      </c>
      <c r="T545" s="9">
        <f t="shared" si="35"/>
        <v>0.51701821668264625</v>
      </c>
      <c r="U545" s="6">
        <f>YEAR(SalesDataTable[[#This Row],[Order Date]])</f>
        <v>2026</v>
      </c>
      <c r="V545" s="9" t="str">
        <f>"Q"&amp;ROUNDUP(MONTH(SalesDataTable[[#This Row],[Order Date]])/3,0)</f>
        <v>Q2</v>
      </c>
      <c r="W545" s="6">
        <f>MONTH(SalesDataTable[[#This Row],[Order Date]])</f>
        <v>4</v>
      </c>
      <c r="X545" s="9" t="str">
        <f>TEXT(SalesDataTable[[#This Row],[Order Date]],"mmm")</f>
        <v>Apr</v>
      </c>
    </row>
    <row r="546" spans="1:24">
      <c r="A546" s="3">
        <v>1881</v>
      </c>
      <c r="B546" s="4">
        <v>46122</v>
      </c>
      <c r="C546" s="11">
        <f>YEAR(SalesDataTable[[#This Row],[Order Date]])</f>
        <v>2026</v>
      </c>
      <c r="D546" s="11" t="str">
        <f>"Q"&amp;ROUNDUP(MONTH(SalesDataTable[[#This Row],[Order Date]])/3,0)</f>
        <v>Q2</v>
      </c>
      <c r="E546" s="13">
        <f>MONTH(SalesDataTable[[#This Row],[Order Date]])</f>
        <v>4</v>
      </c>
      <c r="F546" s="11" t="str">
        <f>TEXT(SalesDataTable[[#This Row],[Order Date]],"MMM")</f>
        <v>Apr</v>
      </c>
      <c r="G546" s="5" t="s">
        <v>20</v>
      </c>
      <c r="H546" s="5" t="s">
        <v>31</v>
      </c>
      <c r="I546" s="5" t="s">
        <v>28</v>
      </c>
      <c r="J546" s="5" t="s">
        <v>13</v>
      </c>
      <c r="K546" s="5" t="s">
        <v>34</v>
      </c>
      <c r="L546" s="5" t="s">
        <v>45</v>
      </c>
      <c r="M546" s="6">
        <v>1</v>
      </c>
      <c r="N546" s="7">
        <v>49.61</v>
      </c>
      <c r="O546" s="8">
        <v>0</v>
      </c>
      <c r="P546" s="7">
        <v>21.92</v>
      </c>
      <c r="Q546" s="7">
        <f t="shared" si="32"/>
        <v>49.61</v>
      </c>
      <c r="R546" s="7">
        <f t="shared" si="33"/>
        <v>21.92</v>
      </c>
      <c r="S546" s="7">
        <f t="shared" si="34"/>
        <v>27.689999999999998</v>
      </c>
      <c r="T546" s="9">
        <f t="shared" si="35"/>
        <v>0.55815359806490628</v>
      </c>
      <c r="U546" s="6">
        <f>YEAR(SalesDataTable[[#This Row],[Order Date]])</f>
        <v>2026</v>
      </c>
      <c r="V546" s="9" t="str">
        <f>"Q"&amp;ROUNDUP(MONTH(SalesDataTable[[#This Row],[Order Date]])/3,0)</f>
        <v>Q2</v>
      </c>
      <c r="W546" s="6">
        <f>MONTH(SalesDataTable[[#This Row],[Order Date]])</f>
        <v>4</v>
      </c>
      <c r="X546" s="9" t="str">
        <f>TEXT(SalesDataTable[[#This Row],[Order Date]],"mmm")</f>
        <v>Apr</v>
      </c>
    </row>
    <row r="547" spans="1:24">
      <c r="A547" s="3">
        <v>2007</v>
      </c>
      <c r="B547" s="4">
        <v>46122</v>
      </c>
      <c r="C547" s="11">
        <f>YEAR(SalesDataTable[[#This Row],[Order Date]])</f>
        <v>2026</v>
      </c>
      <c r="D547" s="11" t="str">
        <f>"Q"&amp;ROUNDUP(MONTH(SalesDataTable[[#This Row],[Order Date]])/3,0)</f>
        <v>Q2</v>
      </c>
      <c r="E547" s="13">
        <f>MONTH(SalesDataTable[[#This Row],[Order Date]])</f>
        <v>4</v>
      </c>
      <c r="F547" s="11" t="str">
        <f>TEXT(SalesDataTable[[#This Row],[Order Date]],"MMM")</f>
        <v>Apr</v>
      </c>
      <c r="G547" s="5" t="s">
        <v>20</v>
      </c>
      <c r="H547" s="5" t="s">
        <v>33</v>
      </c>
      <c r="I547" s="5" t="s">
        <v>2</v>
      </c>
      <c r="J547" s="5" t="s">
        <v>3</v>
      </c>
      <c r="K547" s="5" t="s">
        <v>34</v>
      </c>
      <c r="L547" s="5" t="s">
        <v>38</v>
      </c>
      <c r="M547" s="6">
        <v>2</v>
      </c>
      <c r="N547" s="7">
        <v>123.31</v>
      </c>
      <c r="O547" s="8">
        <v>0</v>
      </c>
      <c r="P547" s="7">
        <v>69.239999999999995</v>
      </c>
      <c r="Q547" s="7">
        <f t="shared" si="32"/>
        <v>246.62</v>
      </c>
      <c r="R547" s="7">
        <f t="shared" si="33"/>
        <v>138.47999999999999</v>
      </c>
      <c r="S547" s="7">
        <f t="shared" si="34"/>
        <v>108.14000000000001</v>
      </c>
      <c r="T547" s="9">
        <f t="shared" si="35"/>
        <v>0.43848836266320662</v>
      </c>
      <c r="U547" s="6">
        <f>YEAR(SalesDataTable[[#This Row],[Order Date]])</f>
        <v>2026</v>
      </c>
      <c r="V547" s="9" t="str">
        <f>"Q"&amp;ROUNDUP(MONTH(SalesDataTable[[#This Row],[Order Date]])/3,0)</f>
        <v>Q2</v>
      </c>
      <c r="W547" s="6">
        <f>MONTH(SalesDataTable[[#This Row],[Order Date]])</f>
        <v>4</v>
      </c>
      <c r="X547" s="9" t="str">
        <f>TEXT(SalesDataTable[[#This Row],[Order Date]],"mmm")</f>
        <v>Apr</v>
      </c>
    </row>
    <row r="548" spans="1:24">
      <c r="A548" s="3">
        <v>2312</v>
      </c>
      <c r="B548" s="4">
        <v>46122</v>
      </c>
      <c r="C548" s="11">
        <f>YEAR(SalesDataTable[[#This Row],[Order Date]])</f>
        <v>2026</v>
      </c>
      <c r="D548" s="11" t="str">
        <f>"Q"&amp;ROUNDUP(MONTH(SalesDataTable[[#This Row],[Order Date]])/3,0)</f>
        <v>Q2</v>
      </c>
      <c r="E548" s="13">
        <f>MONTH(SalesDataTable[[#This Row],[Order Date]])</f>
        <v>4</v>
      </c>
      <c r="F548" s="11" t="str">
        <f>TEXT(SalesDataTable[[#This Row],[Order Date]],"MMM")</f>
        <v>Apr</v>
      </c>
      <c r="G548" s="5" t="s">
        <v>0</v>
      </c>
      <c r="H548" s="5" t="s">
        <v>50</v>
      </c>
      <c r="I548" s="5" t="s">
        <v>19</v>
      </c>
      <c r="J548" s="5" t="s">
        <v>13</v>
      </c>
      <c r="K548" s="5" t="s">
        <v>9</v>
      </c>
      <c r="L548" s="5" t="s">
        <v>10</v>
      </c>
      <c r="M548" s="6">
        <v>1</v>
      </c>
      <c r="N548" s="7">
        <v>93.35</v>
      </c>
      <c r="O548" s="8">
        <v>0.1</v>
      </c>
      <c r="P548" s="7">
        <v>45.54</v>
      </c>
      <c r="Q548" s="7">
        <f t="shared" si="32"/>
        <v>84.015000000000001</v>
      </c>
      <c r="R548" s="7">
        <f t="shared" si="33"/>
        <v>45.54</v>
      </c>
      <c r="S548" s="7">
        <f t="shared" si="34"/>
        <v>38.475000000000001</v>
      </c>
      <c r="T548" s="9">
        <f t="shared" si="35"/>
        <v>0.45795393679700053</v>
      </c>
      <c r="U548" s="6">
        <f>YEAR(SalesDataTable[[#This Row],[Order Date]])</f>
        <v>2026</v>
      </c>
      <c r="V548" s="9" t="str">
        <f>"Q"&amp;ROUNDUP(MONTH(SalesDataTable[[#This Row],[Order Date]])/3,0)</f>
        <v>Q2</v>
      </c>
      <c r="W548" s="6">
        <f>MONTH(SalesDataTable[[#This Row],[Order Date]])</f>
        <v>4</v>
      </c>
      <c r="X548" s="9" t="str">
        <f>TEXT(SalesDataTable[[#This Row],[Order Date]],"mmm")</f>
        <v>Apr</v>
      </c>
    </row>
    <row r="549" spans="1:24">
      <c r="A549" s="3">
        <v>4493</v>
      </c>
      <c r="B549" s="4">
        <v>46122</v>
      </c>
      <c r="C549" s="11">
        <f>YEAR(SalesDataTable[[#This Row],[Order Date]])</f>
        <v>2026</v>
      </c>
      <c r="D549" s="11" t="str">
        <f>"Q"&amp;ROUNDUP(MONTH(SalesDataTable[[#This Row],[Order Date]])/3,0)</f>
        <v>Q2</v>
      </c>
      <c r="E549" s="13">
        <f>MONTH(SalesDataTable[[#This Row],[Order Date]])</f>
        <v>4</v>
      </c>
      <c r="F549" s="11" t="str">
        <f>TEXT(SalesDataTable[[#This Row],[Order Date]],"MMM")</f>
        <v>Apr</v>
      </c>
      <c r="G549" s="5" t="s">
        <v>0</v>
      </c>
      <c r="H549" s="5" t="s">
        <v>1</v>
      </c>
      <c r="I549" s="5" t="s">
        <v>8</v>
      </c>
      <c r="J549" s="5" t="s">
        <v>16</v>
      </c>
      <c r="K549" s="5" t="s">
        <v>9</v>
      </c>
      <c r="L549" s="5" t="s">
        <v>10</v>
      </c>
      <c r="M549" s="6">
        <v>5</v>
      </c>
      <c r="N549" s="7">
        <v>92.63</v>
      </c>
      <c r="O549" s="8">
        <v>0.15</v>
      </c>
      <c r="P549" s="7">
        <v>46.33</v>
      </c>
      <c r="Q549" s="7">
        <f t="shared" si="32"/>
        <v>393.67749999999995</v>
      </c>
      <c r="R549" s="7">
        <f t="shared" si="33"/>
        <v>231.64999999999998</v>
      </c>
      <c r="S549" s="7">
        <f t="shared" si="34"/>
        <v>162.02749999999997</v>
      </c>
      <c r="T549" s="9">
        <f t="shared" si="35"/>
        <v>0.41157419461361139</v>
      </c>
      <c r="U549" s="6">
        <f>YEAR(SalesDataTable[[#This Row],[Order Date]])</f>
        <v>2026</v>
      </c>
      <c r="V549" s="9" t="str">
        <f>"Q"&amp;ROUNDUP(MONTH(SalesDataTable[[#This Row],[Order Date]])/3,0)</f>
        <v>Q2</v>
      </c>
      <c r="W549" s="6">
        <f>MONTH(SalesDataTable[[#This Row],[Order Date]])</f>
        <v>4</v>
      </c>
      <c r="X549" s="9" t="str">
        <f>TEXT(SalesDataTable[[#This Row],[Order Date]],"mmm")</f>
        <v>Apr</v>
      </c>
    </row>
    <row r="550" spans="1:24">
      <c r="A550" s="3">
        <v>2072</v>
      </c>
      <c r="B550" s="4">
        <v>46123</v>
      </c>
      <c r="C550" s="11">
        <f>YEAR(SalesDataTable[[#This Row],[Order Date]])</f>
        <v>2026</v>
      </c>
      <c r="D550" s="11" t="str">
        <f>"Q"&amp;ROUNDUP(MONTH(SalesDataTable[[#This Row],[Order Date]])/3,0)</f>
        <v>Q2</v>
      </c>
      <c r="E550" s="13">
        <f>MONTH(SalesDataTable[[#This Row],[Order Date]])</f>
        <v>4</v>
      </c>
      <c r="F550" s="11" t="str">
        <f>TEXT(SalesDataTable[[#This Row],[Order Date]],"MMM")</f>
        <v>Apr</v>
      </c>
      <c r="G550" s="5" t="s">
        <v>0</v>
      </c>
      <c r="H550" s="5" t="s">
        <v>36</v>
      </c>
      <c r="I550" s="5" t="s">
        <v>2</v>
      </c>
      <c r="J550" s="5" t="s">
        <v>13</v>
      </c>
      <c r="K550" s="5" t="s">
        <v>23</v>
      </c>
      <c r="L550" s="5" t="s">
        <v>51</v>
      </c>
      <c r="M550" s="6">
        <v>4</v>
      </c>
      <c r="N550" s="7">
        <v>124.87</v>
      </c>
      <c r="O550" s="8">
        <v>0.1</v>
      </c>
      <c r="P550" s="7">
        <v>62.03</v>
      </c>
      <c r="Q550" s="7">
        <f t="shared" si="32"/>
        <v>449.53200000000004</v>
      </c>
      <c r="R550" s="7">
        <f t="shared" si="33"/>
        <v>248.12</v>
      </c>
      <c r="S550" s="7">
        <f t="shared" si="34"/>
        <v>201.41200000000003</v>
      </c>
      <c r="T550" s="9">
        <f t="shared" si="35"/>
        <v>0.44804819234225823</v>
      </c>
      <c r="U550" s="6">
        <f>YEAR(SalesDataTable[[#This Row],[Order Date]])</f>
        <v>2026</v>
      </c>
      <c r="V550" s="9" t="str">
        <f>"Q"&amp;ROUNDUP(MONTH(SalesDataTable[[#This Row],[Order Date]])/3,0)</f>
        <v>Q2</v>
      </c>
      <c r="W550" s="6">
        <f>MONTH(SalesDataTable[[#This Row],[Order Date]])</f>
        <v>4</v>
      </c>
      <c r="X550" s="9" t="str">
        <f>TEXT(SalesDataTable[[#This Row],[Order Date]],"mmm")</f>
        <v>Apr</v>
      </c>
    </row>
    <row r="551" spans="1:24">
      <c r="A551" s="3">
        <v>2142</v>
      </c>
      <c r="B551" s="4">
        <v>46123</v>
      </c>
      <c r="C551" s="11">
        <f>YEAR(SalesDataTable[[#This Row],[Order Date]])</f>
        <v>2026</v>
      </c>
      <c r="D551" s="11" t="str">
        <f>"Q"&amp;ROUNDUP(MONTH(SalesDataTable[[#This Row],[Order Date]])/3,0)</f>
        <v>Q2</v>
      </c>
      <c r="E551" s="13">
        <f>MONTH(SalesDataTable[[#This Row],[Order Date]])</f>
        <v>4</v>
      </c>
      <c r="F551" s="11" t="str">
        <f>TEXT(SalesDataTable[[#This Row],[Order Date]],"MMM")</f>
        <v>Apr</v>
      </c>
      <c r="G551" s="5" t="s">
        <v>20</v>
      </c>
      <c r="H551" s="5" t="s">
        <v>21</v>
      </c>
      <c r="I551" s="5" t="s">
        <v>28</v>
      </c>
      <c r="J551" s="5" t="s">
        <v>13</v>
      </c>
      <c r="K551" s="5" t="s">
        <v>23</v>
      </c>
      <c r="L551" s="5" t="s">
        <v>24</v>
      </c>
      <c r="M551" s="6">
        <v>1</v>
      </c>
      <c r="N551" s="7">
        <v>339.64</v>
      </c>
      <c r="O551" s="8">
        <v>0.1</v>
      </c>
      <c r="P551" s="7">
        <v>195.81</v>
      </c>
      <c r="Q551" s="7">
        <f t="shared" si="32"/>
        <v>305.67599999999999</v>
      </c>
      <c r="R551" s="7">
        <f t="shared" si="33"/>
        <v>195.81</v>
      </c>
      <c r="S551" s="7">
        <f t="shared" si="34"/>
        <v>109.86599999999999</v>
      </c>
      <c r="T551" s="9">
        <f t="shared" si="35"/>
        <v>0.35941977780394924</v>
      </c>
      <c r="U551" s="6">
        <f>YEAR(SalesDataTable[[#This Row],[Order Date]])</f>
        <v>2026</v>
      </c>
      <c r="V551" s="9" t="str">
        <f>"Q"&amp;ROUNDUP(MONTH(SalesDataTable[[#This Row],[Order Date]])/3,0)</f>
        <v>Q2</v>
      </c>
      <c r="W551" s="6">
        <f>MONTH(SalesDataTable[[#This Row],[Order Date]])</f>
        <v>4</v>
      </c>
      <c r="X551" s="9" t="str">
        <f>TEXT(SalesDataTable[[#This Row],[Order Date]],"mmm")</f>
        <v>Apr</v>
      </c>
    </row>
    <row r="552" spans="1:24">
      <c r="A552" s="3">
        <v>2911</v>
      </c>
      <c r="B552" s="4">
        <v>46123</v>
      </c>
      <c r="C552" s="11">
        <f>YEAR(SalesDataTable[[#This Row],[Order Date]])</f>
        <v>2026</v>
      </c>
      <c r="D552" s="11" t="str">
        <f>"Q"&amp;ROUNDUP(MONTH(SalesDataTable[[#This Row],[Order Date]])/3,0)</f>
        <v>Q2</v>
      </c>
      <c r="E552" s="13">
        <f>MONTH(SalesDataTable[[#This Row],[Order Date]])</f>
        <v>4</v>
      </c>
      <c r="F552" s="11" t="str">
        <f>TEXT(SalesDataTable[[#This Row],[Order Date]],"MMM")</f>
        <v>Apr</v>
      </c>
      <c r="G552" s="5" t="s">
        <v>11</v>
      </c>
      <c r="H552" s="5" t="s">
        <v>12</v>
      </c>
      <c r="I552" s="5" t="s">
        <v>19</v>
      </c>
      <c r="J552" s="5" t="s">
        <v>13</v>
      </c>
      <c r="K552" s="5" t="s">
        <v>4</v>
      </c>
      <c r="L552" s="5" t="s">
        <v>22</v>
      </c>
      <c r="M552" s="6">
        <v>1</v>
      </c>
      <c r="N552" s="7">
        <v>50.86</v>
      </c>
      <c r="O552" s="8">
        <v>0.05</v>
      </c>
      <c r="P552" s="7">
        <v>22.1</v>
      </c>
      <c r="Q552" s="7">
        <f t="shared" si="32"/>
        <v>48.317</v>
      </c>
      <c r="R552" s="7">
        <f t="shared" si="33"/>
        <v>22.1</v>
      </c>
      <c r="S552" s="7">
        <f t="shared" si="34"/>
        <v>26.216999999999999</v>
      </c>
      <c r="T552" s="9">
        <f t="shared" si="35"/>
        <v>0.54260405240391574</v>
      </c>
      <c r="U552" s="6">
        <f>YEAR(SalesDataTable[[#This Row],[Order Date]])</f>
        <v>2026</v>
      </c>
      <c r="V552" s="9" t="str">
        <f>"Q"&amp;ROUNDUP(MONTH(SalesDataTable[[#This Row],[Order Date]])/3,0)</f>
        <v>Q2</v>
      </c>
      <c r="W552" s="6">
        <f>MONTH(SalesDataTable[[#This Row],[Order Date]])</f>
        <v>4</v>
      </c>
      <c r="X552" s="9" t="str">
        <f>TEXT(SalesDataTable[[#This Row],[Order Date]],"mmm")</f>
        <v>Apr</v>
      </c>
    </row>
    <row r="553" spans="1:24">
      <c r="A553" s="3">
        <v>4276</v>
      </c>
      <c r="B553" s="4">
        <v>46123</v>
      </c>
      <c r="C553" s="11">
        <f>YEAR(SalesDataTable[[#This Row],[Order Date]])</f>
        <v>2026</v>
      </c>
      <c r="D553" s="11" t="str">
        <f>"Q"&amp;ROUNDUP(MONTH(SalesDataTable[[#This Row],[Order Date]])/3,0)</f>
        <v>Q2</v>
      </c>
      <c r="E553" s="13">
        <f>MONTH(SalesDataTable[[#This Row],[Order Date]])</f>
        <v>4</v>
      </c>
      <c r="F553" s="11" t="str">
        <f>TEXT(SalesDataTable[[#This Row],[Order Date]],"MMM")</f>
        <v>Apr</v>
      </c>
      <c r="G553" s="5" t="s">
        <v>20</v>
      </c>
      <c r="H553" s="5" t="s">
        <v>33</v>
      </c>
      <c r="I553" s="5" t="s">
        <v>2</v>
      </c>
      <c r="J553" s="5" t="s">
        <v>13</v>
      </c>
      <c r="K553" s="5" t="s">
        <v>14</v>
      </c>
      <c r="L553" s="5" t="s">
        <v>48</v>
      </c>
      <c r="M553" s="6">
        <v>2</v>
      </c>
      <c r="N553" s="7">
        <v>167.01</v>
      </c>
      <c r="O553" s="8">
        <v>0</v>
      </c>
      <c r="P553" s="7">
        <v>89.8</v>
      </c>
      <c r="Q553" s="7">
        <f t="shared" si="32"/>
        <v>334.02</v>
      </c>
      <c r="R553" s="7">
        <f t="shared" si="33"/>
        <v>179.6</v>
      </c>
      <c r="S553" s="7">
        <f t="shared" si="34"/>
        <v>154.41999999999999</v>
      </c>
      <c r="T553" s="9">
        <f t="shared" si="35"/>
        <v>0.46230764624872761</v>
      </c>
      <c r="U553" s="6">
        <f>YEAR(SalesDataTable[[#This Row],[Order Date]])</f>
        <v>2026</v>
      </c>
      <c r="V553" s="9" t="str">
        <f>"Q"&amp;ROUNDUP(MONTH(SalesDataTable[[#This Row],[Order Date]])/3,0)</f>
        <v>Q2</v>
      </c>
      <c r="W553" s="6">
        <f>MONTH(SalesDataTable[[#This Row],[Order Date]])</f>
        <v>4</v>
      </c>
      <c r="X553" s="9" t="str">
        <f>TEXT(SalesDataTable[[#This Row],[Order Date]],"mmm")</f>
        <v>Apr</v>
      </c>
    </row>
    <row r="554" spans="1:24">
      <c r="A554" s="3">
        <v>5077</v>
      </c>
      <c r="B554" s="4">
        <v>46123</v>
      </c>
      <c r="C554" s="11">
        <f>YEAR(SalesDataTable[[#This Row],[Order Date]])</f>
        <v>2026</v>
      </c>
      <c r="D554" s="11" t="str">
        <f>"Q"&amp;ROUNDUP(MONTH(SalesDataTable[[#This Row],[Order Date]])/3,0)</f>
        <v>Q2</v>
      </c>
      <c r="E554" s="13">
        <f>MONTH(SalesDataTable[[#This Row],[Order Date]])</f>
        <v>4</v>
      </c>
      <c r="F554" s="11" t="str">
        <f>TEXT(SalesDataTable[[#This Row],[Order Date]],"MMM")</f>
        <v>Apr</v>
      </c>
      <c r="G554" s="5" t="s">
        <v>20</v>
      </c>
      <c r="H554" s="5" t="s">
        <v>33</v>
      </c>
      <c r="I554" s="5" t="s">
        <v>28</v>
      </c>
      <c r="J554" s="5" t="s">
        <v>3</v>
      </c>
      <c r="K554" s="5" t="s">
        <v>9</v>
      </c>
      <c r="L554" s="5" t="s">
        <v>10</v>
      </c>
      <c r="M554" s="6">
        <v>2</v>
      </c>
      <c r="N554" s="7">
        <v>92.63</v>
      </c>
      <c r="O554" s="8">
        <v>0.15</v>
      </c>
      <c r="P554" s="7">
        <v>44.96</v>
      </c>
      <c r="Q554" s="7">
        <f t="shared" si="32"/>
        <v>157.47099999999998</v>
      </c>
      <c r="R554" s="7">
        <f t="shared" si="33"/>
        <v>89.92</v>
      </c>
      <c r="S554" s="7">
        <f t="shared" si="34"/>
        <v>67.550999999999974</v>
      </c>
      <c r="T554" s="9">
        <f t="shared" si="35"/>
        <v>0.42897422382533917</v>
      </c>
      <c r="U554" s="6">
        <f>YEAR(SalesDataTable[[#This Row],[Order Date]])</f>
        <v>2026</v>
      </c>
      <c r="V554" s="9" t="str">
        <f>"Q"&amp;ROUNDUP(MONTH(SalesDataTable[[#This Row],[Order Date]])/3,0)</f>
        <v>Q2</v>
      </c>
      <c r="W554" s="6">
        <f>MONTH(SalesDataTable[[#This Row],[Order Date]])</f>
        <v>4</v>
      </c>
      <c r="X554" s="9" t="str">
        <f>TEXT(SalesDataTable[[#This Row],[Order Date]],"mmm")</f>
        <v>Apr</v>
      </c>
    </row>
    <row r="555" spans="1:24">
      <c r="A555" s="3">
        <v>1259</v>
      </c>
      <c r="B555" s="4">
        <v>46124</v>
      </c>
      <c r="C555" s="11">
        <f>YEAR(SalesDataTable[[#This Row],[Order Date]])</f>
        <v>2026</v>
      </c>
      <c r="D555" s="11" t="str">
        <f>"Q"&amp;ROUNDUP(MONTH(SalesDataTable[[#This Row],[Order Date]])/3,0)</f>
        <v>Q2</v>
      </c>
      <c r="E555" s="13">
        <f>MONTH(SalesDataTable[[#This Row],[Order Date]])</f>
        <v>4</v>
      </c>
      <c r="F555" s="11" t="str">
        <f>TEXT(SalesDataTable[[#This Row],[Order Date]],"MMM")</f>
        <v>Apr</v>
      </c>
      <c r="G555" s="5" t="s">
        <v>6</v>
      </c>
      <c r="H555" s="5" t="s">
        <v>43</v>
      </c>
      <c r="I555" s="5" t="s">
        <v>28</v>
      </c>
      <c r="J555" s="5" t="s">
        <v>13</v>
      </c>
      <c r="K555" s="5" t="s">
        <v>9</v>
      </c>
      <c r="L555" s="5" t="s">
        <v>37</v>
      </c>
      <c r="M555" s="6">
        <v>2</v>
      </c>
      <c r="N555" s="7">
        <v>151.01</v>
      </c>
      <c r="O555" s="8">
        <v>0</v>
      </c>
      <c r="P555" s="7">
        <v>80.209999999999994</v>
      </c>
      <c r="Q555" s="7">
        <f t="shared" si="32"/>
        <v>302.02</v>
      </c>
      <c r="R555" s="7">
        <f t="shared" si="33"/>
        <v>160.41999999999999</v>
      </c>
      <c r="S555" s="7">
        <f t="shared" si="34"/>
        <v>141.6</v>
      </c>
      <c r="T555" s="9">
        <f t="shared" si="35"/>
        <v>0.4688431229719886</v>
      </c>
      <c r="U555" s="6">
        <f>YEAR(SalesDataTable[[#This Row],[Order Date]])</f>
        <v>2026</v>
      </c>
      <c r="V555" s="9" t="str">
        <f>"Q"&amp;ROUNDUP(MONTH(SalesDataTable[[#This Row],[Order Date]])/3,0)</f>
        <v>Q2</v>
      </c>
      <c r="W555" s="6">
        <f>MONTH(SalesDataTable[[#This Row],[Order Date]])</f>
        <v>4</v>
      </c>
      <c r="X555" s="9" t="str">
        <f>TEXT(SalesDataTable[[#This Row],[Order Date]],"mmm")</f>
        <v>Apr</v>
      </c>
    </row>
    <row r="556" spans="1:24">
      <c r="A556" s="3">
        <v>1720</v>
      </c>
      <c r="B556" s="4">
        <v>46124</v>
      </c>
      <c r="C556" s="11">
        <f>YEAR(SalesDataTable[[#This Row],[Order Date]])</f>
        <v>2026</v>
      </c>
      <c r="D556" s="11" t="str">
        <f>"Q"&amp;ROUNDUP(MONTH(SalesDataTable[[#This Row],[Order Date]])/3,0)</f>
        <v>Q2</v>
      </c>
      <c r="E556" s="13">
        <f>MONTH(SalesDataTable[[#This Row],[Order Date]])</f>
        <v>4</v>
      </c>
      <c r="F556" s="11" t="str">
        <f>TEXT(SalesDataTable[[#This Row],[Order Date]],"MMM")</f>
        <v>Apr</v>
      </c>
      <c r="G556" s="5" t="s">
        <v>0</v>
      </c>
      <c r="H556" s="5" t="s">
        <v>50</v>
      </c>
      <c r="I556" s="5" t="s">
        <v>2</v>
      </c>
      <c r="J556" s="5" t="s">
        <v>13</v>
      </c>
      <c r="K556" s="5" t="s">
        <v>9</v>
      </c>
      <c r="L556" s="5" t="s">
        <v>10</v>
      </c>
      <c r="M556" s="6">
        <v>2</v>
      </c>
      <c r="N556" s="7">
        <v>92.07</v>
      </c>
      <c r="O556" s="8">
        <v>0</v>
      </c>
      <c r="P556" s="7">
        <v>44.1</v>
      </c>
      <c r="Q556" s="7">
        <f t="shared" si="32"/>
        <v>184.14</v>
      </c>
      <c r="R556" s="7">
        <f t="shared" si="33"/>
        <v>88.2</v>
      </c>
      <c r="S556" s="7">
        <f t="shared" si="34"/>
        <v>95.939999999999984</v>
      </c>
      <c r="T556" s="9">
        <f t="shared" si="35"/>
        <v>0.52101661779081132</v>
      </c>
      <c r="U556" s="6">
        <f>YEAR(SalesDataTable[[#This Row],[Order Date]])</f>
        <v>2026</v>
      </c>
      <c r="V556" s="9" t="str">
        <f>"Q"&amp;ROUNDUP(MONTH(SalesDataTable[[#This Row],[Order Date]])/3,0)</f>
        <v>Q2</v>
      </c>
      <c r="W556" s="6">
        <f>MONTH(SalesDataTable[[#This Row],[Order Date]])</f>
        <v>4</v>
      </c>
      <c r="X556" s="9" t="str">
        <f>TEXT(SalesDataTable[[#This Row],[Order Date]],"mmm")</f>
        <v>Apr</v>
      </c>
    </row>
    <row r="557" spans="1:24">
      <c r="A557" s="3">
        <v>1975</v>
      </c>
      <c r="B557" s="4">
        <v>46124</v>
      </c>
      <c r="C557" s="11">
        <f>YEAR(SalesDataTable[[#This Row],[Order Date]])</f>
        <v>2026</v>
      </c>
      <c r="D557" s="11" t="str">
        <f>"Q"&amp;ROUNDUP(MONTH(SalesDataTable[[#This Row],[Order Date]])/3,0)</f>
        <v>Q2</v>
      </c>
      <c r="E557" s="13">
        <f>MONTH(SalesDataTable[[#This Row],[Order Date]])</f>
        <v>4</v>
      </c>
      <c r="F557" s="11" t="str">
        <f>TEXT(SalesDataTable[[#This Row],[Order Date]],"MMM")</f>
        <v>Apr</v>
      </c>
      <c r="G557" s="5" t="s">
        <v>0</v>
      </c>
      <c r="H557" s="5" t="s">
        <v>50</v>
      </c>
      <c r="I557" s="5" t="s">
        <v>2</v>
      </c>
      <c r="J557" s="5" t="s">
        <v>3</v>
      </c>
      <c r="K557" s="5" t="s">
        <v>34</v>
      </c>
      <c r="L557" s="5" t="s">
        <v>42</v>
      </c>
      <c r="M557" s="6">
        <v>1</v>
      </c>
      <c r="N557" s="7">
        <v>36.840000000000003</v>
      </c>
      <c r="O557" s="8">
        <v>0.1</v>
      </c>
      <c r="P557" s="7">
        <v>13.86</v>
      </c>
      <c r="Q557" s="7">
        <f t="shared" si="32"/>
        <v>33.156000000000006</v>
      </c>
      <c r="R557" s="7">
        <f t="shared" si="33"/>
        <v>13.86</v>
      </c>
      <c r="S557" s="7">
        <f t="shared" si="34"/>
        <v>19.296000000000006</v>
      </c>
      <c r="T557" s="9">
        <f t="shared" si="35"/>
        <v>0.58197611292073836</v>
      </c>
      <c r="U557" s="6">
        <f>YEAR(SalesDataTable[[#This Row],[Order Date]])</f>
        <v>2026</v>
      </c>
      <c r="V557" s="9" t="str">
        <f>"Q"&amp;ROUNDUP(MONTH(SalesDataTable[[#This Row],[Order Date]])/3,0)</f>
        <v>Q2</v>
      </c>
      <c r="W557" s="6">
        <f>MONTH(SalesDataTable[[#This Row],[Order Date]])</f>
        <v>4</v>
      </c>
      <c r="X557" s="9" t="str">
        <f>TEXT(SalesDataTable[[#This Row],[Order Date]],"mmm")</f>
        <v>Apr</v>
      </c>
    </row>
    <row r="558" spans="1:24">
      <c r="A558" s="3">
        <v>2848</v>
      </c>
      <c r="B558" s="4">
        <v>46124</v>
      </c>
      <c r="C558" s="11">
        <f>YEAR(SalesDataTable[[#This Row],[Order Date]])</f>
        <v>2026</v>
      </c>
      <c r="D558" s="11" t="str">
        <f>"Q"&amp;ROUNDUP(MONTH(SalesDataTable[[#This Row],[Order Date]])/3,0)</f>
        <v>Q2</v>
      </c>
      <c r="E558" s="13">
        <f>MONTH(SalesDataTable[[#This Row],[Order Date]])</f>
        <v>4</v>
      </c>
      <c r="F558" s="11" t="str">
        <f>TEXT(SalesDataTable[[#This Row],[Order Date]],"MMM")</f>
        <v>Apr</v>
      </c>
      <c r="G558" s="5" t="s">
        <v>6</v>
      </c>
      <c r="H558" s="5" t="s">
        <v>27</v>
      </c>
      <c r="I558" s="5" t="s">
        <v>2</v>
      </c>
      <c r="J558" s="5" t="s">
        <v>13</v>
      </c>
      <c r="K558" s="5" t="s">
        <v>9</v>
      </c>
      <c r="L558" s="5" t="s">
        <v>46</v>
      </c>
      <c r="M558" s="6">
        <v>1</v>
      </c>
      <c r="N558" s="7">
        <v>71.64</v>
      </c>
      <c r="O558" s="8">
        <v>0.05</v>
      </c>
      <c r="P558" s="7">
        <v>32.729999999999997</v>
      </c>
      <c r="Q558" s="7">
        <f t="shared" si="32"/>
        <v>68.057999999999993</v>
      </c>
      <c r="R558" s="7">
        <f t="shared" si="33"/>
        <v>32.729999999999997</v>
      </c>
      <c r="S558" s="7">
        <f t="shared" si="34"/>
        <v>35.327999999999996</v>
      </c>
      <c r="T558" s="9">
        <f t="shared" si="35"/>
        <v>0.51908666137706072</v>
      </c>
      <c r="U558" s="6">
        <f>YEAR(SalesDataTable[[#This Row],[Order Date]])</f>
        <v>2026</v>
      </c>
      <c r="V558" s="9" t="str">
        <f>"Q"&amp;ROUNDUP(MONTH(SalesDataTable[[#This Row],[Order Date]])/3,0)</f>
        <v>Q2</v>
      </c>
      <c r="W558" s="6">
        <f>MONTH(SalesDataTable[[#This Row],[Order Date]])</f>
        <v>4</v>
      </c>
      <c r="X558" s="9" t="str">
        <f>TEXT(SalesDataTable[[#This Row],[Order Date]],"mmm")</f>
        <v>Apr</v>
      </c>
    </row>
    <row r="559" spans="1:24">
      <c r="A559" s="3">
        <v>2979</v>
      </c>
      <c r="B559" s="4">
        <v>46124</v>
      </c>
      <c r="C559" s="11">
        <f>YEAR(SalesDataTable[[#This Row],[Order Date]])</f>
        <v>2026</v>
      </c>
      <c r="D559" s="11" t="str">
        <f>"Q"&amp;ROUNDUP(MONTH(SalesDataTable[[#This Row],[Order Date]])/3,0)</f>
        <v>Q2</v>
      </c>
      <c r="E559" s="13">
        <f>MONTH(SalesDataTable[[#This Row],[Order Date]])</f>
        <v>4</v>
      </c>
      <c r="F559" s="11" t="str">
        <f>TEXT(SalesDataTable[[#This Row],[Order Date]],"MMM")</f>
        <v>Apr</v>
      </c>
      <c r="G559" s="5" t="s">
        <v>6</v>
      </c>
      <c r="H559" s="5" t="s">
        <v>49</v>
      </c>
      <c r="I559" s="5" t="s">
        <v>2</v>
      </c>
      <c r="J559" s="5" t="s">
        <v>13</v>
      </c>
      <c r="K559" s="5" t="s">
        <v>34</v>
      </c>
      <c r="L559" s="5" t="s">
        <v>38</v>
      </c>
      <c r="M559" s="6">
        <v>1</v>
      </c>
      <c r="N559" s="7">
        <v>124.18</v>
      </c>
      <c r="O559" s="8">
        <v>0</v>
      </c>
      <c r="P559" s="7">
        <v>67.42</v>
      </c>
      <c r="Q559" s="7">
        <f t="shared" si="32"/>
        <v>124.18</v>
      </c>
      <c r="R559" s="7">
        <f t="shared" si="33"/>
        <v>67.42</v>
      </c>
      <c r="S559" s="7">
        <f t="shared" si="34"/>
        <v>56.760000000000005</v>
      </c>
      <c r="T559" s="9">
        <f t="shared" si="35"/>
        <v>0.45707843453052022</v>
      </c>
      <c r="U559" s="6">
        <f>YEAR(SalesDataTable[[#This Row],[Order Date]])</f>
        <v>2026</v>
      </c>
      <c r="V559" s="9" t="str">
        <f>"Q"&amp;ROUNDUP(MONTH(SalesDataTable[[#This Row],[Order Date]])/3,0)</f>
        <v>Q2</v>
      </c>
      <c r="W559" s="6">
        <f>MONTH(SalesDataTable[[#This Row],[Order Date]])</f>
        <v>4</v>
      </c>
      <c r="X559" s="9" t="str">
        <f>TEXT(SalesDataTable[[#This Row],[Order Date]],"mmm")</f>
        <v>Apr</v>
      </c>
    </row>
    <row r="560" spans="1:24">
      <c r="A560" s="3">
        <v>2996</v>
      </c>
      <c r="B560" s="4">
        <v>46124</v>
      </c>
      <c r="C560" s="11">
        <f>YEAR(SalesDataTable[[#This Row],[Order Date]])</f>
        <v>2026</v>
      </c>
      <c r="D560" s="11" t="str">
        <f>"Q"&amp;ROUNDUP(MONTH(SalesDataTable[[#This Row],[Order Date]])/3,0)</f>
        <v>Q2</v>
      </c>
      <c r="E560" s="13">
        <f>MONTH(SalesDataTable[[#This Row],[Order Date]])</f>
        <v>4</v>
      </c>
      <c r="F560" s="11" t="str">
        <f>TEXT(SalesDataTable[[#This Row],[Order Date]],"MMM")</f>
        <v>Apr</v>
      </c>
      <c r="G560" s="5" t="s">
        <v>6</v>
      </c>
      <c r="H560" s="5" t="s">
        <v>43</v>
      </c>
      <c r="I560" s="5" t="s">
        <v>19</v>
      </c>
      <c r="J560" s="5" t="s">
        <v>13</v>
      </c>
      <c r="K560" s="5" t="s">
        <v>14</v>
      </c>
      <c r="L560" s="5" t="s">
        <v>44</v>
      </c>
      <c r="M560" s="6">
        <v>1</v>
      </c>
      <c r="N560" s="7">
        <v>134.94999999999999</v>
      </c>
      <c r="O560" s="8">
        <v>0</v>
      </c>
      <c r="P560" s="7">
        <v>67.849999999999994</v>
      </c>
      <c r="Q560" s="7">
        <f t="shared" si="32"/>
        <v>134.94999999999999</v>
      </c>
      <c r="R560" s="7">
        <f t="shared" si="33"/>
        <v>67.849999999999994</v>
      </c>
      <c r="S560" s="7">
        <f t="shared" si="34"/>
        <v>67.099999999999994</v>
      </c>
      <c r="T560" s="9">
        <f t="shared" si="35"/>
        <v>0.49722119303445722</v>
      </c>
      <c r="U560" s="6">
        <f>YEAR(SalesDataTable[[#This Row],[Order Date]])</f>
        <v>2026</v>
      </c>
      <c r="V560" s="9" t="str">
        <f>"Q"&amp;ROUNDUP(MONTH(SalesDataTable[[#This Row],[Order Date]])/3,0)</f>
        <v>Q2</v>
      </c>
      <c r="W560" s="6">
        <f>MONTH(SalesDataTable[[#This Row],[Order Date]])</f>
        <v>4</v>
      </c>
      <c r="X560" s="9" t="str">
        <f>TEXT(SalesDataTable[[#This Row],[Order Date]],"mmm")</f>
        <v>Apr</v>
      </c>
    </row>
    <row r="561" spans="1:24">
      <c r="A561" s="3">
        <v>749</v>
      </c>
      <c r="B561" s="4">
        <v>46125</v>
      </c>
      <c r="C561" s="11">
        <f>YEAR(SalesDataTable[[#This Row],[Order Date]])</f>
        <v>2026</v>
      </c>
      <c r="D561" s="11" t="str">
        <f>"Q"&amp;ROUNDUP(MONTH(SalesDataTable[[#This Row],[Order Date]])/3,0)</f>
        <v>Q2</v>
      </c>
      <c r="E561" s="13">
        <f>MONTH(SalesDataTable[[#This Row],[Order Date]])</f>
        <v>4</v>
      </c>
      <c r="F561" s="11" t="str">
        <f>TEXT(SalesDataTable[[#This Row],[Order Date]],"MMM")</f>
        <v>Apr</v>
      </c>
      <c r="G561" s="5" t="s">
        <v>0</v>
      </c>
      <c r="H561" s="5" t="s">
        <v>50</v>
      </c>
      <c r="I561" s="5" t="s">
        <v>2</v>
      </c>
      <c r="J561" s="5" t="s">
        <v>13</v>
      </c>
      <c r="K561" s="5" t="s">
        <v>23</v>
      </c>
      <c r="L561" s="5" t="s">
        <v>51</v>
      </c>
      <c r="M561" s="6">
        <v>2</v>
      </c>
      <c r="N561" s="7">
        <v>124</v>
      </c>
      <c r="O561" s="8">
        <v>0</v>
      </c>
      <c r="P561" s="7">
        <v>60.14</v>
      </c>
      <c r="Q561" s="7">
        <f t="shared" si="32"/>
        <v>248</v>
      </c>
      <c r="R561" s="7">
        <f t="shared" si="33"/>
        <v>120.28</v>
      </c>
      <c r="S561" s="7">
        <f t="shared" si="34"/>
        <v>127.72</v>
      </c>
      <c r="T561" s="9">
        <f t="shared" si="35"/>
        <v>0.51500000000000001</v>
      </c>
      <c r="U561" s="6">
        <f>YEAR(SalesDataTable[[#This Row],[Order Date]])</f>
        <v>2026</v>
      </c>
      <c r="V561" s="9" t="str">
        <f>"Q"&amp;ROUNDUP(MONTH(SalesDataTable[[#This Row],[Order Date]])/3,0)</f>
        <v>Q2</v>
      </c>
      <c r="W561" s="6">
        <f>MONTH(SalesDataTable[[#This Row],[Order Date]])</f>
        <v>4</v>
      </c>
      <c r="X561" s="9" t="str">
        <f>TEXT(SalesDataTable[[#This Row],[Order Date]],"mmm")</f>
        <v>Apr</v>
      </c>
    </row>
    <row r="562" spans="1:24">
      <c r="A562" s="3">
        <v>1928</v>
      </c>
      <c r="B562" s="4">
        <v>46125</v>
      </c>
      <c r="C562" s="11">
        <f>YEAR(SalesDataTable[[#This Row],[Order Date]])</f>
        <v>2026</v>
      </c>
      <c r="D562" s="11" t="str">
        <f>"Q"&amp;ROUNDUP(MONTH(SalesDataTable[[#This Row],[Order Date]])/3,0)</f>
        <v>Q2</v>
      </c>
      <c r="E562" s="13">
        <f>MONTH(SalesDataTable[[#This Row],[Order Date]])</f>
        <v>4</v>
      </c>
      <c r="F562" s="11" t="str">
        <f>TEXT(SalesDataTable[[#This Row],[Order Date]],"MMM")</f>
        <v>Apr</v>
      </c>
      <c r="G562" s="5" t="s">
        <v>20</v>
      </c>
      <c r="H562" s="5" t="s">
        <v>47</v>
      </c>
      <c r="I562" s="5" t="s">
        <v>28</v>
      </c>
      <c r="J562" s="5" t="s">
        <v>3</v>
      </c>
      <c r="K562" s="5" t="s">
        <v>34</v>
      </c>
      <c r="L562" s="5" t="s">
        <v>45</v>
      </c>
      <c r="M562" s="6">
        <v>2</v>
      </c>
      <c r="N562" s="7">
        <v>50.2</v>
      </c>
      <c r="O562" s="8">
        <v>0.1</v>
      </c>
      <c r="P562" s="7">
        <v>21.48</v>
      </c>
      <c r="Q562" s="7">
        <f t="shared" si="32"/>
        <v>90.360000000000014</v>
      </c>
      <c r="R562" s="7">
        <f t="shared" si="33"/>
        <v>42.96</v>
      </c>
      <c r="S562" s="7">
        <f t="shared" si="34"/>
        <v>47.400000000000013</v>
      </c>
      <c r="T562" s="9">
        <f t="shared" si="35"/>
        <v>0.5245683930942896</v>
      </c>
      <c r="U562" s="6">
        <f>YEAR(SalesDataTable[[#This Row],[Order Date]])</f>
        <v>2026</v>
      </c>
      <c r="V562" s="9" t="str">
        <f>"Q"&amp;ROUNDUP(MONTH(SalesDataTable[[#This Row],[Order Date]])/3,0)</f>
        <v>Q2</v>
      </c>
      <c r="W562" s="6">
        <f>MONTH(SalesDataTable[[#This Row],[Order Date]])</f>
        <v>4</v>
      </c>
      <c r="X562" s="9" t="str">
        <f>TEXT(SalesDataTable[[#This Row],[Order Date]],"mmm")</f>
        <v>Apr</v>
      </c>
    </row>
    <row r="563" spans="1:24">
      <c r="A563" s="3">
        <v>2486</v>
      </c>
      <c r="B563" s="4">
        <v>46125</v>
      </c>
      <c r="C563" s="11">
        <f>YEAR(SalesDataTable[[#This Row],[Order Date]])</f>
        <v>2026</v>
      </c>
      <c r="D563" s="11" t="str">
        <f>"Q"&amp;ROUNDUP(MONTH(SalesDataTable[[#This Row],[Order Date]])/3,0)</f>
        <v>Q2</v>
      </c>
      <c r="E563" s="13">
        <f>MONTH(SalesDataTable[[#This Row],[Order Date]])</f>
        <v>4</v>
      </c>
      <c r="F563" s="11" t="str">
        <f>TEXT(SalesDataTable[[#This Row],[Order Date]],"MMM")</f>
        <v>Apr</v>
      </c>
      <c r="G563" s="5" t="s">
        <v>6</v>
      </c>
      <c r="H563" s="5" t="s">
        <v>41</v>
      </c>
      <c r="I563" s="5" t="s">
        <v>2</v>
      </c>
      <c r="J563" s="5" t="s">
        <v>16</v>
      </c>
      <c r="K563" s="5" t="s">
        <v>9</v>
      </c>
      <c r="L563" s="5" t="s">
        <v>10</v>
      </c>
      <c r="M563" s="6">
        <v>1</v>
      </c>
      <c r="N563" s="7">
        <v>93.65</v>
      </c>
      <c r="O563" s="8">
        <v>0</v>
      </c>
      <c r="P563" s="7">
        <v>44.15</v>
      </c>
      <c r="Q563" s="7">
        <f t="shared" si="32"/>
        <v>93.65</v>
      </c>
      <c r="R563" s="7">
        <f t="shared" si="33"/>
        <v>44.15</v>
      </c>
      <c r="S563" s="7">
        <f t="shared" si="34"/>
        <v>49.500000000000007</v>
      </c>
      <c r="T563" s="9">
        <f t="shared" si="35"/>
        <v>0.5285638013881474</v>
      </c>
      <c r="U563" s="6">
        <f>YEAR(SalesDataTable[[#This Row],[Order Date]])</f>
        <v>2026</v>
      </c>
      <c r="V563" s="9" t="str">
        <f>"Q"&amp;ROUNDUP(MONTH(SalesDataTable[[#This Row],[Order Date]])/3,0)</f>
        <v>Q2</v>
      </c>
      <c r="W563" s="6">
        <f>MONTH(SalesDataTable[[#This Row],[Order Date]])</f>
        <v>4</v>
      </c>
      <c r="X563" s="9" t="str">
        <f>TEXT(SalesDataTable[[#This Row],[Order Date]],"mmm")</f>
        <v>Apr</v>
      </c>
    </row>
    <row r="564" spans="1:24">
      <c r="A564" s="3">
        <v>2688</v>
      </c>
      <c r="B564" s="4">
        <v>46125</v>
      </c>
      <c r="C564" s="11">
        <f>YEAR(SalesDataTable[[#This Row],[Order Date]])</f>
        <v>2026</v>
      </c>
      <c r="D564" s="11" t="str">
        <f>"Q"&amp;ROUNDUP(MONTH(SalesDataTable[[#This Row],[Order Date]])/3,0)</f>
        <v>Q2</v>
      </c>
      <c r="E564" s="13">
        <f>MONTH(SalesDataTable[[#This Row],[Order Date]])</f>
        <v>4</v>
      </c>
      <c r="F564" s="11" t="str">
        <f>TEXT(SalesDataTable[[#This Row],[Order Date]],"MMM")</f>
        <v>Apr</v>
      </c>
      <c r="G564" s="5" t="s">
        <v>11</v>
      </c>
      <c r="H564" s="5" t="s">
        <v>52</v>
      </c>
      <c r="I564" s="5" t="s">
        <v>28</v>
      </c>
      <c r="J564" s="5" t="s">
        <v>13</v>
      </c>
      <c r="K564" s="5" t="s">
        <v>14</v>
      </c>
      <c r="L564" s="5" t="s">
        <v>32</v>
      </c>
      <c r="M564" s="6">
        <v>5</v>
      </c>
      <c r="N564" s="7">
        <v>47.25</v>
      </c>
      <c r="O564" s="8">
        <v>0.1</v>
      </c>
      <c r="P564" s="7">
        <v>17.93</v>
      </c>
      <c r="Q564" s="7">
        <f t="shared" si="32"/>
        <v>212.625</v>
      </c>
      <c r="R564" s="7">
        <f t="shared" si="33"/>
        <v>89.65</v>
      </c>
      <c r="S564" s="7">
        <f t="shared" si="34"/>
        <v>122.97499999999999</v>
      </c>
      <c r="T564" s="9">
        <f t="shared" si="35"/>
        <v>0.57836566725455607</v>
      </c>
      <c r="U564" s="6">
        <f>YEAR(SalesDataTable[[#This Row],[Order Date]])</f>
        <v>2026</v>
      </c>
      <c r="V564" s="9" t="str">
        <f>"Q"&amp;ROUNDUP(MONTH(SalesDataTable[[#This Row],[Order Date]])/3,0)</f>
        <v>Q2</v>
      </c>
      <c r="W564" s="6">
        <f>MONTH(SalesDataTable[[#This Row],[Order Date]])</f>
        <v>4</v>
      </c>
      <c r="X564" s="9" t="str">
        <f>TEXT(SalesDataTable[[#This Row],[Order Date]],"mmm")</f>
        <v>Apr</v>
      </c>
    </row>
    <row r="565" spans="1:24">
      <c r="A565" s="3">
        <v>2712</v>
      </c>
      <c r="B565" s="4">
        <v>46125</v>
      </c>
      <c r="C565" s="11">
        <f>YEAR(SalesDataTable[[#This Row],[Order Date]])</f>
        <v>2026</v>
      </c>
      <c r="D565" s="11" t="str">
        <f>"Q"&amp;ROUNDUP(MONTH(SalesDataTable[[#This Row],[Order Date]])/3,0)</f>
        <v>Q2</v>
      </c>
      <c r="E565" s="13">
        <f>MONTH(SalesDataTable[[#This Row],[Order Date]])</f>
        <v>4</v>
      </c>
      <c r="F565" s="11" t="str">
        <f>TEXT(SalesDataTable[[#This Row],[Order Date]],"MMM")</f>
        <v>Apr</v>
      </c>
      <c r="G565" s="5" t="s">
        <v>11</v>
      </c>
      <c r="H565" s="5" t="s">
        <v>25</v>
      </c>
      <c r="I565" s="5" t="s">
        <v>2</v>
      </c>
      <c r="J565" s="5" t="s">
        <v>3</v>
      </c>
      <c r="K565" s="5" t="s">
        <v>34</v>
      </c>
      <c r="L565" s="5" t="s">
        <v>42</v>
      </c>
      <c r="M565" s="6">
        <v>1</v>
      </c>
      <c r="N565" s="7">
        <v>35.69</v>
      </c>
      <c r="O565" s="8">
        <v>0.05</v>
      </c>
      <c r="P565" s="7">
        <v>13.53</v>
      </c>
      <c r="Q565" s="7">
        <f t="shared" si="32"/>
        <v>33.905499999999996</v>
      </c>
      <c r="R565" s="7">
        <f t="shared" si="33"/>
        <v>13.53</v>
      </c>
      <c r="S565" s="7">
        <f t="shared" si="34"/>
        <v>20.375499999999995</v>
      </c>
      <c r="T565" s="9">
        <f t="shared" si="35"/>
        <v>0.60094969842650892</v>
      </c>
      <c r="U565" s="6">
        <f>YEAR(SalesDataTable[[#This Row],[Order Date]])</f>
        <v>2026</v>
      </c>
      <c r="V565" s="9" t="str">
        <f>"Q"&amp;ROUNDUP(MONTH(SalesDataTable[[#This Row],[Order Date]])/3,0)</f>
        <v>Q2</v>
      </c>
      <c r="W565" s="6">
        <f>MONTH(SalesDataTable[[#This Row],[Order Date]])</f>
        <v>4</v>
      </c>
      <c r="X565" s="9" t="str">
        <f>TEXT(SalesDataTable[[#This Row],[Order Date]],"mmm")</f>
        <v>Apr</v>
      </c>
    </row>
    <row r="566" spans="1:24">
      <c r="A566" s="3">
        <v>3853</v>
      </c>
      <c r="B566" s="4">
        <v>46125</v>
      </c>
      <c r="C566" s="11">
        <f>YEAR(SalesDataTable[[#This Row],[Order Date]])</f>
        <v>2026</v>
      </c>
      <c r="D566" s="11" t="str">
        <f>"Q"&amp;ROUNDUP(MONTH(SalesDataTable[[#This Row],[Order Date]])/3,0)</f>
        <v>Q2</v>
      </c>
      <c r="E566" s="13">
        <f>MONTH(SalesDataTable[[#This Row],[Order Date]])</f>
        <v>4</v>
      </c>
      <c r="F566" s="11" t="str">
        <f>TEXT(SalesDataTable[[#This Row],[Order Date]],"MMM")</f>
        <v>Apr</v>
      </c>
      <c r="G566" s="5" t="s">
        <v>20</v>
      </c>
      <c r="H566" s="5" t="s">
        <v>47</v>
      </c>
      <c r="I566" s="5" t="s">
        <v>2</v>
      </c>
      <c r="J566" s="5" t="s">
        <v>3</v>
      </c>
      <c r="K566" s="5" t="s">
        <v>14</v>
      </c>
      <c r="L566" s="5" t="s">
        <v>44</v>
      </c>
      <c r="M566" s="6">
        <v>3</v>
      </c>
      <c r="N566" s="7">
        <v>136.12</v>
      </c>
      <c r="O566" s="8">
        <v>0</v>
      </c>
      <c r="P566" s="7">
        <v>66.58</v>
      </c>
      <c r="Q566" s="7">
        <f t="shared" si="32"/>
        <v>408.36</v>
      </c>
      <c r="R566" s="7">
        <f t="shared" si="33"/>
        <v>199.74</v>
      </c>
      <c r="S566" s="7">
        <f t="shared" si="34"/>
        <v>208.62</v>
      </c>
      <c r="T566" s="9">
        <f t="shared" si="35"/>
        <v>0.51087275933000298</v>
      </c>
      <c r="U566" s="6">
        <f>YEAR(SalesDataTable[[#This Row],[Order Date]])</f>
        <v>2026</v>
      </c>
      <c r="V566" s="9" t="str">
        <f>"Q"&amp;ROUNDUP(MONTH(SalesDataTable[[#This Row],[Order Date]])/3,0)</f>
        <v>Q2</v>
      </c>
      <c r="W566" s="6">
        <f>MONTH(SalesDataTable[[#This Row],[Order Date]])</f>
        <v>4</v>
      </c>
      <c r="X566" s="9" t="str">
        <f>TEXT(SalesDataTable[[#This Row],[Order Date]],"mmm")</f>
        <v>Apr</v>
      </c>
    </row>
    <row r="567" spans="1:24">
      <c r="A567" s="3">
        <v>4043</v>
      </c>
      <c r="B567" s="4">
        <v>46125</v>
      </c>
      <c r="C567" s="11">
        <f>YEAR(SalesDataTable[[#This Row],[Order Date]])</f>
        <v>2026</v>
      </c>
      <c r="D567" s="11" t="str">
        <f>"Q"&amp;ROUNDUP(MONTH(SalesDataTable[[#This Row],[Order Date]])/3,0)</f>
        <v>Q2</v>
      </c>
      <c r="E567" s="13">
        <f>MONTH(SalesDataTable[[#This Row],[Order Date]])</f>
        <v>4</v>
      </c>
      <c r="F567" s="11" t="str">
        <f>TEXT(SalesDataTable[[#This Row],[Order Date]],"MMM")</f>
        <v>Apr</v>
      </c>
      <c r="G567" s="5" t="s">
        <v>20</v>
      </c>
      <c r="H567" s="5" t="s">
        <v>31</v>
      </c>
      <c r="I567" s="5" t="s">
        <v>28</v>
      </c>
      <c r="J567" s="5" t="s">
        <v>13</v>
      </c>
      <c r="K567" s="5" t="s">
        <v>9</v>
      </c>
      <c r="L567" s="5" t="s">
        <v>37</v>
      </c>
      <c r="M567" s="6">
        <v>1</v>
      </c>
      <c r="N567" s="7">
        <v>155.88999999999999</v>
      </c>
      <c r="O567" s="8">
        <v>0</v>
      </c>
      <c r="P567" s="7">
        <v>77.260000000000005</v>
      </c>
      <c r="Q567" s="7">
        <f t="shared" si="32"/>
        <v>155.88999999999999</v>
      </c>
      <c r="R567" s="7">
        <f t="shared" si="33"/>
        <v>77.260000000000005</v>
      </c>
      <c r="S567" s="7">
        <f t="shared" si="34"/>
        <v>78.629999999999981</v>
      </c>
      <c r="T567" s="9">
        <f t="shared" si="35"/>
        <v>0.50439412406183837</v>
      </c>
      <c r="U567" s="6">
        <f>YEAR(SalesDataTable[[#This Row],[Order Date]])</f>
        <v>2026</v>
      </c>
      <c r="V567" s="9" t="str">
        <f>"Q"&amp;ROUNDUP(MONTH(SalesDataTable[[#This Row],[Order Date]])/3,0)</f>
        <v>Q2</v>
      </c>
      <c r="W567" s="6">
        <f>MONTH(SalesDataTable[[#This Row],[Order Date]])</f>
        <v>4</v>
      </c>
      <c r="X567" s="9" t="str">
        <f>TEXT(SalesDataTable[[#This Row],[Order Date]],"mmm")</f>
        <v>Apr</v>
      </c>
    </row>
    <row r="568" spans="1:24">
      <c r="A568" s="3">
        <v>290</v>
      </c>
      <c r="B568" s="4">
        <v>46126</v>
      </c>
      <c r="C568" s="11">
        <f>YEAR(SalesDataTable[[#This Row],[Order Date]])</f>
        <v>2026</v>
      </c>
      <c r="D568" s="11" t="str">
        <f>"Q"&amp;ROUNDUP(MONTH(SalesDataTable[[#This Row],[Order Date]])/3,0)</f>
        <v>Q2</v>
      </c>
      <c r="E568" s="13">
        <f>MONTH(SalesDataTable[[#This Row],[Order Date]])</f>
        <v>4</v>
      </c>
      <c r="F568" s="11" t="str">
        <f>TEXT(SalesDataTable[[#This Row],[Order Date]],"MMM")</f>
        <v>Apr</v>
      </c>
      <c r="G568" s="5" t="s">
        <v>0</v>
      </c>
      <c r="H568" s="5" t="s">
        <v>50</v>
      </c>
      <c r="I568" s="5" t="s">
        <v>2</v>
      </c>
      <c r="J568" s="5" t="s">
        <v>16</v>
      </c>
      <c r="K568" s="5" t="s">
        <v>14</v>
      </c>
      <c r="L568" s="5" t="s">
        <v>44</v>
      </c>
      <c r="M568" s="6">
        <v>1</v>
      </c>
      <c r="N568" s="7">
        <v>130.81</v>
      </c>
      <c r="O568" s="8">
        <v>0</v>
      </c>
      <c r="P568" s="7">
        <v>67.86</v>
      </c>
      <c r="Q568" s="7">
        <f t="shared" si="32"/>
        <v>130.81</v>
      </c>
      <c r="R568" s="7">
        <f t="shared" si="33"/>
        <v>67.86</v>
      </c>
      <c r="S568" s="7">
        <f t="shared" si="34"/>
        <v>62.95</v>
      </c>
      <c r="T568" s="9">
        <f t="shared" si="35"/>
        <v>0.48123232168794439</v>
      </c>
      <c r="U568" s="6">
        <f>YEAR(SalesDataTable[[#This Row],[Order Date]])</f>
        <v>2026</v>
      </c>
      <c r="V568" s="9" t="str">
        <f>"Q"&amp;ROUNDUP(MONTH(SalesDataTable[[#This Row],[Order Date]])/3,0)</f>
        <v>Q2</v>
      </c>
      <c r="W568" s="6">
        <f>MONTH(SalesDataTable[[#This Row],[Order Date]])</f>
        <v>4</v>
      </c>
      <c r="X568" s="9" t="str">
        <f>TEXT(SalesDataTable[[#This Row],[Order Date]],"mmm")</f>
        <v>Apr</v>
      </c>
    </row>
    <row r="569" spans="1:24">
      <c r="A569" s="3">
        <v>2953</v>
      </c>
      <c r="B569" s="4">
        <v>46126</v>
      </c>
      <c r="C569" s="11">
        <f>YEAR(SalesDataTable[[#This Row],[Order Date]])</f>
        <v>2026</v>
      </c>
      <c r="D569" s="11" t="str">
        <f>"Q"&amp;ROUNDUP(MONTH(SalesDataTable[[#This Row],[Order Date]])/3,0)</f>
        <v>Q2</v>
      </c>
      <c r="E569" s="13">
        <f>MONTH(SalesDataTable[[#This Row],[Order Date]])</f>
        <v>4</v>
      </c>
      <c r="F569" s="11" t="str">
        <f>TEXT(SalesDataTable[[#This Row],[Order Date]],"MMM")</f>
        <v>Apr</v>
      </c>
      <c r="G569" s="5" t="s">
        <v>0</v>
      </c>
      <c r="H569" s="5" t="s">
        <v>1</v>
      </c>
      <c r="I569" s="5" t="s">
        <v>2</v>
      </c>
      <c r="J569" s="5" t="s">
        <v>3</v>
      </c>
      <c r="K569" s="5" t="s">
        <v>14</v>
      </c>
      <c r="L569" s="5" t="s">
        <v>32</v>
      </c>
      <c r="M569" s="6">
        <v>2</v>
      </c>
      <c r="N569" s="7">
        <v>47.56</v>
      </c>
      <c r="O569" s="8">
        <v>0.05</v>
      </c>
      <c r="P569" s="7">
        <v>18.649999999999999</v>
      </c>
      <c r="Q569" s="7">
        <f t="shared" si="32"/>
        <v>90.364000000000004</v>
      </c>
      <c r="R569" s="7">
        <f t="shared" si="33"/>
        <v>37.299999999999997</v>
      </c>
      <c r="S569" s="7">
        <f t="shared" si="34"/>
        <v>53.064000000000007</v>
      </c>
      <c r="T569" s="9">
        <f t="shared" si="35"/>
        <v>0.58722500110663545</v>
      </c>
      <c r="U569" s="6">
        <f>YEAR(SalesDataTable[[#This Row],[Order Date]])</f>
        <v>2026</v>
      </c>
      <c r="V569" s="9" t="str">
        <f>"Q"&amp;ROUNDUP(MONTH(SalesDataTable[[#This Row],[Order Date]])/3,0)</f>
        <v>Q2</v>
      </c>
      <c r="W569" s="6">
        <f>MONTH(SalesDataTable[[#This Row],[Order Date]])</f>
        <v>4</v>
      </c>
      <c r="X569" s="9" t="str">
        <f>TEXT(SalesDataTable[[#This Row],[Order Date]],"mmm")</f>
        <v>Apr</v>
      </c>
    </row>
    <row r="570" spans="1:24">
      <c r="A570" s="3">
        <v>3179</v>
      </c>
      <c r="B570" s="4">
        <v>46126</v>
      </c>
      <c r="C570" s="11">
        <f>YEAR(SalesDataTable[[#This Row],[Order Date]])</f>
        <v>2026</v>
      </c>
      <c r="D570" s="11" t="str">
        <f>"Q"&amp;ROUNDUP(MONTH(SalesDataTable[[#This Row],[Order Date]])/3,0)</f>
        <v>Q2</v>
      </c>
      <c r="E570" s="13">
        <f>MONTH(SalesDataTable[[#This Row],[Order Date]])</f>
        <v>4</v>
      </c>
      <c r="F570" s="11" t="str">
        <f>TEXT(SalesDataTable[[#This Row],[Order Date]],"MMM")</f>
        <v>Apr</v>
      </c>
      <c r="G570" s="5" t="s">
        <v>6</v>
      </c>
      <c r="H570" s="5" t="s">
        <v>49</v>
      </c>
      <c r="I570" s="5" t="s">
        <v>2</v>
      </c>
      <c r="J570" s="5" t="s">
        <v>13</v>
      </c>
      <c r="K570" s="5" t="s">
        <v>9</v>
      </c>
      <c r="L570" s="5" t="s">
        <v>17</v>
      </c>
      <c r="M570" s="6">
        <v>2</v>
      </c>
      <c r="N570" s="7">
        <v>140.65</v>
      </c>
      <c r="O570" s="8">
        <v>0.05</v>
      </c>
      <c r="P570" s="7">
        <v>78.900000000000006</v>
      </c>
      <c r="Q570" s="7">
        <f t="shared" si="32"/>
        <v>267.23500000000001</v>
      </c>
      <c r="R570" s="7">
        <f t="shared" si="33"/>
        <v>157.80000000000001</v>
      </c>
      <c r="S570" s="7">
        <f t="shared" si="34"/>
        <v>109.435</v>
      </c>
      <c r="T570" s="9">
        <f t="shared" si="35"/>
        <v>0.40950848504125581</v>
      </c>
      <c r="U570" s="6">
        <f>YEAR(SalesDataTable[[#This Row],[Order Date]])</f>
        <v>2026</v>
      </c>
      <c r="V570" s="9" t="str">
        <f>"Q"&amp;ROUNDUP(MONTH(SalesDataTable[[#This Row],[Order Date]])/3,0)</f>
        <v>Q2</v>
      </c>
      <c r="W570" s="6">
        <f>MONTH(SalesDataTable[[#This Row],[Order Date]])</f>
        <v>4</v>
      </c>
      <c r="X570" s="9" t="str">
        <f>TEXT(SalesDataTable[[#This Row],[Order Date]],"mmm")</f>
        <v>Apr</v>
      </c>
    </row>
    <row r="571" spans="1:24">
      <c r="A571" s="3">
        <v>3301</v>
      </c>
      <c r="B571" s="4">
        <v>46126</v>
      </c>
      <c r="C571" s="11">
        <f>YEAR(SalesDataTable[[#This Row],[Order Date]])</f>
        <v>2026</v>
      </c>
      <c r="D571" s="11" t="str">
        <f>"Q"&amp;ROUNDUP(MONTH(SalesDataTable[[#This Row],[Order Date]])/3,0)</f>
        <v>Q2</v>
      </c>
      <c r="E571" s="13">
        <f>MONTH(SalesDataTable[[#This Row],[Order Date]])</f>
        <v>4</v>
      </c>
      <c r="F571" s="11" t="str">
        <f>TEXT(SalesDataTable[[#This Row],[Order Date]],"MMM")</f>
        <v>Apr</v>
      </c>
      <c r="G571" s="5" t="s">
        <v>20</v>
      </c>
      <c r="H571" s="5" t="s">
        <v>21</v>
      </c>
      <c r="I571" s="5" t="s">
        <v>19</v>
      </c>
      <c r="J571" s="5" t="s">
        <v>13</v>
      </c>
      <c r="K571" s="5" t="s">
        <v>4</v>
      </c>
      <c r="L571" s="5" t="s">
        <v>5</v>
      </c>
      <c r="M571" s="6">
        <v>1</v>
      </c>
      <c r="N571" s="7">
        <v>82.75</v>
      </c>
      <c r="O571" s="8">
        <v>0</v>
      </c>
      <c r="P571" s="7">
        <v>43.18</v>
      </c>
      <c r="Q571" s="7">
        <f t="shared" si="32"/>
        <v>82.75</v>
      </c>
      <c r="R571" s="7">
        <f t="shared" si="33"/>
        <v>43.18</v>
      </c>
      <c r="S571" s="7">
        <f t="shared" si="34"/>
        <v>39.57</v>
      </c>
      <c r="T571" s="9">
        <f t="shared" si="35"/>
        <v>0.47818731117824775</v>
      </c>
      <c r="U571" s="6">
        <f>YEAR(SalesDataTable[[#This Row],[Order Date]])</f>
        <v>2026</v>
      </c>
      <c r="V571" s="9" t="str">
        <f>"Q"&amp;ROUNDUP(MONTH(SalesDataTable[[#This Row],[Order Date]])/3,0)</f>
        <v>Q2</v>
      </c>
      <c r="W571" s="6">
        <f>MONTH(SalesDataTable[[#This Row],[Order Date]])</f>
        <v>4</v>
      </c>
      <c r="X571" s="9" t="str">
        <f>TEXT(SalesDataTable[[#This Row],[Order Date]],"mmm")</f>
        <v>Apr</v>
      </c>
    </row>
    <row r="572" spans="1:24">
      <c r="A572" s="3">
        <v>3349</v>
      </c>
      <c r="B572" s="4">
        <v>46126</v>
      </c>
      <c r="C572" s="11">
        <f>YEAR(SalesDataTable[[#This Row],[Order Date]])</f>
        <v>2026</v>
      </c>
      <c r="D572" s="11" t="str">
        <f>"Q"&amp;ROUNDUP(MONTH(SalesDataTable[[#This Row],[Order Date]])/3,0)</f>
        <v>Q2</v>
      </c>
      <c r="E572" s="13">
        <f>MONTH(SalesDataTable[[#This Row],[Order Date]])</f>
        <v>4</v>
      </c>
      <c r="F572" s="11" t="str">
        <f>TEXT(SalesDataTable[[#This Row],[Order Date]],"MMM")</f>
        <v>Apr</v>
      </c>
      <c r="G572" s="5" t="s">
        <v>20</v>
      </c>
      <c r="H572" s="5" t="s">
        <v>33</v>
      </c>
      <c r="I572" s="5" t="s">
        <v>2</v>
      </c>
      <c r="J572" s="5" t="s">
        <v>3</v>
      </c>
      <c r="K572" s="5" t="s">
        <v>34</v>
      </c>
      <c r="L572" s="5" t="s">
        <v>35</v>
      </c>
      <c r="M572" s="6">
        <v>2</v>
      </c>
      <c r="N572" s="7">
        <v>40.909999999999997</v>
      </c>
      <c r="O572" s="8">
        <v>0.1</v>
      </c>
      <c r="P572" s="7">
        <v>14.95</v>
      </c>
      <c r="Q572" s="7">
        <f t="shared" si="32"/>
        <v>73.637999999999991</v>
      </c>
      <c r="R572" s="7">
        <f t="shared" si="33"/>
        <v>29.9</v>
      </c>
      <c r="S572" s="7">
        <f t="shared" si="34"/>
        <v>43.737999999999992</v>
      </c>
      <c r="T572" s="9">
        <f t="shared" si="35"/>
        <v>0.59395964040305271</v>
      </c>
      <c r="U572" s="6">
        <f>YEAR(SalesDataTable[[#This Row],[Order Date]])</f>
        <v>2026</v>
      </c>
      <c r="V572" s="9" t="str">
        <f>"Q"&amp;ROUNDUP(MONTH(SalesDataTable[[#This Row],[Order Date]])/3,0)</f>
        <v>Q2</v>
      </c>
      <c r="W572" s="6">
        <f>MONTH(SalesDataTable[[#This Row],[Order Date]])</f>
        <v>4</v>
      </c>
      <c r="X572" s="9" t="str">
        <f>TEXT(SalesDataTable[[#This Row],[Order Date]],"mmm")</f>
        <v>Apr</v>
      </c>
    </row>
    <row r="573" spans="1:24">
      <c r="A573" s="3">
        <v>4874</v>
      </c>
      <c r="B573" s="4">
        <v>46126</v>
      </c>
      <c r="C573" s="11">
        <f>YEAR(SalesDataTable[[#This Row],[Order Date]])</f>
        <v>2026</v>
      </c>
      <c r="D573" s="11" t="str">
        <f>"Q"&amp;ROUNDUP(MONTH(SalesDataTable[[#This Row],[Order Date]])/3,0)</f>
        <v>Q2</v>
      </c>
      <c r="E573" s="13">
        <f>MONTH(SalesDataTable[[#This Row],[Order Date]])</f>
        <v>4</v>
      </c>
      <c r="F573" s="11" t="str">
        <f>TEXT(SalesDataTable[[#This Row],[Order Date]],"MMM")</f>
        <v>Apr</v>
      </c>
      <c r="G573" s="5" t="s">
        <v>0</v>
      </c>
      <c r="H573" s="5" t="s">
        <v>1</v>
      </c>
      <c r="I573" s="5" t="s">
        <v>19</v>
      </c>
      <c r="J573" s="5" t="s">
        <v>3</v>
      </c>
      <c r="K573" s="5" t="s">
        <v>14</v>
      </c>
      <c r="L573" s="5" t="s">
        <v>32</v>
      </c>
      <c r="M573" s="6">
        <v>1</v>
      </c>
      <c r="N573" s="7">
        <v>46.62</v>
      </c>
      <c r="O573" s="8">
        <v>0</v>
      </c>
      <c r="P573" s="7">
        <v>18.86</v>
      </c>
      <c r="Q573" s="7">
        <f t="shared" si="32"/>
        <v>46.62</v>
      </c>
      <c r="R573" s="7">
        <f t="shared" si="33"/>
        <v>18.86</v>
      </c>
      <c r="S573" s="7">
        <f t="shared" si="34"/>
        <v>27.759999999999998</v>
      </c>
      <c r="T573" s="9">
        <f t="shared" si="35"/>
        <v>0.59545259545259543</v>
      </c>
      <c r="U573" s="6">
        <f>YEAR(SalesDataTable[[#This Row],[Order Date]])</f>
        <v>2026</v>
      </c>
      <c r="V573" s="9" t="str">
        <f>"Q"&amp;ROUNDUP(MONTH(SalesDataTable[[#This Row],[Order Date]])/3,0)</f>
        <v>Q2</v>
      </c>
      <c r="W573" s="6">
        <f>MONTH(SalesDataTable[[#This Row],[Order Date]])</f>
        <v>4</v>
      </c>
      <c r="X573" s="9" t="str">
        <f>TEXT(SalesDataTable[[#This Row],[Order Date]],"mmm")</f>
        <v>Apr</v>
      </c>
    </row>
    <row r="574" spans="1:24">
      <c r="A574" s="3">
        <v>1045</v>
      </c>
      <c r="B574" s="4">
        <v>46127</v>
      </c>
      <c r="C574" s="11">
        <f>YEAR(SalesDataTable[[#This Row],[Order Date]])</f>
        <v>2026</v>
      </c>
      <c r="D574" s="11" t="str">
        <f>"Q"&amp;ROUNDUP(MONTH(SalesDataTable[[#This Row],[Order Date]])/3,0)</f>
        <v>Q2</v>
      </c>
      <c r="E574" s="13">
        <f>MONTH(SalesDataTable[[#This Row],[Order Date]])</f>
        <v>4</v>
      </c>
      <c r="F574" s="11" t="str">
        <f>TEXT(SalesDataTable[[#This Row],[Order Date]],"MMM")</f>
        <v>Apr</v>
      </c>
      <c r="G574" s="5" t="s">
        <v>0</v>
      </c>
      <c r="H574" s="5" t="s">
        <v>50</v>
      </c>
      <c r="I574" s="5" t="s">
        <v>2</v>
      </c>
      <c r="J574" s="5" t="s">
        <v>3</v>
      </c>
      <c r="K574" s="5" t="s">
        <v>23</v>
      </c>
      <c r="L574" s="5" t="s">
        <v>29</v>
      </c>
      <c r="M574" s="6">
        <v>2</v>
      </c>
      <c r="N574" s="7">
        <v>196.57</v>
      </c>
      <c r="O574" s="8">
        <v>0.05</v>
      </c>
      <c r="P574" s="7">
        <v>106.2</v>
      </c>
      <c r="Q574" s="7">
        <f t="shared" si="32"/>
        <v>373.48299999999995</v>
      </c>
      <c r="R574" s="7">
        <f t="shared" si="33"/>
        <v>212.4</v>
      </c>
      <c r="S574" s="7">
        <f t="shared" si="34"/>
        <v>161.08299999999994</v>
      </c>
      <c r="T574" s="9">
        <f t="shared" si="35"/>
        <v>0.43129941657317727</v>
      </c>
      <c r="U574" s="6">
        <f>YEAR(SalesDataTable[[#This Row],[Order Date]])</f>
        <v>2026</v>
      </c>
      <c r="V574" s="9" t="str">
        <f>"Q"&amp;ROUNDUP(MONTH(SalesDataTable[[#This Row],[Order Date]])/3,0)</f>
        <v>Q2</v>
      </c>
      <c r="W574" s="6">
        <f>MONTH(SalesDataTable[[#This Row],[Order Date]])</f>
        <v>4</v>
      </c>
      <c r="X574" s="9" t="str">
        <f>TEXT(SalesDataTable[[#This Row],[Order Date]],"mmm")</f>
        <v>Apr</v>
      </c>
    </row>
    <row r="575" spans="1:24">
      <c r="A575" s="3">
        <v>1703</v>
      </c>
      <c r="B575" s="4">
        <v>46127</v>
      </c>
      <c r="C575" s="11">
        <f>YEAR(SalesDataTable[[#This Row],[Order Date]])</f>
        <v>2026</v>
      </c>
      <c r="D575" s="11" t="str">
        <f>"Q"&amp;ROUNDUP(MONTH(SalesDataTable[[#This Row],[Order Date]])/3,0)</f>
        <v>Q2</v>
      </c>
      <c r="E575" s="13">
        <f>MONTH(SalesDataTable[[#This Row],[Order Date]])</f>
        <v>4</v>
      </c>
      <c r="F575" s="11" t="str">
        <f>TEXT(SalesDataTable[[#This Row],[Order Date]],"MMM")</f>
        <v>Apr</v>
      </c>
      <c r="G575" s="5" t="s">
        <v>6</v>
      </c>
      <c r="H575" s="5" t="s">
        <v>7</v>
      </c>
      <c r="I575" s="5" t="s">
        <v>2</v>
      </c>
      <c r="J575" s="5" t="s">
        <v>3</v>
      </c>
      <c r="K575" s="5" t="s">
        <v>9</v>
      </c>
      <c r="L575" s="5" t="s">
        <v>10</v>
      </c>
      <c r="M575" s="6">
        <v>1</v>
      </c>
      <c r="N575" s="7">
        <v>90.52</v>
      </c>
      <c r="O575" s="8">
        <v>0</v>
      </c>
      <c r="P575" s="7">
        <v>46.5</v>
      </c>
      <c r="Q575" s="7">
        <f t="shared" si="32"/>
        <v>90.52</v>
      </c>
      <c r="R575" s="7">
        <f t="shared" si="33"/>
        <v>46.5</v>
      </c>
      <c r="S575" s="7">
        <f t="shared" si="34"/>
        <v>44.019999999999996</v>
      </c>
      <c r="T575" s="9">
        <f t="shared" si="35"/>
        <v>0.4863013698630137</v>
      </c>
      <c r="U575" s="6">
        <f>YEAR(SalesDataTable[[#This Row],[Order Date]])</f>
        <v>2026</v>
      </c>
      <c r="V575" s="9" t="str">
        <f>"Q"&amp;ROUNDUP(MONTH(SalesDataTable[[#This Row],[Order Date]])/3,0)</f>
        <v>Q2</v>
      </c>
      <c r="W575" s="6">
        <f>MONTH(SalesDataTable[[#This Row],[Order Date]])</f>
        <v>4</v>
      </c>
      <c r="X575" s="9" t="str">
        <f>TEXT(SalesDataTable[[#This Row],[Order Date]],"mmm")</f>
        <v>Apr</v>
      </c>
    </row>
    <row r="576" spans="1:24">
      <c r="A576" s="3">
        <v>2107</v>
      </c>
      <c r="B576" s="4">
        <v>46127</v>
      </c>
      <c r="C576" s="11">
        <f>YEAR(SalesDataTable[[#This Row],[Order Date]])</f>
        <v>2026</v>
      </c>
      <c r="D576" s="11" t="str">
        <f>"Q"&amp;ROUNDUP(MONTH(SalesDataTable[[#This Row],[Order Date]])/3,0)</f>
        <v>Q2</v>
      </c>
      <c r="E576" s="13">
        <f>MONTH(SalesDataTable[[#This Row],[Order Date]])</f>
        <v>4</v>
      </c>
      <c r="F576" s="11" t="str">
        <f>TEXT(SalesDataTable[[#This Row],[Order Date]],"MMM")</f>
        <v>Apr</v>
      </c>
      <c r="G576" s="5" t="s">
        <v>0</v>
      </c>
      <c r="H576" s="5" t="s">
        <v>50</v>
      </c>
      <c r="I576" s="5" t="s">
        <v>2</v>
      </c>
      <c r="J576" s="5" t="s">
        <v>3</v>
      </c>
      <c r="K576" s="5" t="s">
        <v>14</v>
      </c>
      <c r="L576" s="5" t="s">
        <v>48</v>
      </c>
      <c r="M576" s="6">
        <v>5</v>
      </c>
      <c r="N576" s="7">
        <v>165.35</v>
      </c>
      <c r="O576" s="8">
        <v>0.05</v>
      </c>
      <c r="P576" s="7">
        <v>89.38</v>
      </c>
      <c r="Q576" s="7">
        <f t="shared" si="32"/>
        <v>785.41249999999991</v>
      </c>
      <c r="R576" s="7">
        <f t="shared" si="33"/>
        <v>446.9</v>
      </c>
      <c r="S576" s="7">
        <f t="shared" si="34"/>
        <v>338.51249999999993</v>
      </c>
      <c r="T576" s="9">
        <f t="shared" si="35"/>
        <v>0.43099963395031271</v>
      </c>
      <c r="U576" s="6">
        <f>YEAR(SalesDataTable[[#This Row],[Order Date]])</f>
        <v>2026</v>
      </c>
      <c r="V576" s="9" t="str">
        <f>"Q"&amp;ROUNDUP(MONTH(SalesDataTable[[#This Row],[Order Date]])/3,0)</f>
        <v>Q2</v>
      </c>
      <c r="W576" s="6">
        <f>MONTH(SalesDataTable[[#This Row],[Order Date]])</f>
        <v>4</v>
      </c>
      <c r="X576" s="9" t="str">
        <f>TEXT(SalesDataTable[[#This Row],[Order Date]],"mmm")</f>
        <v>Apr</v>
      </c>
    </row>
    <row r="577" spans="1:24">
      <c r="A577" s="3">
        <v>2265</v>
      </c>
      <c r="B577" s="4">
        <v>46127</v>
      </c>
      <c r="C577" s="11">
        <f>YEAR(SalesDataTable[[#This Row],[Order Date]])</f>
        <v>2026</v>
      </c>
      <c r="D577" s="11" t="str">
        <f>"Q"&amp;ROUNDUP(MONTH(SalesDataTable[[#This Row],[Order Date]])/3,0)</f>
        <v>Q2</v>
      </c>
      <c r="E577" s="13">
        <f>MONTH(SalesDataTable[[#This Row],[Order Date]])</f>
        <v>4</v>
      </c>
      <c r="F577" s="11" t="str">
        <f>TEXT(SalesDataTable[[#This Row],[Order Date]],"MMM")</f>
        <v>Apr</v>
      </c>
      <c r="G577" s="5" t="s">
        <v>6</v>
      </c>
      <c r="H577" s="5" t="s">
        <v>41</v>
      </c>
      <c r="I577" s="5" t="s">
        <v>19</v>
      </c>
      <c r="J577" s="5" t="s">
        <v>3</v>
      </c>
      <c r="K577" s="5" t="s">
        <v>14</v>
      </c>
      <c r="L577" s="5" t="s">
        <v>15</v>
      </c>
      <c r="M577" s="6">
        <v>2</v>
      </c>
      <c r="N577" s="7">
        <v>36.35</v>
      </c>
      <c r="O577" s="8">
        <v>0</v>
      </c>
      <c r="P577" s="7">
        <v>13.55</v>
      </c>
      <c r="Q577" s="7">
        <f t="shared" si="32"/>
        <v>72.7</v>
      </c>
      <c r="R577" s="7">
        <f t="shared" si="33"/>
        <v>27.1</v>
      </c>
      <c r="S577" s="7">
        <f t="shared" si="34"/>
        <v>45.6</v>
      </c>
      <c r="T577" s="9">
        <f t="shared" si="35"/>
        <v>0.6272352132049519</v>
      </c>
      <c r="U577" s="6">
        <f>YEAR(SalesDataTable[[#This Row],[Order Date]])</f>
        <v>2026</v>
      </c>
      <c r="V577" s="9" t="str">
        <f>"Q"&amp;ROUNDUP(MONTH(SalesDataTable[[#This Row],[Order Date]])/3,0)</f>
        <v>Q2</v>
      </c>
      <c r="W577" s="6">
        <f>MONTH(SalesDataTable[[#This Row],[Order Date]])</f>
        <v>4</v>
      </c>
      <c r="X577" s="9" t="str">
        <f>TEXT(SalesDataTable[[#This Row],[Order Date]],"mmm")</f>
        <v>Apr</v>
      </c>
    </row>
    <row r="578" spans="1:24">
      <c r="A578" s="3">
        <v>2839</v>
      </c>
      <c r="B578" s="4">
        <v>46127</v>
      </c>
      <c r="C578" s="11">
        <f>YEAR(SalesDataTable[[#This Row],[Order Date]])</f>
        <v>2026</v>
      </c>
      <c r="D578" s="11" t="str">
        <f>"Q"&amp;ROUNDUP(MONTH(SalesDataTable[[#This Row],[Order Date]])/3,0)</f>
        <v>Q2</v>
      </c>
      <c r="E578" s="13">
        <f>MONTH(SalesDataTable[[#This Row],[Order Date]])</f>
        <v>4</v>
      </c>
      <c r="F578" s="11" t="str">
        <f>TEXT(SalesDataTable[[#This Row],[Order Date]],"MMM")</f>
        <v>Apr</v>
      </c>
      <c r="G578" s="5" t="s">
        <v>6</v>
      </c>
      <c r="H578" s="5" t="s">
        <v>49</v>
      </c>
      <c r="I578" s="5" t="s">
        <v>19</v>
      </c>
      <c r="J578" s="5" t="s">
        <v>13</v>
      </c>
      <c r="K578" s="5" t="s">
        <v>14</v>
      </c>
      <c r="L578" s="5" t="s">
        <v>32</v>
      </c>
      <c r="M578" s="6">
        <v>1</v>
      </c>
      <c r="N578" s="7">
        <v>47</v>
      </c>
      <c r="O578" s="8">
        <v>0</v>
      </c>
      <c r="P578" s="7">
        <v>18.64</v>
      </c>
      <c r="Q578" s="7">
        <f t="shared" ref="Q578:Q641" si="36">M578*N578*(1-O578)</f>
        <v>47</v>
      </c>
      <c r="R578" s="7">
        <f t="shared" ref="R578:R641" si="37">M578*P578</f>
        <v>18.64</v>
      </c>
      <c r="S578" s="7">
        <f t="shared" ref="S578:S641" si="38">Q578-R578</f>
        <v>28.36</v>
      </c>
      <c r="T578" s="9">
        <f t="shared" ref="T578:T641" si="39">IFERROR(S578/Q578,0)</f>
        <v>0.60340425531914887</v>
      </c>
      <c r="U578" s="6">
        <f>YEAR(SalesDataTable[[#This Row],[Order Date]])</f>
        <v>2026</v>
      </c>
      <c r="V578" s="9" t="str">
        <f>"Q"&amp;ROUNDUP(MONTH(SalesDataTable[[#This Row],[Order Date]])/3,0)</f>
        <v>Q2</v>
      </c>
      <c r="W578" s="6">
        <f>MONTH(SalesDataTable[[#This Row],[Order Date]])</f>
        <v>4</v>
      </c>
      <c r="X578" s="9" t="str">
        <f>TEXT(SalesDataTable[[#This Row],[Order Date]],"mmm")</f>
        <v>Apr</v>
      </c>
    </row>
    <row r="579" spans="1:24">
      <c r="A579" s="3">
        <v>4742</v>
      </c>
      <c r="B579" s="4">
        <v>46127</v>
      </c>
      <c r="C579" s="11">
        <f>YEAR(SalesDataTable[[#This Row],[Order Date]])</f>
        <v>2026</v>
      </c>
      <c r="D579" s="11" t="str">
        <f>"Q"&amp;ROUNDUP(MONTH(SalesDataTable[[#This Row],[Order Date]])/3,0)</f>
        <v>Q2</v>
      </c>
      <c r="E579" s="13">
        <f>MONTH(SalesDataTable[[#This Row],[Order Date]])</f>
        <v>4</v>
      </c>
      <c r="F579" s="11" t="str">
        <f>TEXT(SalesDataTable[[#This Row],[Order Date]],"MMM")</f>
        <v>Apr</v>
      </c>
      <c r="G579" s="5" t="s">
        <v>20</v>
      </c>
      <c r="H579" s="5" t="s">
        <v>47</v>
      </c>
      <c r="I579" s="5" t="s">
        <v>28</v>
      </c>
      <c r="J579" s="5" t="s">
        <v>3</v>
      </c>
      <c r="K579" s="5" t="s">
        <v>14</v>
      </c>
      <c r="L579" s="5" t="s">
        <v>32</v>
      </c>
      <c r="M579" s="6">
        <v>1</v>
      </c>
      <c r="N579" s="7">
        <v>46.86</v>
      </c>
      <c r="O579" s="8">
        <v>0</v>
      </c>
      <c r="P579" s="7">
        <v>18.190000000000001</v>
      </c>
      <c r="Q579" s="7">
        <f t="shared" si="36"/>
        <v>46.86</v>
      </c>
      <c r="R579" s="7">
        <f t="shared" si="37"/>
        <v>18.190000000000001</v>
      </c>
      <c r="S579" s="7">
        <f t="shared" si="38"/>
        <v>28.669999999999998</v>
      </c>
      <c r="T579" s="9">
        <f t="shared" si="39"/>
        <v>0.61182244985061884</v>
      </c>
      <c r="U579" s="6">
        <f>YEAR(SalesDataTable[[#This Row],[Order Date]])</f>
        <v>2026</v>
      </c>
      <c r="V579" s="9" t="str">
        <f>"Q"&amp;ROUNDUP(MONTH(SalesDataTable[[#This Row],[Order Date]])/3,0)</f>
        <v>Q2</v>
      </c>
      <c r="W579" s="6">
        <f>MONTH(SalesDataTable[[#This Row],[Order Date]])</f>
        <v>4</v>
      </c>
      <c r="X579" s="9" t="str">
        <f>TEXT(SalesDataTable[[#This Row],[Order Date]],"mmm")</f>
        <v>Apr</v>
      </c>
    </row>
    <row r="580" spans="1:24">
      <c r="A580" s="3">
        <v>4899</v>
      </c>
      <c r="B580" s="4">
        <v>46127</v>
      </c>
      <c r="C580" s="11">
        <f>YEAR(SalesDataTable[[#This Row],[Order Date]])</f>
        <v>2026</v>
      </c>
      <c r="D580" s="11" t="str">
        <f>"Q"&amp;ROUNDUP(MONTH(SalesDataTable[[#This Row],[Order Date]])/3,0)</f>
        <v>Q2</v>
      </c>
      <c r="E580" s="13">
        <f>MONTH(SalesDataTable[[#This Row],[Order Date]])</f>
        <v>4</v>
      </c>
      <c r="F580" s="11" t="str">
        <f>TEXT(SalesDataTable[[#This Row],[Order Date]],"MMM")</f>
        <v>Apr</v>
      </c>
      <c r="G580" s="5" t="s">
        <v>0</v>
      </c>
      <c r="H580" s="5" t="s">
        <v>36</v>
      </c>
      <c r="I580" s="5" t="s">
        <v>2</v>
      </c>
      <c r="J580" s="5" t="s">
        <v>13</v>
      </c>
      <c r="K580" s="5" t="s">
        <v>23</v>
      </c>
      <c r="L580" s="5" t="s">
        <v>40</v>
      </c>
      <c r="M580" s="6">
        <v>2</v>
      </c>
      <c r="N580" s="7">
        <v>82.13</v>
      </c>
      <c r="O580" s="8">
        <v>0.05</v>
      </c>
      <c r="P580" s="7">
        <v>39.909999999999997</v>
      </c>
      <c r="Q580" s="7">
        <f t="shared" si="36"/>
        <v>156.047</v>
      </c>
      <c r="R580" s="7">
        <f t="shared" si="37"/>
        <v>79.819999999999993</v>
      </c>
      <c r="S580" s="7">
        <f t="shared" si="38"/>
        <v>76.227000000000004</v>
      </c>
      <c r="T580" s="9">
        <f t="shared" si="39"/>
        <v>0.48848744288579726</v>
      </c>
      <c r="U580" s="6">
        <f>YEAR(SalesDataTable[[#This Row],[Order Date]])</f>
        <v>2026</v>
      </c>
      <c r="V580" s="9" t="str">
        <f>"Q"&amp;ROUNDUP(MONTH(SalesDataTable[[#This Row],[Order Date]])/3,0)</f>
        <v>Q2</v>
      </c>
      <c r="W580" s="6">
        <f>MONTH(SalesDataTable[[#This Row],[Order Date]])</f>
        <v>4</v>
      </c>
      <c r="X580" s="9" t="str">
        <f>TEXT(SalesDataTable[[#This Row],[Order Date]],"mmm")</f>
        <v>Apr</v>
      </c>
    </row>
    <row r="581" spans="1:24">
      <c r="A581" s="3">
        <v>5042</v>
      </c>
      <c r="B581" s="4">
        <v>46127</v>
      </c>
      <c r="C581" s="11">
        <f>YEAR(SalesDataTable[[#This Row],[Order Date]])</f>
        <v>2026</v>
      </c>
      <c r="D581" s="11" t="str">
        <f>"Q"&amp;ROUNDUP(MONTH(SalesDataTable[[#This Row],[Order Date]])/3,0)</f>
        <v>Q2</v>
      </c>
      <c r="E581" s="13">
        <f>MONTH(SalesDataTable[[#This Row],[Order Date]])</f>
        <v>4</v>
      </c>
      <c r="F581" s="11" t="str">
        <f>TEXT(SalesDataTable[[#This Row],[Order Date]],"MMM")</f>
        <v>Apr</v>
      </c>
      <c r="G581" s="5" t="s">
        <v>6</v>
      </c>
      <c r="H581" s="5" t="s">
        <v>27</v>
      </c>
      <c r="I581" s="5" t="s">
        <v>19</v>
      </c>
      <c r="J581" s="5" t="s">
        <v>16</v>
      </c>
      <c r="K581" s="5" t="s">
        <v>14</v>
      </c>
      <c r="L581" s="5" t="s">
        <v>48</v>
      </c>
      <c r="M581" s="6">
        <v>1</v>
      </c>
      <c r="N581" s="7">
        <v>163.16</v>
      </c>
      <c r="O581" s="8">
        <v>0</v>
      </c>
      <c r="P581" s="7">
        <v>88.78</v>
      </c>
      <c r="Q581" s="7">
        <f t="shared" si="36"/>
        <v>163.16</v>
      </c>
      <c r="R581" s="7">
        <f t="shared" si="37"/>
        <v>88.78</v>
      </c>
      <c r="S581" s="7">
        <f t="shared" si="38"/>
        <v>74.38</v>
      </c>
      <c r="T581" s="9">
        <f t="shared" si="39"/>
        <v>0.45587153714145623</v>
      </c>
      <c r="U581" s="6">
        <f>YEAR(SalesDataTable[[#This Row],[Order Date]])</f>
        <v>2026</v>
      </c>
      <c r="V581" s="9" t="str">
        <f>"Q"&amp;ROUNDUP(MONTH(SalesDataTable[[#This Row],[Order Date]])/3,0)</f>
        <v>Q2</v>
      </c>
      <c r="W581" s="6">
        <f>MONTH(SalesDataTable[[#This Row],[Order Date]])</f>
        <v>4</v>
      </c>
      <c r="X581" s="9" t="str">
        <f>TEXT(SalesDataTable[[#This Row],[Order Date]],"mmm")</f>
        <v>Apr</v>
      </c>
    </row>
    <row r="582" spans="1:24">
      <c r="A582" s="3">
        <v>2248</v>
      </c>
      <c r="B582" s="4">
        <v>46128</v>
      </c>
      <c r="C582" s="11">
        <f>YEAR(SalesDataTable[[#This Row],[Order Date]])</f>
        <v>2026</v>
      </c>
      <c r="D582" s="11" t="str">
        <f>"Q"&amp;ROUNDUP(MONTH(SalesDataTable[[#This Row],[Order Date]])/3,0)</f>
        <v>Q2</v>
      </c>
      <c r="E582" s="13">
        <f>MONTH(SalesDataTable[[#This Row],[Order Date]])</f>
        <v>4</v>
      </c>
      <c r="F582" s="11" t="str">
        <f>TEXT(SalesDataTable[[#This Row],[Order Date]],"MMM")</f>
        <v>Apr</v>
      </c>
      <c r="G582" s="5" t="s">
        <v>0</v>
      </c>
      <c r="H582" s="5" t="s">
        <v>50</v>
      </c>
      <c r="I582" s="5" t="s">
        <v>19</v>
      </c>
      <c r="J582" s="5" t="s">
        <v>13</v>
      </c>
      <c r="K582" s="5" t="s">
        <v>14</v>
      </c>
      <c r="L582" s="5" t="s">
        <v>15</v>
      </c>
      <c r="M582" s="6">
        <v>2</v>
      </c>
      <c r="N582" s="7">
        <v>36.68</v>
      </c>
      <c r="O582" s="8">
        <v>0.1</v>
      </c>
      <c r="P582" s="7">
        <v>13.92</v>
      </c>
      <c r="Q582" s="7">
        <f t="shared" si="36"/>
        <v>66.024000000000001</v>
      </c>
      <c r="R582" s="7">
        <f t="shared" si="37"/>
        <v>27.84</v>
      </c>
      <c r="S582" s="7">
        <f t="shared" si="38"/>
        <v>38.183999999999997</v>
      </c>
      <c r="T582" s="9">
        <f t="shared" si="39"/>
        <v>0.57833515085423481</v>
      </c>
      <c r="U582" s="6">
        <f>YEAR(SalesDataTable[[#This Row],[Order Date]])</f>
        <v>2026</v>
      </c>
      <c r="V582" s="9" t="str">
        <f>"Q"&amp;ROUNDUP(MONTH(SalesDataTable[[#This Row],[Order Date]])/3,0)</f>
        <v>Q2</v>
      </c>
      <c r="W582" s="6">
        <f>MONTH(SalesDataTable[[#This Row],[Order Date]])</f>
        <v>4</v>
      </c>
      <c r="X582" s="9" t="str">
        <f>TEXT(SalesDataTable[[#This Row],[Order Date]],"mmm")</f>
        <v>Apr</v>
      </c>
    </row>
    <row r="583" spans="1:24">
      <c r="A583" s="3">
        <v>2427</v>
      </c>
      <c r="B583" s="4">
        <v>46128</v>
      </c>
      <c r="C583" s="11">
        <f>YEAR(SalesDataTable[[#This Row],[Order Date]])</f>
        <v>2026</v>
      </c>
      <c r="D583" s="11" t="str">
        <f>"Q"&amp;ROUNDUP(MONTH(SalesDataTable[[#This Row],[Order Date]])/3,0)</f>
        <v>Q2</v>
      </c>
      <c r="E583" s="13">
        <f>MONTH(SalesDataTable[[#This Row],[Order Date]])</f>
        <v>4</v>
      </c>
      <c r="F583" s="11" t="str">
        <f>TEXT(SalesDataTable[[#This Row],[Order Date]],"MMM")</f>
        <v>Apr</v>
      </c>
      <c r="G583" s="5" t="s">
        <v>20</v>
      </c>
      <c r="H583" s="5" t="s">
        <v>47</v>
      </c>
      <c r="I583" s="5" t="s">
        <v>2</v>
      </c>
      <c r="J583" s="5" t="s">
        <v>13</v>
      </c>
      <c r="K583" s="5" t="s">
        <v>14</v>
      </c>
      <c r="L583" s="5" t="s">
        <v>32</v>
      </c>
      <c r="M583" s="6">
        <v>1</v>
      </c>
      <c r="N583" s="7">
        <v>45.82</v>
      </c>
      <c r="O583" s="8">
        <v>0.1</v>
      </c>
      <c r="P583" s="7">
        <v>18.48</v>
      </c>
      <c r="Q583" s="7">
        <f t="shared" si="36"/>
        <v>41.238</v>
      </c>
      <c r="R583" s="7">
        <f t="shared" si="37"/>
        <v>18.48</v>
      </c>
      <c r="S583" s="7">
        <f t="shared" si="38"/>
        <v>22.757999999999999</v>
      </c>
      <c r="T583" s="9">
        <f t="shared" si="39"/>
        <v>0.55186963480285167</v>
      </c>
      <c r="U583" s="6">
        <f>YEAR(SalesDataTable[[#This Row],[Order Date]])</f>
        <v>2026</v>
      </c>
      <c r="V583" s="9" t="str">
        <f>"Q"&amp;ROUNDUP(MONTH(SalesDataTable[[#This Row],[Order Date]])/3,0)</f>
        <v>Q2</v>
      </c>
      <c r="W583" s="6">
        <f>MONTH(SalesDataTable[[#This Row],[Order Date]])</f>
        <v>4</v>
      </c>
      <c r="X583" s="9" t="str">
        <f>TEXT(SalesDataTable[[#This Row],[Order Date]],"mmm")</f>
        <v>Apr</v>
      </c>
    </row>
    <row r="584" spans="1:24">
      <c r="A584" s="3">
        <v>2445</v>
      </c>
      <c r="B584" s="4">
        <v>46128</v>
      </c>
      <c r="C584" s="11">
        <f>YEAR(SalesDataTable[[#This Row],[Order Date]])</f>
        <v>2026</v>
      </c>
      <c r="D584" s="11" t="str">
        <f>"Q"&amp;ROUNDUP(MONTH(SalesDataTable[[#This Row],[Order Date]])/3,0)</f>
        <v>Q2</v>
      </c>
      <c r="E584" s="13">
        <f>MONTH(SalesDataTable[[#This Row],[Order Date]])</f>
        <v>4</v>
      </c>
      <c r="F584" s="11" t="str">
        <f>TEXT(SalesDataTable[[#This Row],[Order Date]],"MMM")</f>
        <v>Apr</v>
      </c>
      <c r="G584" s="5" t="s">
        <v>0</v>
      </c>
      <c r="H584" s="5" t="s">
        <v>50</v>
      </c>
      <c r="I584" s="5" t="s">
        <v>2</v>
      </c>
      <c r="J584" s="5" t="s">
        <v>3</v>
      </c>
      <c r="K584" s="5" t="s">
        <v>9</v>
      </c>
      <c r="L584" s="5" t="s">
        <v>46</v>
      </c>
      <c r="M584" s="6">
        <v>1</v>
      </c>
      <c r="N584" s="7">
        <v>70.95</v>
      </c>
      <c r="O584" s="8">
        <v>0</v>
      </c>
      <c r="P584" s="7">
        <v>31.43</v>
      </c>
      <c r="Q584" s="7">
        <f t="shared" si="36"/>
        <v>70.95</v>
      </c>
      <c r="R584" s="7">
        <f t="shared" si="37"/>
        <v>31.43</v>
      </c>
      <c r="S584" s="7">
        <f t="shared" si="38"/>
        <v>39.520000000000003</v>
      </c>
      <c r="T584" s="9">
        <f t="shared" si="39"/>
        <v>0.55701198026779419</v>
      </c>
      <c r="U584" s="6">
        <f>YEAR(SalesDataTable[[#This Row],[Order Date]])</f>
        <v>2026</v>
      </c>
      <c r="V584" s="9" t="str">
        <f>"Q"&amp;ROUNDUP(MONTH(SalesDataTable[[#This Row],[Order Date]])/3,0)</f>
        <v>Q2</v>
      </c>
      <c r="W584" s="6">
        <f>MONTH(SalesDataTable[[#This Row],[Order Date]])</f>
        <v>4</v>
      </c>
      <c r="X584" s="9" t="str">
        <f>TEXT(SalesDataTable[[#This Row],[Order Date]],"mmm")</f>
        <v>Apr</v>
      </c>
    </row>
    <row r="585" spans="1:24">
      <c r="A585" s="3">
        <v>3311</v>
      </c>
      <c r="B585" s="4">
        <v>46128</v>
      </c>
      <c r="C585" s="11">
        <f>YEAR(SalesDataTable[[#This Row],[Order Date]])</f>
        <v>2026</v>
      </c>
      <c r="D585" s="11" t="str">
        <f>"Q"&amp;ROUNDUP(MONTH(SalesDataTable[[#This Row],[Order Date]])/3,0)</f>
        <v>Q2</v>
      </c>
      <c r="E585" s="13">
        <f>MONTH(SalesDataTable[[#This Row],[Order Date]])</f>
        <v>4</v>
      </c>
      <c r="F585" s="11" t="str">
        <f>TEXT(SalesDataTable[[#This Row],[Order Date]],"MMM")</f>
        <v>Apr</v>
      </c>
      <c r="G585" s="5" t="s">
        <v>6</v>
      </c>
      <c r="H585" s="5" t="s">
        <v>41</v>
      </c>
      <c r="I585" s="5" t="s">
        <v>2</v>
      </c>
      <c r="J585" s="5" t="s">
        <v>13</v>
      </c>
      <c r="K585" s="5" t="s">
        <v>14</v>
      </c>
      <c r="L585" s="5" t="s">
        <v>32</v>
      </c>
      <c r="M585" s="6">
        <v>1</v>
      </c>
      <c r="N585" s="7">
        <v>46.68</v>
      </c>
      <c r="O585" s="8">
        <v>0.05</v>
      </c>
      <c r="P585" s="7">
        <v>18.350000000000001</v>
      </c>
      <c r="Q585" s="7">
        <f t="shared" si="36"/>
        <v>44.345999999999997</v>
      </c>
      <c r="R585" s="7">
        <f t="shared" si="37"/>
        <v>18.350000000000001</v>
      </c>
      <c r="S585" s="7">
        <f t="shared" si="38"/>
        <v>25.995999999999995</v>
      </c>
      <c r="T585" s="9">
        <f t="shared" si="39"/>
        <v>0.58620845172056102</v>
      </c>
      <c r="U585" s="6">
        <f>YEAR(SalesDataTable[[#This Row],[Order Date]])</f>
        <v>2026</v>
      </c>
      <c r="V585" s="9" t="str">
        <f>"Q"&amp;ROUNDUP(MONTH(SalesDataTable[[#This Row],[Order Date]])/3,0)</f>
        <v>Q2</v>
      </c>
      <c r="W585" s="6">
        <f>MONTH(SalesDataTable[[#This Row],[Order Date]])</f>
        <v>4</v>
      </c>
      <c r="X585" s="9" t="str">
        <f>TEXT(SalesDataTable[[#This Row],[Order Date]],"mmm")</f>
        <v>Apr</v>
      </c>
    </row>
    <row r="586" spans="1:24">
      <c r="A586" s="3">
        <v>3320</v>
      </c>
      <c r="B586" s="4">
        <v>46128</v>
      </c>
      <c r="C586" s="11">
        <f>YEAR(SalesDataTable[[#This Row],[Order Date]])</f>
        <v>2026</v>
      </c>
      <c r="D586" s="11" t="str">
        <f>"Q"&amp;ROUNDUP(MONTH(SalesDataTable[[#This Row],[Order Date]])/3,0)</f>
        <v>Q2</v>
      </c>
      <c r="E586" s="13">
        <f>MONTH(SalesDataTable[[#This Row],[Order Date]])</f>
        <v>4</v>
      </c>
      <c r="F586" s="11" t="str">
        <f>TEXT(SalesDataTable[[#This Row],[Order Date]],"MMM")</f>
        <v>Apr</v>
      </c>
      <c r="G586" s="5" t="s">
        <v>11</v>
      </c>
      <c r="H586" s="5" t="s">
        <v>52</v>
      </c>
      <c r="I586" s="5" t="s">
        <v>2</v>
      </c>
      <c r="J586" s="5" t="s">
        <v>16</v>
      </c>
      <c r="K586" s="5" t="s">
        <v>14</v>
      </c>
      <c r="L586" s="5" t="s">
        <v>48</v>
      </c>
      <c r="M586" s="6">
        <v>5</v>
      </c>
      <c r="N586" s="7">
        <v>164.31</v>
      </c>
      <c r="O586" s="8">
        <v>0.05</v>
      </c>
      <c r="P586" s="7">
        <v>85.41</v>
      </c>
      <c r="Q586" s="7">
        <f t="shared" si="36"/>
        <v>780.47249999999997</v>
      </c>
      <c r="R586" s="7">
        <f t="shared" si="37"/>
        <v>427.04999999999995</v>
      </c>
      <c r="S586" s="7">
        <f t="shared" si="38"/>
        <v>353.42250000000001</v>
      </c>
      <c r="T586" s="9">
        <f t="shared" si="39"/>
        <v>0.45283145786686912</v>
      </c>
      <c r="U586" s="6">
        <f>YEAR(SalesDataTable[[#This Row],[Order Date]])</f>
        <v>2026</v>
      </c>
      <c r="V586" s="9" t="str">
        <f>"Q"&amp;ROUNDUP(MONTH(SalesDataTable[[#This Row],[Order Date]])/3,0)</f>
        <v>Q2</v>
      </c>
      <c r="W586" s="6">
        <f>MONTH(SalesDataTable[[#This Row],[Order Date]])</f>
        <v>4</v>
      </c>
      <c r="X586" s="9" t="str">
        <f>TEXT(SalesDataTable[[#This Row],[Order Date]],"mmm")</f>
        <v>Apr</v>
      </c>
    </row>
    <row r="587" spans="1:24">
      <c r="A587" s="3">
        <v>3321</v>
      </c>
      <c r="B587" s="4">
        <v>46128</v>
      </c>
      <c r="C587" s="11">
        <f>YEAR(SalesDataTable[[#This Row],[Order Date]])</f>
        <v>2026</v>
      </c>
      <c r="D587" s="11" t="str">
        <f>"Q"&amp;ROUNDUP(MONTH(SalesDataTable[[#This Row],[Order Date]])/3,0)</f>
        <v>Q2</v>
      </c>
      <c r="E587" s="13">
        <f>MONTH(SalesDataTable[[#This Row],[Order Date]])</f>
        <v>4</v>
      </c>
      <c r="F587" s="11" t="str">
        <f>TEXT(SalesDataTable[[#This Row],[Order Date]],"MMM")</f>
        <v>Apr</v>
      </c>
      <c r="G587" s="5" t="s">
        <v>6</v>
      </c>
      <c r="H587" s="5" t="s">
        <v>27</v>
      </c>
      <c r="I587" s="5" t="s">
        <v>2</v>
      </c>
      <c r="J587" s="5" t="s">
        <v>16</v>
      </c>
      <c r="K587" s="5" t="s">
        <v>14</v>
      </c>
      <c r="L587" s="5" t="s">
        <v>15</v>
      </c>
      <c r="M587" s="6">
        <v>3</v>
      </c>
      <c r="N587" s="7">
        <v>35.57</v>
      </c>
      <c r="O587" s="8">
        <v>0</v>
      </c>
      <c r="P587" s="7">
        <v>13.67</v>
      </c>
      <c r="Q587" s="7">
        <f t="shared" si="36"/>
        <v>106.71000000000001</v>
      </c>
      <c r="R587" s="7">
        <f t="shared" si="37"/>
        <v>41.01</v>
      </c>
      <c r="S587" s="7">
        <f t="shared" si="38"/>
        <v>65.700000000000017</v>
      </c>
      <c r="T587" s="9">
        <f t="shared" si="39"/>
        <v>0.61568737700309262</v>
      </c>
      <c r="U587" s="6">
        <f>YEAR(SalesDataTable[[#This Row],[Order Date]])</f>
        <v>2026</v>
      </c>
      <c r="V587" s="9" t="str">
        <f>"Q"&amp;ROUNDUP(MONTH(SalesDataTable[[#This Row],[Order Date]])/3,0)</f>
        <v>Q2</v>
      </c>
      <c r="W587" s="6">
        <f>MONTH(SalesDataTable[[#This Row],[Order Date]])</f>
        <v>4</v>
      </c>
      <c r="X587" s="9" t="str">
        <f>TEXT(SalesDataTable[[#This Row],[Order Date]],"mmm")</f>
        <v>Apr</v>
      </c>
    </row>
    <row r="588" spans="1:24">
      <c r="A588" s="3">
        <v>5181</v>
      </c>
      <c r="B588" s="4">
        <v>46128</v>
      </c>
      <c r="C588" s="11">
        <f>YEAR(SalesDataTable[[#This Row],[Order Date]])</f>
        <v>2026</v>
      </c>
      <c r="D588" s="11" t="str">
        <f>"Q"&amp;ROUNDUP(MONTH(SalesDataTable[[#This Row],[Order Date]])/3,0)</f>
        <v>Q2</v>
      </c>
      <c r="E588" s="13">
        <f>MONTH(SalesDataTable[[#This Row],[Order Date]])</f>
        <v>4</v>
      </c>
      <c r="F588" s="11" t="str">
        <f>TEXT(SalesDataTable[[#This Row],[Order Date]],"MMM")</f>
        <v>Apr</v>
      </c>
      <c r="G588" s="5" t="s">
        <v>0</v>
      </c>
      <c r="H588" s="5" t="s">
        <v>1</v>
      </c>
      <c r="I588" s="5" t="s">
        <v>28</v>
      </c>
      <c r="J588" s="5" t="s">
        <v>13</v>
      </c>
      <c r="K588" s="5" t="s">
        <v>14</v>
      </c>
      <c r="L588" s="5" t="s">
        <v>32</v>
      </c>
      <c r="M588" s="6">
        <v>2</v>
      </c>
      <c r="N588" s="7">
        <v>45.51</v>
      </c>
      <c r="O588" s="8">
        <v>0.1</v>
      </c>
      <c r="P588" s="7">
        <v>18.809999999999999</v>
      </c>
      <c r="Q588" s="7">
        <f t="shared" si="36"/>
        <v>81.917999999999992</v>
      </c>
      <c r="R588" s="7">
        <f t="shared" si="37"/>
        <v>37.619999999999997</v>
      </c>
      <c r="S588" s="7">
        <f t="shared" si="38"/>
        <v>44.297999999999995</v>
      </c>
      <c r="T588" s="9">
        <f t="shared" si="39"/>
        <v>0.54076027246758951</v>
      </c>
      <c r="U588" s="6">
        <f>YEAR(SalesDataTable[[#This Row],[Order Date]])</f>
        <v>2026</v>
      </c>
      <c r="V588" s="9" t="str">
        <f>"Q"&amp;ROUNDUP(MONTH(SalesDataTable[[#This Row],[Order Date]])/3,0)</f>
        <v>Q2</v>
      </c>
      <c r="W588" s="6">
        <f>MONTH(SalesDataTable[[#This Row],[Order Date]])</f>
        <v>4</v>
      </c>
      <c r="X588" s="9" t="str">
        <f>TEXT(SalesDataTable[[#This Row],[Order Date]],"mmm")</f>
        <v>Apr</v>
      </c>
    </row>
    <row r="589" spans="1:24">
      <c r="A589" s="3">
        <v>5187</v>
      </c>
      <c r="B589" s="4">
        <v>46128</v>
      </c>
      <c r="C589" s="11">
        <f>YEAR(SalesDataTable[[#This Row],[Order Date]])</f>
        <v>2026</v>
      </c>
      <c r="D589" s="11" t="str">
        <f>"Q"&amp;ROUNDUP(MONTH(SalesDataTable[[#This Row],[Order Date]])/3,0)</f>
        <v>Q2</v>
      </c>
      <c r="E589" s="13">
        <f>MONTH(SalesDataTable[[#This Row],[Order Date]])</f>
        <v>4</v>
      </c>
      <c r="F589" s="11" t="str">
        <f>TEXT(SalesDataTable[[#This Row],[Order Date]],"MMM")</f>
        <v>Apr</v>
      </c>
      <c r="G589" s="5" t="s">
        <v>20</v>
      </c>
      <c r="H589" s="5" t="s">
        <v>33</v>
      </c>
      <c r="I589" s="5" t="s">
        <v>2</v>
      </c>
      <c r="J589" s="5" t="s">
        <v>3</v>
      </c>
      <c r="K589" s="5" t="s">
        <v>23</v>
      </c>
      <c r="L589" s="5" t="s">
        <v>29</v>
      </c>
      <c r="M589" s="6">
        <v>2</v>
      </c>
      <c r="N589" s="7">
        <v>198.32</v>
      </c>
      <c r="O589" s="8">
        <v>0</v>
      </c>
      <c r="P589" s="7">
        <v>106.8</v>
      </c>
      <c r="Q589" s="7">
        <f t="shared" si="36"/>
        <v>396.64</v>
      </c>
      <c r="R589" s="7">
        <f t="shared" si="37"/>
        <v>213.6</v>
      </c>
      <c r="S589" s="7">
        <f t="shared" si="38"/>
        <v>183.04</v>
      </c>
      <c r="T589" s="9">
        <f t="shared" si="39"/>
        <v>0.46147640177490923</v>
      </c>
      <c r="U589" s="6">
        <f>YEAR(SalesDataTable[[#This Row],[Order Date]])</f>
        <v>2026</v>
      </c>
      <c r="V589" s="9" t="str">
        <f>"Q"&amp;ROUNDUP(MONTH(SalesDataTable[[#This Row],[Order Date]])/3,0)</f>
        <v>Q2</v>
      </c>
      <c r="W589" s="6">
        <f>MONTH(SalesDataTable[[#This Row],[Order Date]])</f>
        <v>4</v>
      </c>
      <c r="X589" s="9" t="str">
        <f>TEXT(SalesDataTable[[#This Row],[Order Date]],"mmm")</f>
        <v>Apr</v>
      </c>
    </row>
    <row r="590" spans="1:24">
      <c r="A590" s="3">
        <v>605</v>
      </c>
      <c r="B590" s="4">
        <v>46129</v>
      </c>
      <c r="C590" s="11">
        <f>YEAR(SalesDataTable[[#This Row],[Order Date]])</f>
        <v>2026</v>
      </c>
      <c r="D590" s="11" t="str">
        <f>"Q"&amp;ROUNDUP(MONTH(SalesDataTable[[#This Row],[Order Date]])/3,0)</f>
        <v>Q2</v>
      </c>
      <c r="E590" s="13">
        <f>MONTH(SalesDataTable[[#This Row],[Order Date]])</f>
        <v>4</v>
      </c>
      <c r="F590" s="11" t="str">
        <f>TEXT(SalesDataTable[[#This Row],[Order Date]],"MMM")</f>
        <v>Apr</v>
      </c>
      <c r="G590" s="5" t="s">
        <v>20</v>
      </c>
      <c r="H590" s="5" t="s">
        <v>33</v>
      </c>
      <c r="I590" s="5" t="s">
        <v>28</v>
      </c>
      <c r="J590" s="5" t="s">
        <v>16</v>
      </c>
      <c r="K590" s="5" t="s">
        <v>14</v>
      </c>
      <c r="L590" s="5" t="s">
        <v>44</v>
      </c>
      <c r="M590" s="6">
        <v>2</v>
      </c>
      <c r="N590" s="7">
        <v>130.94</v>
      </c>
      <c r="O590" s="8">
        <v>0</v>
      </c>
      <c r="P590" s="7">
        <v>67.459999999999994</v>
      </c>
      <c r="Q590" s="7">
        <f t="shared" si="36"/>
        <v>261.88</v>
      </c>
      <c r="R590" s="7">
        <f t="shared" si="37"/>
        <v>134.91999999999999</v>
      </c>
      <c r="S590" s="7">
        <f t="shared" si="38"/>
        <v>126.96000000000001</v>
      </c>
      <c r="T590" s="9">
        <f t="shared" si="39"/>
        <v>0.48480219948067821</v>
      </c>
      <c r="U590" s="6">
        <f>YEAR(SalesDataTable[[#This Row],[Order Date]])</f>
        <v>2026</v>
      </c>
      <c r="V590" s="9" t="str">
        <f>"Q"&amp;ROUNDUP(MONTH(SalesDataTable[[#This Row],[Order Date]])/3,0)</f>
        <v>Q2</v>
      </c>
      <c r="W590" s="6">
        <f>MONTH(SalesDataTable[[#This Row],[Order Date]])</f>
        <v>4</v>
      </c>
      <c r="X590" s="9" t="str">
        <f>TEXT(SalesDataTable[[#This Row],[Order Date]],"mmm")</f>
        <v>Apr</v>
      </c>
    </row>
    <row r="591" spans="1:24">
      <c r="A591" s="3">
        <v>3244</v>
      </c>
      <c r="B591" s="4">
        <v>46129</v>
      </c>
      <c r="C591" s="11">
        <f>YEAR(SalesDataTable[[#This Row],[Order Date]])</f>
        <v>2026</v>
      </c>
      <c r="D591" s="11" t="str">
        <f>"Q"&amp;ROUNDUP(MONTH(SalesDataTable[[#This Row],[Order Date]])/3,0)</f>
        <v>Q2</v>
      </c>
      <c r="E591" s="13">
        <f>MONTH(SalesDataTable[[#This Row],[Order Date]])</f>
        <v>4</v>
      </c>
      <c r="F591" s="11" t="str">
        <f>TEXT(SalesDataTable[[#This Row],[Order Date]],"MMM")</f>
        <v>Apr</v>
      </c>
      <c r="G591" s="5" t="s">
        <v>6</v>
      </c>
      <c r="H591" s="5" t="s">
        <v>41</v>
      </c>
      <c r="I591" s="5" t="s">
        <v>28</v>
      </c>
      <c r="J591" s="5" t="s">
        <v>3</v>
      </c>
      <c r="K591" s="5" t="s">
        <v>14</v>
      </c>
      <c r="L591" s="5" t="s">
        <v>44</v>
      </c>
      <c r="M591" s="6">
        <v>1</v>
      </c>
      <c r="N591" s="7">
        <v>131.62</v>
      </c>
      <c r="O591" s="8">
        <v>0</v>
      </c>
      <c r="P591" s="7">
        <v>66.95</v>
      </c>
      <c r="Q591" s="7">
        <f t="shared" si="36"/>
        <v>131.62</v>
      </c>
      <c r="R591" s="7">
        <f t="shared" si="37"/>
        <v>66.95</v>
      </c>
      <c r="S591" s="7">
        <f t="shared" si="38"/>
        <v>64.67</v>
      </c>
      <c r="T591" s="9">
        <f t="shared" si="39"/>
        <v>0.49133870232487464</v>
      </c>
      <c r="U591" s="6">
        <f>YEAR(SalesDataTable[[#This Row],[Order Date]])</f>
        <v>2026</v>
      </c>
      <c r="V591" s="9" t="str">
        <f>"Q"&amp;ROUNDUP(MONTH(SalesDataTable[[#This Row],[Order Date]])/3,0)</f>
        <v>Q2</v>
      </c>
      <c r="W591" s="6">
        <f>MONTH(SalesDataTable[[#This Row],[Order Date]])</f>
        <v>4</v>
      </c>
      <c r="X591" s="9" t="str">
        <f>TEXT(SalesDataTable[[#This Row],[Order Date]],"mmm")</f>
        <v>Apr</v>
      </c>
    </row>
    <row r="592" spans="1:24">
      <c r="A592" s="3">
        <v>4047</v>
      </c>
      <c r="B592" s="4">
        <v>46129</v>
      </c>
      <c r="C592" s="11">
        <f>YEAR(SalesDataTable[[#This Row],[Order Date]])</f>
        <v>2026</v>
      </c>
      <c r="D592" s="11" t="str">
        <f>"Q"&amp;ROUNDUP(MONTH(SalesDataTable[[#This Row],[Order Date]])/3,0)</f>
        <v>Q2</v>
      </c>
      <c r="E592" s="13">
        <f>MONTH(SalesDataTable[[#This Row],[Order Date]])</f>
        <v>4</v>
      </c>
      <c r="F592" s="11" t="str">
        <f>TEXT(SalesDataTable[[#This Row],[Order Date]],"MMM")</f>
        <v>Apr</v>
      </c>
      <c r="G592" s="5" t="s">
        <v>0</v>
      </c>
      <c r="H592" s="5" t="s">
        <v>1</v>
      </c>
      <c r="I592" s="5" t="s">
        <v>8</v>
      </c>
      <c r="J592" s="5" t="s">
        <v>16</v>
      </c>
      <c r="K592" s="5" t="s">
        <v>14</v>
      </c>
      <c r="L592" s="5" t="s">
        <v>48</v>
      </c>
      <c r="M592" s="6">
        <v>8</v>
      </c>
      <c r="N592" s="7">
        <v>168.34</v>
      </c>
      <c r="O592" s="8">
        <v>0.15</v>
      </c>
      <c r="P592" s="7">
        <v>88.7</v>
      </c>
      <c r="Q592" s="7">
        <f t="shared" si="36"/>
        <v>1144.712</v>
      </c>
      <c r="R592" s="7">
        <f t="shared" si="37"/>
        <v>709.6</v>
      </c>
      <c r="S592" s="7">
        <f t="shared" si="38"/>
        <v>435.11199999999997</v>
      </c>
      <c r="T592" s="9">
        <f t="shared" si="39"/>
        <v>0.38010608781946897</v>
      </c>
      <c r="U592" s="6">
        <f>YEAR(SalesDataTable[[#This Row],[Order Date]])</f>
        <v>2026</v>
      </c>
      <c r="V592" s="9" t="str">
        <f>"Q"&amp;ROUNDUP(MONTH(SalesDataTable[[#This Row],[Order Date]])/3,0)</f>
        <v>Q2</v>
      </c>
      <c r="W592" s="6">
        <f>MONTH(SalesDataTable[[#This Row],[Order Date]])</f>
        <v>4</v>
      </c>
      <c r="X592" s="9" t="str">
        <f>TEXT(SalesDataTable[[#This Row],[Order Date]],"mmm")</f>
        <v>Apr</v>
      </c>
    </row>
    <row r="593" spans="1:24">
      <c r="A593" s="3">
        <v>4101</v>
      </c>
      <c r="B593" s="4">
        <v>46129</v>
      </c>
      <c r="C593" s="11">
        <f>YEAR(SalesDataTable[[#This Row],[Order Date]])</f>
        <v>2026</v>
      </c>
      <c r="D593" s="11" t="str">
        <f>"Q"&amp;ROUNDUP(MONTH(SalesDataTable[[#This Row],[Order Date]])/3,0)</f>
        <v>Q2</v>
      </c>
      <c r="E593" s="13">
        <f>MONTH(SalesDataTable[[#This Row],[Order Date]])</f>
        <v>4</v>
      </c>
      <c r="F593" s="11" t="str">
        <f>TEXT(SalesDataTable[[#This Row],[Order Date]],"MMM")</f>
        <v>Apr</v>
      </c>
      <c r="G593" s="5" t="s">
        <v>6</v>
      </c>
      <c r="H593" s="5" t="s">
        <v>27</v>
      </c>
      <c r="I593" s="5" t="s">
        <v>2</v>
      </c>
      <c r="J593" s="5" t="s">
        <v>3</v>
      </c>
      <c r="K593" s="5" t="s">
        <v>23</v>
      </c>
      <c r="L593" s="5" t="s">
        <v>40</v>
      </c>
      <c r="M593" s="6">
        <v>1</v>
      </c>
      <c r="N593" s="7">
        <v>81.040000000000006</v>
      </c>
      <c r="O593" s="8">
        <v>0</v>
      </c>
      <c r="P593" s="7">
        <v>39.97</v>
      </c>
      <c r="Q593" s="7">
        <f t="shared" si="36"/>
        <v>81.040000000000006</v>
      </c>
      <c r="R593" s="7">
        <f t="shared" si="37"/>
        <v>39.97</v>
      </c>
      <c r="S593" s="7">
        <f t="shared" si="38"/>
        <v>41.070000000000007</v>
      </c>
      <c r="T593" s="9">
        <f t="shared" si="39"/>
        <v>0.50678677196446209</v>
      </c>
      <c r="U593" s="6">
        <f>YEAR(SalesDataTable[[#This Row],[Order Date]])</f>
        <v>2026</v>
      </c>
      <c r="V593" s="9" t="str">
        <f>"Q"&amp;ROUNDUP(MONTH(SalesDataTable[[#This Row],[Order Date]])/3,0)</f>
        <v>Q2</v>
      </c>
      <c r="W593" s="6">
        <f>MONTH(SalesDataTable[[#This Row],[Order Date]])</f>
        <v>4</v>
      </c>
      <c r="X593" s="9" t="str">
        <f>TEXT(SalesDataTable[[#This Row],[Order Date]],"mmm")</f>
        <v>Apr</v>
      </c>
    </row>
    <row r="594" spans="1:24">
      <c r="A594" s="3">
        <v>4537</v>
      </c>
      <c r="B594" s="4">
        <v>46129</v>
      </c>
      <c r="C594" s="11">
        <f>YEAR(SalesDataTable[[#This Row],[Order Date]])</f>
        <v>2026</v>
      </c>
      <c r="D594" s="11" t="str">
        <f>"Q"&amp;ROUNDUP(MONTH(SalesDataTable[[#This Row],[Order Date]])/3,0)</f>
        <v>Q2</v>
      </c>
      <c r="E594" s="13">
        <f>MONTH(SalesDataTable[[#This Row],[Order Date]])</f>
        <v>4</v>
      </c>
      <c r="F594" s="11" t="str">
        <f>TEXT(SalesDataTable[[#This Row],[Order Date]],"MMM")</f>
        <v>Apr</v>
      </c>
      <c r="G594" s="5" t="s">
        <v>20</v>
      </c>
      <c r="H594" s="5" t="s">
        <v>33</v>
      </c>
      <c r="I594" s="5" t="s">
        <v>2</v>
      </c>
      <c r="J594" s="5" t="s">
        <v>16</v>
      </c>
      <c r="K594" s="5" t="s">
        <v>23</v>
      </c>
      <c r="L594" s="5" t="s">
        <v>40</v>
      </c>
      <c r="M594" s="6">
        <v>3</v>
      </c>
      <c r="N594" s="7">
        <v>81.53</v>
      </c>
      <c r="O594" s="8">
        <v>0.05</v>
      </c>
      <c r="P594" s="7">
        <v>38.630000000000003</v>
      </c>
      <c r="Q594" s="7">
        <f t="shared" si="36"/>
        <v>232.3605</v>
      </c>
      <c r="R594" s="7">
        <f t="shared" si="37"/>
        <v>115.89000000000001</v>
      </c>
      <c r="S594" s="7">
        <f t="shared" si="38"/>
        <v>116.47049999999999</v>
      </c>
      <c r="T594" s="9">
        <f t="shared" si="39"/>
        <v>0.50124913657872139</v>
      </c>
      <c r="U594" s="6">
        <f>YEAR(SalesDataTable[[#This Row],[Order Date]])</f>
        <v>2026</v>
      </c>
      <c r="V594" s="9" t="str">
        <f>"Q"&amp;ROUNDUP(MONTH(SalesDataTable[[#This Row],[Order Date]])/3,0)</f>
        <v>Q2</v>
      </c>
      <c r="W594" s="6">
        <f>MONTH(SalesDataTable[[#This Row],[Order Date]])</f>
        <v>4</v>
      </c>
      <c r="X594" s="9" t="str">
        <f>TEXT(SalesDataTable[[#This Row],[Order Date]],"mmm")</f>
        <v>Apr</v>
      </c>
    </row>
    <row r="595" spans="1:24">
      <c r="A595" s="3">
        <v>754</v>
      </c>
      <c r="B595" s="4">
        <v>46130</v>
      </c>
      <c r="C595" s="11">
        <f>YEAR(SalesDataTable[[#This Row],[Order Date]])</f>
        <v>2026</v>
      </c>
      <c r="D595" s="11" t="str">
        <f>"Q"&amp;ROUNDUP(MONTH(SalesDataTable[[#This Row],[Order Date]])/3,0)</f>
        <v>Q2</v>
      </c>
      <c r="E595" s="13">
        <f>MONTH(SalesDataTable[[#This Row],[Order Date]])</f>
        <v>4</v>
      </c>
      <c r="F595" s="11" t="str">
        <f>TEXT(SalesDataTable[[#This Row],[Order Date]],"MMM")</f>
        <v>Apr</v>
      </c>
      <c r="G595" s="5" t="s">
        <v>11</v>
      </c>
      <c r="H595" s="5" t="s">
        <v>39</v>
      </c>
      <c r="I595" s="5" t="s">
        <v>28</v>
      </c>
      <c r="J595" s="5" t="s">
        <v>3</v>
      </c>
      <c r="K595" s="5" t="s">
        <v>4</v>
      </c>
      <c r="L595" s="5" t="s">
        <v>30</v>
      </c>
      <c r="M595" s="6">
        <v>3</v>
      </c>
      <c r="N595" s="7">
        <v>104.8</v>
      </c>
      <c r="O595" s="8">
        <v>0.1</v>
      </c>
      <c r="P595" s="7">
        <v>50.59</v>
      </c>
      <c r="Q595" s="7">
        <f t="shared" si="36"/>
        <v>282.95999999999998</v>
      </c>
      <c r="R595" s="7">
        <f t="shared" si="37"/>
        <v>151.77000000000001</v>
      </c>
      <c r="S595" s="7">
        <f t="shared" si="38"/>
        <v>131.18999999999997</v>
      </c>
      <c r="T595" s="9">
        <f t="shared" si="39"/>
        <v>0.46363443596268017</v>
      </c>
      <c r="U595" s="6">
        <f>YEAR(SalesDataTable[[#This Row],[Order Date]])</f>
        <v>2026</v>
      </c>
      <c r="V595" s="9" t="str">
        <f>"Q"&amp;ROUNDUP(MONTH(SalesDataTable[[#This Row],[Order Date]])/3,0)</f>
        <v>Q2</v>
      </c>
      <c r="W595" s="6">
        <f>MONTH(SalesDataTable[[#This Row],[Order Date]])</f>
        <v>4</v>
      </c>
      <c r="X595" s="9" t="str">
        <f>TEXT(SalesDataTable[[#This Row],[Order Date]],"mmm")</f>
        <v>Apr</v>
      </c>
    </row>
    <row r="596" spans="1:24">
      <c r="A596" s="3">
        <v>1340</v>
      </c>
      <c r="B596" s="4">
        <v>46130</v>
      </c>
      <c r="C596" s="11">
        <f>YEAR(SalesDataTable[[#This Row],[Order Date]])</f>
        <v>2026</v>
      </c>
      <c r="D596" s="11" t="str">
        <f>"Q"&amp;ROUNDUP(MONTH(SalesDataTable[[#This Row],[Order Date]])/3,0)</f>
        <v>Q2</v>
      </c>
      <c r="E596" s="13">
        <f>MONTH(SalesDataTable[[#This Row],[Order Date]])</f>
        <v>4</v>
      </c>
      <c r="F596" s="11" t="str">
        <f>TEXT(SalesDataTable[[#This Row],[Order Date]],"MMM")</f>
        <v>Apr</v>
      </c>
      <c r="G596" s="5" t="s">
        <v>20</v>
      </c>
      <c r="H596" s="5" t="s">
        <v>33</v>
      </c>
      <c r="I596" s="5" t="s">
        <v>2</v>
      </c>
      <c r="J596" s="5" t="s">
        <v>13</v>
      </c>
      <c r="K596" s="5" t="s">
        <v>34</v>
      </c>
      <c r="L596" s="5" t="s">
        <v>45</v>
      </c>
      <c r="M596" s="6">
        <v>2</v>
      </c>
      <c r="N596" s="7">
        <v>51.24</v>
      </c>
      <c r="O596" s="8">
        <v>0</v>
      </c>
      <c r="P596" s="7">
        <v>22.52</v>
      </c>
      <c r="Q596" s="7">
        <f t="shared" si="36"/>
        <v>102.48</v>
      </c>
      <c r="R596" s="7">
        <f t="shared" si="37"/>
        <v>45.04</v>
      </c>
      <c r="S596" s="7">
        <f t="shared" si="38"/>
        <v>57.440000000000005</v>
      </c>
      <c r="T596" s="9">
        <f t="shared" si="39"/>
        <v>0.56049960967993762</v>
      </c>
      <c r="U596" s="6">
        <f>YEAR(SalesDataTable[[#This Row],[Order Date]])</f>
        <v>2026</v>
      </c>
      <c r="V596" s="9" t="str">
        <f>"Q"&amp;ROUNDUP(MONTH(SalesDataTable[[#This Row],[Order Date]])/3,0)</f>
        <v>Q2</v>
      </c>
      <c r="W596" s="6">
        <f>MONTH(SalesDataTable[[#This Row],[Order Date]])</f>
        <v>4</v>
      </c>
      <c r="X596" s="9" t="str">
        <f>TEXT(SalesDataTable[[#This Row],[Order Date]],"mmm")</f>
        <v>Apr</v>
      </c>
    </row>
    <row r="597" spans="1:24">
      <c r="A597" s="3">
        <v>1444</v>
      </c>
      <c r="B597" s="4">
        <v>46130</v>
      </c>
      <c r="C597" s="11">
        <f>YEAR(SalesDataTable[[#This Row],[Order Date]])</f>
        <v>2026</v>
      </c>
      <c r="D597" s="11" t="str">
        <f>"Q"&amp;ROUNDUP(MONTH(SalesDataTable[[#This Row],[Order Date]])/3,0)</f>
        <v>Q2</v>
      </c>
      <c r="E597" s="13">
        <f>MONTH(SalesDataTable[[#This Row],[Order Date]])</f>
        <v>4</v>
      </c>
      <c r="F597" s="11" t="str">
        <f>TEXT(SalesDataTable[[#This Row],[Order Date]],"MMM")</f>
        <v>Apr</v>
      </c>
      <c r="G597" s="5" t="s">
        <v>11</v>
      </c>
      <c r="H597" s="5" t="s">
        <v>39</v>
      </c>
      <c r="I597" s="5" t="s">
        <v>19</v>
      </c>
      <c r="J597" s="5" t="s">
        <v>3</v>
      </c>
      <c r="K597" s="5" t="s">
        <v>23</v>
      </c>
      <c r="L597" s="5" t="s">
        <v>51</v>
      </c>
      <c r="M597" s="6">
        <v>1</v>
      </c>
      <c r="N597" s="7">
        <v>120.52</v>
      </c>
      <c r="O597" s="8">
        <v>0.1</v>
      </c>
      <c r="P597" s="7">
        <v>59.01</v>
      </c>
      <c r="Q597" s="7">
        <f t="shared" si="36"/>
        <v>108.468</v>
      </c>
      <c r="R597" s="7">
        <f t="shared" si="37"/>
        <v>59.01</v>
      </c>
      <c r="S597" s="7">
        <f t="shared" si="38"/>
        <v>49.458000000000006</v>
      </c>
      <c r="T597" s="9">
        <f t="shared" si="39"/>
        <v>0.45596858059519862</v>
      </c>
      <c r="U597" s="6">
        <f>YEAR(SalesDataTable[[#This Row],[Order Date]])</f>
        <v>2026</v>
      </c>
      <c r="V597" s="9" t="str">
        <f>"Q"&amp;ROUNDUP(MONTH(SalesDataTable[[#This Row],[Order Date]])/3,0)</f>
        <v>Q2</v>
      </c>
      <c r="W597" s="6">
        <f>MONTH(SalesDataTable[[#This Row],[Order Date]])</f>
        <v>4</v>
      </c>
      <c r="X597" s="9" t="str">
        <f>TEXT(SalesDataTable[[#This Row],[Order Date]],"mmm")</f>
        <v>Apr</v>
      </c>
    </row>
    <row r="598" spans="1:24">
      <c r="A598" s="3">
        <v>2390</v>
      </c>
      <c r="B598" s="4">
        <v>46130</v>
      </c>
      <c r="C598" s="11">
        <f>YEAR(SalesDataTable[[#This Row],[Order Date]])</f>
        <v>2026</v>
      </c>
      <c r="D598" s="11" t="str">
        <f>"Q"&amp;ROUNDUP(MONTH(SalesDataTable[[#This Row],[Order Date]])/3,0)</f>
        <v>Q2</v>
      </c>
      <c r="E598" s="13">
        <f>MONTH(SalesDataTable[[#This Row],[Order Date]])</f>
        <v>4</v>
      </c>
      <c r="F598" s="11" t="str">
        <f>TEXT(SalesDataTable[[#This Row],[Order Date]],"MMM")</f>
        <v>Apr</v>
      </c>
      <c r="G598" s="5" t="s">
        <v>20</v>
      </c>
      <c r="H598" s="5" t="s">
        <v>33</v>
      </c>
      <c r="I598" s="5" t="s">
        <v>19</v>
      </c>
      <c r="J598" s="5" t="s">
        <v>3</v>
      </c>
      <c r="K598" s="5" t="s">
        <v>23</v>
      </c>
      <c r="L598" s="5" t="s">
        <v>40</v>
      </c>
      <c r="M598" s="6">
        <v>1</v>
      </c>
      <c r="N598" s="7">
        <v>80.98</v>
      </c>
      <c r="O598" s="8">
        <v>0</v>
      </c>
      <c r="P598" s="7">
        <v>40.19</v>
      </c>
      <c r="Q598" s="7">
        <f t="shared" si="36"/>
        <v>80.98</v>
      </c>
      <c r="R598" s="7">
        <f t="shared" si="37"/>
        <v>40.19</v>
      </c>
      <c r="S598" s="7">
        <f t="shared" si="38"/>
        <v>40.790000000000006</v>
      </c>
      <c r="T598" s="9">
        <f t="shared" si="39"/>
        <v>0.50370461842430236</v>
      </c>
      <c r="U598" s="6">
        <f>YEAR(SalesDataTable[[#This Row],[Order Date]])</f>
        <v>2026</v>
      </c>
      <c r="V598" s="9" t="str">
        <f>"Q"&amp;ROUNDUP(MONTH(SalesDataTable[[#This Row],[Order Date]])/3,0)</f>
        <v>Q2</v>
      </c>
      <c r="W598" s="6">
        <f>MONTH(SalesDataTable[[#This Row],[Order Date]])</f>
        <v>4</v>
      </c>
      <c r="X598" s="9" t="str">
        <f>TEXT(SalesDataTable[[#This Row],[Order Date]],"mmm")</f>
        <v>Apr</v>
      </c>
    </row>
    <row r="599" spans="1:24">
      <c r="A599" s="3">
        <v>3076</v>
      </c>
      <c r="B599" s="4">
        <v>46130</v>
      </c>
      <c r="C599" s="11">
        <f>YEAR(SalesDataTable[[#This Row],[Order Date]])</f>
        <v>2026</v>
      </c>
      <c r="D599" s="11" t="str">
        <f>"Q"&amp;ROUNDUP(MONTH(SalesDataTable[[#This Row],[Order Date]])/3,0)</f>
        <v>Q2</v>
      </c>
      <c r="E599" s="13">
        <f>MONTH(SalesDataTable[[#This Row],[Order Date]])</f>
        <v>4</v>
      </c>
      <c r="F599" s="11" t="str">
        <f>TEXT(SalesDataTable[[#This Row],[Order Date]],"MMM")</f>
        <v>Apr</v>
      </c>
      <c r="G599" s="5" t="s">
        <v>11</v>
      </c>
      <c r="H599" s="5" t="s">
        <v>12</v>
      </c>
      <c r="I599" s="5" t="s">
        <v>2</v>
      </c>
      <c r="J599" s="5" t="s">
        <v>16</v>
      </c>
      <c r="K599" s="5" t="s">
        <v>23</v>
      </c>
      <c r="L599" s="5" t="s">
        <v>40</v>
      </c>
      <c r="M599" s="6">
        <v>2</v>
      </c>
      <c r="N599" s="7">
        <v>82.58</v>
      </c>
      <c r="O599" s="8">
        <v>0.1</v>
      </c>
      <c r="P599" s="7">
        <v>39.93</v>
      </c>
      <c r="Q599" s="7">
        <f t="shared" si="36"/>
        <v>148.64400000000001</v>
      </c>
      <c r="R599" s="7">
        <f t="shared" si="37"/>
        <v>79.86</v>
      </c>
      <c r="S599" s="7">
        <f t="shared" si="38"/>
        <v>68.784000000000006</v>
      </c>
      <c r="T599" s="9">
        <f t="shared" si="39"/>
        <v>0.46274319851457174</v>
      </c>
      <c r="U599" s="6">
        <f>YEAR(SalesDataTable[[#This Row],[Order Date]])</f>
        <v>2026</v>
      </c>
      <c r="V599" s="9" t="str">
        <f>"Q"&amp;ROUNDUP(MONTH(SalesDataTable[[#This Row],[Order Date]])/3,0)</f>
        <v>Q2</v>
      </c>
      <c r="W599" s="6">
        <f>MONTH(SalesDataTable[[#This Row],[Order Date]])</f>
        <v>4</v>
      </c>
      <c r="X599" s="9" t="str">
        <f>TEXT(SalesDataTable[[#This Row],[Order Date]],"mmm")</f>
        <v>Apr</v>
      </c>
    </row>
    <row r="600" spans="1:24">
      <c r="A600" s="3">
        <v>3157</v>
      </c>
      <c r="B600" s="4">
        <v>46130</v>
      </c>
      <c r="C600" s="11">
        <f>YEAR(SalesDataTable[[#This Row],[Order Date]])</f>
        <v>2026</v>
      </c>
      <c r="D600" s="11" t="str">
        <f>"Q"&amp;ROUNDUP(MONTH(SalesDataTable[[#This Row],[Order Date]])/3,0)</f>
        <v>Q2</v>
      </c>
      <c r="E600" s="13">
        <f>MONTH(SalesDataTable[[#This Row],[Order Date]])</f>
        <v>4</v>
      </c>
      <c r="F600" s="11" t="str">
        <f>TEXT(SalesDataTable[[#This Row],[Order Date]],"MMM")</f>
        <v>Apr</v>
      </c>
      <c r="G600" s="5" t="s">
        <v>20</v>
      </c>
      <c r="H600" s="5" t="s">
        <v>33</v>
      </c>
      <c r="I600" s="5" t="s">
        <v>2</v>
      </c>
      <c r="J600" s="5" t="s">
        <v>13</v>
      </c>
      <c r="K600" s="5" t="s">
        <v>23</v>
      </c>
      <c r="L600" s="5" t="s">
        <v>29</v>
      </c>
      <c r="M600" s="6">
        <v>2</v>
      </c>
      <c r="N600" s="7">
        <v>200.36</v>
      </c>
      <c r="O600" s="8">
        <v>0</v>
      </c>
      <c r="P600" s="7">
        <v>105.12</v>
      </c>
      <c r="Q600" s="7">
        <f t="shared" si="36"/>
        <v>400.72</v>
      </c>
      <c r="R600" s="7">
        <f t="shared" si="37"/>
        <v>210.24</v>
      </c>
      <c r="S600" s="7">
        <f t="shared" si="38"/>
        <v>190.48000000000002</v>
      </c>
      <c r="T600" s="9">
        <f t="shared" si="39"/>
        <v>0.47534438011579161</v>
      </c>
      <c r="U600" s="6">
        <f>YEAR(SalesDataTable[[#This Row],[Order Date]])</f>
        <v>2026</v>
      </c>
      <c r="V600" s="9" t="str">
        <f>"Q"&amp;ROUNDUP(MONTH(SalesDataTable[[#This Row],[Order Date]])/3,0)</f>
        <v>Q2</v>
      </c>
      <c r="W600" s="6">
        <f>MONTH(SalesDataTable[[#This Row],[Order Date]])</f>
        <v>4</v>
      </c>
      <c r="X600" s="9" t="str">
        <f>TEXT(SalesDataTable[[#This Row],[Order Date]],"mmm")</f>
        <v>Apr</v>
      </c>
    </row>
    <row r="601" spans="1:24">
      <c r="A601" s="3">
        <v>4516</v>
      </c>
      <c r="B601" s="4">
        <v>46130</v>
      </c>
      <c r="C601" s="11">
        <f>YEAR(SalesDataTable[[#This Row],[Order Date]])</f>
        <v>2026</v>
      </c>
      <c r="D601" s="11" t="str">
        <f>"Q"&amp;ROUNDUP(MONTH(SalesDataTable[[#This Row],[Order Date]])/3,0)</f>
        <v>Q2</v>
      </c>
      <c r="E601" s="13">
        <f>MONTH(SalesDataTable[[#This Row],[Order Date]])</f>
        <v>4</v>
      </c>
      <c r="F601" s="11" t="str">
        <f>TEXT(SalesDataTable[[#This Row],[Order Date]],"MMM")</f>
        <v>Apr</v>
      </c>
      <c r="G601" s="5" t="s">
        <v>11</v>
      </c>
      <c r="H601" s="5" t="s">
        <v>25</v>
      </c>
      <c r="I601" s="5" t="s">
        <v>2</v>
      </c>
      <c r="J601" s="5" t="s">
        <v>3</v>
      </c>
      <c r="K601" s="5" t="s">
        <v>23</v>
      </c>
      <c r="L601" s="5" t="s">
        <v>29</v>
      </c>
      <c r="M601" s="6">
        <v>1</v>
      </c>
      <c r="N601" s="7">
        <v>196.24</v>
      </c>
      <c r="O601" s="8">
        <v>0</v>
      </c>
      <c r="P601" s="7">
        <v>106.34</v>
      </c>
      <c r="Q601" s="7">
        <f t="shared" si="36"/>
        <v>196.24</v>
      </c>
      <c r="R601" s="7">
        <f t="shared" si="37"/>
        <v>106.34</v>
      </c>
      <c r="S601" s="7">
        <f t="shared" si="38"/>
        <v>89.9</v>
      </c>
      <c r="T601" s="9">
        <f t="shared" si="39"/>
        <v>0.45811251528740321</v>
      </c>
      <c r="U601" s="6">
        <f>YEAR(SalesDataTable[[#This Row],[Order Date]])</f>
        <v>2026</v>
      </c>
      <c r="V601" s="9" t="str">
        <f>"Q"&amp;ROUNDUP(MONTH(SalesDataTable[[#This Row],[Order Date]])/3,0)</f>
        <v>Q2</v>
      </c>
      <c r="W601" s="6">
        <f>MONTH(SalesDataTable[[#This Row],[Order Date]])</f>
        <v>4</v>
      </c>
      <c r="X601" s="9" t="str">
        <f>TEXT(SalesDataTable[[#This Row],[Order Date]],"mmm")</f>
        <v>Apr</v>
      </c>
    </row>
    <row r="602" spans="1:24">
      <c r="A602" s="3">
        <v>5119</v>
      </c>
      <c r="B602" s="4">
        <v>46130</v>
      </c>
      <c r="C602" s="11">
        <f>YEAR(SalesDataTable[[#This Row],[Order Date]])</f>
        <v>2026</v>
      </c>
      <c r="D602" s="11" t="str">
        <f>"Q"&amp;ROUNDUP(MONTH(SalesDataTable[[#This Row],[Order Date]])/3,0)</f>
        <v>Q2</v>
      </c>
      <c r="E602" s="13">
        <f>MONTH(SalesDataTable[[#This Row],[Order Date]])</f>
        <v>4</v>
      </c>
      <c r="F602" s="11" t="str">
        <f>TEXT(SalesDataTable[[#This Row],[Order Date]],"MMM")</f>
        <v>Apr</v>
      </c>
      <c r="G602" s="5" t="s">
        <v>0</v>
      </c>
      <c r="H602" s="5" t="s">
        <v>50</v>
      </c>
      <c r="I602" s="5" t="s">
        <v>2</v>
      </c>
      <c r="J602" s="5" t="s">
        <v>16</v>
      </c>
      <c r="K602" s="5" t="s">
        <v>9</v>
      </c>
      <c r="L602" s="5" t="s">
        <v>10</v>
      </c>
      <c r="M602" s="6">
        <v>1</v>
      </c>
      <c r="N602" s="7">
        <v>93.32</v>
      </c>
      <c r="O602" s="8">
        <v>0</v>
      </c>
      <c r="P602" s="7">
        <v>44.82</v>
      </c>
      <c r="Q602" s="7">
        <f t="shared" si="36"/>
        <v>93.32</v>
      </c>
      <c r="R602" s="7">
        <f t="shared" si="37"/>
        <v>44.82</v>
      </c>
      <c r="S602" s="7">
        <f t="shared" si="38"/>
        <v>48.499999999999993</v>
      </c>
      <c r="T602" s="9">
        <f t="shared" si="39"/>
        <v>0.51971710244320612</v>
      </c>
      <c r="U602" s="6">
        <f>YEAR(SalesDataTable[[#This Row],[Order Date]])</f>
        <v>2026</v>
      </c>
      <c r="V602" s="9" t="str">
        <f>"Q"&amp;ROUNDUP(MONTH(SalesDataTable[[#This Row],[Order Date]])/3,0)</f>
        <v>Q2</v>
      </c>
      <c r="W602" s="6">
        <f>MONTH(SalesDataTable[[#This Row],[Order Date]])</f>
        <v>4</v>
      </c>
      <c r="X602" s="9" t="str">
        <f>TEXT(SalesDataTable[[#This Row],[Order Date]],"mmm")</f>
        <v>Apr</v>
      </c>
    </row>
    <row r="603" spans="1:24">
      <c r="A603" s="3">
        <v>125</v>
      </c>
      <c r="B603" s="4">
        <v>46131</v>
      </c>
      <c r="C603" s="11">
        <f>YEAR(SalesDataTable[[#This Row],[Order Date]])</f>
        <v>2026</v>
      </c>
      <c r="D603" s="11" t="str">
        <f>"Q"&amp;ROUNDUP(MONTH(SalesDataTable[[#This Row],[Order Date]])/3,0)</f>
        <v>Q2</v>
      </c>
      <c r="E603" s="13">
        <f>MONTH(SalesDataTable[[#This Row],[Order Date]])</f>
        <v>4</v>
      </c>
      <c r="F603" s="11" t="str">
        <f>TEXT(SalesDataTable[[#This Row],[Order Date]],"MMM")</f>
        <v>Apr</v>
      </c>
      <c r="G603" s="5" t="s">
        <v>20</v>
      </c>
      <c r="H603" s="5" t="s">
        <v>31</v>
      </c>
      <c r="I603" s="5" t="s">
        <v>2</v>
      </c>
      <c r="J603" s="5" t="s">
        <v>3</v>
      </c>
      <c r="K603" s="5" t="s">
        <v>4</v>
      </c>
      <c r="L603" s="5" t="s">
        <v>30</v>
      </c>
      <c r="M603" s="6">
        <v>2</v>
      </c>
      <c r="N603" s="7">
        <v>101.61</v>
      </c>
      <c r="O603" s="8">
        <v>0</v>
      </c>
      <c r="P603" s="7">
        <v>49.9</v>
      </c>
      <c r="Q603" s="7">
        <f t="shared" si="36"/>
        <v>203.22</v>
      </c>
      <c r="R603" s="7">
        <f t="shared" si="37"/>
        <v>99.8</v>
      </c>
      <c r="S603" s="7">
        <f t="shared" si="38"/>
        <v>103.42</v>
      </c>
      <c r="T603" s="9">
        <f t="shared" si="39"/>
        <v>0.50890660368074014</v>
      </c>
      <c r="U603" s="6">
        <f>YEAR(SalesDataTable[[#This Row],[Order Date]])</f>
        <v>2026</v>
      </c>
      <c r="V603" s="9" t="str">
        <f>"Q"&amp;ROUNDUP(MONTH(SalesDataTable[[#This Row],[Order Date]])/3,0)</f>
        <v>Q2</v>
      </c>
      <c r="W603" s="6">
        <f>MONTH(SalesDataTable[[#This Row],[Order Date]])</f>
        <v>4</v>
      </c>
      <c r="X603" s="9" t="str">
        <f>TEXT(SalesDataTable[[#This Row],[Order Date]],"mmm")</f>
        <v>Apr</v>
      </c>
    </row>
    <row r="604" spans="1:24">
      <c r="A604" s="3">
        <v>728</v>
      </c>
      <c r="B604" s="4">
        <v>46131</v>
      </c>
      <c r="C604" s="11">
        <f>YEAR(SalesDataTable[[#This Row],[Order Date]])</f>
        <v>2026</v>
      </c>
      <c r="D604" s="11" t="str">
        <f>"Q"&amp;ROUNDUP(MONTH(SalesDataTable[[#This Row],[Order Date]])/3,0)</f>
        <v>Q2</v>
      </c>
      <c r="E604" s="13">
        <f>MONTH(SalesDataTable[[#This Row],[Order Date]])</f>
        <v>4</v>
      </c>
      <c r="F604" s="11" t="str">
        <f>TEXT(SalesDataTable[[#This Row],[Order Date]],"MMM")</f>
        <v>Apr</v>
      </c>
      <c r="G604" s="5" t="s">
        <v>6</v>
      </c>
      <c r="H604" s="5" t="s">
        <v>49</v>
      </c>
      <c r="I604" s="5" t="s">
        <v>2</v>
      </c>
      <c r="J604" s="5" t="s">
        <v>3</v>
      </c>
      <c r="K604" s="5" t="s">
        <v>4</v>
      </c>
      <c r="L604" s="5" t="s">
        <v>30</v>
      </c>
      <c r="M604" s="6">
        <v>1</v>
      </c>
      <c r="N604" s="7">
        <v>104.91</v>
      </c>
      <c r="O604" s="8">
        <v>0</v>
      </c>
      <c r="P604" s="7">
        <v>51.68</v>
      </c>
      <c r="Q604" s="7">
        <f t="shared" si="36"/>
        <v>104.91</v>
      </c>
      <c r="R604" s="7">
        <f t="shared" si="37"/>
        <v>51.68</v>
      </c>
      <c r="S604" s="7">
        <f t="shared" si="38"/>
        <v>53.23</v>
      </c>
      <c r="T604" s="9">
        <f t="shared" si="39"/>
        <v>0.50738728433895719</v>
      </c>
      <c r="U604" s="6">
        <f>YEAR(SalesDataTable[[#This Row],[Order Date]])</f>
        <v>2026</v>
      </c>
      <c r="V604" s="9" t="str">
        <f>"Q"&amp;ROUNDUP(MONTH(SalesDataTable[[#This Row],[Order Date]])/3,0)</f>
        <v>Q2</v>
      </c>
      <c r="W604" s="6">
        <f>MONTH(SalesDataTable[[#This Row],[Order Date]])</f>
        <v>4</v>
      </c>
      <c r="X604" s="9" t="str">
        <f>TEXT(SalesDataTable[[#This Row],[Order Date]],"mmm")</f>
        <v>Apr</v>
      </c>
    </row>
    <row r="605" spans="1:24">
      <c r="A605" s="3">
        <v>1271</v>
      </c>
      <c r="B605" s="4">
        <v>46131</v>
      </c>
      <c r="C605" s="11">
        <f>YEAR(SalesDataTable[[#This Row],[Order Date]])</f>
        <v>2026</v>
      </c>
      <c r="D605" s="11" t="str">
        <f>"Q"&amp;ROUNDUP(MONTH(SalesDataTable[[#This Row],[Order Date]])/3,0)</f>
        <v>Q2</v>
      </c>
      <c r="E605" s="13">
        <f>MONTH(SalesDataTable[[#This Row],[Order Date]])</f>
        <v>4</v>
      </c>
      <c r="F605" s="11" t="str">
        <f>TEXT(SalesDataTable[[#This Row],[Order Date]],"MMM")</f>
        <v>Apr</v>
      </c>
      <c r="G605" s="5" t="s">
        <v>11</v>
      </c>
      <c r="H605" s="5" t="s">
        <v>12</v>
      </c>
      <c r="I605" s="5" t="s">
        <v>8</v>
      </c>
      <c r="J605" s="5" t="s">
        <v>16</v>
      </c>
      <c r="K605" s="5" t="s">
        <v>34</v>
      </c>
      <c r="L605" s="5" t="s">
        <v>35</v>
      </c>
      <c r="M605" s="6">
        <v>8</v>
      </c>
      <c r="N605" s="7">
        <v>39.99</v>
      </c>
      <c r="O605" s="8">
        <v>0.15</v>
      </c>
      <c r="P605" s="7">
        <v>14.92</v>
      </c>
      <c r="Q605" s="7">
        <f t="shared" si="36"/>
        <v>271.93200000000002</v>
      </c>
      <c r="R605" s="7">
        <f t="shared" si="37"/>
        <v>119.36</v>
      </c>
      <c r="S605" s="7">
        <f t="shared" si="38"/>
        <v>152.572</v>
      </c>
      <c r="T605" s="9">
        <f t="shared" si="39"/>
        <v>0.56106673727255341</v>
      </c>
      <c r="U605" s="6">
        <f>YEAR(SalesDataTable[[#This Row],[Order Date]])</f>
        <v>2026</v>
      </c>
      <c r="V605" s="9" t="str">
        <f>"Q"&amp;ROUNDUP(MONTH(SalesDataTable[[#This Row],[Order Date]])/3,0)</f>
        <v>Q2</v>
      </c>
      <c r="W605" s="6">
        <f>MONTH(SalesDataTable[[#This Row],[Order Date]])</f>
        <v>4</v>
      </c>
      <c r="X605" s="9" t="str">
        <f>TEXT(SalesDataTable[[#This Row],[Order Date]],"mmm")</f>
        <v>Apr</v>
      </c>
    </row>
    <row r="606" spans="1:24">
      <c r="A606" s="3">
        <v>1284</v>
      </c>
      <c r="B606" s="4">
        <v>46131</v>
      </c>
      <c r="C606" s="11">
        <f>YEAR(SalesDataTable[[#This Row],[Order Date]])</f>
        <v>2026</v>
      </c>
      <c r="D606" s="11" t="str">
        <f>"Q"&amp;ROUNDUP(MONTH(SalesDataTable[[#This Row],[Order Date]])/3,0)</f>
        <v>Q2</v>
      </c>
      <c r="E606" s="13">
        <f>MONTH(SalesDataTable[[#This Row],[Order Date]])</f>
        <v>4</v>
      </c>
      <c r="F606" s="11" t="str">
        <f>TEXT(SalesDataTable[[#This Row],[Order Date]],"MMM")</f>
        <v>Apr</v>
      </c>
      <c r="G606" s="5" t="s">
        <v>6</v>
      </c>
      <c r="H606" s="5" t="s">
        <v>43</v>
      </c>
      <c r="I606" s="5" t="s">
        <v>19</v>
      </c>
      <c r="J606" s="5" t="s">
        <v>13</v>
      </c>
      <c r="K606" s="5" t="s">
        <v>14</v>
      </c>
      <c r="L606" s="5" t="s">
        <v>44</v>
      </c>
      <c r="M606" s="6">
        <v>1</v>
      </c>
      <c r="N606" s="7">
        <v>136.01</v>
      </c>
      <c r="O606" s="8">
        <v>0</v>
      </c>
      <c r="P606" s="7">
        <v>66.59</v>
      </c>
      <c r="Q606" s="7">
        <f t="shared" si="36"/>
        <v>136.01</v>
      </c>
      <c r="R606" s="7">
        <f t="shared" si="37"/>
        <v>66.59</v>
      </c>
      <c r="S606" s="7">
        <f t="shared" si="38"/>
        <v>69.419999999999987</v>
      </c>
      <c r="T606" s="9">
        <f t="shared" si="39"/>
        <v>0.51040364679067707</v>
      </c>
      <c r="U606" s="6">
        <f>YEAR(SalesDataTable[[#This Row],[Order Date]])</f>
        <v>2026</v>
      </c>
      <c r="V606" s="9" t="str">
        <f>"Q"&amp;ROUNDUP(MONTH(SalesDataTable[[#This Row],[Order Date]])/3,0)</f>
        <v>Q2</v>
      </c>
      <c r="W606" s="6">
        <f>MONTH(SalesDataTable[[#This Row],[Order Date]])</f>
        <v>4</v>
      </c>
      <c r="X606" s="9" t="str">
        <f>TEXT(SalesDataTable[[#This Row],[Order Date]],"mmm")</f>
        <v>Apr</v>
      </c>
    </row>
    <row r="607" spans="1:24">
      <c r="A607" s="3">
        <v>1657</v>
      </c>
      <c r="B607" s="4">
        <v>46131</v>
      </c>
      <c r="C607" s="11">
        <f>YEAR(SalesDataTable[[#This Row],[Order Date]])</f>
        <v>2026</v>
      </c>
      <c r="D607" s="11" t="str">
        <f>"Q"&amp;ROUNDUP(MONTH(SalesDataTable[[#This Row],[Order Date]])/3,0)</f>
        <v>Q2</v>
      </c>
      <c r="E607" s="13">
        <f>MONTH(SalesDataTable[[#This Row],[Order Date]])</f>
        <v>4</v>
      </c>
      <c r="F607" s="11" t="str">
        <f>TEXT(SalesDataTable[[#This Row],[Order Date]],"MMM")</f>
        <v>Apr</v>
      </c>
      <c r="G607" s="5" t="s">
        <v>0</v>
      </c>
      <c r="H607" s="5" t="s">
        <v>1</v>
      </c>
      <c r="I607" s="5" t="s">
        <v>8</v>
      </c>
      <c r="J607" s="5" t="s">
        <v>16</v>
      </c>
      <c r="K607" s="5" t="s">
        <v>23</v>
      </c>
      <c r="L607" s="5" t="s">
        <v>51</v>
      </c>
      <c r="M607" s="6">
        <v>15</v>
      </c>
      <c r="N607" s="7">
        <v>122.1</v>
      </c>
      <c r="O607" s="8">
        <v>0.15</v>
      </c>
      <c r="P607" s="7">
        <v>62.33</v>
      </c>
      <c r="Q607" s="7">
        <f t="shared" si="36"/>
        <v>1556.7749999999999</v>
      </c>
      <c r="R607" s="7">
        <f t="shared" si="37"/>
        <v>934.94999999999993</v>
      </c>
      <c r="S607" s="7">
        <f t="shared" si="38"/>
        <v>621.82499999999993</v>
      </c>
      <c r="T607" s="9">
        <f t="shared" si="39"/>
        <v>0.39943151707857588</v>
      </c>
      <c r="U607" s="6">
        <f>YEAR(SalesDataTable[[#This Row],[Order Date]])</f>
        <v>2026</v>
      </c>
      <c r="V607" s="9" t="str">
        <f>"Q"&amp;ROUNDUP(MONTH(SalesDataTable[[#This Row],[Order Date]])/3,0)</f>
        <v>Q2</v>
      </c>
      <c r="W607" s="6">
        <f>MONTH(SalesDataTable[[#This Row],[Order Date]])</f>
        <v>4</v>
      </c>
      <c r="X607" s="9" t="str">
        <f>TEXT(SalesDataTable[[#This Row],[Order Date]],"mmm")</f>
        <v>Apr</v>
      </c>
    </row>
    <row r="608" spans="1:24">
      <c r="A608" s="3">
        <v>2240</v>
      </c>
      <c r="B608" s="4">
        <v>46131</v>
      </c>
      <c r="C608" s="11">
        <f>YEAR(SalesDataTable[[#This Row],[Order Date]])</f>
        <v>2026</v>
      </c>
      <c r="D608" s="11" t="str">
        <f>"Q"&amp;ROUNDUP(MONTH(SalesDataTable[[#This Row],[Order Date]])/3,0)</f>
        <v>Q2</v>
      </c>
      <c r="E608" s="13">
        <f>MONTH(SalesDataTable[[#This Row],[Order Date]])</f>
        <v>4</v>
      </c>
      <c r="F608" s="11" t="str">
        <f>TEXT(SalesDataTable[[#This Row],[Order Date]],"MMM")</f>
        <v>Apr</v>
      </c>
      <c r="G608" s="5" t="s">
        <v>0</v>
      </c>
      <c r="H608" s="5" t="s">
        <v>50</v>
      </c>
      <c r="I608" s="5" t="s">
        <v>28</v>
      </c>
      <c r="J608" s="5" t="s">
        <v>3</v>
      </c>
      <c r="K608" s="5" t="s">
        <v>23</v>
      </c>
      <c r="L608" s="5" t="s">
        <v>24</v>
      </c>
      <c r="M608" s="6">
        <v>4</v>
      </c>
      <c r="N608" s="7">
        <v>341.75</v>
      </c>
      <c r="O608" s="8">
        <v>0.1</v>
      </c>
      <c r="P608" s="7">
        <v>191.91</v>
      </c>
      <c r="Q608" s="7">
        <f t="shared" si="36"/>
        <v>1230.3</v>
      </c>
      <c r="R608" s="7">
        <f t="shared" si="37"/>
        <v>767.64</v>
      </c>
      <c r="S608" s="7">
        <f t="shared" si="38"/>
        <v>462.65999999999997</v>
      </c>
      <c r="T608" s="9">
        <f t="shared" si="39"/>
        <v>0.37605462082418922</v>
      </c>
      <c r="U608" s="6">
        <f>YEAR(SalesDataTable[[#This Row],[Order Date]])</f>
        <v>2026</v>
      </c>
      <c r="V608" s="9" t="str">
        <f>"Q"&amp;ROUNDUP(MONTH(SalesDataTable[[#This Row],[Order Date]])/3,0)</f>
        <v>Q2</v>
      </c>
      <c r="W608" s="6">
        <f>MONTH(SalesDataTable[[#This Row],[Order Date]])</f>
        <v>4</v>
      </c>
      <c r="X608" s="9" t="str">
        <f>TEXT(SalesDataTable[[#This Row],[Order Date]],"mmm")</f>
        <v>Apr</v>
      </c>
    </row>
    <row r="609" spans="1:24">
      <c r="A609" s="3">
        <v>3050</v>
      </c>
      <c r="B609" s="4">
        <v>46131</v>
      </c>
      <c r="C609" s="11">
        <f>YEAR(SalesDataTable[[#This Row],[Order Date]])</f>
        <v>2026</v>
      </c>
      <c r="D609" s="11" t="str">
        <f>"Q"&amp;ROUNDUP(MONTH(SalesDataTable[[#This Row],[Order Date]])/3,0)</f>
        <v>Q2</v>
      </c>
      <c r="E609" s="13">
        <f>MONTH(SalesDataTable[[#This Row],[Order Date]])</f>
        <v>4</v>
      </c>
      <c r="F609" s="11" t="str">
        <f>TEXT(SalesDataTable[[#This Row],[Order Date]],"MMM")</f>
        <v>Apr</v>
      </c>
      <c r="G609" s="5" t="s">
        <v>20</v>
      </c>
      <c r="H609" s="5" t="s">
        <v>47</v>
      </c>
      <c r="I609" s="5" t="s">
        <v>19</v>
      </c>
      <c r="J609" s="5" t="s">
        <v>3</v>
      </c>
      <c r="K609" s="5" t="s">
        <v>9</v>
      </c>
      <c r="L609" s="5" t="s">
        <v>37</v>
      </c>
      <c r="M609" s="6">
        <v>3</v>
      </c>
      <c r="N609" s="7">
        <v>156.16</v>
      </c>
      <c r="O609" s="8">
        <v>0.05</v>
      </c>
      <c r="P609" s="7">
        <v>77.81</v>
      </c>
      <c r="Q609" s="7">
        <f t="shared" si="36"/>
        <v>445.05599999999998</v>
      </c>
      <c r="R609" s="7">
        <f t="shared" si="37"/>
        <v>233.43</v>
      </c>
      <c r="S609" s="7">
        <f t="shared" si="38"/>
        <v>211.62599999999998</v>
      </c>
      <c r="T609" s="9">
        <f t="shared" si="39"/>
        <v>0.47550420621225192</v>
      </c>
      <c r="U609" s="6">
        <f>YEAR(SalesDataTable[[#This Row],[Order Date]])</f>
        <v>2026</v>
      </c>
      <c r="V609" s="9" t="str">
        <f>"Q"&amp;ROUNDUP(MONTH(SalesDataTable[[#This Row],[Order Date]])/3,0)</f>
        <v>Q2</v>
      </c>
      <c r="W609" s="6">
        <f>MONTH(SalesDataTable[[#This Row],[Order Date]])</f>
        <v>4</v>
      </c>
      <c r="X609" s="9" t="str">
        <f>TEXT(SalesDataTable[[#This Row],[Order Date]],"mmm")</f>
        <v>Apr</v>
      </c>
    </row>
    <row r="610" spans="1:24">
      <c r="A610" s="3">
        <v>3213</v>
      </c>
      <c r="B610" s="4">
        <v>46131</v>
      </c>
      <c r="C610" s="11">
        <f>YEAR(SalesDataTable[[#This Row],[Order Date]])</f>
        <v>2026</v>
      </c>
      <c r="D610" s="11" t="str">
        <f>"Q"&amp;ROUNDUP(MONTH(SalesDataTable[[#This Row],[Order Date]])/3,0)</f>
        <v>Q2</v>
      </c>
      <c r="E610" s="13">
        <f>MONTH(SalesDataTable[[#This Row],[Order Date]])</f>
        <v>4</v>
      </c>
      <c r="F610" s="11" t="str">
        <f>TEXT(SalesDataTable[[#This Row],[Order Date]],"MMM")</f>
        <v>Apr</v>
      </c>
      <c r="G610" s="5" t="s">
        <v>0</v>
      </c>
      <c r="H610" s="5" t="s">
        <v>50</v>
      </c>
      <c r="I610" s="5" t="s">
        <v>2</v>
      </c>
      <c r="J610" s="5" t="s">
        <v>3</v>
      </c>
      <c r="K610" s="5" t="s">
        <v>14</v>
      </c>
      <c r="L610" s="5" t="s">
        <v>44</v>
      </c>
      <c r="M610" s="6">
        <v>2</v>
      </c>
      <c r="N610" s="7">
        <v>132.53</v>
      </c>
      <c r="O610" s="8">
        <v>0.05</v>
      </c>
      <c r="P610" s="7">
        <v>66.39</v>
      </c>
      <c r="Q610" s="7">
        <f t="shared" si="36"/>
        <v>251.80699999999999</v>
      </c>
      <c r="R610" s="7">
        <f t="shared" si="37"/>
        <v>132.78</v>
      </c>
      <c r="S610" s="7">
        <f t="shared" si="38"/>
        <v>119.02699999999999</v>
      </c>
      <c r="T610" s="9">
        <f t="shared" si="39"/>
        <v>0.47269138665724142</v>
      </c>
      <c r="U610" s="6">
        <f>YEAR(SalesDataTable[[#This Row],[Order Date]])</f>
        <v>2026</v>
      </c>
      <c r="V610" s="9" t="str">
        <f>"Q"&amp;ROUNDUP(MONTH(SalesDataTable[[#This Row],[Order Date]])/3,0)</f>
        <v>Q2</v>
      </c>
      <c r="W610" s="6">
        <f>MONTH(SalesDataTable[[#This Row],[Order Date]])</f>
        <v>4</v>
      </c>
      <c r="X610" s="9" t="str">
        <f>TEXT(SalesDataTable[[#This Row],[Order Date]],"mmm")</f>
        <v>Apr</v>
      </c>
    </row>
    <row r="611" spans="1:24">
      <c r="A611" s="3">
        <v>3367</v>
      </c>
      <c r="B611" s="4">
        <v>46131</v>
      </c>
      <c r="C611" s="11">
        <f>YEAR(SalesDataTable[[#This Row],[Order Date]])</f>
        <v>2026</v>
      </c>
      <c r="D611" s="11" t="str">
        <f>"Q"&amp;ROUNDUP(MONTH(SalesDataTable[[#This Row],[Order Date]])/3,0)</f>
        <v>Q2</v>
      </c>
      <c r="E611" s="13">
        <f>MONTH(SalesDataTable[[#This Row],[Order Date]])</f>
        <v>4</v>
      </c>
      <c r="F611" s="11" t="str">
        <f>TEXT(SalesDataTable[[#This Row],[Order Date]],"MMM")</f>
        <v>Apr</v>
      </c>
      <c r="G611" s="5" t="s">
        <v>11</v>
      </c>
      <c r="H611" s="5" t="s">
        <v>18</v>
      </c>
      <c r="I611" s="5" t="s">
        <v>2</v>
      </c>
      <c r="J611" s="5" t="s">
        <v>3</v>
      </c>
      <c r="K611" s="5" t="s">
        <v>14</v>
      </c>
      <c r="L611" s="5" t="s">
        <v>32</v>
      </c>
      <c r="M611" s="6">
        <v>3</v>
      </c>
      <c r="N611" s="7">
        <v>45.79</v>
      </c>
      <c r="O611" s="8">
        <v>0</v>
      </c>
      <c r="P611" s="7">
        <v>17.98</v>
      </c>
      <c r="Q611" s="7">
        <f t="shared" si="36"/>
        <v>137.37</v>
      </c>
      <c r="R611" s="7">
        <f t="shared" si="37"/>
        <v>53.94</v>
      </c>
      <c r="S611" s="7">
        <f t="shared" si="38"/>
        <v>83.43</v>
      </c>
      <c r="T611" s="9">
        <f t="shared" si="39"/>
        <v>0.60733784669141733</v>
      </c>
      <c r="U611" s="6">
        <f>YEAR(SalesDataTable[[#This Row],[Order Date]])</f>
        <v>2026</v>
      </c>
      <c r="V611" s="9" t="str">
        <f>"Q"&amp;ROUNDUP(MONTH(SalesDataTable[[#This Row],[Order Date]])/3,0)</f>
        <v>Q2</v>
      </c>
      <c r="W611" s="6">
        <f>MONTH(SalesDataTable[[#This Row],[Order Date]])</f>
        <v>4</v>
      </c>
      <c r="X611" s="9" t="str">
        <f>TEXT(SalesDataTable[[#This Row],[Order Date]],"mmm")</f>
        <v>Apr</v>
      </c>
    </row>
    <row r="612" spans="1:24">
      <c r="A612" s="3">
        <v>3885</v>
      </c>
      <c r="B612" s="4">
        <v>46131</v>
      </c>
      <c r="C612" s="11">
        <f>YEAR(SalesDataTable[[#This Row],[Order Date]])</f>
        <v>2026</v>
      </c>
      <c r="D612" s="11" t="str">
        <f>"Q"&amp;ROUNDUP(MONTH(SalesDataTable[[#This Row],[Order Date]])/3,0)</f>
        <v>Q2</v>
      </c>
      <c r="E612" s="13">
        <f>MONTH(SalesDataTable[[#This Row],[Order Date]])</f>
        <v>4</v>
      </c>
      <c r="F612" s="11" t="str">
        <f>TEXT(SalesDataTable[[#This Row],[Order Date]],"MMM")</f>
        <v>Apr</v>
      </c>
      <c r="G612" s="5" t="s">
        <v>0</v>
      </c>
      <c r="H612" s="5" t="s">
        <v>50</v>
      </c>
      <c r="I612" s="5" t="s">
        <v>2</v>
      </c>
      <c r="J612" s="5" t="s">
        <v>13</v>
      </c>
      <c r="K612" s="5" t="s">
        <v>14</v>
      </c>
      <c r="L612" s="5" t="s">
        <v>44</v>
      </c>
      <c r="M612" s="6">
        <v>2</v>
      </c>
      <c r="N612" s="7">
        <v>133.97</v>
      </c>
      <c r="O612" s="8">
        <v>0.15</v>
      </c>
      <c r="P612" s="7">
        <v>67.36</v>
      </c>
      <c r="Q612" s="7">
        <f t="shared" si="36"/>
        <v>227.749</v>
      </c>
      <c r="R612" s="7">
        <f t="shared" si="37"/>
        <v>134.72</v>
      </c>
      <c r="S612" s="7">
        <f t="shared" si="38"/>
        <v>93.028999999999996</v>
      </c>
      <c r="T612" s="9">
        <f t="shared" si="39"/>
        <v>0.40847160690057915</v>
      </c>
      <c r="U612" s="6">
        <f>YEAR(SalesDataTable[[#This Row],[Order Date]])</f>
        <v>2026</v>
      </c>
      <c r="V612" s="9" t="str">
        <f>"Q"&amp;ROUNDUP(MONTH(SalesDataTable[[#This Row],[Order Date]])/3,0)</f>
        <v>Q2</v>
      </c>
      <c r="W612" s="6">
        <f>MONTH(SalesDataTable[[#This Row],[Order Date]])</f>
        <v>4</v>
      </c>
      <c r="X612" s="9" t="str">
        <f>TEXT(SalesDataTable[[#This Row],[Order Date]],"mmm")</f>
        <v>Apr</v>
      </c>
    </row>
    <row r="613" spans="1:24">
      <c r="A613" s="3">
        <v>4372</v>
      </c>
      <c r="B613" s="4">
        <v>46131</v>
      </c>
      <c r="C613" s="11">
        <f>YEAR(SalesDataTable[[#This Row],[Order Date]])</f>
        <v>2026</v>
      </c>
      <c r="D613" s="11" t="str">
        <f>"Q"&amp;ROUNDUP(MONTH(SalesDataTable[[#This Row],[Order Date]])/3,0)</f>
        <v>Q2</v>
      </c>
      <c r="E613" s="13">
        <f>MONTH(SalesDataTable[[#This Row],[Order Date]])</f>
        <v>4</v>
      </c>
      <c r="F613" s="11" t="str">
        <f>TEXT(SalesDataTable[[#This Row],[Order Date]],"MMM")</f>
        <v>Apr</v>
      </c>
      <c r="G613" s="5" t="s">
        <v>0</v>
      </c>
      <c r="H613" s="5" t="s">
        <v>50</v>
      </c>
      <c r="I613" s="5" t="s">
        <v>2</v>
      </c>
      <c r="J613" s="5" t="s">
        <v>13</v>
      </c>
      <c r="K613" s="5" t="s">
        <v>34</v>
      </c>
      <c r="L613" s="5" t="s">
        <v>42</v>
      </c>
      <c r="M613" s="6">
        <v>1</v>
      </c>
      <c r="N613" s="7">
        <v>37.11</v>
      </c>
      <c r="O613" s="8">
        <v>0.1</v>
      </c>
      <c r="P613" s="7">
        <v>14.27</v>
      </c>
      <c r="Q613" s="7">
        <f t="shared" si="36"/>
        <v>33.399000000000001</v>
      </c>
      <c r="R613" s="7">
        <f t="shared" si="37"/>
        <v>14.27</v>
      </c>
      <c r="S613" s="7">
        <f t="shared" si="38"/>
        <v>19.129000000000001</v>
      </c>
      <c r="T613" s="9">
        <f t="shared" si="39"/>
        <v>0.5727416988532591</v>
      </c>
      <c r="U613" s="6">
        <f>YEAR(SalesDataTable[[#This Row],[Order Date]])</f>
        <v>2026</v>
      </c>
      <c r="V613" s="9" t="str">
        <f>"Q"&amp;ROUNDUP(MONTH(SalesDataTable[[#This Row],[Order Date]])/3,0)</f>
        <v>Q2</v>
      </c>
      <c r="W613" s="6">
        <f>MONTH(SalesDataTable[[#This Row],[Order Date]])</f>
        <v>4</v>
      </c>
      <c r="X613" s="9" t="str">
        <f>TEXT(SalesDataTable[[#This Row],[Order Date]],"mmm")</f>
        <v>Apr</v>
      </c>
    </row>
    <row r="614" spans="1:24">
      <c r="A614" s="3">
        <v>4417</v>
      </c>
      <c r="B614" s="4">
        <v>46131</v>
      </c>
      <c r="C614" s="11">
        <f>YEAR(SalesDataTable[[#This Row],[Order Date]])</f>
        <v>2026</v>
      </c>
      <c r="D614" s="11" t="str">
        <f>"Q"&amp;ROUNDUP(MONTH(SalesDataTable[[#This Row],[Order Date]])/3,0)</f>
        <v>Q2</v>
      </c>
      <c r="E614" s="13">
        <f>MONTH(SalesDataTable[[#This Row],[Order Date]])</f>
        <v>4</v>
      </c>
      <c r="F614" s="11" t="str">
        <f>TEXT(SalesDataTable[[#This Row],[Order Date]],"MMM")</f>
        <v>Apr</v>
      </c>
      <c r="G614" s="5" t="s">
        <v>20</v>
      </c>
      <c r="H614" s="5" t="s">
        <v>33</v>
      </c>
      <c r="I614" s="5" t="s">
        <v>19</v>
      </c>
      <c r="J614" s="5" t="s">
        <v>13</v>
      </c>
      <c r="K614" s="5" t="s">
        <v>23</v>
      </c>
      <c r="L614" s="5" t="s">
        <v>24</v>
      </c>
      <c r="M614" s="6">
        <v>3</v>
      </c>
      <c r="N614" s="7">
        <v>334.01</v>
      </c>
      <c r="O614" s="8">
        <v>0.15</v>
      </c>
      <c r="P614" s="7">
        <v>192.17</v>
      </c>
      <c r="Q614" s="7">
        <f t="shared" si="36"/>
        <v>851.72550000000001</v>
      </c>
      <c r="R614" s="7">
        <f t="shared" si="37"/>
        <v>576.51</v>
      </c>
      <c r="S614" s="7">
        <f t="shared" si="38"/>
        <v>275.21550000000002</v>
      </c>
      <c r="T614" s="9">
        <f t="shared" si="39"/>
        <v>0.32312699337990941</v>
      </c>
      <c r="U614" s="6">
        <f>YEAR(SalesDataTable[[#This Row],[Order Date]])</f>
        <v>2026</v>
      </c>
      <c r="V614" s="9" t="str">
        <f>"Q"&amp;ROUNDUP(MONTH(SalesDataTable[[#This Row],[Order Date]])/3,0)</f>
        <v>Q2</v>
      </c>
      <c r="W614" s="6">
        <f>MONTH(SalesDataTable[[#This Row],[Order Date]])</f>
        <v>4</v>
      </c>
      <c r="X614" s="9" t="str">
        <f>TEXT(SalesDataTable[[#This Row],[Order Date]],"mmm")</f>
        <v>Apr</v>
      </c>
    </row>
    <row r="615" spans="1:24">
      <c r="A615" s="3">
        <v>1147</v>
      </c>
      <c r="B615" s="4">
        <v>46132</v>
      </c>
      <c r="C615" s="11">
        <f>YEAR(SalesDataTable[[#This Row],[Order Date]])</f>
        <v>2026</v>
      </c>
      <c r="D615" s="11" t="str">
        <f>"Q"&amp;ROUNDUP(MONTH(SalesDataTable[[#This Row],[Order Date]])/3,0)</f>
        <v>Q2</v>
      </c>
      <c r="E615" s="13">
        <f>MONTH(SalesDataTable[[#This Row],[Order Date]])</f>
        <v>4</v>
      </c>
      <c r="F615" s="11" t="str">
        <f>TEXT(SalesDataTable[[#This Row],[Order Date]],"MMM")</f>
        <v>Apr</v>
      </c>
      <c r="G615" s="5" t="s">
        <v>20</v>
      </c>
      <c r="H615" s="5" t="s">
        <v>31</v>
      </c>
      <c r="I615" s="5" t="s">
        <v>2</v>
      </c>
      <c r="J615" s="5" t="s">
        <v>13</v>
      </c>
      <c r="K615" s="5" t="s">
        <v>14</v>
      </c>
      <c r="L615" s="5" t="s">
        <v>44</v>
      </c>
      <c r="M615" s="6">
        <v>1</v>
      </c>
      <c r="N615" s="7">
        <v>131.46</v>
      </c>
      <c r="O615" s="8">
        <v>0</v>
      </c>
      <c r="P615" s="7">
        <v>67.77</v>
      </c>
      <c r="Q615" s="7">
        <f t="shared" si="36"/>
        <v>131.46</v>
      </c>
      <c r="R615" s="7">
        <f t="shared" si="37"/>
        <v>67.77</v>
      </c>
      <c r="S615" s="7">
        <f t="shared" si="38"/>
        <v>63.690000000000012</v>
      </c>
      <c r="T615" s="9">
        <f t="shared" si="39"/>
        <v>0.48448197170241902</v>
      </c>
      <c r="U615" s="6">
        <f>YEAR(SalesDataTable[[#This Row],[Order Date]])</f>
        <v>2026</v>
      </c>
      <c r="V615" s="9" t="str">
        <f>"Q"&amp;ROUNDUP(MONTH(SalesDataTable[[#This Row],[Order Date]])/3,0)</f>
        <v>Q2</v>
      </c>
      <c r="W615" s="6">
        <f>MONTH(SalesDataTable[[#This Row],[Order Date]])</f>
        <v>4</v>
      </c>
      <c r="X615" s="9" t="str">
        <f>TEXT(SalesDataTable[[#This Row],[Order Date]],"mmm")</f>
        <v>Apr</v>
      </c>
    </row>
    <row r="616" spans="1:24">
      <c r="A616" s="3">
        <v>1514</v>
      </c>
      <c r="B616" s="4">
        <v>46132</v>
      </c>
      <c r="C616" s="11">
        <f>YEAR(SalesDataTable[[#This Row],[Order Date]])</f>
        <v>2026</v>
      </c>
      <c r="D616" s="11" t="str">
        <f>"Q"&amp;ROUNDUP(MONTH(SalesDataTable[[#This Row],[Order Date]])/3,0)</f>
        <v>Q2</v>
      </c>
      <c r="E616" s="13">
        <f>MONTH(SalesDataTable[[#This Row],[Order Date]])</f>
        <v>4</v>
      </c>
      <c r="F616" s="11" t="str">
        <f>TEXT(SalesDataTable[[#This Row],[Order Date]],"MMM")</f>
        <v>Apr</v>
      </c>
      <c r="G616" s="5" t="s">
        <v>11</v>
      </c>
      <c r="H616" s="5" t="s">
        <v>18</v>
      </c>
      <c r="I616" s="5" t="s">
        <v>19</v>
      </c>
      <c r="J616" s="5" t="s">
        <v>3</v>
      </c>
      <c r="K616" s="5" t="s">
        <v>9</v>
      </c>
      <c r="L616" s="5" t="s">
        <v>46</v>
      </c>
      <c r="M616" s="6">
        <v>3</v>
      </c>
      <c r="N616" s="7">
        <v>72.48</v>
      </c>
      <c r="O616" s="8">
        <v>0</v>
      </c>
      <c r="P616" s="7">
        <v>32.36</v>
      </c>
      <c r="Q616" s="7">
        <f t="shared" si="36"/>
        <v>217.44</v>
      </c>
      <c r="R616" s="7">
        <f t="shared" si="37"/>
        <v>97.08</v>
      </c>
      <c r="S616" s="7">
        <f t="shared" si="38"/>
        <v>120.36</v>
      </c>
      <c r="T616" s="9">
        <f t="shared" si="39"/>
        <v>0.55353200883002207</v>
      </c>
      <c r="U616" s="6">
        <f>YEAR(SalesDataTable[[#This Row],[Order Date]])</f>
        <v>2026</v>
      </c>
      <c r="V616" s="9" t="str">
        <f>"Q"&amp;ROUNDUP(MONTH(SalesDataTable[[#This Row],[Order Date]])/3,0)</f>
        <v>Q2</v>
      </c>
      <c r="W616" s="6">
        <f>MONTH(SalesDataTable[[#This Row],[Order Date]])</f>
        <v>4</v>
      </c>
      <c r="X616" s="9" t="str">
        <f>TEXT(SalesDataTable[[#This Row],[Order Date]],"mmm")</f>
        <v>Apr</v>
      </c>
    </row>
    <row r="617" spans="1:24">
      <c r="A617" s="3">
        <v>1538</v>
      </c>
      <c r="B617" s="4">
        <v>46132</v>
      </c>
      <c r="C617" s="11">
        <f>YEAR(SalesDataTable[[#This Row],[Order Date]])</f>
        <v>2026</v>
      </c>
      <c r="D617" s="11" t="str">
        <f>"Q"&amp;ROUNDUP(MONTH(SalesDataTable[[#This Row],[Order Date]])/3,0)</f>
        <v>Q2</v>
      </c>
      <c r="E617" s="13">
        <f>MONTH(SalesDataTable[[#This Row],[Order Date]])</f>
        <v>4</v>
      </c>
      <c r="F617" s="11" t="str">
        <f>TEXT(SalesDataTable[[#This Row],[Order Date]],"MMM")</f>
        <v>Apr</v>
      </c>
      <c r="G617" s="5" t="s">
        <v>11</v>
      </c>
      <c r="H617" s="5" t="s">
        <v>12</v>
      </c>
      <c r="I617" s="5" t="s">
        <v>28</v>
      </c>
      <c r="J617" s="5" t="s">
        <v>13</v>
      </c>
      <c r="K617" s="5" t="s">
        <v>4</v>
      </c>
      <c r="L617" s="5" t="s">
        <v>5</v>
      </c>
      <c r="M617" s="6">
        <v>1</v>
      </c>
      <c r="N617" s="7">
        <v>81.98</v>
      </c>
      <c r="O617" s="8">
        <v>0</v>
      </c>
      <c r="P617" s="7">
        <v>43.15</v>
      </c>
      <c r="Q617" s="7">
        <f t="shared" si="36"/>
        <v>81.98</v>
      </c>
      <c r="R617" s="7">
        <f t="shared" si="37"/>
        <v>43.15</v>
      </c>
      <c r="S617" s="7">
        <f t="shared" si="38"/>
        <v>38.830000000000005</v>
      </c>
      <c r="T617" s="9">
        <f t="shared" si="39"/>
        <v>0.47365211027079779</v>
      </c>
      <c r="U617" s="6">
        <f>YEAR(SalesDataTable[[#This Row],[Order Date]])</f>
        <v>2026</v>
      </c>
      <c r="V617" s="9" t="str">
        <f>"Q"&amp;ROUNDUP(MONTH(SalesDataTable[[#This Row],[Order Date]])/3,0)</f>
        <v>Q2</v>
      </c>
      <c r="W617" s="6">
        <f>MONTH(SalesDataTable[[#This Row],[Order Date]])</f>
        <v>4</v>
      </c>
      <c r="X617" s="9" t="str">
        <f>TEXT(SalesDataTable[[#This Row],[Order Date]],"mmm")</f>
        <v>Apr</v>
      </c>
    </row>
    <row r="618" spans="1:24">
      <c r="A618" s="3">
        <v>1679</v>
      </c>
      <c r="B618" s="4">
        <v>46132</v>
      </c>
      <c r="C618" s="11">
        <f>YEAR(SalesDataTable[[#This Row],[Order Date]])</f>
        <v>2026</v>
      </c>
      <c r="D618" s="11" t="str">
        <f>"Q"&amp;ROUNDUP(MONTH(SalesDataTable[[#This Row],[Order Date]])/3,0)</f>
        <v>Q2</v>
      </c>
      <c r="E618" s="13">
        <f>MONTH(SalesDataTable[[#This Row],[Order Date]])</f>
        <v>4</v>
      </c>
      <c r="F618" s="11" t="str">
        <f>TEXT(SalesDataTable[[#This Row],[Order Date]],"MMM")</f>
        <v>Apr</v>
      </c>
      <c r="G618" s="5" t="s">
        <v>20</v>
      </c>
      <c r="H618" s="5" t="s">
        <v>47</v>
      </c>
      <c r="I618" s="5" t="s">
        <v>28</v>
      </c>
      <c r="J618" s="5" t="s">
        <v>3</v>
      </c>
      <c r="K618" s="5" t="s">
        <v>14</v>
      </c>
      <c r="L618" s="5" t="s">
        <v>32</v>
      </c>
      <c r="M618" s="6">
        <v>1</v>
      </c>
      <c r="N618" s="7">
        <v>46.71</v>
      </c>
      <c r="O618" s="8">
        <v>0</v>
      </c>
      <c r="P618" s="7">
        <v>18.18</v>
      </c>
      <c r="Q618" s="7">
        <f t="shared" si="36"/>
        <v>46.71</v>
      </c>
      <c r="R618" s="7">
        <f t="shared" si="37"/>
        <v>18.18</v>
      </c>
      <c r="S618" s="7">
        <f t="shared" si="38"/>
        <v>28.53</v>
      </c>
      <c r="T618" s="9">
        <f t="shared" si="39"/>
        <v>0.61078998073217727</v>
      </c>
      <c r="U618" s="6">
        <f>YEAR(SalesDataTable[[#This Row],[Order Date]])</f>
        <v>2026</v>
      </c>
      <c r="V618" s="9" t="str">
        <f>"Q"&amp;ROUNDUP(MONTH(SalesDataTable[[#This Row],[Order Date]])/3,0)</f>
        <v>Q2</v>
      </c>
      <c r="W618" s="6">
        <f>MONTH(SalesDataTable[[#This Row],[Order Date]])</f>
        <v>4</v>
      </c>
      <c r="X618" s="9" t="str">
        <f>TEXT(SalesDataTable[[#This Row],[Order Date]],"mmm")</f>
        <v>Apr</v>
      </c>
    </row>
    <row r="619" spans="1:24">
      <c r="A619" s="3">
        <v>1708</v>
      </c>
      <c r="B619" s="4">
        <v>46132</v>
      </c>
      <c r="C619" s="11">
        <f>YEAR(SalesDataTable[[#This Row],[Order Date]])</f>
        <v>2026</v>
      </c>
      <c r="D619" s="11" t="str">
        <f>"Q"&amp;ROUNDUP(MONTH(SalesDataTable[[#This Row],[Order Date]])/3,0)</f>
        <v>Q2</v>
      </c>
      <c r="E619" s="13">
        <f>MONTH(SalesDataTable[[#This Row],[Order Date]])</f>
        <v>4</v>
      </c>
      <c r="F619" s="11" t="str">
        <f>TEXT(SalesDataTable[[#This Row],[Order Date]],"MMM")</f>
        <v>Apr</v>
      </c>
      <c r="G619" s="5" t="s">
        <v>11</v>
      </c>
      <c r="H619" s="5" t="s">
        <v>25</v>
      </c>
      <c r="I619" s="5" t="s">
        <v>28</v>
      </c>
      <c r="J619" s="5" t="s">
        <v>13</v>
      </c>
      <c r="K619" s="5" t="s">
        <v>34</v>
      </c>
      <c r="L619" s="5" t="s">
        <v>35</v>
      </c>
      <c r="M619" s="6">
        <v>1</v>
      </c>
      <c r="N619" s="7">
        <v>41.01</v>
      </c>
      <c r="O619" s="8">
        <v>0</v>
      </c>
      <c r="P619" s="7">
        <v>14.5</v>
      </c>
      <c r="Q619" s="7">
        <f t="shared" si="36"/>
        <v>41.01</v>
      </c>
      <c r="R619" s="7">
        <f t="shared" si="37"/>
        <v>14.5</v>
      </c>
      <c r="S619" s="7">
        <f t="shared" si="38"/>
        <v>26.509999999999998</v>
      </c>
      <c r="T619" s="9">
        <f t="shared" si="39"/>
        <v>0.64642770056083876</v>
      </c>
      <c r="U619" s="6">
        <f>YEAR(SalesDataTable[[#This Row],[Order Date]])</f>
        <v>2026</v>
      </c>
      <c r="V619" s="9" t="str">
        <f>"Q"&amp;ROUNDUP(MONTH(SalesDataTable[[#This Row],[Order Date]])/3,0)</f>
        <v>Q2</v>
      </c>
      <c r="W619" s="6">
        <f>MONTH(SalesDataTable[[#This Row],[Order Date]])</f>
        <v>4</v>
      </c>
      <c r="X619" s="9" t="str">
        <f>TEXT(SalesDataTable[[#This Row],[Order Date]],"mmm")</f>
        <v>Apr</v>
      </c>
    </row>
    <row r="620" spans="1:24">
      <c r="A620" s="3">
        <v>2686</v>
      </c>
      <c r="B620" s="4">
        <v>46132</v>
      </c>
      <c r="C620" s="11">
        <f>YEAR(SalesDataTable[[#This Row],[Order Date]])</f>
        <v>2026</v>
      </c>
      <c r="D620" s="11" t="str">
        <f>"Q"&amp;ROUNDUP(MONTH(SalesDataTable[[#This Row],[Order Date]])/3,0)</f>
        <v>Q2</v>
      </c>
      <c r="E620" s="13">
        <f>MONTH(SalesDataTable[[#This Row],[Order Date]])</f>
        <v>4</v>
      </c>
      <c r="F620" s="11" t="str">
        <f>TEXT(SalesDataTable[[#This Row],[Order Date]],"MMM")</f>
        <v>Apr</v>
      </c>
      <c r="G620" s="5" t="s">
        <v>6</v>
      </c>
      <c r="H620" s="5" t="s">
        <v>43</v>
      </c>
      <c r="I620" s="5" t="s">
        <v>2</v>
      </c>
      <c r="J620" s="5" t="s">
        <v>3</v>
      </c>
      <c r="K620" s="5" t="s">
        <v>9</v>
      </c>
      <c r="L620" s="5" t="s">
        <v>46</v>
      </c>
      <c r="M620" s="6">
        <v>1</v>
      </c>
      <c r="N620" s="7">
        <v>70.45</v>
      </c>
      <c r="O620" s="8">
        <v>0.05</v>
      </c>
      <c r="P620" s="7">
        <v>31.98</v>
      </c>
      <c r="Q620" s="7">
        <f t="shared" si="36"/>
        <v>66.927499999999995</v>
      </c>
      <c r="R620" s="7">
        <f t="shared" si="37"/>
        <v>31.98</v>
      </c>
      <c r="S620" s="7">
        <f t="shared" si="38"/>
        <v>34.947499999999991</v>
      </c>
      <c r="T620" s="9">
        <f t="shared" si="39"/>
        <v>0.52216951178514059</v>
      </c>
      <c r="U620" s="6">
        <f>YEAR(SalesDataTable[[#This Row],[Order Date]])</f>
        <v>2026</v>
      </c>
      <c r="V620" s="9" t="str">
        <f>"Q"&amp;ROUNDUP(MONTH(SalesDataTable[[#This Row],[Order Date]])/3,0)</f>
        <v>Q2</v>
      </c>
      <c r="W620" s="6">
        <f>MONTH(SalesDataTable[[#This Row],[Order Date]])</f>
        <v>4</v>
      </c>
      <c r="X620" s="9" t="str">
        <f>TEXT(SalesDataTable[[#This Row],[Order Date]],"mmm")</f>
        <v>Apr</v>
      </c>
    </row>
    <row r="621" spans="1:24">
      <c r="A621" s="3">
        <v>3307</v>
      </c>
      <c r="B621" s="4">
        <v>46132</v>
      </c>
      <c r="C621" s="11">
        <f>YEAR(SalesDataTable[[#This Row],[Order Date]])</f>
        <v>2026</v>
      </c>
      <c r="D621" s="11" t="str">
        <f>"Q"&amp;ROUNDUP(MONTH(SalesDataTable[[#This Row],[Order Date]])/3,0)</f>
        <v>Q2</v>
      </c>
      <c r="E621" s="13">
        <f>MONTH(SalesDataTable[[#This Row],[Order Date]])</f>
        <v>4</v>
      </c>
      <c r="F621" s="11" t="str">
        <f>TEXT(SalesDataTable[[#This Row],[Order Date]],"MMM")</f>
        <v>Apr</v>
      </c>
      <c r="G621" s="5" t="s">
        <v>20</v>
      </c>
      <c r="H621" s="5" t="s">
        <v>47</v>
      </c>
      <c r="I621" s="5" t="s">
        <v>19</v>
      </c>
      <c r="J621" s="5" t="s">
        <v>16</v>
      </c>
      <c r="K621" s="5" t="s">
        <v>4</v>
      </c>
      <c r="L621" s="5" t="s">
        <v>22</v>
      </c>
      <c r="M621" s="6">
        <v>2</v>
      </c>
      <c r="N621" s="7">
        <v>51.39</v>
      </c>
      <c r="O621" s="8">
        <v>0.05</v>
      </c>
      <c r="P621" s="7">
        <v>22.28</v>
      </c>
      <c r="Q621" s="7">
        <f t="shared" si="36"/>
        <v>97.640999999999991</v>
      </c>
      <c r="R621" s="7">
        <f t="shared" si="37"/>
        <v>44.56</v>
      </c>
      <c r="S621" s="7">
        <f t="shared" si="38"/>
        <v>53.080999999999989</v>
      </c>
      <c r="T621" s="9">
        <f t="shared" si="39"/>
        <v>0.54363433393758764</v>
      </c>
      <c r="U621" s="6">
        <f>YEAR(SalesDataTable[[#This Row],[Order Date]])</f>
        <v>2026</v>
      </c>
      <c r="V621" s="9" t="str">
        <f>"Q"&amp;ROUNDUP(MONTH(SalesDataTable[[#This Row],[Order Date]])/3,0)</f>
        <v>Q2</v>
      </c>
      <c r="W621" s="6">
        <f>MONTH(SalesDataTable[[#This Row],[Order Date]])</f>
        <v>4</v>
      </c>
      <c r="X621" s="9" t="str">
        <f>TEXT(SalesDataTable[[#This Row],[Order Date]],"mmm")</f>
        <v>Apr</v>
      </c>
    </row>
    <row r="622" spans="1:24">
      <c r="A622" s="3">
        <v>3772</v>
      </c>
      <c r="B622" s="4">
        <v>46132</v>
      </c>
      <c r="C622" s="11">
        <f>YEAR(SalesDataTable[[#This Row],[Order Date]])</f>
        <v>2026</v>
      </c>
      <c r="D622" s="11" t="str">
        <f>"Q"&amp;ROUNDUP(MONTH(SalesDataTable[[#This Row],[Order Date]])/3,0)</f>
        <v>Q2</v>
      </c>
      <c r="E622" s="13">
        <f>MONTH(SalesDataTable[[#This Row],[Order Date]])</f>
        <v>4</v>
      </c>
      <c r="F622" s="11" t="str">
        <f>TEXT(SalesDataTable[[#This Row],[Order Date]],"MMM")</f>
        <v>Apr</v>
      </c>
      <c r="G622" s="5" t="s">
        <v>0</v>
      </c>
      <c r="H622" s="5" t="s">
        <v>50</v>
      </c>
      <c r="I622" s="5" t="s">
        <v>19</v>
      </c>
      <c r="J622" s="5" t="s">
        <v>3</v>
      </c>
      <c r="K622" s="5" t="s">
        <v>23</v>
      </c>
      <c r="L622" s="5" t="s">
        <v>51</v>
      </c>
      <c r="M622" s="6">
        <v>2</v>
      </c>
      <c r="N622" s="7">
        <v>122.03</v>
      </c>
      <c r="O622" s="8">
        <v>0</v>
      </c>
      <c r="P622" s="7">
        <v>59.43</v>
      </c>
      <c r="Q622" s="7">
        <f t="shared" si="36"/>
        <v>244.06</v>
      </c>
      <c r="R622" s="7">
        <f t="shared" si="37"/>
        <v>118.86</v>
      </c>
      <c r="S622" s="7">
        <f t="shared" si="38"/>
        <v>125.2</v>
      </c>
      <c r="T622" s="9">
        <f t="shared" si="39"/>
        <v>0.51298860935835455</v>
      </c>
      <c r="U622" s="6">
        <f>YEAR(SalesDataTable[[#This Row],[Order Date]])</f>
        <v>2026</v>
      </c>
      <c r="V622" s="9" t="str">
        <f>"Q"&amp;ROUNDUP(MONTH(SalesDataTable[[#This Row],[Order Date]])/3,0)</f>
        <v>Q2</v>
      </c>
      <c r="W622" s="6">
        <f>MONTH(SalesDataTable[[#This Row],[Order Date]])</f>
        <v>4</v>
      </c>
      <c r="X622" s="9" t="str">
        <f>TEXT(SalesDataTable[[#This Row],[Order Date]],"mmm")</f>
        <v>Apr</v>
      </c>
    </row>
    <row r="623" spans="1:24">
      <c r="A623" s="3">
        <v>3877</v>
      </c>
      <c r="B623" s="4">
        <v>46132</v>
      </c>
      <c r="C623" s="11">
        <f>YEAR(SalesDataTable[[#This Row],[Order Date]])</f>
        <v>2026</v>
      </c>
      <c r="D623" s="11" t="str">
        <f>"Q"&amp;ROUNDUP(MONTH(SalesDataTable[[#This Row],[Order Date]])/3,0)</f>
        <v>Q2</v>
      </c>
      <c r="E623" s="13">
        <f>MONTH(SalesDataTable[[#This Row],[Order Date]])</f>
        <v>4</v>
      </c>
      <c r="F623" s="11" t="str">
        <f>TEXT(SalesDataTable[[#This Row],[Order Date]],"MMM")</f>
        <v>Apr</v>
      </c>
      <c r="G623" s="5" t="s">
        <v>20</v>
      </c>
      <c r="H623" s="5" t="s">
        <v>21</v>
      </c>
      <c r="I623" s="5" t="s">
        <v>2</v>
      </c>
      <c r="J623" s="5" t="s">
        <v>13</v>
      </c>
      <c r="K623" s="5" t="s">
        <v>14</v>
      </c>
      <c r="L623" s="5" t="s">
        <v>44</v>
      </c>
      <c r="M623" s="6">
        <v>3</v>
      </c>
      <c r="N623" s="7">
        <v>132.07</v>
      </c>
      <c r="O623" s="8">
        <v>0.05</v>
      </c>
      <c r="P623" s="7">
        <v>66.41</v>
      </c>
      <c r="Q623" s="7">
        <f t="shared" si="36"/>
        <v>376.39949999999999</v>
      </c>
      <c r="R623" s="7">
        <f t="shared" si="37"/>
        <v>199.23</v>
      </c>
      <c r="S623" s="7">
        <f t="shared" si="38"/>
        <v>177.1695</v>
      </c>
      <c r="T623" s="9">
        <f t="shared" si="39"/>
        <v>0.47069536489819991</v>
      </c>
      <c r="U623" s="6">
        <f>YEAR(SalesDataTable[[#This Row],[Order Date]])</f>
        <v>2026</v>
      </c>
      <c r="V623" s="9" t="str">
        <f>"Q"&amp;ROUNDUP(MONTH(SalesDataTable[[#This Row],[Order Date]])/3,0)</f>
        <v>Q2</v>
      </c>
      <c r="W623" s="6">
        <f>MONTH(SalesDataTable[[#This Row],[Order Date]])</f>
        <v>4</v>
      </c>
      <c r="X623" s="9" t="str">
        <f>TEXT(SalesDataTable[[#This Row],[Order Date]],"mmm")</f>
        <v>Apr</v>
      </c>
    </row>
    <row r="624" spans="1:24">
      <c r="A624" s="3">
        <v>4117</v>
      </c>
      <c r="B624" s="4">
        <v>46132</v>
      </c>
      <c r="C624" s="11">
        <f>YEAR(SalesDataTable[[#This Row],[Order Date]])</f>
        <v>2026</v>
      </c>
      <c r="D624" s="11" t="str">
        <f>"Q"&amp;ROUNDUP(MONTH(SalesDataTable[[#This Row],[Order Date]])/3,0)</f>
        <v>Q2</v>
      </c>
      <c r="E624" s="13">
        <f>MONTH(SalesDataTable[[#This Row],[Order Date]])</f>
        <v>4</v>
      </c>
      <c r="F624" s="11" t="str">
        <f>TEXT(SalesDataTable[[#This Row],[Order Date]],"MMM")</f>
        <v>Apr</v>
      </c>
      <c r="G624" s="5" t="s">
        <v>20</v>
      </c>
      <c r="H624" s="5" t="s">
        <v>31</v>
      </c>
      <c r="I624" s="5" t="s">
        <v>28</v>
      </c>
      <c r="J624" s="5" t="s">
        <v>3</v>
      </c>
      <c r="K624" s="5" t="s">
        <v>4</v>
      </c>
      <c r="L624" s="5" t="s">
        <v>26</v>
      </c>
      <c r="M624" s="6">
        <v>1</v>
      </c>
      <c r="N624" s="7">
        <v>41.04</v>
      </c>
      <c r="O624" s="8">
        <v>0.1</v>
      </c>
      <c r="P624" s="7">
        <v>17.02</v>
      </c>
      <c r="Q624" s="7">
        <f t="shared" si="36"/>
        <v>36.936</v>
      </c>
      <c r="R624" s="7">
        <f t="shared" si="37"/>
        <v>17.02</v>
      </c>
      <c r="S624" s="7">
        <f t="shared" si="38"/>
        <v>19.916</v>
      </c>
      <c r="T624" s="9">
        <f t="shared" si="39"/>
        <v>0.53920294563569415</v>
      </c>
      <c r="U624" s="6">
        <f>YEAR(SalesDataTable[[#This Row],[Order Date]])</f>
        <v>2026</v>
      </c>
      <c r="V624" s="9" t="str">
        <f>"Q"&amp;ROUNDUP(MONTH(SalesDataTable[[#This Row],[Order Date]])/3,0)</f>
        <v>Q2</v>
      </c>
      <c r="W624" s="6">
        <f>MONTH(SalesDataTable[[#This Row],[Order Date]])</f>
        <v>4</v>
      </c>
      <c r="X624" s="9" t="str">
        <f>TEXT(SalesDataTable[[#This Row],[Order Date]],"mmm")</f>
        <v>Apr</v>
      </c>
    </row>
    <row r="625" spans="1:24">
      <c r="A625" s="3">
        <v>4562</v>
      </c>
      <c r="B625" s="4">
        <v>46132</v>
      </c>
      <c r="C625" s="11">
        <f>YEAR(SalesDataTable[[#This Row],[Order Date]])</f>
        <v>2026</v>
      </c>
      <c r="D625" s="11" t="str">
        <f>"Q"&amp;ROUNDUP(MONTH(SalesDataTable[[#This Row],[Order Date]])/3,0)</f>
        <v>Q2</v>
      </c>
      <c r="E625" s="13">
        <f>MONTH(SalesDataTable[[#This Row],[Order Date]])</f>
        <v>4</v>
      </c>
      <c r="F625" s="11" t="str">
        <f>TEXT(SalesDataTable[[#This Row],[Order Date]],"MMM")</f>
        <v>Apr</v>
      </c>
      <c r="G625" s="5" t="s">
        <v>6</v>
      </c>
      <c r="H625" s="5" t="s">
        <v>7</v>
      </c>
      <c r="I625" s="5" t="s">
        <v>19</v>
      </c>
      <c r="J625" s="5" t="s">
        <v>13</v>
      </c>
      <c r="K625" s="5" t="s">
        <v>34</v>
      </c>
      <c r="L625" s="5" t="s">
        <v>35</v>
      </c>
      <c r="M625" s="6">
        <v>2</v>
      </c>
      <c r="N625" s="7">
        <v>40.56</v>
      </c>
      <c r="O625" s="8">
        <v>0</v>
      </c>
      <c r="P625" s="7">
        <v>15.09</v>
      </c>
      <c r="Q625" s="7">
        <f t="shared" si="36"/>
        <v>81.12</v>
      </c>
      <c r="R625" s="7">
        <f t="shared" si="37"/>
        <v>30.18</v>
      </c>
      <c r="S625" s="7">
        <f t="shared" si="38"/>
        <v>50.940000000000005</v>
      </c>
      <c r="T625" s="9">
        <f t="shared" si="39"/>
        <v>0.62795857988165682</v>
      </c>
      <c r="U625" s="6">
        <f>YEAR(SalesDataTable[[#This Row],[Order Date]])</f>
        <v>2026</v>
      </c>
      <c r="V625" s="9" t="str">
        <f>"Q"&amp;ROUNDUP(MONTH(SalesDataTable[[#This Row],[Order Date]])/3,0)</f>
        <v>Q2</v>
      </c>
      <c r="W625" s="6">
        <f>MONTH(SalesDataTable[[#This Row],[Order Date]])</f>
        <v>4</v>
      </c>
      <c r="X625" s="9" t="str">
        <f>TEXT(SalesDataTable[[#This Row],[Order Date]],"mmm")</f>
        <v>Apr</v>
      </c>
    </row>
    <row r="626" spans="1:24">
      <c r="A626" s="3">
        <v>4683</v>
      </c>
      <c r="B626" s="4">
        <v>46132</v>
      </c>
      <c r="C626" s="11">
        <f>YEAR(SalesDataTable[[#This Row],[Order Date]])</f>
        <v>2026</v>
      </c>
      <c r="D626" s="11" t="str">
        <f>"Q"&amp;ROUNDUP(MONTH(SalesDataTable[[#This Row],[Order Date]])/3,0)</f>
        <v>Q2</v>
      </c>
      <c r="E626" s="13">
        <f>MONTH(SalesDataTable[[#This Row],[Order Date]])</f>
        <v>4</v>
      </c>
      <c r="F626" s="11" t="str">
        <f>TEXT(SalesDataTable[[#This Row],[Order Date]],"MMM")</f>
        <v>Apr</v>
      </c>
      <c r="G626" s="5" t="s">
        <v>11</v>
      </c>
      <c r="H626" s="5" t="s">
        <v>52</v>
      </c>
      <c r="I626" s="5" t="s">
        <v>2</v>
      </c>
      <c r="J626" s="5" t="s">
        <v>16</v>
      </c>
      <c r="K626" s="5" t="s">
        <v>34</v>
      </c>
      <c r="L626" s="5" t="s">
        <v>45</v>
      </c>
      <c r="M626" s="6">
        <v>3</v>
      </c>
      <c r="N626" s="7">
        <v>51.36</v>
      </c>
      <c r="O626" s="8">
        <v>0</v>
      </c>
      <c r="P626" s="7">
        <v>22.05</v>
      </c>
      <c r="Q626" s="7">
        <f t="shared" si="36"/>
        <v>154.07999999999998</v>
      </c>
      <c r="R626" s="7">
        <f t="shared" si="37"/>
        <v>66.150000000000006</v>
      </c>
      <c r="S626" s="7">
        <f t="shared" si="38"/>
        <v>87.929999999999978</v>
      </c>
      <c r="T626" s="9">
        <f t="shared" si="39"/>
        <v>0.57067757009345788</v>
      </c>
      <c r="U626" s="6">
        <f>YEAR(SalesDataTable[[#This Row],[Order Date]])</f>
        <v>2026</v>
      </c>
      <c r="V626" s="9" t="str">
        <f>"Q"&amp;ROUNDUP(MONTH(SalesDataTable[[#This Row],[Order Date]])/3,0)</f>
        <v>Q2</v>
      </c>
      <c r="W626" s="6">
        <f>MONTH(SalesDataTable[[#This Row],[Order Date]])</f>
        <v>4</v>
      </c>
      <c r="X626" s="9" t="str">
        <f>TEXT(SalesDataTable[[#This Row],[Order Date]],"mmm")</f>
        <v>Apr</v>
      </c>
    </row>
    <row r="627" spans="1:24">
      <c r="A627" s="3">
        <v>308</v>
      </c>
      <c r="B627" s="4">
        <v>46133</v>
      </c>
      <c r="C627" s="11">
        <f>YEAR(SalesDataTable[[#This Row],[Order Date]])</f>
        <v>2026</v>
      </c>
      <c r="D627" s="11" t="str">
        <f>"Q"&amp;ROUNDUP(MONTH(SalesDataTable[[#This Row],[Order Date]])/3,0)</f>
        <v>Q2</v>
      </c>
      <c r="E627" s="13">
        <f>MONTH(SalesDataTable[[#This Row],[Order Date]])</f>
        <v>4</v>
      </c>
      <c r="F627" s="11" t="str">
        <f>TEXT(SalesDataTable[[#This Row],[Order Date]],"MMM")</f>
        <v>Apr</v>
      </c>
      <c r="G627" s="5" t="s">
        <v>20</v>
      </c>
      <c r="H627" s="5" t="s">
        <v>31</v>
      </c>
      <c r="I627" s="5" t="s">
        <v>2</v>
      </c>
      <c r="J627" s="5" t="s">
        <v>3</v>
      </c>
      <c r="K627" s="5" t="s">
        <v>9</v>
      </c>
      <c r="L627" s="5" t="s">
        <v>10</v>
      </c>
      <c r="M627" s="6">
        <v>6</v>
      </c>
      <c r="N627" s="7">
        <v>93.58</v>
      </c>
      <c r="O627" s="8">
        <v>0</v>
      </c>
      <c r="P627" s="7">
        <v>46.68</v>
      </c>
      <c r="Q627" s="7">
        <f t="shared" si="36"/>
        <v>561.48</v>
      </c>
      <c r="R627" s="7">
        <f t="shared" si="37"/>
        <v>280.08</v>
      </c>
      <c r="S627" s="7">
        <f t="shared" si="38"/>
        <v>281.40000000000003</v>
      </c>
      <c r="T627" s="9">
        <f t="shared" si="39"/>
        <v>0.5011754648429152</v>
      </c>
      <c r="U627" s="6">
        <f>YEAR(SalesDataTable[[#This Row],[Order Date]])</f>
        <v>2026</v>
      </c>
      <c r="V627" s="9" t="str">
        <f>"Q"&amp;ROUNDUP(MONTH(SalesDataTable[[#This Row],[Order Date]])/3,0)</f>
        <v>Q2</v>
      </c>
      <c r="W627" s="6">
        <f>MONTH(SalesDataTable[[#This Row],[Order Date]])</f>
        <v>4</v>
      </c>
      <c r="X627" s="9" t="str">
        <f>TEXT(SalesDataTable[[#This Row],[Order Date]],"mmm")</f>
        <v>Apr</v>
      </c>
    </row>
    <row r="628" spans="1:24">
      <c r="A628" s="3">
        <v>773</v>
      </c>
      <c r="B628" s="4">
        <v>46133</v>
      </c>
      <c r="C628" s="11">
        <f>YEAR(SalesDataTable[[#This Row],[Order Date]])</f>
        <v>2026</v>
      </c>
      <c r="D628" s="11" t="str">
        <f>"Q"&amp;ROUNDUP(MONTH(SalesDataTable[[#This Row],[Order Date]])/3,0)</f>
        <v>Q2</v>
      </c>
      <c r="E628" s="13">
        <f>MONTH(SalesDataTable[[#This Row],[Order Date]])</f>
        <v>4</v>
      </c>
      <c r="F628" s="11" t="str">
        <f>TEXT(SalesDataTable[[#This Row],[Order Date]],"MMM")</f>
        <v>Apr</v>
      </c>
      <c r="G628" s="5" t="s">
        <v>20</v>
      </c>
      <c r="H628" s="5" t="s">
        <v>31</v>
      </c>
      <c r="I628" s="5" t="s">
        <v>2</v>
      </c>
      <c r="J628" s="5" t="s">
        <v>16</v>
      </c>
      <c r="K628" s="5" t="s">
        <v>4</v>
      </c>
      <c r="L628" s="5" t="s">
        <v>5</v>
      </c>
      <c r="M628" s="6">
        <v>5</v>
      </c>
      <c r="N628" s="7">
        <v>80.16</v>
      </c>
      <c r="O628" s="8">
        <v>0.1</v>
      </c>
      <c r="P628" s="7">
        <v>42.5</v>
      </c>
      <c r="Q628" s="7">
        <f t="shared" si="36"/>
        <v>360.71999999999997</v>
      </c>
      <c r="R628" s="7">
        <f t="shared" si="37"/>
        <v>212.5</v>
      </c>
      <c r="S628" s="7">
        <f t="shared" si="38"/>
        <v>148.21999999999997</v>
      </c>
      <c r="T628" s="9">
        <f t="shared" si="39"/>
        <v>0.41090042137946325</v>
      </c>
      <c r="U628" s="6">
        <f>YEAR(SalesDataTable[[#This Row],[Order Date]])</f>
        <v>2026</v>
      </c>
      <c r="V628" s="9" t="str">
        <f>"Q"&amp;ROUNDUP(MONTH(SalesDataTable[[#This Row],[Order Date]])/3,0)</f>
        <v>Q2</v>
      </c>
      <c r="W628" s="6">
        <f>MONTH(SalesDataTable[[#This Row],[Order Date]])</f>
        <v>4</v>
      </c>
      <c r="X628" s="9" t="str">
        <f>TEXT(SalesDataTable[[#This Row],[Order Date]],"mmm")</f>
        <v>Apr</v>
      </c>
    </row>
    <row r="629" spans="1:24">
      <c r="A629" s="3">
        <v>1303</v>
      </c>
      <c r="B629" s="4">
        <v>46133</v>
      </c>
      <c r="C629" s="11">
        <f>YEAR(SalesDataTable[[#This Row],[Order Date]])</f>
        <v>2026</v>
      </c>
      <c r="D629" s="11" t="str">
        <f>"Q"&amp;ROUNDUP(MONTH(SalesDataTable[[#This Row],[Order Date]])/3,0)</f>
        <v>Q2</v>
      </c>
      <c r="E629" s="13">
        <f>MONTH(SalesDataTable[[#This Row],[Order Date]])</f>
        <v>4</v>
      </c>
      <c r="F629" s="11" t="str">
        <f>TEXT(SalesDataTable[[#This Row],[Order Date]],"MMM")</f>
        <v>Apr</v>
      </c>
      <c r="G629" s="5" t="s">
        <v>6</v>
      </c>
      <c r="H629" s="5" t="s">
        <v>43</v>
      </c>
      <c r="I629" s="5" t="s">
        <v>2</v>
      </c>
      <c r="J629" s="5" t="s">
        <v>13</v>
      </c>
      <c r="K629" s="5" t="s">
        <v>9</v>
      </c>
      <c r="L629" s="5" t="s">
        <v>17</v>
      </c>
      <c r="M629" s="6">
        <v>1</v>
      </c>
      <c r="N629" s="7">
        <v>142.22999999999999</v>
      </c>
      <c r="O629" s="8">
        <v>0.05</v>
      </c>
      <c r="P629" s="7">
        <v>77.66</v>
      </c>
      <c r="Q629" s="7">
        <f t="shared" si="36"/>
        <v>135.11849999999998</v>
      </c>
      <c r="R629" s="7">
        <f t="shared" si="37"/>
        <v>77.66</v>
      </c>
      <c r="S629" s="7">
        <f t="shared" si="38"/>
        <v>57.458499999999987</v>
      </c>
      <c r="T629" s="9">
        <f t="shared" si="39"/>
        <v>0.42524524768999061</v>
      </c>
      <c r="U629" s="6">
        <f>YEAR(SalesDataTable[[#This Row],[Order Date]])</f>
        <v>2026</v>
      </c>
      <c r="V629" s="9" t="str">
        <f>"Q"&amp;ROUNDUP(MONTH(SalesDataTable[[#This Row],[Order Date]])/3,0)</f>
        <v>Q2</v>
      </c>
      <c r="W629" s="6">
        <f>MONTH(SalesDataTable[[#This Row],[Order Date]])</f>
        <v>4</v>
      </c>
      <c r="X629" s="9" t="str">
        <f>TEXT(SalesDataTable[[#This Row],[Order Date]],"mmm")</f>
        <v>Apr</v>
      </c>
    </row>
    <row r="630" spans="1:24">
      <c r="A630" s="3">
        <v>1348</v>
      </c>
      <c r="B630" s="4">
        <v>46133</v>
      </c>
      <c r="C630" s="11">
        <f>YEAR(SalesDataTable[[#This Row],[Order Date]])</f>
        <v>2026</v>
      </c>
      <c r="D630" s="11" t="str">
        <f>"Q"&amp;ROUNDUP(MONTH(SalesDataTable[[#This Row],[Order Date]])/3,0)</f>
        <v>Q2</v>
      </c>
      <c r="E630" s="13">
        <f>MONTH(SalesDataTable[[#This Row],[Order Date]])</f>
        <v>4</v>
      </c>
      <c r="F630" s="11" t="str">
        <f>TEXT(SalesDataTable[[#This Row],[Order Date]],"MMM")</f>
        <v>Apr</v>
      </c>
      <c r="G630" s="5" t="s">
        <v>6</v>
      </c>
      <c r="H630" s="5" t="s">
        <v>49</v>
      </c>
      <c r="I630" s="5" t="s">
        <v>2</v>
      </c>
      <c r="J630" s="5" t="s">
        <v>3</v>
      </c>
      <c r="K630" s="5" t="s">
        <v>9</v>
      </c>
      <c r="L630" s="5" t="s">
        <v>46</v>
      </c>
      <c r="M630" s="6">
        <v>2</v>
      </c>
      <c r="N630" s="7">
        <v>71.77</v>
      </c>
      <c r="O630" s="8">
        <v>0</v>
      </c>
      <c r="P630" s="7">
        <v>32.450000000000003</v>
      </c>
      <c r="Q630" s="7">
        <f t="shared" si="36"/>
        <v>143.54</v>
      </c>
      <c r="R630" s="7">
        <f t="shared" si="37"/>
        <v>64.900000000000006</v>
      </c>
      <c r="S630" s="7">
        <f t="shared" si="38"/>
        <v>78.639999999999986</v>
      </c>
      <c r="T630" s="9">
        <f t="shared" si="39"/>
        <v>0.54786122335237553</v>
      </c>
      <c r="U630" s="6">
        <f>YEAR(SalesDataTable[[#This Row],[Order Date]])</f>
        <v>2026</v>
      </c>
      <c r="V630" s="9" t="str">
        <f>"Q"&amp;ROUNDUP(MONTH(SalesDataTable[[#This Row],[Order Date]])/3,0)</f>
        <v>Q2</v>
      </c>
      <c r="W630" s="6">
        <f>MONTH(SalesDataTable[[#This Row],[Order Date]])</f>
        <v>4</v>
      </c>
      <c r="X630" s="9" t="str">
        <f>TEXT(SalesDataTable[[#This Row],[Order Date]],"mmm")</f>
        <v>Apr</v>
      </c>
    </row>
    <row r="631" spans="1:24">
      <c r="A631" s="3">
        <v>1496</v>
      </c>
      <c r="B631" s="4">
        <v>46133</v>
      </c>
      <c r="C631" s="11">
        <f>YEAR(SalesDataTable[[#This Row],[Order Date]])</f>
        <v>2026</v>
      </c>
      <c r="D631" s="11" t="str">
        <f>"Q"&amp;ROUNDUP(MONTH(SalesDataTable[[#This Row],[Order Date]])/3,0)</f>
        <v>Q2</v>
      </c>
      <c r="E631" s="13">
        <f>MONTH(SalesDataTable[[#This Row],[Order Date]])</f>
        <v>4</v>
      </c>
      <c r="F631" s="11" t="str">
        <f>TEXT(SalesDataTable[[#This Row],[Order Date]],"MMM")</f>
        <v>Apr</v>
      </c>
      <c r="G631" s="5" t="s">
        <v>0</v>
      </c>
      <c r="H631" s="5" t="s">
        <v>1</v>
      </c>
      <c r="I631" s="5" t="s">
        <v>28</v>
      </c>
      <c r="J631" s="5" t="s">
        <v>3</v>
      </c>
      <c r="K631" s="5" t="s">
        <v>9</v>
      </c>
      <c r="L631" s="5" t="s">
        <v>46</v>
      </c>
      <c r="M631" s="6">
        <v>1</v>
      </c>
      <c r="N631" s="7">
        <v>71.23</v>
      </c>
      <c r="O631" s="8">
        <v>0.05</v>
      </c>
      <c r="P631" s="7">
        <v>33.28</v>
      </c>
      <c r="Q631" s="7">
        <f t="shared" si="36"/>
        <v>67.668499999999995</v>
      </c>
      <c r="R631" s="7">
        <f t="shared" si="37"/>
        <v>33.28</v>
      </c>
      <c r="S631" s="7">
        <f t="shared" si="38"/>
        <v>34.388499999999993</v>
      </c>
      <c r="T631" s="9">
        <f t="shared" si="39"/>
        <v>0.50819066478494423</v>
      </c>
      <c r="U631" s="6">
        <f>YEAR(SalesDataTable[[#This Row],[Order Date]])</f>
        <v>2026</v>
      </c>
      <c r="V631" s="9" t="str">
        <f>"Q"&amp;ROUNDUP(MONTH(SalesDataTable[[#This Row],[Order Date]])/3,0)</f>
        <v>Q2</v>
      </c>
      <c r="W631" s="6">
        <f>MONTH(SalesDataTable[[#This Row],[Order Date]])</f>
        <v>4</v>
      </c>
      <c r="X631" s="9" t="str">
        <f>TEXT(SalesDataTable[[#This Row],[Order Date]],"mmm")</f>
        <v>Apr</v>
      </c>
    </row>
    <row r="632" spans="1:24">
      <c r="A632" s="3">
        <v>1695</v>
      </c>
      <c r="B632" s="4">
        <v>46133</v>
      </c>
      <c r="C632" s="11">
        <f>YEAR(SalesDataTable[[#This Row],[Order Date]])</f>
        <v>2026</v>
      </c>
      <c r="D632" s="11" t="str">
        <f>"Q"&amp;ROUNDUP(MONTH(SalesDataTable[[#This Row],[Order Date]])/3,0)</f>
        <v>Q2</v>
      </c>
      <c r="E632" s="13">
        <f>MONTH(SalesDataTable[[#This Row],[Order Date]])</f>
        <v>4</v>
      </c>
      <c r="F632" s="11" t="str">
        <f>TEXT(SalesDataTable[[#This Row],[Order Date]],"MMM")</f>
        <v>Apr</v>
      </c>
      <c r="G632" s="5" t="s">
        <v>0</v>
      </c>
      <c r="H632" s="5" t="s">
        <v>1</v>
      </c>
      <c r="I632" s="5" t="s">
        <v>19</v>
      </c>
      <c r="J632" s="5" t="s">
        <v>3</v>
      </c>
      <c r="K632" s="5" t="s">
        <v>9</v>
      </c>
      <c r="L632" s="5" t="s">
        <v>46</v>
      </c>
      <c r="M632" s="6">
        <v>1</v>
      </c>
      <c r="N632" s="7">
        <v>71.239999999999995</v>
      </c>
      <c r="O632" s="8">
        <v>0.1</v>
      </c>
      <c r="P632" s="7">
        <v>33.07</v>
      </c>
      <c r="Q632" s="7">
        <f t="shared" si="36"/>
        <v>64.116</v>
      </c>
      <c r="R632" s="7">
        <f t="shared" si="37"/>
        <v>33.07</v>
      </c>
      <c r="S632" s="7">
        <f t="shared" si="38"/>
        <v>31.045999999999999</v>
      </c>
      <c r="T632" s="9">
        <f t="shared" si="39"/>
        <v>0.48421610830369954</v>
      </c>
      <c r="U632" s="6">
        <f>YEAR(SalesDataTable[[#This Row],[Order Date]])</f>
        <v>2026</v>
      </c>
      <c r="V632" s="9" t="str">
        <f>"Q"&amp;ROUNDUP(MONTH(SalesDataTable[[#This Row],[Order Date]])/3,0)</f>
        <v>Q2</v>
      </c>
      <c r="W632" s="6">
        <f>MONTH(SalesDataTable[[#This Row],[Order Date]])</f>
        <v>4</v>
      </c>
      <c r="X632" s="9" t="str">
        <f>TEXT(SalesDataTable[[#This Row],[Order Date]],"mmm")</f>
        <v>Apr</v>
      </c>
    </row>
    <row r="633" spans="1:24">
      <c r="A633" s="3">
        <v>2812</v>
      </c>
      <c r="B633" s="4">
        <v>46133</v>
      </c>
      <c r="C633" s="11">
        <f>YEAR(SalesDataTable[[#This Row],[Order Date]])</f>
        <v>2026</v>
      </c>
      <c r="D633" s="11" t="str">
        <f>"Q"&amp;ROUNDUP(MONTH(SalesDataTable[[#This Row],[Order Date]])/3,0)</f>
        <v>Q2</v>
      </c>
      <c r="E633" s="13">
        <f>MONTH(SalesDataTable[[#This Row],[Order Date]])</f>
        <v>4</v>
      </c>
      <c r="F633" s="11" t="str">
        <f>TEXT(SalesDataTable[[#This Row],[Order Date]],"MMM")</f>
        <v>Apr</v>
      </c>
      <c r="G633" s="5" t="s">
        <v>6</v>
      </c>
      <c r="H633" s="5" t="s">
        <v>27</v>
      </c>
      <c r="I633" s="5" t="s">
        <v>2</v>
      </c>
      <c r="J633" s="5" t="s">
        <v>13</v>
      </c>
      <c r="K633" s="5" t="s">
        <v>4</v>
      </c>
      <c r="L633" s="5" t="s">
        <v>22</v>
      </c>
      <c r="M633" s="6">
        <v>1</v>
      </c>
      <c r="N633" s="7">
        <v>51.39</v>
      </c>
      <c r="O633" s="8">
        <v>0</v>
      </c>
      <c r="P633" s="7">
        <v>22.08</v>
      </c>
      <c r="Q633" s="7">
        <f t="shared" si="36"/>
        <v>51.39</v>
      </c>
      <c r="R633" s="7">
        <f t="shared" si="37"/>
        <v>22.08</v>
      </c>
      <c r="S633" s="7">
        <f t="shared" si="38"/>
        <v>29.310000000000002</v>
      </c>
      <c r="T633" s="9">
        <f t="shared" si="39"/>
        <v>0.57034442498540572</v>
      </c>
      <c r="U633" s="6">
        <f>YEAR(SalesDataTable[[#This Row],[Order Date]])</f>
        <v>2026</v>
      </c>
      <c r="V633" s="9" t="str">
        <f>"Q"&amp;ROUNDUP(MONTH(SalesDataTable[[#This Row],[Order Date]])/3,0)</f>
        <v>Q2</v>
      </c>
      <c r="W633" s="6">
        <f>MONTH(SalesDataTable[[#This Row],[Order Date]])</f>
        <v>4</v>
      </c>
      <c r="X633" s="9" t="str">
        <f>TEXT(SalesDataTable[[#This Row],[Order Date]],"mmm")</f>
        <v>Apr</v>
      </c>
    </row>
    <row r="634" spans="1:24">
      <c r="A634" s="3">
        <v>3017</v>
      </c>
      <c r="B634" s="4">
        <v>46133</v>
      </c>
      <c r="C634" s="11">
        <f>YEAR(SalesDataTable[[#This Row],[Order Date]])</f>
        <v>2026</v>
      </c>
      <c r="D634" s="11" t="str">
        <f>"Q"&amp;ROUNDUP(MONTH(SalesDataTable[[#This Row],[Order Date]])/3,0)</f>
        <v>Q2</v>
      </c>
      <c r="E634" s="13">
        <f>MONTH(SalesDataTable[[#This Row],[Order Date]])</f>
        <v>4</v>
      </c>
      <c r="F634" s="11" t="str">
        <f>TEXT(SalesDataTable[[#This Row],[Order Date]],"MMM")</f>
        <v>Apr</v>
      </c>
      <c r="G634" s="5" t="s">
        <v>6</v>
      </c>
      <c r="H634" s="5" t="s">
        <v>43</v>
      </c>
      <c r="I634" s="5" t="s">
        <v>2</v>
      </c>
      <c r="J634" s="5" t="s">
        <v>3</v>
      </c>
      <c r="K634" s="5" t="s">
        <v>4</v>
      </c>
      <c r="L634" s="5" t="s">
        <v>30</v>
      </c>
      <c r="M634" s="6">
        <v>1</v>
      </c>
      <c r="N634" s="7">
        <v>102.64</v>
      </c>
      <c r="O634" s="8">
        <v>0</v>
      </c>
      <c r="P634" s="7">
        <v>51.86</v>
      </c>
      <c r="Q634" s="7">
        <f t="shared" si="36"/>
        <v>102.64</v>
      </c>
      <c r="R634" s="7">
        <f t="shared" si="37"/>
        <v>51.86</v>
      </c>
      <c r="S634" s="7">
        <f t="shared" si="38"/>
        <v>50.78</v>
      </c>
      <c r="T634" s="9">
        <f t="shared" si="39"/>
        <v>0.49473889321901793</v>
      </c>
      <c r="U634" s="6">
        <f>YEAR(SalesDataTable[[#This Row],[Order Date]])</f>
        <v>2026</v>
      </c>
      <c r="V634" s="9" t="str">
        <f>"Q"&amp;ROUNDUP(MONTH(SalesDataTable[[#This Row],[Order Date]])/3,0)</f>
        <v>Q2</v>
      </c>
      <c r="W634" s="6">
        <f>MONTH(SalesDataTable[[#This Row],[Order Date]])</f>
        <v>4</v>
      </c>
      <c r="X634" s="9" t="str">
        <f>TEXT(SalesDataTable[[#This Row],[Order Date]],"mmm")</f>
        <v>Apr</v>
      </c>
    </row>
    <row r="635" spans="1:24">
      <c r="A635" s="3">
        <v>3719</v>
      </c>
      <c r="B635" s="4">
        <v>46133</v>
      </c>
      <c r="C635" s="11">
        <f>YEAR(SalesDataTable[[#This Row],[Order Date]])</f>
        <v>2026</v>
      </c>
      <c r="D635" s="11" t="str">
        <f>"Q"&amp;ROUNDUP(MONTH(SalesDataTable[[#This Row],[Order Date]])/3,0)</f>
        <v>Q2</v>
      </c>
      <c r="E635" s="13">
        <f>MONTH(SalesDataTable[[#This Row],[Order Date]])</f>
        <v>4</v>
      </c>
      <c r="F635" s="11" t="str">
        <f>TEXT(SalesDataTable[[#This Row],[Order Date]],"MMM")</f>
        <v>Apr</v>
      </c>
      <c r="G635" s="5" t="s">
        <v>11</v>
      </c>
      <c r="H635" s="5" t="s">
        <v>12</v>
      </c>
      <c r="I635" s="5" t="s">
        <v>2</v>
      </c>
      <c r="J635" s="5" t="s">
        <v>13</v>
      </c>
      <c r="K635" s="5" t="s">
        <v>34</v>
      </c>
      <c r="L635" s="5" t="s">
        <v>42</v>
      </c>
      <c r="M635" s="6">
        <v>2</v>
      </c>
      <c r="N635" s="7">
        <v>35.56</v>
      </c>
      <c r="O635" s="8">
        <v>0.1</v>
      </c>
      <c r="P635" s="7">
        <v>13.85</v>
      </c>
      <c r="Q635" s="7">
        <f t="shared" si="36"/>
        <v>64.00800000000001</v>
      </c>
      <c r="R635" s="7">
        <f t="shared" si="37"/>
        <v>27.7</v>
      </c>
      <c r="S635" s="7">
        <f t="shared" si="38"/>
        <v>36.308000000000007</v>
      </c>
      <c r="T635" s="9">
        <f t="shared" si="39"/>
        <v>0.56724159480064995</v>
      </c>
      <c r="U635" s="6">
        <f>YEAR(SalesDataTable[[#This Row],[Order Date]])</f>
        <v>2026</v>
      </c>
      <c r="V635" s="9" t="str">
        <f>"Q"&amp;ROUNDUP(MONTH(SalesDataTable[[#This Row],[Order Date]])/3,0)</f>
        <v>Q2</v>
      </c>
      <c r="W635" s="6">
        <f>MONTH(SalesDataTable[[#This Row],[Order Date]])</f>
        <v>4</v>
      </c>
      <c r="X635" s="9" t="str">
        <f>TEXT(SalesDataTable[[#This Row],[Order Date]],"mmm")</f>
        <v>Apr</v>
      </c>
    </row>
    <row r="636" spans="1:24">
      <c r="A636" s="3">
        <v>3920</v>
      </c>
      <c r="B636" s="4">
        <v>46133</v>
      </c>
      <c r="C636" s="11">
        <f>YEAR(SalesDataTable[[#This Row],[Order Date]])</f>
        <v>2026</v>
      </c>
      <c r="D636" s="11" t="str">
        <f>"Q"&amp;ROUNDUP(MONTH(SalesDataTable[[#This Row],[Order Date]])/3,0)</f>
        <v>Q2</v>
      </c>
      <c r="E636" s="13">
        <f>MONTH(SalesDataTable[[#This Row],[Order Date]])</f>
        <v>4</v>
      </c>
      <c r="F636" s="11" t="str">
        <f>TEXT(SalesDataTable[[#This Row],[Order Date]],"MMM")</f>
        <v>Apr</v>
      </c>
      <c r="G636" s="5" t="s">
        <v>6</v>
      </c>
      <c r="H636" s="5" t="s">
        <v>41</v>
      </c>
      <c r="I636" s="5" t="s">
        <v>2</v>
      </c>
      <c r="J636" s="5" t="s">
        <v>3</v>
      </c>
      <c r="K636" s="5" t="s">
        <v>4</v>
      </c>
      <c r="L636" s="5" t="s">
        <v>30</v>
      </c>
      <c r="M636" s="6">
        <v>2</v>
      </c>
      <c r="N636" s="7">
        <v>100.39</v>
      </c>
      <c r="O636" s="8">
        <v>0</v>
      </c>
      <c r="P636" s="7">
        <v>49.05</v>
      </c>
      <c r="Q636" s="7">
        <f t="shared" si="36"/>
        <v>200.78</v>
      </c>
      <c r="R636" s="7">
        <f t="shared" si="37"/>
        <v>98.1</v>
      </c>
      <c r="S636" s="7">
        <f t="shared" si="38"/>
        <v>102.68</v>
      </c>
      <c r="T636" s="9">
        <f t="shared" si="39"/>
        <v>0.51140551847793603</v>
      </c>
      <c r="U636" s="6">
        <f>YEAR(SalesDataTable[[#This Row],[Order Date]])</f>
        <v>2026</v>
      </c>
      <c r="V636" s="9" t="str">
        <f>"Q"&amp;ROUNDUP(MONTH(SalesDataTable[[#This Row],[Order Date]])/3,0)</f>
        <v>Q2</v>
      </c>
      <c r="W636" s="6">
        <f>MONTH(SalesDataTable[[#This Row],[Order Date]])</f>
        <v>4</v>
      </c>
      <c r="X636" s="9" t="str">
        <f>TEXT(SalesDataTable[[#This Row],[Order Date]],"mmm")</f>
        <v>Apr</v>
      </c>
    </row>
    <row r="637" spans="1:24">
      <c r="A637" s="3">
        <v>4654</v>
      </c>
      <c r="B637" s="4">
        <v>46133</v>
      </c>
      <c r="C637" s="11">
        <f>YEAR(SalesDataTable[[#This Row],[Order Date]])</f>
        <v>2026</v>
      </c>
      <c r="D637" s="11" t="str">
        <f>"Q"&amp;ROUNDUP(MONTH(SalesDataTable[[#This Row],[Order Date]])/3,0)</f>
        <v>Q2</v>
      </c>
      <c r="E637" s="13">
        <f>MONTH(SalesDataTable[[#This Row],[Order Date]])</f>
        <v>4</v>
      </c>
      <c r="F637" s="11" t="str">
        <f>TEXT(SalesDataTable[[#This Row],[Order Date]],"MMM")</f>
        <v>Apr</v>
      </c>
      <c r="G637" s="5" t="s">
        <v>0</v>
      </c>
      <c r="H637" s="5" t="s">
        <v>50</v>
      </c>
      <c r="I637" s="5" t="s">
        <v>19</v>
      </c>
      <c r="J637" s="5" t="s">
        <v>3</v>
      </c>
      <c r="K637" s="5" t="s">
        <v>23</v>
      </c>
      <c r="L637" s="5" t="s">
        <v>29</v>
      </c>
      <c r="M637" s="6">
        <v>2</v>
      </c>
      <c r="N637" s="7">
        <v>191.51</v>
      </c>
      <c r="O637" s="8">
        <v>0.1</v>
      </c>
      <c r="P637" s="7">
        <v>101.25</v>
      </c>
      <c r="Q637" s="7">
        <f t="shared" si="36"/>
        <v>344.71800000000002</v>
      </c>
      <c r="R637" s="7">
        <f t="shared" si="37"/>
        <v>202.5</v>
      </c>
      <c r="S637" s="7">
        <f t="shared" si="38"/>
        <v>142.21800000000002</v>
      </c>
      <c r="T637" s="9">
        <f t="shared" si="39"/>
        <v>0.41256331262075091</v>
      </c>
      <c r="U637" s="6">
        <f>YEAR(SalesDataTable[[#This Row],[Order Date]])</f>
        <v>2026</v>
      </c>
      <c r="V637" s="9" t="str">
        <f>"Q"&amp;ROUNDUP(MONTH(SalesDataTable[[#This Row],[Order Date]])/3,0)</f>
        <v>Q2</v>
      </c>
      <c r="W637" s="6">
        <f>MONTH(SalesDataTable[[#This Row],[Order Date]])</f>
        <v>4</v>
      </c>
      <c r="X637" s="9" t="str">
        <f>TEXT(SalesDataTable[[#This Row],[Order Date]],"mmm")</f>
        <v>Apr</v>
      </c>
    </row>
    <row r="638" spans="1:24">
      <c r="A638" s="3">
        <v>4920</v>
      </c>
      <c r="B638" s="4">
        <v>46133</v>
      </c>
      <c r="C638" s="11">
        <f>YEAR(SalesDataTable[[#This Row],[Order Date]])</f>
        <v>2026</v>
      </c>
      <c r="D638" s="11" t="str">
        <f>"Q"&amp;ROUNDUP(MONTH(SalesDataTable[[#This Row],[Order Date]])/3,0)</f>
        <v>Q2</v>
      </c>
      <c r="E638" s="13">
        <f>MONTH(SalesDataTable[[#This Row],[Order Date]])</f>
        <v>4</v>
      </c>
      <c r="F638" s="11" t="str">
        <f>TEXT(SalesDataTable[[#This Row],[Order Date]],"MMM")</f>
        <v>Apr</v>
      </c>
      <c r="G638" s="5" t="s">
        <v>6</v>
      </c>
      <c r="H638" s="5" t="s">
        <v>43</v>
      </c>
      <c r="I638" s="5" t="s">
        <v>19</v>
      </c>
      <c r="J638" s="5" t="s">
        <v>13</v>
      </c>
      <c r="K638" s="5" t="s">
        <v>9</v>
      </c>
      <c r="L638" s="5" t="s">
        <v>17</v>
      </c>
      <c r="M638" s="6">
        <v>2</v>
      </c>
      <c r="N638" s="7">
        <v>147.30000000000001</v>
      </c>
      <c r="O638" s="8">
        <v>0</v>
      </c>
      <c r="P638" s="7">
        <v>81.2</v>
      </c>
      <c r="Q638" s="7">
        <f t="shared" si="36"/>
        <v>294.60000000000002</v>
      </c>
      <c r="R638" s="7">
        <f t="shared" si="37"/>
        <v>162.4</v>
      </c>
      <c r="S638" s="7">
        <f t="shared" si="38"/>
        <v>132.20000000000002</v>
      </c>
      <c r="T638" s="9">
        <f t="shared" si="39"/>
        <v>0.44874405974202308</v>
      </c>
      <c r="U638" s="6">
        <f>YEAR(SalesDataTable[[#This Row],[Order Date]])</f>
        <v>2026</v>
      </c>
      <c r="V638" s="9" t="str">
        <f>"Q"&amp;ROUNDUP(MONTH(SalesDataTable[[#This Row],[Order Date]])/3,0)</f>
        <v>Q2</v>
      </c>
      <c r="W638" s="6">
        <f>MONTH(SalesDataTable[[#This Row],[Order Date]])</f>
        <v>4</v>
      </c>
      <c r="X638" s="9" t="str">
        <f>TEXT(SalesDataTable[[#This Row],[Order Date]],"mmm")</f>
        <v>Apr</v>
      </c>
    </row>
    <row r="639" spans="1:24">
      <c r="A639" s="3">
        <v>5191</v>
      </c>
      <c r="B639" s="4">
        <v>46133</v>
      </c>
      <c r="C639" s="11">
        <f>YEAR(SalesDataTable[[#This Row],[Order Date]])</f>
        <v>2026</v>
      </c>
      <c r="D639" s="11" t="str">
        <f>"Q"&amp;ROUNDUP(MONTH(SalesDataTable[[#This Row],[Order Date]])/3,0)</f>
        <v>Q2</v>
      </c>
      <c r="E639" s="13">
        <f>MONTH(SalesDataTable[[#This Row],[Order Date]])</f>
        <v>4</v>
      </c>
      <c r="F639" s="11" t="str">
        <f>TEXT(SalesDataTable[[#This Row],[Order Date]],"MMM")</f>
        <v>Apr</v>
      </c>
      <c r="G639" s="5" t="s">
        <v>6</v>
      </c>
      <c r="H639" s="5" t="s">
        <v>41</v>
      </c>
      <c r="I639" s="5" t="s">
        <v>19</v>
      </c>
      <c r="J639" s="5" t="s">
        <v>3</v>
      </c>
      <c r="K639" s="5" t="s">
        <v>4</v>
      </c>
      <c r="L639" s="5" t="s">
        <v>5</v>
      </c>
      <c r="M639" s="6">
        <v>1</v>
      </c>
      <c r="N639" s="7">
        <v>79.92</v>
      </c>
      <c r="O639" s="8">
        <v>0.1</v>
      </c>
      <c r="P639" s="7">
        <v>43.13</v>
      </c>
      <c r="Q639" s="7">
        <f t="shared" si="36"/>
        <v>71.927999999999997</v>
      </c>
      <c r="R639" s="7">
        <f t="shared" si="37"/>
        <v>43.13</v>
      </c>
      <c r="S639" s="7">
        <f t="shared" si="38"/>
        <v>28.797999999999995</v>
      </c>
      <c r="T639" s="9">
        <f t="shared" si="39"/>
        <v>0.40037259481703918</v>
      </c>
      <c r="U639" s="6">
        <f>YEAR(SalesDataTable[[#This Row],[Order Date]])</f>
        <v>2026</v>
      </c>
      <c r="V639" s="9" t="str">
        <f>"Q"&amp;ROUNDUP(MONTH(SalesDataTable[[#This Row],[Order Date]])/3,0)</f>
        <v>Q2</v>
      </c>
      <c r="W639" s="6">
        <f>MONTH(SalesDataTable[[#This Row],[Order Date]])</f>
        <v>4</v>
      </c>
      <c r="X639" s="9" t="str">
        <f>TEXT(SalesDataTable[[#This Row],[Order Date]],"mmm")</f>
        <v>Apr</v>
      </c>
    </row>
    <row r="640" spans="1:24">
      <c r="A640" s="3">
        <v>413</v>
      </c>
      <c r="B640" s="4">
        <v>46134</v>
      </c>
      <c r="C640" s="11">
        <f>YEAR(SalesDataTable[[#This Row],[Order Date]])</f>
        <v>2026</v>
      </c>
      <c r="D640" s="11" t="str">
        <f>"Q"&amp;ROUNDUP(MONTH(SalesDataTable[[#This Row],[Order Date]])/3,0)</f>
        <v>Q2</v>
      </c>
      <c r="E640" s="13">
        <f>MONTH(SalesDataTable[[#This Row],[Order Date]])</f>
        <v>4</v>
      </c>
      <c r="F640" s="11" t="str">
        <f>TEXT(SalesDataTable[[#This Row],[Order Date]],"MMM")</f>
        <v>Apr</v>
      </c>
      <c r="G640" s="5" t="s">
        <v>6</v>
      </c>
      <c r="H640" s="5" t="s">
        <v>7</v>
      </c>
      <c r="I640" s="5" t="s">
        <v>2</v>
      </c>
      <c r="J640" s="5" t="s">
        <v>3</v>
      </c>
      <c r="K640" s="5" t="s">
        <v>23</v>
      </c>
      <c r="L640" s="5" t="s">
        <v>24</v>
      </c>
      <c r="M640" s="6">
        <v>2</v>
      </c>
      <c r="N640" s="7">
        <v>344.29</v>
      </c>
      <c r="O640" s="8">
        <v>0.1</v>
      </c>
      <c r="P640" s="7">
        <v>192.66</v>
      </c>
      <c r="Q640" s="7">
        <f t="shared" si="36"/>
        <v>619.72200000000009</v>
      </c>
      <c r="R640" s="7">
        <f t="shared" si="37"/>
        <v>385.32</v>
      </c>
      <c r="S640" s="7">
        <f t="shared" si="38"/>
        <v>234.4020000000001</v>
      </c>
      <c r="T640" s="9">
        <f t="shared" si="39"/>
        <v>0.37823733867766524</v>
      </c>
      <c r="U640" s="6">
        <f>YEAR(SalesDataTable[[#This Row],[Order Date]])</f>
        <v>2026</v>
      </c>
      <c r="V640" s="9" t="str">
        <f>"Q"&amp;ROUNDUP(MONTH(SalesDataTable[[#This Row],[Order Date]])/3,0)</f>
        <v>Q2</v>
      </c>
      <c r="W640" s="6">
        <f>MONTH(SalesDataTable[[#This Row],[Order Date]])</f>
        <v>4</v>
      </c>
      <c r="X640" s="9" t="str">
        <f>TEXT(SalesDataTable[[#This Row],[Order Date]],"mmm")</f>
        <v>Apr</v>
      </c>
    </row>
    <row r="641" spans="1:24">
      <c r="A641" s="3">
        <v>1658</v>
      </c>
      <c r="B641" s="4">
        <v>46134</v>
      </c>
      <c r="C641" s="11">
        <f>YEAR(SalesDataTable[[#This Row],[Order Date]])</f>
        <v>2026</v>
      </c>
      <c r="D641" s="11" t="str">
        <f>"Q"&amp;ROUNDUP(MONTH(SalesDataTable[[#This Row],[Order Date]])/3,0)</f>
        <v>Q2</v>
      </c>
      <c r="E641" s="13">
        <f>MONTH(SalesDataTable[[#This Row],[Order Date]])</f>
        <v>4</v>
      </c>
      <c r="F641" s="11" t="str">
        <f>TEXT(SalesDataTable[[#This Row],[Order Date]],"MMM")</f>
        <v>Apr</v>
      </c>
      <c r="G641" s="5" t="s">
        <v>11</v>
      </c>
      <c r="H641" s="5" t="s">
        <v>25</v>
      </c>
      <c r="I641" s="5" t="s">
        <v>2</v>
      </c>
      <c r="J641" s="5" t="s">
        <v>3</v>
      </c>
      <c r="K641" s="5" t="s">
        <v>9</v>
      </c>
      <c r="L641" s="5" t="s">
        <v>37</v>
      </c>
      <c r="M641" s="6">
        <v>1</v>
      </c>
      <c r="N641" s="7">
        <v>151.15</v>
      </c>
      <c r="O641" s="8">
        <v>0</v>
      </c>
      <c r="P641" s="7">
        <v>77.680000000000007</v>
      </c>
      <c r="Q641" s="7">
        <f t="shared" si="36"/>
        <v>151.15</v>
      </c>
      <c r="R641" s="7">
        <f t="shared" si="37"/>
        <v>77.680000000000007</v>
      </c>
      <c r="S641" s="7">
        <f t="shared" si="38"/>
        <v>73.47</v>
      </c>
      <c r="T641" s="9">
        <f t="shared" si="39"/>
        <v>0.48607343698312933</v>
      </c>
      <c r="U641" s="6">
        <f>YEAR(SalesDataTable[[#This Row],[Order Date]])</f>
        <v>2026</v>
      </c>
      <c r="V641" s="9" t="str">
        <f>"Q"&amp;ROUNDUP(MONTH(SalesDataTable[[#This Row],[Order Date]])/3,0)</f>
        <v>Q2</v>
      </c>
      <c r="W641" s="6">
        <f>MONTH(SalesDataTable[[#This Row],[Order Date]])</f>
        <v>4</v>
      </c>
      <c r="X641" s="9" t="str">
        <f>TEXT(SalesDataTable[[#This Row],[Order Date]],"mmm")</f>
        <v>Apr</v>
      </c>
    </row>
    <row r="642" spans="1:24">
      <c r="A642" s="3">
        <v>2024</v>
      </c>
      <c r="B642" s="4">
        <v>46134</v>
      </c>
      <c r="C642" s="11">
        <f>YEAR(SalesDataTable[[#This Row],[Order Date]])</f>
        <v>2026</v>
      </c>
      <c r="D642" s="11" t="str">
        <f>"Q"&amp;ROUNDUP(MONTH(SalesDataTable[[#This Row],[Order Date]])/3,0)</f>
        <v>Q2</v>
      </c>
      <c r="E642" s="13">
        <f>MONTH(SalesDataTable[[#This Row],[Order Date]])</f>
        <v>4</v>
      </c>
      <c r="F642" s="11" t="str">
        <f>TEXT(SalesDataTable[[#This Row],[Order Date]],"MMM")</f>
        <v>Apr</v>
      </c>
      <c r="G642" s="5" t="s">
        <v>6</v>
      </c>
      <c r="H642" s="5" t="s">
        <v>27</v>
      </c>
      <c r="I642" s="5" t="s">
        <v>19</v>
      </c>
      <c r="J642" s="5" t="s">
        <v>13</v>
      </c>
      <c r="K642" s="5" t="s">
        <v>23</v>
      </c>
      <c r="L642" s="5" t="s">
        <v>40</v>
      </c>
      <c r="M642" s="6">
        <v>1</v>
      </c>
      <c r="N642" s="7">
        <v>81.73</v>
      </c>
      <c r="O642" s="8">
        <v>0.05</v>
      </c>
      <c r="P642" s="7">
        <v>39.979999999999997</v>
      </c>
      <c r="Q642" s="7">
        <f t="shared" ref="Q642:Q705" si="40">M642*N642*(1-O642)</f>
        <v>77.643500000000003</v>
      </c>
      <c r="R642" s="7">
        <f t="shared" ref="R642:R705" si="41">M642*P642</f>
        <v>39.979999999999997</v>
      </c>
      <c r="S642" s="7">
        <f t="shared" ref="S642:S705" si="42">Q642-R642</f>
        <v>37.663500000000006</v>
      </c>
      <c r="T642" s="9">
        <f t="shared" ref="T642:T705" si="43">IFERROR(S642/Q642,0)</f>
        <v>0.48508246021882068</v>
      </c>
      <c r="U642" s="6">
        <f>YEAR(SalesDataTable[[#This Row],[Order Date]])</f>
        <v>2026</v>
      </c>
      <c r="V642" s="9" t="str">
        <f>"Q"&amp;ROUNDUP(MONTH(SalesDataTable[[#This Row],[Order Date]])/3,0)</f>
        <v>Q2</v>
      </c>
      <c r="W642" s="6">
        <f>MONTH(SalesDataTable[[#This Row],[Order Date]])</f>
        <v>4</v>
      </c>
      <c r="X642" s="9" t="str">
        <f>TEXT(SalesDataTable[[#This Row],[Order Date]],"mmm")</f>
        <v>Apr</v>
      </c>
    </row>
    <row r="643" spans="1:24">
      <c r="A643" s="3">
        <v>3980</v>
      </c>
      <c r="B643" s="4">
        <v>46134</v>
      </c>
      <c r="C643" s="11">
        <f>YEAR(SalesDataTable[[#This Row],[Order Date]])</f>
        <v>2026</v>
      </c>
      <c r="D643" s="11" t="str">
        <f>"Q"&amp;ROUNDUP(MONTH(SalesDataTable[[#This Row],[Order Date]])/3,0)</f>
        <v>Q2</v>
      </c>
      <c r="E643" s="13">
        <f>MONTH(SalesDataTable[[#This Row],[Order Date]])</f>
        <v>4</v>
      </c>
      <c r="F643" s="11" t="str">
        <f>TEXT(SalesDataTable[[#This Row],[Order Date]],"MMM")</f>
        <v>Apr</v>
      </c>
      <c r="G643" s="5" t="s">
        <v>20</v>
      </c>
      <c r="H643" s="5" t="s">
        <v>21</v>
      </c>
      <c r="I643" s="5" t="s">
        <v>19</v>
      </c>
      <c r="J643" s="5" t="s">
        <v>13</v>
      </c>
      <c r="K643" s="5" t="s">
        <v>9</v>
      </c>
      <c r="L643" s="5" t="s">
        <v>17</v>
      </c>
      <c r="M643" s="6">
        <v>1</v>
      </c>
      <c r="N643" s="7">
        <v>142.53</v>
      </c>
      <c r="O643" s="8">
        <v>0.05</v>
      </c>
      <c r="P643" s="7">
        <v>77.77</v>
      </c>
      <c r="Q643" s="7">
        <f t="shared" si="40"/>
        <v>135.40350000000001</v>
      </c>
      <c r="R643" s="7">
        <f t="shared" si="41"/>
        <v>77.77</v>
      </c>
      <c r="S643" s="7">
        <f t="shared" si="42"/>
        <v>57.633500000000012</v>
      </c>
      <c r="T643" s="9">
        <f t="shared" si="43"/>
        <v>0.4256426163282338</v>
      </c>
      <c r="U643" s="6">
        <f>YEAR(SalesDataTable[[#This Row],[Order Date]])</f>
        <v>2026</v>
      </c>
      <c r="V643" s="9" t="str">
        <f>"Q"&amp;ROUNDUP(MONTH(SalesDataTable[[#This Row],[Order Date]])/3,0)</f>
        <v>Q2</v>
      </c>
      <c r="W643" s="6">
        <f>MONTH(SalesDataTable[[#This Row],[Order Date]])</f>
        <v>4</v>
      </c>
      <c r="X643" s="9" t="str">
        <f>TEXT(SalesDataTable[[#This Row],[Order Date]],"mmm")</f>
        <v>Apr</v>
      </c>
    </row>
    <row r="644" spans="1:24">
      <c r="A644" s="3">
        <v>4239</v>
      </c>
      <c r="B644" s="4">
        <v>46134</v>
      </c>
      <c r="C644" s="11">
        <f>YEAR(SalesDataTable[[#This Row],[Order Date]])</f>
        <v>2026</v>
      </c>
      <c r="D644" s="11" t="str">
        <f>"Q"&amp;ROUNDUP(MONTH(SalesDataTable[[#This Row],[Order Date]])/3,0)</f>
        <v>Q2</v>
      </c>
      <c r="E644" s="13">
        <f>MONTH(SalesDataTable[[#This Row],[Order Date]])</f>
        <v>4</v>
      </c>
      <c r="F644" s="11" t="str">
        <f>TEXT(SalesDataTable[[#This Row],[Order Date]],"MMM")</f>
        <v>Apr</v>
      </c>
      <c r="G644" s="5" t="s">
        <v>6</v>
      </c>
      <c r="H644" s="5" t="s">
        <v>7</v>
      </c>
      <c r="I644" s="5" t="s">
        <v>2</v>
      </c>
      <c r="J644" s="5" t="s">
        <v>13</v>
      </c>
      <c r="K644" s="5" t="s">
        <v>23</v>
      </c>
      <c r="L644" s="5" t="s">
        <v>40</v>
      </c>
      <c r="M644" s="6">
        <v>2</v>
      </c>
      <c r="N644" s="7">
        <v>83.24</v>
      </c>
      <c r="O644" s="8">
        <v>0</v>
      </c>
      <c r="P644" s="7">
        <v>40.03</v>
      </c>
      <c r="Q644" s="7">
        <f t="shared" si="40"/>
        <v>166.48</v>
      </c>
      <c r="R644" s="7">
        <f t="shared" si="41"/>
        <v>80.06</v>
      </c>
      <c r="S644" s="7">
        <f t="shared" si="42"/>
        <v>86.419999999999987</v>
      </c>
      <c r="T644" s="9">
        <f t="shared" si="43"/>
        <v>0.51910139356078799</v>
      </c>
      <c r="U644" s="6">
        <f>YEAR(SalesDataTable[[#This Row],[Order Date]])</f>
        <v>2026</v>
      </c>
      <c r="V644" s="9" t="str">
        <f>"Q"&amp;ROUNDUP(MONTH(SalesDataTable[[#This Row],[Order Date]])/3,0)</f>
        <v>Q2</v>
      </c>
      <c r="W644" s="6">
        <f>MONTH(SalesDataTable[[#This Row],[Order Date]])</f>
        <v>4</v>
      </c>
      <c r="X644" s="9" t="str">
        <f>TEXT(SalesDataTable[[#This Row],[Order Date]],"mmm")</f>
        <v>Apr</v>
      </c>
    </row>
    <row r="645" spans="1:24">
      <c r="A645" s="3">
        <v>4761</v>
      </c>
      <c r="B645" s="4">
        <v>46134</v>
      </c>
      <c r="C645" s="11">
        <f>YEAR(SalesDataTable[[#This Row],[Order Date]])</f>
        <v>2026</v>
      </c>
      <c r="D645" s="11" t="str">
        <f>"Q"&amp;ROUNDUP(MONTH(SalesDataTable[[#This Row],[Order Date]])/3,0)</f>
        <v>Q2</v>
      </c>
      <c r="E645" s="13">
        <f>MONTH(SalesDataTable[[#This Row],[Order Date]])</f>
        <v>4</v>
      </c>
      <c r="F645" s="11" t="str">
        <f>TEXT(SalesDataTable[[#This Row],[Order Date]],"MMM")</f>
        <v>Apr</v>
      </c>
      <c r="G645" s="5" t="s">
        <v>0</v>
      </c>
      <c r="H645" s="5" t="s">
        <v>1</v>
      </c>
      <c r="I645" s="5" t="s">
        <v>28</v>
      </c>
      <c r="J645" s="5" t="s">
        <v>13</v>
      </c>
      <c r="K645" s="5" t="s">
        <v>9</v>
      </c>
      <c r="L645" s="5" t="s">
        <v>17</v>
      </c>
      <c r="M645" s="6">
        <v>1</v>
      </c>
      <c r="N645" s="7">
        <v>141.99</v>
      </c>
      <c r="O645" s="8">
        <v>0.05</v>
      </c>
      <c r="P645" s="7">
        <v>79.7</v>
      </c>
      <c r="Q645" s="7">
        <f t="shared" si="40"/>
        <v>134.8905</v>
      </c>
      <c r="R645" s="7">
        <f t="shared" si="41"/>
        <v>79.7</v>
      </c>
      <c r="S645" s="7">
        <f t="shared" si="42"/>
        <v>55.1905</v>
      </c>
      <c r="T645" s="9">
        <f t="shared" si="43"/>
        <v>0.40915038494186023</v>
      </c>
      <c r="U645" s="6">
        <f>YEAR(SalesDataTable[[#This Row],[Order Date]])</f>
        <v>2026</v>
      </c>
      <c r="V645" s="9" t="str">
        <f>"Q"&amp;ROUNDUP(MONTH(SalesDataTable[[#This Row],[Order Date]])/3,0)</f>
        <v>Q2</v>
      </c>
      <c r="W645" s="6">
        <f>MONTH(SalesDataTable[[#This Row],[Order Date]])</f>
        <v>4</v>
      </c>
      <c r="X645" s="9" t="str">
        <f>TEXT(SalesDataTable[[#This Row],[Order Date]],"mmm")</f>
        <v>Apr</v>
      </c>
    </row>
    <row r="646" spans="1:24">
      <c r="A646" s="3">
        <v>5160</v>
      </c>
      <c r="B646" s="4">
        <v>46134</v>
      </c>
      <c r="C646" s="11">
        <f>YEAR(SalesDataTable[[#This Row],[Order Date]])</f>
        <v>2026</v>
      </c>
      <c r="D646" s="11" t="str">
        <f>"Q"&amp;ROUNDUP(MONTH(SalesDataTable[[#This Row],[Order Date]])/3,0)</f>
        <v>Q2</v>
      </c>
      <c r="E646" s="13">
        <f>MONTH(SalesDataTable[[#This Row],[Order Date]])</f>
        <v>4</v>
      </c>
      <c r="F646" s="11" t="str">
        <f>TEXT(SalesDataTable[[#This Row],[Order Date]],"MMM")</f>
        <v>Apr</v>
      </c>
      <c r="G646" s="5" t="s">
        <v>6</v>
      </c>
      <c r="H646" s="5" t="s">
        <v>43</v>
      </c>
      <c r="I646" s="5" t="s">
        <v>2</v>
      </c>
      <c r="J646" s="5" t="s">
        <v>13</v>
      </c>
      <c r="K646" s="5" t="s">
        <v>34</v>
      </c>
      <c r="L646" s="5" t="s">
        <v>42</v>
      </c>
      <c r="M646" s="6">
        <v>2</v>
      </c>
      <c r="N646" s="7">
        <v>35.94</v>
      </c>
      <c r="O646" s="8">
        <v>0.05</v>
      </c>
      <c r="P646" s="7">
        <v>14.17</v>
      </c>
      <c r="Q646" s="7">
        <f t="shared" si="40"/>
        <v>68.285999999999987</v>
      </c>
      <c r="R646" s="7">
        <f t="shared" si="41"/>
        <v>28.34</v>
      </c>
      <c r="S646" s="7">
        <f t="shared" si="42"/>
        <v>39.945999999999984</v>
      </c>
      <c r="T646" s="9">
        <f t="shared" si="43"/>
        <v>0.5849808159798493</v>
      </c>
      <c r="U646" s="6">
        <f>YEAR(SalesDataTable[[#This Row],[Order Date]])</f>
        <v>2026</v>
      </c>
      <c r="V646" s="9" t="str">
        <f>"Q"&amp;ROUNDUP(MONTH(SalesDataTable[[#This Row],[Order Date]])/3,0)</f>
        <v>Q2</v>
      </c>
      <c r="W646" s="6">
        <f>MONTH(SalesDataTable[[#This Row],[Order Date]])</f>
        <v>4</v>
      </c>
      <c r="X646" s="9" t="str">
        <f>TEXT(SalesDataTable[[#This Row],[Order Date]],"mmm")</f>
        <v>Apr</v>
      </c>
    </row>
    <row r="647" spans="1:24">
      <c r="A647" s="3">
        <v>2224</v>
      </c>
      <c r="B647" s="4">
        <v>46135</v>
      </c>
      <c r="C647" s="11">
        <f>YEAR(SalesDataTable[[#This Row],[Order Date]])</f>
        <v>2026</v>
      </c>
      <c r="D647" s="11" t="str">
        <f>"Q"&amp;ROUNDUP(MONTH(SalesDataTable[[#This Row],[Order Date]])/3,0)</f>
        <v>Q2</v>
      </c>
      <c r="E647" s="13">
        <f>MONTH(SalesDataTable[[#This Row],[Order Date]])</f>
        <v>4</v>
      </c>
      <c r="F647" s="11" t="str">
        <f>TEXT(SalesDataTable[[#This Row],[Order Date]],"MMM")</f>
        <v>Apr</v>
      </c>
      <c r="G647" s="5" t="s">
        <v>6</v>
      </c>
      <c r="H647" s="5" t="s">
        <v>7</v>
      </c>
      <c r="I647" s="5" t="s">
        <v>2</v>
      </c>
      <c r="J647" s="5" t="s">
        <v>13</v>
      </c>
      <c r="K647" s="5" t="s">
        <v>34</v>
      </c>
      <c r="L647" s="5" t="s">
        <v>45</v>
      </c>
      <c r="M647" s="6">
        <v>3</v>
      </c>
      <c r="N647" s="7">
        <v>49.55</v>
      </c>
      <c r="O647" s="8">
        <v>0</v>
      </c>
      <c r="P647" s="7">
        <v>22.55</v>
      </c>
      <c r="Q647" s="7">
        <f t="shared" si="40"/>
        <v>148.64999999999998</v>
      </c>
      <c r="R647" s="7">
        <f t="shared" si="41"/>
        <v>67.650000000000006</v>
      </c>
      <c r="S647" s="7">
        <f t="shared" si="42"/>
        <v>80.999999999999972</v>
      </c>
      <c r="T647" s="9">
        <f t="shared" si="43"/>
        <v>0.54490413723511588</v>
      </c>
      <c r="U647" s="6">
        <f>YEAR(SalesDataTable[[#This Row],[Order Date]])</f>
        <v>2026</v>
      </c>
      <c r="V647" s="9" t="str">
        <f>"Q"&amp;ROUNDUP(MONTH(SalesDataTable[[#This Row],[Order Date]])/3,0)</f>
        <v>Q2</v>
      </c>
      <c r="W647" s="6">
        <f>MONTH(SalesDataTable[[#This Row],[Order Date]])</f>
        <v>4</v>
      </c>
      <c r="X647" s="9" t="str">
        <f>TEXT(SalesDataTable[[#This Row],[Order Date]],"mmm")</f>
        <v>Apr</v>
      </c>
    </row>
    <row r="648" spans="1:24">
      <c r="A648" s="3">
        <v>2832</v>
      </c>
      <c r="B648" s="4">
        <v>46135</v>
      </c>
      <c r="C648" s="11">
        <f>YEAR(SalesDataTable[[#This Row],[Order Date]])</f>
        <v>2026</v>
      </c>
      <c r="D648" s="11" t="str">
        <f>"Q"&amp;ROUNDUP(MONTH(SalesDataTable[[#This Row],[Order Date]])/3,0)</f>
        <v>Q2</v>
      </c>
      <c r="E648" s="13">
        <f>MONTH(SalesDataTable[[#This Row],[Order Date]])</f>
        <v>4</v>
      </c>
      <c r="F648" s="11" t="str">
        <f>TEXT(SalesDataTable[[#This Row],[Order Date]],"MMM")</f>
        <v>Apr</v>
      </c>
      <c r="G648" s="5" t="s">
        <v>20</v>
      </c>
      <c r="H648" s="5" t="s">
        <v>33</v>
      </c>
      <c r="I648" s="5" t="s">
        <v>28</v>
      </c>
      <c r="J648" s="5" t="s">
        <v>3</v>
      </c>
      <c r="K648" s="5" t="s">
        <v>34</v>
      </c>
      <c r="L648" s="5" t="s">
        <v>35</v>
      </c>
      <c r="M648" s="6">
        <v>1</v>
      </c>
      <c r="N648" s="7">
        <v>39.89</v>
      </c>
      <c r="O648" s="8">
        <v>0.05</v>
      </c>
      <c r="P648" s="7">
        <v>15.06</v>
      </c>
      <c r="Q648" s="7">
        <f t="shared" si="40"/>
        <v>37.895499999999998</v>
      </c>
      <c r="R648" s="7">
        <f t="shared" si="41"/>
        <v>15.06</v>
      </c>
      <c r="S648" s="7">
        <f t="shared" si="42"/>
        <v>22.835499999999996</v>
      </c>
      <c r="T648" s="9">
        <f t="shared" si="43"/>
        <v>0.60259133670224685</v>
      </c>
      <c r="U648" s="6">
        <f>YEAR(SalesDataTable[[#This Row],[Order Date]])</f>
        <v>2026</v>
      </c>
      <c r="V648" s="9" t="str">
        <f>"Q"&amp;ROUNDUP(MONTH(SalesDataTable[[#This Row],[Order Date]])/3,0)</f>
        <v>Q2</v>
      </c>
      <c r="W648" s="6">
        <f>MONTH(SalesDataTable[[#This Row],[Order Date]])</f>
        <v>4</v>
      </c>
      <c r="X648" s="9" t="str">
        <f>TEXT(SalesDataTable[[#This Row],[Order Date]],"mmm")</f>
        <v>Apr</v>
      </c>
    </row>
    <row r="649" spans="1:24">
      <c r="A649" s="3">
        <v>3000</v>
      </c>
      <c r="B649" s="4">
        <v>46135</v>
      </c>
      <c r="C649" s="11">
        <f>YEAR(SalesDataTable[[#This Row],[Order Date]])</f>
        <v>2026</v>
      </c>
      <c r="D649" s="11" t="str">
        <f>"Q"&amp;ROUNDUP(MONTH(SalesDataTable[[#This Row],[Order Date]])/3,0)</f>
        <v>Q2</v>
      </c>
      <c r="E649" s="13">
        <f>MONTH(SalesDataTable[[#This Row],[Order Date]])</f>
        <v>4</v>
      </c>
      <c r="F649" s="11" t="str">
        <f>TEXT(SalesDataTable[[#This Row],[Order Date]],"MMM")</f>
        <v>Apr</v>
      </c>
      <c r="G649" s="5" t="s">
        <v>20</v>
      </c>
      <c r="H649" s="5" t="s">
        <v>31</v>
      </c>
      <c r="I649" s="5" t="s">
        <v>28</v>
      </c>
      <c r="J649" s="5" t="s">
        <v>13</v>
      </c>
      <c r="K649" s="5" t="s">
        <v>34</v>
      </c>
      <c r="L649" s="5" t="s">
        <v>35</v>
      </c>
      <c r="M649" s="6">
        <v>1</v>
      </c>
      <c r="N649" s="7">
        <v>40.630000000000003</v>
      </c>
      <c r="O649" s="8">
        <v>0.1</v>
      </c>
      <c r="P649" s="7">
        <v>14.67</v>
      </c>
      <c r="Q649" s="7">
        <f t="shared" si="40"/>
        <v>36.567</v>
      </c>
      <c r="R649" s="7">
        <f t="shared" si="41"/>
        <v>14.67</v>
      </c>
      <c r="S649" s="7">
        <f t="shared" si="42"/>
        <v>21.896999999999998</v>
      </c>
      <c r="T649" s="9">
        <f t="shared" si="43"/>
        <v>0.59881860694068423</v>
      </c>
      <c r="U649" s="6">
        <f>YEAR(SalesDataTable[[#This Row],[Order Date]])</f>
        <v>2026</v>
      </c>
      <c r="V649" s="9" t="str">
        <f>"Q"&amp;ROUNDUP(MONTH(SalesDataTable[[#This Row],[Order Date]])/3,0)</f>
        <v>Q2</v>
      </c>
      <c r="W649" s="6">
        <f>MONTH(SalesDataTable[[#This Row],[Order Date]])</f>
        <v>4</v>
      </c>
      <c r="X649" s="9" t="str">
        <f>TEXT(SalesDataTable[[#This Row],[Order Date]],"mmm")</f>
        <v>Apr</v>
      </c>
    </row>
    <row r="650" spans="1:24">
      <c r="A650" s="3">
        <v>3206</v>
      </c>
      <c r="B650" s="4">
        <v>46135</v>
      </c>
      <c r="C650" s="11">
        <f>YEAR(SalesDataTable[[#This Row],[Order Date]])</f>
        <v>2026</v>
      </c>
      <c r="D650" s="11" t="str">
        <f>"Q"&amp;ROUNDUP(MONTH(SalesDataTable[[#This Row],[Order Date]])/3,0)</f>
        <v>Q2</v>
      </c>
      <c r="E650" s="13">
        <f>MONTH(SalesDataTable[[#This Row],[Order Date]])</f>
        <v>4</v>
      </c>
      <c r="F650" s="11" t="str">
        <f>TEXT(SalesDataTable[[#This Row],[Order Date]],"MMM")</f>
        <v>Apr</v>
      </c>
      <c r="G650" s="5" t="s">
        <v>20</v>
      </c>
      <c r="H650" s="5" t="s">
        <v>33</v>
      </c>
      <c r="I650" s="5" t="s">
        <v>28</v>
      </c>
      <c r="J650" s="5" t="s">
        <v>3</v>
      </c>
      <c r="K650" s="5" t="s">
        <v>4</v>
      </c>
      <c r="L650" s="5" t="s">
        <v>26</v>
      </c>
      <c r="M650" s="6">
        <v>4</v>
      </c>
      <c r="N650" s="7">
        <v>39.78</v>
      </c>
      <c r="O650" s="8">
        <v>0.05</v>
      </c>
      <c r="P650" s="7">
        <v>16.7</v>
      </c>
      <c r="Q650" s="7">
        <f t="shared" si="40"/>
        <v>151.16399999999999</v>
      </c>
      <c r="R650" s="7">
        <f t="shared" si="41"/>
        <v>66.8</v>
      </c>
      <c r="S650" s="7">
        <f t="shared" si="42"/>
        <v>84.36399999999999</v>
      </c>
      <c r="T650" s="9">
        <f t="shared" si="43"/>
        <v>0.55809584292556425</v>
      </c>
      <c r="U650" s="6">
        <f>YEAR(SalesDataTable[[#This Row],[Order Date]])</f>
        <v>2026</v>
      </c>
      <c r="V650" s="9" t="str">
        <f>"Q"&amp;ROUNDUP(MONTH(SalesDataTable[[#This Row],[Order Date]])/3,0)</f>
        <v>Q2</v>
      </c>
      <c r="W650" s="6">
        <f>MONTH(SalesDataTable[[#This Row],[Order Date]])</f>
        <v>4</v>
      </c>
      <c r="X650" s="9" t="str">
        <f>TEXT(SalesDataTable[[#This Row],[Order Date]],"mmm")</f>
        <v>Apr</v>
      </c>
    </row>
    <row r="651" spans="1:24">
      <c r="A651" s="3">
        <v>3777</v>
      </c>
      <c r="B651" s="4">
        <v>46135</v>
      </c>
      <c r="C651" s="11">
        <f>YEAR(SalesDataTable[[#This Row],[Order Date]])</f>
        <v>2026</v>
      </c>
      <c r="D651" s="11" t="str">
        <f>"Q"&amp;ROUNDUP(MONTH(SalesDataTable[[#This Row],[Order Date]])/3,0)</f>
        <v>Q2</v>
      </c>
      <c r="E651" s="13">
        <f>MONTH(SalesDataTable[[#This Row],[Order Date]])</f>
        <v>4</v>
      </c>
      <c r="F651" s="11" t="str">
        <f>TEXT(SalesDataTable[[#This Row],[Order Date]],"MMM")</f>
        <v>Apr</v>
      </c>
      <c r="G651" s="5" t="s">
        <v>20</v>
      </c>
      <c r="H651" s="5" t="s">
        <v>21</v>
      </c>
      <c r="I651" s="5" t="s">
        <v>28</v>
      </c>
      <c r="J651" s="5" t="s">
        <v>16</v>
      </c>
      <c r="K651" s="5" t="s">
        <v>9</v>
      </c>
      <c r="L651" s="5" t="s">
        <v>10</v>
      </c>
      <c r="M651" s="6">
        <v>1</v>
      </c>
      <c r="N651" s="7">
        <v>92.74</v>
      </c>
      <c r="O651" s="8">
        <v>0</v>
      </c>
      <c r="P651" s="7">
        <v>46.1</v>
      </c>
      <c r="Q651" s="7">
        <f t="shared" si="40"/>
        <v>92.74</v>
      </c>
      <c r="R651" s="7">
        <f t="shared" si="41"/>
        <v>46.1</v>
      </c>
      <c r="S651" s="7">
        <f t="shared" si="42"/>
        <v>46.639999999999993</v>
      </c>
      <c r="T651" s="9">
        <f t="shared" si="43"/>
        <v>0.50291136510675005</v>
      </c>
      <c r="U651" s="6">
        <f>YEAR(SalesDataTable[[#This Row],[Order Date]])</f>
        <v>2026</v>
      </c>
      <c r="V651" s="9" t="str">
        <f>"Q"&amp;ROUNDUP(MONTH(SalesDataTable[[#This Row],[Order Date]])/3,0)</f>
        <v>Q2</v>
      </c>
      <c r="W651" s="6">
        <f>MONTH(SalesDataTable[[#This Row],[Order Date]])</f>
        <v>4</v>
      </c>
      <c r="X651" s="9" t="str">
        <f>TEXT(SalesDataTable[[#This Row],[Order Date]],"mmm")</f>
        <v>Apr</v>
      </c>
    </row>
    <row r="652" spans="1:24">
      <c r="A652" s="3">
        <v>4980</v>
      </c>
      <c r="B652" s="4">
        <v>46135</v>
      </c>
      <c r="C652" s="11">
        <f>YEAR(SalesDataTable[[#This Row],[Order Date]])</f>
        <v>2026</v>
      </c>
      <c r="D652" s="11" t="str">
        <f>"Q"&amp;ROUNDUP(MONTH(SalesDataTable[[#This Row],[Order Date]])/3,0)</f>
        <v>Q2</v>
      </c>
      <c r="E652" s="13">
        <f>MONTH(SalesDataTable[[#This Row],[Order Date]])</f>
        <v>4</v>
      </c>
      <c r="F652" s="11" t="str">
        <f>TEXT(SalesDataTable[[#This Row],[Order Date]],"MMM")</f>
        <v>Apr</v>
      </c>
      <c r="G652" s="5" t="s">
        <v>6</v>
      </c>
      <c r="H652" s="5" t="s">
        <v>27</v>
      </c>
      <c r="I652" s="5" t="s">
        <v>19</v>
      </c>
      <c r="J652" s="5" t="s">
        <v>3</v>
      </c>
      <c r="K652" s="5" t="s">
        <v>23</v>
      </c>
      <c r="L652" s="5" t="s">
        <v>51</v>
      </c>
      <c r="M652" s="6">
        <v>2</v>
      </c>
      <c r="N652" s="7">
        <v>120.49</v>
      </c>
      <c r="O652" s="8">
        <v>0.1</v>
      </c>
      <c r="P652" s="7">
        <v>62.23</v>
      </c>
      <c r="Q652" s="7">
        <f t="shared" si="40"/>
        <v>216.88200000000001</v>
      </c>
      <c r="R652" s="7">
        <f t="shared" si="41"/>
        <v>124.46</v>
      </c>
      <c r="S652" s="7">
        <f t="shared" si="42"/>
        <v>92.422000000000011</v>
      </c>
      <c r="T652" s="9">
        <f t="shared" si="43"/>
        <v>0.42613955976060719</v>
      </c>
      <c r="U652" s="6">
        <f>YEAR(SalesDataTable[[#This Row],[Order Date]])</f>
        <v>2026</v>
      </c>
      <c r="V652" s="9" t="str">
        <f>"Q"&amp;ROUNDUP(MONTH(SalesDataTable[[#This Row],[Order Date]])/3,0)</f>
        <v>Q2</v>
      </c>
      <c r="W652" s="6">
        <f>MONTH(SalesDataTable[[#This Row],[Order Date]])</f>
        <v>4</v>
      </c>
      <c r="X652" s="9" t="str">
        <f>TEXT(SalesDataTable[[#This Row],[Order Date]],"mmm")</f>
        <v>Apr</v>
      </c>
    </row>
    <row r="653" spans="1:24">
      <c r="A653" s="3">
        <v>1102</v>
      </c>
      <c r="B653" s="4">
        <v>46136</v>
      </c>
      <c r="C653" s="11">
        <f>YEAR(SalesDataTable[[#This Row],[Order Date]])</f>
        <v>2026</v>
      </c>
      <c r="D653" s="11" t="str">
        <f>"Q"&amp;ROUNDUP(MONTH(SalesDataTable[[#This Row],[Order Date]])/3,0)</f>
        <v>Q2</v>
      </c>
      <c r="E653" s="13">
        <f>MONTH(SalesDataTable[[#This Row],[Order Date]])</f>
        <v>4</v>
      </c>
      <c r="F653" s="11" t="str">
        <f>TEXT(SalesDataTable[[#This Row],[Order Date]],"MMM")</f>
        <v>Apr</v>
      </c>
      <c r="G653" s="5" t="s">
        <v>6</v>
      </c>
      <c r="H653" s="5" t="s">
        <v>27</v>
      </c>
      <c r="I653" s="5" t="s">
        <v>2</v>
      </c>
      <c r="J653" s="5" t="s">
        <v>16</v>
      </c>
      <c r="K653" s="5" t="s">
        <v>9</v>
      </c>
      <c r="L653" s="5" t="s">
        <v>46</v>
      </c>
      <c r="M653" s="6">
        <v>2</v>
      </c>
      <c r="N653" s="7">
        <v>70.53</v>
      </c>
      <c r="O653" s="8">
        <v>0</v>
      </c>
      <c r="P653" s="7">
        <v>32.229999999999997</v>
      </c>
      <c r="Q653" s="7">
        <f t="shared" si="40"/>
        <v>141.06</v>
      </c>
      <c r="R653" s="7">
        <f t="shared" si="41"/>
        <v>64.459999999999994</v>
      </c>
      <c r="S653" s="7">
        <f t="shared" si="42"/>
        <v>76.600000000000009</v>
      </c>
      <c r="T653" s="9">
        <f t="shared" si="43"/>
        <v>0.54303133418403526</v>
      </c>
      <c r="U653" s="6">
        <f>YEAR(SalesDataTable[[#This Row],[Order Date]])</f>
        <v>2026</v>
      </c>
      <c r="V653" s="9" t="str">
        <f>"Q"&amp;ROUNDUP(MONTH(SalesDataTable[[#This Row],[Order Date]])/3,0)</f>
        <v>Q2</v>
      </c>
      <c r="W653" s="6">
        <f>MONTH(SalesDataTable[[#This Row],[Order Date]])</f>
        <v>4</v>
      </c>
      <c r="X653" s="9" t="str">
        <f>TEXT(SalesDataTable[[#This Row],[Order Date]],"mmm")</f>
        <v>Apr</v>
      </c>
    </row>
    <row r="654" spans="1:24">
      <c r="A654" s="3">
        <v>1333</v>
      </c>
      <c r="B654" s="4">
        <v>46136</v>
      </c>
      <c r="C654" s="11">
        <f>YEAR(SalesDataTable[[#This Row],[Order Date]])</f>
        <v>2026</v>
      </c>
      <c r="D654" s="11" t="str">
        <f>"Q"&amp;ROUNDUP(MONTH(SalesDataTable[[#This Row],[Order Date]])/3,0)</f>
        <v>Q2</v>
      </c>
      <c r="E654" s="13">
        <f>MONTH(SalesDataTable[[#This Row],[Order Date]])</f>
        <v>4</v>
      </c>
      <c r="F654" s="11" t="str">
        <f>TEXT(SalesDataTable[[#This Row],[Order Date]],"MMM")</f>
        <v>Apr</v>
      </c>
      <c r="G654" s="5" t="s">
        <v>6</v>
      </c>
      <c r="H654" s="5" t="s">
        <v>49</v>
      </c>
      <c r="I654" s="5" t="s">
        <v>2</v>
      </c>
      <c r="J654" s="5" t="s">
        <v>13</v>
      </c>
      <c r="K654" s="5" t="s">
        <v>9</v>
      </c>
      <c r="L654" s="5" t="s">
        <v>10</v>
      </c>
      <c r="M654" s="6">
        <v>1</v>
      </c>
      <c r="N654" s="7">
        <v>90.87</v>
      </c>
      <c r="O654" s="8">
        <v>0.1</v>
      </c>
      <c r="P654" s="7">
        <v>44.4</v>
      </c>
      <c r="Q654" s="7">
        <f t="shared" si="40"/>
        <v>81.783000000000001</v>
      </c>
      <c r="R654" s="7">
        <f t="shared" si="41"/>
        <v>44.4</v>
      </c>
      <c r="S654" s="7">
        <f t="shared" si="42"/>
        <v>37.383000000000003</v>
      </c>
      <c r="T654" s="9">
        <f t="shared" si="43"/>
        <v>0.45709988628443565</v>
      </c>
      <c r="U654" s="6">
        <f>YEAR(SalesDataTable[[#This Row],[Order Date]])</f>
        <v>2026</v>
      </c>
      <c r="V654" s="9" t="str">
        <f>"Q"&amp;ROUNDUP(MONTH(SalesDataTable[[#This Row],[Order Date]])/3,0)</f>
        <v>Q2</v>
      </c>
      <c r="W654" s="6">
        <f>MONTH(SalesDataTable[[#This Row],[Order Date]])</f>
        <v>4</v>
      </c>
      <c r="X654" s="9" t="str">
        <f>TEXT(SalesDataTable[[#This Row],[Order Date]],"mmm")</f>
        <v>Apr</v>
      </c>
    </row>
    <row r="655" spans="1:24">
      <c r="A655" s="3">
        <v>1369</v>
      </c>
      <c r="B655" s="4">
        <v>46136</v>
      </c>
      <c r="C655" s="11">
        <f>YEAR(SalesDataTable[[#This Row],[Order Date]])</f>
        <v>2026</v>
      </c>
      <c r="D655" s="11" t="str">
        <f>"Q"&amp;ROUNDUP(MONTH(SalesDataTable[[#This Row],[Order Date]])/3,0)</f>
        <v>Q2</v>
      </c>
      <c r="E655" s="13">
        <f>MONTH(SalesDataTable[[#This Row],[Order Date]])</f>
        <v>4</v>
      </c>
      <c r="F655" s="11" t="str">
        <f>TEXT(SalesDataTable[[#This Row],[Order Date]],"MMM")</f>
        <v>Apr</v>
      </c>
      <c r="G655" s="5" t="s">
        <v>6</v>
      </c>
      <c r="H655" s="5" t="s">
        <v>49</v>
      </c>
      <c r="I655" s="5" t="s">
        <v>8</v>
      </c>
      <c r="J655" s="5" t="s">
        <v>3</v>
      </c>
      <c r="K655" s="5" t="s">
        <v>34</v>
      </c>
      <c r="L655" s="5" t="s">
        <v>38</v>
      </c>
      <c r="M655" s="6">
        <v>3</v>
      </c>
      <c r="N655" s="7">
        <v>124.31</v>
      </c>
      <c r="O655" s="8">
        <v>0.2</v>
      </c>
      <c r="P655" s="7">
        <v>67.97</v>
      </c>
      <c r="Q655" s="7">
        <f t="shared" si="40"/>
        <v>298.34399999999999</v>
      </c>
      <c r="R655" s="7">
        <f t="shared" si="41"/>
        <v>203.91</v>
      </c>
      <c r="S655" s="7">
        <f t="shared" si="42"/>
        <v>94.433999999999997</v>
      </c>
      <c r="T655" s="9">
        <f t="shared" si="43"/>
        <v>0.31652723031131846</v>
      </c>
      <c r="U655" s="6">
        <f>YEAR(SalesDataTable[[#This Row],[Order Date]])</f>
        <v>2026</v>
      </c>
      <c r="V655" s="9" t="str">
        <f>"Q"&amp;ROUNDUP(MONTH(SalesDataTable[[#This Row],[Order Date]])/3,0)</f>
        <v>Q2</v>
      </c>
      <c r="W655" s="6">
        <f>MONTH(SalesDataTable[[#This Row],[Order Date]])</f>
        <v>4</v>
      </c>
      <c r="X655" s="9" t="str">
        <f>TEXT(SalesDataTable[[#This Row],[Order Date]],"mmm")</f>
        <v>Apr</v>
      </c>
    </row>
    <row r="656" spans="1:24">
      <c r="A656" s="3">
        <v>1712</v>
      </c>
      <c r="B656" s="4">
        <v>46136</v>
      </c>
      <c r="C656" s="11">
        <f>YEAR(SalesDataTable[[#This Row],[Order Date]])</f>
        <v>2026</v>
      </c>
      <c r="D656" s="11" t="str">
        <f>"Q"&amp;ROUNDUP(MONTH(SalesDataTable[[#This Row],[Order Date]])/3,0)</f>
        <v>Q2</v>
      </c>
      <c r="E656" s="13">
        <f>MONTH(SalesDataTable[[#This Row],[Order Date]])</f>
        <v>4</v>
      </c>
      <c r="F656" s="11" t="str">
        <f>TEXT(SalesDataTable[[#This Row],[Order Date]],"MMM")</f>
        <v>Apr</v>
      </c>
      <c r="G656" s="5" t="s">
        <v>6</v>
      </c>
      <c r="H656" s="5" t="s">
        <v>7</v>
      </c>
      <c r="I656" s="5" t="s">
        <v>8</v>
      </c>
      <c r="J656" s="5" t="s">
        <v>3</v>
      </c>
      <c r="K656" s="5" t="s">
        <v>4</v>
      </c>
      <c r="L656" s="5" t="s">
        <v>26</v>
      </c>
      <c r="M656" s="6">
        <v>15</v>
      </c>
      <c r="N656" s="7">
        <v>41.21</v>
      </c>
      <c r="O656" s="8">
        <v>0.15</v>
      </c>
      <c r="P656" s="7">
        <v>16.760000000000002</v>
      </c>
      <c r="Q656" s="7">
        <f t="shared" si="40"/>
        <v>525.42750000000001</v>
      </c>
      <c r="R656" s="7">
        <f t="shared" si="41"/>
        <v>251.40000000000003</v>
      </c>
      <c r="S656" s="7">
        <f t="shared" si="42"/>
        <v>274.02749999999997</v>
      </c>
      <c r="T656" s="9">
        <f t="shared" si="43"/>
        <v>0.52153246642020068</v>
      </c>
      <c r="U656" s="6">
        <f>YEAR(SalesDataTable[[#This Row],[Order Date]])</f>
        <v>2026</v>
      </c>
      <c r="V656" s="9" t="str">
        <f>"Q"&amp;ROUNDUP(MONTH(SalesDataTable[[#This Row],[Order Date]])/3,0)</f>
        <v>Q2</v>
      </c>
      <c r="W656" s="6">
        <f>MONTH(SalesDataTable[[#This Row],[Order Date]])</f>
        <v>4</v>
      </c>
      <c r="X656" s="9" t="str">
        <f>TEXT(SalesDataTable[[#This Row],[Order Date]],"mmm")</f>
        <v>Apr</v>
      </c>
    </row>
    <row r="657" spans="1:24">
      <c r="A657" s="3">
        <v>2229</v>
      </c>
      <c r="B657" s="4">
        <v>46136</v>
      </c>
      <c r="C657" s="11">
        <f>YEAR(SalesDataTable[[#This Row],[Order Date]])</f>
        <v>2026</v>
      </c>
      <c r="D657" s="11" t="str">
        <f>"Q"&amp;ROUNDUP(MONTH(SalesDataTable[[#This Row],[Order Date]])/3,0)</f>
        <v>Q2</v>
      </c>
      <c r="E657" s="13">
        <f>MONTH(SalesDataTable[[#This Row],[Order Date]])</f>
        <v>4</v>
      </c>
      <c r="F657" s="11" t="str">
        <f>TEXT(SalesDataTable[[#This Row],[Order Date]],"MMM")</f>
        <v>Apr</v>
      </c>
      <c r="G657" s="5" t="s">
        <v>0</v>
      </c>
      <c r="H657" s="5" t="s">
        <v>1</v>
      </c>
      <c r="I657" s="5" t="s">
        <v>2</v>
      </c>
      <c r="J657" s="5" t="s">
        <v>13</v>
      </c>
      <c r="K657" s="5" t="s">
        <v>9</v>
      </c>
      <c r="L657" s="5" t="s">
        <v>17</v>
      </c>
      <c r="M657" s="6">
        <v>2</v>
      </c>
      <c r="N657" s="7">
        <v>145.75</v>
      </c>
      <c r="O657" s="8">
        <v>0.1</v>
      </c>
      <c r="P657" s="7">
        <v>78.900000000000006</v>
      </c>
      <c r="Q657" s="7">
        <f t="shared" si="40"/>
        <v>262.35000000000002</v>
      </c>
      <c r="R657" s="7">
        <f t="shared" si="41"/>
        <v>157.80000000000001</v>
      </c>
      <c r="S657" s="7">
        <f t="shared" si="42"/>
        <v>104.55000000000001</v>
      </c>
      <c r="T657" s="9">
        <f t="shared" si="43"/>
        <v>0.39851343624928531</v>
      </c>
      <c r="U657" s="6">
        <f>YEAR(SalesDataTable[[#This Row],[Order Date]])</f>
        <v>2026</v>
      </c>
      <c r="V657" s="9" t="str">
        <f>"Q"&amp;ROUNDUP(MONTH(SalesDataTable[[#This Row],[Order Date]])/3,0)</f>
        <v>Q2</v>
      </c>
      <c r="W657" s="6">
        <f>MONTH(SalesDataTable[[#This Row],[Order Date]])</f>
        <v>4</v>
      </c>
      <c r="X657" s="9" t="str">
        <f>TEXT(SalesDataTable[[#This Row],[Order Date]],"mmm")</f>
        <v>Apr</v>
      </c>
    </row>
    <row r="658" spans="1:24">
      <c r="A658" s="3">
        <v>3458</v>
      </c>
      <c r="B658" s="4">
        <v>46136</v>
      </c>
      <c r="C658" s="11">
        <f>YEAR(SalesDataTable[[#This Row],[Order Date]])</f>
        <v>2026</v>
      </c>
      <c r="D658" s="11" t="str">
        <f>"Q"&amp;ROUNDUP(MONTH(SalesDataTable[[#This Row],[Order Date]])/3,0)</f>
        <v>Q2</v>
      </c>
      <c r="E658" s="13">
        <f>MONTH(SalesDataTable[[#This Row],[Order Date]])</f>
        <v>4</v>
      </c>
      <c r="F658" s="11" t="str">
        <f>TEXT(SalesDataTable[[#This Row],[Order Date]],"MMM")</f>
        <v>Apr</v>
      </c>
      <c r="G658" s="5" t="s">
        <v>11</v>
      </c>
      <c r="H658" s="5" t="s">
        <v>18</v>
      </c>
      <c r="I658" s="5" t="s">
        <v>2</v>
      </c>
      <c r="J658" s="5" t="s">
        <v>13</v>
      </c>
      <c r="K658" s="5" t="s">
        <v>14</v>
      </c>
      <c r="L658" s="5" t="s">
        <v>44</v>
      </c>
      <c r="M658" s="6">
        <v>1</v>
      </c>
      <c r="N658" s="7">
        <v>134.86000000000001</v>
      </c>
      <c r="O658" s="8">
        <v>0</v>
      </c>
      <c r="P658" s="7">
        <v>66.040000000000006</v>
      </c>
      <c r="Q658" s="7">
        <f t="shared" si="40"/>
        <v>134.86000000000001</v>
      </c>
      <c r="R658" s="7">
        <f t="shared" si="41"/>
        <v>66.040000000000006</v>
      </c>
      <c r="S658" s="7">
        <f t="shared" si="42"/>
        <v>68.820000000000007</v>
      </c>
      <c r="T658" s="9">
        <f t="shared" si="43"/>
        <v>0.51030698502150373</v>
      </c>
      <c r="U658" s="6">
        <f>YEAR(SalesDataTable[[#This Row],[Order Date]])</f>
        <v>2026</v>
      </c>
      <c r="V658" s="9" t="str">
        <f>"Q"&amp;ROUNDUP(MONTH(SalesDataTable[[#This Row],[Order Date]])/3,0)</f>
        <v>Q2</v>
      </c>
      <c r="W658" s="6">
        <f>MONTH(SalesDataTable[[#This Row],[Order Date]])</f>
        <v>4</v>
      </c>
      <c r="X658" s="9" t="str">
        <f>TEXT(SalesDataTable[[#This Row],[Order Date]],"mmm")</f>
        <v>Apr</v>
      </c>
    </row>
    <row r="659" spans="1:24">
      <c r="A659" s="3">
        <v>4637</v>
      </c>
      <c r="B659" s="4">
        <v>46136</v>
      </c>
      <c r="C659" s="11">
        <f>YEAR(SalesDataTable[[#This Row],[Order Date]])</f>
        <v>2026</v>
      </c>
      <c r="D659" s="11" t="str">
        <f>"Q"&amp;ROUNDUP(MONTH(SalesDataTable[[#This Row],[Order Date]])/3,0)</f>
        <v>Q2</v>
      </c>
      <c r="E659" s="13">
        <f>MONTH(SalesDataTable[[#This Row],[Order Date]])</f>
        <v>4</v>
      </c>
      <c r="F659" s="11" t="str">
        <f>TEXT(SalesDataTable[[#This Row],[Order Date]],"MMM")</f>
        <v>Apr</v>
      </c>
      <c r="G659" s="5" t="s">
        <v>20</v>
      </c>
      <c r="H659" s="5" t="s">
        <v>47</v>
      </c>
      <c r="I659" s="5" t="s">
        <v>19</v>
      </c>
      <c r="J659" s="5" t="s">
        <v>13</v>
      </c>
      <c r="K659" s="5" t="s">
        <v>14</v>
      </c>
      <c r="L659" s="5" t="s">
        <v>44</v>
      </c>
      <c r="M659" s="6">
        <v>1</v>
      </c>
      <c r="N659" s="7">
        <v>136.07</v>
      </c>
      <c r="O659" s="8">
        <v>0</v>
      </c>
      <c r="P659" s="7">
        <v>65.17</v>
      </c>
      <c r="Q659" s="7">
        <f t="shared" si="40"/>
        <v>136.07</v>
      </c>
      <c r="R659" s="7">
        <f t="shared" si="41"/>
        <v>65.17</v>
      </c>
      <c r="S659" s="7">
        <f t="shared" si="42"/>
        <v>70.899999999999991</v>
      </c>
      <c r="T659" s="9">
        <f t="shared" si="43"/>
        <v>0.52105533916366575</v>
      </c>
      <c r="U659" s="6">
        <f>YEAR(SalesDataTable[[#This Row],[Order Date]])</f>
        <v>2026</v>
      </c>
      <c r="V659" s="9" t="str">
        <f>"Q"&amp;ROUNDUP(MONTH(SalesDataTable[[#This Row],[Order Date]])/3,0)</f>
        <v>Q2</v>
      </c>
      <c r="W659" s="6">
        <f>MONTH(SalesDataTable[[#This Row],[Order Date]])</f>
        <v>4</v>
      </c>
      <c r="X659" s="9" t="str">
        <f>TEXT(SalesDataTable[[#This Row],[Order Date]],"mmm")</f>
        <v>Apr</v>
      </c>
    </row>
    <row r="660" spans="1:24">
      <c r="A660" s="3">
        <v>4726</v>
      </c>
      <c r="B660" s="4">
        <v>46136</v>
      </c>
      <c r="C660" s="11">
        <f>YEAR(SalesDataTable[[#This Row],[Order Date]])</f>
        <v>2026</v>
      </c>
      <c r="D660" s="11" t="str">
        <f>"Q"&amp;ROUNDUP(MONTH(SalesDataTable[[#This Row],[Order Date]])/3,0)</f>
        <v>Q2</v>
      </c>
      <c r="E660" s="13">
        <f>MONTH(SalesDataTable[[#This Row],[Order Date]])</f>
        <v>4</v>
      </c>
      <c r="F660" s="11" t="str">
        <f>TEXT(SalesDataTable[[#This Row],[Order Date]],"MMM")</f>
        <v>Apr</v>
      </c>
      <c r="G660" s="5" t="s">
        <v>0</v>
      </c>
      <c r="H660" s="5" t="s">
        <v>50</v>
      </c>
      <c r="I660" s="5" t="s">
        <v>19</v>
      </c>
      <c r="J660" s="5" t="s">
        <v>16</v>
      </c>
      <c r="K660" s="5" t="s">
        <v>14</v>
      </c>
      <c r="L660" s="5" t="s">
        <v>32</v>
      </c>
      <c r="M660" s="6">
        <v>1</v>
      </c>
      <c r="N660" s="7">
        <v>47.25</v>
      </c>
      <c r="O660" s="8">
        <v>0.1</v>
      </c>
      <c r="P660" s="7">
        <v>18.25</v>
      </c>
      <c r="Q660" s="7">
        <f t="shared" si="40"/>
        <v>42.524999999999999</v>
      </c>
      <c r="R660" s="7">
        <f t="shared" si="41"/>
        <v>18.25</v>
      </c>
      <c r="S660" s="7">
        <f t="shared" si="42"/>
        <v>24.274999999999999</v>
      </c>
      <c r="T660" s="9">
        <f t="shared" si="43"/>
        <v>0.57084068195179305</v>
      </c>
      <c r="U660" s="6">
        <f>YEAR(SalesDataTable[[#This Row],[Order Date]])</f>
        <v>2026</v>
      </c>
      <c r="V660" s="9" t="str">
        <f>"Q"&amp;ROUNDUP(MONTH(SalesDataTable[[#This Row],[Order Date]])/3,0)</f>
        <v>Q2</v>
      </c>
      <c r="W660" s="6">
        <f>MONTH(SalesDataTable[[#This Row],[Order Date]])</f>
        <v>4</v>
      </c>
      <c r="X660" s="9" t="str">
        <f>TEXT(SalesDataTable[[#This Row],[Order Date]],"mmm")</f>
        <v>Apr</v>
      </c>
    </row>
    <row r="661" spans="1:24">
      <c r="A661" s="3">
        <v>4838</v>
      </c>
      <c r="B661" s="4">
        <v>46136</v>
      </c>
      <c r="C661" s="11">
        <f>YEAR(SalesDataTable[[#This Row],[Order Date]])</f>
        <v>2026</v>
      </c>
      <c r="D661" s="11" t="str">
        <f>"Q"&amp;ROUNDUP(MONTH(SalesDataTable[[#This Row],[Order Date]])/3,0)</f>
        <v>Q2</v>
      </c>
      <c r="E661" s="13">
        <f>MONTH(SalesDataTable[[#This Row],[Order Date]])</f>
        <v>4</v>
      </c>
      <c r="F661" s="11" t="str">
        <f>TEXT(SalesDataTable[[#This Row],[Order Date]],"MMM")</f>
        <v>Apr</v>
      </c>
      <c r="G661" s="5" t="s">
        <v>0</v>
      </c>
      <c r="H661" s="5" t="s">
        <v>1</v>
      </c>
      <c r="I661" s="5" t="s">
        <v>2</v>
      </c>
      <c r="J661" s="5" t="s">
        <v>16</v>
      </c>
      <c r="K661" s="5" t="s">
        <v>4</v>
      </c>
      <c r="L661" s="5" t="s">
        <v>26</v>
      </c>
      <c r="M661" s="6">
        <v>2</v>
      </c>
      <c r="N661" s="7">
        <v>41.32</v>
      </c>
      <c r="O661" s="8">
        <v>0.1</v>
      </c>
      <c r="P661" s="7">
        <v>16.66</v>
      </c>
      <c r="Q661" s="7">
        <f t="shared" si="40"/>
        <v>74.376000000000005</v>
      </c>
      <c r="R661" s="7">
        <f t="shared" si="41"/>
        <v>33.32</v>
      </c>
      <c r="S661" s="7">
        <f t="shared" si="42"/>
        <v>41.056000000000004</v>
      </c>
      <c r="T661" s="9">
        <f t="shared" si="43"/>
        <v>0.5520060234484242</v>
      </c>
      <c r="U661" s="6">
        <f>YEAR(SalesDataTable[[#This Row],[Order Date]])</f>
        <v>2026</v>
      </c>
      <c r="V661" s="9" t="str">
        <f>"Q"&amp;ROUNDUP(MONTH(SalesDataTable[[#This Row],[Order Date]])/3,0)</f>
        <v>Q2</v>
      </c>
      <c r="W661" s="6">
        <f>MONTH(SalesDataTable[[#This Row],[Order Date]])</f>
        <v>4</v>
      </c>
      <c r="X661" s="9" t="str">
        <f>TEXT(SalesDataTable[[#This Row],[Order Date]],"mmm")</f>
        <v>Apr</v>
      </c>
    </row>
    <row r="662" spans="1:24">
      <c r="A662" s="3">
        <v>5075</v>
      </c>
      <c r="B662" s="4">
        <v>46136</v>
      </c>
      <c r="C662" s="11">
        <f>YEAR(SalesDataTable[[#This Row],[Order Date]])</f>
        <v>2026</v>
      </c>
      <c r="D662" s="11" t="str">
        <f>"Q"&amp;ROUNDUP(MONTH(SalesDataTable[[#This Row],[Order Date]])/3,0)</f>
        <v>Q2</v>
      </c>
      <c r="E662" s="13">
        <f>MONTH(SalesDataTable[[#This Row],[Order Date]])</f>
        <v>4</v>
      </c>
      <c r="F662" s="11" t="str">
        <f>TEXT(SalesDataTable[[#This Row],[Order Date]],"MMM")</f>
        <v>Apr</v>
      </c>
      <c r="G662" s="5" t="s">
        <v>0</v>
      </c>
      <c r="H662" s="5" t="s">
        <v>50</v>
      </c>
      <c r="I662" s="5" t="s">
        <v>28</v>
      </c>
      <c r="J662" s="5" t="s">
        <v>13</v>
      </c>
      <c r="K662" s="5" t="s">
        <v>4</v>
      </c>
      <c r="L662" s="5" t="s">
        <v>5</v>
      </c>
      <c r="M662" s="6">
        <v>2</v>
      </c>
      <c r="N662" s="7">
        <v>81.75</v>
      </c>
      <c r="O662" s="8">
        <v>0</v>
      </c>
      <c r="P662" s="7">
        <v>41.92</v>
      </c>
      <c r="Q662" s="7">
        <f t="shared" si="40"/>
        <v>163.5</v>
      </c>
      <c r="R662" s="7">
        <f t="shared" si="41"/>
        <v>83.84</v>
      </c>
      <c r="S662" s="7">
        <f t="shared" si="42"/>
        <v>79.66</v>
      </c>
      <c r="T662" s="9">
        <f t="shared" si="43"/>
        <v>0.48721712538226297</v>
      </c>
      <c r="U662" s="6">
        <f>YEAR(SalesDataTable[[#This Row],[Order Date]])</f>
        <v>2026</v>
      </c>
      <c r="V662" s="9" t="str">
        <f>"Q"&amp;ROUNDUP(MONTH(SalesDataTable[[#This Row],[Order Date]])/3,0)</f>
        <v>Q2</v>
      </c>
      <c r="W662" s="6">
        <f>MONTH(SalesDataTable[[#This Row],[Order Date]])</f>
        <v>4</v>
      </c>
      <c r="X662" s="9" t="str">
        <f>TEXT(SalesDataTable[[#This Row],[Order Date]],"mmm")</f>
        <v>Apr</v>
      </c>
    </row>
    <row r="663" spans="1:24">
      <c r="A663" s="3">
        <v>149</v>
      </c>
      <c r="B663" s="4">
        <v>46137</v>
      </c>
      <c r="C663" s="11">
        <f>YEAR(SalesDataTable[[#This Row],[Order Date]])</f>
        <v>2026</v>
      </c>
      <c r="D663" s="11" t="str">
        <f>"Q"&amp;ROUNDUP(MONTH(SalesDataTable[[#This Row],[Order Date]])/3,0)</f>
        <v>Q2</v>
      </c>
      <c r="E663" s="13">
        <f>MONTH(SalesDataTable[[#This Row],[Order Date]])</f>
        <v>4</v>
      </c>
      <c r="F663" s="11" t="str">
        <f>TEXT(SalesDataTable[[#This Row],[Order Date]],"MMM")</f>
        <v>Apr</v>
      </c>
      <c r="G663" s="5" t="s">
        <v>6</v>
      </c>
      <c r="H663" s="5" t="s">
        <v>43</v>
      </c>
      <c r="I663" s="5" t="s">
        <v>2</v>
      </c>
      <c r="J663" s="5" t="s">
        <v>3</v>
      </c>
      <c r="K663" s="5" t="s">
        <v>14</v>
      </c>
      <c r="L663" s="5" t="s">
        <v>15</v>
      </c>
      <c r="M663" s="6">
        <v>1</v>
      </c>
      <c r="N663" s="7">
        <v>36.020000000000003</v>
      </c>
      <c r="O663" s="8">
        <v>0.05</v>
      </c>
      <c r="P663" s="7">
        <v>13.72</v>
      </c>
      <c r="Q663" s="7">
        <f t="shared" si="40"/>
        <v>34.219000000000001</v>
      </c>
      <c r="R663" s="7">
        <f t="shared" si="41"/>
        <v>13.72</v>
      </c>
      <c r="S663" s="7">
        <f t="shared" si="42"/>
        <v>20.499000000000002</v>
      </c>
      <c r="T663" s="9">
        <f t="shared" si="43"/>
        <v>0.59905315760250155</v>
      </c>
      <c r="U663" s="6">
        <f>YEAR(SalesDataTable[[#This Row],[Order Date]])</f>
        <v>2026</v>
      </c>
      <c r="V663" s="9" t="str">
        <f>"Q"&amp;ROUNDUP(MONTH(SalesDataTable[[#This Row],[Order Date]])/3,0)</f>
        <v>Q2</v>
      </c>
      <c r="W663" s="6">
        <f>MONTH(SalesDataTable[[#This Row],[Order Date]])</f>
        <v>4</v>
      </c>
      <c r="X663" s="9" t="str">
        <f>TEXT(SalesDataTable[[#This Row],[Order Date]],"mmm")</f>
        <v>Apr</v>
      </c>
    </row>
    <row r="664" spans="1:24">
      <c r="A664" s="3">
        <v>449</v>
      </c>
      <c r="B664" s="4">
        <v>46137</v>
      </c>
      <c r="C664" s="11">
        <f>YEAR(SalesDataTable[[#This Row],[Order Date]])</f>
        <v>2026</v>
      </c>
      <c r="D664" s="11" t="str">
        <f>"Q"&amp;ROUNDUP(MONTH(SalesDataTable[[#This Row],[Order Date]])/3,0)</f>
        <v>Q2</v>
      </c>
      <c r="E664" s="13">
        <f>MONTH(SalesDataTable[[#This Row],[Order Date]])</f>
        <v>4</v>
      </c>
      <c r="F664" s="11" t="str">
        <f>TEXT(SalesDataTable[[#This Row],[Order Date]],"MMM")</f>
        <v>Apr</v>
      </c>
      <c r="G664" s="5" t="s">
        <v>11</v>
      </c>
      <c r="H664" s="5" t="s">
        <v>25</v>
      </c>
      <c r="I664" s="5" t="s">
        <v>2</v>
      </c>
      <c r="J664" s="5" t="s">
        <v>16</v>
      </c>
      <c r="K664" s="5" t="s">
        <v>14</v>
      </c>
      <c r="L664" s="5" t="s">
        <v>15</v>
      </c>
      <c r="M664" s="6">
        <v>1</v>
      </c>
      <c r="N664" s="7">
        <v>36.68</v>
      </c>
      <c r="O664" s="8">
        <v>0</v>
      </c>
      <c r="P664" s="7">
        <v>13.27</v>
      </c>
      <c r="Q664" s="7">
        <f t="shared" si="40"/>
        <v>36.68</v>
      </c>
      <c r="R664" s="7">
        <f t="shared" si="41"/>
        <v>13.27</v>
      </c>
      <c r="S664" s="7">
        <f t="shared" si="42"/>
        <v>23.41</v>
      </c>
      <c r="T664" s="9">
        <f t="shared" si="43"/>
        <v>0.63822246455834242</v>
      </c>
      <c r="U664" s="6">
        <f>YEAR(SalesDataTable[[#This Row],[Order Date]])</f>
        <v>2026</v>
      </c>
      <c r="V664" s="9" t="str">
        <f>"Q"&amp;ROUNDUP(MONTH(SalesDataTable[[#This Row],[Order Date]])/3,0)</f>
        <v>Q2</v>
      </c>
      <c r="W664" s="6">
        <f>MONTH(SalesDataTable[[#This Row],[Order Date]])</f>
        <v>4</v>
      </c>
      <c r="X664" s="9" t="str">
        <f>TEXT(SalesDataTable[[#This Row],[Order Date]],"mmm")</f>
        <v>Apr</v>
      </c>
    </row>
    <row r="665" spans="1:24">
      <c r="A665" s="3">
        <v>1422</v>
      </c>
      <c r="B665" s="4">
        <v>46137</v>
      </c>
      <c r="C665" s="11">
        <f>YEAR(SalesDataTable[[#This Row],[Order Date]])</f>
        <v>2026</v>
      </c>
      <c r="D665" s="11" t="str">
        <f>"Q"&amp;ROUNDUP(MONTH(SalesDataTable[[#This Row],[Order Date]])/3,0)</f>
        <v>Q2</v>
      </c>
      <c r="E665" s="13">
        <f>MONTH(SalesDataTable[[#This Row],[Order Date]])</f>
        <v>4</v>
      </c>
      <c r="F665" s="11" t="str">
        <f>TEXT(SalesDataTable[[#This Row],[Order Date]],"MMM")</f>
        <v>Apr</v>
      </c>
      <c r="G665" s="5" t="s">
        <v>20</v>
      </c>
      <c r="H665" s="5" t="s">
        <v>33</v>
      </c>
      <c r="I665" s="5" t="s">
        <v>8</v>
      </c>
      <c r="J665" s="5" t="s">
        <v>16</v>
      </c>
      <c r="K665" s="5" t="s">
        <v>23</v>
      </c>
      <c r="L665" s="5" t="s">
        <v>24</v>
      </c>
      <c r="M665" s="6">
        <v>6</v>
      </c>
      <c r="N665" s="7">
        <v>348.16</v>
      </c>
      <c r="O665" s="8">
        <v>0.1</v>
      </c>
      <c r="P665" s="7">
        <v>198.24</v>
      </c>
      <c r="Q665" s="7">
        <f t="shared" si="40"/>
        <v>1880.0640000000001</v>
      </c>
      <c r="R665" s="7">
        <f t="shared" si="41"/>
        <v>1189.44</v>
      </c>
      <c r="S665" s="7">
        <f t="shared" si="42"/>
        <v>690.62400000000002</v>
      </c>
      <c r="T665" s="9">
        <f t="shared" si="43"/>
        <v>0.36734068627450978</v>
      </c>
      <c r="U665" s="6">
        <f>YEAR(SalesDataTable[[#This Row],[Order Date]])</f>
        <v>2026</v>
      </c>
      <c r="V665" s="9" t="str">
        <f>"Q"&amp;ROUNDUP(MONTH(SalesDataTable[[#This Row],[Order Date]])/3,0)</f>
        <v>Q2</v>
      </c>
      <c r="W665" s="6">
        <f>MONTH(SalesDataTable[[#This Row],[Order Date]])</f>
        <v>4</v>
      </c>
      <c r="X665" s="9" t="str">
        <f>TEXT(SalesDataTable[[#This Row],[Order Date]],"mmm")</f>
        <v>Apr</v>
      </c>
    </row>
    <row r="666" spans="1:24">
      <c r="A666" s="3">
        <v>3248</v>
      </c>
      <c r="B666" s="4">
        <v>46137</v>
      </c>
      <c r="C666" s="11">
        <f>YEAR(SalesDataTable[[#This Row],[Order Date]])</f>
        <v>2026</v>
      </c>
      <c r="D666" s="11" t="str">
        <f>"Q"&amp;ROUNDUP(MONTH(SalesDataTable[[#This Row],[Order Date]])/3,0)</f>
        <v>Q2</v>
      </c>
      <c r="E666" s="13">
        <f>MONTH(SalesDataTable[[#This Row],[Order Date]])</f>
        <v>4</v>
      </c>
      <c r="F666" s="11" t="str">
        <f>TEXT(SalesDataTable[[#This Row],[Order Date]],"MMM")</f>
        <v>Apr</v>
      </c>
      <c r="G666" s="5" t="s">
        <v>11</v>
      </c>
      <c r="H666" s="5" t="s">
        <v>52</v>
      </c>
      <c r="I666" s="5" t="s">
        <v>2</v>
      </c>
      <c r="J666" s="5" t="s">
        <v>3</v>
      </c>
      <c r="K666" s="5" t="s">
        <v>4</v>
      </c>
      <c r="L666" s="5" t="s">
        <v>26</v>
      </c>
      <c r="M666" s="6">
        <v>2</v>
      </c>
      <c r="N666" s="7">
        <v>39.799999999999997</v>
      </c>
      <c r="O666" s="8">
        <v>0.05</v>
      </c>
      <c r="P666" s="7">
        <v>16.23</v>
      </c>
      <c r="Q666" s="7">
        <f t="shared" si="40"/>
        <v>75.61999999999999</v>
      </c>
      <c r="R666" s="7">
        <f t="shared" si="41"/>
        <v>32.46</v>
      </c>
      <c r="S666" s="7">
        <f t="shared" si="42"/>
        <v>43.159999999999989</v>
      </c>
      <c r="T666" s="9">
        <f t="shared" si="43"/>
        <v>0.57074847923829664</v>
      </c>
      <c r="U666" s="6">
        <f>YEAR(SalesDataTable[[#This Row],[Order Date]])</f>
        <v>2026</v>
      </c>
      <c r="V666" s="9" t="str">
        <f>"Q"&amp;ROUNDUP(MONTH(SalesDataTable[[#This Row],[Order Date]])/3,0)</f>
        <v>Q2</v>
      </c>
      <c r="W666" s="6">
        <f>MONTH(SalesDataTable[[#This Row],[Order Date]])</f>
        <v>4</v>
      </c>
      <c r="X666" s="9" t="str">
        <f>TEXT(SalesDataTable[[#This Row],[Order Date]],"mmm")</f>
        <v>Apr</v>
      </c>
    </row>
    <row r="667" spans="1:24">
      <c r="A667" s="3">
        <v>3445</v>
      </c>
      <c r="B667" s="4">
        <v>46137</v>
      </c>
      <c r="C667" s="11">
        <f>YEAR(SalesDataTable[[#This Row],[Order Date]])</f>
        <v>2026</v>
      </c>
      <c r="D667" s="11" t="str">
        <f>"Q"&amp;ROUNDUP(MONTH(SalesDataTable[[#This Row],[Order Date]])/3,0)</f>
        <v>Q2</v>
      </c>
      <c r="E667" s="13">
        <f>MONTH(SalesDataTable[[#This Row],[Order Date]])</f>
        <v>4</v>
      </c>
      <c r="F667" s="11" t="str">
        <f>TEXT(SalesDataTable[[#This Row],[Order Date]],"MMM")</f>
        <v>Apr</v>
      </c>
      <c r="G667" s="5" t="s">
        <v>0</v>
      </c>
      <c r="H667" s="5" t="s">
        <v>50</v>
      </c>
      <c r="I667" s="5" t="s">
        <v>2</v>
      </c>
      <c r="J667" s="5" t="s">
        <v>3</v>
      </c>
      <c r="K667" s="5" t="s">
        <v>4</v>
      </c>
      <c r="L667" s="5" t="s">
        <v>26</v>
      </c>
      <c r="M667" s="6">
        <v>5</v>
      </c>
      <c r="N667" s="7">
        <v>39.369999999999997</v>
      </c>
      <c r="O667" s="8">
        <v>0.05</v>
      </c>
      <c r="P667" s="7">
        <v>16.760000000000002</v>
      </c>
      <c r="Q667" s="7">
        <f t="shared" si="40"/>
        <v>187.00749999999999</v>
      </c>
      <c r="R667" s="7">
        <f t="shared" si="41"/>
        <v>83.800000000000011</v>
      </c>
      <c r="S667" s="7">
        <f t="shared" si="42"/>
        <v>103.20749999999998</v>
      </c>
      <c r="T667" s="9">
        <f t="shared" si="43"/>
        <v>0.55188963009504954</v>
      </c>
      <c r="U667" s="6">
        <f>YEAR(SalesDataTable[[#This Row],[Order Date]])</f>
        <v>2026</v>
      </c>
      <c r="V667" s="9" t="str">
        <f>"Q"&amp;ROUNDUP(MONTH(SalesDataTable[[#This Row],[Order Date]])/3,0)</f>
        <v>Q2</v>
      </c>
      <c r="W667" s="6">
        <f>MONTH(SalesDataTable[[#This Row],[Order Date]])</f>
        <v>4</v>
      </c>
      <c r="X667" s="9" t="str">
        <f>TEXT(SalesDataTable[[#This Row],[Order Date]],"mmm")</f>
        <v>Apr</v>
      </c>
    </row>
    <row r="668" spans="1:24">
      <c r="A668" s="3">
        <v>3930</v>
      </c>
      <c r="B668" s="4">
        <v>46137</v>
      </c>
      <c r="C668" s="11">
        <f>YEAR(SalesDataTable[[#This Row],[Order Date]])</f>
        <v>2026</v>
      </c>
      <c r="D668" s="11" t="str">
        <f>"Q"&amp;ROUNDUP(MONTH(SalesDataTable[[#This Row],[Order Date]])/3,0)</f>
        <v>Q2</v>
      </c>
      <c r="E668" s="13">
        <f>MONTH(SalesDataTable[[#This Row],[Order Date]])</f>
        <v>4</v>
      </c>
      <c r="F668" s="11" t="str">
        <f>TEXT(SalesDataTable[[#This Row],[Order Date]],"MMM")</f>
        <v>Apr</v>
      </c>
      <c r="G668" s="5" t="s">
        <v>6</v>
      </c>
      <c r="H668" s="5" t="s">
        <v>43</v>
      </c>
      <c r="I668" s="5" t="s">
        <v>28</v>
      </c>
      <c r="J668" s="5" t="s">
        <v>3</v>
      </c>
      <c r="K668" s="5" t="s">
        <v>34</v>
      </c>
      <c r="L668" s="5" t="s">
        <v>35</v>
      </c>
      <c r="M668" s="6">
        <v>2</v>
      </c>
      <c r="N668" s="7">
        <v>40.85</v>
      </c>
      <c r="O668" s="8">
        <v>0</v>
      </c>
      <c r="P668" s="7">
        <v>14.99</v>
      </c>
      <c r="Q668" s="7">
        <f t="shared" si="40"/>
        <v>81.7</v>
      </c>
      <c r="R668" s="7">
        <f t="shared" si="41"/>
        <v>29.98</v>
      </c>
      <c r="S668" s="7">
        <f t="shared" si="42"/>
        <v>51.72</v>
      </c>
      <c r="T668" s="9">
        <f t="shared" si="43"/>
        <v>0.633047735618115</v>
      </c>
      <c r="U668" s="6">
        <f>YEAR(SalesDataTable[[#This Row],[Order Date]])</f>
        <v>2026</v>
      </c>
      <c r="V668" s="9" t="str">
        <f>"Q"&amp;ROUNDUP(MONTH(SalesDataTable[[#This Row],[Order Date]])/3,0)</f>
        <v>Q2</v>
      </c>
      <c r="W668" s="6">
        <f>MONTH(SalesDataTable[[#This Row],[Order Date]])</f>
        <v>4</v>
      </c>
      <c r="X668" s="9" t="str">
        <f>TEXT(SalesDataTable[[#This Row],[Order Date]],"mmm")</f>
        <v>Apr</v>
      </c>
    </row>
    <row r="669" spans="1:24">
      <c r="A669" s="3">
        <v>3969</v>
      </c>
      <c r="B669" s="4">
        <v>46137</v>
      </c>
      <c r="C669" s="11">
        <f>YEAR(SalesDataTable[[#This Row],[Order Date]])</f>
        <v>2026</v>
      </c>
      <c r="D669" s="11" t="str">
        <f>"Q"&amp;ROUNDUP(MONTH(SalesDataTable[[#This Row],[Order Date]])/3,0)</f>
        <v>Q2</v>
      </c>
      <c r="E669" s="13">
        <f>MONTH(SalesDataTable[[#This Row],[Order Date]])</f>
        <v>4</v>
      </c>
      <c r="F669" s="11" t="str">
        <f>TEXT(SalesDataTable[[#This Row],[Order Date]],"MMM")</f>
        <v>Apr</v>
      </c>
      <c r="G669" s="5" t="s">
        <v>20</v>
      </c>
      <c r="H669" s="5" t="s">
        <v>33</v>
      </c>
      <c r="I669" s="5" t="s">
        <v>28</v>
      </c>
      <c r="J669" s="5" t="s">
        <v>3</v>
      </c>
      <c r="K669" s="5" t="s">
        <v>9</v>
      </c>
      <c r="L669" s="5" t="s">
        <v>10</v>
      </c>
      <c r="M669" s="6">
        <v>1</v>
      </c>
      <c r="N669" s="7">
        <v>92.91</v>
      </c>
      <c r="O669" s="8">
        <v>0.05</v>
      </c>
      <c r="P669" s="7">
        <v>46</v>
      </c>
      <c r="Q669" s="7">
        <f t="shared" si="40"/>
        <v>88.264499999999998</v>
      </c>
      <c r="R669" s="7">
        <f t="shared" si="41"/>
        <v>46</v>
      </c>
      <c r="S669" s="7">
        <f t="shared" si="42"/>
        <v>42.264499999999998</v>
      </c>
      <c r="T669" s="9">
        <f t="shared" si="43"/>
        <v>0.4788391709010984</v>
      </c>
      <c r="U669" s="6">
        <f>YEAR(SalesDataTable[[#This Row],[Order Date]])</f>
        <v>2026</v>
      </c>
      <c r="V669" s="9" t="str">
        <f>"Q"&amp;ROUNDUP(MONTH(SalesDataTable[[#This Row],[Order Date]])/3,0)</f>
        <v>Q2</v>
      </c>
      <c r="W669" s="6">
        <f>MONTH(SalesDataTable[[#This Row],[Order Date]])</f>
        <v>4</v>
      </c>
      <c r="X669" s="9" t="str">
        <f>TEXT(SalesDataTable[[#This Row],[Order Date]],"mmm")</f>
        <v>Apr</v>
      </c>
    </row>
    <row r="670" spans="1:24">
      <c r="A670" s="3">
        <v>4190</v>
      </c>
      <c r="B670" s="4">
        <v>46137</v>
      </c>
      <c r="C670" s="11">
        <f>YEAR(SalesDataTable[[#This Row],[Order Date]])</f>
        <v>2026</v>
      </c>
      <c r="D670" s="11" t="str">
        <f>"Q"&amp;ROUNDUP(MONTH(SalesDataTable[[#This Row],[Order Date]])/3,0)</f>
        <v>Q2</v>
      </c>
      <c r="E670" s="13">
        <f>MONTH(SalesDataTable[[#This Row],[Order Date]])</f>
        <v>4</v>
      </c>
      <c r="F670" s="11" t="str">
        <f>TEXT(SalesDataTable[[#This Row],[Order Date]],"MMM")</f>
        <v>Apr</v>
      </c>
      <c r="G670" s="5" t="s">
        <v>20</v>
      </c>
      <c r="H670" s="5" t="s">
        <v>47</v>
      </c>
      <c r="I670" s="5" t="s">
        <v>2</v>
      </c>
      <c r="J670" s="5" t="s">
        <v>13</v>
      </c>
      <c r="K670" s="5" t="s">
        <v>9</v>
      </c>
      <c r="L670" s="5" t="s">
        <v>37</v>
      </c>
      <c r="M670" s="6">
        <v>1</v>
      </c>
      <c r="N670" s="7">
        <v>152.01</v>
      </c>
      <c r="O670" s="8">
        <v>0</v>
      </c>
      <c r="P670" s="7">
        <v>80.33</v>
      </c>
      <c r="Q670" s="7">
        <f t="shared" si="40"/>
        <v>152.01</v>
      </c>
      <c r="R670" s="7">
        <f t="shared" si="41"/>
        <v>80.33</v>
      </c>
      <c r="S670" s="7">
        <f t="shared" si="42"/>
        <v>71.679999999999993</v>
      </c>
      <c r="T670" s="9">
        <f t="shared" si="43"/>
        <v>0.47154792447865268</v>
      </c>
      <c r="U670" s="6">
        <f>YEAR(SalesDataTable[[#This Row],[Order Date]])</f>
        <v>2026</v>
      </c>
      <c r="V670" s="9" t="str">
        <f>"Q"&amp;ROUNDUP(MONTH(SalesDataTable[[#This Row],[Order Date]])/3,0)</f>
        <v>Q2</v>
      </c>
      <c r="W670" s="6">
        <f>MONTH(SalesDataTable[[#This Row],[Order Date]])</f>
        <v>4</v>
      </c>
      <c r="X670" s="9" t="str">
        <f>TEXT(SalesDataTable[[#This Row],[Order Date]],"mmm")</f>
        <v>Apr</v>
      </c>
    </row>
    <row r="671" spans="1:24">
      <c r="A671" s="3">
        <v>4442</v>
      </c>
      <c r="B671" s="4">
        <v>46137</v>
      </c>
      <c r="C671" s="11">
        <f>YEAR(SalesDataTable[[#This Row],[Order Date]])</f>
        <v>2026</v>
      </c>
      <c r="D671" s="11" t="str">
        <f>"Q"&amp;ROUNDUP(MONTH(SalesDataTable[[#This Row],[Order Date]])/3,0)</f>
        <v>Q2</v>
      </c>
      <c r="E671" s="13">
        <f>MONTH(SalesDataTable[[#This Row],[Order Date]])</f>
        <v>4</v>
      </c>
      <c r="F671" s="11" t="str">
        <f>TEXT(SalesDataTable[[#This Row],[Order Date]],"MMM")</f>
        <v>Apr</v>
      </c>
      <c r="G671" s="5" t="s">
        <v>6</v>
      </c>
      <c r="H671" s="5" t="s">
        <v>27</v>
      </c>
      <c r="I671" s="5" t="s">
        <v>28</v>
      </c>
      <c r="J671" s="5" t="s">
        <v>13</v>
      </c>
      <c r="K671" s="5" t="s">
        <v>14</v>
      </c>
      <c r="L671" s="5" t="s">
        <v>15</v>
      </c>
      <c r="M671" s="6">
        <v>1</v>
      </c>
      <c r="N671" s="7">
        <v>36.65</v>
      </c>
      <c r="O671" s="8">
        <v>0</v>
      </c>
      <c r="P671" s="7">
        <v>13.28</v>
      </c>
      <c r="Q671" s="7">
        <f t="shared" si="40"/>
        <v>36.65</v>
      </c>
      <c r="R671" s="7">
        <f t="shared" si="41"/>
        <v>13.28</v>
      </c>
      <c r="S671" s="7">
        <f t="shared" si="42"/>
        <v>23.369999999999997</v>
      </c>
      <c r="T671" s="9">
        <f t="shared" si="43"/>
        <v>0.63765347885402446</v>
      </c>
      <c r="U671" s="6">
        <f>YEAR(SalesDataTable[[#This Row],[Order Date]])</f>
        <v>2026</v>
      </c>
      <c r="V671" s="9" t="str">
        <f>"Q"&amp;ROUNDUP(MONTH(SalesDataTable[[#This Row],[Order Date]])/3,0)</f>
        <v>Q2</v>
      </c>
      <c r="W671" s="6">
        <f>MONTH(SalesDataTable[[#This Row],[Order Date]])</f>
        <v>4</v>
      </c>
      <c r="X671" s="9" t="str">
        <f>TEXT(SalesDataTable[[#This Row],[Order Date]],"mmm")</f>
        <v>Apr</v>
      </c>
    </row>
    <row r="672" spans="1:24">
      <c r="A672" s="3">
        <v>228</v>
      </c>
      <c r="B672" s="4">
        <v>46138</v>
      </c>
      <c r="C672" s="11">
        <f>YEAR(SalesDataTable[[#This Row],[Order Date]])</f>
        <v>2026</v>
      </c>
      <c r="D672" s="11" t="str">
        <f>"Q"&amp;ROUNDUP(MONTH(SalesDataTable[[#This Row],[Order Date]])/3,0)</f>
        <v>Q2</v>
      </c>
      <c r="E672" s="13">
        <f>MONTH(SalesDataTable[[#This Row],[Order Date]])</f>
        <v>4</v>
      </c>
      <c r="F672" s="11" t="str">
        <f>TEXT(SalesDataTable[[#This Row],[Order Date]],"MMM")</f>
        <v>Apr</v>
      </c>
      <c r="G672" s="5" t="s">
        <v>20</v>
      </c>
      <c r="H672" s="5" t="s">
        <v>33</v>
      </c>
      <c r="I672" s="5" t="s">
        <v>2</v>
      </c>
      <c r="J672" s="5" t="s">
        <v>3</v>
      </c>
      <c r="K672" s="5" t="s">
        <v>23</v>
      </c>
      <c r="L672" s="5" t="s">
        <v>40</v>
      </c>
      <c r="M672" s="6">
        <v>5</v>
      </c>
      <c r="N672" s="7">
        <v>80.819999999999993</v>
      </c>
      <c r="O672" s="8">
        <v>0</v>
      </c>
      <c r="P672" s="7">
        <v>40.47</v>
      </c>
      <c r="Q672" s="7">
        <f t="shared" si="40"/>
        <v>404.09999999999997</v>
      </c>
      <c r="R672" s="7">
        <f t="shared" si="41"/>
        <v>202.35</v>
      </c>
      <c r="S672" s="7">
        <f t="shared" si="42"/>
        <v>201.74999999999997</v>
      </c>
      <c r="T672" s="9">
        <f t="shared" si="43"/>
        <v>0.49925760950259834</v>
      </c>
      <c r="U672" s="6">
        <f>YEAR(SalesDataTable[[#This Row],[Order Date]])</f>
        <v>2026</v>
      </c>
      <c r="V672" s="9" t="str">
        <f>"Q"&amp;ROUNDUP(MONTH(SalesDataTable[[#This Row],[Order Date]])/3,0)</f>
        <v>Q2</v>
      </c>
      <c r="W672" s="6">
        <f>MONTH(SalesDataTable[[#This Row],[Order Date]])</f>
        <v>4</v>
      </c>
      <c r="X672" s="9" t="str">
        <f>TEXT(SalesDataTable[[#This Row],[Order Date]],"mmm")</f>
        <v>Apr</v>
      </c>
    </row>
    <row r="673" spans="1:24">
      <c r="A673" s="3">
        <v>2101</v>
      </c>
      <c r="B673" s="4">
        <v>46138</v>
      </c>
      <c r="C673" s="11">
        <f>YEAR(SalesDataTable[[#This Row],[Order Date]])</f>
        <v>2026</v>
      </c>
      <c r="D673" s="11" t="str">
        <f>"Q"&amp;ROUNDUP(MONTH(SalesDataTable[[#This Row],[Order Date]])/3,0)</f>
        <v>Q2</v>
      </c>
      <c r="E673" s="13">
        <f>MONTH(SalesDataTable[[#This Row],[Order Date]])</f>
        <v>4</v>
      </c>
      <c r="F673" s="11" t="str">
        <f>TEXT(SalesDataTable[[#This Row],[Order Date]],"MMM")</f>
        <v>Apr</v>
      </c>
      <c r="G673" s="5" t="s">
        <v>20</v>
      </c>
      <c r="H673" s="5" t="s">
        <v>21</v>
      </c>
      <c r="I673" s="5" t="s">
        <v>2</v>
      </c>
      <c r="J673" s="5" t="s">
        <v>13</v>
      </c>
      <c r="K673" s="5" t="s">
        <v>9</v>
      </c>
      <c r="L673" s="5" t="s">
        <v>17</v>
      </c>
      <c r="M673" s="6">
        <v>4</v>
      </c>
      <c r="N673" s="7">
        <v>144.69999999999999</v>
      </c>
      <c r="O673" s="8">
        <v>0</v>
      </c>
      <c r="P673" s="7">
        <v>79.41</v>
      </c>
      <c r="Q673" s="7">
        <f t="shared" si="40"/>
        <v>578.79999999999995</v>
      </c>
      <c r="R673" s="7">
        <f t="shared" si="41"/>
        <v>317.64</v>
      </c>
      <c r="S673" s="7">
        <f t="shared" si="42"/>
        <v>261.15999999999997</v>
      </c>
      <c r="T673" s="9">
        <f t="shared" si="43"/>
        <v>0.45120939875604699</v>
      </c>
      <c r="U673" s="6">
        <f>YEAR(SalesDataTable[[#This Row],[Order Date]])</f>
        <v>2026</v>
      </c>
      <c r="V673" s="9" t="str">
        <f>"Q"&amp;ROUNDUP(MONTH(SalesDataTable[[#This Row],[Order Date]])/3,0)</f>
        <v>Q2</v>
      </c>
      <c r="W673" s="6">
        <f>MONTH(SalesDataTable[[#This Row],[Order Date]])</f>
        <v>4</v>
      </c>
      <c r="X673" s="9" t="str">
        <f>TEXT(SalesDataTable[[#This Row],[Order Date]],"mmm")</f>
        <v>Apr</v>
      </c>
    </row>
    <row r="674" spans="1:24">
      <c r="A674" s="3">
        <v>2590</v>
      </c>
      <c r="B674" s="4">
        <v>46138</v>
      </c>
      <c r="C674" s="11">
        <f>YEAR(SalesDataTable[[#This Row],[Order Date]])</f>
        <v>2026</v>
      </c>
      <c r="D674" s="11" t="str">
        <f>"Q"&amp;ROUNDUP(MONTH(SalesDataTable[[#This Row],[Order Date]])/3,0)</f>
        <v>Q2</v>
      </c>
      <c r="E674" s="13">
        <f>MONTH(SalesDataTable[[#This Row],[Order Date]])</f>
        <v>4</v>
      </c>
      <c r="F674" s="11" t="str">
        <f>TEXT(SalesDataTable[[#This Row],[Order Date]],"MMM")</f>
        <v>Apr</v>
      </c>
      <c r="G674" s="5" t="s">
        <v>6</v>
      </c>
      <c r="H674" s="5" t="s">
        <v>27</v>
      </c>
      <c r="I674" s="5" t="s">
        <v>19</v>
      </c>
      <c r="J674" s="5" t="s">
        <v>13</v>
      </c>
      <c r="K674" s="5" t="s">
        <v>34</v>
      </c>
      <c r="L674" s="5" t="s">
        <v>42</v>
      </c>
      <c r="M674" s="6">
        <v>2</v>
      </c>
      <c r="N674" s="7">
        <v>36.51</v>
      </c>
      <c r="O674" s="8">
        <v>0.1</v>
      </c>
      <c r="P674" s="7">
        <v>14.18</v>
      </c>
      <c r="Q674" s="7">
        <f t="shared" si="40"/>
        <v>65.718000000000004</v>
      </c>
      <c r="R674" s="7">
        <f t="shared" si="41"/>
        <v>28.36</v>
      </c>
      <c r="S674" s="7">
        <f t="shared" si="42"/>
        <v>37.358000000000004</v>
      </c>
      <c r="T674" s="9">
        <f t="shared" si="43"/>
        <v>0.56845917404668433</v>
      </c>
      <c r="U674" s="6">
        <f>YEAR(SalesDataTable[[#This Row],[Order Date]])</f>
        <v>2026</v>
      </c>
      <c r="V674" s="9" t="str">
        <f>"Q"&amp;ROUNDUP(MONTH(SalesDataTable[[#This Row],[Order Date]])/3,0)</f>
        <v>Q2</v>
      </c>
      <c r="W674" s="6">
        <f>MONTH(SalesDataTable[[#This Row],[Order Date]])</f>
        <v>4</v>
      </c>
      <c r="X674" s="9" t="str">
        <f>TEXT(SalesDataTable[[#This Row],[Order Date]],"mmm")</f>
        <v>Apr</v>
      </c>
    </row>
    <row r="675" spans="1:24">
      <c r="A675" s="3">
        <v>2957</v>
      </c>
      <c r="B675" s="4">
        <v>46138</v>
      </c>
      <c r="C675" s="11">
        <f>YEAR(SalesDataTable[[#This Row],[Order Date]])</f>
        <v>2026</v>
      </c>
      <c r="D675" s="11" t="str">
        <f>"Q"&amp;ROUNDUP(MONTH(SalesDataTable[[#This Row],[Order Date]])/3,0)</f>
        <v>Q2</v>
      </c>
      <c r="E675" s="13">
        <f>MONTH(SalesDataTable[[#This Row],[Order Date]])</f>
        <v>4</v>
      </c>
      <c r="F675" s="11" t="str">
        <f>TEXT(SalesDataTable[[#This Row],[Order Date]],"MMM")</f>
        <v>Apr</v>
      </c>
      <c r="G675" s="5" t="s">
        <v>20</v>
      </c>
      <c r="H675" s="5" t="s">
        <v>31</v>
      </c>
      <c r="I675" s="5" t="s">
        <v>28</v>
      </c>
      <c r="J675" s="5" t="s">
        <v>13</v>
      </c>
      <c r="K675" s="5" t="s">
        <v>14</v>
      </c>
      <c r="L675" s="5" t="s">
        <v>15</v>
      </c>
      <c r="M675" s="6">
        <v>3</v>
      </c>
      <c r="N675" s="7">
        <v>36.58</v>
      </c>
      <c r="O675" s="8">
        <v>0.05</v>
      </c>
      <c r="P675" s="7">
        <v>13.71</v>
      </c>
      <c r="Q675" s="7">
        <f t="shared" si="40"/>
        <v>104.25299999999999</v>
      </c>
      <c r="R675" s="7">
        <f t="shared" si="41"/>
        <v>41.13</v>
      </c>
      <c r="S675" s="7">
        <f t="shared" si="42"/>
        <v>63.122999999999983</v>
      </c>
      <c r="T675" s="9">
        <f t="shared" si="43"/>
        <v>0.60547897902218628</v>
      </c>
      <c r="U675" s="6">
        <f>YEAR(SalesDataTable[[#This Row],[Order Date]])</f>
        <v>2026</v>
      </c>
      <c r="V675" s="9" t="str">
        <f>"Q"&amp;ROUNDUP(MONTH(SalesDataTable[[#This Row],[Order Date]])/3,0)</f>
        <v>Q2</v>
      </c>
      <c r="W675" s="6">
        <f>MONTH(SalesDataTable[[#This Row],[Order Date]])</f>
        <v>4</v>
      </c>
      <c r="X675" s="9" t="str">
        <f>TEXT(SalesDataTable[[#This Row],[Order Date]],"mmm")</f>
        <v>Apr</v>
      </c>
    </row>
    <row r="676" spans="1:24">
      <c r="A676" s="3">
        <v>4270</v>
      </c>
      <c r="B676" s="4">
        <v>46138</v>
      </c>
      <c r="C676" s="11">
        <f>YEAR(SalesDataTable[[#This Row],[Order Date]])</f>
        <v>2026</v>
      </c>
      <c r="D676" s="11" t="str">
        <f>"Q"&amp;ROUNDUP(MONTH(SalesDataTable[[#This Row],[Order Date]])/3,0)</f>
        <v>Q2</v>
      </c>
      <c r="E676" s="13">
        <f>MONTH(SalesDataTable[[#This Row],[Order Date]])</f>
        <v>4</v>
      </c>
      <c r="F676" s="11" t="str">
        <f>TEXT(SalesDataTable[[#This Row],[Order Date]],"MMM")</f>
        <v>Apr</v>
      </c>
      <c r="G676" s="5" t="s">
        <v>20</v>
      </c>
      <c r="H676" s="5" t="s">
        <v>31</v>
      </c>
      <c r="I676" s="5" t="s">
        <v>19</v>
      </c>
      <c r="J676" s="5" t="s">
        <v>16</v>
      </c>
      <c r="K676" s="5" t="s">
        <v>23</v>
      </c>
      <c r="L676" s="5" t="s">
        <v>29</v>
      </c>
      <c r="M676" s="6">
        <v>2</v>
      </c>
      <c r="N676" s="7">
        <v>191.59</v>
      </c>
      <c r="O676" s="8">
        <v>0</v>
      </c>
      <c r="P676" s="7">
        <v>102.52</v>
      </c>
      <c r="Q676" s="7">
        <f t="shared" si="40"/>
        <v>383.18</v>
      </c>
      <c r="R676" s="7">
        <f t="shared" si="41"/>
        <v>205.04</v>
      </c>
      <c r="S676" s="7">
        <f t="shared" si="42"/>
        <v>178.14000000000001</v>
      </c>
      <c r="T676" s="9">
        <f t="shared" si="43"/>
        <v>0.46489900307949272</v>
      </c>
      <c r="U676" s="6">
        <f>YEAR(SalesDataTable[[#This Row],[Order Date]])</f>
        <v>2026</v>
      </c>
      <c r="V676" s="9" t="str">
        <f>"Q"&amp;ROUNDUP(MONTH(SalesDataTable[[#This Row],[Order Date]])/3,0)</f>
        <v>Q2</v>
      </c>
      <c r="W676" s="6">
        <f>MONTH(SalesDataTable[[#This Row],[Order Date]])</f>
        <v>4</v>
      </c>
      <c r="X676" s="9" t="str">
        <f>TEXT(SalesDataTable[[#This Row],[Order Date]],"mmm")</f>
        <v>Apr</v>
      </c>
    </row>
    <row r="677" spans="1:24">
      <c r="A677" s="3">
        <v>4324</v>
      </c>
      <c r="B677" s="4">
        <v>46138</v>
      </c>
      <c r="C677" s="11">
        <f>YEAR(SalesDataTable[[#This Row],[Order Date]])</f>
        <v>2026</v>
      </c>
      <c r="D677" s="11" t="str">
        <f>"Q"&amp;ROUNDUP(MONTH(SalesDataTable[[#This Row],[Order Date]])/3,0)</f>
        <v>Q2</v>
      </c>
      <c r="E677" s="13">
        <f>MONTH(SalesDataTable[[#This Row],[Order Date]])</f>
        <v>4</v>
      </c>
      <c r="F677" s="11" t="str">
        <f>TEXT(SalesDataTable[[#This Row],[Order Date]],"MMM")</f>
        <v>Apr</v>
      </c>
      <c r="G677" s="5" t="s">
        <v>20</v>
      </c>
      <c r="H677" s="5" t="s">
        <v>33</v>
      </c>
      <c r="I677" s="5" t="s">
        <v>8</v>
      </c>
      <c r="J677" s="5" t="s">
        <v>16</v>
      </c>
      <c r="K677" s="5" t="s">
        <v>23</v>
      </c>
      <c r="L677" s="5" t="s">
        <v>24</v>
      </c>
      <c r="M677" s="6">
        <v>6</v>
      </c>
      <c r="N677" s="7">
        <v>337.24</v>
      </c>
      <c r="O677" s="8">
        <v>0.05</v>
      </c>
      <c r="P677" s="7">
        <v>198.63</v>
      </c>
      <c r="Q677" s="7">
        <f t="shared" si="40"/>
        <v>1922.268</v>
      </c>
      <c r="R677" s="7">
        <f t="shared" si="41"/>
        <v>1191.78</v>
      </c>
      <c r="S677" s="7">
        <f t="shared" si="42"/>
        <v>730.48800000000006</v>
      </c>
      <c r="T677" s="9">
        <f t="shared" si="43"/>
        <v>0.38001360892445801</v>
      </c>
      <c r="U677" s="6">
        <f>YEAR(SalesDataTable[[#This Row],[Order Date]])</f>
        <v>2026</v>
      </c>
      <c r="V677" s="9" t="str">
        <f>"Q"&amp;ROUNDUP(MONTH(SalesDataTable[[#This Row],[Order Date]])/3,0)</f>
        <v>Q2</v>
      </c>
      <c r="W677" s="6">
        <f>MONTH(SalesDataTable[[#This Row],[Order Date]])</f>
        <v>4</v>
      </c>
      <c r="X677" s="9" t="str">
        <f>TEXT(SalesDataTable[[#This Row],[Order Date]],"mmm")</f>
        <v>Apr</v>
      </c>
    </row>
    <row r="678" spans="1:24">
      <c r="A678" s="3">
        <v>5010</v>
      </c>
      <c r="B678" s="4">
        <v>46138</v>
      </c>
      <c r="C678" s="11">
        <f>YEAR(SalesDataTable[[#This Row],[Order Date]])</f>
        <v>2026</v>
      </c>
      <c r="D678" s="11" t="str">
        <f>"Q"&amp;ROUNDUP(MONTH(SalesDataTable[[#This Row],[Order Date]])/3,0)</f>
        <v>Q2</v>
      </c>
      <c r="E678" s="13">
        <f>MONTH(SalesDataTable[[#This Row],[Order Date]])</f>
        <v>4</v>
      </c>
      <c r="F678" s="11" t="str">
        <f>TEXT(SalesDataTable[[#This Row],[Order Date]],"MMM")</f>
        <v>Apr</v>
      </c>
      <c r="G678" s="5" t="s">
        <v>20</v>
      </c>
      <c r="H678" s="5" t="s">
        <v>31</v>
      </c>
      <c r="I678" s="5" t="s">
        <v>8</v>
      </c>
      <c r="J678" s="5" t="s">
        <v>16</v>
      </c>
      <c r="K678" s="5" t="s">
        <v>14</v>
      </c>
      <c r="L678" s="5" t="s">
        <v>32</v>
      </c>
      <c r="M678" s="6">
        <v>3</v>
      </c>
      <c r="N678" s="7">
        <v>46.2</v>
      </c>
      <c r="O678" s="8">
        <v>0.1</v>
      </c>
      <c r="P678" s="7">
        <v>18.149999999999999</v>
      </c>
      <c r="Q678" s="7">
        <f t="shared" si="40"/>
        <v>124.74000000000002</v>
      </c>
      <c r="R678" s="7">
        <f t="shared" si="41"/>
        <v>54.449999999999996</v>
      </c>
      <c r="S678" s="7">
        <f t="shared" si="42"/>
        <v>70.29000000000002</v>
      </c>
      <c r="T678" s="9">
        <f t="shared" si="43"/>
        <v>0.5634920634920636</v>
      </c>
      <c r="U678" s="6">
        <f>YEAR(SalesDataTable[[#This Row],[Order Date]])</f>
        <v>2026</v>
      </c>
      <c r="V678" s="9" t="str">
        <f>"Q"&amp;ROUNDUP(MONTH(SalesDataTable[[#This Row],[Order Date]])/3,0)</f>
        <v>Q2</v>
      </c>
      <c r="W678" s="6">
        <f>MONTH(SalesDataTable[[#This Row],[Order Date]])</f>
        <v>4</v>
      </c>
      <c r="X678" s="9" t="str">
        <f>TEXT(SalesDataTable[[#This Row],[Order Date]],"mmm")</f>
        <v>Apr</v>
      </c>
    </row>
    <row r="679" spans="1:24">
      <c r="A679" s="3">
        <v>5092</v>
      </c>
      <c r="B679" s="4">
        <v>46138</v>
      </c>
      <c r="C679" s="11">
        <f>YEAR(SalesDataTable[[#This Row],[Order Date]])</f>
        <v>2026</v>
      </c>
      <c r="D679" s="11" t="str">
        <f>"Q"&amp;ROUNDUP(MONTH(SalesDataTable[[#This Row],[Order Date]])/3,0)</f>
        <v>Q2</v>
      </c>
      <c r="E679" s="13">
        <f>MONTH(SalesDataTable[[#This Row],[Order Date]])</f>
        <v>4</v>
      </c>
      <c r="F679" s="11" t="str">
        <f>TEXT(SalesDataTable[[#This Row],[Order Date]],"MMM")</f>
        <v>Apr</v>
      </c>
      <c r="G679" s="5" t="s">
        <v>6</v>
      </c>
      <c r="H679" s="5" t="s">
        <v>7</v>
      </c>
      <c r="I679" s="5" t="s">
        <v>28</v>
      </c>
      <c r="J679" s="5" t="s">
        <v>16</v>
      </c>
      <c r="K679" s="5" t="s">
        <v>34</v>
      </c>
      <c r="L679" s="5" t="s">
        <v>45</v>
      </c>
      <c r="M679" s="6">
        <v>4</v>
      </c>
      <c r="N679" s="7">
        <v>50.84</v>
      </c>
      <c r="O679" s="8">
        <v>0.05</v>
      </c>
      <c r="P679" s="7">
        <v>22.63</v>
      </c>
      <c r="Q679" s="7">
        <f t="shared" si="40"/>
        <v>193.19200000000001</v>
      </c>
      <c r="R679" s="7">
        <f t="shared" si="41"/>
        <v>90.52</v>
      </c>
      <c r="S679" s="7">
        <f t="shared" si="42"/>
        <v>102.67200000000001</v>
      </c>
      <c r="T679" s="9">
        <f t="shared" si="43"/>
        <v>0.53145057766367143</v>
      </c>
      <c r="U679" s="6">
        <f>YEAR(SalesDataTable[[#This Row],[Order Date]])</f>
        <v>2026</v>
      </c>
      <c r="V679" s="9" t="str">
        <f>"Q"&amp;ROUNDUP(MONTH(SalesDataTable[[#This Row],[Order Date]])/3,0)</f>
        <v>Q2</v>
      </c>
      <c r="W679" s="6">
        <f>MONTH(SalesDataTable[[#This Row],[Order Date]])</f>
        <v>4</v>
      </c>
      <c r="X679" s="9" t="str">
        <f>TEXT(SalesDataTable[[#This Row],[Order Date]],"mmm")</f>
        <v>Apr</v>
      </c>
    </row>
    <row r="680" spans="1:24">
      <c r="A680" s="3">
        <v>1061</v>
      </c>
      <c r="B680" s="4">
        <v>46139</v>
      </c>
      <c r="C680" s="11">
        <f>YEAR(SalesDataTable[[#This Row],[Order Date]])</f>
        <v>2026</v>
      </c>
      <c r="D680" s="11" t="str">
        <f>"Q"&amp;ROUNDUP(MONTH(SalesDataTable[[#This Row],[Order Date]])/3,0)</f>
        <v>Q2</v>
      </c>
      <c r="E680" s="13">
        <f>MONTH(SalesDataTable[[#This Row],[Order Date]])</f>
        <v>4</v>
      </c>
      <c r="F680" s="11" t="str">
        <f>TEXT(SalesDataTable[[#This Row],[Order Date]],"MMM")</f>
        <v>Apr</v>
      </c>
      <c r="G680" s="5" t="s">
        <v>20</v>
      </c>
      <c r="H680" s="5" t="s">
        <v>47</v>
      </c>
      <c r="I680" s="5" t="s">
        <v>2</v>
      </c>
      <c r="J680" s="5" t="s">
        <v>3</v>
      </c>
      <c r="K680" s="5" t="s">
        <v>14</v>
      </c>
      <c r="L680" s="5" t="s">
        <v>48</v>
      </c>
      <c r="M680" s="6">
        <v>1</v>
      </c>
      <c r="N680" s="7">
        <v>166.5</v>
      </c>
      <c r="O680" s="8">
        <v>0</v>
      </c>
      <c r="P680" s="7">
        <v>85.55</v>
      </c>
      <c r="Q680" s="7">
        <f t="shared" si="40"/>
        <v>166.5</v>
      </c>
      <c r="R680" s="7">
        <f t="shared" si="41"/>
        <v>85.55</v>
      </c>
      <c r="S680" s="7">
        <f t="shared" si="42"/>
        <v>80.95</v>
      </c>
      <c r="T680" s="9">
        <f t="shared" si="43"/>
        <v>0.4861861861861862</v>
      </c>
      <c r="U680" s="6">
        <f>YEAR(SalesDataTable[[#This Row],[Order Date]])</f>
        <v>2026</v>
      </c>
      <c r="V680" s="9" t="str">
        <f>"Q"&amp;ROUNDUP(MONTH(SalesDataTable[[#This Row],[Order Date]])/3,0)</f>
        <v>Q2</v>
      </c>
      <c r="W680" s="6">
        <f>MONTH(SalesDataTable[[#This Row],[Order Date]])</f>
        <v>4</v>
      </c>
      <c r="X680" s="9" t="str">
        <f>TEXT(SalesDataTable[[#This Row],[Order Date]],"mmm")</f>
        <v>Apr</v>
      </c>
    </row>
    <row r="681" spans="1:24">
      <c r="A681" s="3">
        <v>1099</v>
      </c>
      <c r="B681" s="4">
        <v>46139</v>
      </c>
      <c r="C681" s="11">
        <f>YEAR(SalesDataTable[[#This Row],[Order Date]])</f>
        <v>2026</v>
      </c>
      <c r="D681" s="11" t="str">
        <f>"Q"&amp;ROUNDUP(MONTH(SalesDataTable[[#This Row],[Order Date]])/3,0)</f>
        <v>Q2</v>
      </c>
      <c r="E681" s="13">
        <f>MONTH(SalesDataTable[[#This Row],[Order Date]])</f>
        <v>4</v>
      </c>
      <c r="F681" s="11" t="str">
        <f>TEXT(SalesDataTable[[#This Row],[Order Date]],"MMM")</f>
        <v>Apr</v>
      </c>
      <c r="G681" s="5" t="s">
        <v>20</v>
      </c>
      <c r="H681" s="5" t="s">
        <v>21</v>
      </c>
      <c r="I681" s="5" t="s">
        <v>28</v>
      </c>
      <c r="J681" s="5" t="s">
        <v>13</v>
      </c>
      <c r="K681" s="5" t="s">
        <v>9</v>
      </c>
      <c r="L681" s="5" t="s">
        <v>46</v>
      </c>
      <c r="M681" s="6">
        <v>1</v>
      </c>
      <c r="N681" s="7">
        <v>70.2</v>
      </c>
      <c r="O681" s="8">
        <v>0</v>
      </c>
      <c r="P681" s="7">
        <v>32.06</v>
      </c>
      <c r="Q681" s="7">
        <f t="shared" si="40"/>
        <v>70.2</v>
      </c>
      <c r="R681" s="7">
        <f t="shared" si="41"/>
        <v>32.06</v>
      </c>
      <c r="S681" s="7">
        <f t="shared" si="42"/>
        <v>38.14</v>
      </c>
      <c r="T681" s="9">
        <f t="shared" si="43"/>
        <v>0.5433048433048433</v>
      </c>
      <c r="U681" s="6">
        <f>YEAR(SalesDataTable[[#This Row],[Order Date]])</f>
        <v>2026</v>
      </c>
      <c r="V681" s="9" t="str">
        <f>"Q"&amp;ROUNDUP(MONTH(SalesDataTable[[#This Row],[Order Date]])/3,0)</f>
        <v>Q2</v>
      </c>
      <c r="W681" s="6">
        <f>MONTH(SalesDataTable[[#This Row],[Order Date]])</f>
        <v>4</v>
      </c>
      <c r="X681" s="9" t="str">
        <f>TEXT(SalesDataTable[[#This Row],[Order Date]],"mmm")</f>
        <v>Apr</v>
      </c>
    </row>
    <row r="682" spans="1:24">
      <c r="A682" s="3">
        <v>3500</v>
      </c>
      <c r="B682" s="4">
        <v>46139</v>
      </c>
      <c r="C682" s="11">
        <f>YEAR(SalesDataTable[[#This Row],[Order Date]])</f>
        <v>2026</v>
      </c>
      <c r="D682" s="11" t="str">
        <f>"Q"&amp;ROUNDUP(MONTH(SalesDataTable[[#This Row],[Order Date]])/3,0)</f>
        <v>Q2</v>
      </c>
      <c r="E682" s="13">
        <f>MONTH(SalesDataTable[[#This Row],[Order Date]])</f>
        <v>4</v>
      </c>
      <c r="F682" s="11" t="str">
        <f>TEXT(SalesDataTable[[#This Row],[Order Date]],"MMM")</f>
        <v>Apr</v>
      </c>
      <c r="G682" s="5" t="s">
        <v>6</v>
      </c>
      <c r="H682" s="5" t="s">
        <v>43</v>
      </c>
      <c r="I682" s="5" t="s">
        <v>2</v>
      </c>
      <c r="J682" s="5" t="s">
        <v>13</v>
      </c>
      <c r="K682" s="5" t="s">
        <v>34</v>
      </c>
      <c r="L682" s="5" t="s">
        <v>45</v>
      </c>
      <c r="M682" s="6">
        <v>4</v>
      </c>
      <c r="N682" s="7">
        <v>50.67</v>
      </c>
      <c r="O682" s="8">
        <v>0</v>
      </c>
      <c r="P682" s="7">
        <v>22.62</v>
      </c>
      <c r="Q682" s="7">
        <f t="shared" si="40"/>
        <v>202.68</v>
      </c>
      <c r="R682" s="7">
        <f t="shared" si="41"/>
        <v>90.48</v>
      </c>
      <c r="S682" s="7">
        <f t="shared" si="42"/>
        <v>112.2</v>
      </c>
      <c r="T682" s="9">
        <f t="shared" si="43"/>
        <v>0.55358200118413259</v>
      </c>
      <c r="U682" s="6">
        <f>YEAR(SalesDataTable[[#This Row],[Order Date]])</f>
        <v>2026</v>
      </c>
      <c r="V682" s="9" t="str">
        <f>"Q"&amp;ROUNDUP(MONTH(SalesDataTable[[#This Row],[Order Date]])/3,0)</f>
        <v>Q2</v>
      </c>
      <c r="W682" s="6">
        <f>MONTH(SalesDataTable[[#This Row],[Order Date]])</f>
        <v>4</v>
      </c>
      <c r="X682" s="9" t="str">
        <f>TEXT(SalesDataTable[[#This Row],[Order Date]],"mmm")</f>
        <v>Apr</v>
      </c>
    </row>
    <row r="683" spans="1:24">
      <c r="A683" s="3">
        <v>3856</v>
      </c>
      <c r="B683" s="4">
        <v>46139</v>
      </c>
      <c r="C683" s="11">
        <f>YEAR(SalesDataTable[[#This Row],[Order Date]])</f>
        <v>2026</v>
      </c>
      <c r="D683" s="11" t="str">
        <f>"Q"&amp;ROUNDUP(MONTH(SalesDataTable[[#This Row],[Order Date]])/3,0)</f>
        <v>Q2</v>
      </c>
      <c r="E683" s="13">
        <f>MONTH(SalesDataTable[[#This Row],[Order Date]])</f>
        <v>4</v>
      </c>
      <c r="F683" s="11" t="str">
        <f>TEXT(SalesDataTable[[#This Row],[Order Date]],"MMM")</f>
        <v>Apr</v>
      </c>
      <c r="G683" s="5" t="s">
        <v>6</v>
      </c>
      <c r="H683" s="5" t="s">
        <v>41</v>
      </c>
      <c r="I683" s="5" t="s">
        <v>19</v>
      </c>
      <c r="J683" s="5" t="s">
        <v>13</v>
      </c>
      <c r="K683" s="5" t="s">
        <v>14</v>
      </c>
      <c r="L683" s="5" t="s">
        <v>48</v>
      </c>
      <c r="M683" s="6">
        <v>3</v>
      </c>
      <c r="N683" s="7">
        <v>161.05000000000001</v>
      </c>
      <c r="O683" s="8">
        <v>0.05</v>
      </c>
      <c r="P683" s="7">
        <v>87.43</v>
      </c>
      <c r="Q683" s="7">
        <f t="shared" si="40"/>
        <v>458.99250000000001</v>
      </c>
      <c r="R683" s="7">
        <f t="shared" si="41"/>
        <v>262.29000000000002</v>
      </c>
      <c r="S683" s="7">
        <f t="shared" si="42"/>
        <v>196.70249999999999</v>
      </c>
      <c r="T683" s="9">
        <f t="shared" si="43"/>
        <v>0.4285527541299694</v>
      </c>
      <c r="U683" s="6">
        <f>YEAR(SalesDataTable[[#This Row],[Order Date]])</f>
        <v>2026</v>
      </c>
      <c r="V683" s="9" t="str">
        <f>"Q"&amp;ROUNDUP(MONTH(SalesDataTable[[#This Row],[Order Date]])/3,0)</f>
        <v>Q2</v>
      </c>
      <c r="W683" s="6">
        <f>MONTH(SalesDataTable[[#This Row],[Order Date]])</f>
        <v>4</v>
      </c>
      <c r="X683" s="9" t="str">
        <f>TEXT(SalesDataTable[[#This Row],[Order Date]],"mmm")</f>
        <v>Apr</v>
      </c>
    </row>
    <row r="684" spans="1:24">
      <c r="A684" s="3">
        <v>4044</v>
      </c>
      <c r="B684" s="4">
        <v>46139</v>
      </c>
      <c r="C684" s="11">
        <f>YEAR(SalesDataTable[[#This Row],[Order Date]])</f>
        <v>2026</v>
      </c>
      <c r="D684" s="11" t="str">
        <f>"Q"&amp;ROUNDUP(MONTH(SalesDataTable[[#This Row],[Order Date]])/3,0)</f>
        <v>Q2</v>
      </c>
      <c r="E684" s="13">
        <f>MONTH(SalesDataTable[[#This Row],[Order Date]])</f>
        <v>4</v>
      </c>
      <c r="F684" s="11" t="str">
        <f>TEXT(SalesDataTable[[#This Row],[Order Date]],"MMM")</f>
        <v>Apr</v>
      </c>
      <c r="G684" s="5" t="s">
        <v>6</v>
      </c>
      <c r="H684" s="5" t="s">
        <v>27</v>
      </c>
      <c r="I684" s="5" t="s">
        <v>8</v>
      </c>
      <c r="J684" s="5" t="s">
        <v>13</v>
      </c>
      <c r="K684" s="5" t="s">
        <v>34</v>
      </c>
      <c r="L684" s="5" t="s">
        <v>38</v>
      </c>
      <c r="M684" s="6">
        <v>10</v>
      </c>
      <c r="N684" s="7">
        <v>124.59</v>
      </c>
      <c r="O684" s="8">
        <v>0.15</v>
      </c>
      <c r="P684" s="7">
        <v>67.14</v>
      </c>
      <c r="Q684" s="7">
        <f t="shared" si="40"/>
        <v>1059.0150000000001</v>
      </c>
      <c r="R684" s="7">
        <f t="shared" si="41"/>
        <v>671.4</v>
      </c>
      <c r="S684" s="7">
        <f t="shared" si="42"/>
        <v>387.61500000000012</v>
      </c>
      <c r="T684" s="9">
        <f t="shared" si="43"/>
        <v>0.36601464568490538</v>
      </c>
      <c r="U684" s="6">
        <f>YEAR(SalesDataTable[[#This Row],[Order Date]])</f>
        <v>2026</v>
      </c>
      <c r="V684" s="9" t="str">
        <f>"Q"&amp;ROUNDUP(MONTH(SalesDataTable[[#This Row],[Order Date]])/3,0)</f>
        <v>Q2</v>
      </c>
      <c r="W684" s="6">
        <f>MONTH(SalesDataTable[[#This Row],[Order Date]])</f>
        <v>4</v>
      </c>
      <c r="X684" s="9" t="str">
        <f>TEXT(SalesDataTable[[#This Row],[Order Date]],"mmm")</f>
        <v>Apr</v>
      </c>
    </row>
    <row r="685" spans="1:24">
      <c r="A685" s="3">
        <v>4235</v>
      </c>
      <c r="B685" s="4">
        <v>46139</v>
      </c>
      <c r="C685" s="11">
        <f>YEAR(SalesDataTable[[#This Row],[Order Date]])</f>
        <v>2026</v>
      </c>
      <c r="D685" s="11" t="str">
        <f>"Q"&amp;ROUNDUP(MONTH(SalesDataTable[[#This Row],[Order Date]])/3,0)</f>
        <v>Q2</v>
      </c>
      <c r="E685" s="13">
        <f>MONTH(SalesDataTable[[#This Row],[Order Date]])</f>
        <v>4</v>
      </c>
      <c r="F685" s="11" t="str">
        <f>TEXT(SalesDataTable[[#This Row],[Order Date]],"MMM")</f>
        <v>Apr</v>
      </c>
      <c r="G685" s="5" t="s">
        <v>11</v>
      </c>
      <c r="H685" s="5" t="s">
        <v>52</v>
      </c>
      <c r="I685" s="5" t="s">
        <v>2</v>
      </c>
      <c r="J685" s="5" t="s">
        <v>16</v>
      </c>
      <c r="K685" s="5" t="s">
        <v>34</v>
      </c>
      <c r="L685" s="5" t="s">
        <v>45</v>
      </c>
      <c r="M685" s="6">
        <v>1</v>
      </c>
      <c r="N685" s="7">
        <v>50.18</v>
      </c>
      <c r="O685" s="8">
        <v>0</v>
      </c>
      <c r="P685" s="7">
        <v>22.05</v>
      </c>
      <c r="Q685" s="7">
        <f t="shared" si="40"/>
        <v>50.18</v>
      </c>
      <c r="R685" s="7">
        <f t="shared" si="41"/>
        <v>22.05</v>
      </c>
      <c r="S685" s="7">
        <f t="shared" si="42"/>
        <v>28.13</v>
      </c>
      <c r="T685" s="9">
        <f t="shared" si="43"/>
        <v>0.56058190514149064</v>
      </c>
      <c r="U685" s="6">
        <f>YEAR(SalesDataTable[[#This Row],[Order Date]])</f>
        <v>2026</v>
      </c>
      <c r="V685" s="9" t="str">
        <f>"Q"&amp;ROUNDUP(MONTH(SalesDataTable[[#This Row],[Order Date]])/3,0)</f>
        <v>Q2</v>
      </c>
      <c r="W685" s="6">
        <f>MONTH(SalesDataTable[[#This Row],[Order Date]])</f>
        <v>4</v>
      </c>
      <c r="X685" s="9" t="str">
        <f>TEXT(SalesDataTable[[#This Row],[Order Date]],"mmm")</f>
        <v>Apr</v>
      </c>
    </row>
    <row r="686" spans="1:24">
      <c r="A686" s="3">
        <v>122</v>
      </c>
      <c r="B686" s="4">
        <v>46140</v>
      </c>
      <c r="C686" s="11">
        <f>YEAR(SalesDataTable[[#This Row],[Order Date]])</f>
        <v>2026</v>
      </c>
      <c r="D686" s="11" t="str">
        <f>"Q"&amp;ROUNDUP(MONTH(SalesDataTable[[#This Row],[Order Date]])/3,0)</f>
        <v>Q2</v>
      </c>
      <c r="E686" s="13">
        <f>MONTH(SalesDataTable[[#This Row],[Order Date]])</f>
        <v>4</v>
      </c>
      <c r="F686" s="11" t="str">
        <f>TEXT(SalesDataTable[[#This Row],[Order Date]],"MMM")</f>
        <v>Apr</v>
      </c>
      <c r="G686" s="5" t="s">
        <v>6</v>
      </c>
      <c r="H686" s="5" t="s">
        <v>41</v>
      </c>
      <c r="I686" s="5" t="s">
        <v>2</v>
      </c>
      <c r="J686" s="5" t="s">
        <v>13</v>
      </c>
      <c r="K686" s="5" t="s">
        <v>23</v>
      </c>
      <c r="L686" s="5" t="s">
        <v>40</v>
      </c>
      <c r="M686" s="6">
        <v>1</v>
      </c>
      <c r="N686" s="7">
        <v>83.38</v>
      </c>
      <c r="O686" s="8">
        <v>0</v>
      </c>
      <c r="P686" s="7">
        <v>38.979999999999997</v>
      </c>
      <c r="Q686" s="7">
        <f t="shared" si="40"/>
        <v>83.38</v>
      </c>
      <c r="R686" s="7">
        <f t="shared" si="41"/>
        <v>38.979999999999997</v>
      </c>
      <c r="S686" s="7">
        <f t="shared" si="42"/>
        <v>44.4</v>
      </c>
      <c r="T686" s="9">
        <f t="shared" si="43"/>
        <v>0.53250179899256422</v>
      </c>
      <c r="U686" s="6">
        <f>YEAR(SalesDataTable[[#This Row],[Order Date]])</f>
        <v>2026</v>
      </c>
      <c r="V686" s="9" t="str">
        <f>"Q"&amp;ROUNDUP(MONTH(SalesDataTable[[#This Row],[Order Date]])/3,0)</f>
        <v>Q2</v>
      </c>
      <c r="W686" s="6">
        <f>MONTH(SalesDataTable[[#This Row],[Order Date]])</f>
        <v>4</v>
      </c>
      <c r="X686" s="9" t="str">
        <f>TEXT(SalesDataTable[[#This Row],[Order Date]],"mmm")</f>
        <v>Apr</v>
      </c>
    </row>
    <row r="687" spans="1:24">
      <c r="A687" s="3">
        <v>239</v>
      </c>
      <c r="B687" s="4">
        <v>46140</v>
      </c>
      <c r="C687" s="11">
        <f>YEAR(SalesDataTable[[#This Row],[Order Date]])</f>
        <v>2026</v>
      </c>
      <c r="D687" s="11" t="str">
        <f>"Q"&amp;ROUNDUP(MONTH(SalesDataTable[[#This Row],[Order Date]])/3,0)</f>
        <v>Q2</v>
      </c>
      <c r="E687" s="13">
        <f>MONTH(SalesDataTable[[#This Row],[Order Date]])</f>
        <v>4</v>
      </c>
      <c r="F687" s="11" t="str">
        <f>TEXT(SalesDataTable[[#This Row],[Order Date]],"MMM")</f>
        <v>Apr</v>
      </c>
      <c r="G687" s="5" t="s">
        <v>20</v>
      </c>
      <c r="H687" s="5" t="s">
        <v>31</v>
      </c>
      <c r="I687" s="5" t="s">
        <v>2</v>
      </c>
      <c r="J687" s="5" t="s">
        <v>3</v>
      </c>
      <c r="K687" s="5" t="s">
        <v>14</v>
      </c>
      <c r="L687" s="5" t="s">
        <v>15</v>
      </c>
      <c r="M687" s="6">
        <v>1</v>
      </c>
      <c r="N687" s="7">
        <v>35.549999999999997</v>
      </c>
      <c r="O687" s="8">
        <v>0.05</v>
      </c>
      <c r="P687" s="7">
        <v>13.25</v>
      </c>
      <c r="Q687" s="7">
        <f t="shared" si="40"/>
        <v>33.772499999999994</v>
      </c>
      <c r="R687" s="7">
        <f t="shared" si="41"/>
        <v>13.25</v>
      </c>
      <c r="S687" s="7">
        <f t="shared" si="42"/>
        <v>20.522499999999994</v>
      </c>
      <c r="T687" s="9">
        <f t="shared" si="43"/>
        <v>0.60766896143311855</v>
      </c>
      <c r="U687" s="6">
        <f>YEAR(SalesDataTable[[#This Row],[Order Date]])</f>
        <v>2026</v>
      </c>
      <c r="V687" s="9" t="str">
        <f>"Q"&amp;ROUNDUP(MONTH(SalesDataTable[[#This Row],[Order Date]])/3,0)</f>
        <v>Q2</v>
      </c>
      <c r="W687" s="6">
        <f>MONTH(SalesDataTable[[#This Row],[Order Date]])</f>
        <v>4</v>
      </c>
      <c r="X687" s="9" t="str">
        <f>TEXT(SalesDataTable[[#This Row],[Order Date]],"mmm")</f>
        <v>Apr</v>
      </c>
    </row>
    <row r="688" spans="1:24">
      <c r="A688" s="3">
        <v>356</v>
      </c>
      <c r="B688" s="4">
        <v>46140</v>
      </c>
      <c r="C688" s="11">
        <f>YEAR(SalesDataTable[[#This Row],[Order Date]])</f>
        <v>2026</v>
      </c>
      <c r="D688" s="11" t="str">
        <f>"Q"&amp;ROUNDUP(MONTH(SalesDataTable[[#This Row],[Order Date]])/3,0)</f>
        <v>Q2</v>
      </c>
      <c r="E688" s="13">
        <f>MONTH(SalesDataTable[[#This Row],[Order Date]])</f>
        <v>4</v>
      </c>
      <c r="F688" s="11" t="str">
        <f>TEXT(SalesDataTable[[#This Row],[Order Date]],"MMM")</f>
        <v>Apr</v>
      </c>
      <c r="G688" s="5" t="s">
        <v>20</v>
      </c>
      <c r="H688" s="5" t="s">
        <v>33</v>
      </c>
      <c r="I688" s="5" t="s">
        <v>19</v>
      </c>
      <c r="J688" s="5" t="s">
        <v>13</v>
      </c>
      <c r="K688" s="5" t="s">
        <v>9</v>
      </c>
      <c r="L688" s="5" t="s">
        <v>37</v>
      </c>
      <c r="M688" s="6">
        <v>1</v>
      </c>
      <c r="N688" s="7">
        <v>154.36000000000001</v>
      </c>
      <c r="O688" s="8">
        <v>0</v>
      </c>
      <c r="P688" s="7">
        <v>77.760000000000005</v>
      </c>
      <c r="Q688" s="7">
        <f t="shared" si="40"/>
        <v>154.36000000000001</v>
      </c>
      <c r="R688" s="7">
        <f t="shared" si="41"/>
        <v>77.760000000000005</v>
      </c>
      <c r="S688" s="7">
        <f t="shared" si="42"/>
        <v>76.600000000000009</v>
      </c>
      <c r="T688" s="9">
        <f t="shared" si="43"/>
        <v>0.49624254988338951</v>
      </c>
      <c r="U688" s="6">
        <f>YEAR(SalesDataTable[[#This Row],[Order Date]])</f>
        <v>2026</v>
      </c>
      <c r="V688" s="9" t="str">
        <f>"Q"&amp;ROUNDUP(MONTH(SalesDataTable[[#This Row],[Order Date]])/3,0)</f>
        <v>Q2</v>
      </c>
      <c r="W688" s="6">
        <f>MONTH(SalesDataTable[[#This Row],[Order Date]])</f>
        <v>4</v>
      </c>
      <c r="X688" s="9" t="str">
        <f>TEXT(SalesDataTable[[#This Row],[Order Date]],"mmm")</f>
        <v>Apr</v>
      </c>
    </row>
    <row r="689" spans="1:24">
      <c r="A689" s="3">
        <v>785</v>
      </c>
      <c r="B689" s="4">
        <v>46140</v>
      </c>
      <c r="C689" s="11">
        <f>YEAR(SalesDataTable[[#This Row],[Order Date]])</f>
        <v>2026</v>
      </c>
      <c r="D689" s="11" t="str">
        <f>"Q"&amp;ROUNDUP(MONTH(SalesDataTable[[#This Row],[Order Date]])/3,0)</f>
        <v>Q2</v>
      </c>
      <c r="E689" s="13">
        <f>MONTH(SalesDataTable[[#This Row],[Order Date]])</f>
        <v>4</v>
      </c>
      <c r="F689" s="11" t="str">
        <f>TEXT(SalesDataTable[[#This Row],[Order Date]],"MMM")</f>
        <v>Apr</v>
      </c>
      <c r="G689" s="5" t="s">
        <v>0</v>
      </c>
      <c r="H689" s="5" t="s">
        <v>36</v>
      </c>
      <c r="I689" s="5" t="s">
        <v>28</v>
      </c>
      <c r="J689" s="5" t="s">
        <v>13</v>
      </c>
      <c r="K689" s="5" t="s">
        <v>9</v>
      </c>
      <c r="L689" s="5" t="s">
        <v>37</v>
      </c>
      <c r="M689" s="6">
        <v>1</v>
      </c>
      <c r="N689" s="7">
        <v>155.68</v>
      </c>
      <c r="O689" s="8">
        <v>0</v>
      </c>
      <c r="P689" s="7">
        <v>77.97</v>
      </c>
      <c r="Q689" s="7">
        <f t="shared" si="40"/>
        <v>155.68</v>
      </c>
      <c r="R689" s="7">
        <f t="shared" si="41"/>
        <v>77.97</v>
      </c>
      <c r="S689" s="7">
        <f t="shared" si="42"/>
        <v>77.710000000000008</v>
      </c>
      <c r="T689" s="9">
        <f t="shared" si="43"/>
        <v>0.49916495375128472</v>
      </c>
      <c r="U689" s="6">
        <f>YEAR(SalesDataTable[[#This Row],[Order Date]])</f>
        <v>2026</v>
      </c>
      <c r="V689" s="9" t="str">
        <f>"Q"&amp;ROUNDUP(MONTH(SalesDataTable[[#This Row],[Order Date]])/3,0)</f>
        <v>Q2</v>
      </c>
      <c r="W689" s="6">
        <f>MONTH(SalesDataTable[[#This Row],[Order Date]])</f>
        <v>4</v>
      </c>
      <c r="X689" s="9" t="str">
        <f>TEXT(SalesDataTable[[#This Row],[Order Date]],"mmm")</f>
        <v>Apr</v>
      </c>
    </row>
    <row r="690" spans="1:24">
      <c r="A690" s="3">
        <v>2325</v>
      </c>
      <c r="B690" s="4">
        <v>46140</v>
      </c>
      <c r="C690" s="11">
        <f>YEAR(SalesDataTable[[#This Row],[Order Date]])</f>
        <v>2026</v>
      </c>
      <c r="D690" s="11" t="str">
        <f>"Q"&amp;ROUNDUP(MONTH(SalesDataTable[[#This Row],[Order Date]])/3,0)</f>
        <v>Q2</v>
      </c>
      <c r="E690" s="13">
        <f>MONTH(SalesDataTable[[#This Row],[Order Date]])</f>
        <v>4</v>
      </c>
      <c r="F690" s="11" t="str">
        <f>TEXT(SalesDataTable[[#This Row],[Order Date]],"MMM")</f>
        <v>Apr</v>
      </c>
      <c r="G690" s="5" t="s">
        <v>0</v>
      </c>
      <c r="H690" s="5" t="s">
        <v>1</v>
      </c>
      <c r="I690" s="5" t="s">
        <v>2</v>
      </c>
      <c r="J690" s="5" t="s">
        <v>3</v>
      </c>
      <c r="K690" s="5" t="s">
        <v>34</v>
      </c>
      <c r="L690" s="5" t="s">
        <v>35</v>
      </c>
      <c r="M690" s="6">
        <v>1</v>
      </c>
      <c r="N690" s="7">
        <v>40.950000000000003</v>
      </c>
      <c r="O690" s="8">
        <v>0.15</v>
      </c>
      <c r="P690" s="7">
        <v>14.89</v>
      </c>
      <c r="Q690" s="7">
        <f t="shared" si="40"/>
        <v>34.807500000000005</v>
      </c>
      <c r="R690" s="7">
        <f t="shared" si="41"/>
        <v>14.89</v>
      </c>
      <c r="S690" s="7">
        <f t="shared" si="42"/>
        <v>19.917500000000004</v>
      </c>
      <c r="T690" s="9">
        <f t="shared" si="43"/>
        <v>0.57221863104216053</v>
      </c>
      <c r="U690" s="6">
        <f>YEAR(SalesDataTable[[#This Row],[Order Date]])</f>
        <v>2026</v>
      </c>
      <c r="V690" s="9" t="str">
        <f>"Q"&amp;ROUNDUP(MONTH(SalesDataTable[[#This Row],[Order Date]])/3,0)</f>
        <v>Q2</v>
      </c>
      <c r="W690" s="6">
        <f>MONTH(SalesDataTable[[#This Row],[Order Date]])</f>
        <v>4</v>
      </c>
      <c r="X690" s="9" t="str">
        <f>TEXT(SalesDataTable[[#This Row],[Order Date]],"mmm")</f>
        <v>Apr</v>
      </c>
    </row>
    <row r="691" spans="1:24">
      <c r="A691" s="3">
        <v>2566</v>
      </c>
      <c r="B691" s="4">
        <v>46140</v>
      </c>
      <c r="C691" s="11">
        <f>YEAR(SalesDataTable[[#This Row],[Order Date]])</f>
        <v>2026</v>
      </c>
      <c r="D691" s="11" t="str">
        <f>"Q"&amp;ROUNDUP(MONTH(SalesDataTable[[#This Row],[Order Date]])/3,0)</f>
        <v>Q2</v>
      </c>
      <c r="E691" s="13">
        <f>MONTH(SalesDataTable[[#This Row],[Order Date]])</f>
        <v>4</v>
      </c>
      <c r="F691" s="11" t="str">
        <f>TEXT(SalesDataTable[[#This Row],[Order Date]],"MMM")</f>
        <v>Apr</v>
      </c>
      <c r="G691" s="5" t="s">
        <v>20</v>
      </c>
      <c r="H691" s="5" t="s">
        <v>47</v>
      </c>
      <c r="I691" s="5" t="s">
        <v>28</v>
      </c>
      <c r="J691" s="5" t="s">
        <v>3</v>
      </c>
      <c r="K691" s="5" t="s">
        <v>14</v>
      </c>
      <c r="L691" s="5" t="s">
        <v>32</v>
      </c>
      <c r="M691" s="6">
        <v>3</v>
      </c>
      <c r="N691" s="7">
        <v>47.28</v>
      </c>
      <c r="O691" s="8">
        <v>0.05</v>
      </c>
      <c r="P691" s="7">
        <v>18.52</v>
      </c>
      <c r="Q691" s="7">
        <f t="shared" si="40"/>
        <v>134.74799999999999</v>
      </c>
      <c r="R691" s="7">
        <f t="shared" si="41"/>
        <v>55.56</v>
      </c>
      <c r="S691" s="7">
        <f t="shared" si="42"/>
        <v>79.187999999999988</v>
      </c>
      <c r="T691" s="9">
        <f t="shared" si="43"/>
        <v>0.58767477068305274</v>
      </c>
      <c r="U691" s="6">
        <f>YEAR(SalesDataTable[[#This Row],[Order Date]])</f>
        <v>2026</v>
      </c>
      <c r="V691" s="9" t="str">
        <f>"Q"&amp;ROUNDUP(MONTH(SalesDataTable[[#This Row],[Order Date]])/3,0)</f>
        <v>Q2</v>
      </c>
      <c r="W691" s="6">
        <f>MONTH(SalesDataTable[[#This Row],[Order Date]])</f>
        <v>4</v>
      </c>
      <c r="X691" s="9" t="str">
        <f>TEXT(SalesDataTable[[#This Row],[Order Date]],"mmm")</f>
        <v>Apr</v>
      </c>
    </row>
    <row r="692" spans="1:24">
      <c r="A692" s="3">
        <v>3105</v>
      </c>
      <c r="B692" s="4">
        <v>46140</v>
      </c>
      <c r="C692" s="11">
        <f>YEAR(SalesDataTable[[#This Row],[Order Date]])</f>
        <v>2026</v>
      </c>
      <c r="D692" s="11" t="str">
        <f>"Q"&amp;ROUNDUP(MONTH(SalesDataTable[[#This Row],[Order Date]])/3,0)</f>
        <v>Q2</v>
      </c>
      <c r="E692" s="13">
        <f>MONTH(SalesDataTable[[#This Row],[Order Date]])</f>
        <v>4</v>
      </c>
      <c r="F692" s="11" t="str">
        <f>TEXT(SalesDataTable[[#This Row],[Order Date]],"MMM")</f>
        <v>Apr</v>
      </c>
      <c r="G692" s="5" t="s">
        <v>20</v>
      </c>
      <c r="H692" s="5" t="s">
        <v>31</v>
      </c>
      <c r="I692" s="5" t="s">
        <v>2</v>
      </c>
      <c r="J692" s="5" t="s">
        <v>3</v>
      </c>
      <c r="K692" s="5" t="s">
        <v>34</v>
      </c>
      <c r="L692" s="5" t="s">
        <v>45</v>
      </c>
      <c r="M692" s="6">
        <v>4</v>
      </c>
      <c r="N692" s="7">
        <v>51.57</v>
      </c>
      <c r="O692" s="8">
        <v>0.1</v>
      </c>
      <c r="P692" s="7">
        <v>22.58</v>
      </c>
      <c r="Q692" s="7">
        <f t="shared" si="40"/>
        <v>185.65200000000002</v>
      </c>
      <c r="R692" s="7">
        <f t="shared" si="41"/>
        <v>90.32</v>
      </c>
      <c r="S692" s="7">
        <f t="shared" si="42"/>
        <v>95.332000000000022</v>
      </c>
      <c r="T692" s="9">
        <f t="shared" si="43"/>
        <v>0.51349837330058401</v>
      </c>
      <c r="U692" s="6">
        <f>YEAR(SalesDataTable[[#This Row],[Order Date]])</f>
        <v>2026</v>
      </c>
      <c r="V692" s="9" t="str">
        <f>"Q"&amp;ROUNDUP(MONTH(SalesDataTable[[#This Row],[Order Date]])/3,0)</f>
        <v>Q2</v>
      </c>
      <c r="W692" s="6">
        <f>MONTH(SalesDataTable[[#This Row],[Order Date]])</f>
        <v>4</v>
      </c>
      <c r="X692" s="9" t="str">
        <f>TEXT(SalesDataTable[[#This Row],[Order Date]],"mmm")</f>
        <v>Apr</v>
      </c>
    </row>
    <row r="693" spans="1:24">
      <c r="A693" s="3">
        <v>3167</v>
      </c>
      <c r="B693" s="4">
        <v>46140</v>
      </c>
      <c r="C693" s="11">
        <f>YEAR(SalesDataTable[[#This Row],[Order Date]])</f>
        <v>2026</v>
      </c>
      <c r="D693" s="11" t="str">
        <f>"Q"&amp;ROUNDUP(MONTH(SalesDataTable[[#This Row],[Order Date]])/3,0)</f>
        <v>Q2</v>
      </c>
      <c r="E693" s="13">
        <f>MONTH(SalesDataTable[[#This Row],[Order Date]])</f>
        <v>4</v>
      </c>
      <c r="F693" s="11" t="str">
        <f>TEXT(SalesDataTable[[#This Row],[Order Date]],"MMM")</f>
        <v>Apr</v>
      </c>
      <c r="G693" s="5" t="s">
        <v>20</v>
      </c>
      <c r="H693" s="5" t="s">
        <v>33</v>
      </c>
      <c r="I693" s="5" t="s">
        <v>2</v>
      </c>
      <c r="J693" s="5" t="s">
        <v>16</v>
      </c>
      <c r="K693" s="5" t="s">
        <v>4</v>
      </c>
      <c r="L693" s="5" t="s">
        <v>22</v>
      </c>
      <c r="M693" s="6">
        <v>1</v>
      </c>
      <c r="N693" s="7">
        <v>51.61</v>
      </c>
      <c r="O693" s="8">
        <v>0</v>
      </c>
      <c r="P693" s="7">
        <v>23</v>
      </c>
      <c r="Q693" s="7">
        <f t="shared" si="40"/>
        <v>51.61</v>
      </c>
      <c r="R693" s="7">
        <f t="shared" si="41"/>
        <v>23</v>
      </c>
      <c r="S693" s="7">
        <f t="shared" si="42"/>
        <v>28.61</v>
      </c>
      <c r="T693" s="9">
        <f t="shared" si="43"/>
        <v>0.55434993218368533</v>
      </c>
      <c r="U693" s="6">
        <f>YEAR(SalesDataTable[[#This Row],[Order Date]])</f>
        <v>2026</v>
      </c>
      <c r="V693" s="9" t="str">
        <f>"Q"&amp;ROUNDUP(MONTH(SalesDataTable[[#This Row],[Order Date]])/3,0)</f>
        <v>Q2</v>
      </c>
      <c r="W693" s="6">
        <f>MONTH(SalesDataTable[[#This Row],[Order Date]])</f>
        <v>4</v>
      </c>
      <c r="X693" s="9" t="str">
        <f>TEXT(SalesDataTable[[#This Row],[Order Date]],"mmm")</f>
        <v>Apr</v>
      </c>
    </row>
    <row r="694" spans="1:24">
      <c r="A694" s="3">
        <v>4396</v>
      </c>
      <c r="B694" s="4">
        <v>46140</v>
      </c>
      <c r="C694" s="11">
        <f>YEAR(SalesDataTable[[#This Row],[Order Date]])</f>
        <v>2026</v>
      </c>
      <c r="D694" s="11" t="str">
        <f>"Q"&amp;ROUNDUP(MONTH(SalesDataTable[[#This Row],[Order Date]])/3,0)</f>
        <v>Q2</v>
      </c>
      <c r="E694" s="13">
        <f>MONTH(SalesDataTable[[#This Row],[Order Date]])</f>
        <v>4</v>
      </c>
      <c r="F694" s="11" t="str">
        <f>TEXT(SalesDataTable[[#This Row],[Order Date]],"MMM")</f>
        <v>Apr</v>
      </c>
      <c r="G694" s="5" t="s">
        <v>0</v>
      </c>
      <c r="H694" s="5" t="s">
        <v>50</v>
      </c>
      <c r="I694" s="5" t="s">
        <v>19</v>
      </c>
      <c r="J694" s="5" t="s">
        <v>3</v>
      </c>
      <c r="K694" s="5" t="s">
        <v>34</v>
      </c>
      <c r="L694" s="5" t="s">
        <v>45</v>
      </c>
      <c r="M694" s="6">
        <v>1</v>
      </c>
      <c r="N694" s="7">
        <v>50.56</v>
      </c>
      <c r="O694" s="8">
        <v>0.05</v>
      </c>
      <c r="P694" s="7">
        <v>22.06</v>
      </c>
      <c r="Q694" s="7">
        <f t="shared" si="40"/>
        <v>48.031999999999996</v>
      </c>
      <c r="R694" s="7">
        <f t="shared" si="41"/>
        <v>22.06</v>
      </c>
      <c r="S694" s="7">
        <f t="shared" si="42"/>
        <v>25.971999999999998</v>
      </c>
      <c r="T694" s="9">
        <f t="shared" si="43"/>
        <v>0.54072285143237842</v>
      </c>
      <c r="U694" s="6">
        <f>YEAR(SalesDataTable[[#This Row],[Order Date]])</f>
        <v>2026</v>
      </c>
      <c r="V694" s="9" t="str">
        <f>"Q"&amp;ROUNDUP(MONTH(SalesDataTable[[#This Row],[Order Date]])/3,0)</f>
        <v>Q2</v>
      </c>
      <c r="W694" s="6">
        <f>MONTH(SalesDataTable[[#This Row],[Order Date]])</f>
        <v>4</v>
      </c>
      <c r="X694" s="9" t="str">
        <f>TEXT(SalesDataTable[[#This Row],[Order Date]],"mmm")</f>
        <v>Apr</v>
      </c>
    </row>
    <row r="695" spans="1:24">
      <c r="A695" s="3">
        <v>4475</v>
      </c>
      <c r="B695" s="4">
        <v>46140</v>
      </c>
      <c r="C695" s="11">
        <f>YEAR(SalesDataTable[[#This Row],[Order Date]])</f>
        <v>2026</v>
      </c>
      <c r="D695" s="11" t="str">
        <f>"Q"&amp;ROUNDUP(MONTH(SalesDataTable[[#This Row],[Order Date]])/3,0)</f>
        <v>Q2</v>
      </c>
      <c r="E695" s="13">
        <f>MONTH(SalesDataTable[[#This Row],[Order Date]])</f>
        <v>4</v>
      </c>
      <c r="F695" s="11" t="str">
        <f>TEXT(SalesDataTable[[#This Row],[Order Date]],"MMM")</f>
        <v>Apr</v>
      </c>
      <c r="G695" s="5" t="s">
        <v>11</v>
      </c>
      <c r="H695" s="5" t="s">
        <v>25</v>
      </c>
      <c r="I695" s="5" t="s">
        <v>28</v>
      </c>
      <c r="J695" s="5" t="s">
        <v>16</v>
      </c>
      <c r="K695" s="5" t="s">
        <v>14</v>
      </c>
      <c r="L695" s="5" t="s">
        <v>48</v>
      </c>
      <c r="M695" s="6">
        <v>2</v>
      </c>
      <c r="N695" s="7">
        <v>165.74</v>
      </c>
      <c r="O695" s="8">
        <v>0</v>
      </c>
      <c r="P695" s="7">
        <v>87.73</v>
      </c>
      <c r="Q695" s="7">
        <f t="shared" si="40"/>
        <v>331.48</v>
      </c>
      <c r="R695" s="7">
        <f t="shared" si="41"/>
        <v>175.46</v>
      </c>
      <c r="S695" s="7">
        <f t="shared" si="42"/>
        <v>156.02000000000001</v>
      </c>
      <c r="T695" s="9">
        <f t="shared" si="43"/>
        <v>0.47067696391939184</v>
      </c>
      <c r="U695" s="6">
        <f>YEAR(SalesDataTable[[#This Row],[Order Date]])</f>
        <v>2026</v>
      </c>
      <c r="V695" s="9" t="str">
        <f>"Q"&amp;ROUNDUP(MONTH(SalesDataTable[[#This Row],[Order Date]])/3,0)</f>
        <v>Q2</v>
      </c>
      <c r="W695" s="6">
        <f>MONTH(SalesDataTable[[#This Row],[Order Date]])</f>
        <v>4</v>
      </c>
      <c r="X695" s="9" t="str">
        <f>TEXT(SalesDataTable[[#This Row],[Order Date]],"mmm")</f>
        <v>Apr</v>
      </c>
    </row>
    <row r="696" spans="1:24">
      <c r="A696" s="3">
        <v>4482</v>
      </c>
      <c r="B696" s="4">
        <v>46140</v>
      </c>
      <c r="C696" s="11">
        <f>YEAR(SalesDataTable[[#This Row],[Order Date]])</f>
        <v>2026</v>
      </c>
      <c r="D696" s="11" t="str">
        <f>"Q"&amp;ROUNDUP(MONTH(SalesDataTable[[#This Row],[Order Date]])/3,0)</f>
        <v>Q2</v>
      </c>
      <c r="E696" s="13">
        <f>MONTH(SalesDataTable[[#This Row],[Order Date]])</f>
        <v>4</v>
      </c>
      <c r="F696" s="11" t="str">
        <f>TEXT(SalesDataTable[[#This Row],[Order Date]],"MMM")</f>
        <v>Apr</v>
      </c>
      <c r="G696" s="5" t="s">
        <v>11</v>
      </c>
      <c r="H696" s="5" t="s">
        <v>12</v>
      </c>
      <c r="I696" s="5" t="s">
        <v>2</v>
      </c>
      <c r="J696" s="5" t="s">
        <v>16</v>
      </c>
      <c r="K696" s="5" t="s">
        <v>34</v>
      </c>
      <c r="L696" s="5" t="s">
        <v>42</v>
      </c>
      <c r="M696" s="6">
        <v>3</v>
      </c>
      <c r="N696" s="7">
        <v>36.770000000000003</v>
      </c>
      <c r="O696" s="8">
        <v>0</v>
      </c>
      <c r="P696" s="7">
        <v>13.63</v>
      </c>
      <c r="Q696" s="7">
        <f t="shared" si="40"/>
        <v>110.31</v>
      </c>
      <c r="R696" s="7">
        <f t="shared" si="41"/>
        <v>40.89</v>
      </c>
      <c r="S696" s="7">
        <f t="shared" si="42"/>
        <v>69.42</v>
      </c>
      <c r="T696" s="9">
        <f t="shared" si="43"/>
        <v>0.62931737829752521</v>
      </c>
      <c r="U696" s="6">
        <f>YEAR(SalesDataTable[[#This Row],[Order Date]])</f>
        <v>2026</v>
      </c>
      <c r="V696" s="9" t="str">
        <f>"Q"&amp;ROUNDUP(MONTH(SalesDataTable[[#This Row],[Order Date]])/3,0)</f>
        <v>Q2</v>
      </c>
      <c r="W696" s="6">
        <f>MONTH(SalesDataTable[[#This Row],[Order Date]])</f>
        <v>4</v>
      </c>
      <c r="X696" s="9" t="str">
        <f>TEXT(SalesDataTable[[#This Row],[Order Date]],"mmm")</f>
        <v>Apr</v>
      </c>
    </row>
    <row r="697" spans="1:24">
      <c r="A697" s="3">
        <v>5022</v>
      </c>
      <c r="B697" s="4">
        <v>46140</v>
      </c>
      <c r="C697" s="11">
        <f>YEAR(SalesDataTable[[#This Row],[Order Date]])</f>
        <v>2026</v>
      </c>
      <c r="D697" s="11" t="str">
        <f>"Q"&amp;ROUNDUP(MONTH(SalesDataTable[[#This Row],[Order Date]])/3,0)</f>
        <v>Q2</v>
      </c>
      <c r="E697" s="13">
        <f>MONTH(SalesDataTable[[#This Row],[Order Date]])</f>
        <v>4</v>
      </c>
      <c r="F697" s="11" t="str">
        <f>TEXT(SalesDataTable[[#This Row],[Order Date]],"MMM")</f>
        <v>Apr</v>
      </c>
      <c r="G697" s="5" t="s">
        <v>20</v>
      </c>
      <c r="H697" s="5" t="s">
        <v>31</v>
      </c>
      <c r="I697" s="5" t="s">
        <v>2</v>
      </c>
      <c r="J697" s="5" t="s">
        <v>16</v>
      </c>
      <c r="K697" s="5" t="s">
        <v>23</v>
      </c>
      <c r="L697" s="5" t="s">
        <v>29</v>
      </c>
      <c r="M697" s="6">
        <v>2</v>
      </c>
      <c r="N697" s="7">
        <v>196.37</v>
      </c>
      <c r="O697" s="8">
        <v>0</v>
      </c>
      <c r="P697" s="7">
        <v>101.73</v>
      </c>
      <c r="Q697" s="7">
        <f t="shared" si="40"/>
        <v>392.74</v>
      </c>
      <c r="R697" s="7">
        <f t="shared" si="41"/>
        <v>203.46</v>
      </c>
      <c r="S697" s="7">
        <f t="shared" si="42"/>
        <v>189.28</v>
      </c>
      <c r="T697" s="9">
        <f t="shared" si="43"/>
        <v>0.48194734429902736</v>
      </c>
      <c r="U697" s="6">
        <f>YEAR(SalesDataTable[[#This Row],[Order Date]])</f>
        <v>2026</v>
      </c>
      <c r="V697" s="9" t="str">
        <f>"Q"&amp;ROUNDUP(MONTH(SalesDataTable[[#This Row],[Order Date]])/3,0)</f>
        <v>Q2</v>
      </c>
      <c r="W697" s="6">
        <f>MONTH(SalesDataTable[[#This Row],[Order Date]])</f>
        <v>4</v>
      </c>
      <c r="X697" s="9" t="str">
        <f>TEXT(SalesDataTable[[#This Row],[Order Date]],"mmm")</f>
        <v>Apr</v>
      </c>
    </row>
    <row r="698" spans="1:24">
      <c r="A698" s="3">
        <v>1304</v>
      </c>
      <c r="B698" s="4">
        <v>46141</v>
      </c>
      <c r="C698" s="11">
        <f>YEAR(SalesDataTable[[#This Row],[Order Date]])</f>
        <v>2026</v>
      </c>
      <c r="D698" s="11" t="str">
        <f>"Q"&amp;ROUNDUP(MONTH(SalesDataTable[[#This Row],[Order Date]])/3,0)</f>
        <v>Q2</v>
      </c>
      <c r="E698" s="13">
        <f>MONTH(SalesDataTable[[#This Row],[Order Date]])</f>
        <v>4</v>
      </c>
      <c r="F698" s="11" t="str">
        <f>TEXT(SalesDataTable[[#This Row],[Order Date]],"MMM")</f>
        <v>Apr</v>
      </c>
      <c r="G698" s="5" t="s">
        <v>0</v>
      </c>
      <c r="H698" s="5" t="s">
        <v>1</v>
      </c>
      <c r="I698" s="5" t="s">
        <v>28</v>
      </c>
      <c r="J698" s="5" t="s">
        <v>3</v>
      </c>
      <c r="K698" s="5" t="s">
        <v>14</v>
      </c>
      <c r="L698" s="5" t="s">
        <v>15</v>
      </c>
      <c r="M698" s="6">
        <v>2</v>
      </c>
      <c r="N698" s="7">
        <v>35.33</v>
      </c>
      <c r="O698" s="8">
        <v>0</v>
      </c>
      <c r="P698" s="7">
        <v>13.69</v>
      </c>
      <c r="Q698" s="7">
        <f t="shared" si="40"/>
        <v>70.66</v>
      </c>
      <c r="R698" s="7">
        <f t="shared" si="41"/>
        <v>27.38</v>
      </c>
      <c r="S698" s="7">
        <f t="shared" si="42"/>
        <v>43.28</v>
      </c>
      <c r="T698" s="9">
        <f t="shared" si="43"/>
        <v>0.61251061420888764</v>
      </c>
      <c r="U698" s="6">
        <f>YEAR(SalesDataTable[[#This Row],[Order Date]])</f>
        <v>2026</v>
      </c>
      <c r="V698" s="9" t="str">
        <f>"Q"&amp;ROUNDUP(MONTH(SalesDataTable[[#This Row],[Order Date]])/3,0)</f>
        <v>Q2</v>
      </c>
      <c r="W698" s="6">
        <f>MONTH(SalesDataTable[[#This Row],[Order Date]])</f>
        <v>4</v>
      </c>
      <c r="X698" s="9" t="str">
        <f>TEXT(SalesDataTable[[#This Row],[Order Date]],"mmm")</f>
        <v>Apr</v>
      </c>
    </row>
    <row r="699" spans="1:24">
      <c r="A699" s="3">
        <v>3008</v>
      </c>
      <c r="B699" s="4">
        <v>46141</v>
      </c>
      <c r="C699" s="11">
        <f>YEAR(SalesDataTable[[#This Row],[Order Date]])</f>
        <v>2026</v>
      </c>
      <c r="D699" s="11" t="str">
        <f>"Q"&amp;ROUNDUP(MONTH(SalesDataTable[[#This Row],[Order Date]])/3,0)</f>
        <v>Q2</v>
      </c>
      <c r="E699" s="13">
        <f>MONTH(SalesDataTable[[#This Row],[Order Date]])</f>
        <v>4</v>
      </c>
      <c r="F699" s="11" t="str">
        <f>TEXT(SalesDataTable[[#This Row],[Order Date]],"MMM")</f>
        <v>Apr</v>
      </c>
      <c r="G699" s="5" t="s">
        <v>11</v>
      </c>
      <c r="H699" s="5" t="s">
        <v>12</v>
      </c>
      <c r="I699" s="5" t="s">
        <v>8</v>
      </c>
      <c r="J699" s="5" t="s">
        <v>16</v>
      </c>
      <c r="K699" s="5" t="s">
        <v>14</v>
      </c>
      <c r="L699" s="5" t="s">
        <v>32</v>
      </c>
      <c r="M699" s="6">
        <v>4</v>
      </c>
      <c r="N699" s="7">
        <v>46.43</v>
      </c>
      <c r="O699" s="8">
        <v>0.1</v>
      </c>
      <c r="P699" s="7">
        <v>18.04</v>
      </c>
      <c r="Q699" s="7">
        <f t="shared" si="40"/>
        <v>167.148</v>
      </c>
      <c r="R699" s="7">
        <f t="shared" si="41"/>
        <v>72.16</v>
      </c>
      <c r="S699" s="7">
        <f t="shared" si="42"/>
        <v>94.988</v>
      </c>
      <c r="T699" s="9">
        <f t="shared" si="43"/>
        <v>0.56828678775695796</v>
      </c>
      <c r="U699" s="6">
        <f>YEAR(SalesDataTable[[#This Row],[Order Date]])</f>
        <v>2026</v>
      </c>
      <c r="V699" s="9" t="str">
        <f>"Q"&amp;ROUNDUP(MONTH(SalesDataTable[[#This Row],[Order Date]])/3,0)</f>
        <v>Q2</v>
      </c>
      <c r="W699" s="6">
        <f>MONTH(SalesDataTable[[#This Row],[Order Date]])</f>
        <v>4</v>
      </c>
      <c r="X699" s="9" t="str">
        <f>TEXT(SalesDataTable[[#This Row],[Order Date]],"mmm")</f>
        <v>Apr</v>
      </c>
    </row>
    <row r="700" spans="1:24">
      <c r="A700" s="3">
        <v>4140</v>
      </c>
      <c r="B700" s="4">
        <v>46141</v>
      </c>
      <c r="C700" s="11">
        <f>YEAR(SalesDataTable[[#This Row],[Order Date]])</f>
        <v>2026</v>
      </c>
      <c r="D700" s="11" t="str">
        <f>"Q"&amp;ROUNDUP(MONTH(SalesDataTable[[#This Row],[Order Date]])/3,0)</f>
        <v>Q2</v>
      </c>
      <c r="E700" s="13">
        <f>MONTH(SalesDataTable[[#This Row],[Order Date]])</f>
        <v>4</v>
      </c>
      <c r="F700" s="11" t="str">
        <f>TEXT(SalesDataTable[[#This Row],[Order Date]],"MMM")</f>
        <v>Apr</v>
      </c>
      <c r="G700" s="5" t="s">
        <v>20</v>
      </c>
      <c r="H700" s="5" t="s">
        <v>31</v>
      </c>
      <c r="I700" s="5" t="s">
        <v>28</v>
      </c>
      <c r="J700" s="5" t="s">
        <v>13</v>
      </c>
      <c r="K700" s="5" t="s">
        <v>34</v>
      </c>
      <c r="L700" s="5" t="s">
        <v>38</v>
      </c>
      <c r="M700" s="6">
        <v>1</v>
      </c>
      <c r="N700" s="7">
        <v>125.25</v>
      </c>
      <c r="O700" s="8">
        <v>0</v>
      </c>
      <c r="P700" s="7">
        <v>70.88</v>
      </c>
      <c r="Q700" s="7">
        <f t="shared" si="40"/>
        <v>125.25</v>
      </c>
      <c r="R700" s="7">
        <f t="shared" si="41"/>
        <v>70.88</v>
      </c>
      <c r="S700" s="7">
        <f t="shared" si="42"/>
        <v>54.370000000000005</v>
      </c>
      <c r="T700" s="9">
        <f t="shared" si="43"/>
        <v>0.43409181636726552</v>
      </c>
      <c r="U700" s="6">
        <f>YEAR(SalesDataTable[[#This Row],[Order Date]])</f>
        <v>2026</v>
      </c>
      <c r="V700" s="9" t="str">
        <f>"Q"&amp;ROUNDUP(MONTH(SalesDataTable[[#This Row],[Order Date]])/3,0)</f>
        <v>Q2</v>
      </c>
      <c r="W700" s="6">
        <f>MONTH(SalesDataTable[[#This Row],[Order Date]])</f>
        <v>4</v>
      </c>
      <c r="X700" s="9" t="str">
        <f>TEXT(SalesDataTable[[#This Row],[Order Date]],"mmm")</f>
        <v>Apr</v>
      </c>
    </row>
    <row r="701" spans="1:24">
      <c r="A701" s="3">
        <v>4151</v>
      </c>
      <c r="B701" s="4">
        <v>46141</v>
      </c>
      <c r="C701" s="11">
        <f>YEAR(SalesDataTable[[#This Row],[Order Date]])</f>
        <v>2026</v>
      </c>
      <c r="D701" s="11" t="str">
        <f>"Q"&amp;ROUNDUP(MONTH(SalesDataTable[[#This Row],[Order Date]])/3,0)</f>
        <v>Q2</v>
      </c>
      <c r="E701" s="13">
        <f>MONTH(SalesDataTable[[#This Row],[Order Date]])</f>
        <v>4</v>
      </c>
      <c r="F701" s="11" t="str">
        <f>TEXT(SalesDataTable[[#This Row],[Order Date]],"MMM")</f>
        <v>Apr</v>
      </c>
      <c r="G701" s="5" t="s">
        <v>6</v>
      </c>
      <c r="H701" s="5" t="s">
        <v>49</v>
      </c>
      <c r="I701" s="5" t="s">
        <v>2</v>
      </c>
      <c r="J701" s="5" t="s">
        <v>3</v>
      </c>
      <c r="K701" s="5" t="s">
        <v>23</v>
      </c>
      <c r="L701" s="5" t="s">
        <v>24</v>
      </c>
      <c r="M701" s="6">
        <v>1</v>
      </c>
      <c r="N701" s="7">
        <v>341.98</v>
      </c>
      <c r="O701" s="8">
        <v>0</v>
      </c>
      <c r="P701" s="7">
        <v>192.43</v>
      </c>
      <c r="Q701" s="7">
        <f t="shared" si="40"/>
        <v>341.98</v>
      </c>
      <c r="R701" s="7">
        <f t="shared" si="41"/>
        <v>192.43</v>
      </c>
      <c r="S701" s="7">
        <f t="shared" si="42"/>
        <v>149.55000000000001</v>
      </c>
      <c r="T701" s="9">
        <f t="shared" si="43"/>
        <v>0.43730627522077314</v>
      </c>
      <c r="U701" s="6">
        <f>YEAR(SalesDataTable[[#This Row],[Order Date]])</f>
        <v>2026</v>
      </c>
      <c r="V701" s="9" t="str">
        <f>"Q"&amp;ROUNDUP(MONTH(SalesDataTable[[#This Row],[Order Date]])/3,0)</f>
        <v>Q2</v>
      </c>
      <c r="W701" s="6">
        <f>MONTH(SalesDataTable[[#This Row],[Order Date]])</f>
        <v>4</v>
      </c>
      <c r="X701" s="9" t="str">
        <f>TEXT(SalesDataTable[[#This Row],[Order Date]],"mmm")</f>
        <v>Apr</v>
      </c>
    </row>
    <row r="702" spans="1:24">
      <c r="A702" s="3">
        <v>4650</v>
      </c>
      <c r="B702" s="4">
        <v>46141</v>
      </c>
      <c r="C702" s="11">
        <f>YEAR(SalesDataTable[[#This Row],[Order Date]])</f>
        <v>2026</v>
      </c>
      <c r="D702" s="11" t="str">
        <f>"Q"&amp;ROUNDUP(MONTH(SalesDataTable[[#This Row],[Order Date]])/3,0)</f>
        <v>Q2</v>
      </c>
      <c r="E702" s="13">
        <f>MONTH(SalesDataTable[[#This Row],[Order Date]])</f>
        <v>4</v>
      </c>
      <c r="F702" s="11" t="str">
        <f>TEXT(SalesDataTable[[#This Row],[Order Date]],"MMM")</f>
        <v>Apr</v>
      </c>
      <c r="G702" s="5" t="s">
        <v>6</v>
      </c>
      <c r="H702" s="5" t="s">
        <v>27</v>
      </c>
      <c r="I702" s="5" t="s">
        <v>28</v>
      </c>
      <c r="J702" s="5" t="s">
        <v>16</v>
      </c>
      <c r="K702" s="5" t="s">
        <v>34</v>
      </c>
      <c r="L702" s="5" t="s">
        <v>35</v>
      </c>
      <c r="M702" s="6">
        <v>1</v>
      </c>
      <c r="N702" s="7">
        <v>40.04</v>
      </c>
      <c r="O702" s="8">
        <v>0</v>
      </c>
      <c r="P702" s="7">
        <v>14.72</v>
      </c>
      <c r="Q702" s="7">
        <f t="shared" si="40"/>
        <v>40.04</v>
      </c>
      <c r="R702" s="7">
        <f t="shared" si="41"/>
        <v>14.72</v>
      </c>
      <c r="S702" s="7">
        <f t="shared" si="42"/>
        <v>25.32</v>
      </c>
      <c r="T702" s="9">
        <f t="shared" si="43"/>
        <v>0.63236763236763238</v>
      </c>
      <c r="U702" s="6">
        <f>YEAR(SalesDataTable[[#This Row],[Order Date]])</f>
        <v>2026</v>
      </c>
      <c r="V702" s="9" t="str">
        <f>"Q"&amp;ROUNDUP(MONTH(SalesDataTable[[#This Row],[Order Date]])/3,0)</f>
        <v>Q2</v>
      </c>
      <c r="W702" s="6">
        <f>MONTH(SalesDataTable[[#This Row],[Order Date]])</f>
        <v>4</v>
      </c>
      <c r="X702" s="9" t="str">
        <f>TEXT(SalesDataTable[[#This Row],[Order Date]],"mmm")</f>
        <v>Apr</v>
      </c>
    </row>
    <row r="703" spans="1:24">
      <c r="A703" s="3">
        <v>4897</v>
      </c>
      <c r="B703" s="4">
        <v>46141</v>
      </c>
      <c r="C703" s="11">
        <f>YEAR(SalesDataTable[[#This Row],[Order Date]])</f>
        <v>2026</v>
      </c>
      <c r="D703" s="11" t="str">
        <f>"Q"&amp;ROUNDUP(MONTH(SalesDataTable[[#This Row],[Order Date]])/3,0)</f>
        <v>Q2</v>
      </c>
      <c r="E703" s="13">
        <f>MONTH(SalesDataTable[[#This Row],[Order Date]])</f>
        <v>4</v>
      </c>
      <c r="F703" s="11" t="str">
        <f>TEXT(SalesDataTable[[#This Row],[Order Date]],"MMM")</f>
        <v>Apr</v>
      </c>
      <c r="G703" s="5" t="s">
        <v>20</v>
      </c>
      <c r="H703" s="5" t="s">
        <v>47</v>
      </c>
      <c r="I703" s="5" t="s">
        <v>2</v>
      </c>
      <c r="J703" s="5" t="s">
        <v>3</v>
      </c>
      <c r="K703" s="5" t="s">
        <v>4</v>
      </c>
      <c r="L703" s="5" t="s">
        <v>26</v>
      </c>
      <c r="M703" s="6">
        <v>3</v>
      </c>
      <c r="N703" s="7">
        <v>40.47</v>
      </c>
      <c r="O703" s="8">
        <v>0.05</v>
      </c>
      <c r="P703" s="7">
        <v>17.14</v>
      </c>
      <c r="Q703" s="7">
        <f t="shared" si="40"/>
        <v>115.33949999999999</v>
      </c>
      <c r="R703" s="7">
        <f t="shared" si="41"/>
        <v>51.42</v>
      </c>
      <c r="S703" s="7">
        <f t="shared" si="42"/>
        <v>63.919499999999985</v>
      </c>
      <c r="T703" s="9">
        <f t="shared" si="43"/>
        <v>0.5541856866034619</v>
      </c>
      <c r="U703" s="6">
        <f>YEAR(SalesDataTable[[#This Row],[Order Date]])</f>
        <v>2026</v>
      </c>
      <c r="V703" s="9" t="str">
        <f>"Q"&amp;ROUNDUP(MONTH(SalesDataTable[[#This Row],[Order Date]])/3,0)</f>
        <v>Q2</v>
      </c>
      <c r="W703" s="6">
        <f>MONTH(SalesDataTable[[#This Row],[Order Date]])</f>
        <v>4</v>
      </c>
      <c r="X703" s="9" t="str">
        <f>TEXT(SalesDataTable[[#This Row],[Order Date]],"mmm")</f>
        <v>Apr</v>
      </c>
    </row>
    <row r="704" spans="1:24">
      <c r="A704" s="3">
        <v>792</v>
      </c>
      <c r="B704" s="4">
        <v>46142</v>
      </c>
      <c r="C704" s="11">
        <f>YEAR(SalesDataTable[[#This Row],[Order Date]])</f>
        <v>2026</v>
      </c>
      <c r="D704" s="11" t="str">
        <f>"Q"&amp;ROUNDUP(MONTH(SalesDataTable[[#This Row],[Order Date]])/3,0)</f>
        <v>Q2</v>
      </c>
      <c r="E704" s="13">
        <f>MONTH(SalesDataTable[[#This Row],[Order Date]])</f>
        <v>4</v>
      </c>
      <c r="F704" s="11" t="str">
        <f>TEXT(SalesDataTable[[#This Row],[Order Date]],"MMM")</f>
        <v>Apr</v>
      </c>
      <c r="G704" s="5" t="s">
        <v>20</v>
      </c>
      <c r="H704" s="5" t="s">
        <v>33</v>
      </c>
      <c r="I704" s="5" t="s">
        <v>8</v>
      </c>
      <c r="J704" s="5" t="s">
        <v>3</v>
      </c>
      <c r="K704" s="5" t="s">
        <v>23</v>
      </c>
      <c r="L704" s="5" t="s">
        <v>40</v>
      </c>
      <c r="M704" s="6">
        <v>6</v>
      </c>
      <c r="N704" s="7">
        <v>83.7</v>
      </c>
      <c r="O704" s="8">
        <v>0.2</v>
      </c>
      <c r="P704" s="7">
        <v>38.58</v>
      </c>
      <c r="Q704" s="7">
        <f t="shared" si="40"/>
        <v>401.76000000000005</v>
      </c>
      <c r="R704" s="7">
        <f t="shared" si="41"/>
        <v>231.48</v>
      </c>
      <c r="S704" s="7">
        <f t="shared" si="42"/>
        <v>170.28000000000006</v>
      </c>
      <c r="T704" s="9">
        <f t="shared" si="43"/>
        <v>0.42383512544802876</v>
      </c>
      <c r="U704" s="6">
        <f>YEAR(SalesDataTable[[#This Row],[Order Date]])</f>
        <v>2026</v>
      </c>
      <c r="V704" s="9" t="str">
        <f>"Q"&amp;ROUNDUP(MONTH(SalesDataTable[[#This Row],[Order Date]])/3,0)</f>
        <v>Q2</v>
      </c>
      <c r="W704" s="6">
        <f>MONTH(SalesDataTable[[#This Row],[Order Date]])</f>
        <v>4</v>
      </c>
      <c r="X704" s="9" t="str">
        <f>TEXT(SalesDataTable[[#This Row],[Order Date]],"mmm")</f>
        <v>Apr</v>
      </c>
    </row>
    <row r="705" spans="1:24">
      <c r="A705" s="3">
        <v>1796</v>
      </c>
      <c r="B705" s="4">
        <v>46142</v>
      </c>
      <c r="C705" s="11">
        <f>YEAR(SalesDataTable[[#This Row],[Order Date]])</f>
        <v>2026</v>
      </c>
      <c r="D705" s="11" t="str">
        <f>"Q"&amp;ROUNDUP(MONTH(SalesDataTable[[#This Row],[Order Date]])/3,0)</f>
        <v>Q2</v>
      </c>
      <c r="E705" s="13">
        <f>MONTH(SalesDataTable[[#This Row],[Order Date]])</f>
        <v>4</v>
      </c>
      <c r="F705" s="11" t="str">
        <f>TEXT(SalesDataTable[[#This Row],[Order Date]],"MMM")</f>
        <v>Apr</v>
      </c>
      <c r="G705" s="5" t="s">
        <v>0</v>
      </c>
      <c r="H705" s="5" t="s">
        <v>50</v>
      </c>
      <c r="I705" s="5" t="s">
        <v>2</v>
      </c>
      <c r="J705" s="5" t="s">
        <v>3</v>
      </c>
      <c r="K705" s="5" t="s">
        <v>23</v>
      </c>
      <c r="L705" s="5" t="s">
        <v>40</v>
      </c>
      <c r="M705" s="6">
        <v>4</v>
      </c>
      <c r="N705" s="7">
        <v>83.27</v>
      </c>
      <c r="O705" s="8">
        <v>0</v>
      </c>
      <c r="P705" s="7">
        <v>39.979999999999997</v>
      </c>
      <c r="Q705" s="7">
        <f t="shared" si="40"/>
        <v>333.08</v>
      </c>
      <c r="R705" s="7">
        <f t="shared" si="41"/>
        <v>159.91999999999999</v>
      </c>
      <c r="S705" s="7">
        <f t="shared" si="42"/>
        <v>173.16</v>
      </c>
      <c r="T705" s="9">
        <f t="shared" si="43"/>
        <v>0.51987510507986068</v>
      </c>
      <c r="U705" s="6">
        <f>YEAR(SalesDataTable[[#This Row],[Order Date]])</f>
        <v>2026</v>
      </c>
      <c r="V705" s="9" t="str">
        <f>"Q"&amp;ROUNDUP(MONTH(SalesDataTable[[#This Row],[Order Date]])/3,0)</f>
        <v>Q2</v>
      </c>
      <c r="W705" s="6">
        <f>MONTH(SalesDataTable[[#This Row],[Order Date]])</f>
        <v>4</v>
      </c>
      <c r="X705" s="9" t="str">
        <f>TEXT(SalesDataTable[[#This Row],[Order Date]],"mmm")</f>
        <v>Apr</v>
      </c>
    </row>
    <row r="706" spans="1:24">
      <c r="A706" s="3">
        <v>3222</v>
      </c>
      <c r="B706" s="4">
        <v>46142</v>
      </c>
      <c r="C706" s="11">
        <f>YEAR(SalesDataTable[[#This Row],[Order Date]])</f>
        <v>2026</v>
      </c>
      <c r="D706" s="11" t="str">
        <f>"Q"&amp;ROUNDUP(MONTH(SalesDataTable[[#This Row],[Order Date]])/3,0)</f>
        <v>Q2</v>
      </c>
      <c r="E706" s="13">
        <f>MONTH(SalesDataTable[[#This Row],[Order Date]])</f>
        <v>4</v>
      </c>
      <c r="F706" s="11" t="str">
        <f>TEXT(SalesDataTable[[#This Row],[Order Date]],"MMM")</f>
        <v>Apr</v>
      </c>
      <c r="G706" s="5" t="s">
        <v>11</v>
      </c>
      <c r="H706" s="5" t="s">
        <v>52</v>
      </c>
      <c r="I706" s="5" t="s">
        <v>8</v>
      </c>
      <c r="J706" s="5" t="s">
        <v>16</v>
      </c>
      <c r="K706" s="5" t="s">
        <v>23</v>
      </c>
      <c r="L706" s="5" t="s">
        <v>51</v>
      </c>
      <c r="M706" s="6">
        <v>3</v>
      </c>
      <c r="N706" s="7">
        <v>126.03</v>
      </c>
      <c r="O706" s="8">
        <v>0.1</v>
      </c>
      <c r="P706" s="7">
        <v>61.75</v>
      </c>
      <c r="Q706" s="7">
        <f t="shared" ref="Q706:Q769" si="44">M706*N706*(1-O706)</f>
        <v>340.28100000000006</v>
      </c>
      <c r="R706" s="7">
        <f t="shared" ref="R706:R769" si="45">M706*P706</f>
        <v>185.25</v>
      </c>
      <c r="S706" s="7">
        <f t="shared" ref="S706:S769" si="46">Q706-R706</f>
        <v>155.03100000000006</v>
      </c>
      <c r="T706" s="9">
        <f t="shared" ref="T706:T769" si="47">IFERROR(S706/Q706,0)</f>
        <v>0.45559699189787273</v>
      </c>
      <c r="U706" s="6">
        <f>YEAR(SalesDataTable[[#This Row],[Order Date]])</f>
        <v>2026</v>
      </c>
      <c r="V706" s="9" t="str">
        <f>"Q"&amp;ROUNDUP(MONTH(SalesDataTable[[#This Row],[Order Date]])/3,0)</f>
        <v>Q2</v>
      </c>
      <c r="W706" s="6">
        <f>MONTH(SalesDataTable[[#This Row],[Order Date]])</f>
        <v>4</v>
      </c>
      <c r="X706" s="9" t="str">
        <f>TEXT(SalesDataTable[[#This Row],[Order Date]],"mmm")</f>
        <v>Apr</v>
      </c>
    </row>
    <row r="707" spans="1:24">
      <c r="A707" s="3">
        <v>3237</v>
      </c>
      <c r="B707" s="4">
        <v>46142</v>
      </c>
      <c r="C707" s="11">
        <f>YEAR(SalesDataTable[[#This Row],[Order Date]])</f>
        <v>2026</v>
      </c>
      <c r="D707" s="11" t="str">
        <f>"Q"&amp;ROUNDUP(MONTH(SalesDataTable[[#This Row],[Order Date]])/3,0)</f>
        <v>Q2</v>
      </c>
      <c r="E707" s="13">
        <f>MONTH(SalesDataTable[[#This Row],[Order Date]])</f>
        <v>4</v>
      </c>
      <c r="F707" s="11" t="str">
        <f>TEXT(SalesDataTable[[#This Row],[Order Date]],"MMM")</f>
        <v>Apr</v>
      </c>
      <c r="G707" s="5" t="s">
        <v>6</v>
      </c>
      <c r="H707" s="5" t="s">
        <v>49</v>
      </c>
      <c r="I707" s="5" t="s">
        <v>2</v>
      </c>
      <c r="J707" s="5" t="s">
        <v>13</v>
      </c>
      <c r="K707" s="5" t="s">
        <v>23</v>
      </c>
      <c r="L707" s="5" t="s">
        <v>51</v>
      </c>
      <c r="M707" s="6">
        <v>1</v>
      </c>
      <c r="N707" s="7">
        <v>122.86</v>
      </c>
      <c r="O707" s="8">
        <v>0.05</v>
      </c>
      <c r="P707" s="7">
        <v>59.22</v>
      </c>
      <c r="Q707" s="7">
        <f t="shared" si="44"/>
        <v>116.717</v>
      </c>
      <c r="R707" s="7">
        <f t="shared" si="45"/>
        <v>59.22</v>
      </c>
      <c r="S707" s="7">
        <f t="shared" si="46"/>
        <v>57.497</v>
      </c>
      <c r="T707" s="9">
        <f t="shared" si="47"/>
        <v>0.49261889870370212</v>
      </c>
      <c r="U707" s="6">
        <f>YEAR(SalesDataTable[[#This Row],[Order Date]])</f>
        <v>2026</v>
      </c>
      <c r="V707" s="9" t="str">
        <f>"Q"&amp;ROUNDUP(MONTH(SalesDataTable[[#This Row],[Order Date]])/3,0)</f>
        <v>Q2</v>
      </c>
      <c r="W707" s="6">
        <f>MONTH(SalesDataTable[[#This Row],[Order Date]])</f>
        <v>4</v>
      </c>
      <c r="X707" s="9" t="str">
        <f>TEXT(SalesDataTable[[#This Row],[Order Date]],"mmm")</f>
        <v>Apr</v>
      </c>
    </row>
    <row r="708" spans="1:24">
      <c r="A708" s="3">
        <v>3695</v>
      </c>
      <c r="B708" s="4">
        <v>46142</v>
      </c>
      <c r="C708" s="11">
        <f>YEAR(SalesDataTable[[#This Row],[Order Date]])</f>
        <v>2026</v>
      </c>
      <c r="D708" s="11" t="str">
        <f>"Q"&amp;ROUNDUP(MONTH(SalesDataTable[[#This Row],[Order Date]])/3,0)</f>
        <v>Q2</v>
      </c>
      <c r="E708" s="13">
        <f>MONTH(SalesDataTable[[#This Row],[Order Date]])</f>
        <v>4</v>
      </c>
      <c r="F708" s="11" t="str">
        <f>TEXT(SalesDataTable[[#This Row],[Order Date]],"MMM")</f>
        <v>Apr</v>
      </c>
      <c r="G708" s="5" t="s">
        <v>11</v>
      </c>
      <c r="H708" s="5" t="s">
        <v>12</v>
      </c>
      <c r="I708" s="5" t="s">
        <v>2</v>
      </c>
      <c r="J708" s="5" t="s">
        <v>13</v>
      </c>
      <c r="K708" s="5" t="s">
        <v>4</v>
      </c>
      <c r="L708" s="5" t="s">
        <v>26</v>
      </c>
      <c r="M708" s="6">
        <v>1</v>
      </c>
      <c r="N708" s="7">
        <v>39.44</v>
      </c>
      <c r="O708" s="8">
        <v>0.1</v>
      </c>
      <c r="P708" s="7">
        <v>16.63</v>
      </c>
      <c r="Q708" s="7">
        <f t="shared" si="44"/>
        <v>35.496000000000002</v>
      </c>
      <c r="R708" s="7">
        <f t="shared" si="45"/>
        <v>16.63</v>
      </c>
      <c r="S708" s="7">
        <f t="shared" si="46"/>
        <v>18.866000000000003</v>
      </c>
      <c r="T708" s="9">
        <f t="shared" si="47"/>
        <v>0.53149650664863657</v>
      </c>
      <c r="U708" s="6">
        <f>YEAR(SalesDataTable[[#This Row],[Order Date]])</f>
        <v>2026</v>
      </c>
      <c r="V708" s="9" t="str">
        <f>"Q"&amp;ROUNDUP(MONTH(SalesDataTable[[#This Row],[Order Date]])/3,0)</f>
        <v>Q2</v>
      </c>
      <c r="W708" s="6">
        <f>MONTH(SalesDataTable[[#This Row],[Order Date]])</f>
        <v>4</v>
      </c>
      <c r="X708" s="9" t="str">
        <f>TEXT(SalesDataTable[[#This Row],[Order Date]],"mmm")</f>
        <v>Apr</v>
      </c>
    </row>
    <row r="709" spans="1:24">
      <c r="A709" s="3">
        <v>5148</v>
      </c>
      <c r="B709" s="4">
        <v>46142</v>
      </c>
      <c r="C709" s="11">
        <f>YEAR(SalesDataTable[[#This Row],[Order Date]])</f>
        <v>2026</v>
      </c>
      <c r="D709" s="11" t="str">
        <f>"Q"&amp;ROUNDUP(MONTH(SalesDataTable[[#This Row],[Order Date]])/3,0)</f>
        <v>Q2</v>
      </c>
      <c r="E709" s="13">
        <f>MONTH(SalesDataTable[[#This Row],[Order Date]])</f>
        <v>4</v>
      </c>
      <c r="F709" s="11" t="str">
        <f>TEXT(SalesDataTable[[#This Row],[Order Date]],"MMM")</f>
        <v>Apr</v>
      </c>
      <c r="G709" s="5" t="s">
        <v>11</v>
      </c>
      <c r="H709" s="5" t="s">
        <v>39</v>
      </c>
      <c r="I709" s="5" t="s">
        <v>2</v>
      </c>
      <c r="J709" s="5" t="s">
        <v>3</v>
      </c>
      <c r="K709" s="5" t="s">
        <v>14</v>
      </c>
      <c r="L709" s="5" t="s">
        <v>44</v>
      </c>
      <c r="M709" s="6">
        <v>1</v>
      </c>
      <c r="N709" s="7">
        <v>130.34</v>
      </c>
      <c r="O709" s="8">
        <v>0.1</v>
      </c>
      <c r="P709" s="7">
        <v>66.680000000000007</v>
      </c>
      <c r="Q709" s="7">
        <f t="shared" si="44"/>
        <v>117.30600000000001</v>
      </c>
      <c r="R709" s="7">
        <f t="shared" si="45"/>
        <v>66.680000000000007</v>
      </c>
      <c r="S709" s="7">
        <f t="shared" si="46"/>
        <v>50.626000000000005</v>
      </c>
      <c r="T709" s="9">
        <f t="shared" si="47"/>
        <v>0.43157212759790631</v>
      </c>
      <c r="U709" s="6">
        <f>YEAR(SalesDataTable[[#This Row],[Order Date]])</f>
        <v>2026</v>
      </c>
      <c r="V709" s="9" t="str">
        <f>"Q"&amp;ROUNDUP(MONTH(SalesDataTable[[#This Row],[Order Date]])/3,0)</f>
        <v>Q2</v>
      </c>
      <c r="W709" s="6">
        <f>MONTH(SalesDataTable[[#This Row],[Order Date]])</f>
        <v>4</v>
      </c>
      <c r="X709" s="9" t="str">
        <f>TEXT(SalesDataTable[[#This Row],[Order Date]],"mmm")</f>
        <v>Apr</v>
      </c>
    </row>
    <row r="710" spans="1:24">
      <c r="A710" s="3">
        <v>534</v>
      </c>
      <c r="B710" s="4">
        <v>46143</v>
      </c>
      <c r="C710" s="11">
        <f>YEAR(SalesDataTable[[#This Row],[Order Date]])</f>
        <v>2026</v>
      </c>
      <c r="D710" s="11" t="str">
        <f>"Q"&amp;ROUNDUP(MONTH(SalesDataTable[[#This Row],[Order Date]])/3,0)</f>
        <v>Q2</v>
      </c>
      <c r="E710" s="13">
        <f>MONTH(SalesDataTable[[#This Row],[Order Date]])</f>
        <v>5</v>
      </c>
      <c r="F710" s="11" t="str">
        <f>TEXT(SalesDataTable[[#This Row],[Order Date]],"MMM")</f>
        <v>May</v>
      </c>
      <c r="G710" s="5" t="s">
        <v>6</v>
      </c>
      <c r="H710" s="5" t="s">
        <v>43</v>
      </c>
      <c r="I710" s="5" t="s">
        <v>2</v>
      </c>
      <c r="J710" s="5" t="s">
        <v>16</v>
      </c>
      <c r="K710" s="5" t="s">
        <v>9</v>
      </c>
      <c r="L710" s="5" t="s">
        <v>37</v>
      </c>
      <c r="M710" s="6">
        <v>1</v>
      </c>
      <c r="N710" s="7">
        <v>154.86000000000001</v>
      </c>
      <c r="O710" s="8">
        <v>0</v>
      </c>
      <c r="P710" s="7">
        <v>78.37</v>
      </c>
      <c r="Q710" s="7">
        <f t="shared" si="44"/>
        <v>154.86000000000001</v>
      </c>
      <c r="R710" s="7">
        <f t="shared" si="45"/>
        <v>78.37</v>
      </c>
      <c r="S710" s="7">
        <f t="shared" si="46"/>
        <v>76.490000000000009</v>
      </c>
      <c r="T710" s="9">
        <f t="shared" si="47"/>
        <v>0.49393000129148912</v>
      </c>
      <c r="U710" s="6">
        <f>YEAR(SalesDataTable[[#This Row],[Order Date]])</f>
        <v>2026</v>
      </c>
      <c r="V710" s="9" t="str">
        <f>"Q"&amp;ROUNDUP(MONTH(SalesDataTable[[#This Row],[Order Date]])/3,0)</f>
        <v>Q2</v>
      </c>
      <c r="W710" s="6">
        <f>MONTH(SalesDataTable[[#This Row],[Order Date]])</f>
        <v>5</v>
      </c>
      <c r="X710" s="9" t="str">
        <f>TEXT(SalesDataTable[[#This Row],[Order Date]],"mmm")</f>
        <v>May</v>
      </c>
    </row>
    <row r="711" spans="1:24">
      <c r="A711" s="3">
        <v>551</v>
      </c>
      <c r="B711" s="4">
        <v>46143</v>
      </c>
      <c r="C711" s="11">
        <f>YEAR(SalesDataTable[[#This Row],[Order Date]])</f>
        <v>2026</v>
      </c>
      <c r="D711" s="11" t="str">
        <f>"Q"&amp;ROUNDUP(MONTH(SalesDataTable[[#This Row],[Order Date]])/3,0)</f>
        <v>Q2</v>
      </c>
      <c r="E711" s="13">
        <f>MONTH(SalesDataTable[[#This Row],[Order Date]])</f>
        <v>5</v>
      </c>
      <c r="F711" s="11" t="str">
        <f>TEXT(SalesDataTable[[#This Row],[Order Date]],"MMM")</f>
        <v>May</v>
      </c>
      <c r="G711" s="5" t="s">
        <v>20</v>
      </c>
      <c r="H711" s="5" t="s">
        <v>33</v>
      </c>
      <c r="I711" s="5" t="s">
        <v>19</v>
      </c>
      <c r="J711" s="5" t="s">
        <v>3</v>
      </c>
      <c r="K711" s="5" t="s">
        <v>4</v>
      </c>
      <c r="L711" s="5" t="s">
        <v>30</v>
      </c>
      <c r="M711" s="6">
        <v>4</v>
      </c>
      <c r="N711" s="7">
        <v>103.64</v>
      </c>
      <c r="O711" s="8">
        <v>0</v>
      </c>
      <c r="P711" s="7">
        <v>50.59</v>
      </c>
      <c r="Q711" s="7">
        <f t="shared" si="44"/>
        <v>414.56</v>
      </c>
      <c r="R711" s="7">
        <f t="shared" si="45"/>
        <v>202.36</v>
      </c>
      <c r="S711" s="7">
        <f t="shared" si="46"/>
        <v>212.2</v>
      </c>
      <c r="T711" s="9">
        <f t="shared" si="47"/>
        <v>0.51186800463141646</v>
      </c>
      <c r="U711" s="6">
        <f>YEAR(SalesDataTable[[#This Row],[Order Date]])</f>
        <v>2026</v>
      </c>
      <c r="V711" s="9" t="str">
        <f>"Q"&amp;ROUNDUP(MONTH(SalesDataTable[[#This Row],[Order Date]])/3,0)</f>
        <v>Q2</v>
      </c>
      <c r="W711" s="6">
        <f>MONTH(SalesDataTable[[#This Row],[Order Date]])</f>
        <v>5</v>
      </c>
      <c r="X711" s="9" t="str">
        <f>TEXT(SalesDataTable[[#This Row],[Order Date]],"mmm")</f>
        <v>May</v>
      </c>
    </row>
    <row r="712" spans="1:24">
      <c r="A712" s="3">
        <v>2110</v>
      </c>
      <c r="B712" s="4">
        <v>46143</v>
      </c>
      <c r="C712" s="11">
        <f>YEAR(SalesDataTable[[#This Row],[Order Date]])</f>
        <v>2026</v>
      </c>
      <c r="D712" s="11" t="str">
        <f>"Q"&amp;ROUNDUP(MONTH(SalesDataTable[[#This Row],[Order Date]])/3,0)</f>
        <v>Q2</v>
      </c>
      <c r="E712" s="13">
        <f>MONTH(SalesDataTable[[#This Row],[Order Date]])</f>
        <v>5</v>
      </c>
      <c r="F712" s="11" t="str">
        <f>TEXT(SalesDataTable[[#This Row],[Order Date]],"MMM")</f>
        <v>May</v>
      </c>
      <c r="G712" s="5" t="s">
        <v>0</v>
      </c>
      <c r="H712" s="5" t="s">
        <v>50</v>
      </c>
      <c r="I712" s="5" t="s">
        <v>2</v>
      </c>
      <c r="J712" s="5" t="s">
        <v>3</v>
      </c>
      <c r="K712" s="5" t="s">
        <v>14</v>
      </c>
      <c r="L712" s="5" t="s">
        <v>48</v>
      </c>
      <c r="M712" s="6">
        <v>1</v>
      </c>
      <c r="N712" s="7">
        <v>164.49</v>
      </c>
      <c r="O712" s="8">
        <v>0.05</v>
      </c>
      <c r="P712" s="7">
        <v>87.81</v>
      </c>
      <c r="Q712" s="7">
        <f t="shared" si="44"/>
        <v>156.2655</v>
      </c>
      <c r="R712" s="7">
        <f t="shared" si="45"/>
        <v>87.81</v>
      </c>
      <c r="S712" s="7">
        <f t="shared" si="46"/>
        <v>68.455500000000001</v>
      </c>
      <c r="T712" s="9">
        <f t="shared" si="47"/>
        <v>0.43807174328306631</v>
      </c>
      <c r="U712" s="6">
        <f>YEAR(SalesDataTable[[#This Row],[Order Date]])</f>
        <v>2026</v>
      </c>
      <c r="V712" s="9" t="str">
        <f>"Q"&amp;ROUNDUP(MONTH(SalesDataTable[[#This Row],[Order Date]])/3,0)</f>
        <v>Q2</v>
      </c>
      <c r="W712" s="6">
        <f>MONTH(SalesDataTable[[#This Row],[Order Date]])</f>
        <v>5</v>
      </c>
      <c r="X712" s="9" t="str">
        <f>TEXT(SalesDataTable[[#This Row],[Order Date]],"mmm")</f>
        <v>May</v>
      </c>
    </row>
    <row r="713" spans="1:24">
      <c r="A713" s="3">
        <v>2217</v>
      </c>
      <c r="B713" s="4">
        <v>46143</v>
      </c>
      <c r="C713" s="11">
        <f>YEAR(SalesDataTable[[#This Row],[Order Date]])</f>
        <v>2026</v>
      </c>
      <c r="D713" s="11" t="str">
        <f>"Q"&amp;ROUNDUP(MONTH(SalesDataTable[[#This Row],[Order Date]])/3,0)</f>
        <v>Q2</v>
      </c>
      <c r="E713" s="13">
        <f>MONTH(SalesDataTable[[#This Row],[Order Date]])</f>
        <v>5</v>
      </c>
      <c r="F713" s="11" t="str">
        <f>TEXT(SalesDataTable[[#This Row],[Order Date]],"MMM")</f>
        <v>May</v>
      </c>
      <c r="G713" s="5" t="s">
        <v>20</v>
      </c>
      <c r="H713" s="5" t="s">
        <v>33</v>
      </c>
      <c r="I713" s="5" t="s">
        <v>8</v>
      </c>
      <c r="J713" s="5" t="s">
        <v>3</v>
      </c>
      <c r="K713" s="5" t="s">
        <v>14</v>
      </c>
      <c r="L713" s="5" t="s">
        <v>48</v>
      </c>
      <c r="M713" s="6">
        <v>3</v>
      </c>
      <c r="N713" s="7">
        <v>163.44999999999999</v>
      </c>
      <c r="O713" s="8">
        <v>0.05</v>
      </c>
      <c r="P713" s="7">
        <v>87.54</v>
      </c>
      <c r="Q713" s="7">
        <f t="shared" si="44"/>
        <v>465.83249999999992</v>
      </c>
      <c r="R713" s="7">
        <f t="shared" si="45"/>
        <v>262.62</v>
      </c>
      <c r="S713" s="7">
        <f t="shared" si="46"/>
        <v>203.21249999999992</v>
      </c>
      <c r="T713" s="9">
        <f t="shared" si="47"/>
        <v>0.4362351274331438</v>
      </c>
      <c r="U713" s="6">
        <f>YEAR(SalesDataTable[[#This Row],[Order Date]])</f>
        <v>2026</v>
      </c>
      <c r="V713" s="9" t="str">
        <f>"Q"&amp;ROUNDUP(MONTH(SalesDataTable[[#This Row],[Order Date]])/3,0)</f>
        <v>Q2</v>
      </c>
      <c r="W713" s="6">
        <f>MONTH(SalesDataTable[[#This Row],[Order Date]])</f>
        <v>5</v>
      </c>
      <c r="X713" s="9" t="str">
        <f>TEXT(SalesDataTable[[#This Row],[Order Date]],"mmm")</f>
        <v>May</v>
      </c>
    </row>
    <row r="714" spans="1:24">
      <c r="A714" s="3">
        <v>2544</v>
      </c>
      <c r="B714" s="4">
        <v>46143</v>
      </c>
      <c r="C714" s="11">
        <f>YEAR(SalesDataTable[[#This Row],[Order Date]])</f>
        <v>2026</v>
      </c>
      <c r="D714" s="11" t="str">
        <f>"Q"&amp;ROUNDUP(MONTH(SalesDataTable[[#This Row],[Order Date]])/3,0)</f>
        <v>Q2</v>
      </c>
      <c r="E714" s="13">
        <f>MONTH(SalesDataTable[[#This Row],[Order Date]])</f>
        <v>5</v>
      </c>
      <c r="F714" s="11" t="str">
        <f>TEXT(SalesDataTable[[#This Row],[Order Date]],"MMM")</f>
        <v>May</v>
      </c>
      <c r="G714" s="5" t="s">
        <v>20</v>
      </c>
      <c r="H714" s="5" t="s">
        <v>21</v>
      </c>
      <c r="I714" s="5" t="s">
        <v>2</v>
      </c>
      <c r="J714" s="5" t="s">
        <v>3</v>
      </c>
      <c r="K714" s="5" t="s">
        <v>9</v>
      </c>
      <c r="L714" s="5" t="s">
        <v>46</v>
      </c>
      <c r="M714" s="6">
        <v>1</v>
      </c>
      <c r="N714" s="7">
        <v>71.87</v>
      </c>
      <c r="O714" s="8">
        <v>0.05</v>
      </c>
      <c r="P714" s="7">
        <v>31.97</v>
      </c>
      <c r="Q714" s="7">
        <f t="shared" si="44"/>
        <v>68.276499999999999</v>
      </c>
      <c r="R714" s="7">
        <f t="shared" si="45"/>
        <v>31.97</v>
      </c>
      <c r="S714" s="7">
        <f t="shared" si="46"/>
        <v>36.3065</v>
      </c>
      <c r="T714" s="9">
        <f t="shared" si="47"/>
        <v>0.53175690025118449</v>
      </c>
      <c r="U714" s="6">
        <f>YEAR(SalesDataTable[[#This Row],[Order Date]])</f>
        <v>2026</v>
      </c>
      <c r="V714" s="9" t="str">
        <f>"Q"&amp;ROUNDUP(MONTH(SalesDataTable[[#This Row],[Order Date]])/3,0)</f>
        <v>Q2</v>
      </c>
      <c r="W714" s="6">
        <f>MONTH(SalesDataTable[[#This Row],[Order Date]])</f>
        <v>5</v>
      </c>
      <c r="X714" s="9" t="str">
        <f>TEXT(SalesDataTable[[#This Row],[Order Date]],"mmm")</f>
        <v>May</v>
      </c>
    </row>
    <row r="715" spans="1:24">
      <c r="A715" s="3">
        <v>3678</v>
      </c>
      <c r="B715" s="4">
        <v>46143</v>
      </c>
      <c r="C715" s="11">
        <f>YEAR(SalesDataTable[[#This Row],[Order Date]])</f>
        <v>2026</v>
      </c>
      <c r="D715" s="11" t="str">
        <f>"Q"&amp;ROUNDUP(MONTH(SalesDataTable[[#This Row],[Order Date]])/3,0)</f>
        <v>Q2</v>
      </c>
      <c r="E715" s="13">
        <f>MONTH(SalesDataTable[[#This Row],[Order Date]])</f>
        <v>5</v>
      </c>
      <c r="F715" s="11" t="str">
        <f>TEXT(SalesDataTable[[#This Row],[Order Date]],"MMM")</f>
        <v>May</v>
      </c>
      <c r="G715" s="5" t="s">
        <v>6</v>
      </c>
      <c r="H715" s="5" t="s">
        <v>49</v>
      </c>
      <c r="I715" s="5" t="s">
        <v>28</v>
      </c>
      <c r="J715" s="5" t="s">
        <v>3</v>
      </c>
      <c r="K715" s="5" t="s">
        <v>23</v>
      </c>
      <c r="L715" s="5" t="s">
        <v>29</v>
      </c>
      <c r="M715" s="6">
        <v>2</v>
      </c>
      <c r="N715" s="7">
        <v>194.97</v>
      </c>
      <c r="O715" s="8">
        <v>0</v>
      </c>
      <c r="P715" s="7">
        <v>101.14</v>
      </c>
      <c r="Q715" s="7">
        <f t="shared" si="44"/>
        <v>389.94</v>
      </c>
      <c r="R715" s="7">
        <f t="shared" si="45"/>
        <v>202.28</v>
      </c>
      <c r="S715" s="7">
        <f t="shared" si="46"/>
        <v>187.66</v>
      </c>
      <c r="T715" s="9">
        <f t="shared" si="47"/>
        <v>0.48125352618351541</v>
      </c>
      <c r="U715" s="6">
        <f>YEAR(SalesDataTable[[#This Row],[Order Date]])</f>
        <v>2026</v>
      </c>
      <c r="V715" s="9" t="str">
        <f>"Q"&amp;ROUNDUP(MONTH(SalesDataTable[[#This Row],[Order Date]])/3,0)</f>
        <v>Q2</v>
      </c>
      <c r="W715" s="6">
        <f>MONTH(SalesDataTable[[#This Row],[Order Date]])</f>
        <v>5</v>
      </c>
      <c r="X715" s="9" t="str">
        <f>TEXT(SalesDataTable[[#This Row],[Order Date]],"mmm")</f>
        <v>May</v>
      </c>
    </row>
    <row r="716" spans="1:24">
      <c r="A716" s="3">
        <v>3726</v>
      </c>
      <c r="B716" s="4">
        <v>46143</v>
      </c>
      <c r="C716" s="11">
        <f>YEAR(SalesDataTable[[#This Row],[Order Date]])</f>
        <v>2026</v>
      </c>
      <c r="D716" s="11" t="str">
        <f>"Q"&amp;ROUNDUP(MONTH(SalesDataTable[[#This Row],[Order Date]])/3,0)</f>
        <v>Q2</v>
      </c>
      <c r="E716" s="13">
        <f>MONTH(SalesDataTable[[#This Row],[Order Date]])</f>
        <v>5</v>
      </c>
      <c r="F716" s="11" t="str">
        <f>TEXT(SalesDataTable[[#This Row],[Order Date]],"MMM")</f>
        <v>May</v>
      </c>
      <c r="G716" s="5" t="s">
        <v>20</v>
      </c>
      <c r="H716" s="5" t="s">
        <v>33</v>
      </c>
      <c r="I716" s="5" t="s">
        <v>28</v>
      </c>
      <c r="J716" s="5" t="s">
        <v>3</v>
      </c>
      <c r="K716" s="5" t="s">
        <v>4</v>
      </c>
      <c r="L716" s="5" t="s">
        <v>22</v>
      </c>
      <c r="M716" s="6">
        <v>2</v>
      </c>
      <c r="N716" s="7">
        <v>49.53</v>
      </c>
      <c r="O716" s="8">
        <v>0</v>
      </c>
      <c r="P716" s="7">
        <v>22.91</v>
      </c>
      <c r="Q716" s="7">
        <f t="shared" si="44"/>
        <v>99.06</v>
      </c>
      <c r="R716" s="7">
        <f t="shared" si="45"/>
        <v>45.82</v>
      </c>
      <c r="S716" s="7">
        <f t="shared" si="46"/>
        <v>53.24</v>
      </c>
      <c r="T716" s="9">
        <f t="shared" si="47"/>
        <v>0.53745204926307288</v>
      </c>
      <c r="U716" s="6">
        <f>YEAR(SalesDataTable[[#This Row],[Order Date]])</f>
        <v>2026</v>
      </c>
      <c r="V716" s="9" t="str">
        <f>"Q"&amp;ROUNDUP(MONTH(SalesDataTable[[#This Row],[Order Date]])/3,0)</f>
        <v>Q2</v>
      </c>
      <c r="W716" s="6">
        <f>MONTH(SalesDataTable[[#This Row],[Order Date]])</f>
        <v>5</v>
      </c>
      <c r="X716" s="9" t="str">
        <f>TEXT(SalesDataTable[[#This Row],[Order Date]],"mmm")</f>
        <v>May</v>
      </c>
    </row>
    <row r="717" spans="1:24">
      <c r="A717" s="3">
        <v>3897</v>
      </c>
      <c r="B717" s="4">
        <v>46143</v>
      </c>
      <c r="C717" s="11">
        <f>YEAR(SalesDataTable[[#This Row],[Order Date]])</f>
        <v>2026</v>
      </c>
      <c r="D717" s="11" t="str">
        <f>"Q"&amp;ROUNDUP(MONTH(SalesDataTable[[#This Row],[Order Date]])/3,0)</f>
        <v>Q2</v>
      </c>
      <c r="E717" s="13">
        <f>MONTH(SalesDataTable[[#This Row],[Order Date]])</f>
        <v>5</v>
      </c>
      <c r="F717" s="11" t="str">
        <f>TEXT(SalesDataTable[[#This Row],[Order Date]],"MMM")</f>
        <v>May</v>
      </c>
      <c r="G717" s="5" t="s">
        <v>20</v>
      </c>
      <c r="H717" s="5" t="s">
        <v>33</v>
      </c>
      <c r="I717" s="5" t="s">
        <v>8</v>
      </c>
      <c r="J717" s="5" t="s">
        <v>16</v>
      </c>
      <c r="K717" s="5" t="s">
        <v>34</v>
      </c>
      <c r="L717" s="5" t="s">
        <v>42</v>
      </c>
      <c r="M717" s="6">
        <v>4</v>
      </c>
      <c r="N717" s="7">
        <v>35.619999999999997</v>
      </c>
      <c r="O717" s="8">
        <v>0.15</v>
      </c>
      <c r="P717" s="7">
        <v>13.76</v>
      </c>
      <c r="Q717" s="7">
        <f t="shared" si="44"/>
        <v>121.10799999999999</v>
      </c>
      <c r="R717" s="7">
        <f t="shared" si="45"/>
        <v>55.04</v>
      </c>
      <c r="S717" s="7">
        <f t="shared" si="46"/>
        <v>66.067999999999984</v>
      </c>
      <c r="T717" s="9">
        <f t="shared" si="47"/>
        <v>0.54552960993493405</v>
      </c>
      <c r="U717" s="6">
        <f>YEAR(SalesDataTable[[#This Row],[Order Date]])</f>
        <v>2026</v>
      </c>
      <c r="V717" s="9" t="str">
        <f>"Q"&amp;ROUNDUP(MONTH(SalesDataTable[[#This Row],[Order Date]])/3,0)</f>
        <v>Q2</v>
      </c>
      <c r="W717" s="6">
        <f>MONTH(SalesDataTable[[#This Row],[Order Date]])</f>
        <v>5</v>
      </c>
      <c r="X717" s="9" t="str">
        <f>TEXT(SalesDataTable[[#This Row],[Order Date]],"mmm")</f>
        <v>May</v>
      </c>
    </row>
    <row r="718" spans="1:24">
      <c r="A718" s="3">
        <v>1262</v>
      </c>
      <c r="B718" s="4">
        <v>46144</v>
      </c>
      <c r="C718" s="11">
        <f>YEAR(SalesDataTable[[#This Row],[Order Date]])</f>
        <v>2026</v>
      </c>
      <c r="D718" s="11" t="str">
        <f>"Q"&amp;ROUNDUP(MONTH(SalesDataTable[[#This Row],[Order Date]])/3,0)</f>
        <v>Q2</v>
      </c>
      <c r="E718" s="13">
        <f>MONTH(SalesDataTable[[#This Row],[Order Date]])</f>
        <v>5</v>
      </c>
      <c r="F718" s="11" t="str">
        <f>TEXT(SalesDataTable[[#This Row],[Order Date]],"MMM")</f>
        <v>May</v>
      </c>
      <c r="G718" s="5" t="s">
        <v>20</v>
      </c>
      <c r="H718" s="5" t="s">
        <v>31</v>
      </c>
      <c r="I718" s="5" t="s">
        <v>19</v>
      </c>
      <c r="J718" s="5" t="s">
        <v>3</v>
      </c>
      <c r="K718" s="5" t="s">
        <v>14</v>
      </c>
      <c r="L718" s="5" t="s">
        <v>32</v>
      </c>
      <c r="M718" s="6">
        <v>2</v>
      </c>
      <c r="N718" s="7">
        <v>45.47</v>
      </c>
      <c r="O718" s="8">
        <v>0</v>
      </c>
      <c r="P718" s="7">
        <v>18.37</v>
      </c>
      <c r="Q718" s="7">
        <f t="shared" si="44"/>
        <v>90.94</v>
      </c>
      <c r="R718" s="7">
        <f t="shared" si="45"/>
        <v>36.74</v>
      </c>
      <c r="S718" s="7">
        <f t="shared" si="46"/>
        <v>54.199999999999996</v>
      </c>
      <c r="T718" s="9">
        <f t="shared" si="47"/>
        <v>0.59599736089729494</v>
      </c>
      <c r="U718" s="6">
        <f>YEAR(SalesDataTable[[#This Row],[Order Date]])</f>
        <v>2026</v>
      </c>
      <c r="V718" s="9" t="str">
        <f>"Q"&amp;ROUNDUP(MONTH(SalesDataTable[[#This Row],[Order Date]])/3,0)</f>
        <v>Q2</v>
      </c>
      <c r="W718" s="6">
        <f>MONTH(SalesDataTable[[#This Row],[Order Date]])</f>
        <v>5</v>
      </c>
      <c r="X718" s="9" t="str">
        <f>TEXT(SalesDataTable[[#This Row],[Order Date]],"mmm")</f>
        <v>May</v>
      </c>
    </row>
    <row r="719" spans="1:24">
      <c r="A719" s="3">
        <v>2657</v>
      </c>
      <c r="B719" s="4">
        <v>46144</v>
      </c>
      <c r="C719" s="11">
        <f>YEAR(SalesDataTable[[#This Row],[Order Date]])</f>
        <v>2026</v>
      </c>
      <c r="D719" s="11" t="str">
        <f>"Q"&amp;ROUNDUP(MONTH(SalesDataTable[[#This Row],[Order Date]])/3,0)</f>
        <v>Q2</v>
      </c>
      <c r="E719" s="13">
        <f>MONTH(SalesDataTable[[#This Row],[Order Date]])</f>
        <v>5</v>
      </c>
      <c r="F719" s="11" t="str">
        <f>TEXT(SalesDataTable[[#This Row],[Order Date]],"MMM")</f>
        <v>May</v>
      </c>
      <c r="G719" s="5" t="s">
        <v>0</v>
      </c>
      <c r="H719" s="5" t="s">
        <v>1</v>
      </c>
      <c r="I719" s="5" t="s">
        <v>19</v>
      </c>
      <c r="J719" s="5" t="s">
        <v>13</v>
      </c>
      <c r="K719" s="5" t="s">
        <v>9</v>
      </c>
      <c r="L719" s="5" t="s">
        <v>17</v>
      </c>
      <c r="M719" s="6">
        <v>1</v>
      </c>
      <c r="N719" s="7">
        <v>145.68</v>
      </c>
      <c r="O719" s="8">
        <v>0</v>
      </c>
      <c r="P719" s="7">
        <v>77.8</v>
      </c>
      <c r="Q719" s="7">
        <f t="shared" si="44"/>
        <v>145.68</v>
      </c>
      <c r="R719" s="7">
        <f t="shared" si="45"/>
        <v>77.8</v>
      </c>
      <c r="S719" s="7">
        <f t="shared" si="46"/>
        <v>67.88000000000001</v>
      </c>
      <c r="T719" s="9">
        <f t="shared" si="47"/>
        <v>0.46595277320153766</v>
      </c>
      <c r="U719" s="6">
        <f>YEAR(SalesDataTable[[#This Row],[Order Date]])</f>
        <v>2026</v>
      </c>
      <c r="V719" s="9" t="str">
        <f>"Q"&amp;ROUNDUP(MONTH(SalesDataTable[[#This Row],[Order Date]])/3,0)</f>
        <v>Q2</v>
      </c>
      <c r="W719" s="6">
        <f>MONTH(SalesDataTable[[#This Row],[Order Date]])</f>
        <v>5</v>
      </c>
      <c r="X719" s="9" t="str">
        <f>TEXT(SalesDataTable[[#This Row],[Order Date]],"mmm")</f>
        <v>May</v>
      </c>
    </row>
    <row r="720" spans="1:24">
      <c r="A720" s="3">
        <v>3238</v>
      </c>
      <c r="B720" s="4">
        <v>46144</v>
      </c>
      <c r="C720" s="11">
        <f>YEAR(SalesDataTable[[#This Row],[Order Date]])</f>
        <v>2026</v>
      </c>
      <c r="D720" s="11" t="str">
        <f>"Q"&amp;ROUNDUP(MONTH(SalesDataTable[[#This Row],[Order Date]])/3,0)</f>
        <v>Q2</v>
      </c>
      <c r="E720" s="13">
        <f>MONTH(SalesDataTable[[#This Row],[Order Date]])</f>
        <v>5</v>
      </c>
      <c r="F720" s="11" t="str">
        <f>TEXT(SalesDataTable[[#This Row],[Order Date]],"MMM")</f>
        <v>May</v>
      </c>
      <c r="G720" s="5" t="s">
        <v>20</v>
      </c>
      <c r="H720" s="5" t="s">
        <v>33</v>
      </c>
      <c r="I720" s="5" t="s">
        <v>28</v>
      </c>
      <c r="J720" s="5" t="s">
        <v>3</v>
      </c>
      <c r="K720" s="5" t="s">
        <v>23</v>
      </c>
      <c r="L720" s="5" t="s">
        <v>40</v>
      </c>
      <c r="M720" s="6">
        <v>2</v>
      </c>
      <c r="N720" s="7">
        <v>82.65</v>
      </c>
      <c r="O720" s="8">
        <v>0.05</v>
      </c>
      <c r="P720" s="7">
        <v>40.46</v>
      </c>
      <c r="Q720" s="7">
        <f t="shared" si="44"/>
        <v>157.035</v>
      </c>
      <c r="R720" s="7">
        <f t="shared" si="45"/>
        <v>80.92</v>
      </c>
      <c r="S720" s="7">
        <f t="shared" si="46"/>
        <v>76.114999999999995</v>
      </c>
      <c r="T720" s="9">
        <f t="shared" si="47"/>
        <v>0.48470086286496639</v>
      </c>
      <c r="U720" s="6">
        <f>YEAR(SalesDataTable[[#This Row],[Order Date]])</f>
        <v>2026</v>
      </c>
      <c r="V720" s="9" t="str">
        <f>"Q"&amp;ROUNDUP(MONTH(SalesDataTable[[#This Row],[Order Date]])/3,0)</f>
        <v>Q2</v>
      </c>
      <c r="W720" s="6">
        <f>MONTH(SalesDataTable[[#This Row],[Order Date]])</f>
        <v>5</v>
      </c>
      <c r="X720" s="9" t="str">
        <f>TEXT(SalesDataTable[[#This Row],[Order Date]],"mmm")</f>
        <v>May</v>
      </c>
    </row>
    <row r="721" spans="1:24">
      <c r="A721" s="3">
        <v>3607</v>
      </c>
      <c r="B721" s="4">
        <v>46144</v>
      </c>
      <c r="C721" s="11">
        <f>YEAR(SalesDataTable[[#This Row],[Order Date]])</f>
        <v>2026</v>
      </c>
      <c r="D721" s="11" t="str">
        <f>"Q"&amp;ROUNDUP(MONTH(SalesDataTable[[#This Row],[Order Date]])/3,0)</f>
        <v>Q2</v>
      </c>
      <c r="E721" s="13">
        <f>MONTH(SalesDataTable[[#This Row],[Order Date]])</f>
        <v>5</v>
      </c>
      <c r="F721" s="11" t="str">
        <f>TEXT(SalesDataTable[[#This Row],[Order Date]],"MMM")</f>
        <v>May</v>
      </c>
      <c r="G721" s="5" t="s">
        <v>6</v>
      </c>
      <c r="H721" s="5" t="s">
        <v>27</v>
      </c>
      <c r="I721" s="5" t="s">
        <v>2</v>
      </c>
      <c r="J721" s="5" t="s">
        <v>16</v>
      </c>
      <c r="K721" s="5" t="s">
        <v>14</v>
      </c>
      <c r="L721" s="5" t="s">
        <v>15</v>
      </c>
      <c r="M721" s="6">
        <v>1</v>
      </c>
      <c r="N721" s="7">
        <v>36.270000000000003</v>
      </c>
      <c r="O721" s="8">
        <v>0</v>
      </c>
      <c r="P721" s="7">
        <v>13.8</v>
      </c>
      <c r="Q721" s="7">
        <f t="shared" si="44"/>
        <v>36.270000000000003</v>
      </c>
      <c r="R721" s="7">
        <f t="shared" si="45"/>
        <v>13.8</v>
      </c>
      <c r="S721" s="7">
        <f t="shared" si="46"/>
        <v>22.470000000000002</v>
      </c>
      <c r="T721" s="9">
        <f t="shared" si="47"/>
        <v>0.61952026468155497</v>
      </c>
      <c r="U721" s="6">
        <f>YEAR(SalesDataTable[[#This Row],[Order Date]])</f>
        <v>2026</v>
      </c>
      <c r="V721" s="9" t="str">
        <f>"Q"&amp;ROUNDUP(MONTH(SalesDataTable[[#This Row],[Order Date]])/3,0)</f>
        <v>Q2</v>
      </c>
      <c r="W721" s="6">
        <f>MONTH(SalesDataTable[[#This Row],[Order Date]])</f>
        <v>5</v>
      </c>
      <c r="X721" s="9" t="str">
        <f>TEXT(SalesDataTable[[#This Row],[Order Date]],"mmm")</f>
        <v>May</v>
      </c>
    </row>
    <row r="722" spans="1:24">
      <c r="A722" s="3">
        <v>5070</v>
      </c>
      <c r="B722" s="4">
        <v>46144</v>
      </c>
      <c r="C722" s="11">
        <f>YEAR(SalesDataTable[[#This Row],[Order Date]])</f>
        <v>2026</v>
      </c>
      <c r="D722" s="11" t="str">
        <f>"Q"&amp;ROUNDUP(MONTH(SalesDataTable[[#This Row],[Order Date]])/3,0)</f>
        <v>Q2</v>
      </c>
      <c r="E722" s="13">
        <f>MONTH(SalesDataTable[[#This Row],[Order Date]])</f>
        <v>5</v>
      </c>
      <c r="F722" s="11" t="str">
        <f>TEXT(SalesDataTable[[#This Row],[Order Date]],"MMM")</f>
        <v>May</v>
      </c>
      <c r="G722" s="5" t="s">
        <v>11</v>
      </c>
      <c r="H722" s="5" t="s">
        <v>52</v>
      </c>
      <c r="I722" s="5" t="s">
        <v>19</v>
      </c>
      <c r="J722" s="5" t="s">
        <v>13</v>
      </c>
      <c r="K722" s="5" t="s">
        <v>23</v>
      </c>
      <c r="L722" s="5" t="s">
        <v>40</v>
      </c>
      <c r="M722" s="6">
        <v>1</v>
      </c>
      <c r="N722" s="7">
        <v>80.819999999999993</v>
      </c>
      <c r="O722" s="8">
        <v>0</v>
      </c>
      <c r="P722" s="7">
        <v>39.950000000000003</v>
      </c>
      <c r="Q722" s="7">
        <f t="shared" si="44"/>
        <v>80.819999999999993</v>
      </c>
      <c r="R722" s="7">
        <f t="shared" si="45"/>
        <v>39.950000000000003</v>
      </c>
      <c r="S722" s="7">
        <f t="shared" si="46"/>
        <v>40.86999999999999</v>
      </c>
      <c r="T722" s="9">
        <f t="shared" si="47"/>
        <v>0.50569166048007907</v>
      </c>
      <c r="U722" s="6">
        <f>YEAR(SalesDataTable[[#This Row],[Order Date]])</f>
        <v>2026</v>
      </c>
      <c r="V722" s="9" t="str">
        <f>"Q"&amp;ROUNDUP(MONTH(SalesDataTable[[#This Row],[Order Date]])/3,0)</f>
        <v>Q2</v>
      </c>
      <c r="W722" s="6">
        <f>MONTH(SalesDataTable[[#This Row],[Order Date]])</f>
        <v>5</v>
      </c>
      <c r="X722" s="9" t="str">
        <f>TEXT(SalesDataTable[[#This Row],[Order Date]],"mmm")</f>
        <v>May</v>
      </c>
    </row>
    <row r="723" spans="1:24">
      <c r="A723" s="3">
        <v>5171</v>
      </c>
      <c r="B723" s="4">
        <v>46144</v>
      </c>
      <c r="C723" s="11">
        <f>YEAR(SalesDataTable[[#This Row],[Order Date]])</f>
        <v>2026</v>
      </c>
      <c r="D723" s="11" t="str">
        <f>"Q"&amp;ROUNDUP(MONTH(SalesDataTable[[#This Row],[Order Date]])/3,0)</f>
        <v>Q2</v>
      </c>
      <c r="E723" s="13">
        <f>MONTH(SalesDataTable[[#This Row],[Order Date]])</f>
        <v>5</v>
      </c>
      <c r="F723" s="11" t="str">
        <f>TEXT(SalesDataTable[[#This Row],[Order Date]],"MMM")</f>
        <v>May</v>
      </c>
      <c r="G723" s="5" t="s">
        <v>6</v>
      </c>
      <c r="H723" s="5" t="s">
        <v>7</v>
      </c>
      <c r="I723" s="5" t="s">
        <v>19</v>
      </c>
      <c r="J723" s="5" t="s">
        <v>13</v>
      </c>
      <c r="K723" s="5" t="s">
        <v>9</v>
      </c>
      <c r="L723" s="5" t="s">
        <v>37</v>
      </c>
      <c r="M723" s="6">
        <v>2</v>
      </c>
      <c r="N723" s="7">
        <v>157.84</v>
      </c>
      <c r="O723" s="8">
        <v>0.1</v>
      </c>
      <c r="P723" s="7">
        <v>79.28</v>
      </c>
      <c r="Q723" s="7">
        <f t="shared" si="44"/>
        <v>284.11200000000002</v>
      </c>
      <c r="R723" s="7">
        <f t="shared" si="45"/>
        <v>158.56</v>
      </c>
      <c r="S723" s="7">
        <f t="shared" si="46"/>
        <v>125.55200000000002</v>
      </c>
      <c r="T723" s="9">
        <f t="shared" si="47"/>
        <v>0.44191023258433298</v>
      </c>
      <c r="U723" s="6">
        <f>YEAR(SalesDataTable[[#This Row],[Order Date]])</f>
        <v>2026</v>
      </c>
      <c r="V723" s="9" t="str">
        <f>"Q"&amp;ROUNDUP(MONTH(SalesDataTable[[#This Row],[Order Date]])/3,0)</f>
        <v>Q2</v>
      </c>
      <c r="W723" s="6">
        <f>MONTH(SalesDataTable[[#This Row],[Order Date]])</f>
        <v>5</v>
      </c>
      <c r="X723" s="9" t="str">
        <f>TEXT(SalesDataTable[[#This Row],[Order Date]],"mmm")</f>
        <v>May</v>
      </c>
    </row>
    <row r="724" spans="1:24">
      <c r="A724" s="3">
        <v>617</v>
      </c>
      <c r="B724" s="4">
        <v>46145</v>
      </c>
      <c r="C724" s="11">
        <f>YEAR(SalesDataTable[[#This Row],[Order Date]])</f>
        <v>2026</v>
      </c>
      <c r="D724" s="11" t="str">
        <f>"Q"&amp;ROUNDUP(MONTH(SalesDataTable[[#This Row],[Order Date]])/3,0)</f>
        <v>Q2</v>
      </c>
      <c r="E724" s="13">
        <f>MONTH(SalesDataTable[[#This Row],[Order Date]])</f>
        <v>5</v>
      </c>
      <c r="F724" s="11" t="str">
        <f>TEXT(SalesDataTable[[#This Row],[Order Date]],"MMM")</f>
        <v>May</v>
      </c>
      <c r="G724" s="5" t="s">
        <v>6</v>
      </c>
      <c r="H724" s="5" t="s">
        <v>49</v>
      </c>
      <c r="I724" s="5" t="s">
        <v>28</v>
      </c>
      <c r="J724" s="5" t="s">
        <v>3</v>
      </c>
      <c r="K724" s="5" t="s">
        <v>34</v>
      </c>
      <c r="L724" s="5" t="s">
        <v>42</v>
      </c>
      <c r="M724" s="6">
        <v>4</v>
      </c>
      <c r="N724" s="7">
        <v>36.909999999999997</v>
      </c>
      <c r="O724" s="8">
        <v>0.1</v>
      </c>
      <c r="P724" s="7">
        <v>13.85</v>
      </c>
      <c r="Q724" s="7">
        <f t="shared" si="44"/>
        <v>132.876</v>
      </c>
      <c r="R724" s="7">
        <f t="shared" si="45"/>
        <v>55.4</v>
      </c>
      <c r="S724" s="7">
        <f t="shared" si="46"/>
        <v>77.475999999999999</v>
      </c>
      <c r="T724" s="9">
        <f t="shared" si="47"/>
        <v>0.58306992985941775</v>
      </c>
      <c r="U724" s="6">
        <f>YEAR(SalesDataTable[[#This Row],[Order Date]])</f>
        <v>2026</v>
      </c>
      <c r="V724" s="9" t="str">
        <f>"Q"&amp;ROUNDUP(MONTH(SalesDataTable[[#This Row],[Order Date]])/3,0)</f>
        <v>Q2</v>
      </c>
      <c r="W724" s="6">
        <f>MONTH(SalesDataTable[[#This Row],[Order Date]])</f>
        <v>5</v>
      </c>
      <c r="X724" s="9" t="str">
        <f>TEXT(SalesDataTable[[#This Row],[Order Date]],"mmm")</f>
        <v>May</v>
      </c>
    </row>
    <row r="725" spans="1:24">
      <c r="A725" s="3">
        <v>849</v>
      </c>
      <c r="B725" s="4">
        <v>46145</v>
      </c>
      <c r="C725" s="11">
        <f>YEAR(SalesDataTable[[#This Row],[Order Date]])</f>
        <v>2026</v>
      </c>
      <c r="D725" s="11" t="str">
        <f>"Q"&amp;ROUNDUP(MONTH(SalesDataTable[[#This Row],[Order Date]])/3,0)</f>
        <v>Q2</v>
      </c>
      <c r="E725" s="13">
        <f>MONTH(SalesDataTable[[#This Row],[Order Date]])</f>
        <v>5</v>
      </c>
      <c r="F725" s="11" t="str">
        <f>TEXT(SalesDataTable[[#This Row],[Order Date]],"MMM")</f>
        <v>May</v>
      </c>
      <c r="G725" s="5" t="s">
        <v>6</v>
      </c>
      <c r="H725" s="5" t="s">
        <v>49</v>
      </c>
      <c r="I725" s="5" t="s">
        <v>8</v>
      </c>
      <c r="J725" s="5" t="s">
        <v>16</v>
      </c>
      <c r="K725" s="5" t="s">
        <v>23</v>
      </c>
      <c r="L725" s="5" t="s">
        <v>29</v>
      </c>
      <c r="M725" s="6">
        <v>3</v>
      </c>
      <c r="N725" s="7">
        <v>193.18</v>
      </c>
      <c r="O725" s="8">
        <v>0.1</v>
      </c>
      <c r="P725" s="7">
        <v>102.31</v>
      </c>
      <c r="Q725" s="7">
        <f t="shared" si="44"/>
        <v>521.58600000000001</v>
      </c>
      <c r="R725" s="7">
        <f t="shared" si="45"/>
        <v>306.93</v>
      </c>
      <c r="S725" s="7">
        <f t="shared" si="46"/>
        <v>214.65600000000001</v>
      </c>
      <c r="T725" s="9">
        <f t="shared" si="47"/>
        <v>0.41154478839539405</v>
      </c>
      <c r="U725" s="6">
        <f>YEAR(SalesDataTable[[#This Row],[Order Date]])</f>
        <v>2026</v>
      </c>
      <c r="V725" s="9" t="str">
        <f>"Q"&amp;ROUNDUP(MONTH(SalesDataTable[[#This Row],[Order Date]])/3,0)</f>
        <v>Q2</v>
      </c>
      <c r="W725" s="6">
        <f>MONTH(SalesDataTable[[#This Row],[Order Date]])</f>
        <v>5</v>
      </c>
      <c r="X725" s="9" t="str">
        <f>TEXT(SalesDataTable[[#This Row],[Order Date]],"mmm")</f>
        <v>May</v>
      </c>
    </row>
    <row r="726" spans="1:24">
      <c r="A726" s="3">
        <v>956</v>
      </c>
      <c r="B726" s="4">
        <v>46145</v>
      </c>
      <c r="C726" s="11">
        <f>YEAR(SalesDataTable[[#This Row],[Order Date]])</f>
        <v>2026</v>
      </c>
      <c r="D726" s="11" t="str">
        <f>"Q"&amp;ROUNDUP(MONTH(SalesDataTable[[#This Row],[Order Date]])/3,0)</f>
        <v>Q2</v>
      </c>
      <c r="E726" s="13">
        <f>MONTH(SalesDataTable[[#This Row],[Order Date]])</f>
        <v>5</v>
      </c>
      <c r="F726" s="11" t="str">
        <f>TEXT(SalesDataTable[[#This Row],[Order Date]],"MMM")</f>
        <v>May</v>
      </c>
      <c r="G726" s="5" t="s">
        <v>0</v>
      </c>
      <c r="H726" s="5" t="s">
        <v>50</v>
      </c>
      <c r="I726" s="5" t="s">
        <v>2</v>
      </c>
      <c r="J726" s="5" t="s">
        <v>16</v>
      </c>
      <c r="K726" s="5" t="s">
        <v>9</v>
      </c>
      <c r="L726" s="5" t="s">
        <v>37</v>
      </c>
      <c r="M726" s="6">
        <v>1</v>
      </c>
      <c r="N726" s="7">
        <v>157.59</v>
      </c>
      <c r="O726" s="8">
        <v>0.05</v>
      </c>
      <c r="P726" s="7">
        <v>77.599999999999994</v>
      </c>
      <c r="Q726" s="7">
        <f t="shared" si="44"/>
        <v>149.7105</v>
      </c>
      <c r="R726" s="7">
        <f t="shared" si="45"/>
        <v>77.599999999999994</v>
      </c>
      <c r="S726" s="7">
        <f t="shared" si="46"/>
        <v>72.110500000000002</v>
      </c>
      <c r="T726" s="9">
        <f t="shared" si="47"/>
        <v>0.48166628259206939</v>
      </c>
      <c r="U726" s="6">
        <f>YEAR(SalesDataTable[[#This Row],[Order Date]])</f>
        <v>2026</v>
      </c>
      <c r="V726" s="9" t="str">
        <f>"Q"&amp;ROUNDUP(MONTH(SalesDataTable[[#This Row],[Order Date]])/3,0)</f>
        <v>Q2</v>
      </c>
      <c r="W726" s="6">
        <f>MONTH(SalesDataTable[[#This Row],[Order Date]])</f>
        <v>5</v>
      </c>
      <c r="X726" s="9" t="str">
        <f>TEXT(SalesDataTable[[#This Row],[Order Date]],"mmm")</f>
        <v>May</v>
      </c>
    </row>
    <row r="727" spans="1:24">
      <c r="A727" s="3">
        <v>1896</v>
      </c>
      <c r="B727" s="4">
        <v>46145</v>
      </c>
      <c r="C727" s="11">
        <f>YEAR(SalesDataTable[[#This Row],[Order Date]])</f>
        <v>2026</v>
      </c>
      <c r="D727" s="11" t="str">
        <f>"Q"&amp;ROUNDUP(MONTH(SalesDataTable[[#This Row],[Order Date]])/3,0)</f>
        <v>Q2</v>
      </c>
      <c r="E727" s="13">
        <f>MONTH(SalesDataTable[[#This Row],[Order Date]])</f>
        <v>5</v>
      </c>
      <c r="F727" s="11" t="str">
        <f>TEXT(SalesDataTable[[#This Row],[Order Date]],"MMM")</f>
        <v>May</v>
      </c>
      <c r="G727" s="5" t="s">
        <v>6</v>
      </c>
      <c r="H727" s="5" t="s">
        <v>43</v>
      </c>
      <c r="I727" s="5" t="s">
        <v>28</v>
      </c>
      <c r="J727" s="5" t="s">
        <v>13</v>
      </c>
      <c r="K727" s="5" t="s">
        <v>34</v>
      </c>
      <c r="L727" s="5" t="s">
        <v>45</v>
      </c>
      <c r="M727" s="6">
        <v>2</v>
      </c>
      <c r="N727" s="7">
        <v>49.97</v>
      </c>
      <c r="O727" s="8">
        <v>0</v>
      </c>
      <c r="P727" s="7">
        <v>22.63</v>
      </c>
      <c r="Q727" s="7">
        <f t="shared" si="44"/>
        <v>99.94</v>
      </c>
      <c r="R727" s="7">
        <f t="shared" si="45"/>
        <v>45.26</v>
      </c>
      <c r="S727" s="7">
        <f t="shared" si="46"/>
        <v>54.68</v>
      </c>
      <c r="T727" s="9">
        <f t="shared" si="47"/>
        <v>0.54712827696617972</v>
      </c>
      <c r="U727" s="6">
        <f>YEAR(SalesDataTable[[#This Row],[Order Date]])</f>
        <v>2026</v>
      </c>
      <c r="V727" s="9" t="str">
        <f>"Q"&amp;ROUNDUP(MONTH(SalesDataTable[[#This Row],[Order Date]])/3,0)</f>
        <v>Q2</v>
      </c>
      <c r="W727" s="6">
        <f>MONTH(SalesDataTable[[#This Row],[Order Date]])</f>
        <v>5</v>
      </c>
      <c r="X727" s="9" t="str">
        <f>TEXT(SalesDataTable[[#This Row],[Order Date]],"mmm")</f>
        <v>May</v>
      </c>
    </row>
    <row r="728" spans="1:24">
      <c r="A728" s="3">
        <v>2317</v>
      </c>
      <c r="B728" s="4">
        <v>46145</v>
      </c>
      <c r="C728" s="11">
        <f>YEAR(SalesDataTable[[#This Row],[Order Date]])</f>
        <v>2026</v>
      </c>
      <c r="D728" s="11" t="str">
        <f>"Q"&amp;ROUNDUP(MONTH(SalesDataTable[[#This Row],[Order Date]])/3,0)</f>
        <v>Q2</v>
      </c>
      <c r="E728" s="13">
        <f>MONTH(SalesDataTable[[#This Row],[Order Date]])</f>
        <v>5</v>
      </c>
      <c r="F728" s="11" t="str">
        <f>TEXT(SalesDataTable[[#This Row],[Order Date]],"MMM")</f>
        <v>May</v>
      </c>
      <c r="G728" s="5" t="s">
        <v>0</v>
      </c>
      <c r="H728" s="5" t="s">
        <v>50</v>
      </c>
      <c r="I728" s="5" t="s">
        <v>8</v>
      </c>
      <c r="J728" s="5" t="s">
        <v>16</v>
      </c>
      <c r="K728" s="5" t="s">
        <v>9</v>
      </c>
      <c r="L728" s="5" t="s">
        <v>37</v>
      </c>
      <c r="M728" s="6">
        <v>5</v>
      </c>
      <c r="N728" s="7">
        <v>155.54</v>
      </c>
      <c r="O728" s="8">
        <v>0.1</v>
      </c>
      <c r="P728" s="7">
        <v>78.02</v>
      </c>
      <c r="Q728" s="7">
        <f t="shared" si="44"/>
        <v>699.93</v>
      </c>
      <c r="R728" s="7">
        <f t="shared" si="45"/>
        <v>390.09999999999997</v>
      </c>
      <c r="S728" s="7">
        <f t="shared" si="46"/>
        <v>309.83</v>
      </c>
      <c r="T728" s="9">
        <f t="shared" si="47"/>
        <v>0.44265855156944267</v>
      </c>
      <c r="U728" s="6">
        <f>YEAR(SalesDataTable[[#This Row],[Order Date]])</f>
        <v>2026</v>
      </c>
      <c r="V728" s="9" t="str">
        <f>"Q"&amp;ROUNDUP(MONTH(SalesDataTable[[#This Row],[Order Date]])/3,0)</f>
        <v>Q2</v>
      </c>
      <c r="W728" s="6">
        <f>MONTH(SalesDataTable[[#This Row],[Order Date]])</f>
        <v>5</v>
      </c>
      <c r="X728" s="9" t="str">
        <f>TEXT(SalesDataTable[[#This Row],[Order Date]],"mmm")</f>
        <v>May</v>
      </c>
    </row>
    <row r="729" spans="1:24">
      <c r="A729" s="3">
        <v>2542</v>
      </c>
      <c r="B729" s="4">
        <v>46145</v>
      </c>
      <c r="C729" s="11">
        <f>YEAR(SalesDataTable[[#This Row],[Order Date]])</f>
        <v>2026</v>
      </c>
      <c r="D729" s="11" t="str">
        <f>"Q"&amp;ROUNDUP(MONTH(SalesDataTable[[#This Row],[Order Date]])/3,0)</f>
        <v>Q2</v>
      </c>
      <c r="E729" s="13">
        <f>MONTH(SalesDataTable[[#This Row],[Order Date]])</f>
        <v>5</v>
      </c>
      <c r="F729" s="11" t="str">
        <f>TEXT(SalesDataTable[[#This Row],[Order Date]],"MMM")</f>
        <v>May</v>
      </c>
      <c r="G729" s="5" t="s">
        <v>20</v>
      </c>
      <c r="H729" s="5" t="s">
        <v>33</v>
      </c>
      <c r="I729" s="5" t="s">
        <v>19</v>
      </c>
      <c r="J729" s="5" t="s">
        <v>13</v>
      </c>
      <c r="K729" s="5" t="s">
        <v>14</v>
      </c>
      <c r="L729" s="5" t="s">
        <v>44</v>
      </c>
      <c r="M729" s="6">
        <v>1</v>
      </c>
      <c r="N729" s="7">
        <v>131.13</v>
      </c>
      <c r="O729" s="8">
        <v>0.05</v>
      </c>
      <c r="P729" s="7">
        <v>67.010000000000005</v>
      </c>
      <c r="Q729" s="7">
        <f t="shared" si="44"/>
        <v>124.5735</v>
      </c>
      <c r="R729" s="7">
        <f t="shared" si="45"/>
        <v>67.010000000000005</v>
      </c>
      <c r="S729" s="7">
        <f t="shared" si="46"/>
        <v>57.563499999999991</v>
      </c>
      <c r="T729" s="9">
        <f t="shared" si="47"/>
        <v>0.46208463276700096</v>
      </c>
      <c r="U729" s="6">
        <f>YEAR(SalesDataTable[[#This Row],[Order Date]])</f>
        <v>2026</v>
      </c>
      <c r="V729" s="9" t="str">
        <f>"Q"&amp;ROUNDUP(MONTH(SalesDataTable[[#This Row],[Order Date]])/3,0)</f>
        <v>Q2</v>
      </c>
      <c r="W729" s="6">
        <f>MONTH(SalesDataTable[[#This Row],[Order Date]])</f>
        <v>5</v>
      </c>
      <c r="X729" s="9" t="str">
        <f>TEXT(SalesDataTable[[#This Row],[Order Date]],"mmm")</f>
        <v>May</v>
      </c>
    </row>
    <row r="730" spans="1:24">
      <c r="A730" s="3">
        <v>4535</v>
      </c>
      <c r="B730" s="4">
        <v>46145</v>
      </c>
      <c r="C730" s="11">
        <f>YEAR(SalesDataTable[[#This Row],[Order Date]])</f>
        <v>2026</v>
      </c>
      <c r="D730" s="11" t="str">
        <f>"Q"&amp;ROUNDUP(MONTH(SalesDataTable[[#This Row],[Order Date]])/3,0)</f>
        <v>Q2</v>
      </c>
      <c r="E730" s="13">
        <f>MONTH(SalesDataTable[[#This Row],[Order Date]])</f>
        <v>5</v>
      </c>
      <c r="F730" s="11" t="str">
        <f>TEXT(SalesDataTable[[#This Row],[Order Date]],"MMM")</f>
        <v>May</v>
      </c>
      <c r="G730" s="5" t="s">
        <v>11</v>
      </c>
      <c r="H730" s="5" t="s">
        <v>25</v>
      </c>
      <c r="I730" s="5" t="s">
        <v>2</v>
      </c>
      <c r="J730" s="5" t="s">
        <v>13</v>
      </c>
      <c r="K730" s="5" t="s">
        <v>14</v>
      </c>
      <c r="L730" s="5" t="s">
        <v>15</v>
      </c>
      <c r="M730" s="6">
        <v>1</v>
      </c>
      <c r="N730" s="7">
        <v>36.82</v>
      </c>
      <c r="O730" s="8">
        <v>0.1</v>
      </c>
      <c r="P730" s="7">
        <v>13.4</v>
      </c>
      <c r="Q730" s="7">
        <f t="shared" si="44"/>
        <v>33.137999999999998</v>
      </c>
      <c r="R730" s="7">
        <f t="shared" si="45"/>
        <v>13.4</v>
      </c>
      <c r="S730" s="7">
        <f t="shared" si="46"/>
        <v>19.738</v>
      </c>
      <c r="T730" s="9">
        <f t="shared" si="47"/>
        <v>0.5956303941094816</v>
      </c>
      <c r="U730" s="6">
        <f>YEAR(SalesDataTable[[#This Row],[Order Date]])</f>
        <v>2026</v>
      </c>
      <c r="V730" s="9" t="str">
        <f>"Q"&amp;ROUNDUP(MONTH(SalesDataTable[[#This Row],[Order Date]])/3,0)</f>
        <v>Q2</v>
      </c>
      <c r="W730" s="6">
        <f>MONTH(SalesDataTable[[#This Row],[Order Date]])</f>
        <v>5</v>
      </c>
      <c r="X730" s="9" t="str">
        <f>TEXT(SalesDataTable[[#This Row],[Order Date]],"mmm")</f>
        <v>May</v>
      </c>
    </row>
    <row r="731" spans="1:24">
      <c r="A731" s="3">
        <v>4988</v>
      </c>
      <c r="B731" s="4">
        <v>46145</v>
      </c>
      <c r="C731" s="11">
        <f>YEAR(SalesDataTable[[#This Row],[Order Date]])</f>
        <v>2026</v>
      </c>
      <c r="D731" s="11" t="str">
        <f>"Q"&amp;ROUNDUP(MONTH(SalesDataTable[[#This Row],[Order Date]])/3,0)</f>
        <v>Q2</v>
      </c>
      <c r="E731" s="13">
        <f>MONTH(SalesDataTable[[#This Row],[Order Date]])</f>
        <v>5</v>
      </c>
      <c r="F731" s="11" t="str">
        <f>TEXT(SalesDataTable[[#This Row],[Order Date]],"MMM")</f>
        <v>May</v>
      </c>
      <c r="G731" s="5" t="s">
        <v>11</v>
      </c>
      <c r="H731" s="5" t="s">
        <v>39</v>
      </c>
      <c r="I731" s="5" t="s">
        <v>19</v>
      </c>
      <c r="J731" s="5" t="s">
        <v>13</v>
      </c>
      <c r="K731" s="5" t="s">
        <v>34</v>
      </c>
      <c r="L731" s="5" t="s">
        <v>38</v>
      </c>
      <c r="M731" s="6">
        <v>1</v>
      </c>
      <c r="N731" s="7">
        <v>122.28</v>
      </c>
      <c r="O731" s="8">
        <v>0</v>
      </c>
      <c r="P731" s="7">
        <v>67.28</v>
      </c>
      <c r="Q731" s="7">
        <f t="shared" si="44"/>
        <v>122.28</v>
      </c>
      <c r="R731" s="7">
        <f t="shared" si="45"/>
        <v>67.28</v>
      </c>
      <c r="S731" s="7">
        <f t="shared" si="46"/>
        <v>55</v>
      </c>
      <c r="T731" s="9">
        <f t="shared" si="47"/>
        <v>0.44978737324174028</v>
      </c>
      <c r="U731" s="6">
        <f>YEAR(SalesDataTable[[#This Row],[Order Date]])</f>
        <v>2026</v>
      </c>
      <c r="V731" s="9" t="str">
        <f>"Q"&amp;ROUNDUP(MONTH(SalesDataTable[[#This Row],[Order Date]])/3,0)</f>
        <v>Q2</v>
      </c>
      <c r="W731" s="6">
        <f>MONTH(SalesDataTable[[#This Row],[Order Date]])</f>
        <v>5</v>
      </c>
      <c r="X731" s="9" t="str">
        <f>TEXT(SalesDataTable[[#This Row],[Order Date]],"mmm")</f>
        <v>May</v>
      </c>
    </row>
    <row r="732" spans="1:24">
      <c r="A732" s="3">
        <v>253</v>
      </c>
      <c r="B732" s="4">
        <v>46146</v>
      </c>
      <c r="C732" s="11">
        <f>YEAR(SalesDataTable[[#This Row],[Order Date]])</f>
        <v>2026</v>
      </c>
      <c r="D732" s="11" t="str">
        <f>"Q"&amp;ROUNDUP(MONTH(SalesDataTable[[#This Row],[Order Date]])/3,0)</f>
        <v>Q2</v>
      </c>
      <c r="E732" s="13">
        <f>MONTH(SalesDataTable[[#This Row],[Order Date]])</f>
        <v>5</v>
      </c>
      <c r="F732" s="11" t="str">
        <f>TEXT(SalesDataTable[[#This Row],[Order Date]],"MMM")</f>
        <v>May</v>
      </c>
      <c r="G732" s="5" t="s">
        <v>11</v>
      </c>
      <c r="H732" s="5" t="s">
        <v>39</v>
      </c>
      <c r="I732" s="5" t="s">
        <v>19</v>
      </c>
      <c r="J732" s="5" t="s">
        <v>16</v>
      </c>
      <c r="K732" s="5" t="s">
        <v>9</v>
      </c>
      <c r="L732" s="5" t="s">
        <v>10</v>
      </c>
      <c r="M732" s="6">
        <v>1</v>
      </c>
      <c r="N732" s="7">
        <v>90.92</v>
      </c>
      <c r="O732" s="8">
        <v>0.15</v>
      </c>
      <c r="P732" s="7">
        <v>44.93</v>
      </c>
      <c r="Q732" s="7">
        <f t="shared" si="44"/>
        <v>77.281999999999996</v>
      </c>
      <c r="R732" s="7">
        <f t="shared" si="45"/>
        <v>44.93</v>
      </c>
      <c r="S732" s="7">
        <f t="shared" si="46"/>
        <v>32.351999999999997</v>
      </c>
      <c r="T732" s="9">
        <f t="shared" si="47"/>
        <v>0.41862270645169636</v>
      </c>
      <c r="U732" s="6">
        <f>YEAR(SalesDataTable[[#This Row],[Order Date]])</f>
        <v>2026</v>
      </c>
      <c r="V732" s="9" t="str">
        <f>"Q"&amp;ROUNDUP(MONTH(SalesDataTable[[#This Row],[Order Date]])/3,0)</f>
        <v>Q2</v>
      </c>
      <c r="W732" s="6">
        <f>MONTH(SalesDataTable[[#This Row],[Order Date]])</f>
        <v>5</v>
      </c>
      <c r="X732" s="9" t="str">
        <f>TEXT(SalesDataTable[[#This Row],[Order Date]],"mmm")</f>
        <v>May</v>
      </c>
    </row>
    <row r="733" spans="1:24">
      <c r="A733" s="3">
        <v>1743</v>
      </c>
      <c r="B733" s="4">
        <v>46146</v>
      </c>
      <c r="C733" s="11">
        <f>YEAR(SalesDataTable[[#This Row],[Order Date]])</f>
        <v>2026</v>
      </c>
      <c r="D733" s="11" t="str">
        <f>"Q"&amp;ROUNDUP(MONTH(SalesDataTable[[#This Row],[Order Date]])/3,0)</f>
        <v>Q2</v>
      </c>
      <c r="E733" s="13">
        <f>MONTH(SalesDataTable[[#This Row],[Order Date]])</f>
        <v>5</v>
      </c>
      <c r="F733" s="11" t="str">
        <f>TEXT(SalesDataTable[[#This Row],[Order Date]],"MMM")</f>
        <v>May</v>
      </c>
      <c r="G733" s="5" t="s">
        <v>6</v>
      </c>
      <c r="H733" s="5" t="s">
        <v>43</v>
      </c>
      <c r="I733" s="5" t="s">
        <v>2</v>
      </c>
      <c r="J733" s="5" t="s">
        <v>13</v>
      </c>
      <c r="K733" s="5" t="s">
        <v>34</v>
      </c>
      <c r="L733" s="5" t="s">
        <v>45</v>
      </c>
      <c r="M733" s="6">
        <v>1</v>
      </c>
      <c r="N733" s="7">
        <v>51.02</v>
      </c>
      <c r="O733" s="8">
        <v>0</v>
      </c>
      <c r="P733" s="7">
        <v>21.83</v>
      </c>
      <c r="Q733" s="7">
        <f t="shared" si="44"/>
        <v>51.02</v>
      </c>
      <c r="R733" s="7">
        <f t="shared" si="45"/>
        <v>21.83</v>
      </c>
      <c r="S733" s="7">
        <f t="shared" si="46"/>
        <v>29.190000000000005</v>
      </c>
      <c r="T733" s="9">
        <f t="shared" si="47"/>
        <v>0.5721285770286163</v>
      </c>
      <c r="U733" s="6">
        <f>YEAR(SalesDataTable[[#This Row],[Order Date]])</f>
        <v>2026</v>
      </c>
      <c r="V733" s="9" t="str">
        <f>"Q"&amp;ROUNDUP(MONTH(SalesDataTable[[#This Row],[Order Date]])/3,0)</f>
        <v>Q2</v>
      </c>
      <c r="W733" s="6">
        <f>MONTH(SalesDataTable[[#This Row],[Order Date]])</f>
        <v>5</v>
      </c>
      <c r="X733" s="9" t="str">
        <f>TEXT(SalesDataTable[[#This Row],[Order Date]],"mmm")</f>
        <v>May</v>
      </c>
    </row>
    <row r="734" spans="1:24">
      <c r="A734" s="3">
        <v>1801</v>
      </c>
      <c r="B734" s="4">
        <v>46146</v>
      </c>
      <c r="C734" s="11">
        <f>YEAR(SalesDataTable[[#This Row],[Order Date]])</f>
        <v>2026</v>
      </c>
      <c r="D734" s="11" t="str">
        <f>"Q"&amp;ROUNDUP(MONTH(SalesDataTable[[#This Row],[Order Date]])/3,0)</f>
        <v>Q2</v>
      </c>
      <c r="E734" s="13">
        <f>MONTH(SalesDataTable[[#This Row],[Order Date]])</f>
        <v>5</v>
      </c>
      <c r="F734" s="11" t="str">
        <f>TEXT(SalesDataTable[[#This Row],[Order Date]],"MMM")</f>
        <v>May</v>
      </c>
      <c r="G734" s="5" t="s">
        <v>11</v>
      </c>
      <c r="H734" s="5" t="s">
        <v>12</v>
      </c>
      <c r="I734" s="5" t="s">
        <v>2</v>
      </c>
      <c r="J734" s="5" t="s">
        <v>16</v>
      </c>
      <c r="K734" s="5" t="s">
        <v>14</v>
      </c>
      <c r="L734" s="5" t="s">
        <v>15</v>
      </c>
      <c r="M734" s="6">
        <v>2</v>
      </c>
      <c r="N734" s="7">
        <v>36.299999999999997</v>
      </c>
      <c r="O734" s="8">
        <v>0.05</v>
      </c>
      <c r="P734" s="7">
        <v>13.9</v>
      </c>
      <c r="Q734" s="7">
        <f t="shared" si="44"/>
        <v>68.969999999999985</v>
      </c>
      <c r="R734" s="7">
        <f t="shared" si="45"/>
        <v>27.8</v>
      </c>
      <c r="S734" s="7">
        <f t="shared" si="46"/>
        <v>41.169999999999987</v>
      </c>
      <c r="T734" s="9">
        <f t="shared" si="47"/>
        <v>0.59692619979701311</v>
      </c>
      <c r="U734" s="6">
        <f>YEAR(SalesDataTable[[#This Row],[Order Date]])</f>
        <v>2026</v>
      </c>
      <c r="V734" s="9" t="str">
        <f>"Q"&amp;ROUNDUP(MONTH(SalesDataTable[[#This Row],[Order Date]])/3,0)</f>
        <v>Q2</v>
      </c>
      <c r="W734" s="6">
        <f>MONTH(SalesDataTable[[#This Row],[Order Date]])</f>
        <v>5</v>
      </c>
      <c r="X734" s="9" t="str">
        <f>TEXT(SalesDataTable[[#This Row],[Order Date]],"mmm")</f>
        <v>May</v>
      </c>
    </row>
    <row r="735" spans="1:24">
      <c r="A735" s="3">
        <v>2511</v>
      </c>
      <c r="B735" s="4">
        <v>46146</v>
      </c>
      <c r="C735" s="11">
        <f>YEAR(SalesDataTable[[#This Row],[Order Date]])</f>
        <v>2026</v>
      </c>
      <c r="D735" s="11" t="str">
        <f>"Q"&amp;ROUNDUP(MONTH(SalesDataTable[[#This Row],[Order Date]])/3,0)</f>
        <v>Q2</v>
      </c>
      <c r="E735" s="13">
        <f>MONTH(SalesDataTable[[#This Row],[Order Date]])</f>
        <v>5</v>
      </c>
      <c r="F735" s="11" t="str">
        <f>TEXT(SalesDataTable[[#This Row],[Order Date]],"MMM")</f>
        <v>May</v>
      </c>
      <c r="G735" s="5" t="s">
        <v>11</v>
      </c>
      <c r="H735" s="5" t="s">
        <v>39</v>
      </c>
      <c r="I735" s="5" t="s">
        <v>8</v>
      </c>
      <c r="J735" s="5" t="s">
        <v>16</v>
      </c>
      <c r="K735" s="5" t="s">
        <v>23</v>
      </c>
      <c r="L735" s="5" t="s">
        <v>29</v>
      </c>
      <c r="M735" s="6">
        <v>8</v>
      </c>
      <c r="N735" s="7">
        <v>195.03</v>
      </c>
      <c r="O735" s="8">
        <v>0.15</v>
      </c>
      <c r="P735" s="7">
        <v>101.13</v>
      </c>
      <c r="Q735" s="7">
        <f t="shared" si="44"/>
        <v>1326.204</v>
      </c>
      <c r="R735" s="7">
        <f t="shared" si="45"/>
        <v>809.04</v>
      </c>
      <c r="S735" s="7">
        <f t="shared" si="46"/>
        <v>517.16399999999999</v>
      </c>
      <c r="T735" s="9">
        <f t="shared" si="47"/>
        <v>0.38995810599274322</v>
      </c>
      <c r="U735" s="6">
        <f>YEAR(SalesDataTable[[#This Row],[Order Date]])</f>
        <v>2026</v>
      </c>
      <c r="V735" s="9" t="str">
        <f>"Q"&amp;ROUNDUP(MONTH(SalesDataTable[[#This Row],[Order Date]])/3,0)</f>
        <v>Q2</v>
      </c>
      <c r="W735" s="6">
        <f>MONTH(SalesDataTable[[#This Row],[Order Date]])</f>
        <v>5</v>
      </c>
      <c r="X735" s="9" t="str">
        <f>TEXT(SalesDataTable[[#This Row],[Order Date]],"mmm")</f>
        <v>May</v>
      </c>
    </row>
    <row r="736" spans="1:24">
      <c r="A736" s="3">
        <v>3186</v>
      </c>
      <c r="B736" s="4">
        <v>46146</v>
      </c>
      <c r="C736" s="11">
        <f>YEAR(SalesDataTable[[#This Row],[Order Date]])</f>
        <v>2026</v>
      </c>
      <c r="D736" s="11" t="str">
        <f>"Q"&amp;ROUNDUP(MONTH(SalesDataTable[[#This Row],[Order Date]])/3,0)</f>
        <v>Q2</v>
      </c>
      <c r="E736" s="13">
        <f>MONTH(SalesDataTable[[#This Row],[Order Date]])</f>
        <v>5</v>
      </c>
      <c r="F736" s="11" t="str">
        <f>TEXT(SalesDataTable[[#This Row],[Order Date]],"MMM")</f>
        <v>May</v>
      </c>
      <c r="G736" s="5" t="s">
        <v>6</v>
      </c>
      <c r="H736" s="5" t="s">
        <v>27</v>
      </c>
      <c r="I736" s="5" t="s">
        <v>2</v>
      </c>
      <c r="J736" s="5" t="s">
        <v>13</v>
      </c>
      <c r="K736" s="5" t="s">
        <v>9</v>
      </c>
      <c r="L736" s="5" t="s">
        <v>17</v>
      </c>
      <c r="M736" s="6">
        <v>1</v>
      </c>
      <c r="N736" s="7">
        <v>143.66</v>
      </c>
      <c r="O736" s="8">
        <v>0.1</v>
      </c>
      <c r="P736" s="7">
        <v>79.25</v>
      </c>
      <c r="Q736" s="7">
        <f t="shared" si="44"/>
        <v>129.29400000000001</v>
      </c>
      <c r="R736" s="7">
        <f t="shared" si="45"/>
        <v>79.25</v>
      </c>
      <c r="S736" s="7">
        <f t="shared" si="46"/>
        <v>50.044000000000011</v>
      </c>
      <c r="T736" s="9">
        <f t="shared" si="47"/>
        <v>0.38705585719368268</v>
      </c>
      <c r="U736" s="6">
        <f>YEAR(SalesDataTable[[#This Row],[Order Date]])</f>
        <v>2026</v>
      </c>
      <c r="V736" s="9" t="str">
        <f>"Q"&amp;ROUNDUP(MONTH(SalesDataTable[[#This Row],[Order Date]])/3,0)</f>
        <v>Q2</v>
      </c>
      <c r="W736" s="6">
        <f>MONTH(SalesDataTable[[#This Row],[Order Date]])</f>
        <v>5</v>
      </c>
      <c r="X736" s="9" t="str">
        <f>TEXT(SalesDataTable[[#This Row],[Order Date]],"mmm")</f>
        <v>May</v>
      </c>
    </row>
    <row r="737" spans="1:24">
      <c r="A737" s="3">
        <v>3378</v>
      </c>
      <c r="B737" s="4">
        <v>46146</v>
      </c>
      <c r="C737" s="11">
        <f>YEAR(SalesDataTable[[#This Row],[Order Date]])</f>
        <v>2026</v>
      </c>
      <c r="D737" s="11" t="str">
        <f>"Q"&amp;ROUNDUP(MONTH(SalesDataTable[[#This Row],[Order Date]])/3,0)</f>
        <v>Q2</v>
      </c>
      <c r="E737" s="13">
        <f>MONTH(SalesDataTable[[#This Row],[Order Date]])</f>
        <v>5</v>
      </c>
      <c r="F737" s="11" t="str">
        <f>TEXT(SalesDataTable[[#This Row],[Order Date]],"MMM")</f>
        <v>May</v>
      </c>
      <c r="G737" s="5" t="s">
        <v>0</v>
      </c>
      <c r="H737" s="5" t="s">
        <v>1</v>
      </c>
      <c r="I737" s="5" t="s">
        <v>8</v>
      </c>
      <c r="J737" s="5" t="s">
        <v>16</v>
      </c>
      <c r="K737" s="5" t="s">
        <v>34</v>
      </c>
      <c r="L737" s="5" t="s">
        <v>38</v>
      </c>
      <c r="M737" s="6">
        <v>3</v>
      </c>
      <c r="N737" s="7">
        <v>120.28</v>
      </c>
      <c r="O737" s="8">
        <v>0.2</v>
      </c>
      <c r="P737" s="7">
        <v>69.23</v>
      </c>
      <c r="Q737" s="7">
        <f t="shared" si="44"/>
        <v>288.67200000000003</v>
      </c>
      <c r="R737" s="7">
        <f t="shared" si="45"/>
        <v>207.69</v>
      </c>
      <c r="S737" s="7">
        <f t="shared" si="46"/>
        <v>80.982000000000028</v>
      </c>
      <c r="T737" s="9">
        <f t="shared" si="47"/>
        <v>0.28053292317924849</v>
      </c>
      <c r="U737" s="6">
        <f>YEAR(SalesDataTable[[#This Row],[Order Date]])</f>
        <v>2026</v>
      </c>
      <c r="V737" s="9" t="str">
        <f>"Q"&amp;ROUNDUP(MONTH(SalesDataTable[[#This Row],[Order Date]])/3,0)</f>
        <v>Q2</v>
      </c>
      <c r="W737" s="6">
        <f>MONTH(SalesDataTable[[#This Row],[Order Date]])</f>
        <v>5</v>
      </c>
      <c r="X737" s="9" t="str">
        <f>TEXT(SalesDataTable[[#This Row],[Order Date]],"mmm")</f>
        <v>May</v>
      </c>
    </row>
    <row r="738" spans="1:24">
      <c r="A738" s="3">
        <v>4255</v>
      </c>
      <c r="B738" s="4">
        <v>46146</v>
      </c>
      <c r="C738" s="11">
        <f>YEAR(SalesDataTable[[#This Row],[Order Date]])</f>
        <v>2026</v>
      </c>
      <c r="D738" s="11" t="str">
        <f>"Q"&amp;ROUNDUP(MONTH(SalesDataTable[[#This Row],[Order Date]])/3,0)</f>
        <v>Q2</v>
      </c>
      <c r="E738" s="13">
        <f>MONTH(SalesDataTable[[#This Row],[Order Date]])</f>
        <v>5</v>
      </c>
      <c r="F738" s="11" t="str">
        <f>TEXT(SalesDataTable[[#This Row],[Order Date]],"MMM")</f>
        <v>May</v>
      </c>
      <c r="G738" s="5" t="s">
        <v>20</v>
      </c>
      <c r="H738" s="5" t="s">
        <v>31</v>
      </c>
      <c r="I738" s="5" t="s">
        <v>28</v>
      </c>
      <c r="J738" s="5" t="s">
        <v>3</v>
      </c>
      <c r="K738" s="5" t="s">
        <v>14</v>
      </c>
      <c r="L738" s="5" t="s">
        <v>15</v>
      </c>
      <c r="M738" s="6">
        <v>6</v>
      </c>
      <c r="N738" s="7">
        <v>36.04</v>
      </c>
      <c r="O738" s="8">
        <v>0</v>
      </c>
      <c r="P738" s="7">
        <v>13.38</v>
      </c>
      <c r="Q738" s="7">
        <f t="shared" si="44"/>
        <v>216.24</v>
      </c>
      <c r="R738" s="7">
        <f t="shared" si="45"/>
        <v>80.28</v>
      </c>
      <c r="S738" s="7">
        <f t="shared" si="46"/>
        <v>135.96</v>
      </c>
      <c r="T738" s="9">
        <f t="shared" si="47"/>
        <v>0.62874583795782468</v>
      </c>
      <c r="U738" s="6">
        <f>YEAR(SalesDataTable[[#This Row],[Order Date]])</f>
        <v>2026</v>
      </c>
      <c r="V738" s="9" t="str">
        <f>"Q"&amp;ROUNDUP(MONTH(SalesDataTable[[#This Row],[Order Date]])/3,0)</f>
        <v>Q2</v>
      </c>
      <c r="W738" s="6">
        <f>MONTH(SalesDataTable[[#This Row],[Order Date]])</f>
        <v>5</v>
      </c>
      <c r="X738" s="9" t="str">
        <f>TEXT(SalesDataTable[[#This Row],[Order Date]],"mmm")</f>
        <v>May</v>
      </c>
    </row>
    <row r="739" spans="1:24">
      <c r="A739" s="3">
        <v>4587</v>
      </c>
      <c r="B739" s="4">
        <v>46146</v>
      </c>
      <c r="C739" s="11">
        <f>YEAR(SalesDataTable[[#This Row],[Order Date]])</f>
        <v>2026</v>
      </c>
      <c r="D739" s="11" t="str">
        <f>"Q"&amp;ROUNDUP(MONTH(SalesDataTable[[#This Row],[Order Date]])/3,0)</f>
        <v>Q2</v>
      </c>
      <c r="E739" s="13">
        <f>MONTH(SalesDataTable[[#This Row],[Order Date]])</f>
        <v>5</v>
      </c>
      <c r="F739" s="11" t="str">
        <f>TEXT(SalesDataTable[[#This Row],[Order Date]],"MMM")</f>
        <v>May</v>
      </c>
      <c r="G739" s="5" t="s">
        <v>11</v>
      </c>
      <c r="H739" s="5" t="s">
        <v>12</v>
      </c>
      <c r="I739" s="5" t="s">
        <v>28</v>
      </c>
      <c r="J739" s="5" t="s">
        <v>3</v>
      </c>
      <c r="K739" s="5" t="s">
        <v>9</v>
      </c>
      <c r="L739" s="5" t="s">
        <v>10</v>
      </c>
      <c r="M739" s="6">
        <v>2</v>
      </c>
      <c r="N739" s="7">
        <v>91.72</v>
      </c>
      <c r="O739" s="8">
        <v>0</v>
      </c>
      <c r="P739" s="7">
        <v>45.67</v>
      </c>
      <c r="Q739" s="7">
        <f t="shared" si="44"/>
        <v>183.44</v>
      </c>
      <c r="R739" s="7">
        <f t="shared" si="45"/>
        <v>91.34</v>
      </c>
      <c r="S739" s="7">
        <f t="shared" si="46"/>
        <v>92.1</v>
      </c>
      <c r="T739" s="9">
        <f t="shared" si="47"/>
        <v>0.50207152202354988</v>
      </c>
      <c r="U739" s="6">
        <f>YEAR(SalesDataTable[[#This Row],[Order Date]])</f>
        <v>2026</v>
      </c>
      <c r="V739" s="9" t="str">
        <f>"Q"&amp;ROUNDUP(MONTH(SalesDataTable[[#This Row],[Order Date]])/3,0)</f>
        <v>Q2</v>
      </c>
      <c r="W739" s="6">
        <f>MONTH(SalesDataTable[[#This Row],[Order Date]])</f>
        <v>5</v>
      </c>
      <c r="X739" s="9" t="str">
        <f>TEXT(SalesDataTable[[#This Row],[Order Date]],"mmm")</f>
        <v>May</v>
      </c>
    </row>
    <row r="740" spans="1:24">
      <c r="A740" s="3">
        <v>830</v>
      </c>
      <c r="B740" s="4">
        <v>46147</v>
      </c>
      <c r="C740" s="11">
        <f>YEAR(SalesDataTable[[#This Row],[Order Date]])</f>
        <v>2026</v>
      </c>
      <c r="D740" s="11" t="str">
        <f>"Q"&amp;ROUNDUP(MONTH(SalesDataTable[[#This Row],[Order Date]])/3,0)</f>
        <v>Q2</v>
      </c>
      <c r="E740" s="13">
        <f>MONTH(SalesDataTable[[#This Row],[Order Date]])</f>
        <v>5</v>
      </c>
      <c r="F740" s="11" t="str">
        <f>TEXT(SalesDataTable[[#This Row],[Order Date]],"MMM")</f>
        <v>May</v>
      </c>
      <c r="G740" s="5" t="s">
        <v>20</v>
      </c>
      <c r="H740" s="5" t="s">
        <v>33</v>
      </c>
      <c r="I740" s="5" t="s">
        <v>2</v>
      </c>
      <c r="J740" s="5" t="s">
        <v>16</v>
      </c>
      <c r="K740" s="5" t="s">
        <v>4</v>
      </c>
      <c r="L740" s="5" t="s">
        <v>22</v>
      </c>
      <c r="M740" s="6">
        <v>2</v>
      </c>
      <c r="N740" s="7">
        <v>50.4</v>
      </c>
      <c r="O740" s="8">
        <v>0</v>
      </c>
      <c r="P740" s="7">
        <v>22.21</v>
      </c>
      <c r="Q740" s="7">
        <f t="shared" si="44"/>
        <v>100.8</v>
      </c>
      <c r="R740" s="7">
        <f t="shared" si="45"/>
        <v>44.42</v>
      </c>
      <c r="S740" s="7">
        <f t="shared" si="46"/>
        <v>56.379999999999995</v>
      </c>
      <c r="T740" s="9">
        <f t="shared" si="47"/>
        <v>0.55932539682539684</v>
      </c>
      <c r="U740" s="6">
        <f>YEAR(SalesDataTable[[#This Row],[Order Date]])</f>
        <v>2026</v>
      </c>
      <c r="V740" s="9" t="str">
        <f>"Q"&amp;ROUNDUP(MONTH(SalesDataTable[[#This Row],[Order Date]])/3,0)</f>
        <v>Q2</v>
      </c>
      <c r="W740" s="6">
        <f>MONTH(SalesDataTable[[#This Row],[Order Date]])</f>
        <v>5</v>
      </c>
      <c r="X740" s="9" t="str">
        <f>TEXT(SalesDataTable[[#This Row],[Order Date]],"mmm")</f>
        <v>May</v>
      </c>
    </row>
    <row r="741" spans="1:24">
      <c r="A741" s="3">
        <v>4320</v>
      </c>
      <c r="B741" s="4">
        <v>46147</v>
      </c>
      <c r="C741" s="11">
        <f>YEAR(SalesDataTable[[#This Row],[Order Date]])</f>
        <v>2026</v>
      </c>
      <c r="D741" s="11" t="str">
        <f>"Q"&amp;ROUNDUP(MONTH(SalesDataTable[[#This Row],[Order Date]])/3,0)</f>
        <v>Q2</v>
      </c>
      <c r="E741" s="13">
        <f>MONTH(SalesDataTable[[#This Row],[Order Date]])</f>
        <v>5</v>
      </c>
      <c r="F741" s="11" t="str">
        <f>TEXT(SalesDataTable[[#This Row],[Order Date]],"MMM")</f>
        <v>May</v>
      </c>
      <c r="G741" s="5" t="s">
        <v>6</v>
      </c>
      <c r="H741" s="5" t="s">
        <v>27</v>
      </c>
      <c r="I741" s="5" t="s">
        <v>2</v>
      </c>
      <c r="J741" s="5" t="s">
        <v>3</v>
      </c>
      <c r="K741" s="5" t="s">
        <v>14</v>
      </c>
      <c r="L741" s="5" t="s">
        <v>48</v>
      </c>
      <c r="M741" s="6">
        <v>2</v>
      </c>
      <c r="N741" s="7">
        <v>165.17</v>
      </c>
      <c r="O741" s="8">
        <v>0</v>
      </c>
      <c r="P741" s="7">
        <v>87.78</v>
      </c>
      <c r="Q741" s="7">
        <f t="shared" si="44"/>
        <v>330.34</v>
      </c>
      <c r="R741" s="7">
        <f t="shared" si="45"/>
        <v>175.56</v>
      </c>
      <c r="S741" s="7">
        <f t="shared" si="46"/>
        <v>154.77999999999997</v>
      </c>
      <c r="T741" s="9">
        <f t="shared" si="47"/>
        <v>0.46854755706242052</v>
      </c>
      <c r="U741" s="6">
        <f>YEAR(SalesDataTable[[#This Row],[Order Date]])</f>
        <v>2026</v>
      </c>
      <c r="V741" s="9" t="str">
        <f>"Q"&amp;ROUNDUP(MONTH(SalesDataTable[[#This Row],[Order Date]])/3,0)</f>
        <v>Q2</v>
      </c>
      <c r="W741" s="6">
        <f>MONTH(SalesDataTable[[#This Row],[Order Date]])</f>
        <v>5</v>
      </c>
      <c r="X741" s="9" t="str">
        <f>TEXT(SalesDataTable[[#This Row],[Order Date]],"mmm")</f>
        <v>May</v>
      </c>
    </row>
    <row r="742" spans="1:24">
      <c r="A742" s="3">
        <v>4386</v>
      </c>
      <c r="B742" s="4">
        <v>46147</v>
      </c>
      <c r="C742" s="11">
        <f>YEAR(SalesDataTable[[#This Row],[Order Date]])</f>
        <v>2026</v>
      </c>
      <c r="D742" s="11" t="str">
        <f>"Q"&amp;ROUNDUP(MONTH(SalesDataTable[[#This Row],[Order Date]])/3,0)</f>
        <v>Q2</v>
      </c>
      <c r="E742" s="13">
        <f>MONTH(SalesDataTable[[#This Row],[Order Date]])</f>
        <v>5</v>
      </c>
      <c r="F742" s="11" t="str">
        <f>TEXT(SalesDataTable[[#This Row],[Order Date]],"MMM")</f>
        <v>May</v>
      </c>
      <c r="G742" s="5" t="s">
        <v>0</v>
      </c>
      <c r="H742" s="5" t="s">
        <v>50</v>
      </c>
      <c r="I742" s="5" t="s">
        <v>2</v>
      </c>
      <c r="J742" s="5" t="s">
        <v>3</v>
      </c>
      <c r="K742" s="5" t="s">
        <v>9</v>
      </c>
      <c r="L742" s="5" t="s">
        <v>46</v>
      </c>
      <c r="M742" s="6">
        <v>1</v>
      </c>
      <c r="N742" s="7">
        <v>69.819999999999993</v>
      </c>
      <c r="O742" s="8">
        <v>0.05</v>
      </c>
      <c r="P742" s="7">
        <v>33.29</v>
      </c>
      <c r="Q742" s="7">
        <f t="shared" si="44"/>
        <v>66.328999999999994</v>
      </c>
      <c r="R742" s="7">
        <f t="shared" si="45"/>
        <v>33.29</v>
      </c>
      <c r="S742" s="7">
        <f t="shared" si="46"/>
        <v>33.038999999999994</v>
      </c>
      <c r="T742" s="9">
        <f t="shared" si="47"/>
        <v>0.49810791659756665</v>
      </c>
      <c r="U742" s="6">
        <f>YEAR(SalesDataTable[[#This Row],[Order Date]])</f>
        <v>2026</v>
      </c>
      <c r="V742" s="9" t="str">
        <f>"Q"&amp;ROUNDUP(MONTH(SalesDataTable[[#This Row],[Order Date]])/3,0)</f>
        <v>Q2</v>
      </c>
      <c r="W742" s="6">
        <f>MONTH(SalesDataTable[[#This Row],[Order Date]])</f>
        <v>5</v>
      </c>
      <c r="X742" s="9" t="str">
        <f>TEXT(SalesDataTable[[#This Row],[Order Date]],"mmm")</f>
        <v>May</v>
      </c>
    </row>
    <row r="743" spans="1:24">
      <c r="A743" s="3">
        <v>4602</v>
      </c>
      <c r="B743" s="4">
        <v>46147</v>
      </c>
      <c r="C743" s="11">
        <f>YEAR(SalesDataTable[[#This Row],[Order Date]])</f>
        <v>2026</v>
      </c>
      <c r="D743" s="11" t="str">
        <f>"Q"&amp;ROUNDUP(MONTH(SalesDataTable[[#This Row],[Order Date]])/3,0)</f>
        <v>Q2</v>
      </c>
      <c r="E743" s="13">
        <f>MONTH(SalesDataTable[[#This Row],[Order Date]])</f>
        <v>5</v>
      </c>
      <c r="F743" s="11" t="str">
        <f>TEXT(SalesDataTable[[#This Row],[Order Date]],"MMM")</f>
        <v>May</v>
      </c>
      <c r="G743" s="5" t="s">
        <v>6</v>
      </c>
      <c r="H743" s="5" t="s">
        <v>43</v>
      </c>
      <c r="I743" s="5" t="s">
        <v>28</v>
      </c>
      <c r="J743" s="5" t="s">
        <v>13</v>
      </c>
      <c r="K743" s="5" t="s">
        <v>14</v>
      </c>
      <c r="L743" s="5" t="s">
        <v>44</v>
      </c>
      <c r="M743" s="6">
        <v>2</v>
      </c>
      <c r="N743" s="7">
        <v>131.36000000000001</v>
      </c>
      <c r="O743" s="8">
        <v>0.1</v>
      </c>
      <c r="P743" s="7">
        <v>65.3</v>
      </c>
      <c r="Q743" s="7">
        <f t="shared" si="44"/>
        <v>236.44800000000004</v>
      </c>
      <c r="R743" s="7">
        <f t="shared" si="45"/>
        <v>130.6</v>
      </c>
      <c r="S743" s="7">
        <f t="shared" si="46"/>
        <v>105.84800000000004</v>
      </c>
      <c r="T743" s="9">
        <f t="shared" si="47"/>
        <v>0.4476586818243336</v>
      </c>
      <c r="U743" s="6">
        <f>YEAR(SalesDataTable[[#This Row],[Order Date]])</f>
        <v>2026</v>
      </c>
      <c r="V743" s="9" t="str">
        <f>"Q"&amp;ROUNDUP(MONTH(SalesDataTable[[#This Row],[Order Date]])/3,0)</f>
        <v>Q2</v>
      </c>
      <c r="W743" s="6">
        <f>MONTH(SalesDataTable[[#This Row],[Order Date]])</f>
        <v>5</v>
      </c>
      <c r="X743" s="9" t="str">
        <f>TEXT(SalesDataTable[[#This Row],[Order Date]],"mmm")</f>
        <v>May</v>
      </c>
    </row>
    <row r="744" spans="1:24">
      <c r="A744" s="3">
        <v>5190</v>
      </c>
      <c r="B744" s="4">
        <v>46147</v>
      </c>
      <c r="C744" s="11">
        <f>YEAR(SalesDataTable[[#This Row],[Order Date]])</f>
        <v>2026</v>
      </c>
      <c r="D744" s="11" t="str">
        <f>"Q"&amp;ROUNDUP(MONTH(SalesDataTable[[#This Row],[Order Date]])/3,0)</f>
        <v>Q2</v>
      </c>
      <c r="E744" s="13">
        <f>MONTH(SalesDataTable[[#This Row],[Order Date]])</f>
        <v>5</v>
      </c>
      <c r="F744" s="11" t="str">
        <f>TEXT(SalesDataTable[[#This Row],[Order Date]],"MMM")</f>
        <v>May</v>
      </c>
      <c r="G744" s="5" t="s">
        <v>20</v>
      </c>
      <c r="H744" s="5" t="s">
        <v>33</v>
      </c>
      <c r="I744" s="5" t="s">
        <v>8</v>
      </c>
      <c r="J744" s="5" t="s">
        <v>3</v>
      </c>
      <c r="K744" s="5" t="s">
        <v>9</v>
      </c>
      <c r="L744" s="5" t="s">
        <v>10</v>
      </c>
      <c r="M744" s="6">
        <v>15</v>
      </c>
      <c r="N744" s="7">
        <v>93.65</v>
      </c>
      <c r="O744" s="8">
        <v>0.1</v>
      </c>
      <c r="P744" s="7">
        <v>44.89</v>
      </c>
      <c r="Q744" s="7">
        <f t="shared" si="44"/>
        <v>1264.2750000000001</v>
      </c>
      <c r="R744" s="7">
        <f t="shared" si="45"/>
        <v>673.35</v>
      </c>
      <c r="S744" s="7">
        <f t="shared" si="46"/>
        <v>590.92500000000007</v>
      </c>
      <c r="T744" s="9">
        <f t="shared" si="47"/>
        <v>0.46740226612089936</v>
      </c>
      <c r="U744" s="6">
        <f>YEAR(SalesDataTable[[#This Row],[Order Date]])</f>
        <v>2026</v>
      </c>
      <c r="V744" s="9" t="str">
        <f>"Q"&amp;ROUNDUP(MONTH(SalesDataTable[[#This Row],[Order Date]])/3,0)</f>
        <v>Q2</v>
      </c>
      <c r="W744" s="6">
        <f>MONTH(SalesDataTable[[#This Row],[Order Date]])</f>
        <v>5</v>
      </c>
      <c r="X744" s="9" t="str">
        <f>TEXT(SalesDataTable[[#This Row],[Order Date]],"mmm")</f>
        <v>May</v>
      </c>
    </row>
    <row r="745" spans="1:24">
      <c r="A745" s="3">
        <v>393</v>
      </c>
      <c r="B745" s="4">
        <v>46148</v>
      </c>
      <c r="C745" s="11">
        <f>YEAR(SalesDataTable[[#This Row],[Order Date]])</f>
        <v>2026</v>
      </c>
      <c r="D745" s="11" t="str">
        <f>"Q"&amp;ROUNDUP(MONTH(SalesDataTable[[#This Row],[Order Date]])/3,0)</f>
        <v>Q2</v>
      </c>
      <c r="E745" s="13">
        <f>MONTH(SalesDataTable[[#This Row],[Order Date]])</f>
        <v>5</v>
      </c>
      <c r="F745" s="11" t="str">
        <f>TEXT(SalesDataTable[[#This Row],[Order Date]],"MMM")</f>
        <v>May</v>
      </c>
      <c r="G745" s="5" t="s">
        <v>6</v>
      </c>
      <c r="H745" s="5" t="s">
        <v>43</v>
      </c>
      <c r="I745" s="5" t="s">
        <v>28</v>
      </c>
      <c r="J745" s="5" t="s">
        <v>13</v>
      </c>
      <c r="K745" s="5" t="s">
        <v>23</v>
      </c>
      <c r="L745" s="5" t="s">
        <v>29</v>
      </c>
      <c r="M745" s="6">
        <v>3</v>
      </c>
      <c r="N745" s="7">
        <v>199.93</v>
      </c>
      <c r="O745" s="8">
        <v>0</v>
      </c>
      <c r="P745" s="7">
        <v>104.86</v>
      </c>
      <c r="Q745" s="7">
        <f t="shared" si="44"/>
        <v>599.79</v>
      </c>
      <c r="R745" s="7">
        <f t="shared" si="45"/>
        <v>314.58</v>
      </c>
      <c r="S745" s="7">
        <f t="shared" si="46"/>
        <v>285.20999999999998</v>
      </c>
      <c r="T745" s="9">
        <f t="shared" si="47"/>
        <v>0.47551643075076278</v>
      </c>
      <c r="U745" s="6">
        <f>YEAR(SalesDataTable[[#This Row],[Order Date]])</f>
        <v>2026</v>
      </c>
      <c r="V745" s="9" t="str">
        <f>"Q"&amp;ROUNDUP(MONTH(SalesDataTable[[#This Row],[Order Date]])/3,0)</f>
        <v>Q2</v>
      </c>
      <c r="W745" s="6">
        <f>MONTH(SalesDataTable[[#This Row],[Order Date]])</f>
        <v>5</v>
      </c>
      <c r="X745" s="9" t="str">
        <f>TEXT(SalesDataTable[[#This Row],[Order Date]],"mmm")</f>
        <v>May</v>
      </c>
    </row>
    <row r="746" spans="1:24">
      <c r="A746" s="3">
        <v>812</v>
      </c>
      <c r="B746" s="4">
        <v>46148</v>
      </c>
      <c r="C746" s="11">
        <f>YEAR(SalesDataTable[[#This Row],[Order Date]])</f>
        <v>2026</v>
      </c>
      <c r="D746" s="11" t="str">
        <f>"Q"&amp;ROUNDUP(MONTH(SalesDataTable[[#This Row],[Order Date]])/3,0)</f>
        <v>Q2</v>
      </c>
      <c r="E746" s="13">
        <f>MONTH(SalesDataTable[[#This Row],[Order Date]])</f>
        <v>5</v>
      </c>
      <c r="F746" s="11" t="str">
        <f>TEXT(SalesDataTable[[#This Row],[Order Date]],"MMM")</f>
        <v>May</v>
      </c>
      <c r="G746" s="5" t="s">
        <v>0</v>
      </c>
      <c r="H746" s="5" t="s">
        <v>1</v>
      </c>
      <c r="I746" s="5" t="s">
        <v>2</v>
      </c>
      <c r="J746" s="5" t="s">
        <v>13</v>
      </c>
      <c r="K746" s="5" t="s">
        <v>9</v>
      </c>
      <c r="L746" s="5" t="s">
        <v>46</v>
      </c>
      <c r="M746" s="6">
        <v>5</v>
      </c>
      <c r="N746" s="7">
        <v>70.150000000000006</v>
      </c>
      <c r="O746" s="8">
        <v>0</v>
      </c>
      <c r="P746" s="7">
        <v>32.700000000000003</v>
      </c>
      <c r="Q746" s="7">
        <f t="shared" si="44"/>
        <v>350.75</v>
      </c>
      <c r="R746" s="7">
        <f t="shared" si="45"/>
        <v>163.5</v>
      </c>
      <c r="S746" s="7">
        <f t="shared" si="46"/>
        <v>187.25</v>
      </c>
      <c r="T746" s="9">
        <f t="shared" si="47"/>
        <v>0.53385602280826805</v>
      </c>
      <c r="U746" s="6">
        <f>YEAR(SalesDataTable[[#This Row],[Order Date]])</f>
        <v>2026</v>
      </c>
      <c r="V746" s="9" t="str">
        <f>"Q"&amp;ROUNDUP(MONTH(SalesDataTable[[#This Row],[Order Date]])/3,0)</f>
        <v>Q2</v>
      </c>
      <c r="W746" s="6">
        <f>MONTH(SalesDataTable[[#This Row],[Order Date]])</f>
        <v>5</v>
      </c>
      <c r="X746" s="9" t="str">
        <f>TEXT(SalesDataTable[[#This Row],[Order Date]],"mmm")</f>
        <v>May</v>
      </c>
    </row>
    <row r="747" spans="1:24">
      <c r="A747" s="3">
        <v>1297</v>
      </c>
      <c r="B747" s="4">
        <v>46148</v>
      </c>
      <c r="C747" s="11">
        <f>YEAR(SalesDataTable[[#This Row],[Order Date]])</f>
        <v>2026</v>
      </c>
      <c r="D747" s="11" t="str">
        <f>"Q"&amp;ROUNDUP(MONTH(SalesDataTable[[#This Row],[Order Date]])/3,0)</f>
        <v>Q2</v>
      </c>
      <c r="E747" s="13">
        <f>MONTH(SalesDataTable[[#This Row],[Order Date]])</f>
        <v>5</v>
      </c>
      <c r="F747" s="11" t="str">
        <f>TEXT(SalesDataTable[[#This Row],[Order Date]],"MMM")</f>
        <v>May</v>
      </c>
      <c r="G747" s="5" t="s">
        <v>11</v>
      </c>
      <c r="H747" s="5" t="s">
        <v>12</v>
      </c>
      <c r="I747" s="5" t="s">
        <v>19</v>
      </c>
      <c r="J747" s="5" t="s">
        <v>13</v>
      </c>
      <c r="K747" s="5" t="s">
        <v>34</v>
      </c>
      <c r="L747" s="5" t="s">
        <v>42</v>
      </c>
      <c r="M747" s="6">
        <v>2</v>
      </c>
      <c r="N747" s="7">
        <v>35.86</v>
      </c>
      <c r="O747" s="8">
        <v>0</v>
      </c>
      <c r="P747" s="7">
        <v>13.9</v>
      </c>
      <c r="Q747" s="7">
        <f t="shared" si="44"/>
        <v>71.72</v>
      </c>
      <c r="R747" s="7">
        <f t="shared" si="45"/>
        <v>27.8</v>
      </c>
      <c r="S747" s="7">
        <f t="shared" si="46"/>
        <v>43.92</v>
      </c>
      <c r="T747" s="9">
        <f t="shared" si="47"/>
        <v>0.61238148354712774</v>
      </c>
      <c r="U747" s="6">
        <f>YEAR(SalesDataTable[[#This Row],[Order Date]])</f>
        <v>2026</v>
      </c>
      <c r="V747" s="9" t="str">
        <f>"Q"&amp;ROUNDUP(MONTH(SalesDataTable[[#This Row],[Order Date]])/3,0)</f>
        <v>Q2</v>
      </c>
      <c r="W747" s="6">
        <f>MONTH(SalesDataTable[[#This Row],[Order Date]])</f>
        <v>5</v>
      </c>
      <c r="X747" s="9" t="str">
        <f>TEXT(SalesDataTable[[#This Row],[Order Date]],"mmm")</f>
        <v>May</v>
      </c>
    </row>
    <row r="748" spans="1:24">
      <c r="A748" s="3">
        <v>1574</v>
      </c>
      <c r="B748" s="4">
        <v>46148</v>
      </c>
      <c r="C748" s="11">
        <f>YEAR(SalesDataTable[[#This Row],[Order Date]])</f>
        <v>2026</v>
      </c>
      <c r="D748" s="11" t="str">
        <f>"Q"&amp;ROUNDUP(MONTH(SalesDataTable[[#This Row],[Order Date]])/3,0)</f>
        <v>Q2</v>
      </c>
      <c r="E748" s="13">
        <f>MONTH(SalesDataTable[[#This Row],[Order Date]])</f>
        <v>5</v>
      </c>
      <c r="F748" s="11" t="str">
        <f>TEXT(SalesDataTable[[#This Row],[Order Date]],"MMM")</f>
        <v>May</v>
      </c>
      <c r="G748" s="5" t="s">
        <v>6</v>
      </c>
      <c r="H748" s="5" t="s">
        <v>27</v>
      </c>
      <c r="I748" s="5" t="s">
        <v>2</v>
      </c>
      <c r="J748" s="5" t="s">
        <v>3</v>
      </c>
      <c r="K748" s="5" t="s">
        <v>9</v>
      </c>
      <c r="L748" s="5" t="s">
        <v>10</v>
      </c>
      <c r="M748" s="6">
        <v>1</v>
      </c>
      <c r="N748" s="7">
        <v>92.27</v>
      </c>
      <c r="O748" s="8">
        <v>0</v>
      </c>
      <c r="P748" s="7">
        <v>46.5</v>
      </c>
      <c r="Q748" s="7">
        <f t="shared" si="44"/>
        <v>92.27</v>
      </c>
      <c r="R748" s="7">
        <f t="shared" si="45"/>
        <v>46.5</v>
      </c>
      <c r="S748" s="7">
        <f t="shared" si="46"/>
        <v>45.769999999999996</v>
      </c>
      <c r="T748" s="9">
        <f t="shared" si="47"/>
        <v>0.49604421805570603</v>
      </c>
      <c r="U748" s="6">
        <f>YEAR(SalesDataTable[[#This Row],[Order Date]])</f>
        <v>2026</v>
      </c>
      <c r="V748" s="9" t="str">
        <f>"Q"&amp;ROUNDUP(MONTH(SalesDataTable[[#This Row],[Order Date]])/3,0)</f>
        <v>Q2</v>
      </c>
      <c r="W748" s="6">
        <f>MONTH(SalesDataTable[[#This Row],[Order Date]])</f>
        <v>5</v>
      </c>
      <c r="X748" s="9" t="str">
        <f>TEXT(SalesDataTable[[#This Row],[Order Date]],"mmm")</f>
        <v>May</v>
      </c>
    </row>
    <row r="749" spans="1:24">
      <c r="A749" s="3">
        <v>3060</v>
      </c>
      <c r="B749" s="4">
        <v>46148</v>
      </c>
      <c r="C749" s="11">
        <f>YEAR(SalesDataTable[[#This Row],[Order Date]])</f>
        <v>2026</v>
      </c>
      <c r="D749" s="11" t="str">
        <f>"Q"&amp;ROUNDUP(MONTH(SalesDataTable[[#This Row],[Order Date]])/3,0)</f>
        <v>Q2</v>
      </c>
      <c r="E749" s="13">
        <f>MONTH(SalesDataTable[[#This Row],[Order Date]])</f>
        <v>5</v>
      </c>
      <c r="F749" s="11" t="str">
        <f>TEXT(SalesDataTable[[#This Row],[Order Date]],"MMM")</f>
        <v>May</v>
      </c>
      <c r="G749" s="5" t="s">
        <v>6</v>
      </c>
      <c r="H749" s="5" t="s">
        <v>27</v>
      </c>
      <c r="I749" s="5" t="s">
        <v>8</v>
      </c>
      <c r="J749" s="5" t="s">
        <v>16</v>
      </c>
      <c r="K749" s="5" t="s">
        <v>9</v>
      </c>
      <c r="L749" s="5" t="s">
        <v>37</v>
      </c>
      <c r="M749" s="6">
        <v>6</v>
      </c>
      <c r="N749" s="7">
        <v>157.31</v>
      </c>
      <c r="O749" s="8">
        <v>0.15</v>
      </c>
      <c r="P749" s="7">
        <v>80.34</v>
      </c>
      <c r="Q749" s="7">
        <f t="shared" si="44"/>
        <v>802.28099999999995</v>
      </c>
      <c r="R749" s="7">
        <f t="shared" si="45"/>
        <v>482.04</v>
      </c>
      <c r="S749" s="7">
        <f t="shared" si="46"/>
        <v>320.24099999999993</v>
      </c>
      <c r="T749" s="9">
        <f t="shared" si="47"/>
        <v>0.3991631361081715</v>
      </c>
      <c r="U749" s="6">
        <f>YEAR(SalesDataTable[[#This Row],[Order Date]])</f>
        <v>2026</v>
      </c>
      <c r="V749" s="9" t="str">
        <f>"Q"&amp;ROUNDUP(MONTH(SalesDataTable[[#This Row],[Order Date]])/3,0)</f>
        <v>Q2</v>
      </c>
      <c r="W749" s="6">
        <f>MONTH(SalesDataTable[[#This Row],[Order Date]])</f>
        <v>5</v>
      </c>
      <c r="X749" s="9" t="str">
        <f>TEXT(SalesDataTable[[#This Row],[Order Date]],"mmm")</f>
        <v>May</v>
      </c>
    </row>
    <row r="750" spans="1:24">
      <c r="A750" s="3">
        <v>3490</v>
      </c>
      <c r="B750" s="4">
        <v>46148</v>
      </c>
      <c r="C750" s="11">
        <f>YEAR(SalesDataTable[[#This Row],[Order Date]])</f>
        <v>2026</v>
      </c>
      <c r="D750" s="11" t="str">
        <f>"Q"&amp;ROUNDUP(MONTH(SalesDataTable[[#This Row],[Order Date]])/3,0)</f>
        <v>Q2</v>
      </c>
      <c r="E750" s="13">
        <f>MONTH(SalesDataTable[[#This Row],[Order Date]])</f>
        <v>5</v>
      </c>
      <c r="F750" s="11" t="str">
        <f>TEXT(SalesDataTable[[#This Row],[Order Date]],"MMM")</f>
        <v>May</v>
      </c>
      <c r="G750" s="5" t="s">
        <v>6</v>
      </c>
      <c r="H750" s="5" t="s">
        <v>41</v>
      </c>
      <c r="I750" s="5" t="s">
        <v>2</v>
      </c>
      <c r="J750" s="5" t="s">
        <v>13</v>
      </c>
      <c r="K750" s="5" t="s">
        <v>14</v>
      </c>
      <c r="L750" s="5" t="s">
        <v>32</v>
      </c>
      <c r="M750" s="6">
        <v>2</v>
      </c>
      <c r="N750" s="7">
        <v>46.18</v>
      </c>
      <c r="O750" s="8">
        <v>0.05</v>
      </c>
      <c r="P750" s="7">
        <v>17.899999999999999</v>
      </c>
      <c r="Q750" s="7">
        <f t="shared" si="44"/>
        <v>87.74199999999999</v>
      </c>
      <c r="R750" s="7">
        <f t="shared" si="45"/>
        <v>35.799999999999997</v>
      </c>
      <c r="S750" s="7">
        <f t="shared" si="46"/>
        <v>51.941999999999993</v>
      </c>
      <c r="T750" s="9">
        <f t="shared" si="47"/>
        <v>0.59198559412823959</v>
      </c>
      <c r="U750" s="6">
        <f>YEAR(SalesDataTable[[#This Row],[Order Date]])</f>
        <v>2026</v>
      </c>
      <c r="V750" s="9" t="str">
        <f>"Q"&amp;ROUNDUP(MONTH(SalesDataTable[[#This Row],[Order Date]])/3,0)</f>
        <v>Q2</v>
      </c>
      <c r="W750" s="6">
        <f>MONTH(SalesDataTable[[#This Row],[Order Date]])</f>
        <v>5</v>
      </c>
      <c r="X750" s="9" t="str">
        <f>TEXT(SalesDataTable[[#This Row],[Order Date]],"mmm")</f>
        <v>May</v>
      </c>
    </row>
    <row r="751" spans="1:24">
      <c r="A751" s="3">
        <v>3654</v>
      </c>
      <c r="B751" s="4">
        <v>46148</v>
      </c>
      <c r="C751" s="11">
        <f>YEAR(SalesDataTable[[#This Row],[Order Date]])</f>
        <v>2026</v>
      </c>
      <c r="D751" s="11" t="str">
        <f>"Q"&amp;ROUNDUP(MONTH(SalesDataTable[[#This Row],[Order Date]])/3,0)</f>
        <v>Q2</v>
      </c>
      <c r="E751" s="13">
        <f>MONTH(SalesDataTable[[#This Row],[Order Date]])</f>
        <v>5</v>
      </c>
      <c r="F751" s="11" t="str">
        <f>TEXT(SalesDataTable[[#This Row],[Order Date]],"MMM")</f>
        <v>May</v>
      </c>
      <c r="G751" s="5" t="s">
        <v>11</v>
      </c>
      <c r="H751" s="5" t="s">
        <v>39</v>
      </c>
      <c r="I751" s="5" t="s">
        <v>2</v>
      </c>
      <c r="J751" s="5" t="s">
        <v>16</v>
      </c>
      <c r="K751" s="5" t="s">
        <v>4</v>
      </c>
      <c r="L751" s="5" t="s">
        <v>22</v>
      </c>
      <c r="M751" s="6">
        <v>1</v>
      </c>
      <c r="N751" s="7">
        <v>51.44</v>
      </c>
      <c r="O751" s="8">
        <v>0.1</v>
      </c>
      <c r="P751" s="7">
        <v>22.88</v>
      </c>
      <c r="Q751" s="7">
        <f t="shared" si="44"/>
        <v>46.295999999999999</v>
      </c>
      <c r="R751" s="7">
        <f t="shared" si="45"/>
        <v>22.88</v>
      </c>
      <c r="S751" s="7">
        <f t="shared" si="46"/>
        <v>23.416</v>
      </c>
      <c r="T751" s="9">
        <f t="shared" si="47"/>
        <v>0.50578883704855715</v>
      </c>
      <c r="U751" s="6">
        <f>YEAR(SalesDataTable[[#This Row],[Order Date]])</f>
        <v>2026</v>
      </c>
      <c r="V751" s="9" t="str">
        <f>"Q"&amp;ROUNDUP(MONTH(SalesDataTable[[#This Row],[Order Date]])/3,0)</f>
        <v>Q2</v>
      </c>
      <c r="W751" s="6">
        <f>MONTH(SalesDataTable[[#This Row],[Order Date]])</f>
        <v>5</v>
      </c>
      <c r="X751" s="9" t="str">
        <f>TEXT(SalesDataTable[[#This Row],[Order Date]],"mmm")</f>
        <v>May</v>
      </c>
    </row>
    <row r="752" spans="1:24">
      <c r="A752" s="3">
        <v>4209</v>
      </c>
      <c r="B752" s="4">
        <v>46148</v>
      </c>
      <c r="C752" s="11">
        <f>YEAR(SalesDataTable[[#This Row],[Order Date]])</f>
        <v>2026</v>
      </c>
      <c r="D752" s="11" t="str">
        <f>"Q"&amp;ROUNDUP(MONTH(SalesDataTable[[#This Row],[Order Date]])/3,0)</f>
        <v>Q2</v>
      </c>
      <c r="E752" s="13">
        <f>MONTH(SalesDataTable[[#This Row],[Order Date]])</f>
        <v>5</v>
      </c>
      <c r="F752" s="11" t="str">
        <f>TEXT(SalesDataTable[[#This Row],[Order Date]],"MMM")</f>
        <v>May</v>
      </c>
      <c r="G752" s="5" t="s">
        <v>6</v>
      </c>
      <c r="H752" s="5" t="s">
        <v>7</v>
      </c>
      <c r="I752" s="5" t="s">
        <v>2</v>
      </c>
      <c r="J752" s="5" t="s">
        <v>13</v>
      </c>
      <c r="K752" s="5" t="s">
        <v>34</v>
      </c>
      <c r="L752" s="5" t="s">
        <v>45</v>
      </c>
      <c r="M752" s="6">
        <v>2</v>
      </c>
      <c r="N752" s="7">
        <v>50.97</v>
      </c>
      <c r="O752" s="8">
        <v>0.05</v>
      </c>
      <c r="P752" s="7">
        <v>21.67</v>
      </c>
      <c r="Q752" s="7">
        <f t="shared" si="44"/>
        <v>96.842999999999989</v>
      </c>
      <c r="R752" s="7">
        <f t="shared" si="45"/>
        <v>43.34</v>
      </c>
      <c r="S752" s="7">
        <f t="shared" si="46"/>
        <v>53.502999999999986</v>
      </c>
      <c r="T752" s="9">
        <f t="shared" si="47"/>
        <v>0.55247152607829153</v>
      </c>
      <c r="U752" s="6">
        <f>YEAR(SalesDataTable[[#This Row],[Order Date]])</f>
        <v>2026</v>
      </c>
      <c r="V752" s="9" t="str">
        <f>"Q"&amp;ROUNDUP(MONTH(SalesDataTable[[#This Row],[Order Date]])/3,0)</f>
        <v>Q2</v>
      </c>
      <c r="W752" s="6">
        <f>MONTH(SalesDataTable[[#This Row],[Order Date]])</f>
        <v>5</v>
      </c>
      <c r="X752" s="9" t="str">
        <f>TEXT(SalesDataTable[[#This Row],[Order Date]],"mmm")</f>
        <v>May</v>
      </c>
    </row>
    <row r="753" spans="1:24">
      <c r="A753" s="3">
        <v>4227</v>
      </c>
      <c r="B753" s="4">
        <v>46148</v>
      </c>
      <c r="C753" s="11">
        <f>YEAR(SalesDataTable[[#This Row],[Order Date]])</f>
        <v>2026</v>
      </c>
      <c r="D753" s="11" t="str">
        <f>"Q"&amp;ROUNDUP(MONTH(SalesDataTable[[#This Row],[Order Date]])/3,0)</f>
        <v>Q2</v>
      </c>
      <c r="E753" s="13">
        <f>MONTH(SalesDataTable[[#This Row],[Order Date]])</f>
        <v>5</v>
      </c>
      <c r="F753" s="11" t="str">
        <f>TEXT(SalesDataTable[[#This Row],[Order Date]],"MMM")</f>
        <v>May</v>
      </c>
      <c r="G753" s="5" t="s">
        <v>6</v>
      </c>
      <c r="H753" s="5" t="s">
        <v>7</v>
      </c>
      <c r="I753" s="5" t="s">
        <v>2</v>
      </c>
      <c r="J753" s="5" t="s">
        <v>13</v>
      </c>
      <c r="K753" s="5" t="s">
        <v>4</v>
      </c>
      <c r="L753" s="5" t="s">
        <v>26</v>
      </c>
      <c r="M753" s="6">
        <v>2</v>
      </c>
      <c r="N753" s="7">
        <v>40.549999999999997</v>
      </c>
      <c r="O753" s="8">
        <v>0</v>
      </c>
      <c r="P753" s="7">
        <v>16.52</v>
      </c>
      <c r="Q753" s="7">
        <f t="shared" si="44"/>
        <v>81.099999999999994</v>
      </c>
      <c r="R753" s="7">
        <f t="shared" si="45"/>
        <v>33.04</v>
      </c>
      <c r="S753" s="7">
        <f t="shared" si="46"/>
        <v>48.059999999999995</v>
      </c>
      <c r="T753" s="9">
        <f t="shared" si="47"/>
        <v>0.59260172626387175</v>
      </c>
      <c r="U753" s="6">
        <f>YEAR(SalesDataTable[[#This Row],[Order Date]])</f>
        <v>2026</v>
      </c>
      <c r="V753" s="9" t="str">
        <f>"Q"&amp;ROUNDUP(MONTH(SalesDataTable[[#This Row],[Order Date]])/3,0)</f>
        <v>Q2</v>
      </c>
      <c r="W753" s="6">
        <f>MONTH(SalesDataTable[[#This Row],[Order Date]])</f>
        <v>5</v>
      </c>
      <c r="X753" s="9" t="str">
        <f>TEXT(SalesDataTable[[#This Row],[Order Date]],"mmm")</f>
        <v>May</v>
      </c>
    </row>
    <row r="754" spans="1:24">
      <c r="A754" s="3">
        <v>4247</v>
      </c>
      <c r="B754" s="4">
        <v>46148</v>
      </c>
      <c r="C754" s="11">
        <f>YEAR(SalesDataTable[[#This Row],[Order Date]])</f>
        <v>2026</v>
      </c>
      <c r="D754" s="11" t="str">
        <f>"Q"&amp;ROUNDUP(MONTH(SalesDataTable[[#This Row],[Order Date]])/3,0)</f>
        <v>Q2</v>
      </c>
      <c r="E754" s="13">
        <f>MONTH(SalesDataTable[[#This Row],[Order Date]])</f>
        <v>5</v>
      </c>
      <c r="F754" s="11" t="str">
        <f>TEXT(SalesDataTable[[#This Row],[Order Date]],"MMM")</f>
        <v>May</v>
      </c>
      <c r="G754" s="5" t="s">
        <v>11</v>
      </c>
      <c r="H754" s="5" t="s">
        <v>52</v>
      </c>
      <c r="I754" s="5" t="s">
        <v>2</v>
      </c>
      <c r="J754" s="5" t="s">
        <v>13</v>
      </c>
      <c r="K754" s="5" t="s">
        <v>4</v>
      </c>
      <c r="L754" s="5" t="s">
        <v>22</v>
      </c>
      <c r="M754" s="6">
        <v>2</v>
      </c>
      <c r="N754" s="7">
        <v>51.3</v>
      </c>
      <c r="O754" s="8">
        <v>0</v>
      </c>
      <c r="P754" s="7">
        <v>23.12</v>
      </c>
      <c r="Q754" s="7">
        <f t="shared" si="44"/>
        <v>102.6</v>
      </c>
      <c r="R754" s="7">
        <f t="shared" si="45"/>
        <v>46.24</v>
      </c>
      <c r="S754" s="7">
        <f t="shared" si="46"/>
        <v>56.359999999999992</v>
      </c>
      <c r="T754" s="9">
        <f t="shared" si="47"/>
        <v>0.54931773879142298</v>
      </c>
      <c r="U754" s="6">
        <f>YEAR(SalesDataTable[[#This Row],[Order Date]])</f>
        <v>2026</v>
      </c>
      <c r="V754" s="9" t="str">
        <f>"Q"&amp;ROUNDUP(MONTH(SalesDataTable[[#This Row],[Order Date]])/3,0)</f>
        <v>Q2</v>
      </c>
      <c r="W754" s="6">
        <f>MONTH(SalesDataTable[[#This Row],[Order Date]])</f>
        <v>5</v>
      </c>
      <c r="X754" s="9" t="str">
        <f>TEXT(SalesDataTable[[#This Row],[Order Date]],"mmm")</f>
        <v>May</v>
      </c>
    </row>
    <row r="755" spans="1:24">
      <c r="A755" s="3">
        <v>5196</v>
      </c>
      <c r="B755" s="4">
        <v>46148</v>
      </c>
      <c r="C755" s="11">
        <f>YEAR(SalesDataTable[[#This Row],[Order Date]])</f>
        <v>2026</v>
      </c>
      <c r="D755" s="11" t="str">
        <f>"Q"&amp;ROUNDUP(MONTH(SalesDataTable[[#This Row],[Order Date]])/3,0)</f>
        <v>Q2</v>
      </c>
      <c r="E755" s="13">
        <f>MONTH(SalesDataTable[[#This Row],[Order Date]])</f>
        <v>5</v>
      </c>
      <c r="F755" s="11" t="str">
        <f>TEXT(SalesDataTable[[#This Row],[Order Date]],"MMM")</f>
        <v>May</v>
      </c>
      <c r="G755" s="5" t="s">
        <v>20</v>
      </c>
      <c r="H755" s="5" t="s">
        <v>33</v>
      </c>
      <c r="I755" s="5" t="s">
        <v>2</v>
      </c>
      <c r="J755" s="5" t="s">
        <v>13</v>
      </c>
      <c r="K755" s="5" t="s">
        <v>23</v>
      </c>
      <c r="L755" s="5" t="s">
        <v>40</v>
      </c>
      <c r="M755" s="6">
        <v>3</v>
      </c>
      <c r="N755" s="7">
        <v>82.56</v>
      </c>
      <c r="O755" s="8">
        <v>0</v>
      </c>
      <c r="P755" s="7">
        <v>39.99</v>
      </c>
      <c r="Q755" s="7">
        <f t="shared" si="44"/>
        <v>247.68</v>
      </c>
      <c r="R755" s="7">
        <f t="shared" si="45"/>
        <v>119.97</v>
      </c>
      <c r="S755" s="7">
        <f t="shared" si="46"/>
        <v>127.71000000000001</v>
      </c>
      <c r="T755" s="9">
        <f t="shared" si="47"/>
        <v>0.515625</v>
      </c>
      <c r="U755" s="6">
        <f>YEAR(SalesDataTable[[#This Row],[Order Date]])</f>
        <v>2026</v>
      </c>
      <c r="V755" s="9" t="str">
        <f>"Q"&amp;ROUNDUP(MONTH(SalesDataTable[[#This Row],[Order Date]])/3,0)</f>
        <v>Q2</v>
      </c>
      <c r="W755" s="6">
        <f>MONTH(SalesDataTable[[#This Row],[Order Date]])</f>
        <v>5</v>
      </c>
      <c r="X755" s="9" t="str">
        <f>TEXT(SalesDataTable[[#This Row],[Order Date]],"mmm")</f>
        <v>May</v>
      </c>
    </row>
    <row r="756" spans="1:24">
      <c r="A756" s="3">
        <v>400</v>
      </c>
      <c r="B756" s="4">
        <v>46149</v>
      </c>
      <c r="C756" s="11">
        <f>YEAR(SalesDataTable[[#This Row],[Order Date]])</f>
        <v>2026</v>
      </c>
      <c r="D756" s="11" t="str">
        <f>"Q"&amp;ROUNDUP(MONTH(SalesDataTable[[#This Row],[Order Date]])/3,0)</f>
        <v>Q2</v>
      </c>
      <c r="E756" s="13">
        <f>MONTH(SalesDataTable[[#This Row],[Order Date]])</f>
        <v>5</v>
      </c>
      <c r="F756" s="11" t="str">
        <f>TEXT(SalesDataTable[[#This Row],[Order Date]],"MMM")</f>
        <v>May</v>
      </c>
      <c r="G756" s="5" t="s">
        <v>6</v>
      </c>
      <c r="H756" s="5" t="s">
        <v>43</v>
      </c>
      <c r="I756" s="5" t="s">
        <v>8</v>
      </c>
      <c r="J756" s="5" t="s">
        <v>16</v>
      </c>
      <c r="K756" s="5" t="s">
        <v>9</v>
      </c>
      <c r="L756" s="5" t="s">
        <v>10</v>
      </c>
      <c r="M756" s="6">
        <v>6</v>
      </c>
      <c r="N756" s="7">
        <v>92.66</v>
      </c>
      <c r="O756" s="8">
        <v>0.15</v>
      </c>
      <c r="P756" s="7">
        <v>44.71</v>
      </c>
      <c r="Q756" s="7">
        <f t="shared" si="44"/>
        <v>472.56600000000003</v>
      </c>
      <c r="R756" s="7">
        <f t="shared" si="45"/>
        <v>268.26</v>
      </c>
      <c r="S756" s="7">
        <f t="shared" si="46"/>
        <v>204.30600000000004</v>
      </c>
      <c r="T756" s="9">
        <f t="shared" si="47"/>
        <v>0.43233326138571126</v>
      </c>
      <c r="U756" s="6">
        <f>YEAR(SalesDataTable[[#This Row],[Order Date]])</f>
        <v>2026</v>
      </c>
      <c r="V756" s="9" t="str">
        <f>"Q"&amp;ROUNDUP(MONTH(SalesDataTable[[#This Row],[Order Date]])/3,0)</f>
        <v>Q2</v>
      </c>
      <c r="W756" s="6">
        <f>MONTH(SalesDataTable[[#This Row],[Order Date]])</f>
        <v>5</v>
      </c>
      <c r="X756" s="9" t="str">
        <f>TEXT(SalesDataTable[[#This Row],[Order Date]],"mmm")</f>
        <v>May</v>
      </c>
    </row>
    <row r="757" spans="1:24">
      <c r="A757" s="3">
        <v>829</v>
      </c>
      <c r="B757" s="4">
        <v>46149</v>
      </c>
      <c r="C757" s="11">
        <f>YEAR(SalesDataTable[[#This Row],[Order Date]])</f>
        <v>2026</v>
      </c>
      <c r="D757" s="11" t="str">
        <f>"Q"&amp;ROUNDUP(MONTH(SalesDataTable[[#This Row],[Order Date]])/3,0)</f>
        <v>Q2</v>
      </c>
      <c r="E757" s="13">
        <f>MONTH(SalesDataTable[[#This Row],[Order Date]])</f>
        <v>5</v>
      </c>
      <c r="F757" s="11" t="str">
        <f>TEXT(SalesDataTable[[#This Row],[Order Date]],"MMM")</f>
        <v>May</v>
      </c>
      <c r="G757" s="5" t="s">
        <v>11</v>
      </c>
      <c r="H757" s="5" t="s">
        <v>52</v>
      </c>
      <c r="I757" s="5" t="s">
        <v>28</v>
      </c>
      <c r="J757" s="5" t="s">
        <v>13</v>
      </c>
      <c r="K757" s="5" t="s">
        <v>34</v>
      </c>
      <c r="L757" s="5" t="s">
        <v>35</v>
      </c>
      <c r="M757" s="6">
        <v>1</v>
      </c>
      <c r="N757" s="7">
        <v>39.42</v>
      </c>
      <c r="O757" s="8">
        <v>0</v>
      </c>
      <c r="P757" s="7">
        <v>14.86</v>
      </c>
      <c r="Q757" s="7">
        <f t="shared" si="44"/>
        <v>39.42</v>
      </c>
      <c r="R757" s="7">
        <f t="shared" si="45"/>
        <v>14.86</v>
      </c>
      <c r="S757" s="7">
        <f t="shared" si="46"/>
        <v>24.560000000000002</v>
      </c>
      <c r="T757" s="9">
        <f t="shared" si="47"/>
        <v>0.62303399289700667</v>
      </c>
      <c r="U757" s="6">
        <f>YEAR(SalesDataTable[[#This Row],[Order Date]])</f>
        <v>2026</v>
      </c>
      <c r="V757" s="9" t="str">
        <f>"Q"&amp;ROUNDUP(MONTH(SalesDataTable[[#This Row],[Order Date]])/3,0)</f>
        <v>Q2</v>
      </c>
      <c r="W757" s="6">
        <f>MONTH(SalesDataTable[[#This Row],[Order Date]])</f>
        <v>5</v>
      </c>
      <c r="X757" s="9" t="str">
        <f>TEXT(SalesDataTable[[#This Row],[Order Date]],"mmm")</f>
        <v>May</v>
      </c>
    </row>
    <row r="758" spans="1:24">
      <c r="A758" s="3">
        <v>1236</v>
      </c>
      <c r="B758" s="4">
        <v>46149</v>
      </c>
      <c r="C758" s="11">
        <f>YEAR(SalesDataTable[[#This Row],[Order Date]])</f>
        <v>2026</v>
      </c>
      <c r="D758" s="11" t="str">
        <f>"Q"&amp;ROUNDUP(MONTH(SalesDataTable[[#This Row],[Order Date]])/3,0)</f>
        <v>Q2</v>
      </c>
      <c r="E758" s="13">
        <f>MONTH(SalesDataTable[[#This Row],[Order Date]])</f>
        <v>5</v>
      </c>
      <c r="F758" s="11" t="str">
        <f>TEXT(SalesDataTable[[#This Row],[Order Date]],"MMM")</f>
        <v>May</v>
      </c>
      <c r="G758" s="5" t="s">
        <v>0</v>
      </c>
      <c r="H758" s="5" t="s">
        <v>36</v>
      </c>
      <c r="I758" s="5" t="s">
        <v>19</v>
      </c>
      <c r="J758" s="5" t="s">
        <v>3</v>
      </c>
      <c r="K758" s="5" t="s">
        <v>34</v>
      </c>
      <c r="L758" s="5" t="s">
        <v>38</v>
      </c>
      <c r="M758" s="6">
        <v>2</v>
      </c>
      <c r="N758" s="7">
        <v>124.25</v>
      </c>
      <c r="O758" s="8">
        <v>0</v>
      </c>
      <c r="P758" s="7">
        <v>69.510000000000005</v>
      </c>
      <c r="Q758" s="7">
        <f t="shared" si="44"/>
        <v>248.5</v>
      </c>
      <c r="R758" s="7">
        <f t="shared" si="45"/>
        <v>139.02000000000001</v>
      </c>
      <c r="S758" s="7">
        <f t="shared" si="46"/>
        <v>109.47999999999999</v>
      </c>
      <c r="T758" s="9">
        <f t="shared" si="47"/>
        <v>0.44056338028169012</v>
      </c>
      <c r="U758" s="6">
        <f>YEAR(SalesDataTable[[#This Row],[Order Date]])</f>
        <v>2026</v>
      </c>
      <c r="V758" s="9" t="str">
        <f>"Q"&amp;ROUNDUP(MONTH(SalesDataTable[[#This Row],[Order Date]])/3,0)</f>
        <v>Q2</v>
      </c>
      <c r="W758" s="6">
        <f>MONTH(SalesDataTable[[#This Row],[Order Date]])</f>
        <v>5</v>
      </c>
      <c r="X758" s="9" t="str">
        <f>TEXT(SalesDataTable[[#This Row],[Order Date]],"mmm")</f>
        <v>May</v>
      </c>
    </row>
    <row r="759" spans="1:24">
      <c r="A759" s="3">
        <v>1364</v>
      </c>
      <c r="B759" s="4">
        <v>46149</v>
      </c>
      <c r="C759" s="11">
        <f>YEAR(SalesDataTable[[#This Row],[Order Date]])</f>
        <v>2026</v>
      </c>
      <c r="D759" s="11" t="str">
        <f>"Q"&amp;ROUNDUP(MONTH(SalesDataTable[[#This Row],[Order Date]])/3,0)</f>
        <v>Q2</v>
      </c>
      <c r="E759" s="13">
        <f>MONTH(SalesDataTable[[#This Row],[Order Date]])</f>
        <v>5</v>
      </c>
      <c r="F759" s="11" t="str">
        <f>TEXT(SalesDataTable[[#This Row],[Order Date]],"MMM")</f>
        <v>May</v>
      </c>
      <c r="G759" s="5" t="s">
        <v>6</v>
      </c>
      <c r="H759" s="5" t="s">
        <v>49</v>
      </c>
      <c r="I759" s="5" t="s">
        <v>2</v>
      </c>
      <c r="J759" s="5" t="s">
        <v>13</v>
      </c>
      <c r="K759" s="5" t="s">
        <v>9</v>
      </c>
      <c r="L759" s="5" t="s">
        <v>37</v>
      </c>
      <c r="M759" s="6">
        <v>2</v>
      </c>
      <c r="N759" s="7">
        <v>156.43</v>
      </c>
      <c r="O759" s="8">
        <v>0</v>
      </c>
      <c r="P759" s="7">
        <v>78.569999999999993</v>
      </c>
      <c r="Q759" s="7">
        <f t="shared" si="44"/>
        <v>312.86</v>
      </c>
      <c r="R759" s="7">
        <f t="shared" si="45"/>
        <v>157.13999999999999</v>
      </c>
      <c r="S759" s="7">
        <f t="shared" si="46"/>
        <v>155.72000000000003</v>
      </c>
      <c r="T759" s="9">
        <f t="shared" si="47"/>
        <v>0.49773061433228927</v>
      </c>
      <c r="U759" s="6">
        <f>YEAR(SalesDataTable[[#This Row],[Order Date]])</f>
        <v>2026</v>
      </c>
      <c r="V759" s="9" t="str">
        <f>"Q"&amp;ROUNDUP(MONTH(SalesDataTable[[#This Row],[Order Date]])/3,0)</f>
        <v>Q2</v>
      </c>
      <c r="W759" s="6">
        <f>MONTH(SalesDataTable[[#This Row],[Order Date]])</f>
        <v>5</v>
      </c>
      <c r="X759" s="9" t="str">
        <f>TEXT(SalesDataTable[[#This Row],[Order Date]],"mmm")</f>
        <v>May</v>
      </c>
    </row>
    <row r="760" spans="1:24">
      <c r="A760" s="3">
        <v>2105</v>
      </c>
      <c r="B760" s="4">
        <v>46149</v>
      </c>
      <c r="C760" s="11">
        <f>YEAR(SalesDataTable[[#This Row],[Order Date]])</f>
        <v>2026</v>
      </c>
      <c r="D760" s="11" t="str">
        <f>"Q"&amp;ROUNDUP(MONTH(SalesDataTable[[#This Row],[Order Date]])/3,0)</f>
        <v>Q2</v>
      </c>
      <c r="E760" s="13">
        <f>MONTH(SalesDataTable[[#This Row],[Order Date]])</f>
        <v>5</v>
      </c>
      <c r="F760" s="11" t="str">
        <f>TEXT(SalesDataTable[[#This Row],[Order Date]],"MMM")</f>
        <v>May</v>
      </c>
      <c r="G760" s="5" t="s">
        <v>6</v>
      </c>
      <c r="H760" s="5" t="s">
        <v>49</v>
      </c>
      <c r="I760" s="5" t="s">
        <v>19</v>
      </c>
      <c r="J760" s="5" t="s">
        <v>13</v>
      </c>
      <c r="K760" s="5" t="s">
        <v>23</v>
      </c>
      <c r="L760" s="5" t="s">
        <v>40</v>
      </c>
      <c r="M760" s="6">
        <v>1</v>
      </c>
      <c r="N760" s="7">
        <v>80.3</v>
      </c>
      <c r="O760" s="8">
        <v>0</v>
      </c>
      <c r="P760" s="7">
        <v>40.020000000000003</v>
      </c>
      <c r="Q760" s="7">
        <f t="shared" si="44"/>
        <v>80.3</v>
      </c>
      <c r="R760" s="7">
        <f t="shared" si="45"/>
        <v>40.020000000000003</v>
      </c>
      <c r="S760" s="7">
        <f t="shared" si="46"/>
        <v>40.279999999999994</v>
      </c>
      <c r="T760" s="9">
        <f t="shared" si="47"/>
        <v>0.50161892901618921</v>
      </c>
      <c r="U760" s="6">
        <f>YEAR(SalesDataTable[[#This Row],[Order Date]])</f>
        <v>2026</v>
      </c>
      <c r="V760" s="9" t="str">
        <f>"Q"&amp;ROUNDUP(MONTH(SalesDataTable[[#This Row],[Order Date]])/3,0)</f>
        <v>Q2</v>
      </c>
      <c r="W760" s="6">
        <f>MONTH(SalesDataTable[[#This Row],[Order Date]])</f>
        <v>5</v>
      </c>
      <c r="X760" s="9" t="str">
        <f>TEXT(SalesDataTable[[#This Row],[Order Date]],"mmm")</f>
        <v>May</v>
      </c>
    </row>
    <row r="761" spans="1:24">
      <c r="A761" s="3">
        <v>4706</v>
      </c>
      <c r="B761" s="4">
        <v>46149</v>
      </c>
      <c r="C761" s="11">
        <f>YEAR(SalesDataTable[[#This Row],[Order Date]])</f>
        <v>2026</v>
      </c>
      <c r="D761" s="11" t="str">
        <f>"Q"&amp;ROUNDUP(MONTH(SalesDataTable[[#This Row],[Order Date]])/3,0)</f>
        <v>Q2</v>
      </c>
      <c r="E761" s="13">
        <f>MONTH(SalesDataTable[[#This Row],[Order Date]])</f>
        <v>5</v>
      </c>
      <c r="F761" s="11" t="str">
        <f>TEXT(SalesDataTable[[#This Row],[Order Date]],"MMM")</f>
        <v>May</v>
      </c>
      <c r="G761" s="5" t="s">
        <v>20</v>
      </c>
      <c r="H761" s="5" t="s">
        <v>47</v>
      </c>
      <c r="I761" s="5" t="s">
        <v>19</v>
      </c>
      <c r="J761" s="5" t="s">
        <v>13</v>
      </c>
      <c r="K761" s="5" t="s">
        <v>23</v>
      </c>
      <c r="L761" s="5" t="s">
        <v>40</v>
      </c>
      <c r="M761" s="6">
        <v>1</v>
      </c>
      <c r="N761" s="7">
        <v>79.89</v>
      </c>
      <c r="O761" s="8">
        <v>0</v>
      </c>
      <c r="P761" s="7">
        <v>39.549999999999997</v>
      </c>
      <c r="Q761" s="7">
        <f t="shared" si="44"/>
        <v>79.89</v>
      </c>
      <c r="R761" s="7">
        <f t="shared" si="45"/>
        <v>39.549999999999997</v>
      </c>
      <c r="S761" s="7">
        <f t="shared" si="46"/>
        <v>40.340000000000003</v>
      </c>
      <c r="T761" s="9">
        <f t="shared" si="47"/>
        <v>0.50494429841031419</v>
      </c>
      <c r="U761" s="6">
        <f>YEAR(SalesDataTable[[#This Row],[Order Date]])</f>
        <v>2026</v>
      </c>
      <c r="V761" s="9" t="str">
        <f>"Q"&amp;ROUNDUP(MONTH(SalesDataTable[[#This Row],[Order Date]])/3,0)</f>
        <v>Q2</v>
      </c>
      <c r="W761" s="6">
        <f>MONTH(SalesDataTable[[#This Row],[Order Date]])</f>
        <v>5</v>
      </c>
      <c r="X761" s="9" t="str">
        <f>TEXT(SalesDataTable[[#This Row],[Order Date]],"mmm")</f>
        <v>May</v>
      </c>
    </row>
    <row r="762" spans="1:24">
      <c r="A762" s="3">
        <v>68</v>
      </c>
      <c r="B762" s="4">
        <v>46150</v>
      </c>
      <c r="C762" s="11">
        <f>YEAR(SalesDataTable[[#This Row],[Order Date]])</f>
        <v>2026</v>
      </c>
      <c r="D762" s="11" t="str">
        <f>"Q"&amp;ROUNDUP(MONTH(SalesDataTable[[#This Row],[Order Date]])/3,0)</f>
        <v>Q2</v>
      </c>
      <c r="E762" s="13">
        <f>MONTH(SalesDataTable[[#This Row],[Order Date]])</f>
        <v>5</v>
      </c>
      <c r="F762" s="11" t="str">
        <f>TEXT(SalesDataTable[[#This Row],[Order Date]],"MMM")</f>
        <v>May</v>
      </c>
      <c r="G762" s="5" t="s">
        <v>20</v>
      </c>
      <c r="H762" s="5" t="s">
        <v>31</v>
      </c>
      <c r="I762" s="5" t="s">
        <v>19</v>
      </c>
      <c r="J762" s="5" t="s">
        <v>13</v>
      </c>
      <c r="K762" s="5" t="s">
        <v>34</v>
      </c>
      <c r="L762" s="5" t="s">
        <v>35</v>
      </c>
      <c r="M762" s="6">
        <v>1</v>
      </c>
      <c r="N762" s="7">
        <v>39.5</v>
      </c>
      <c r="O762" s="8">
        <v>0</v>
      </c>
      <c r="P762" s="7">
        <v>14.68</v>
      </c>
      <c r="Q762" s="7">
        <f t="shared" si="44"/>
        <v>39.5</v>
      </c>
      <c r="R762" s="7">
        <f t="shared" si="45"/>
        <v>14.68</v>
      </c>
      <c r="S762" s="7">
        <f t="shared" si="46"/>
        <v>24.82</v>
      </c>
      <c r="T762" s="9">
        <f t="shared" si="47"/>
        <v>0.62835443037974681</v>
      </c>
      <c r="U762" s="6">
        <f>YEAR(SalesDataTable[[#This Row],[Order Date]])</f>
        <v>2026</v>
      </c>
      <c r="V762" s="9" t="str">
        <f>"Q"&amp;ROUNDUP(MONTH(SalesDataTable[[#This Row],[Order Date]])/3,0)</f>
        <v>Q2</v>
      </c>
      <c r="W762" s="6">
        <f>MONTH(SalesDataTable[[#This Row],[Order Date]])</f>
        <v>5</v>
      </c>
      <c r="X762" s="9" t="str">
        <f>TEXT(SalesDataTable[[#This Row],[Order Date]],"mmm")</f>
        <v>May</v>
      </c>
    </row>
    <row r="763" spans="1:24">
      <c r="A763" s="3">
        <v>1352</v>
      </c>
      <c r="B763" s="4">
        <v>46150</v>
      </c>
      <c r="C763" s="11">
        <f>YEAR(SalesDataTable[[#This Row],[Order Date]])</f>
        <v>2026</v>
      </c>
      <c r="D763" s="11" t="str">
        <f>"Q"&amp;ROUNDUP(MONTH(SalesDataTable[[#This Row],[Order Date]])/3,0)</f>
        <v>Q2</v>
      </c>
      <c r="E763" s="13">
        <f>MONTH(SalesDataTable[[#This Row],[Order Date]])</f>
        <v>5</v>
      </c>
      <c r="F763" s="11" t="str">
        <f>TEXT(SalesDataTable[[#This Row],[Order Date]],"MMM")</f>
        <v>May</v>
      </c>
      <c r="G763" s="5" t="s">
        <v>20</v>
      </c>
      <c r="H763" s="5" t="s">
        <v>31</v>
      </c>
      <c r="I763" s="5" t="s">
        <v>2</v>
      </c>
      <c r="J763" s="5" t="s">
        <v>3</v>
      </c>
      <c r="K763" s="5" t="s">
        <v>4</v>
      </c>
      <c r="L763" s="5" t="s">
        <v>5</v>
      </c>
      <c r="M763" s="6">
        <v>1</v>
      </c>
      <c r="N763" s="7">
        <v>80.7</v>
      </c>
      <c r="O763" s="8">
        <v>0</v>
      </c>
      <c r="P763" s="7">
        <v>41.88</v>
      </c>
      <c r="Q763" s="7">
        <f t="shared" si="44"/>
        <v>80.7</v>
      </c>
      <c r="R763" s="7">
        <f t="shared" si="45"/>
        <v>41.88</v>
      </c>
      <c r="S763" s="7">
        <f t="shared" si="46"/>
        <v>38.82</v>
      </c>
      <c r="T763" s="9">
        <f t="shared" si="47"/>
        <v>0.48104089219330853</v>
      </c>
      <c r="U763" s="6">
        <f>YEAR(SalesDataTable[[#This Row],[Order Date]])</f>
        <v>2026</v>
      </c>
      <c r="V763" s="9" t="str">
        <f>"Q"&amp;ROUNDUP(MONTH(SalesDataTable[[#This Row],[Order Date]])/3,0)</f>
        <v>Q2</v>
      </c>
      <c r="W763" s="6">
        <f>MONTH(SalesDataTable[[#This Row],[Order Date]])</f>
        <v>5</v>
      </c>
      <c r="X763" s="9" t="str">
        <f>TEXT(SalesDataTable[[#This Row],[Order Date]],"mmm")</f>
        <v>May</v>
      </c>
    </row>
    <row r="764" spans="1:24">
      <c r="A764" s="3">
        <v>2526</v>
      </c>
      <c r="B764" s="4">
        <v>46150</v>
      </c>
      <c r="C764" s="11">
        <f>YEAR(SalesDataTable[[#This Row],[Order Date]])</f>
        <v>2026</v>
      </c>
      <c r="D764" s="11" t="str">
        <f>"Q"&amp;ROUNDUP(MONTH(SalesDataTable[[#This Row],[Order Date]])/3,0)</f>
        <v>Q2</v>
      </c>
      <c r="E764" s="13">
        <f>MONTH(SalesDataTable[[#This Row],[Order Date]])</f>
        <v>5</v>
      </c>
      <c r="F764" s="11" t="str">
        <f>TEXT(SalesDataTable[[#This Row],[Order Date]],"MMM")</f>
        <v>May</v>
      </c>
      <c r="G764" s="5" t="s">
        <v>6</v>
      </c>
      <c r="H764" s="5" t="s">
        <v>49</v>
      </c>
      <c r="I764" s="5" t="s">
        <v>2</v>
      </c>
      <c r="J764" s="5" t="s">
        <v>13</v>
      </c>
      <c r="K764" s="5" t="s">
        <v>23</v>
      </c>
      <c r="L764" s="5" t="s">
        <v>40</v>
      </c>
      <c r="M764" s="6">
        <v>1</v>
      </c>
      <c r="N764" s="7">
        <v>80.86</v>
      </c>
      <c r="O764" s="8">
        <v>0</v>
      </c>
      <c r="P764" s="7">
        <v>38.44</v>
      </c>
      <c r="Q764" s="7">
        <f t="shared" si="44"/>
        <v>80.86</v>
      </c>
      <c r="R764" s="7">
        <f t="shared" si="45"/>
        <v>38.44</v>
      </c>
      <c r="S764" s="7">
        <f t="shared" si="46"/>
        <v>42.42</v>
      </c>
      <c r="T764" s="9">
        <f t="shared" si="47"/>
        <v>0.52461043779371752</v>
      </c>
      <c r="U764" s="6">
        <f>YEAR(SalesDataTable[[#This Row],[Order Date]])</f>
        <v>2026</v>
      </c>
      <c r="V764" s="9" t="str">
        <f>"Q"&amp;ROUNDUP(MONTH(SalesDataTable[[#This Row],[Order Date]])/3,0)</f>
        <v>Q2</v>
      </c>
      <c r="W764" s="6">
        <f>MONTH(SalesDataTable[[#This Row],[Order Date]])</f>
        <v>5</v>
      </c>
      <c r="X764" s="9" t="str">
        <f>TEXT(SalesDataTable[[#This Row],[Order Date]],"mmm")</f>
        <v>May</v>
      </c>
    </row>
    <row r="765" spans="1:24">
      <c r="A765" s="3">
        <v>3298</v>
      </c>
      <c r="B765" s="4">
        <v>46150</v>
      </c>
      <c r="C765" s="11">
        <f>YEAR(SalesDataTable[[#This Row],[Order Date]])</f>
        <v>2026</v>
      </c>
      <c r="D765" s="11" t="str">
        <f>"Q"&amp;ROUNDUP(MONTH(SalesDataTable[[#This Row],[Order Date]])/3,0)</f>
        <v>Q2</v>
      </c>
      <c r="E765" s="13">
        <f>MONTH(SalesDataTable[[#This Row],[Order Date]])</f>
        <v>5</v>
      </c>
      <c r="F765" s="11" t="str">
        <f>TEXT(SalesDataTable[[#This Row],[Order Date]],"MMM")</f>
        <v>May</v>
      </c>
      <c r="G765" s="5" t="s">
        <v>6</v>
      </c>
      <c r="H765" s="5" t="s">
        <v>49</v>
      </c>
      <c r="I765" s="5" t="s">
        <v>28</v>
      </c>
      <c r="J765" s="5" t="s">
        <v>13</v>
      </c>
      <c r="K765" s="5" t="s">
        <v>23</v>
      </c>
      <c r="L765" s="5" t="s">
        <v>24</v>
      </c>
      <c r="M765" s="6">
        <v>2</v>
      </c>
      <c r="N765" s="7">
        <v>337.7</v>
      </c>
      <c r="O765" s="8">
        <v>0.1</v>
      </c>
      <c r="P765" s="7">
        <v>192.16</v>
      </c>
      <c r="Q765" s="7">
        <f t="shared" si="44"/>
        <v>607.86</v>
      </c>
      <c r="R765" s="7">
        <f t="shared" si="45"/>
        <v>384.32</v>
      </c>
      <c r="S765" s="7">
        <f t="shared" si="46"/>
        <v>223.54000000000002</v>
      </c>
      <c r="T765" s="9">
        <f t="shared" si="47"/>
        <v>0.36774915276543946</v>
      </c>
      <c r="U765" s="6">
        <f>YEAR(SalesDataTable[[#This Row],[Order Date]])</f>
        <v>2026</v>
      </c>
      <c r="V765" s="9" t="str">
        <f>"Q"&amp;ROUNDUP(MONTH(SalesDataTable[[#This Row],[Order Date]])/3,0)</f>
        <v>Q2</v>
      </c>
      <c r="W765" s="6">
        <f>MONTH(SalesDataTable[[#This Row],[Order Date]])</f>
        <v>5</v>
      </c>
      <c r="X765" s="9" t="str">
        <f>TEXT(SalesDataTable[[#This Row],[Order Date]],"mmm")</f>
        <v>May</v>
      </c>
    </row>
    <row r="766" spans="1:24">
      <c r="A766" s="3">
        <v>3510</v>
      </c>
      <c r="B766" s="4">
        <v>46150</v>
      </c>
      <c r="C766" s="11">
        <f>YEAR(SalesDataTable[[#This Row],[Order Date]])</f>
        <v>2026</v>
      </c>
      <c r="D766" s="11" t="str">
        <f>"Q"&amp;ROUNDUP(MONTH(SalesDataTable[[#This Row],[Order Date]])/3,0)</f>
        <v>Q2</v>
      </c>
      <c r="E766" s="13">
        <f>MONTH(SalesDataTable[[#This Row],[Order Date]])</f>
        <v>5</v>
      </c>
      <c r="F766" s="11" t="str">
        <f>TEXT(SalesDataTable[[#This Row],[Order Date]],"MMM")</f>
        <v>May</v>
      </c>
      <c r="G766" s="5" t="s">
        <v>11</v>
      </c>
      <c r="H766" s="5" t="s">
        <v>12</v>
      </c>
      <c r="I766" s="5" t="s">
        <v>2</v>
      </c>
      <c r="J766" s="5" t="s">
        <v>3</v>
      </c>
      <c r="K766" s="5" t="s">
        <v>23</v>
      </c>
      <c r="L766" s="5" t="s">
        <v>51</v>
      </c>
      <c r="M766" s="6">
        <v>4</v>
      </c>
      <c r="N766" s="7">
        <v>121.81</v>
      </c>
      <c r="O766" s="8">
        <v>0</v>
      </c>
      <c r="P766" s="7">
        <v>58.95</v>
      </c>
      <c r="Q766" s="7">
        <f t="shared" si="44"/>
        <v>487.24</v>
      </c>
      <c r="R766" s="7">
        <f t="shared" si="45"/>
        <v>235.8</v>
      </c>
      <c r="S766" s="7">
        <f t="shared" si="46"/>
        <v>251.44</v>
      </c>
      <c r="T766" s="9">
        <f t="shared" si="47"/>
        <v>0.5160495854199163</v>
      </c>
      <c r="U766" s="6">
        <f>YEAR(SalesDataTable[[#This Row],[Order Date]])</f>
        <v>2026</v>
      </c>
      <c r="V766" s="9" t="str">
        <f>"Q"&amp;ROUNDUP(MONTH(SalesDataTable[[#This Row],[Order Date]])/3,0)</f>
        <v>Q2</v>
      </c>
      <c r="W766" s="6">
        <f>MONTH(SalesDataTable[[#This Row],[Order Date]])</f>
        <v>5</v>
      </c>
      <c r="X766" s="9" t="str">
        <f>TEXT(SalesDataTable[[#This Row],[Order Date]],"mmm")</f>
        <v>May</v>
      </c>
    </row>
    <row r="767" spans="1:24">
      <c r="A767" s="3">
        <v>3638</v>
      </c>
      <c r="B767" s="4">
        <v>46150</v>
      </c>
      <c r="C767" s="11">
        <f>YEAR(SalesDataTable[[#This Row],[Order Date]])</f>
        <v>2026</v>
      </c>
      <c r="D767" s="11" t="str">
        <f>"Q"&amp;ROUNDUP(MONTH(SalesDataTable[[#This Row],[Order Date]])/3,0)</f>
        <v>Q2</v>
      </c>
      <c r="E767" s="13">
        <f>MONTH(SalesDataTable[[#This Row],[Order Date]])</f>
        <v>5</v>
      </c>
      <c r="F767" s="11" t="str">
        <f>TEXT(SalesDataTable[[#This Row],[Order Date]],"MMM")</f>
        <v>May</v>
      </c>
      <c r="G767" s="5" t="s">
        <v>20</v>
      </c>
      <c r="H767" s="5" t="s">
        <v>31</v>
      </c>
      <c r="I767" s="5" t="s">
        <v>8</v>
      </c>
      <c r="J767" s="5" t="s">
        <v>16</v>
      </c>
      <c r="K767" s="5" t="s">
        <v>14</v>
      </c>
      <c r="L767" s="5" t="s">
        <v>48</v>
      </c>
      <c r="M767" s="6">
        <v>10</v>
      </c>
      <c r="N767" s="7">
        <v>168.55</v>
      </c>
      <c r="O767" s="8">
        <v>0.1</v>
      </c>
      <c r="P767" s="7">
        <v>88.85</v>
      </c>
      <c r="Q767" s="7">
        <f t="shared" si="44"/>
        <v>1516.95</v>
      </c>
      <c r="R767" s="7">
        <f t="shared" si="45"/>
        <v>888.5</v>
      </c>
      <c r="S767" s="7">
        <f t="shared" si="46"/>
        <v>628.45000000000005</v>
      </c>
      <c r="T767" s="9">
        <f t="shared" si="47"/>
        <v>0.41428524341606515</v>
      </c>
      <c r="U767" s="6">
        <f>YEAR(SalesDataTable[[#This Row],[Order Date]])</f>
        <v>2026</v>
      </c>
      <c r="V767" s="9" t="str">
        <f>"Q"&amp;ROUNDUP(MONTH(SalesDataTable[[#This Row],[Order Date]])/3,0)</f>
        <v>Q2</v>
      </c>
      <c r="W767" s="6">
        <f>MONTH(SalesDataTable[[#This Row],[Order Date]])</f>
        <v>5</v>
      </c>
      <c r="X767" s="9" t="str">
        <f>TEXT(SalesDataTable[[#This Row],[Order Date]],"mmm")</f>
        <v>May</v>
      </c>
    </row>
    <row r="768" spans="1:24">
      <c r="A768" s="3">
        <v>3754</v>
      </c>
      <c r="B768" s="4">
        <v>46150</v>
      </c>
      <c r="C768" s="11">
        <f>YEAR(SalesDataTable[[#This Row],[Order Date]])</f>
        <v>2026</v>
      </c>
      <c r="D768" s="11" t="str">
        <f>"Q"&amp;ROUNDUP(MONTH(SalesDataTable[[#This Row],[Order Date]])/3,0)</f>
        <v>Q2</v>
      </c>
      <c r="E768" s="13">
        <f>MONTH(SalesDataTable[[#This Row],[Order Date]])</f>
        <v>5</v>
      </c>
      <c r="F768" s="11" t="str">
        <f>TEXT(SalesDataTable[[#This Row],[Order Date]],"MMM")</f>
        <v>May</v>
      </c>
      <c r="G768" s="5" t="s">
        <v>6</v>
      </c>
      <c r="H768" s="5" t="s">
        <v>43</v>
      </c>
      <c r="I768" s="5" t="s">
        <v>2</v>
      </c>
      <c r="J768" s="5" t="s">
        <v>3</v>
      </c>
      <c r="K768" s="5" t="s">
        <v>4</v>
      </c>
      <c r="L768" s="5" t="s">
        <v>26</v>
      </c>
      <c r="M768" s="6">
        <v>1</v>
      </c>
      <c r="N768" s="7">
        <v>39.42</v>
      </c>
      <c r="O768" s="8">
        <v>0.05</v>
      </c>
      <c r="P768" s="7">
        <v>16.77</v>
      </c>
      <c r="Q768" s="7">
        <f t="shared" si="44"/>
        <v>37.448999999999998</v>
      </c>
      <c r="R768" s="7">
        <f t="shared" si="45"/>
        <v>16.77</v>
      </c>
      <c r="S768" s="7">
        <f t="shared" si="46"/>
        <v>20.678999999999998</v>
      </c>
      <c r="T768" s="9">
        <f t="shared" si="47"/>
        <v>0.55219097973243614</v>
      </c>
      <c r="U768" s="6">
        <f>YEAR(SalesDataTable[[#This Row],[Order Date]])</f>
        <v>2026</v>
      </c>
      <c r="V768" s="9" t="str">
        <f>"Q"&amp;ROUNDUP(MONTH(SalesDataTable[[#This Row],[Order Date]])/3,0)</f>
        <v>Q2</v>
      </c>
      <c r="W768" s="6">
        <f>MONTH(SalesDataTable[[#This Row],[Order Date]])</f>
        <v>5</v>
      </c>
      <c r="X768" s="9" t="str">
        <f>TEXT(SalesDataTable[[#This Row],[Order Date]],"mmm")</f>
        <v>May</v>
      </c>
    </row>
    <row r="769" spans="1:24">
      <c r="A769" s="3">
        <v>4029</v>
      </c>
      <c r="B769" s="4">
        <v>46150</v>
      </c>
      <c r="C769" s="11">
        <f>YEAR(SalesDataTable[[#This Row],[Order Date]])</f>
        <v>2026</v>
      </c>
      <c r="D769" s="11" t="str">
        <f>"Q"&amp;ROUNDUP(MONTH(SalesDataTable[[#This Row],[Order Date]])/3,0)</f>
        <v>Q2</v>
      </c>
      <c r="E769" s="13">
        <f>MONTH(SalesDataTable[[#This Row],[Order Date]])</f>
        <v>5</v>
      </c>
      <c r="F769" s="11" t="str">
        <f>TEXT(SalesDataTable[[#This Row],[Order Date]],"MMM")</f>
        <v>May</v>
      </c>
      <c r="G769" s="5" t="s">
        <v>20</v>
      </c>
      <c r="H769" s="5" t="s">
        <v>47</v>
      </c>
      <c r="I769" s="5" t="s">
        <v>19</v>
      </c>
      <c r="J769" s="5" t="s">
        <v>13</v>
      </c>
      <c r="K769" s="5" t="s">
        <v>14</v>
      </c>
      <c r="L769" s="5" t="s">
        <v>48</v>
      </c>
      <c r="M769" s="6">
        <v>1</v>
      </c>
      <c r="N769" s="7">
        <v>161.36000000000001</v>
      </c>
      <c r="O769" s="8">
        <v>0</v>
      </c>
      <c r="P769" s="7">
        <v>87</v>
      </c>
      <c r="Q769" s="7">
        <f t="shared" si="44"/>
        <v>161.36000000000001</v>
      </c>
      <c r="R769" s="7">
        <f t="shared" si="45"/>
        <v>87</v>
      </c>
      <c r="S769" s="7">
        <f t="shared" si="46"/>
        <v>74.360000000000014</v>
      </c>
      <c r="T769" s="9">
        <f t="shared" si="47"/>
        <v>0.46083292017848293</v>
      </c>
      <c r="U769" s="6">
        <f>YEAR(SalesDataTable[[#This Row],[Order Date]])</f>
        <v>2026</v>
      </c>
      <c r="V769" s="9" t="str">
        <f>"Q"&amp;ROUNDUP(MONTH(SalesDataTable[[#This Row],[Order Date]])/3,0)</f>
        <v>Q2</v>
      </c>
      <c r="W769" s="6">
        <f>MONTH(SalesDataTable[[#This Row],[Order Date]])</f>
        <v>5</v>
      </c>
      <c r="X769" s="9" t="str">
        <f>TEXT(SalesDataTable[[#This Row],[Order Date]],"mmm")</f>
        <v>May</v>
      </c>
    </row>
    <row r="770" spans="1:24">
      <c r="A770" s="3">
        <v>4651</v>
      </c>
      <c r="B770" s="4">
        <v>46150</v>
      </c>
      <c r="C770" s="11">
        <f>YEAR(SalesDataTable[[#This Row],[Order Date]])</f>
        <v>2026</v>
      </c>
      <c r="D770" s="11" t="str">
        <f>"Q"&amp;ROUNDUP(MONTH(SalesDataTable[[#This Row],[Order Date]])/3,0)</f>
        <v>Q2</v>
      </c>
      <c r="E770" s="13">
        <f>MONTH(SalesDataTable[[#This Row],[Order Date]])</f>
        <v>5</v>
      </c>
      <c r="F770" s="11" t="str">
        <f>TEXT(SalesDataTable[[#This Row],[Order Date]],"MMM")</f>
        <v>May</v>
      </c>
      <c r="G770" s="5" t="s">
        <v>6</v>
      </c>
      <c r="H770" s="5" t="s">
        <v>41</v>
      </c>
      <c r="I770" s="5" t="s">
        <v>2</v>
      </c>
      <c r="J770" s="5" t="s">
        <v>16</v>
      </c>
      <c r="K770" s="5" t="s">
        <v>23</v>
      </c>
      <c r="L770" s="5" t="s">
        <v>51</v>
      </c>
      <c r="M770" s="6">
        <v>1</v>
      </c>
      <c r="N770" s="7">
        <v>123.68</v>
      </c>
      <c r="O770" s="8">
        <v>0</v>
      </c>
      <c r="P770" s="7">
        <v>59.26</v>
      </c>
      <c r="Q770" s="7">
        <f t="shared" ref="Q770:Q833" si="48">M770*N770*(1-O770)</f>
        <v>123.68</v>
      </c>
      <c r="R770" s="7">
        <f t="shared" ref="R770:R833" si="49">M770*P770</f>
        <v>59.26</v>
      </c>
      <c r="S770" s="7">
        <f t="shared" ref="S770:S833" si="50">Q770-R770</f>
        <v>64.420000000000016</v>
      </c>
      <c r="T770" s="9">
        <f t="shared" ref="T770:T833" si="51">IFERROR(S770/Q770,0)</f>
        <v>0.52086028460543343</v>
      </c>
      <c r="U770" s="6">
        <f>YEAR(SalesDataTable[[#This Row],[Order Date]])</f>
        <v>2026</v>
      </c>
      <c r="V770" s="9" t="str">
        <f>"Q"&amp;ROUNDUP(MONTH(SalesDataTable[[#This Row],[Order Date]])/3,0)</f>
        <v>Q2</v>
      </c>
      <c r="W770" s="6">
        <f>MONTH(SalesDataTable[[#This Row],[Order Date]])</f>
        <v>5</v>
      </c>
      <c r="X770" s="9" t="str">
        <f>TEXT(SalesDataTable[[#This Row],[Order Date]],"mmm")</f>
        <v>May</v>
      </c>
    </row>
    <row r="771" spans="1:24">
      <c r="A771" s="3">
        <v>4886</v>
      </c>
      <c r="B771" s="4">
        <v>46150</v>
      </c>
      <c r="C771" s="11">
        <f>YEAR(SalesDataTable[[#This Row],[Order Date]])</f>
        <v>2026</v>
      </c>
      <c r="D771" s="11" t="str">
        <f>"Q"&amp;ROUNDUP(MONTH(SalesDataTable[[#This Row],[Order Date]])/3,0)</f>
        <v>Q2</v>
      </c>
      <c r="E771" s="13">
        <f>MONTH(SalesDataTable[[#This Row],[Order Date]])</f>
        <v>5</v>
      </c>
      <c r="F771" s="11" t="str">
        <f>TEXT(SalesDataTable[[#This Row],[Order Date]],"MMM")</f>
        <v>May</v>
      </c>
      <c r="G771" s="5" t="s">
        <v>20</v>
      </c>
      <c r="H771" s="5" t="s">
        <v>33</v>
      </c>
      <c r="I771" s="5" t="s">
        <v>28</v>
      </c>
      <c r="J771" s="5" t="s">
        <v>3</v>
      </c>
      <c r="K771" s="5" t="s">
        <v>9</v>
      </c>
      <c r="L771" s="5" t="s">
        <v>17</v>
      </c>
      <c r="M771" s="6">
        <v>1</v>
      </c>
      <c r="N771" s="7">
        <v>146.29</v>
      </c>
      <c r="O771" s="8">
        <v>0</v>
      </c>
      <c r="P771" s="7">
        <v>81.16</v>
      </c>
      <c r="Q771" s="7">
        <f t="shared" si="48"/>
        <v>146.29</v>
      </c>
      <c r="R771" s="7">
        <f t="shared" si="49"/>
        <v>81.16</v>
      </c>
      <c r="S771" s="7">
        <f t="shared" si="50"/>
        <v>65.13</v>
      </c>
      <c r="T771" s="9">
        <f t="shared" si="51"/>
        <v>0.44521156606740037</v>
      </c>
      <c r="U771" s="6">
        <f>YEAR(SalesDataTable[[#This Row],[Order Date]])</f>
        <v>2026</v>
      </c>
      <c r="V771" s="9" t="str">
        <f>"Q"&amp;ROUNDUP(MONTH(SalesDataTable[[#This Row],[Order Date]])/3,0)</f>
        <v>Q2</v>
      </c>
      <c r="W771" s="6">
        <f>MONTH(SalesDataTable[[#This Row],[Order Date]])</f>
        <v>5</v>
      </c>
      <c r="X771" s="9" t="str">
        <f>TEXT(SalesDataTable[[#This Row],[Order Date]],"mmm")</f>
        <v>May</v>
      </c>
    </row>
    <row r="772" spans="1:24">
      <c r="A772" s="3">
        <v>162</v>
      </c>
      <c r="B772" s="4">
        <v>46151</v>
      </c>
      <c r="C772" s="11">
        <f>YEAR(SalesDataTable[[#This Row],[Order Date]])</f>
        <v>2026</v>
      </c>
      <c r="D772" s="11" t="str">
        <f>"Q"&amp;ROUNDUP(MONTH(SalesDataTable[[#This Row],[Order Date]])/3,0)</f>
        <v>Q2</v>
      </c>
      <c r="E772" s="13">
        <f>MONTH(SalesDataTable[[#This Row],[Order Date]])</f>
        <v>5</v>
      </c>
      <c r="F772" s="11" t="str">
        <f>TEXT(SalesDataTable[[#This Row],[Order Date]],"MMM")</f>
        <v>May</v>
      </c>
      <c r="G772" s="5" t="s">
        <v>0</v>
      </c>
      <c r="H772" s="5" t="s">
        <v>1</v>
      </c>
      <c r="I772" s="5" t="s">
        <v>2</v>
      </c>
      <c r="J772" s="5" t="s">
        <v>13</v>
      </c>
      <c r="K772" s="5" t="s">
        <v>14</v>
      </c>
      <c r="L772" s="5" t="s">
        <v>48</v>
      </c>
      <c r="M772" s="6">
        <v>2</v>
      </c>
      <c r="N772" s="7">
        <v>164.95</v>
      </c>
      <c r="O772" s="8">
        <v>0.1</v>
      </c>
      <c r="P772" s="7">
        <v>86.27</v>
      </c>
      <c r="Q772" s="7">
        <f t="shared" si="48"/>
        <v>296.90999999999997</v>
      </c>
      <c r="R772" s="7">
        <f t="shared" si="49"/>
        <v>172.54</v>
      </c>
      <c r="S772" s="7">
        <f t="shared" si="50"/>
        <v>124.36999999999998</v>
      </c>
      <c r="T772" s="9">
        <f t="shared" si="51"/>
        <v>0.41888114243373409</v>
      </c>
      <c r="U772" s="6">
        <f>YEAR(SalesDataTable[[#This Row],[Order Date]])</f>
        <v>2026</v>
      </c>
      <c r="V772" s="9" t="str">
        <f>"Q"&amp;ROUNDUP(MONTH(SalesDataTable[[#This Row],[Order Date]])/3,0)</f>
        <v>Q2</v>
      </c>
      <c r="W772" s="6">
        <f>MONTH(SalesDataTable[[#This Row],[Order Date]])</f>
        <v>5</v>
      </c>
      <c r="X772" s="9" t="str">
        <f>TEXT(SalesDataTable[[#This Row],[Order Date]],"mmm")</f>
        <v>May</v>
      </c>
    </row>
    <row r="773" spans="1:24">
      <c r="A773" s="3">
        <v>184</v>
      </c>
      <c r="B773" s="4">
        <v>46151</v>
      </c>
      <c r="C773" s="11">
        <f>YEAR(SalesDataTable[[#This Row],[Order Date]])</f>
        <v>2026</v>
      </c>
      <c r="D773" s="11" t="str">
        <f>"Q"&amp;ROUNDUP(MONTH(SalesDataTable[[#This Row],[Order Date]])/3,0)</f>
        <v>Q2</v>
      </c>
      <c r="E773" s="13">
        <f>MONTH(SalesDataTable[[#This Row],[Order Date]])</f>
        <v>5</v>
      </c>
      <c r="F773" s="11" t="str">
        <f>TEXT(SalesDataTable[[#This Row],[Order Date]],"MMM")</f>
        <v>May</v>
      </c>
      <c r="G773" s="5" t="s">
        <v>0</v>
      </c>
      <c r="H773" s="5" t="s">
        <v>50</v>
      </c>
      <c r="I773" s="5" t="s">
        <v>19</v>
      </c>
      <c r="J773" s="5" t="s">
        <v>16</v>
      </c>
      <c r="K773" s="5" t="s">
        <v>9</v>
      </c>
      <c r="L773" s="5" t="s">
        <v>10</v>
      </c>
      <c r="M773" s="6">
        <v>2</v>
      </c>
      <c r="N773" s="7">
        <v>91.59</v>
      </c>
      <c r="O773" s="8">
        <v>0</v>
      </c>
      <c r="P773" s="7">
        <v>44.97</v>
      </c>
      <c r="Q773" s="7">
        <f t="shared" si="48"/>
        <v>183.18</v>
      </c>
      <c r="R773" s="7">
        <f t="shared" si="49"/>
        <v>89.94</v>
      </c>
      <c r="S773" s="7">
        <f t="shared" si="50"/>
        <v>93.240000000000009</v>
      </c>
      <c r="T773" s="9">
        <f t="shared" si="51"/>
        <v>0.50900753357353423</v>
      </c>
      <c r="U773" s="6">
        <f>YEAR(SalesDataTable[[#This Row],[Order Date]])</f>
        <v>2026</v>
      </c>
      <c r="V773" s="9" t="str">
        <f>"Q"&amp;ROUNDUP(MONTH(SalesDataTable[[#This Row],[Order Date]])/3,0)</f>
        <v>Q2</v>
      </c>
      <c r="W773" s="6">
        <f>MONTH(SalesDataTable[[#This Row],[Order Date]])</f>
        <v>5</v>
      </c>
      <c r="X773" s="9" t="str">
        <f>TEXT(SalesDataTable[[#This Row],[Order Date]],"mmm")</f>
        <v>May</v>
      </c>
    </row>
    <row r="774" spans="1:24">
      <c r="A774" s="3">
        <v>328</v>
      </c>
      <c r="B774" s="4">
        <v>46151</v>
      </c>
      <c r="C774" s="11">
        <f>YEAR(SalesDataTable[[#This Row],[Order Date]])</f>
        <v>2026</v>
      </c>
      <c r="D774" s="11" t="str">
        <f>"Q"&amp;ROUNDUP(MONTH(SalesDataTable[[#This Row],[Order Date]])/3,0)</f>
        <v>Q2</v>
      </c>
      <c r="E774" s="13">
        <f>MONTH(SalesDataTable[[#This Row],[Order Date]])</f>
        <v>5</v>
      </c>
      <c r="F774" s="11" t="str">
        <f>TEXT(SalesDataTable[[#This Row],[Order Date]],"MMM")</f>
        <v>May</v>
      </c>
      <c r="G774" s="5" t="s">
        <v>20</v>
      </c>
      <c r="H774" s="5" t="s">
        <v>47</v>
      </c>
      <c r="I774" s="5" t="s">
        <v>2</v>
      </c>
      <c r="J774" s="5" t="s">
        <v>3</v>
      </c>
      <c r="K774" s="5" t="s">
        <v>34</v>
      </c>
      <c r="L774" s="5" t="s">
        <v>45</v>
      </c>
      <c r="M774" s="6">
        <v>1</v>
      </c>
      <c r="N774" s="7">
        <v>51.78</v>
      </c>
      <c r="O774" s="8">
        <v>0.1</v>
      </c>
      <c r="P774" s="7">
        <v>21.63</v>
      </c>
      <c r="Q774" s="7">
        <f t="shared" si="48"/>
        <v>46.602000000000004</v>
      </c>
      <c r="R774" s="7">
        <f t="shared" si="49"/>
        <v>21.63</v>
      </c>
      <c r="S774" s="7">
        <f t="shared" si="50"/>
        <v>24.972000000000005</v>
      </c>
      <c r="T774" s="9">
        <f t="shared" si="51"/>
        <v>0.53585683017896235</v>
      </c>
      <c r="U774" s="6">
        <f>YEAR(SalesDataTable[[#This Row],[Order Date]])</f>
        <v>2026</v>
      </c>
      <c r="V774" s="9" t="str">
        <f>"Q"&amp;ROUNDUP(MONTH(SalesDataTable[[#This Row],[Order Date]])/3,0)</f>
        <v>Q2</v>
      </c>
      <c r="W774" s="6">
        <f>MONTH(SalesDataTable[[#This Row],[Order Date]])</f>
        <v>5</v>
      </c>
      <c r="X774" s="9" t="str">
        <f>TEXT(SalesDataTable[[#This Row],[Order Date]],"mmm")</f>
        <v>May</v>
      </c>
    </row>
    <row r="775" spans="1:24">
      <c r="A775" s="3">
        <v>908</v>
      </c>
      <c r="B775" s="4">
        <v>46151</v>
      </c>
      <c r="C775" s="11">
        <f>YEAR(SalesDataTable[[#This Row],[Order Date]])</f>
        <v>2026</v>
      </c>
      <c r="D775" s="11" t="str">
        <f>"Q"&amp;ROUNDUP(MONTH(SalesDataTable[[#This Row],[Order Date]])/3,0)</f>
        <v>Q2</v>
      </c>
      <c r="E775" s="13">
        <f>MONTH(SalesDataTable[[#This Row],[Order Date]])</f>
        <v>5</v>
      </c>
      <c r="F775" s="11" t="str">
        <f>TEXT(SalesDataTable[[#This Row],[Order Date]],"MMM")</f>
        <v>May</v>
      </c>
      <c r="G775" s="5" t="s">
        <v>20</v>
      </c>
      <c r="H775" s="5" t="s">
        <v>33</v>
      </c>
      <c r="I775" s="5" t="s">
        <v>19</v>
      </c>
      <c r="J775" s="5" t="s">
        <v>3</v>
      </c>
      <c r="K775" s="5" t="s">
        <v>14</v>
      </c>
      <c r="L775" s="5" t="s">
        <v>32</v>
      </c>
      <c r="M775" s="6">
        <v>2</v>
      </c>
      <c r="N775" s="7">
        <v>46.25</v>
      </c>
      <c r="O775" s="8">
        <v>0</v>
      </c>
      <c r="P775" s="7">
        <v>18.12</v>
      </c>
      <c r="Q775" s="7">
        <f t="shared" si="48"/>
        <v>92.5</v>
      </c>
      <c r="R775" s="7">
        <f t="shared" si="49"/>
        <v>36.24</v>
      </c>
      <c r="S775" s="7">
        <f t="shared" si="50"/>
        <v>56.26</v>
      </c>
      <c r="T775" s="9">
        <f t="shared" si="51"/>
        <v>0.60821621621621624</v>
      </c>
      <c r="U775" s="6">
        <f>YEAR(SalesDataTable[[#This Row],[Order Date]])</f>
        <v>2026</v>
      </c>
      <c r="V775" s="9" t="str">
        <f>"Q"&amp;ROUNDUP(MONTH(SalesDataTable[[#This Row],[Order Date]])/3,0)</f>
        <v>Q2</v>
      </c>
      <c r="W775" s="6">
        <f>MONTH(SalesDataTable[[#This Row],[Order Date]])</f>
        <v>5</v>
      </c>
      <c r="X775" s="9" t="str">
        <f>TEXT(SalesDataTable[[#This Row],[Order Date]],"mmm")</f>
        <v>May</v>
      </c>
    </row>
    <row r="776" spans="1:24">
      <c r="A776" s="3">
        <v>3159</v>
      </c>
      <c r="B776" s="4">
        <v>46151</v>
      </c>
      <c r="C776" s="11">
        <f>YEAR(SalesDataTable[[#This Row],[Order Date]])</f>
        <v>2026</v>
      </c>
      <c r="D776" s="11" t="str">
        <f>"Q"&amp;ROUNDUP(MONTH(SalesDataTable[[#This Row],[Order Date]])/3,0)</f>
        <v>Q2</v>
      </c>
      <c r="E776" s="13">
        <f>MONTH(SalesDataTable[[#This Row],[Order Date]])</f>
        <v>5</v>
      </c>
      <c r="F776" s="11" t="str">
        <f>TEXT(SalesDataTable[[#This Row],[Order Date]],"MMM")</f>
        <v>May</v>
      </c>
      <c r="G776" s="5" t="s">
        <v>0</v>
      </c>
      <c r="H776" s="5" t="s">
        <v>1</v>
      </c>
      <c r="I776" s="5" t="s">
        <v>2</v>
      </c>
      <c r="J776" s="5" t="s">
        <v>3</v>
      </c>
      <c r="K776" s="5" t="s">
        <v>23</v>
      </c>
      <c r="L776" s="5" t="s">
        <v>29</v>
      </c>
      <c r="M776" s="6">
        <v>3</v>
      </c>
      <c r="N776" s="7">
        <v>198.5</v>
      </c>
      <c r="O776" s="8">
        <v>0</v>
      </c>
      <c r="P776" s="7">
        <v>102.23</v>
      </c>
      <c r="Q776" s="7">
        <f t="shared" si="48"/>
        <v>595.5</v>
      </c>
      <c r="R776" s="7">
        <f t="shared" si="49"/>
        <v>306.69</v>
      </c>
      <c r="S776" s="7">
        <f t="shared" si="50"/>
        <v>288.81</v>
      </c>
      <c r="T776" s="9">
        <f t="shared" si="51"/>
        <v>0.48498740554156172</v>
      </c>
      <c r="U776" s="6">
        <f>YEAR(SalesDataTable[[#This Row],[Order Date]])</f>
        <v>2026</v>
      </c>
      <c r="V776" s="9" t="str">
        <f>"Q"&amp;ROUNDUP(MONTH(SalesDataTable[[#This Row],[Order Date]])/3,0)</f>
        <v>Q2</v>
      </c>
      <c r="W776" s="6">
        <f>MONTH(SalesDataTable[[#This Row],[Order Date]])</f>
        <v>5</v>
      </c>
      <c r="X776" s="9" t="str">
        <f>TEXT(SalesDataTable[[#This Row],[Order Date]],"mmm")</f>
        <v>May</v>
      </c>
    </row>
    <row r="777" spans="1:24">
      <c r="A777" s="3">
        <v>4509</v>
      </c>
      <c r="B777" s="4">
        <v>46151</v>
      </c>
      <c r="C777" s="11">
        <f>YEAR(SalesDataTable[[#This Row],[Order Date]])</f>
        <v>2026</v>
      </c>
      <c r="D777" s="11" t="str">
        <f>"Q"&amp;ROUNDUP(MONTH(SalesDataTable[[#This Row],[Order Date]])/3,0)</f>
        <v>Q2</v>
      </c>
      <c r="E777" s="13">
        <f>MONTH(SalesDataTable[[#This Row],[Order Date]])</f>
        <v>5</v>
      </c>
      <c r="F777" s="11" t="str">
        <f>TEXT(SalesDataTable[[#This Row],[Order Date]],"MMM")</f>
        <v>May</v>
      </c>
      <c r="G777" s="5" t="s">
        <v>20</v>
      </c>
      <c r="H777" s="5" t="s">
        <v>33</v>
      </c>
      <c r="I777" s="5" t="s">
        <v>2</v>
      </c>
      <c r="J777" s="5" t="s">
        <v>13</v>
      </c>
      <c r="K777" s="5" t="s">
        <v>9</v>
      </c>
      <c r="L777" s="5" t="s">
        <v>37</v>
      </c>
      <c r="M777" s="6">
        <v>1</v>
      </c>
      <c r="N777" s="7">
        <v>152.80000000000001</v>
      </c>
      <c r="O777" s="8">
        <v>0.1</v>
      </c>
      <c r="P777" s="7">
        <v>77.67</v>
      </c>
      <c r="Q777" s="7">
        <f t="shared" si="48"/>
        <v>137.52000000000001</v>
      </c>
      <c r="R777" s="7">
        <f t="shared" si="49"/>
        <v>77.67</v>
      </c>
      <c r="S777" s="7">
        <f t="shared" si="50"/>
        <v>59.850000000000009</v>
      </c>
      <c r="T777" s="9">
        <f t="shared" si="51"/>
        <v>0.43520942408376967</v>
      </c>
      <c r="U777" s="6">
        <f>YEAR(SalesDataTable[[#This Row],[Order Date]])</f>
        <v>2026</v>
      </c>
      <c r="V777" s="9" t="str">
        <f>"Q"&amp;ROUNDUP(MONTH(SalesDataTable[[#This Row],[Order Date]])/3,0)</f>
        <v>Q2</v>
      </c>
      <c r="W777" s="6">
        <f>MONTH(SalesDataTable[[#This Row],[Order Date]])</f>
        <v>5</v>
      </c>
      <c r="X777" s="9" t="str">
        <f>TEXT(SalesDataTable[[#This Row],[Order Date]],"mmm")</f>
        <v>May</v>
      </c>
    </row>
    <row r="778" spans="1:24">
      <c r="A778" s="3">
        <v>4677</v>
      </c>
      <c r="B778" s="4">
        <v>46151</v>
      </c>
      <c r="C778" s="11">
        <f>YEAR(SalesDataTable[[#This Row],[Order Date]])</f>
        <v>2026</v>
      </c>
      <c r="D778" s="11" t="str">
        <f>"Q"&amp;ROUNDUP(MONTH(SalesDataTable[[#This Row],[Order Date]])/3,0)</f>
        <v>Q2</v>
      </c>
      <c r="E778" s="13">
        <f>MONTH(SalesDataTable[[#This Row],[Order Date]])</f>
        <v>5</v>
      </c>
      <c r="F778" s="11" t="str">
        <f>TEXT(SalesDataTable[[#This Row],[Order Date]],"MMM")</f>
        <v>May</v>
      </c>
      <c r="G778" s="5" t="s">
        <v>6</v>
      </c>
      <c r="H778" s="5" t="s">
        <v>49</v>
      </c>
      <c r="I778" s="5" t="s">
        <v>2</v>
      </c>
      <c r="J778" s="5" t="s">
        <v>16</v>
      </c>
      <c r="K778" s="5" t="s">
        <v>14</v>
      </c>
      <c r="L778" s="5" t="s">
        <v>48</v>
      </c>
      <c r="M778" s="6">
        <v>2</v>
      </c>
      <c r="N778" s="7">
        <v>161.47999999999999</v>
      </c>
      <c r="O778" s="8">
        <v>0</v>
      </c>
      <c r="P778" s="7">
        <v>85.03</v>
      </c>
      <c r="Q778" s="7">
        <f t="shared" si="48"/>
        <v>322.95999999999998</v>
      </c>
      <c r="R778" s="7">
        <f t="shared" si="49"/>
        <v>170.06</v>
      </c>
      <c r="S778" s="7">
        <f t="shared" si="50"/>
        <v>152.89999999999998</v>
      </c>
      <c r="T778" s="9">
        <f t="shared" si="51"/>
        <v>0.47343324250681196</v>
      </c>
      <c r="U778" s="6">
        <f>YEAR(SalesDataTable[[#This Row],[Order Date]])</f>
        <v>2026</v>
      </c>
      <c r="V778" s="9" t="str">
        <f>"Q"&amp;ROUNDUP(MONTH(SalesDataTable[[#This Row],[Order Date]])/3,0)</f>
        <v>Q2</v>
      </c>
      <c r="W778" s="6">
        <f>MONTH(SalesDataTable[[#This Row],[Order Date]])</f>
        <v>5</v>
      </c>
      <c r="X778" s="9" t="str">
        <f>TEXT(SalesDataTable[[#This Row],[Order Date]],"mmm")</f>
        <v>May</v>
      </c>
    </row>
    <row r="779" spans="1:24">
      <c r="A779" s="3">
        <v>4867</v>
      </c>
      <c r="B779" s="4">
        <v>46151</v>
      </c>
      <c r="C779" s="11">
        <f>YEAR(SalesDataTable[[#This Row],[Order Date]])</f>
        <v>2026</v>
      </c>
      <c r="D779" s="11" t="str">
        <f>"Q"&amp;ROUNDUP(MONTH(SalesDataTable[[#This Row],[Order Date]])/3,0)</f>
        <v>Q2</v>
      </c>
      <c r="E779" s="13">
        <f>MONTH(SalesDataTable[[#This Row],[Order Date]])</f>
        <v>5</v>
      </c>
      <c r="F779" s="11" t="str">
        <f>TEXT(SalesDataTable[[#This Row],[Order Date]],"MMM")</f>
        <v>May</v>
      </c>
      <c r="G779" s="5" t="s">
        <v>6</v>
      </c>
      <c r="H779" s="5" t="s">
        <v>27</v>
      </c>
      <c r="I779" s="5" t="s">
        <v>19</v>
      </c>
      <c r="J779" s="5" t="s">
        <v>3</v>
      </c>
      <c r="K779" s="5" t="s">
        <v>4</v>
      </c>
      <c r="L779" s="5" t="s">
        <v>5</v>
      </c>
      <c r="M779" s="6">
        <v>1</v>
      </c>
      <c r="N779" s="7">
        <v>82.86</v>
      </c>
      <c r="O779" s="8">
        <v>0</v>
      </c>
      <c r="P779" s="7">
        <v>42.67</v>
      </c>
      <c r="Q779" s="7">
        <f t="shared" si="48"/>
        <v>82.86</v>
      </c>
      <c r="R779" s="7">
        <f t="shared" si="49"/>
        <v>42.67</v>
      </c>
      <c r="S779" s="7">
        <f t="shared" si="50"/>
        <v>40.19</v>
      </c>
      <c r="T779" s="9">
        <f t="shared" si="51"/>
        <v>0.48503499879314504</v>
      </c>
      <c r="U779" s="6">
        <f>YEAR(SalesDataTable[[#This Row],[Order Date]])</f>
        <v>2026</v>
      </c>
      <c r="V779" s="9" t="str">
        <f>"Q"&amp;ROUNDUP(MONTH(SalesDataTable[[#This Row],[Order Date]])/3,0)</f>
        <v>Q2</v>
      </c>
      <c r="W779" s="6">
        <f>MONTH(SalesDataTable[[#This Row],[Order Date]])</f>
        <v>5</v>
      </c>
      <c r="X779" s="9" t="str">
        <f>TEXT(SalesDataTable[[#This Row],[Order Date]],"mmm")</f>
        <v>May</v>
      </c>
    </row>
    <row r="780" spans="1:24">
      <c r="A780" s="3">
        <v>1615</v>
      </c>
      <c r="B780" s="4">
        <v>46152</v>
      </c>
      <c r="C780" s="11">
        <f>YEAR(SalesDataTable[[#This Row],[Order Date]])</f>
        <v>2026</v>
      </c>
      <c r="D780" s="11" t="str">
        <f>"Q"&amp;ROUNDUP(MONTH(SalesDataTable[[#This Row],[Order Date]])/3,0)</f>
        <v>Q2</v>
      </c>
      <c r="E780" s="13">
        <f>MONTH(SalesDataTable[[#This Row],[Order Date]])</f>
        <v>5</v>
      </c>
      <c r="F780" s="11" t="str">
        <f>TEXT(SalesDataTable[[#This Row],[Order Date]],"MMM")</f>
        <v>May</v>
      </c>
      <c r="G780" s="5" t="s">
        <v>20</v>
      </c>
      <c r="H780" s="5" t="s">
        <v>21</v>
      </c>
      <c r="I780" s="5" t="s">
        <v>2</v>
      </c>
      <c r="J780" s="5" t="s">
        <v>13</v>
      </c>
      <c r="K780" s="5" t="s">
        <v>34</v>
      </c>
      <c r="L780" s="5" t="s">
        <v>45</v>
      </c>
      <c r="M780" s="6">
        <v>1</v>
      </c>
      <c r="N780" s="7">
        <v>51.15</v>
      </c>
      <c r="O780" s="8">
        <v>0</v>
      </c>
      <c r="P780" s="7">
        <v>21.39</v>
      </c>
      <c r="Q780" s="7">
        <f t="shared" si="48"/>
        <v>51.15</v>
      </c>
      <c r="R780" s="7">
        <f t="shared" si="49"/>
        <v>21.39</v>
      </c>
      <c r="S780" s="7">
        <f t="shared" si="50"/>
        <v>29.759999999999998</v>
      </c>
      <c r="T780" s="9">
        <f t="shared" si="51"/>
        <v>0.58181818181818179</v>
      </c>
      <c r="U780" s="6">
        <f>YEAR(SalesDataTable[[#This Row],[Order Date]])</f>
        <v>2026</v>
      </c>
      <c r="V780" s="9" t="str">
        <f>"Q"&amp;ROUNDUP(MONTH(SalesDataTable[[#This Row],[Order Date]])/3,0)</f>
        <v>Q2</v>
      </c>
      <c r="W780" s="6">
        <f>MONTH(SalesDataTable[[#This Row],[Order Date]])</f>
        <v>5</v>
      </c>
      <c r="X780" s="9" t="str">
        <f>TEXT(SalesDataTable[[#This Row],[Order Date]],"mmm")</f>
        <v>May</v>
      </c>
    </row>
    <row r="781" spans="1:24">
      <c r="A781" s="3">
        <v>1812</v>
      </c>
      <c r="B781" s="4">
        <v>46152</v>
      </c>
      <c r="C781" s="11">
        <f>YEAR(SalesDataTable[[#This Row],[Order Date]])</f>
        <v>2026</v>
      </c>
      <c r="D781" s="11" t="str">
        <f>"Q"&amp;ROUNDUP(MONTH(SalesDataTable[[#This Row],[Order Date]])/3,0)</f>
        <v>Q2</v>
      </c>
      <c r="E781" s="13">
        <f>MONTH(SalesDataTable[[#This Row],[Order Date]])</f>
        <v>5</v>
      </c>
      <c r="F781" s="11" t="str">
        <f>TEXT(SalesDataTable[[#This Row],[Order Date]],"MMM")</f>
        <v>May</v>
      </c>
      <c r="G781" s="5" t="s">
        <v>11</v>
      </c>
      <c r="H781" s="5" t="s">
        <v>12</v>
      </c>
      <c r="I781" s="5" t="s">
        <v>8</v>
      </c>
      <c r="J781" s="5" t="s">
        <v>16</v>
      </c>
      <c r="K781" s="5" t="s">
        <v>34</v>
      </c>
      <c r="L781" s="5" t="s">
        <v>45</v>
      </c>
      <c r="M781" s="6">
        <v>12</v>
      </c>
      <c r="N781" s="7">
        <v>50.53</v>
      </c>
      <c r="O781" s="8">
        <v>0.1</v>
      </c>
      <c r="P781" s="7">
        <v>22.09</v>
      </c>
      <c r="Q781" s="7">
        <f t="shared" si="48"/>
        <v>545.72400000000005</v>
      </c>
      <c r="R781" s="7">
        <f t="shared" si="49"/>
        <v>265.08</v>
      </c>
      <c r="S781" s="7">
        <f t="shared" si="50"/>
        <v>280.64400000000006</v>
      </c>
      <c r="T781" s="9">
        <f t="shared" si="51"/>
        <v>0.5142599555819426</v>
      </c>
      <c r="U781" s="6">
        <f>YEAR(SalesDataTable[[#This Row],[Order Date]])</f>
        <v>2026</v>
      </c>
      <c r="V781" s="9" t="str">
        <f>"Q"&amp;ROUNDUP(MONTH(SalesDataTable[[#This Row],[Order Date]])/3,0)</f>
        <v>Q2</v>
      </c>
      <c r="W781" s="6">
        <f>MONTH(SalesDataTable[[#This Row],[Order Date]])</f>
        <v>5</v>
      </c>
      <c r="X781" s="9" t="str">
        <f>TEXT(SalesDataTable[[#This Row],[Order Date]],"mmm")</f>
        <v>May</v>
      </c>
    </row>
    <row r="782" spans="1:24">
      <c r="A782" s="3">
        <v>3645</v>
      </c>
      <c r="B782" s="4">
        <v>46152</v>
      </c>
      <c r="C782" s="11">
        <f>YEAR(SalesDataTable[[#This Row],[Order Date]])</f>
        <v>2026</v>
      </c>
      <c r="D782" s="11" t="str">
        <f>"Q"&amp;ROUNDUP(MONTH(SalesDataTable[[#This Row],[Order Date]])/3,0)</f>
        <v>Q2</v>
      </c>
      <c r="E782" s="13">
        <f>MONTH(SalesDataTable[[#This Row],[Order Date]])</f>
        <v>5</v>
      </c>
      <c r="F782" s="11" t="str">
        <f>TEXT(SalesDataTable[[#This Row],[Order Date]],"MMM")</f>
        <v>May</v>
      </c>
      <c r="G782" s="5" t="s">
        <v>6</v>
      </c>
      <c r="H782" s="5" t="s">
        <v>7</v>
      </c>
      <c r="I782" s="5" t="s">
        <v>28</v>
      </c>
      <c r="J782" s="5" t="s">
        <v>3</v>
      </c>
      <c r="K782" s="5" t="s">
        <v>4</v>
      </c>
      <c r="L782" s="5" t="s">
        <v>22</v>
      </c>
      <c r="M782" s="6">
        <v>2</v>
      </c>
      <c r="N782" s="7">
        <v>50.93</v>
      </c>
      <c r="O782" s="8">
        <v>0</v>
      </c>
      <c r="P782" s="7">
        <v>22.91</v>
      </c>
      <c r="Q782" s="7">
        <f t="shared" si="48"/>
        <v>101.86</v>
      </c>
      <c r="R782" s="7">
        <f t="shared" si="49"/>
        <v>45.82</v>
      </c>
      <c r="S782" s="7">
        <f t="shared" si="50"/>
        <v>56.04</v>
      </c>
      <c r="T782" s="9">
        <f t="shared" si="51"/>
        <v>0.55016689573924993</v>
      </c>
      <c r="U782" s="6">
        <f>YEAR(SalesDataTable[[#This Row],[Order Date]])</f>
        <v>2026</v>
      </c>
      <c r="V782" s="9" t="str">
        <f>"Q"&amp;ROUNDUP(MONTH(SalesDataTable[[#This Row],[Order Date]])/3,0)</f>
        <v>Q2</v>
      </c>
      <c r="W782" s="6">
        <f>MONTH(SalesDataTable[[#This Row],[Order Date]])</f>
        <v>5</v>
      </c>
      <c r="X782" s="9" t="str">
        <f>TEXT(SalesDataTable[[#This Row],[Order Date]],"mmm")</f>
        <v>May</v>
      </c>
    </row>
    <row r="783" spans="1:24">
      <c r="A783" s="3">
        <v>3804</v>
      </c>
      <c r="B783" s="4">
        <v>46152</v>
      </c>
      <c r="C783" s="11">
        <f>YEAR(SalesDataTable[[#This Row],[Order Date]])</f>
        <v>2026</v>
      </c>
      <c r="D783" s="11" t="str">
        <f>"Q"&amp;ROUNDUP(MONTH(SalesDataTable[[#This Row],[Order Date]])/3,0)</f>
        <v>Q2</v>
      </c>
      <c r="E783" s="13">
        <f>MONTH(SalesDataTable[[#This Row],[Order Date]])</f>
        <v>5</v>
      </c>
      <c r="F783" s="11" t="str">
        <f>TEXT(SalesDataTable[[#This Row],[Order Date]],"MMM")</f>
        <v>May</v>
      </c>
      <c r="G783" s="5" t="s">
        <v>11</v>
      </c>
      <c r="H783" s="5" t="s">
        <v>25</v>
      </c>
      <c r="I783" s="5" t="s">
        <v>2</v>
      </c>
      <c r="J783" s="5" t="s">
        <v>3</v>
      </c>
      <c r="K783" s="5" t="s">
        <v>34</v>
      </c>
      <c r="L783" s="5" t="s">
        <v>45</v>
      </c>
      <c r="M783" s="6">
        <v>2</v>
      </c>
      <c r="N783" s="7">
        <v>50.79</v>
      </c>
      <c r="O783" s="8">
        <v>0.05</v>
      </c>
      <c r="P783" s="7">
        <v>21.83</v>
      </c>
      <c r="Q783" s="7">
        <f t="shared" si="48"/>
        <v>96.500999999999991</v>
      </c>
      <c r="R783" s="7">
        <f t="shared" si="49"/>
        <v>43.66</v>
      </c>
      <c r="S783" s="7">
        <f t="shared" si="50"/>
        <v>52.840999999999994</v>
      </c>
      <c r="T783" s="9">
        <f t="shared" si="51"/>
        <v>0.54756945523880585</v>
      </c>
      <c r="U783" s="6">
        <f>YEAR(SalesDataTable[[#This Row],[Order Date]])</f>
        <v>2026</v>
      </c>
      <c r="V783" s="9" t="str">
        <f>"Q"&amp;ROUNDUP(MONTH(SalesDataTable[[#This Row],[Order Date]])/3,0)</f>
        <v>Q2</v>
      </c>
      <c r="W783" s="6">
        <f>MONTH(SalesDataTable[[#This Row],[Order Date]])</f>
        <v>5</v>
      </c>
      <c r="X783" s="9" t="str">
        <f>TEXT(SalesDataTable[[#This Row],[Order Date]],"mmm")</f>
        <v>May</v>
      </c>
    </row>
    <row r="784" spans="1:24">
      <c r="A784" s="3">
        <v>4367</v>
      </c>
      <c r="B784" s="4">
        <v>46152</v>
      </c>
      <c r="C784" s="11">
        <f>YEAR(SalesDataTable[[#This Row],[Order Date]])</f>
        <v>2026</v>
      </c>
      <c r="D784" s="11" t="str">
        <f>"Q"&amp;ROUNDUP(MONTH(SalesDataTable[[#This Row],[Order Date]])/3,0)</f>
        <v>Q2</v>
      </c>
      <c r="E784" s="13">
        <f>MONTH(SalesDataTable[[#This Row],[Order Date]])</f>
        <v>5</v>
      </c>
      <c r="F784" s="11" t="str">
        <f>TEXT(SalesDataTable[[#This Row],[Order Date]],"MMM")</f>
        <v>May</v>
      </c>
      <c r="G784" s="5" t="s">
        <v>20</v>
      </c>
      <c r="H784" s="5" t="s">
        <v>33</v>
      </c>
      <c r="I784" s="5" t="s">
        <v>2</v>
      </c>
      <c r="J784" s="5" t="s">
        <v>16</v>
      </c>
      <c r="K784" s="5" t="s">
        <v>14</v>
      </c>
      <c r="L784" s="5" t="s">
        <v>48</v>
      </c>
      <c r="M784" s="6">
        <v>5</v>
      </c>
      <c r="N784" s="7">
        <v>160.94</v>
      </c>
      <c r="O784" s="8">
        <v>0.1</v>
      </c>
      <c r="P784" s="7">
        <v>88.89</v>
      </c>
      <c r="Q784" s="7">
        <f t="shared" si="48"/>
        <v>724.23</v>
      </c>
      <c r="R784" s="7">
        <f t="shared" si="49"/>
        <v>444.45</v>
      </c>
      <c r="S784" s="7">
        <f t="shared" si="50"/>
        <v>279.78000000000003</v>
      </c>
      <c r="T784" s="9">
        <f t="shared" si="51"/>
        <v>0.38631374011018604</v>
      </c>
      <c r="U784" s="6">
        <f>YEAR(SalesDataTable[[#This Row],[Order Date]])</f>
        <v>2026</v>
      </c>
      <c r="V784" s="9" t="str">
        <f>"Q"&amp;ROUNDUP(MONTH(SalesDataTable[[#This Row],[Order Date]])/3,0)</f>
        <v>Q2</v>
      </c>
      <c r="W784" s="6">
        <f>MONTH(SalesDataTable[[#This Row],[Order Date]])</f>
        <v>5</v>
      </c>
      <c r="X784" s="9" t="str">
        <f>TEXT(SalesDataTable[[#This Row],[Order Date]],"mmm")</f>
        <v>May</v>
      </c>
    </row>
    <row r="785" spans="1:24">
      <c r="A785" s="3">
        <v>4746</v>
      </c>
      <c r="B785" s="4">
        <v>46152</v>
      </c>
      <c r="C785" s="11">
        <f>YEAR(SalesDataTable[[#This Row],[Order Date]])</f>
        <v>2026</v>
      </c>
      <c r="D785" s="11" t="str">
        <f>"Q"&amp;ROUNDUP(MONTH(SalesDataTable[[#This Row],[Order Date]])/3,0)</f>
        <v>Q2</v>
      </c>
      <c r="E785" s="13">
        <f>MONTH(SalesDataTable[[#This Row],[Order Date]])</f>
        <v>5</v>
      </c>
      <c r="F785" s="11" t="str">
        <f>TEXT(SalesDataTable[[#This Row],[Order Date]],"MMM")</f>
        <v>May</v>
      </c>
      <c r="G785" s="5" t="s">
        <v>6</v>
      </c>
      <c r="H785" s="5" t="s">
        <v>7</v>
      </c>
      <c r="I785" s="5" t="s">
        <v>2</v>
      </c>
      <c r="J785" s="5" t="s">
        <v>3</v>
      </c>
      <c r="K785" s="5" t="s">
        <v>34</v>
      </c>
      <c r="L785" s="5" t="s">
        <v>42</v>
      </c>
      <c r="M785" s="6">
        <v>2</v>
      </c>
      <c r="N785" s="7">
        <v>36.409999999999997</v>
      </c>
      <c r="O785" s="8">
        <v>0</v>
      </c>
      <c r="P785" s="7">
        <v>13.92</v>
      </c>
      <c r="Q785" s="7">
        <f t="shared" si="48"/>
        <v>72.819999999999993</v>
      </c>
      <c r="R785" s="7">
        <f t="shared" si="49"/>
        <v>27.84</v>
      </c>
      <c r="S785" s="7">
        <f t="shared" si="50"/>
        <v>44.97999999999999</v>
      </c>
      <c r="T785" s="9">
        <f t="shared" si="51"/>
        <v>0.61768744850315838</v>
      </c>
      <c r="U785" s="6">
        <f>YEAR(SalesDataTable[[#This Row],[Order Date]])</f>
        <v>2026</v>
      </c>
      <c r="V785" s="9" t="str">
        <f>"Q"&amp;ROUNDUP(MONTH(SalesDataTable[[#This Row],[Order Date]])/3,0)</f>
        <v>Q2</v>
      </c>
      <c r="W785" s="6">
        <f>MONTH(SalesDataTable[[#This Row],[Order Date]])</f>
        <v>5</v>
      </c>
      <c r="X785" s="9" t="str">
        <f>TEXT(SalesDataTable[[#This Row],[Order Date]],"mmm")</f>
        <v>May</v>
      </c>
    </row>
    <row r="786" spans="1:24">
      <c r="A786" s="3">
        <v>4795</v>
      </c>
      <c r="B786" s="4">
        <v>46152</v>
      </c>
      <c r="C786" s="11">
        <f>YEAR(SalesDataTable[[#This Row],[Order Date]])</f>
        <v>2026</v>
      </c>
      <c r="D786" s="11" t="str">
        <f>"Q"&amp;ROUNDUP(MONTH(SalesDataTable[[#This Row],[Order Date]])/3,0)</f>
        <v>Q2</v>
      </c>
      <c r="E786" s="13">
        <f>MONTH(SalesDataTable[[#This Row],[Order Date]])</f>
        <v>5</v>
      </c>
      <c r="F786" s="11" t="str">
        <f>TEXT(SalesDataTable[[#This Row],[Order Date]],"MMM")</f>
        <v>May</v>
      </c>
      <c r="G786" s="5" t="s">
        <v>20</v>
      </c>
      <c r="H786" s="5" t="s">
        <v>21</v>
      </c>
      <c r="I786" s="5" t="s">
        <v>28</v>
      </c>
      <c r="J786" s="5" t="s">
        <v>3</v>
      </c>
      <c r="K786" s="5" t="s">
        <v>9</v>
      </c>
      <c r="L786" s="5" t="s">
        <v>46</v>
      </c>
      <c r="M786" s="6">
        <v>2</v>
      </c>
      <c r="N786" s="7">
        <v>72.25</v>
      </c>
      <c r="O786" s="8">
        <v>0</v>
      </c>
      <c r="P786" s="7">
        <v>32.25</v>
      </c>
      <c r="Q786" s="7">
        <f t="shared" si="48"/>
        <v>144.5</v>
      </c>
      <c r="R786" s="7">
        <f t="shared" si="49"/>
        <v>64.5</v>
      </c>
      <c r="S786" s="7">
        <f t="shared" si="50"/>
        <v>80</v>
      </c>
      <c r="T786" s="9">
        <f t="shared" si="51"/>
        <v>0.55363321799307963</v>
      </c>
      <c r="U786" s="6">
        <f>YEAR(SalesDataTable[[#This Row],[Order Date]])</f>
        <v>2026</v>
      </c>
      <c r="V786" s="9" t="str">
        <f>"Q"&amp;ROUNDUP(MONTH(SalesDataTable[[#This Row],[Order Date]])/3,0)</f>
        <v>Q2</v>
      </c>
      <c r="W786" s="6">
        <f>MONTH(SalesDataTable[[#This Row],[Order Date]])</f>
        <v>5</v>
      </c>
      <c r="X786" s="9" t="str">
        <f>TEXT(SalesDataTable[[#This Row],[Order Date]],"mmm")</f>
        <v>May</v>
      </c>
    </row>
    <row r="787" spans="1:24">
      <c r="A787" s="3">
        <v>4800</v>
      </c>
      <c r="B787" s="4">
        <v>46152</v>
      </c>
      <c r="C787" s="11">
        <f>YEAR(SalesDataTable[[#This Row],[Order Date]])</f>
        <v>2026</v>
      </c>
      <c r="D787" s="11" t="str">
        <f>"Q"&amp;ROUNDUP(MONTH(SalesDataTable[[#This Row],[Order Date]])/3,0)</f>
        <v>Q2</v>
      </c>
      <c r="E787" s="13">
        <f>MONTH(SalesDataTable[[#This Row],[Order Date]])</f>
        <v>5</v>
      </c>
      <c r="F787" s="11" t="str">
        <f>TEXT(SalesDataTable[[#This Row],[Order Date]],"MMM")</f>
        <v>May</v>
      </c>
      <c r="G787" s="5" t="s">
        <v>20</v>
      </c>
      <c r="H787" s="5" t="s">
        <v>33</v>
      </c>
      <c r="I787" s="5" t="s">
        <v>19</v>
      </c>
      <c r="J787" s="5" t="s">
        <v>13</v>
      </c>
      <c r="K787" s="5" t="s">
        <v>4</v>
      </c>
      <c r="L787" s="5" t="s">
        <v>30</v>
      </c>
      <c r="M787" s="6">
        <v>4</v>
      </c>
      <c r="N787" s="7">
        <v>103.36</v>
      </c>
      <c r="O787" s="8">
        <v>0</v>
      </c>
      <c r="P787" s="7">
        <v>51.59</v>
      </c>
      <c r="Q787" s="7">
        <f t="shared" si="48"/>
        <v>413.44</v>
      </c>
      <c r="R787" s="7">
        <f t="shared" si="49"/>
        <v>206.36</v>
      </c>
      <c r="S787" s="7">
        <f t="shared" si="50"/>
        <v>207.07999999999998</v>
      </c>
      <c r="T787" s="9">
        <f t="shared" si="51"/>
        <v>0.50087074303405565</v>
      </c>
      <c r="U787" s="6">
        <f>YEAR(SalesDataTable[[#This Row],[Order Date]])</f>
        <v>2026</v>
      </c>
      <c r="V787" s="9" t="str">
        <f>"Q"&amp;ROUNDUP(MONTH(SalesDataTable[[#This Row],[Order Date]])/3,0)</f>
        <v>Q2</v>
      </c>
      <c r="W787" s="6">
        <f>MONTH(SalesDataTable[[#This Row],[Order Date]])</f>
        <v>5</v>
      </c>
      <c r="X787" s="9" t="str">
        <f>TEXT(SalesDataTable[[#This Row],[Order Date]],"mmm")</f>
        <v>May</v>
      </c>
    </row>
    <row r="788" spans="1:24">
      <c r="A788" s="3">
        <v>5018</v>
      </c>
      <c r="B788" s="4">
        <v>46152</v>
      </c>
      <c r="C788" s="11">
        <f>YEAR(SalesDataTable[[#This Row],[Order Date]])</f>
        <v>2026</v>
      </c>
      <c r="D788" s="11" t="str">
        <f>"Q"&amp;ROUNDUP(MONTH(SalesDataTable[[#This Row],[Order Date]])/3,0)</f>
        <v>Q2</v>
      </c>
      <c r="E788" s="13">
        <f>MONTH(SalesDataTable[[#This Row],[Order Date]])</f>
        <v>5</v>
      </c>
      <c r="F788" s="11" t="str">
        <f>TEXT(SalesDataTable[[#This Row],[Order Date]],"MMM")</f>
        <v>May</v>
      </c>
      <c r="G788" s="5" t="s">
        <v>11</v>
      </c>
      <c r="H788" s="5" t="s">
        <v>12</v>
      </c>
      <c r="I788" s="5" t="s">
        <v>8</v>
      </c>
      <c r="J788" s="5" t="s">
        <v>16</v>
      </c>
      <c r="K788" s="5" t="s">
        <v>9</v>
      </c>
      <c r="L788" s="5" t="s">
        <v>17</v>
      </c>
      <c r="M788" s="6">
        <v>4</v>
      </c>
      <c r="N788" s="7">
        <v>145.85</v>
      </c>
      <c r="O788" s="8">
        <v>0.15</v>
      </c>
      <c r="P788" s="7">
        <v>79.69</v>
      </c>
      <c r="Q788" s="7">
        <f t="shared" si="48"/>
        <v>495.89</v>
      </c>
      <c r="R788" s="7">
        <f t="shared" si="49"/>
        <v>318.76</v>
      </c>
      <c r="S788" s="7">
        <f t="shared" si="50"/>
        <v>177.13</v>
      </c>
      <c r="T788" s="9">
        <f t="shared" si="51"/>
        <v>0.35719615237250196</v>
      </c>
      <c r="U788" s="6">
        <f>YEAR(SalesDataTable[[#This Row],[Order Date]])</f>
        <v>2026</v>
      </c>
      <c r="V788" s="9" t="str">
        <f>"Q"&amp;ROUNDUP(MONTH(SalesDataTable[[#This Row],[Order Date]])/3,0)</f>
        <v>Q2</v>
      </c>
      <c r="W788" s="6">
        <f>MONTH(SalesDataTable[[#This Row],[Order Date]])</f>
        <v>5</v>
      </c>
      <c r="X788" s="9" t="str">
        <f>TEXT(SalesDataTable[[#This Row],[Order Date]],"mmm")</f>
        <v>May</v>
      </c>
    </row>
    <row r="789" spans="1:24">
      <c r="A789" s="3">
        <v>474</v>
      </c>
      <c r="B789" s="4">
        <v>46153</v>
      </c>
      <c r="C789" s="11">
        <f>YEAR(SalesDataTable[[#This Row],[Order Date]])</f>
        <v>2026</v>
      </c>
      <c r="D789" s="11" t="str">
        <f>"Q"&amp;ROUNDUP(MONTH(SalesDataTable[[#This Row],[Order Date]])/3,0)</f>
        <v>Q2</v>
      </c>
      <c r="E789" s="13">
        <f>MONTH(SalesDataTable[[#This Row],[Order Date]])</f>
        <v>5</v>
      </c>
      <c r="F789" s="11" t="str">
        <f>TEXT(SalesDataTable[[#This Row],[Order Date]],"MMM")</f>
        <v>May</v>
      </c>
      <c r="G789" s="5" t="s">
        <v>6</v>
      </c>
      <c r="H789" s="5" t="s">
        <v>43</v>
      </c>
      <c r="I789" s="5" t="s">
        <v>2</v>
      </c>
      <c r="J789" s="5" t="s">
        <v>3</v>
      </c>
      <c r="K789" s="5" t="s">
        <v>4</v>
      </c>
      <c r="L789" s="5" t="s">
        <v>30</v>
      </c>
      <c r="M789" s="6">
        <v>2</v>
      </c>
      <c r="N789" s="7">
        <v>100.49</v>
      </c>
      <c r="O789" s="8">
        <v>0.1</v>
      </c>
      <c r="P789" s="7">
        <v>50.11</v>
      </c>
      <c r="Q789" s="7">
        <f t="shared" si="48"/>
        <v>180.88200000000001</v>
      </c>
      <c r="R789" s="7">
        <f t="shared" si="49"/>
        <v>100.22</v>
      </c>
      <c r="S789" s="7">
        <f t="shared" si="50"/>
        <v>80.662000000000006</v>
      </c>
      <c r="T789" s="9">
        <f t="shared" si="51"/>
        <v>0.44593713028383147</v>
      </c>
      <c r="U789" s="6">
        <f>YEAR(SalesDataTable[[#This Row],[Order Date]])</f>
        <v>2026</v>
      </c>
      <c r="V789" s="9" t="str">
        <f>"Q"&amp;ROUNDUP(MONTH(SalesDataTable[[#This Row],[Order Date]])/3,0)</f>
        <v>Q2</v>
      </c>
      <c r="W789" s="6">
        <f>MONTH(SalesDataTable[[#This Row],[Order Date]])</f>
        <v>5</v>
      </c>
      <c r="X789" s="9" t="str">
        <f>TEXT(SalesDataTable[[#This Row],[Order Date]],"mmm")</f>
        <v>May</v>
      </c>
    </row>
    <row r="790" spans="1:24">
      <c r="A790" s="3">
        <v>1175</v>
      </c>
      <c r="B790" s="4">
        <v>46153</v>
      </c>
      <c r="C790" s="11">
        <f>YEAR(SalesDataTable[[#This Row],[Order Date]])</f>
        <v>2026</v>
      </c>
      <c r="D790" s="11" t="str">
        <f>"Q"&amp;ROUNDUP(MONTH(SalesDataTable[[#This Row],[Order Date]])/3,0)</f>
        <v>Q2</v>
      </c>
      <c r="E790" s="13">
        <f>MONTH(SalesDataTable[[#This Row],[Order Date]])</f>
        <v>5</v>
      </c>
      <c r="F790" s="11" t="str">
        <f>TEXT(SalesDataTable[[#This Row],[Order Date]],"MMM")</f>
        <v>May</v>
      </c>
      <c r="G790" s="5" t="s">
        <v>11</v>
      </c>
      <c r="H790" s="5" t="s">
        <v>52</v>
      </c>
      <c r="I790" s="5" t="s">
        <v>8</v>
      </c>
      <c r="J790" s="5" t="s">
        <v>3</v>
      </c>
      <c r="K790" s="5" t="s">
        <v>23</v>
      </c>
      <c r="L790" s="5" t="s">
        <v>24</v>
      </c>
      <c r="M790" s="6">
        <v>4</v>
      </c>
      <c r="N790" s="7">
        <v>332.89</v>
      </c>
      <c r="O790" s="8">
        <v>0.1</v>
      </c>
      <c r="P790" s="7">
        <v>198.06</v>
      </c>
      <c r="Q790" s="7">
        <f t="shared" si="48"/>
        <v>1198.404</v>
      </c>
      <c r="R790" s="7">
        <f t="shared" si="49"/>
        <v>792.24</v>
      </c>
      <c r="S790" s="7">
        <f t="shared" si="50"/>
        <v>406.16399999999999</v>
      </c>
      <c r="T790" s="9">
        <f t="shared" si="51"/>
        <v>0.33892076461694054</v>
      </c>
      <c r="U790" s="6">
        <f>YEAR(SalesDataTable[[#This Row],[Order Date]])</f>
        <v>2026</v>
      </c>
      <c r="V790" s="9" t="str">
        <f>"Q"&amp;ROUNDUP(MONTH(SalesDataTable[[#This Row],[Order Date]])/3,0)</f>
        <v>Q2</v>
      </c>
      <c r="W790" s="6">
        <f>MONTH(SalesDataTable[[#This Row],[Order Date]])</f>
        <v>5</v>
      </c>
      <c r="X790" s="9" t="str">
        <f>TEXT(SalesDataTable[[#This Row],[Order Date]],"mmm")</f>
        <v>May</v>
      </c>
    </row>
    <row r="791" spans="1:24">
      <c r="A791" s="3">
        <v>2015</v>
      </c>
      <c r="B791" s="4">
        <v>46153</v>
      </c>
      <c r="C791" s="11">
        <f>YEAR(SalesDataTable[[#This Row],[Order Date]])</f>
        <v>2026</v>
      </c>
      <c r="D791" s="11" t="str">
        <f>"Q"&amp;ROUNDUP(MONTH(SalesDataTable[[#This Row],[Order Date]])/3,0)</f>
        <v>Q2</v>
      </c>
      <c r="E791" s="13">
        <f>MONTH(SalesDataTable[[#This Row],[Order Date]])</f>
        <v>5</v>
      </c>
      <c r="F791" s="11" t="str">
        <f>TEXT(SalesDataTable[[#This Row],[Order Date]],"MMM")</f>
        <v>May</v>
      </c>
      <c r="G791" s="5" t="s">
        <v>6</v>
      </c>
      <c r="H791" s="5" t="s">
        <v>43</v>
      </c>
      <c r="I791" s="5" t="s">
        <v>2</v>
      </c>
      <c r="J791" s="5" t="s">
        <v>13</v>
      </c>
      <c r="K791" s="5" t="s">
        <v>9</v>
      </c>
      <c r="L791" s="5" t="s">
        <v>37</v>
      </c>
      <c r="M791" s="6">
        <v>1</v>
      </c>
      <c r="N791" s="7">
        <v>154.6</v>
      </c>
      <c r="O791" s="8">
        <v>0</v>
      </c>
      <c r="P791" s="7">
        <v>80.05</v>
      </c>
      <c r="Q791" s="7">
        <f t="shared" si="48"/>
        <v>154.6</v>
      </c>
      <c r="R791" s="7">
        <f t="shared" si="49"/>
        <v>80.05</v>
      </c>
      <c r="S791" s="7">
        <f t="shared" si="50"/>
        <v>74.55</v>
      </c>
      <c r="T791" s="9">
        <f t="shared" si="51"/>
        <v>0.48221216041397152</v>
      </c>
      <c r="U791" s="6">
        <f>YEAR(SalesDataTable[[#This Row],[Order Date]])</f>
        <v>2026</v>
      </c>
      <c r="V791" s="9" t="str">
        <f>"Q"&amp;ROUNDUP(MONTH(SalesDataTable[[#This Row],[Order Date]])/3,0)</f>
        <v>Q2</v>
      </c>
      <c r="W791" s="6">
        <f>MONTH(SalesDataTable[[#This Row],[Order Date]])</f>
        <v>5</v>
      </c>
      <c r="X791" s="9" t="str">
        <f>TEXT(SalesDataTable[[#This Row],[Order Date]],"mmm")</f>
        <v>May</v>
      </c>
    </row>
    <row r="792" spans="1:24">
      <c r="A792" s="3">
        <v>2196</v>
      </c>
      <c r="B792" s="4">
        <v>46153</v>
      </c>
      <c r="C792" s="11">
        <f>YEAR(SalesDataTable[[#This Row],[Order Date]])</f>
        <v>2026</v>
      </c>
      <c r="D792" s="11" t="str">
        <f>"Q"&amp;ROUNDUP(MONTH(SalesDataTable[[#This Row],[Order Date]])/3,0)</f>
        <v>Q2</v>
      </c>
      <c r="E792" s="13">
        <f>MONTH(SalesDataTable[[#This Row],[Order Date]])</f>
        <v>5</v>
      </c>
      <c r="F792" s="11" t="str">
        <f>TEXT(SalesDataTable[[#This Row],[Order Date]],"MMM")</f>
        <v>May</v>
      </c>
      <c r="G792" s="5" t="s">
        <v>20</v>
      </c>
      <c r="H792" s="5" t="s">
        <v>21</v>
      </c>
      <c r="I792" s="5" t="s">
        <v>28</v>
      </c>
      <c r="J792" s="5" t="s">
        <v>3</v>
      </c>
      <c r="K792" s="5" t="s">
        <v>4</v>
      </c>
      <c r="L792" s="5" t="s">
        <v>5</v>
      </c>
      <c r="M792" s="6">
        <v>1</v>
      </c>
      <c r="N792" s="7">
        <v>83.23</v>
      </c>
      <c r="O792" s="8">
        <v>0.05</v>
      </c>
      <c r="P792" s="7">
        <v>43.82</v>
      </c>
      <c r="Q792" s="7">
        <f t="shared" si="48"/>
        <v>79.0685</v>
      </c>
      <c r="R792" s="7">
        <f t="shared" si="49"/>
        <v>43.82</v>
      </c>
      <c r="S792" s="7">
        <f t="shared" si="50"/>
        <v>35.2485</v>
      </c>
      <c r="T792" s="9">
        <f t="shared" si="51"/>
        <v>0.44579699880483376</v>
      </c>
      <c r="U792" s="6">
        <f>YEAR(SalesDataTable[[#This Row],[Order Date]])</f>
        <v>2026</v>
      </c>
      <c r="V792" s="9" t="str">
        <f>"Q"&amp;ROUNDUP(MONTH(SalesDataTable[[#This Row],[Order Date]])/3,0)</f>
        <v>Q2</v>
      </c>
      <c r="W792" s="6">
        <f>MONTH(SalesDataTable[[#This Row],[Order Date]])</f>
        <v>5</v>
      </c>
      <c r="X792" s="9" t="str">
        <f>TEXT(SalesDataTable[[#This Row],[Order Date]],"mmm")</f>
        <v>May</v>
      </c>
    </row>
    <row r="793" spans="1:24">
      <c r="A793" s="3">
        <v>3508</v>
      </c>
      <c r="B793" s="4">
        <v>46153</v>
      </c>
      <c r="C793" s="11">
        <f>YEAR(SalesDataTable[[#This Row],[Order Date]])</f>
        <v>2026</v>
      </c>
      <c r="D793" s="11" t="str">
        <f>"Q"&amp;ROUNDUP(MONTH(SalesDataTable[[#This Row],[Order Date]])/3,0)</f>
        <v>Q2</v>
      </c>
      <c r="E793" s="13">
        <f>MONTH(SalesDataTable[[#This Row],[Order Date]])</f>
        <v>5</v>
      </c>
      <c r="F793" s="11" t="str">
        <f>TEXT(SalesDataTable[[#This Row],[Order Date]],"MMM")</f>
        <v>May</v>
      </c>
      <c r="G793" s="5" t="s">
        <v>6</v>
      </c>
      <c r="H793" s="5" t="s">
        <v>43</v>
      </c>
      <c r="I793" s="5" t="s">
        <v>28</v>
      </c>
      <c r="J793" s="5" t="s">
        <v>3</v>
      </c>
      <c r="K793" s="5" t="s">
        <v>14</v>
      </c>
      <c r="L793" s="5" t="s">
        <v>32</v>
      </c>
      <c r="M793" s="6">
        <v>3</v>
      </c>
      <c r="N793" s="7">
        <v>46.23</v>
      </c>
      <c r="O793" s="8">
        <v>0</v>
      </c>
      <c r="P793" s="7">
        <v>18.47</v>
      </c>
      <c r="Q793" s="7">
        <f t="shared" si="48"/>
        <v>138.69</v>
      </c>
      <c r="R793" s="7">
        <f t="shared" si="49"/>
        <v>55.41</v>
      </c>
      <c r="S793" s="7">
        <f t="shared" si="50"/>
        <v>83.28</v>
      </c>
      <c r="T793" s="9">
        <f t="shared" si="51"/>
        <v>0.60047588146225395</v>
      </c>
      <c r="U793" s="6">
        <f>YEAR(SalesDataTable[[#This Row],[Order Date]])</f>
        <v>2026</v>
      </c>
      <c r="V793" s="9" t="str">
        <f>"Q"&amp;ROUNDUP(MONTH(SalesDataTable[[#This Row],[Order Date]])/3,0)</f>
        <v>Q2</v>
      </c>
      <c r="W793" s="6">
        <f>MONTH(SalesDataTable[[#This Row],[Order Date]])</f>
        <v>5</v>
      </c>
      <c r="X793" s="9" t="str">
        <f>TEXT(SalesDataTable[[#This Row],[Order Date]],"mmm")</f>
        <v>May</v>
      </c>
    </row>
    <row r="794" spans="1:24">
      <c r="A794" s="3">
        <v>3516</v>
      </c>
      <c r="B794" s="4">
        <v>46153</v>
      </c>
      <c r="C794" s="11">
        <f>YEAR(SalesDataTable[[#This Row],[Order Date]])</f>
        <v>2026</v>
      </c>
      <c r="D794" s="11" t="str">
        <f>"Q"&amp;ROUNDUP(MONTH(SalesDataTable[[#This Row],[Order Date]])/3,0)</f>
        <v>Q2</v>
      </c>
      <c r="E794" s="13">
        <f>MONTH(SalesDataTable[[#This Row],[Order Date]])</f>
        <v>5</v>
      </c>
      <c r="F794" s="11" t="str">
        <f>TEXT(SalesDataTable[[#This Row],[Order Date]],"MMM")</f>
        <v>May</v>
      </c>
      <c r="G794" s="5" t="s">
        <v>20</v>
      </c>
      <c r="H794" s="5" t="s">
        <v>31</v>
      </c>
      <c r="I794" s="5" t="s">
        <v>28</v>
      </c>
      <c r="J794" s="5" t="s">
        <v>3</v>
      </c>
      <c r="K794" s="5" t="s">
        <v>23</v>
      </c>
      <c r="L794" s="5" t="s">
        <v>51</v>
      </c>
      <c r="M794" s="6">
        <v>1</v>
      </c>
      <c r="N794" s="7">
        <v>125.3</v>
      </c>
      <c r="O794" s="8">
        <v>0.05</v>
      </c>
      <c r="P794" s="7">
        <v>59.62</v>
      </c>
      <c r="Q794" s="7">
        <f t="shared" si="48"/>
        <v>119.035</v>
      </c>
      <c r="R794" s="7">
        <f t="shared" si="49"/>
        <v>59.62</v>
      </c>
      <c r="S794" s="7">
        <f t="shared" si="50"/>
        <v>59.414999999999999</v>
      </c>
      <c r="T794" s="9">
        <f t="shared" si="51"/>
        <v>0.49913890872432476</v>
      </c>
      <c r="U794" s="6">
        <f>YEAR(SalesDataTable[[#This Row],[Order Date]])</f>
        <v>2026</v>
      </c>
      <c r="V794" s="9" t="str">
        <f>"Q"&amp;ROUNDUP(MONTH(SalesDataTable[[#This Row],[Order Date]])/3,0)</f>
        <v>Q2</v>
      </c>
      <c r="W794" s="6">
        <f>MONTH(SalesDataTable[[#This Row],[Order Date]])</f>
        <v>5</v>
      </c>
      <c r="X794" s="9" t="str">
        <f>TEXT(SalesDataTable[[#This Row],[Order Date]],"mmm")</f>
        <v>May</v>
      </c>
    </row>
    <row r="795" spans="1:24">
      <c r="A795" s="3">
        <v>3570</v>
      </c>
      <c r="B795" s="4">
        <v>46153</v>
      </c>
      <c r="C795" s="11">
        <f>YEAR(SalesDataTable[[#This Row],[Order Date]])</f>
        <v>2026</v>
      </c>
      <c r="D795" s="11" t="str">
        <f>"Q"&amp;ROUNDUP(MONTH(SalesDataTable[[#This Row],[Order Date]])/3,0)</f>
        <v>Q2</v>
      </c>
      <c r="E795" s="13">
        <f>MONTH(SalesDataTable[[#This Row],[Order Date]])</f>
        <v>5</v>
      </c>
      <c r="F795" s="11" t="str">
        <f>TEXT(SalesDataTable[[#This Row],[Order Date]],"MMM")</f>
        <v>May</v>
      </c>
      <c r="G795" s="5" t="s">
        <v>6</v>
      </c>
      <c r="H795" s="5" t="s">
        <v>43</v>
      </c>
      <c r="I795" s="5" t="s">
        <v>2</v>
      </c>
      <c r="J795" s="5" t="s">
        <v>16</v>
      </c>
      <c r="K795" s="5" t="s">
        <v>14</v>
      </c>
      <c r="L795" s="5" t="s">
        <v>15</v>
      </c>
      <c r="M795" s="6">
        <v>1</v>
      </c>
      <c r="N795" s="7">
        <v>36.159999999999997</v>
      </c>
      <c r="O795" s="8">
        <v>0.1</v>
      </c>
      <c r="P795" s="7">
        <v>13.38</v>
      </c>
      <c r="Q795" s="7">
        <f t="shared" si="48"/>
        <v>32.543999999999997</v>
      </c>
      <c r="R795" s="7">
        <f t="shared" si="49"/>
        <v>13.38</v>
      </c>
      <c r="S795" s="7">
        <f t="shared" si="50"/>
        <v>19.163999999999994</v>
      </c>
      <c r="T795" s="9">
        <f t="shared" si="51"/>
        <v>0.58886430678466062</v>
      </c>
      <c r="U795" s="6">
        <f>YEAR(SalesDataTable[[#This Row],[Order Date]])</f>
        <v>2026</v>
      </c>
      <c r="V795" s="9" t="str">
        <f>"Q"&amp;ROUNDUP(MONTH(SalesDataTable[[#This Row],[Order Date]])/3,0)</f>
        <v>Q2</v>
      </c>
      <c r="W795" s="6">
        <f>MONTH(SalesDataTable[[#This Row],[Order Date]])</f>
        <v>5</v>
      </c>
      <c r="X795" s="9" t="str">
        <f>TEXT(SalesDataTable[[#This Row],[Order Date]],"mmm")</f>
        <v>May</v>
      </c>
    </row>
    <row r="796" spans="1:24">
      <c r="A796" s="3">
        <v>4799</v>
      </c>
      <c r="B796" s="4">
        <v>46153</v>
      </c>
      <c r="C796" s="11">
        <f>YEAR(SalesDataTable[[#This Row],[Order Date]])</f>
        <v>2026</v>
      </c>
      <c r="D796" s="11" t="str">
        <f>"Q"&amp;ROUNDUP(MONTH(SalesDataTable[[#This Row],[Order Date]])/3,0)</f>
        <v>Q2</v>
      </c>
      <c r="E796" s="13">
        <f>MONTH(SalesDataTable[[#This Row],[Order Date]])</f>
        <v>5</v>
      </c>
      <c r="F796" s="11" t="str">
        <f>TEXT(SalesDataTable[[#This Row],[Order Date]],"MMM")</f>
        <v>May</v>
      </c>
      <c r="G796" s="5" t="s">
        <v>20</v>
      </c>
      <c r="H796" s="5" t="s">
        <v>47</v>
      </c>
      <c r="I796" s="5" t="s">
        <v>2</v>
      </c>
      <c r="J796" s="5" t="s">
        <v>3</v>
      </c>
      <c r="K796" s="5" t="s">
        <v>23</v>
      </c>
      <c r="L796" s="5" t="s">
        <v>51</v>
      </c>
      <c r="M796" s="6">
        <v>1</v>
      </c>
      <c r="N796" s="7">
        <v>121.41</v>
      </c>
      <c r="O796" s="8">
        <v>0.05</v>
      </c>
      <c r="P796" s="7">
        <v>60.75</v>
      </c>
      <c r="Q796" s="7">
        <f t="shared" si="48"/>
        <v>115.33949999999999</v>
      </c>
      <c r="R796" s="7">
        <f t="shared" si="49"/>
        <v>60.75</v>
      </c>
      <c r="S796" s="7">
        <f t="shared" si="50"/>
        <v>54.589499999999987</v>
      </c>
      <c r="T796" s="9">
        <f t="shared" si="51"/>
        <v>0.47329405797666879</v>
      </c>
      <c r="U796" s="6">
        <f>YEAR(SalesDataTable[[#This Row],[Order Date]])</f>
        <v>2026</v>
      </c>
      <c r="V796" s="9" t="str">
        <f>"Q"&amp;ROUNDUP(MONTH(SalesDataTable[[#This Row],[Order Date]])/3,0)</f>
        <v>Q2</v>
      </c>
      <c r="W796" s="6">
        <f>MONTH(SalesDataTable[[#This Row],[Order Date]])</f>
        <v>5</v>
      </c>
      <c r="X796" s="9" t="str">
        <f>TEXT(SalesDataTable[[#This Row],[Order Date]],"mmm")</f>
        <v>May</v>
      </c>
    </row>
    <row r="797" spans="1:24">
      <c r="A797" s="3">
        <v>5156</v>
      </c>
      <c r="B797" s="4">
        <v>46153</v>
      </c>
      <c r="C797" s="11">
        <f>YEAR(SalesDataTable[[#This Row],[Order Date]])</f>
        <v>2026</v>
      </c>
      <c r="D797" s="11" t="str">
        <f>"Q"&amp;ROUNDUP(MONTH(SalesDataTable[[#This Row],[Order Date]])/3,0)</f>
        <v>Q2</v>
      </c>
      <c r="E797" s="13">
        <f>MONTH(SalesDataTable[[#This Row],[Order Date]])</f>
        <v>5</v>
      </c>
      <c r="F797" s="11" t="str">
        <f>TEXT(SalesDataTable[[#This Row],[Order Date]],"MMM")</f>
        <v>May</v>
      </c>
      <c r="G797" s="5" t="s">
        <v>0</v>
      </c>
      <c r="H797" s="5" t="s">
        <v>1</v>
      </c>
      <c r="I797" s="5" t="s">
        <v>19</v>
      </c>
      <c r="J797" s="5" t="s">
        <v>13</v>
      </c>
      <c r="K797" s="5" t="s">
        <v>14</v>
      </c>
      <c r="L797" s="5" t="s">
        <v>44</v>
      </c>
      <c r="M797" s="6">
        <v>3</v>
      </c>
      <c r="N797" s="7">
        <v>132.58000000000001</v>
      </c>
      <c r="O797" s="8">
        <v>0.1</v>
      </c>
      <c r="P797" s="7">
        <v>67.88</v>
      </c>
      <c r="Q797" s="7">
        <f t="shared" si="48"/>
        <v>357.96600000000001</v>
      </c>
      <c r="R797" s="7">
        <f t="shared" si="49"/>
        <v>203.64</v>
      </c>
      <c r="S797" s="7">
        <f t="shared" si="50"/>
        <v>154.32600000000002</v>
      </c>
      <c r="T797" s="9">
        <f t="shared" si="51"/>
        <v>0.43111915656794225</v>
      </c>
      <c r="U797" s="6">
        <f>YEAR(SalesDataTable[[#This Row],[Order Date]])</f>
        <v>2026</v>
      </c>
      <c r="V797" s="9" t="str">
        <f>"Q"&amp;ROUNDUP(MONTH(SalesDataTable[[#This Row],[Order Date]])/3,0)</f>
        <v>Q2</v>
      </c>
      <c r="W797" s="6">
        <f>MONTH(SalesDataTable[[#This Row],[Order Date]])</f>
        <v>5</v>
      </c>
      <c r="X797" s="9" t="str">
        <f>TEXT(SalesDataTable[[#This Row],[Order Date]],"mmm")</f>
        <v>May</v>
      </c>
    </row>
    <row r="798" spans="1:24">
      <c r="A798" s="3">
        <v>526</v>
      </c>
      <c r="B798" s="4">
        <v>46154</v>
      </c>
      <c r="C798" s="11">
        <f>YEAR(SalesDataTable[[#This Row],[Order Date]])</f>
        <v>2026</v>
      </c>
      <c r="D798" s="11" t="str">
        <f>"Q"&amp;ROUNDUP(MONTH(SalesDataTable[[#This Row],[Order Date]])/3,0)</f>
        <v>Q2</v>
      </c>
      <c r="E798" s="13">
        <f>MONTH(SalesDataTable[[#This Row],[Order Date]])</f>
        <v>5</v>
      </c>
      <c r="F798" s="11" t="str">
        <f>TEXT(SalesDataTable[[#This Row],[Order Date]],"MMM")</f>
        <v>May</v>
      </c>
      <c r="G798" s="5" t="s">
        <v>6</v>
      </c>
      <c r="H798" s="5" t="s">
        <v>7</v>
      </c>
      <c r="I798" s="5" t="s">
        <v>19</v>
      </c>
      <c r="J798" s="5" t="s">
        <v>3</v>
      </c>
      <c r="K798" s="5" t="s">
        <v>23</v>
      </c>
      <c r="L798" s="5" t="s">
        <v>40</v>
      </c>
      <c r="M798" s="6">
        <v>2</v>
      </c>
      <c r="N798" s="7">
        <v>81.11</v>
      </c>
      <c r="O798" s="8">
        <v>0.05</v>
      </c>
      <c r="P798" s="7">
        <v>40.049999999999997</v>
      </c>
      <c r="Q798" s="7">
        <f t="shared" si="48"/>
        <v>154.10899999999998</v>
      </c>
      <c r="R798" s="7">
        <f t="shared" si="49"/>
        <v>80.099999999999994</v>
      </c>
      <c r="S798" s="7">
        <f t="shared" si="50"/>
        <v>74.008999999999986</v>
      </c>
      <c r="T798" s="9">
        <f t="shared" si="51"/>
        <v>0.48023801335418437</v>
      </c>
      <c r="U798" s="6">
        <f>YEAR(SalesDataTable[[#This Row],[Order Date]])</f>
        <v>2026</v>
      </c>
      <c r="V798" s="9" t="str">
        <f>"Q"&amp;ROUNDUP(MONTH(SalesDataTable[[#This Row],[Order Date]])/3,0)</f>
        <v>Q2</v>
      </c>
      <c r="W798" s="6">
        <f>MONTH(SalesDataTable[[#This Row],[Order Date]])</f>
        <v>5</v>
      </c>
      <c r="X798" s="9" t="str">
        <f>TEXT(SalesDataTable[[#This Row],[Order Date]],"mmm")</f>
        <v>May</v>
      </c>
    </row>
    <row r="799" spans="1:24">
      <c r="A799" s="3">
        <v>712</v>
      </c>
      <c r="B799" s="4">
        <v>46154</v>
      </c>
      <c r="C799" s="11">
        <f>YEAR(SalesDataTable[[#This Row],[Order Date]])</f>
        <v>2026</v>
      </c>
      <c r="D799" s="11" t="str">
        <f>"Q"&amp;ROUNDUP(MONTH(SalesDataTable[[#This Row],[Order Date]])/3,0)</f>
        <v>Q2</v>
      </c>
      <c r="E799" s="13">
        <f>MONTH(SalesDataTable[[#This Row],[Order Date]])</f>
        <v>5</v>
      </c>
      <c r="F799" s="11" t="str">
        <f>TEXT(SalesDataTable[[#This Row],[Order Date]],"MMM")</f>
        <v>May</v>
      </c>
      <c r="G799" s="5" t="s">
        <v>6</v>
      </c>
      <c r="H799" s="5" t="s">
        <v>49</v>
      </c>
      <c r="I799" s="5" t="s">
        <v>28</v>
      </c>
      <c r="J799" s="5" t="s">
        <v>16</v>
      </c>
      <c r="K799" s="5" t="s">
        <v>4</v>
      </c>
      <c r="L799" s="5" t="s">
        <v>30</v>
      </c>
      <c r="M799" s="6">
        <v>3</v>
      </c>
      <c r="N799" s="7">
        <v>104.54</v>
      </c>
      <c r="O799" s="8">
        <v>0</v>
      </c>
      <c r="P799" s="7">
        <v>51.45</v>
      </c>
      <c r="Q799" s="7">
        <f t="shared" si="48"/>
        <v>313.62</v>
      </c>
      <c r="R799" s="7">
        <f t="shared" si="49"/>
        <v>154.35000000000002</v>
      </c>
      <c r="S799" s="7">
        <f t="shared" si="50"/>
        <v>159.26999999999998</v>
      </c>
      <c r="T799" s="9">
        <f t="shared" si="51"/>
        <v>0.50784388750717424</v>
      </c>
      <c r="U799" s="6">
        <f>YEAR(SalesDataTable[[#This Row],[Order Date]])</f>
        <v>2026</v>
      </c>
      <c r="V799" s="9" t="str">
        <f>"Q"&amp;ROUNDUP(MONTH(SalesDataTable[[#This Row],[Order Date]])/3,0)</f>
        <v>Q2</v>
      </c>
      <c r="W799" s="6">
        <f>MONTH(SalesDataTable[[#This Row],[Order Date]])</f>
        <v>5</v>
      </c>
      <c r="X799" s="9" t="str">
        <f>TEXT(SalesDataTable[[#This Row],[Order Date]],"mmm")</f>
        <v>May</v>
      </c>
    </row>
    <row r="800" spans="1:24">
      <c r="A800" s="3">
        <v>1533</v>
      </c>
      <c r="B800" s="4">
        <v>46154</v>
      </c>
      <c r="C800" s="11">
        <f>YEAR(SalesDataTable[[#This Row],[Order Date]])</f>
        <v>2026</v>
      </c>
      <c r="D800" s="11" t="str">
        <f>"Q"&amp;ROUNDUP(MONTH(SalesDataTable[[#This Row],[Order Date]])/3,0)</f>
        <v>Q2</v>
      </c>
      <c r="E800" s="13">
        <f>MONTH(SalesDataTable[[#This Row],[Order Date]])</f>
        <v>5</v>
      </c>
      <c r="F800" s="11" t="str">
        <f>TEXT(SalesDataTable[[#This Row],[Order Date]],"MMM")</f>
        <v>May</v>
      </c>
      <c r="G800" s="5" t="s">
        <v>11</v>
      </c>
      <c r="H800" s="5" t="s">
        <v>52</v>
      </c>
      <c r="I800" s="5" t="s">
        <v>19</v>
      </c>
      <c r="J800" s="5" t="s">
        <v>13</v>
      </c>
      <c r="K800" s="5" t="s">
        <v>9</v>
      </c>
      <c r="L800" s="5" t="s">
        <v>17</v>
      </c>
      <c r="M800" s="6">
        <v>3</v>
      </c>
      <c r="N800" s="7">
        <v>143.87</v>
      </c>
      <c r="O800" s="8">
        <v>0</v>
      </c>
      <c r="P800" s="7">
        <v>79.2</v>
      </c>
      <c r="Q800" s="7">
        <f t="shared" si="48"/>
        <v>431.61</v>
      </c>
      <c r="R800" s="7">
        <f t="shared" si="49"/>
        <v>237.60000000000002</v>
      </c>
      <c r="S800" s="7">
        <f t="shared" si="50"/>
        <v>194.01</v>
      </c>
      <c r="T800" s="9">
        <f t="shared" si="51"/>
        <v>0.44950302356293875</v>
      </c>
      <c r="U800" s="6">
        <f>YEAR(SalesDataTable[[#This Row],[Order Date]])</f>
        <v>2026</v>
      </c>
      <c r="V800" s="9" t="str">
        <f>"Q"&amp;ROUNDUP(MONTH(SalesDataTable[[#This Row],[Order Date]])/3,0)</f>
        <v>Q2</v>
      </c>
      <c r="W800" s="6">
        <f>MONTH(SalesDataTable[[#This Row],[Order Date]])</f>
        <v>5</v>
      </c>
      <c r="X800" s="9" t="str">
        <f>TEXT(SalesDataTable[[#This Row],[Order Date]],"mmm")</f>
        <v>May</v>
      </c>
    </row>
    <row r="801" spans="1:24">
      <c r="A801" s="3">
        <v>1933</v>
      </c>
      <c r="B801" s="4">
        <v>46154</v>
      </c>
      <c r="C801" s="11">
        <f>YEAR(SalesDataTable[[#This Row],[Order Date]])</f>
        <v>2026</v>
      </c>
      <c r="D801" s="11" t="str">
        <f>"Q"&amp;ROUNDUP(MONTH(SalesDataTable[[#This Row],[Order Date]])/3,0)</f>
        <v>Q2</v>
      </c>
      <c r="E801" s="13">
        <f>MONTH(SalesDataTable[[#This Row],[Order Date]])</f>
        <v>5</v>
      </c>
      <c r="F801" s="11" t="str">
        <f>TEXT(SalesDataTable[[#This Row],[Order Date]],"MMM")</f>
        <v>May</v>
      </c>
      <c r="G801" s="5" t="s">
        <v>20</v>
      </c>
      <c r="H801" s="5" t="s">
        <v>47</v>
      </c>
      <c r="I801" s="5" t="s">
        <v>2</v>
      </c>
      <c r="J801" s="5" t="s">
        <v>3</v>
      </c>
      <c r="K801" s="5" t="s">
        <v>14</v>
      </c>
      <c r="L801" s="5" t="s">
        <v>15</v>
      </c>
      <c r="M801" s="6">
        <v>1</v>
      </c>
      <c r="N801" s="7">
        <v>36.950000000000003</v>
      </c>
      <c r="O801" s="8">
        <v>0.1</v>
      </c>
      <c r="P801" s="7">
        <v>13.26</v>
      </c>
      <c r="Q801" s="7">
        <f t="shared" si="48"/>
        <v>33.255000000000003</v>
      </c>
      <c r="R801" s="7">
        <f t="shared" si="49"/>
        <v>13.26</v>
      </c>
      <c r="S801" s="7">
        <f t="shared" si="50"/>
        <v>19.995000000000005</v>
      </c>
      <c r="T801" s="9">
        <f t="shared" si="51"/>
        <v>0.60126296797474077</v>
      </c>
      <c r="U801" s="6">
        <f>YEAR(SalesDataTable[[#This Row],[Order Date]])</f>
        <v>2026</v>
      </c>
      <c r="V801" s="9" t="str">
        <f>"Q"&amp;ROUNDUP(MONTH(SalesDataTable[[#This Row],[Order Date]])/3,0)</f>
        <v>Q2</v>
      </c>
      <c r="W801" s="6">
        <f>MONTH(SalesDataTable[[#This Row],[Order Date]])</f>
        <v>5</v>
      </c>
      <c r="X801" s="9" t="str">
        <f>TEXT(SalesDataTable[[#This Row],[Order Date]],"mmm")</f>
        <v>May</v>
      </c>
    </row>
    <row r="802" spans="1:24">
      <c r="A802" s="3">
        <v>3128</v>
      </c>
      <c r="B802" s="4">
        <v>46154</v>
      </c>
      <c r="C802" s="11">
        <f>YEAR(SalesDataTable[[#This Row],[Order Date]])</f>
        <v>2026</v>
      </c>
      <c r="D802" s="11" t="str">
        <f>"Q"&amp;ROUNDUP(MONTH(SalesDataTable[[#This Row],[Order Date]])/3,0)</f>
        <v>Q2</v>
      </c>
      <c r="E802" s="13">
        <f>MONTH(SalesDataTable[[#This Row],[Order Date]])</f>
        <v>5</v>
      </c>
      <c r="F802" s="11" t="str">
        <f>TEXT(SalesDataTable[[#This Row],[Order Date]],"MMM")</f>
        <v>May</v>
      </c>
      <c r="G802" s="5" t="s">
        <v>11</v>
      </c>
      <c r="H802" s="5" t="s">
        <v>25</v>
      </c>
      <c r="I802" s="5" t="s">
        <v>2</v>
      </c>
      <c r="J802" s="5" t="s">
        <v>13</v>
      </c>
      <c r="K802" s="5" t="s">
        <v>23</v>
      </c>
      <c r="L802" s="5" t="s">
        <v>51</v>
      </c>
      <c r="M802" s="6">
        <v>1</v>
      </c>
      <c r="N802" s="7">
        <v>121.38</v>
      </c>
      <c r="O802" s="8">
        <v>0</v>
      </c>
      <c r="P802" s="7">
        <v>59.68</v>
      </c>
      <c r="Q802" s="7">
        <f t="shared" si="48"/>
        <v>121.38</v>
      </c>
      <c r="R802" s="7">
        <f t="shared" si="49"/>
        <v>59.68</v>
      </c>
      <c r="S802" s="7">
        <f t="shared" si="50"/>
        <v>61.699999999999996</v>
      </c>
      <c r="T802" s="9">
        <f t="shared" si="51"/>
        <v>0.50832097544900312</v>
      </c>
      <c r="U802" s="6">
        <f>YEAR(SalesDataTable[[#This Row],[Order Date]])</f>
        <v>2026</v>
      </c>
      <c r="V802" s="9" t="str">
        <f>"Q"&amp;ROUNDUP(MONTH(SalesDataTable[[#This Row],[Order Date]])/3,0)</f>
        <v>Q2</v>
      </c>
      <c r="W802" s="6">
        <f>MONTH(SalesDataTable[[#This Row],[Order Date]])</f>
        <v>5</v>
      </c>
      <c r="X802" s="9" t="str">
        <f>TEXT(SalesDataTable[[#This Row],[Order Date]],"mmm")</f>
        <v>May</v>
      </c>
    </row>
    <row r="803" spans="1:24">
      <c r="A803" s="3">
        <v>4922</v>
      </c>
      <c r="B803" s="4">
        <v>46154</v>
      </c>
      <c r="C803" s="11">
        <f>YEAR(SalesDataTable[[#This Row],[Order Date]])</f>
        <v>2026</v>
      </c>
      <c r="D803" s="11" t="str">
        <f>"Q"&amp;ROUNDUP(MONTH(SalesDataTable[[#This Row],[Order Date]])/3,0)</f>
        <v>Q2</v>
      </c>
      <c r="E803" s="13">
        <f>MONTH(SalesDataTable[[#This Row],[Order Date]])</f>
        <v>5</v>
      </c>
      <c r="F803" s="11" t="str">
        <f>TEXT(SalesDataTable[[#This Row],[Order Date]],"MMM")</f>
        <v>May</v>
      </c>
      <c r="G803" s="5" t="s">
        <v>20</v>
      </c>
      <c r="H803" s="5" t="s">
        <v>33</v>
      </c>
      <c r="I803" s="5" t="s">
        <v>2</v>
      </c>
      <c r="J803" s="5" t="s">
        <v>3</v>
      </c>
      <c r="K803" s="5" t="s">
        <v>34</v>
      </c>
      <c r="L803" s="5" t="s">
        <v>35</v>
      </c>
      <c r="M803" s="6">
        <v>2</v>
      </c>
      <c r="N803" s="7">
        <v>39.79</v>
      </c>
      <c r="O803" s="8">
        <v>0.1</v>
      </c>
      <c r="P803" s="7">
        <v>14.33</v>
      </c>
      <c r="Q803" s="7">
        <f t="shared" si="48"/>
        <v>71.622</v>
      </c>
      <c r="R803" s="7">
        <f t="shared" si="49"/>
        <v>28.66</v>
      </c>
      <c r="S803" s="7">
        <f t="shared" si="50"/>
        <v>42.962000000000003</v>
      </c>
      <c r="T803" s="9">
        <f t="shared" si="51"/>
        <v>0.59984362346764963</v>
      </c>
      <c r="U803" s="6">
        <f>YEAR(SalesDataTable[[#This Row],[Order Date]])</f>
        <v>2026</v>
      </c>
      <c r="V803" s="9" t="str">
        <f>"Q"&amp;ROUNDUP(MONTH(SalesDataTable[[#This Row],[Order Date]])/3,0)</f>
        <v>Q2</v>
      </c>
      <c r="W803" s="6">
        <f>MONTH(SalesDataTable[[#This Row],[Order Date]])</f>
        <v>5</v>
      </c>
      <c r="X803" s="9" t="str">
        <f>TEXT(SalesDataTable[[#This Row],[Order Date]],"mmm")</f>
        <v>May</v>
      </c>
    </row>
    <row r="804" spans="1:24">
      <c r="A804" s="3">
        <v>5051</v>
      </c>
      <c r="B804" s="4">
        <v>46154</v>
      </c>
      <c r="C804" s="11">
        <f>YEAR(SalesDataTable[[#This Row],[Order Date]])</f>
        <v>2026</v>
      </c>
      <c r="D804" s="11" t="str">
        <f>"Q"&amp;ROUNDUP(MONTH(SalesDataTable[[#This Row],[Order Date]])/3,0)</f>
        <v>Q2</v>
      </c>
      <c r="E804" s="13">
        <f>MONTH(SalesDataTable[[#This Row],[Order Date]])</f>
        <v>5</v>
      </c>
      <c r="F804" s="11" t="str">
        <f>TEXT(SalesDataTable[[#This Row],[Order Date]],"MMM")</f>
        <v>May</v>
      </c>
      <c r="G804" s="5" t="s">
        <v>0</v>
      </c>
      <c r="H804" s="5" t="s">
        <v>50</v>
      </c>
      <c r="I804" s="5" t="s">
        <v>19</v>
      </c>
      <c r="J804" s="5" t="s">
        <v>3</v>
      </c>
      <c r="K804" s="5" t="s">
        <v>4</v>
      </c>
      <c r="L804" s="5" t="s">
        <v>22</v>
      </c>
      <c r="M804" s="6">
        <v>4</v>
      </c>
      <c r="N804" s="7">
        <v>51.31</v>
      </c>
      <c r="O804" s="8">
        <v>0</v>
      </c>
      <c r="P804" s="7">
        <v>22.19</v>
      </c>
      <c r="Q804" s="7">
        <f t="shared" si="48"/>
        <v>205.24</v>
      </c>
      <c r="R804" s="7">
        <f t="shared" si="49"/>
        <v>88.76</v>
      </c>
      <c r="S804" s="7">
        <f t="shared" si="50"/>
        <v>116.48</v>
      </c>
      <c r="T804" s="9">
        <f t="shared" si="51"/>
        <v>0.56753069577080495</v>
      </c>
      <c r="U804" s="6">
        <f>YEAR(SalesDataTable[[#This Row],[Order Date]])</f>
        <v>2026</v>
      </c>
      <c r="V804" s="9" t="str">
        <f>"Q"&amp;ROUNDUP(MONTH(SalesDataTable[[#This Row],[Order Date]])/3,0)</f>
        <v>Q2</v>
      </c>
      <c r="W804" s="6">
        <f>MONTH(SalesDataTable[[#This Row],[Order Date]])</f>
        <v>5</v>
      </c>
      <c r="X804" s="9" t="str">
        <f>TEXT(SalesDataTable[[#This Row],[Order Date]],"mmm")</f>
        <v>May</v>
      </c>
    </row>
    <row r="805" spans="1:24">
      <c r="A805" s="3">
        <v>5182</v>
      </c>
      <c r="B805" s="4">
        <v>46154</v>
      </c>
      <c r="C805" s="11">
        <f>YEAR(SalesDataTable[[#This Row],[Order Date]])</f>
        <v>2026</v>
      </c>
      <c r="D805" s="11" t="str">
        <f>"Q"&amp;ROUNDUP(MONTH(SalesDataTable[[#This Row],[Order Date]])/3,0)</f>
        <v>Q2</v>
      </c>
      <c r="E805" s="13">
        <f>MONTH(SalesDataTable[[#This Row],[Order Date]])</f>
        <v>5</v>
      </c>
      <c r="F805" s="11" t="str">
        <f>TEXT(SalesDataTable[[#This Row],[Order Date]],"MMM")</f>
        <v>May</v>
      </c>
      <c r="G805" s="5" t="s">
        <v>20</v>
      </c>
      <c r="H805" s="5" t="s">
        <v>31</v>
      </c>
      <c r="I805" s="5" t="s">
        <v>2</v>
      </c>
      <c r="J805" s="5" t="s">
        <v>3</v>
      </c>
      <c r="K805" s="5" t="s">
        <v>34</v>
      </c>
      <c r="L805" s="5" t="s">
        <v>45</v>
      </c>
      <c r="M805" s="6">
        <v>2</v>
      </c>
      <c r="N805" s="7">
        <v>51.15</v>
      </c>
      <c r="O805" s="8">
        <v>0</v>
      </c>
      <c r="P805" s="7">
        <v>22.53</v>
      </c>
      <c r="Q805" s="7">
        <f t="shared" si="48"/>
        <v>102.3</v>
      </c>
      <c r="R805" s="7">
        <f t="shared" si="49"/>
        <v>45.06</v>
      </c>
      <c r="S805" s="7">
        <f t="shared" si="50"/>
        <v>57.239999999999995</v>
      </c>
      <c r="T805" s="9">
        <f t="shared" si="51"/>
        <v>0.55953079178885623</v>
      </c>
      <c r="U805" s="6">
        <f>YEAR(SalesDataTable[[#This Row],[Order Date]])</f>
        <v>2026</v>
      </c>
      <c r="V805" s="9" t="str">
        <f>"Q"&amp;ROUNDUP(MONTH(SalesDataTable[[#This Row],[Order Date]])/3,0)</f>
        <v>Q2</v>
      </c>
      <c r="W805" s="6">
        <f>MONTH(SalesDataTable[[#This Row],[Order Date]])</f>
        <v>5</v>
      </c>
      <c r="X805" s="9" t="str">
        <f>TEXT(SalesDataTable[[#This Row],[Order Date]],"mmm")</f>
        <v>May</v>
      </c>
    </row>
    <row r="806" spans="1:24">
      <c r="A806" s="3">
        <v>1071</v>
      </c>
      <c r="B806" s="4">
        <v>46155</v>
      </c>
      <c r="C806" s="11">
        <f>YEAR(SalesDataTable[[#This Row],[Order Date]])</f>
        <v>2026</v>
      </c>
      <c r="D806" s="11" t="str">
        <f>"Q"&amp;ROUNDUP(MONTH(SalesDataTable[[#This Row],[Order Date]])/3,0)</f>
        <v>Q2</v>
      </c>
      <c r="E806" s="13">
        <f>MONTH(SalesDataTable[[#This Row],[Order Date]])</f>
        <v>5</v>
      </c>
      <c r="F806" s="11" t="str">
        <f>TEXT(SalesDataTable[[#This Row],[Order Date]],"MMM")</f>
        <v>May</v>
      </c>
      <c r="G806" s="5" t="s">
        <v>6</v>
      </c>
      <c r="H806" s="5" t="s">
        <v>43</v>
      </c>
      <c r="I806" s="5" t="s">
        <v>19</v>
      </c>
      <c r="J806" s="5" t="s">
        <v>16</v>
      </c>
      <c r="K806" s="5" t="s">
        <v>34</v>
      </c>
      <c r="L806" s="5" t="s">
        <v>45</v>
      </c>
      <c r="M806" s="6">
        <v>1</v>
      </c>
      <c r="N806" s="7">
        <v>50.83</v>
      </c>
      <c r="O806" s="8">
        <v>0.1</v>
      </c>
      <c r="P806" s="7">
        <v>21.82</v>
      </c>
      <c r="Q806" s="7">
        <f t="shared" si="48"/>
        <v>45.747</v>
      </c>
      <c r="R806" s="7">
        <f t="shared" si="49"/>
        <v>21.82</v>
      </c>
      <c r="S806" s="7">
        <f t="shared" si="50"/>
        <v>23.927</v>
      </c>
      <c r="T806" s="9">
        <f t="shared" si="51"/>
        <v>0.52302883249174803</v>
      </c>
      <c r="U806" s="6">
        <f>YEAR(SalesDataTable[[#This Row],[Order Date]])</f>
        <v>2026</v>
      </c>
      <c r="V806" s="9" t="str">
        <f>"Q"&amp;ROUNDUP(MONTH(SalesDataTable[[#This Row],[Order Date]])/3,0)</f>
        <v>Q2</v>
      </c>
      <c r="W806" s="6">
        <f>MONTH(SalesDataTable[[#This Row],[Order Date]])</f>
        <v>5</v>
      </c>
      <c r="X806" s="9" t="str">
        <f>TEXT(SalesDataTable[[#This Row],[Order Date]],"mmm")</f>
        <v>May</v>
      </c>
    </row>
    <row r="807" spans="1:24">
      <c r="A807" s="3">
        <v>1210</v>
      </c>
      <c r="B807" s="4">
        <v>46155</v>
      </c>
      <c r="C807" s="11">
        <f>YEAR(SalesDataTable[[#This Row],[Order Date]])</f>
        <v>2026</v>
      </c>
      <c r="D807" s="11" t="str">
        <f>"Q"&amp;ROUNDUP(MONTH(SalesDataTable[[#This Row],[Order Date]])/3,0)</f>
        <v>Q2</v>
      </c>
      <c r="E807" s="13">
        <f>MONTH(SalesDataTable[[#This Row],[Order Date]])</f>
        <v>5</v>
      </c>
      <c r="F807" s="11" t="str">
        <f>TEXT(SalesDataTable[[#This Row],[Order Date]],"MMM")</f>
        <v>May</v>
      </c>
      <c r="G807" s="5" t="s">
        <v>11</v>
      </c>
      <c r="H807" s="5" t="s">
        <v>12</v>
      </c>
      <c r="I807" s="5" t="s">
        <v>8</v>
      </c>
      <c r="J807" s="5" t="s">
        <v>16</v>
      </c>
      <c r="K807" s="5" t="s">
        <v>9</v>
      </c>
      <c r="L807" s="5" t="s">
        <v>17</v>
      </c>
      <c r="M807" s="6">
        <v>6</v>
      </c>
      <c r="N807" s="7">
        <v>141.9</v>
      </c>
      <c r="O807" s="8">
        <v>0.1</v>
      </c>
      <c r="P807" s="7">
        <v>79.64</v>
      </c>
      <c r="Q807" s="7">
        <f t="shared" si="48"/>
        <v>766.2600000000001</v>
      </c>
      <c r="R807" s="7">
        <f t="shared" si="49"/>
        <v>477.84000000000003</v>
      </c>
      <c r="S807" s="7">
        <f t="shared" si="50"/>
        <v>288.42000000000007</v>
      </c>
      <c r="T807" s="9">
        <f t="shared" si="51"/>
        <v>0.37639965546942294</v>
      </c>
      <c r="U807" s="6">
        <f>YEAR(SalesDataTable[[#This Row],[Order Date]])</f>
        <v>2026</v>
      </c>
      <c r="V807" s="9" t="str">
        <f>"Q"&amp;ROUNDUP(MONTH(SalesDataTable[[#This Row],[Order Date]])/3,0)</f>
        <v>Q2</v>
      </c>
      <c r="W807" s="6">
        <f>MONTH(SalesDataTable[[#This Row],[Order Date]])</f>
        <v>5</v>
      </c>
      <c r="X807" s="9" t="str">
        <f>TEXT(SalesDataTable[[#This Row],[Order Date]],"mmm")</f>
        <v>May</v>
      </c>
    </row>
    <row r="808" spans="1:24">
      <c r="A808" s="3">
        <v>1244</v>
      </c>
      <c r="B808" s="4">
        <v>46155</v>
      </c>
      <c r="C808" s="11">
        <f>YEAR(SalesDataTable[[#This Row],[Order Date]])</f>
        <v>2026</v>
      </c>
      <c r="D808" s="11" t="str">
        <f>"Q"&amp;ROUNDUP(MONTH(SalesDataTable[[#This Row],[Order Date]])/3,0)</f>
        <v>Q2</v>
      </c>
      <c r="E808" s="13">
        <f>MONTH(SalesDataTable[[#This Row],[Order Date]])</f>
        <v>5</v>
      </c>
      <c r="F808" s="11" t="str">
        <f>TEXT(SalesDataTable[[#This Row],[Order Date]],"MMM")</f>
        <v>May</v>
      </c>
      <c r="G808" s="5" t="s">
        <v>20</v>
      </c>
      <c r="H808" s="5" t="s">
        <v>33</v>
      </c>
      <c r="I808" s="5" t="s">
        <v>2</v>
      </c>
      <c r="J808" s="5" t="s">
        <v>3</v>
      </c>
      <c r="K808" s="5" t="s">
        <v>23</v>
      </c>
      <c r="L808" s="5" t="s">
        <v>51</v>
      </c>
      <c r="M808" s="6">
        <v>1</v>
      </c>
      <c r="N808" s="7">
        <v>122.11</v>
      </c>
      <c r="O808" s="8">
        <v>0</v>
      </c>
      <c r="P808" s="7">
        <v>59.86</v>
      </c>
      <c r="Q808" s="7">
        <f t="shared" si="48"/>
        <v>122.11</v>
      </c>
      <c r="R808" s="7">
        <f t="shared" si="49"/>
        <v>59.86</v>
      </c>
      <c r="S808" s="7">
        <f t="shared" si="50"/>
        <v>62.25</v>
      </c>
      <c r="T808" s="9">
        <f t="shared" si="51"/>
        <v>0.50978625829170421</v>
      </c>
      <c r="U808" s="6">
        <f>YEAR(SalesDataTable[[#This Row],[Order Date]])</f>
        <v>2026</v>
      </c>
      <c r="V808" s="9" t="str">
        <f>"Q"&amp;ROUNDUP(MONTH(SalesDataTable[[#This Row],[Order Date]])/3,0)</f>
        <v>Q2</v>
      </c>
      <c r="W808" s="6">
        <f>MONTH(SalesDataTable[[#This Row],[Order Date]])</f>
        <v>5</v>
      </c>
      <c r="X808" s="9" t="str">
        <f>TEXT(SalesDataTable[[#This Row],[Order Date]],"mmm")</f>
        <v>May</v>
      </c>
    </row>
    <row r="809" spans="1:24">
      <c r="A809" s="3">
        <v>1403</v>
      </c>
      <c r="B809" s="4">
        <v>46155</v>
      </c>
      <c r="C809" s="11">
        <f>YEAR(SalesDataTable[[#This Row],[Order Date]])</f>
        <v>2026</v>
      </c>
      <c r="D809" s="11" t="str">
        <f>"Q"&amp;ROUNDUP(MONTH(SalesDataTable[[#This Row],[Order Date]])/3,0)</f>
        <v>Q2</v>
      </c>
      <c r="E809" s="13">
        <f>MONTH(SalesDataTable[[#This Row],[Order Date]])</f>
        <v>5</v>
      </c>
      <c r="F809" s="11" t="str">
        <f>TEXT(SalesDataTable[[#This Row],[Order Date]],"MMM")</f>
        <v>May</v>
      </c>
      <c r="G809" s="5" t="s">
        <v>6</v>
      </c>
      <c r="H809" s="5" t="s">
        <v>41</v>
      </c>
      <c r="I809" s="5" t="s">
        <v>2</v>
      </c>
      <c r="J809" s="5" t="s">
        <v>3</v>
      </c>
      <c r="K809" s="5" t="s">
        <v>4</v>
      </c>
      <c r="L809" s="5" t="s">
        <v>30</v>
      </c>
      <c r="M809" s="6">
        <v>1</v>
      </c>
      <c r="N809" s="7">
        <v>102.38</v>
      </c>
      <c r="O809" s="8">
        <v>0</v>
      </c>
      <c r="P809" s="7">
        <v>50.82</v>
      </c>
      <c r="Q809" s="7">
        <f t="shared" si="48"/>
        <v>102.38</v>
      </c>
      <c r="R809" s="7">
        <f t="shared" si="49"/>
        <v>50.82</v>
      </c>
      <c r="S809" s="7">
        <f t="shared" si="50"/>
        <v>51.559999999999995</v>
      </c>
      <c r="T809" s="9">
        <f t="shared" si="51"/>
        <v>0.50361398710685679</v>
      </c>
      <c r="U809" s="6">
        <f>YEAR(SalesDataTable[[#This Row],[Order Date]])</f>
        <v>2026</v>
      </c>
      <c r="V809" s="9" t="str">
        <f>"Q"&amp;ROUNDUP(MONTH(SalesDataTable[[#This Row],[Order Date]])/3,0)</f>
        <v>Q2</v>
      </c>
      <c r="W809" s="6">
        <f>MONTH(SalesDataTable[[#This Row],[Order Date]])</f>
        <v>5</v>
      </c>
      <c r="X809" s="9" t="str">
        <f>TEXT(SalesDataTable[[#This Row],[Order Date]],"mmm")</f>
        <v>May</v>
      </c>
    </row>
    <row r="810" spans="1:24">
      <c r="A810" s="3">
        <v>1592</v>
      </c>
      <c r="B810" s="4">
        <v>46155</v>
      </c>
      <c r="C810" s="11">
        <f>YEAR(SalesDataTable[[#This Row],[Order Date]])</f>
        <v>2026</v>
      </c>
      <c r="D810" s="11" t="str">
        <f>"Q"&amp;ROUNDUP(MONTH(SalesDataTable[[#This Row],[Order Date]])/3,0)</f>
        <v>Q2</v>
      </c>
      <c r="E810" s="13">
        <f>MONTH(SalesDataTable[[#This Row],[Order Date]])</f>
        <v>5</v>
      </c>
      <c r="F810" s="11" t="str">
        <f>TEXT(SalesDataTable[[#This Row],[Order Date]],"MMM")</f>
        <v>May</v>
      </c>
      <c r="G810" s="5" t="s">
        <v>11</v>
      </c>
      <c r="H810" s="5" t="s">
        <v>52</v>
      </c>
      <c r="I810" s="5" t="s">
        <v>19</v>
      </c>
      <c r="J810" s="5" t="s">
        <v>3</v>
      </c>
      <c r="K810" s="5" t="s">
        <v>34</v>
      </c>
      <c r="L810" s="5" t="s">
        <v>42</v>
      </c>
      <c r="M810" s="6">
        <v>5</v>
      </c>
      <c r="N810" s="7">
        <v>37.119999999999997</v>
      </c>
      <c r="O810" s="8">
        <v>0.1</v>
      </c>
      <c r="P810" s="7">
        <v>13.96</v>
      </c>
      <c r="Q810" s="7">
        <f t="shared" si="48"/>
        <v>167.04</v>
      </c>
      <c r="R810" s="7">
        <f t="shared" si="49"/>
        <v>69.800000000000011</v>
      </c>
      <c r="S810" s="7">
        <f t="shared" si="50"/>
        <v>97.239999999999981</v>
      </c>
      <c r="T810" s="9">
        <f t="shared" si="51"/>
        <v>0.58213601532567039</v>
      </c>
      <c r="U810" s="6">
        <f>YEAR(SalesDataTable[[#This Row],[Order Date]])</f>
        <v>2026</v>
      </c>
      <c r="V810" s="9" t="str">
        <f>"Q"&amp;ROUNDUP(MONTH(SalesDataTable[[#This Row],[Order Date]])/3,0)</f>
        <v>Q2</v>
      </c>
      <c r="W810" s="6">
        <f>MONTH(SalesDataTable[[#This Row],[Order Date]])</f>
        <v>5</v>
      </c>
      <c r="X810" s="9" t="str">
        <f>TEXT(SalesDataTable[[#This Row],[Order Date]],"mmm")</f>
        <v>May</v>
      </c>
    </row>
    <row r="811" spans="1:24">
      <c r="A811" s="3">
        <v>2581</v>
      </c>
      <c r="B811" s="4">
        <v>46155</v>
      </c>
      <c r="C811" s="11">
        <f>YEAR(SalesDataTable[[#This Row],[Order Date]])</f>
        <v>2026</v>
      </c>
      <c r="D811" s="11" t="str">
        <f>"Q"&amp;ROUNDUP(MONTH(SalesDataTable[[#This Row],[Order Date]])/3,0)</f>
        <v>Q2</v>
      </c>
      <c r="E811" s="13">
        <f>MONTH(SalesDataTable[[#This Row],[Order Date]])</f>
        <v>5</v>
      </c>
      <c r="F811" s="11" t="str">
        <f>TEXT(SalesDataTable[[#This Row],[Order Date]],"MMM")</f>
        <v>May</v>
      </c>
      <c r="G811" s="5" t="s">
        <v>6</v>
      </c>
      <c r="H811" s="5" t="s">
        <v>43</v>
      </c>
      <c r="I811" s="5" t="s">
        <v>2</v>
      </c>
      <c r="J811" s="5" t="s">
        <v>13</v>
      </c>
      <c r="K811" s="5" t="s">
        <v>9</v>
      </c>
      <c r="L811" s="5" t="s">
        <v>10</v>
      </c>
      <c r="M811" s="6">
        <v>2</v>
      </c>
      <c r="N811" s="7">
        <v>91.76</v>
      </c>
      <c r="O811" s="8">
        <v>0.05</v>
      </c>
      <c r="P811" s="7">
        <v>46.31</v>
      </c>
      <c r="Q811" s="7">
        <f t="shared" si="48"/>
        <v>174.34399999999999</v>
      </c>
      <c r="R811" s="7">
        <f t="shared" si="49"/>
        <v>92.62</v>
      </c>
      <c r="S811" s="7">
        <f t="shared" si="50"/>
        <v>81.72399999999999</v>
      </c>
      <c r="T811" s="9">
        <f t="shared" si="51"/>
        <v>0.46875143394668006</v>
      </c>
      <c r="U811" s="6">
        <f>YEAR(SalesDataTable[[#This Row],[Order Date]])</f>
        <v>2026</v>
      </c>
      <c r="V811" s="9" t="str">
        <f>"Q"&amp;ROUNDUP(MONTH(SalesDataTable[[#This Row],[Order Date]])/3,0)</f>
        <v>Q2</v>
      </c>
      <c r="W811" s="6">
        <f>MONTH(SalesDataTable[[#This Row],[Order Date]])</f>
        <v>5</v>
      </c>
      <c r="X811" s="9" t="str">
        <f>TEXT(SalesDataTable[[#This Row],[Order Date]],"mmm")</f>
        <v>May</v>
      </c>
    </row>
    <row r="812" spans="1:24">
      <c r="A812" s="3">
        <v>3428</v>
      </c>
      <c r="B812" s="4">
        <v>46155</v>
      </c>
      <c r="C812" s="11">
        <f>YEAR(SalesDataTable[[#This Row],[Order Date]])</f>
        <v>2026</v>
      </c>
      <c r="D812" s="11" t="str">
        <f>"Q"&amp;ROUNDUP(MONTH(SalesDataTable[[#This Row],[Order Date]])/3,0)</f>
        <v>Q2</v>
      </c>
      <c r="E812" s="13">
        <f>MONTH(SalesDataTable[[#This Row],[Order Date]])</f>
        <v>5</v>
      </c>
      <c r="F812" s="11" t="str">
        <f>TEXT(SalesDataTable[[#This Row],[Order Date]],"MMM")</f>
        <v>May</v>
      </c>
      <c r="G812" s="5" t="s">
        <v>20</v>
      </c>
      <c r="H812" s="5" t="s">
        <v>21</v>
      </c>
      <c r="I812" s="5" t="s">
        <v>2</v>
      </c>
      <c r="J812" s="5" t="s">
        <v>3</v>
      </c>
      <c r="K812" s="5" t="s">
        <v>9</v>
      </c>
      <c r="L812" s="5" t="s">
        <v>17</v>
      </c>
      <c r="M812" s="6">
        <v>1</v>
      </c>
      <c r="N812" s="7">
        <v>144.51</v>
      </c>
      <c r="O812" s="8">
        <v>0</v>
      </c>
      <c r="P812" s="7">
        <v>79.22</v>
      </c>
      <c r="Q812" s="7">
        <f t="shared" si="48"/>
        <v>144.51</v>
      </c>
      <c r="R812" s="7">
        <f t="shared" si="49"/>
        <v>79.22</v>
      </c>
      <c r="S812" s="7">
        <f t="shared" si="50"/>
        <v>65.289999999999992</v>
      </c>
      <c r="T812" s="9">
        <f t="shared" si="51"/>
        <v>0.45180264341568055</v>
      </c>
      <c r="U812" s="6">
        <f>YEAR(SalesDataTable[[#This Row],[Order Date]])</f>
        <v>2026</v>
      </c>
      <c r="V812" s="9" t="str">
        <f>"Q"&amp;ROUNDUP(MONTH(SalesDataTable[[#This Row],[Order Date]])/3,0)</f>
        <v>Q2</v>
      </c>
      <c r="W812" s="6">
        <f>MONTH(SalesDataTable[[#This Row],[Order Date]])</f>
        <v>5</v>
      </c>
      <c r="X812" s="9" t="str">
        <f>TEXT(SalesDataTable[[#This Row],[Order Date]],"mmm")</f>
        <v>May</v>
      </c>
    </row>
    <row r="813" spans="1:24">
      <c r="A813" s="3">
        <v>765</v>
      </c>
      <c r="B813" s="4">
        <v>46156</v>
      </c>
      <c r="C813" s="11">
        <f>YEAR(SalesDataTable[[#This Row],[Order Date]])</f>
        <v>2026</v>
      </c>
      <c r="D813" s="11" t="str">
        <f>"Q"&amp;ROUNDUP(MONTH(SalesDataTable[[#This Row],[Order Date]])/3,0)</f>
        <v>Q2</v>
      </c>
      <c r="E813" s="13">
        <f>MONTH(SalesDataTable[[#This Row],[Order Date]])</f>
        <v>5</v>
      </c>
      <c r="F813" s="11" t="str">
        <f>TEXT(SalesDataTable[[#This Row],[Order Date]],"MMM")</f>
        <v>May</v>
      </c>
      <c r="G813" s="5" t="s">
        <v>6</v>
      </c>
      <c r="H813" s="5" t="s">
        <v>27</v>
      </c>
      <c r="I813" s="5" t="s">
        <v>8</v>
      </c>
      <c r="J813" s="5" t="s">
        <v>16</v>
      </c>
      <c r="K813" s="5" t="s">
        <v>34</v>
      </c>
      <c r="L813" s="5" t="s">
        <v>45</v>
      </c>
      <c r="M813" s="6">
        <v>3</v>
      </c>
      <c r="N813" s="7">
        <v>49.7</v>
      </c>
      <c r="O813" s="8">
        <v>0.1</v>
      </c>
      <c r="P813" s="7">
        <v>21.84</v>
      </c>
      <c r="Q813" s="7">
        <f t="shared" si="48"/>
        <v>134.19000000000003</v>
      </c>
      <c r="R813" s="7">
        <f t="shared" si="49"/>
        <v>65.52</v>
      </c>
      <c r="S813" s="7">
        <f t="shared" si="50"/>
        <v>68.67000000000003</v>
      </c>
      <c r="T813" s="9">
        <f t="shared" si="51"/>
        <v>0.5117370892018781</v>
      </c>
      <c r="U813" s="6">
        <f>YEAR(SalesDataTable[[#This Row],[Order Date]])</f>
        <v>2026</v>
      </c>
      <c r="V813" s="9" t="str">
        <f>"Q"&amp;ROUNDUP(MONTH(SalesDataTable[[#This Row],[Order Date]])/3,0)</f>
        <v>Q2</v>
      </c>
      <c r="W813" s="6">
        <f>MONTH(SalesDataTable[[#This Row],[Order Date]])</f>
        <v>5</v>
      </c>
      <c r="X813" s="9" t="str">
        <f>TEXT(SalesDataTable[[#This Row],[Order Date]],"mmm")</f>
        <v>May</v>
      </c>
    </row>
    <row r="814" spans="1:24">
      <c r="A814" s="3">
        <v>854</v>
      </c>
      <c r="B814" s="4">
        <v>46156</v>
      </c>
      <c r="C814" s="11">
        <f>YEAR(SalesDataTable[[#This Row],[Order Date]])</f>
        <v>2026</v>
      </c>
      <c r="D814" s="11" t="str">
        <f>"Q"&amp;ROUNDUP(MONTH(SalesDataTable[[#This Row],[Order Date]])/3,0)</f>
        <v>Q2</v>
      </c>
      <c r="E814" s="13">
        <f>MONTH(SalesDataTable[[#This Row],[Order Date]])</f>
        <v>5</v>
      </c>
      <c r="F814" s="11" t="str">
        <f>TEXT(SalesDataTable[[#This Row],[Order Date]],"MMM")</f>
        <v>May</v>
      </c>
      <c r="G814" s="5" t="s">
        <v>0</v>
      </c>
      <c r="H814" s="5" t="s">
        <v>1</v>
      </c>
      <c r="I814" s="5" t="s">
        <v>2</v>
      </c>
      <c r="J814" s="5" t="s">
        <v>3</v>
      </c>
      <c r="K814" s="5" t="s">
        <v>23</v>
      </c>
      <c r="L814" s="5" t="s">
        <v>51</v>
      </c>
      <c r="M814" s="6">
        <v>1</v>
      </c>
      <c r="N814" s="7">
        <v>120.9</v>
      </c>
      <c r="O814" s="8">
        <v>0</v>
      </c>
      <c r="P814" s="7">
        <v>59.31</v>
      </c>
      <c r="Q814" s="7">
        <f t="shared" si="48"/>
        <v>120.9</v>
      </c>
      <c r="R814" s="7">
        <f t="shared" si="49"/>
        <v>59.31</v>
      </c>
      <c r="S814" s="7">
        <f t="shared" si="50"/>
        <v>61.59</v>
      </c>
      <c r="T814" s="9">
        <f t="shared" si="51"/>
        <v>0.50942928039702229</v>
      </c>
      <c r="U814" s="6">
        <f>YEAR(SalesDataTable[[#This Row],[Order Date]])</f>
        <v>2026</v>
      </c>
      <c r="V814" s="9" t="str">
        <f>"Q"&amp;ROUNDUP(MONTH(SalesDataTable[[#This Row],[Order Date]])/3,0)</f>
        <v>Q2</v>
      </c>
      <c r="W814" s="6">
        <f>MONTH(SalesDataTable[[#This Row],[Order Date]])</f>
        <v>5</v>
      </c>
      <c r="X814" s="9" t="str">
        <f>TEXT(SalesDataTable[[#This Row],[Order Date]],"mmm")</f>
        <v>May</v>
      </c>
    </row>
    <row r="815" spans="1:24">
      <c r="A815" s="3">
        <v>1087</v>
      </c>
      <c r="B815" s="4">
        <v>46156</v>
      </c>
      <c r="C815" s="11">
        <f>YEAR(SalesDataTable[[#This Row],[Order Date]])</f>
        <v>2026</v>
      </c>
      <c r="D815" s="11" t="str">
        <f>"Q"&amp;ROUNDUP(MONTH(SalesDataTable[[#This Row],[Order Date]])/3,0)</f>
        <v>Q2</v>
      </c>
      <c r="E815" s="13">
        <f>MONTH(SalesDataTable[[#This Row],[Order Date]])</f>
        <v>5</v>
      </c>
      <c r="F815" s="11" t="str">
        <f>TEXT(SalesDataTable[[#This Row],[Order Date]],"MMM")</f>
        <v>May</v>
      </c>
      <c r="G815" s="5" t="s">
        <v>11</v>
      </c>
      <c r="H815" s="5" t="s">
        <v>39</v>
      </c>
      <c r="I815" s="5" t="s">
        <v>2</v>
      </c>
      <c r="J815" s="5" t="s">
        <v>3</v>
      </c>
      <c r="K815" s="5" t="s">
        <v>23</v>
      </c>
      <c r="L815" s="5" t="s">
        <v>29</v>
      </c>
      <c r="M815" s="6">
        <v>1</v>
      </c>
      <c r="N815" s="7">
        <v>195.72</v>
      </c>
      <c r="O815" s="8">
        <v>0.05</v>
      </c>
      <c r="P815" s="7">
        <v>105.73</v>
      </c>
      <c r="Q815" s="7">
        <f t="shared" si="48"/>
        <v>185.934</v>
      </c>
      <c r="R815" s="7">
        <f t="shared" si="49"/>
        <v>105.73</v>
      </c>
      <c r="S815" s="7">
        <f t="shared" si="50"/>
        <v>80.203999999999994</v>
      </c>
      <c r="T815" s="9">
        <f t="shared" si="51"/>
        <v>0.43135736336549524</v>
      </c>
      <c r="U815" s="6">
        <f>YEAR(SalesDataTable[[#This Row],[Order Date]])</f>
        <v>2026</v>
      </c>
      <c r="V815" s="9" t="str">
        <f>"Q"&amp;ROUNDUP(MONTH(SalesDataTable[[#This Row],[Order Date]])/3,0)</f>
        <v>Q2</v>
      </c>
      <c r="W815" s="6">
        <f>MONTH(SalesDataTable[[#This Row],[Order Date]])</f>
        <v>5</v>
      </c>
      <c r="X815" s="9" t="str">
        <f>TEXT(SalesDataTable[[#This Row],[Order Date]],"mmm")</f>
        <v>May</v>
      </c>
    </row>
    <row r="816" spans="1:24">
      <c r="A816" s="3">
        <v>1150</v>
      </c>
      <c r="B816" s="4">
        <v>46156</v>
      </c>
      <c r="C816" s="11">
        <f>YEAR(SalesDataTable[[#This Row],[Order Date]])</f>
        <v>2026</v>
      </c>
      <c r="D816" s="11" t="str">
        <f>"Q"&amp;ROUNDUP(MONTH(SalesDataTable[[#This Row],[Order Date]])/3,0)</f>
        <v>Q2</v>
      </c>
      <c r="E816" s="13">
        <f>MONTH(SalesDataTable[[#This Row],[Order Date]])</f>
        <v>5</v>
      </c>
      <c r="F816" s="11" t="str">
        <f>TEXT(SalesDataTable[[#This Row],[Order Date]],"MMM")</f>
        <v>May</v>
      </c>
      <c r="G816" s="5" t="s">
        <v>0</v>
      </c>
      <c r="H816" s="5" t="s">
        <v>1</v>
      </c>
      <c r="I816" s="5" t="s">
        <v>8</v>
      </c>
      <c r="J816" s="5" t="s">
        <v>3</v>
      </c>
      <c r="K816" s="5" t="s">
        <v>4</v>
      </c>
      <c r="L816" s="5" t="s">
        <v>26</v>
      </c>
      <c r="M816" s="6">
        <v>8</v>
      </c>
      <c r="N816" s="7">
        <v>40.15</v>
      </c>
      <c r="O816" s="8">
        <v>0.15</v>
      </c>
      <c r="P816" s="7">
        <v>16.91</v>
      </c>
      <c r="Q816" s="7">
        <f t="shared" si="48"/>
        <v>273.02</v>
      </c>
      <c r="R816" s="7">
        <f t="shared" si="49"/>
        <v>135.28</v>
      </c>
      <c r="S816" s="7">
        <f t="shared" si="50"/>
        <v>137.73999999999998</v>
      </c>
      <c r="T816" s="9">
        <f t="shared" si="51"/>
        <v>0.50450516445681637</v>
      </c>
      <c r="U816" s="6">
        <f>YEAR(SalesDataTable[[#This Row],[Order Date]])</f>
        <v>2026</v>
      </c>
      <c r="V816" s="9" t="str">
        <f>"Q"&amp;ROUNDUP(MONTH(SalesDataTable[[#This Row],[Order Date]])/3,0)</f>
        <v>Q2</v>
      </c>
      <c r="W816" s="6">
        <f>MONTH(SalesDataTable[[#This Row],[Order Date]])</f>
        <v>5</v>
      </c>
      <c r="X816" s="9" t="str">
        <f>TEXT(SalesDataTable[[#This Row],[Order Date]],"mmm")</f>
        <v>May</v>
      </c>
    </row>
    <row r="817" spans="1:24">
      <c r="A817" s="3">
        <v>1902</v>
      </c>
      <c r="B817" s="4">
        <v>46156</v>
      </c>
      <c r="C817" s="11">
        <f>YEAR(SalesDataTable[[#This Row],[Order Date]])</f>
        <v>2026</v>
      </c>
      <c r="D817" s="11" t="str">
        <f>"Q"&amp;ROUNDUP(MONTH(SalesDataTable[[#This Row],[Order Date]])/3,0)</f>
        <v>Q2</v>
      </c>
      <c r="E817" s="13">
        <f>MONTH(SalesDataTable[[#This Row],[Order Date]])</f>
        <v>5</v>
      </c>
      <c r="F817" s="11" t="str">
        <f>TEXT(SalesDataTable[[#This Row],[Order Date]],"MMM")</f>
        <v>May</v>
      </c>
      <c r="G817" s="5" t="s">
        <v>6</v>
      </c>
      <c r="H817" s="5" t="s">
        <v>49</v>
      </c>
      <c r="I817" s="5" t="s">
        <v>19</v>
      </c>
      <c r="J817" s="5" t="s">
        <v>16</v>
      </c>
      <c r="K817" s="5" t="s">
        <v>14</v>
      </c>
      <c r="L817" s="5" t="s">
        <v>44</v>
      </c>
      <c r="M817" s="6">
        <v>4</v>
      </c>
      <c r="N817" s="7">
        <v>130.83000000000001</v>
      </c>
      <c r="O817" s="8">
        <v>0</v>
      </c>
      <c r="P817" s="7">
        <v>66.959999999999994</v>
      </c>
      <c r="Q817" s="7">
        <f t="shared" si="48"/>
        <v>523.32000000000005</v>
      </c>
      <c r="R817" s="7">
        <f t="shared" si="49"/>
        <v>267.83999999999997</v>
      </c>
      <c r="S817" s="7">
        <f t="shared" si="50"/>
        <v>255.48000000000008</v>
      </c>
      <c r="T817" s="9">
        <f t="shared" si="51"/>
        <v>0.48819078193074994</v>
      </c>
      <c r="U817" s="6">
        <f>YEAR(SalesDataTable[[#This Row],[Order Date]])</f>
        <v>2026</v>
      </c>
      <c r="V817" s="9" t="str">
        <f>"Q"&amp;ROUNDUP(MONTH(SalesDataTable[[#This Row],[Order Date]])/3,0)</f>
        <v>Q2</v>
      </c>
      <c r="W817" s="6">
        <f>MONTH(SalesDataTable[[#This Row],[Order Date]])</f>
        <v>5</v>
      </c>
      <c r="X817" s="9" t="str">
        <f>TEXT(SalesDataTable[[#This Row],[Order Date]],"mmm")</f>
        <v>May</v>
      </c>
    </row>
    <row r="818" spans="1:24">
      <c r="A818" s="3">
        <v>3913</v>
      </c>
      <c r="B818" s="4">
        <v>46156</v>
      </c>
      <c r="C818" s="11">
        <f>YEAR(SalesDataTable[[#This Row],[Order Date]])</f>
        <v>2026</v>
      </c>
      <c r="D818" s="11" t="str">
        <f>"Q"&amp;ROUNDUP(MONTH(SalesDataTable[[#This Row],[Order Date]])/3,0)</f>
        <v>Q2</v>
      </c>
      <c r="E818" s="13">
        <f>MONTH(SalesDataTable[[#This Row],[Order Date]])</f>
        <v>5</v>
      </c>
      <c r="F818" s="11" t="str">
        <f>TEXT(SalesDataTable[[#This Row],[Order Date]],"MMM")</f>
        <v>May</v>
      </c>
      <c r="G818" s="5" t="s">
        <v>6</v>
      </c>
      <c r="H818" s="5" t="s">
        <v>43</v>
      </c>
      <c r="I818" s="5" t="s">
        <v>2</v>
      </c>
      <c r="J818" s="5" t="s">
        <v>13</v>
      </c>
      <c r="K818" s="5" t="s">
        <v>4</v>
      </c>
      <c r="L818" s="5" t="s">
        <v>22</v>
      </c>
      <c r="M818" s="6">
        <v>1</v>
      </c>
      <c r="N818" s="7">
        <v>50.34</v>
      </c>
      <c r="O818" s="8">
        <v>0.05</v>
      </c>
      <c r="P818" s="7">
        <v>22.23</v>
      </c>
      <c r="Q818" s="7">
        <f t="shared" si="48"/>
        <v>47.823</v>
      </c>
      <c r="R818" s="7">
        <f t="shared" si="49"/>
        <v>22.23</v>
      </c>
      <c r="S818" s="7">
        <f t="shared" si="50"/>
        <v>25.593</v>
      </c>
      <c r="T818" s="9">
        <f t="shared" si="51"/>
        <v>0.53516090584028608</v>
      </c>
      <c r="U818" s="6">
        <f>YEAR(SalesDataTable[[#This Row],[Order Date]])</f>
        <v>2026</v>
      </c>
      <c r="V818" s="9" t="str">
        <f>"Q"&amp;ROUNDUP(MONTH(SalesDataTable[[#This Row],[Order Date]])/3,0)</f>
        <v>Q2</v>
      </c>
      <c r="W818" s="6">
        <f>MONTH(SalesDataTable[[#This Row],[Order Date]])</f>
        <v>5</v>
      </c>
      <c r="X818" s="9" t="str">
        <f>TEXT(SalesDataTable[[#This Row],[Order Date]],"mmm")</f>
        <v>May</v>
      </c>
    </row>
    <row r="819" spans="1:24">
      <c r="A819" s="3">
        <v>4378</v>
      </c>
      <c r="B819" s="4">
        <v>46156</v>
      </c>
      <c r="C819" s="11">
        <f>YEAR(SalesDataTable[[#This Row],[Order Date]])</f>
        <v>2026</v>
      </c>
      <c r="D819" s="11" t="str">
        <f>"Q"&amp;ROUNDUP(MONTH(SalesDataTable[[#This Row],[Order Date]])/3,0)</f>
        <v>Q2</v>
      </c>
      <c r="E819" s="13">
        <f>MONTH(SalesDataTable[[#This Row],[Order Date]])</f>
        <v>5</v>
      </c>
      <c r="F819" s="11" t="str">
        <f>TEXT(SalesDataTable[[#This Row],[Order Date]],"MMM")</f>
        <v>May</v>
      </c>
      <c r="G819" s="5" t="s">
        <v>11</v>
      </c>
      <c r="H819" s="5" t="s">
        <v>39</v>
      </c>
      <c r="I819" s="5" t="s">
        <v>2</v>
      </c>
      <c r="J819" s="5" t="s">
        <v>3</v>
      </c>
      <c r="K819" s="5" t="s">
        <v>4</v>
      </c>
      <c r="L819" s="5" t="s">
        <v>30</v>
      </c>
      <c r="M819" s="6">
        <v>2</v>
      </c>
      <c r="N819" s="7">
        <v>103.37</v>
      </c>
      <c r="O819" s="8">
        <v>0</v>
      </c>
      <c r="P819" s="7">
        <v>50.49</v>
      </c>
      <c r="Q819" s="7">
        <f t="shared" si="48"/>
        <v>206.74</v>
      </c>
      <c r="R819" s="7">
        <f t="shared" si="49"/>
        <v>100.98</v>
      </c>
      <c r="S819" s="7">
        <f t="shared" si="50"/>
        <v>105.76</v>
      </c>
      <c r="T819" s="9">
        <f t="shared" si="51"/>
        <v>0.51156041404662866</v>
      </c>
      <c r="U819" s="6">
        <f>YEAR(SalesDataTable[[#This Row],[Order Date]])</f>
        <v>2026</v>
      </c>
      <c r="V819" s="9" t="str">
        <f>"Q"&amp;ROUNDUP(MONTH(SalesDataTable[[#This Row],[Order Date]])/3,0)</f>
        <v>Q2</v>
      </c>
      <c r="W819" s="6">
        <f>MONTH(SalesDataTable[[#This Row],[Order Date]])</f>
        <v>5</v>
      </c>
      <c r="X819" s="9" t="str">
        <f>TEXT(SalesDataTable[[#This Row],[Order Date]],"mmm")</f>
        <v>May</v>
      </c>
    </row>
    <row r="820" spans="1:24">
      <c r="A820" s="3">
        <v>4551</v>
      </c>
      <c r="B820" s="4">
        <v>46156</v>
      </c>
      <c r="C820" s="11">
        <f>YEAR(SalesDataTable[[#This Row],[Order Date]])</f>
        <v>2026</v>
      </c>
      <c r="D820" s="11" t="str">
        <f>"Q"&amp;ROUNDUP(MONTH(SalesDataTable[[#This Row],[Order Date]])/3,0)</f>
        <v>Q2</v>
      </c>
      <c r="E820" s="13">
        <f>MONTH(SalesDataTable[[#This Row],[Order Date]])</f>
        <v>5</v>
      </c>
      <c r="F820" s="11" t="str">
        <f>TEXT(SalesDataTable[[#This Row],[Order Date]],"MMM")</f>
        <v>May</v>
      </c>
      <c r="G820" s="5" t="s">
        <v>6</v>
      </c>
      <c r="H820" s="5" t="s">
        <v>49</v>
      </c>
      <c r="I820" s="5" t="s">
        <v>19</v>
      </c>
      <c r="J820" s="5" t="s">
        <v>16</v>
      </c>
      <c r="K820" s="5" t="s">
        <v>34</v>
      </c>
      <c r="L820" s="5" t="s">
        <v>38</v>
      </c>
      <c r="M820" s="6">
        <v>3</v>
      </c>
      <c r="N820" s="7">
        <v>122.31</v>
      </c>
      <c r="O820" s="8">
        <v>0.05</v>
      </c>
      <c r="P820" s="7">
        <v>71.11</v>
      </c>
      <c r="Q820" s="7">
        <f t="shared" si="48"/>
        <v>348.58350000000002</v>
      </c>
      <c r="R820" s="7">
        <f t="shared" si="49"/>
        <v>213.32999999999998</v>
      </c>
      <c r="S820" s="7">
        <f t="shared" si="50"/>
        <v>135.25350000000003</v>
      </c>
      <c r="T820" s="9">
        <f t="shared" si="51"/>
        <v>0.38800889887214979</v>
      </c>
      <c r="U820" s="6">
        <f>YEAR(SalesDataTable[[#This Row],[Order Date]])</f>
        <v>2026</v>
      </c>
      <c r="V820" s="9" t="str">
        <f>"Q"&amp;ROUNDUP(MONTH(SalesDataTable[[#This Row],[Order Date]])/3,0)</f>
        <v>Q2</v>
      </c>
      <c r="W820" s="6">
        <f>MONTH(SalesDataTable[[#This Row],[Order Date]])</f>
        <v>5</v>
      </c>
      <c r="X820" s="9" t="str">
        <f>TEXT(SalesDataTable[[#This Row],[Order Date]],"mmm")</f>
        <v>May</v>
      </c>
    </row>
    <row r="821" spans="1:24">
      <c r="A821" s="3">
        <v>787</v>
      </c>
      <c r="B821" s="4">
        <v>46157</v>
      </c>
      <c r="C821" s="11">
        <f>YEAR(SalesDataTable[[#This Row],[Order Date]])</f>
        <v>2026</v>
      </c>
      <c r="D821" s="11" t="str">
        <f>"Q"&amp;ROUNDUP(MONTH(SalesDataTable[[#This Row],[Order Date]])/3,0)</f>
        <v>Q2</v>
      </c>
      <c r="E821" s="13">
        <f>MONTH(SalesDataTable[[#This Row],[Order Date]])</f>
        <v>5</v>
      </c>
      <c r="F821" s="11" t="str">
        <f>TEXT(SalesDataTable[[#This Row],[Order Date]],"MMM")</f>
        <v>May</v>
      </c>
      <c r="G821" s="5" t="s">
        <v>0</v>
      </c>
      <c r="H821" s="5" t="s">
        <v>36</v>
      </c>
      <c r="I821" s="5" t="s">
        <v>2</v>
      </c>
      <c r="J821" s="5" t="s">
        <v>16</v>
      </c>
      <c r="K821" s="5" t="s">
        <v>14</v>
      </c>
      <c r="L821" s="5" t="s">
        <v>48</v>
      </c>
      <c r="M821" s="6">
        <v>1</v>
      </c>
      <c r="N821" s="7">
        <v>166.48</v>
      </c>
      <c r="O821" s="8">
        <v>0</v>
      </c>
      <c r="P821" s="7">
        <v>89.42</v>
      </c>
      <c r="Q821" s="7">
        <f t="shared" si="48"/>
        <v>166.48</v>
      </c>
      <c r="R821" s="7">
        <f t="shared" si="49"/>
        <v>89.42</v>
      </c>
      <c r="S821" s="7">
        <f t="shared" si="50"/>
        <v>77.059999999999988</v>
      </c>
      <c r="T821" s="9">
        <f t="shared" si="51"/>
        <v>0.4628784238346948</v>
      </c>
      <c r="U821" s="6">
        <f>YEAR(SalesDataTable[[#This Row],[Order Date]])</f>
        <v>2026</v>
      </c>
      <c r="V821" s="9" t="str">
        <f>"Q"&amp;ROUNDUP(MONTH(SalesDataTable[[#This Row],[Order Date]])/3,0)</f>
        <v>Q2</v>
      </c>
      <c r="W821" s="6">
        <f>MONTH(SalesDataTable[[#This Row],[Order Date]])</f>
        <v>5</v>
      </c>
      <c r="X821" s="9" t="str">
        <f>TEXT(SalesDataTable[[#This Row],[Order Date]],"mmm")</f>
        <v>May</v>
      </c>
    </row>
    <row r="822" spans="1:24">
      <c r="A822" s="3">
        <v>1133</v>
      </c>
      <c r="B822" s="4">
        <v>46157</v>
      </c>
      <c r="C822" s="11">
        <f>YEAR(SalesDataTable[[#This Row],[Order Date]])</f>
        <v>2026</v>
      </c>
      <c r="D822" s="11" t="str">
        <f>"Q"&amp;ROUNDUP(MONTH(SalesDataTable[[#This Row],[Order Date]])/3,0)</f>
        <v>Q2</v>
      </c>
      <c r="E822" s="13">
        <f>MONTH(SalesDataTable[[#This Row],[Order Date]])</f>
        <v>5</v>
      </c>
      <c r="F822" s="11" t="str">
        <f>TEXT(SalesDataTable[[#This Row],[Order Date]],"MMM")</f>
        <v>May</v>
      </c>
      <c r="G822" s="5" t="s">
        <v>0</v>
      </c>
      <c r="H822" s="5" t="s">
        <v>50</v>
      </c>
      <c r="I822" s="5" t="s">
        <v>19</v>
      </c>
      <c r="J822" s="5" t="s">
        <v>13</v>
      </c>
      <c r="K822" s="5" t="s">
        <v>23</v>
      </c>
      <c r="L822" s="5" t="s">
        <v>29</v>
      </c>
      <c r="M822" s="6">
        <v>3</v>
      </c>
      <c r="N822" s="7">
        <v>192.21</v>
      </c>
      <c r="O822" s="8">
        <v>0</v>
      </c>
      <c r="P822" s="7">
        <v>103.51</v>
      </c>
      <c r="Q822" s="7">
        <f t="shared" si="48"/>
        <v>576.63</v>
      </c>
      <c r="R822" s="7">
        <f t="shared" si="49"/>
        <v>310.53000000000003</v>
      </c>
      <c r="S822" s="7">
        <f t="shared" si="50"/>
        <v>266.09999999999997</v>
      </c>
      <c r="T822" s="9">
        <f t="shared" si="51"/>
        <v>0.46147442900993701</v>
      </c>
      <c r="U822" s="6">
        <f>YEAR(SalesDataTable[[#This Row],[Order Date]])</f>
        <v>2026</v>
      </c>
      <c r="V822" s="9" t="str">
        <f>"Q"&amp;ROUNDUP(MONTH(SalesDataTable[[#This Row],[Order Date]])/3,0)</f>
        <v>Q2</v>
      </c>
      <c r="W822" s="6">
        <f>MONTH(SalesDataTable[[#This Row],[Order Date]])</f>
        <v>5</v>
      </c>
      <c r="X822" s="9" t="str">
        <f>TEXT(SalesDataTable[[#This Row],[Order Date]],"mmm")</f>
        <v>May</v>
      </c>
    </row>
    <row r="823" spans="1:24">
      <c r="A823" s="3">
        <v>2075</v>
      </c>
      <c r="B823" s="4">
        <v>46157</v>
      </c>
      <c r="C823" s="11">
        <f>YEAR(SalesDataTable[[#This Row],[Order Date]])</f>
        <v>2026</v>
      </c>
      <c r="D823" s="11" t="str">
        <f>"Q"&amp;ROUNDUP(MONTH(SalesDataTable[[#This Row],[Order Date]])/3,0)</f>
        <v>Q2</v>
      </c>
      <c r="E823" s="13">
        <f>MONTH(SalesDataTable[[#This Row],[Order Date]])</f>
        <v>5</v>
      </c>
      <c r="F823" s="11" t="str">
        <f>TEXT(SalesDataTable[[#This Row],[Order Date]],"MMM")</f>
        <v>May</v>
      </c>
      <c r="G823" s="5" t="s">
        <v>0</v>
      </c>
      <c r="H823" s="5" t="s">
        <v>36</v>
      </c>
      <c r="I823" s="5" t="s">
        <v>8</v>
      </c>
      <c r="J823" s="5" t="s">
        <v>16</v>
      </c>
      <c r="K823" s="5" t="s">
        <v>23</v>
      </c>
      <c r="L823" s="5" t="s">
        <v>40</v>
      </c>
      <c r="M823" s="6">
        <v>6</v>
      </c>
      <c r="N823" s="7">
        <v>81.13</v>
      </c>
      <c r="O823" s="8">
        <v>0.05</v>
      </c>
      <c r="P823" s="7">
        <v>39.409999999999997</v>
      </c>
      <c r="Q823" s="7">
        <f t="shared" si="48"/>
        <v>462.44099999999997</v>
      </c>
      <c r="R823" s="7">
        <f t="shared" si="49"/>
        <v>236.45999999999998</v>
      </c>
      <c r="S823" s="7">
        <f t="shared" si="50"/>
        <v>225.98099999999999</v>
      </c>
      <c r="T823" s="9">
        <f t="shared" si="51"/>
        <v>0.48866990599881932</v>
      </c>
      <c r="U823" s="6">
        <f>YEAR(SalesDataTable[[#This Row],[Order Date]])</f>
        <v>2026</v>
      </c>
      <c r="V823" s="9" t="str">
        <f>"Q"&amp;ROUNDUP(MONTH(SalesDataTable[[#This Row],[Order Date]])/3,0)</f>
        <v>Q2</v>
      </c>
      <c r="W823" s="6">
        <f>MONTH(SalesDataTable[[#This Row],[Order Date]])</f>
        <v>5</v>
      </c>
      <c r="X823" s="9" t="str">
        <f>TEXT(SalesDataTable[[#This Row],[Order Date]],"mmm")</f>
        <v>May</v>
      </c>
    </row>
    <row r="824" spans="1:24">
      <c r="A824" s="3">
        <v>2172</v>
      </c>
      <c r="B824" s="4">
        <v>46157</v>
      </c>
      <c r="C824" s="11">
        <f>YEAR(SalesDataTable[[#This Row],[Order Date]])</f>
        <v>2026</v>
      </c>
      <c r="D824" s="11" t="str">
        <f>"Q"&amp;ROUNDUP(MONTH(SalesDataTable[[#This Row],[Order Date]])/3,0)</f>
        <v>Q2</v>
      </c>
      <c r="E824" s="13">
        <f>MONTH(SalesDataTable[[#This Row],[Order Date]])</f>
        <v>5</v>
      </c>
      <c r="F824" s="11" t="str">
        <f>TEXT(SalesDataTable[[#This Row],[Order Date]],"MMM")</f>
        <v>May</v>
      </c>
      <c r="G824" s="5" t="s">
        <v>11</v>
      </c>
      <c r="H824" s="5" t="s">
        <v>39</v>
      </c>
      <c r="I824" s="5" t="s">
        <v>8</v>
      </c>
      <c r="J824" s="5" t="s">
        <v>16</v>
      </c>
      <c r="K824" s="5" t="s">
        <v>14</v>
      </c>
      <c r="L824" s="5" t="s">
        <v>15</v>
      </c>
      <c r="M824" s="6">
        <v>6</v>
      </c>
      <c r="N824" s="7">
        <v>37.1</v>
      </c>
      <c r="O824" s="8">
        <v>0.1</v>
      </c>
      <c r="P824" s="7">
        <v>13.63</v>
      </c>
      <c r="Q824" s="7">
        <f t="shared" si="48"/>
        <v>200.34000000000003</v>
      </c>
      <c r="R824" s="7">
        <f t="shared" si="49"/>
        <v>81.78</v>
      </c>
      <c r="S824" s="7">
        <f t="shared" si="50"/>
        <v>118.56000000000003</v>
      </c>
      <c r="T824" s="9">
        <f t="shared" si="51"/>
        <v>0.59179395028451642</v>
      </c>
      <c r="U824" s="6">
        <f>YEAR(SalesDataTable[[#This Row],[Order Date]])</f>
        <v>2026</v>
      </c>
      <c r="V824" s="9" t="str">
        <f>"Q"&amp;ROUNDUP(MONTH(SalesDataTable[[#This Row],[Order Date]])/3,0)</f>
        <v>Q2</v>
      </c>
      <c r="W824" s="6">
        <f>MONTH(SalesDataTable[[#This Row],[Order Date]])</f>
        <v>5</v>
      </c>
      <c r="X824" s="9" t="str">
        <f>TEXT(SalesDataTable[[#This Row],[Order Date]],"mmm")</f>
        <v>May</v>
      </c>
    </row>
    <row r="825" spans="1:24">
      <c r="A825" s="3">
        <v>2977</v>
      </c>
      <c r="B825" s="4">
        <v>46157</v>
      </c>
      <c r="C825" s="11">
        <f>YEAR(SalesDataTable[[#This Row],[Order Date]])</f>
        <v>2026</v>
      </c>
      <c r="D825" s="11" t="str">
        <f>"Q"&amp;ROUNDUP(MONTH(SalesDataTable[[#This Row],[Order Date]])/3,0)</f>
        <v>Q2</v>
      </c>
      <c r="E825" s="13">
        <f>MONTH(SalesDataTable[[#This Row],[Order Date]])</f>
        <v>5</v>
      </c>
      <c r="F825" s="11" t="str">
        <f>TEXT(SalesDataTable[[#This Row],[Order Date]],"MMM")</f>
        <v>May</v>
      </c>
      <c r="G825" s="5" t="s">
        <v>6</v>
      </c>
      <c r="H825" s="5" t="s">
        <v>49</v>
      </c>
      <c r="I825" s="5" t="s">
        <v>8</v>
      </c>
      <c r="J825" s="5" t="s">
        <v>16</v>
      </c>
      <c r="K825" s="5" t="s">
        <v>14</v>
      </c>
      <c r="L825" s="5" t="s">
        <v>15</v>
      </c>
      <c r="M825" s="6">
        <v>6</v>
      </c>
      <c r="N825" s="7">
        <v>35.92</v>
      </c>
      <c r="O825" s="8">
        <v>0.15</v>
      </c>
      <c r="P825" s="7">
        <v>13.3</v>
      </c>
      <c r="Q825" s="7">
        <f t="shared" si="48"/>
        <v>183.19200000000001</v>
      </c>
      <c r="R825" s="7">
        <f t="shared" si="49"/>
        <v>79.800000000000011</v>
      </c>
      <c r="S825" s="7">
        <f t="shared" si="50"/>
        <v>103.392</v>
      </c>
      <c r="T825" s="9">
        <f t="shared" si="51"/>
        <v>0.56439145814227687</v>
      </c>
      <c r="U825" s="6">
        <f>YEAR(SalesDataTable[[#This Row],[Order Date]])</f>
        <v>2026</v>
      </c>
      <c r="V825" s="9" t="str">
        <f>"Q"&amp;ROUNDUP(MONTH(SalesDataTable[[#This Row],[Order Date]])/3,0)</f>
        <v>Q2</v>
      </c>
      <c r="W825" s="6">
        <f>MONTH(SalesDataTable[[#This Row],[Order Date]])</f>
        <v>5</v>
      </c>
      <c r="X825" s="9" t="str">
        <f>TEXT(SalesDataTable[[#This Row],[Order Date]],"mmm")</f>
        <v>May</v>
      </c>
    </row>
    <row r="826" spans="1:24">
      <c r="A826" s="3">
        <v>3531</v>
      </c>
      <c r="B826" s="4">
        <v>46157</v>
      </c>
      <c r="C826" s="11">
        <f>YEAR(SalesDataTable[[#This Row],[Order Date]])</f>
        <v>2026</v>
      </c>
      <c r="D826" s="11" t="str">
        <f>"Q"&amp;ROUNDUP(MONTH(SalesDataTable[[#This Row],[Order Date]])/3,0)</f>
        <v>Q2</v>
      </c>
      <c r="E826" s="13">
        <f>MONTH(SalesDataTable[[#This Row],[Order Date]])</f>
        <v>5</v>
      </c>
      <c r="F826" s="11" t="str">
        <f>TEXT(SalesDataTable[[#This Row],[Order Date]],"MMM")</f>
        <v>May</v>
      </c>
      <c r="G826" s="5" t="s">
        <v>20</v>
      </c>
      <c r="H826" s="5" t="s">
        <v>47</v>
      </c>
      <c r="I826" s="5" t="s">
        <v>19</v>
      </c>
      <c r="J826" s="5" t="s">
        <v>16</v>
      </c>
      <c r="K826" s="5" t="s">
        <v>34</v>
      </c>
      <c r="L826" s="5" t="s">
        <v>42</v>
      </c>
      <c r="M826" s="6">
        <v>4</v>
      </c>
      <c r="N826" s="7">
        <v>36.21</v>
      </c>
      <c r="O826" s="8">
        <v>0</v>
      </c>
      <c r="P826" s="7">
        <v>14.3</v>
      </c>
      <c r="Q826" s="7">
        <f t="shared" si="48"/>
        <v>144.84</v>
      </c>
      <c r="R826" s="7">
        <f t="shared" si="49"/>
        <v>57.2</v>
      </c>
      <c r="S826" s="7">
        <f t="shared" si="50"/>
        <v>87.64</v>
      </c>
      <c r="T826" s="9">
        <f t="shared" si="51"/>
        <v>0.60508146920740125</v>
      </c>
      <c r="U826" s="6">
        <f>YEAR(SalesDataTable[[#This Row],[Order Date]])</f>
        <v>2026</v>
      </c>
      <c r="V826" s="9" t="str">
        <f>"Q"&amp;ROUNDUP(MONTH(SalesDataTable[[#This Row],[Order Date]])/3,0)</f>
        <v>Q2</v>
      </c>
      <c r="W826" s="6">
        <f>MONTH(SalesDataTable[[#This Row],[Order Date]])</f>
        <v>5</v>
      </c>
      <c r="X826" s="9" t="str">
        <f>TEXT(SalesDataTable[[#This Row],[Order Date]],"mmm")</f>
        <v>May</v>
      </c>
    </row>
    <row r="827" spans="1:24">
      <c r="A827" s="3">
        <v>3881</v>
      </c>
      <c r="B827" s="4">
        <v>46157</v>
      </c>
      <c r="C827" s="11">
        <f>YEAR(SalesDataTable[[#This Row],[Order Date]])</f>
        <v>2026</v>
      </c>
      <c r="D827" s="11" t="str">
        <f>"Q"&amp;ROUNDUP(MONTH(SalesDataTable[[#This Row],[Order Date]])/3,0)</f>
        <v>Q2</v>
      </c>
      <c r="E827" s="13">
        <f>MONTH(SalesDataTable[[#This Row],[Order Date]])</f>
        <v>5</v>
      </c>
      <c r="F827" s="11" t="str">
        <f>TEXT(SalesDataTable[[#This Row],[Order Date]],"MMM")</f>
        <v>May</v>
      </c>
      <c r="G827" s="5" t="s">
        <v>11</v>
      </c>
      <c r="H827" s="5" t="s">
        <v>39</v>
      </c>
      <c r="I827" s="5" t="s">
        <v>2</v>
      </c>
      <c r="J827" s="5" t="s">
        <v>16</v>
      </c>
      <c r="K827" s="5" t="s">
        <v>9</v>
      </c>
      <c r="L827" s="5" t="s">
        <v>46</v>
      </c>
      <c r="M827" s="6">
        <v>3</v>
      </c>
      <c r="N827" s="7">
        <v>73.03</v>
      </c>
      <c r="O827" s="8">
        <v>0.05</v>
      </c>
      <c r="P827" s="7">
        <v>33.200000000000003</v>
      </c>
      <c r="Q827" s="7">
        <f t="shared" si="48"/>
        <v>208.13550000000001</v>
      </c>
      <c r="R827" s="7">
        <f t="shared" si="49"/>
        <v>99.600000000000009</v>
      </c>
      <c r="S827" s="7">
        <f t="shared" si="50"/>
        <v>108.5355</v>
      </c>
      <c r="T827" s="9">
        <f t="shared" si="51"/>
        <v>0.52146558371829888</v>
      </c>
      <c r="U827" s="6">
        <f>YEAR(SalesDataTable[[#This Row],[Order Date]])</f>
        <v>2026</v>
      </c>
      <c r="V827" s="9" t="str">
        <f>"Q"&amp;ROUNDUP(MONTH(SalesDataTable[[#This Row],[Order Date]])/3,0)</f>
        <v>Q2</v>
      </c>
      <c r="W827" s="6">
        <f>MONTH(SalesDataTable[[#This Row],[Order Date]])</f>
        <v>5</v>
      </c>
      <c r="X827" s="9" t="str">
        <f>TEXT(SalesDataTable[[#This Row],[Order Date]],"mmm")</f>
        <v>May</v>
      </c>
    </row>
    <row r="828" spans="1:24">
      <c r="A828" s="3">
        <v>4469</v>
      </c>
      <c r="B828" s="4">
        <v>46157</v>
      </c>
      <c r="C828" s="11">
        <f>YEAR(SalesDataTable[[#This Row],[Order Date]])</f>
        <v>2026</v>
      </c>
      <c r="D828" s="11" t="str">
        <f>"Q"&amp;ROUNDUP(MONTH(SalesDataTable[[#This Row],[Order Date]])/3,0)</f>
        <v>Q2</v>
      </c>
      <c r="E828" s="13">
        <f>MONTH(SalesDataTable[[#This Row],[Order Date]])</f>
        <v>5</v>
      </c>
      <c r="F828" s="11" t="str">
        <f>TEXT(SalesDataTable[[#This Row],[Order Date]],"MMM")</f>
        <v>May</v>
      </c>
      <c r="G828" s="5" t="s">
        <v>11</v>
      </c>
      <c r="H828" s="5" t="s">
        <v>25</v>
      </c>
      <c r="I828" s="5" t="s">
        <v>19</v>
      </c>
      <c r="J828" s="5" t="s">
        <v>3</v>
      </c>
      <c r="K828" s="5" t="s">
        <v>4</v>
      </c>
      <c r="L828" s="5" t="s">
        <v>5</v>
      </c>
      <c r="M828" s="6">
        <v>2</v>
      </c>
      <c r="N828" s="7">
        <v>80.81</v>
      </c>
      <c r="O828" s="8">
        <v>0</v>
      </c>
      <c r="P828" s="7">
        <v>42.53</v>
      </c>
      <c r="Q828" s="7">
        <f t="shared" si="48"/>
        <v>161.62</v>
      </c>
      <c r="R828" s="7">
        <f t="shared" si="49"/>
        <v>85.06</v>
      </c>
      <c r="S828" s="7">
        <f t="shared" si="50"/>
        <v>76.56</v>
      </c>
      <c r="T828" s="9">
        <f t="shared" si="51"/>
        <v>0.47370374953594852</v>
      </c>
      <c r="U828" s="6">
        <f>YEAR(SalesDataTable[[#This Row],[Order Date]])</f>
        <v>2026</v>
      </c>
      <c r="V828" s="9" t="str">
        <f>"Q"&amp;ROUNDUP(MONTH(SalesDataTable[[#This Row],[Order Date]])/3,0)</f>
        <v>Q2</v>
      </c>
      <c r="W828" s="6">
        <f>MONTH(SalesDataTable[[#This Row],[Order Date]])</f>
        <v>5</v>
      </c>
      <c r="X828" s="9" t="str">
        <f>TEXT(SalesDataTable[[#This Row],[Order Date]],"mmm")</f>
        <v>May</v>
      </c>
    </row>
    <row r="829" spans="1:24">
      <c r="A829" s="3">
        <v>5037</v>
      </c>
      <c r="B829" s="4">
        <v>46157</v>
      </c>
      <c r="C829" s="11">
        <f>YEAR(SalesDataTable[[#This Row],[Order Date]])</f>
        <v>2026</v>
      </c>
      <c r="D829" s="11" t="str">
        <f>"Q"&amp;ROUNDUP(MONTH(SalesDataTable[[#This Row],[Order Date]])/3,0)</f>
        <v>Q2</v>
      </c>
      <c r="E829" s="13">
        <f>MONTH(SalesDataTable[[#This Row],[Order Date]])</f>
        <v>5</v>
      </c>
      <c r="F829" s="11" t="str">
        <f>TEXT(SalesDataTable[[#This Row],[Order Date]],"MMM")</f>
        <v>May</v>
      </c>
      <c r="G829" s="5" t="s">
        <v>6</v>
      </c>
      <c r="H829" s="5" t="s">
        <v>41</v>
      </c>
      <c r="I829" s="5" t="s">
        <v>2</v>
      </c>
      <c r="J829" s="5" t="s">
        <v>13</v>
      </c>
      <c r="K829" s="5" t="s">
        <v>4</v>
      </c>
      <c r="L829" s="5" t="s">
        <v>22</v>
      </c>
      <c r="M829" s="6">
        <v>1</v>
      </c>
      <c r="N829" s="7">
        <v>51.53</v>
      </c>
      <c r="O829" s="8">
        <v>0.1</v>
      </c>
      <c r="P829" s="7">
        <v>23.06</v>
      </c>
      <c r="Q829" s="7">
        <f t="shared" si="48"/>
        <v>46.377000000000002</v>
      </c>
      <c r="R829" s="7">
        <f t="shared" si="49"/>
        <v>23.06</v>
      </c>
      <c r="S829" s="7">
        <f t="shared" si="50"/>
        <v>23.317000000000004</v>
      </c>
      <c r="T829" s="9">
        <f t="shared" si="51"/>
        <v>0.50277076999374692</v>
      </c>
      <c r="U829" s="6">
        <f>YEAR(SalesDataTable[[#This Row],[Order Date]])</f>
        <v>2026</v>
      </c>
      <c r="V829" s="9" t="str">
        <f>"Q"&amp;ROUNDUP(MONTH(SalesDataTable[[#This Row],[Order Date]])/3,0)</f>
        <v>Q2</v>
      </c>
      <c r="W829" s="6">
        <f>MONTH(SalesDataTable[[#This Row],[Order Date]])</f>
        <v>5</v>
      </c>
      <c r="X829" s="9" t="str">
        <f>TEXT(SalesDataTable[[#This Row],[Order Date]],"mmm")</f>
        <v>May</v>
      </c>
    </row>
    <row r="830" spans="1:24">
      <c r="A830" s="3">
        <v>35</v>
      </c>
      <c r="B830" s="4">
        <v>46158</v>
      </c>
      <c r="C830" s="11">
        <f>YEAR(SalesDataTable[[#This Row],[Order Date]])</f>
        <v>2026</v>
      </c>
      <c r="D830" s="11" t="str">
        <f>"Q"&amp;ROUNDUP(MONTH(SalesDataTable[[#This Row],[Order Date]])/3,0)</f>
        <v>Q2</v>
      </c>
      <c r="E830" s="13">
        <f>MONTH(SalesDataTable[[#This Row],[Order Date]])</f>
        <v>5</v>
      </c>
      <c r="F830" s="11" t="str">
        <f>TEXT(SalesDataTable[[#This Row],[Order Date]],"MMM")</f>
        <v>May</v>
      </c>
      <c r="G830" s="5" t="s">
        <v>20</v>
      </c>
      <c r="H830" s="5" t="s">
        <v>47</v>
      </c>
      <c r="I830" s="5" t="s">
        <v>8</v>
      </c>
      <c r="J830" s="5" t="s">
        <v>16</v>
      </c>
      <c r="K830" s="5" t="s">
        <v>23</v>
      </c>
      <c r="L830" s="5" t="s">
        <v>40</v>
      </c>
      <c r="M830" s="6">
        <v>5</v>
      </c>
      <c r="N830" s="7">
        <v>81.75</v>
      </c>
      <c r="O830" s="8">
        <v>0.05</v>
      </c>
      <c r="P830" s="7">
        <v>39.159999999999997</v>
      </c>
      <c r="Q830" s="7">
        <f t="shared" si="48"/>
        <v>388.3125</v>
      </c>
      <c r="R830" s="7">
        <f t="shared" si="49"/>
        <v>195.79999999999998</v>
      </c>
      <c r="S830" s="7">
        <f t="shared" si="50"/>
        <v>192.51250000000002</v>
      </c>
      <c r="T830" s="9">
        <f t="shared" si="51"/>
        <v>0.49576694028649609</v>
      </c>
      <c r="U830" s="6">
        <f>YEAR(SalesDataTable[[#This Row],[Order Date]])</f>
        <v>2026</v>
      </c>
      <c r="V830" s="9" t="str">
        <f>"Q"&amp;ROUNDUP(MONTH(SalesDataTable[[#This Row],[Order Date]])/3,0)</f>
        <v>Q2</v>
      </c>
      <c r="W830" s="6">
        <f>MONTH(SalesDataTable[[#This Row],[Order Date]])</f>
        <v>5</v>
      </c>
      <c r="X830" s="9" t="str">
        <f>TEXT(SalesDataTable[[#This Row],[Order Date]],"mmm")</f>
        <v>May</v>
      </c>
    </row>
    <row r="831" spans="1:24">
      <c r="A831" s="3">
        <v>226</v>
      </c>
      <c r="B831" s="4">
        <v>46158</v>
      </c>
      <c r="C831" s="11">
        <f>YEAR(SalesDataTable[[#This Row],[Order Date]])</f>
        <v>2026</v>
      </c>
      <c r="D831" s="11" t="str">
        <f>"Q"&amp;ROUNDUP(MONTH(SalesDataTable[[#This Row],[Order Date]])/3,0)</f>
        <v>Q2</v>
      </c>
      <c r="E831" s="13">
        <f>MONTH(SalesDataTable[[#This Row],[Order Date]])</f>
        <v>5</v>
      </c>
      <c r="F831" s="11" t="str">
        <f>TEXT(SalesDataTable[[#This Row],[Order Date]],"MMM")</f>
        <v>May</v>
      </c>
      <c r="G831" s="5" t="s">
        <v>11</v>
      </c>
      <c r="H831" s="5" t="s">
        <v>39</v>
      </c>
      <c r="I831" s="5" t="s">
        <v>2</v>
      </c>
      <c r="J831" s="5" t="s">
        <v>13</v>
      </c>
      <c r="K831" s="5" t="s">
        <v>14</v>
      </c>
      <c r="L831" s="5" t="s">
        <v>48</v>
      </c>
      <c r="M831" s="6">
        <v>1</v>
      </c>
      <c r="N831" s="7">
        <v>165.99</v>
      </c>
      <c r="O831" s="8">
        <v>0.1</v>
      </c>
      <c r="P831" s="7">
        <v>89.9</v>
      </c>
      <c r="Q831" s="7">
        <f t="shared" si="48"/>
        <v>149.39100000000002</v>
      </c>
      <c r="R831" s="7">
        <f t="shared" si="49"/>
        <v>89.9</v>
      </c>
      <c r="S831" s="7">
        <f t="shared" si="50"/>
        <v>59.491000000000014</v>
      </c>
      <c r="T831" s="9">
        <f t="shared" si="51"/>
        <v>0.3982234538894579</v>
      </c>
      <c r="U831" s="6">
        <f>YEAR(SalesDataTable[[#This Row],[Order Date]])</f>
        <v>2026</v>
      </c>
      <c r="V831" s="9" t="str">
        <f>"Q"&amp;ROUNDUP(MONTH(SalesDataTable[[#This Row],[Order Date]])/3,0)</f>
        <v>Q2</v>
      </c>
      <c r="W831" s="6">
        <f>MONTH(SalesDataTable[[#This Row],[Order Date]])</f>
        <v>5</v>
      </c>
      <c r="X831" s="9" t="str">
        <f>TEXT(SalesDataTable[[#This Row],[Order Date]],"mmm")</f>
        <v>May</v>
      </c>
    </row>
    <row r="832" spans="1:24">
      <c r="A832" s="3">
        <v>1713</v>
      </c>
      <c r="B832" s="4">
        <v>46158</v>
      </c>
      <c r="C832" s="11">
        <f>YEAR(SalesDataTable[[#This Row],[Order Date]])</f>
        <v>2026</v>
      </c>
      <c r="D832" s="11" t="str">
        <f>"Q"&amp;ROUNDUP(MONTH(SalesDataTable[[#This Row],[Order Date]])/3,0)</f>
        <v>Q2</v>
      </c>
      <c r="E832" s="13">
        <f>MONTH(SalesDataTable[[#This Row],[Order Date]])</f>
        <v>5</v>
      </c>
      <c r="F832" s="11" t="str">
        <f>TEXT(SalesDataTable[[#This Row],[Order Date]],"MMM")</f>
        <v>May</v>
      </c>
      <c r="G832" s="5" t="s">
        <v>0</v>
      </c>
      <c r="H832" s="5" t="s">
        <v>50</v>
      </c>
      <c r="I832" s="5" t="s">
        <v>19</v>
      </c>
      <c r="J832" s="5" t="s">
        <v>13</v>
      </c>
      <c r="K832" s="5" t="s">
        <v>23</v>
      </c>
      <c r="L832" s="5" t="s">
        <v>51</v>
      </c>
      <c r="M832" s="6">
        <v>2</v>
      </c>
      <c r="N832" s="7">
        <v>121.22</v>
      </c>
      <c r="O832" s="8">
        <v>0</v>
      </c>
      <c r="P832" s="7">
        <v>60.38</v>
      </c>
      <c r="Q832" s="7">
        <f t="shared" si="48"/>
        <v>242.44</v>
      </c>
      <c r="R832" s="7">
        <f t="shared" si="49"/>
        <v>120.76</v>
      </c>
      <c r="S832" s="7">
        <f t="shared" si="50"/>
        <v>121.67999999999999</v>
      </c>
      <c r="T832" s="9">
        <f t="shared" si="51"/>
        <v>0.50189737667051637</v>
      </c>
      <c r="U832" s="6">
        <f>YEAR(SalesDataTable[[#This Row],[Order Date]])</f>
        <v>2026</v>
      </c>
      <c r="V832" s="9" t="str">
        <f>"Q"&amp;ROUNDUP(MONTH(SalesDataTable[[#This Row],[Order Date]])/3,0)</f>
        <v>Q2</v>
      </c>
      <c r="W832" s="6">
        <f>MONTH(SalesDataTable[[#This Row],[Order Date]])</f>
        <v>5</v>
      </c>
      <c r="X832" s="9" t="str">
        <f>TEXT(SalesDataTable[[#This Row],[Order Date]],"mmm")</f>
        <v>May</v>
      </c>
    </row>
    <row r="833" spans="1:24">
      <c r="A833" s="3">
        <v>2320</v>
      </c>
      <c r="B833" s="4">
        <v>46158</v>
      </c>
      <c r="C833" s="11">
        <f>YEAR(SalesDataTable[[#This Row],[Order Date]])</f>
        <v>2026</v>
      </c>
      <c r="D833" s="11" t="str">
        <f>"Q"&amp;ROUNDUP(MONTH(SalesDataTable[[#This Row],[Order Date]])/3,0)</f>
        <v>Q2</v>
      </c>
      <c r="E833" s="13">
        <f>MONTH(SalesDataTable[[#This Row],[Order Date]])</f>
        <v>5</v>
      </c>
      <c r="F833" s="11" t="str">
        <f>TEXT(SalesDataTable[[#This Row],[Order Date]],"MMM")</f>
        <v>May</v>
      </c>
      <c r="G833" s="5" t="s">
        <v>6</v>
      </c>
      <c r="H833" s="5" t="s">
        <v>43</v>
      </c>
      <c r="I833" s="5" t="s">
        <v>19</v>
      </c>
      <c r="J833" s="5" t="s">
        <v>16</v>
      </c>
      <c r="K833" s="5" t="s">
        <v>14</v>
      </c>
      <c r="L833" s="5" t="s">
        <v>44</v>
      </c>
      <c r="M833" s="6">
        <v>2</v>
      </c>
      <c r="N833" s="7">
        <v>131.1</v>
      </c>
      <c r="O833" s="8">
        <v>0</v>
      </c>
      <c r="P833" s="7">
        <v>65.55</v>
      </c>
      <c r="Q833" s="7">
        <f t="shared" si="48"/>
        <v>262.2</v>
      </c>
      <c r="R833" s="7">
        <f t="shared" si="49"/>
        <v>131.1</v>
      </c>
      <c r="S833" s="7">
        <f t="shared" si="50"/>
        <v>131.1</v>
      </c>
      <c r="T833" s="9">
        <f t="shared" si="51"/>
        <v>0.5</v>
      </c>
      <c r="U833" s="6">
        <f>YEAR(SalesDataTable[[#This Row],[Order Date]])</f>
        <v>2026</v>
      </c>
      <c r="V833" s="9" t="str">
        <f>"Q"&amp;ROUNDUP(MONTH(SalesDataTable[[#This Row],[Order Date]])/3,0)</f>
        <v>Q2</v>
      </c>
      <c r="W833" s="6">
        <f>MONTH(SalesDataTable[[#This Row],[Order Date]])</f>
        <v>5</v>
      </c>
      <c r="X833" s="9" t="str">
        <f>TEXT(SalesDataTable[[#This Row],[Order Date]],"mmm")</f>
        <v>May</v>
      </c>
    </row>
    <row r="834" spans="1:24">
      <c r="A834" s="3">
        <v>2496</v>
      </c>
      <c r="B834" s="4">
        <v>46158</v>
      </c>
      <c r="C834" s="11">
        <f>YEAR(SalesDataTable[[#This Row],[Order Date]])</f>
        <v>2026</v>
      </c>
      <c r="D834" s="11" t="str">
        <f>"Q"&amp;ROUNDUP(MONTH(SalesDataTable[[#This Row],[Order Date]])/3,0)</f>
        <v>Q2</v>
      </c>
      <c r="E834" s="13">
        <f>MONTH(SalesDataTable[[#This Row],[Order Date]])</f>
        <v>5</v>
      </c>
      <c r="F834" s="11" t="str">
        <f>TEXT(SalesDataTable[[#This Row],[Order Date]],"MMM")</f>
        <v>May</v>
      </c>
      <c r="G834" s="5" t="s">
        <v>6</v>
      </c>
      <c r="H834" s="5" t="s">
        <v>27</v>
      </c>
      <c r="I834" s="5" t="s">
        <v>2</v>
      </c>
      <c r="J834" s="5" t="s">
        <v>3</v>
      </c>
      <c r="K834" s="5" t="s">
        <v>14</v>
      </c>
      <c r="L834" s="5" t="s">
        <v>32</v>
      </c>
      <c r="M834" s="6">
        <v>2</v>
      </c>
      <c r="N834" s="7">
        <v>46.44</v>
      </c>
      <c r="O834" s="8">
        <v>0</v>
      </c>
      <c r="P834" s="7">
        <v>18.63</v>
      </c>
      <c r="Q834" s="7">
        <f t="shared" ref="Q834:Q897" si="52">M834*N834*(1-O834)</f>
        <v>92.88</v>
      </c>
      <c r="R834" s="7">
        <f t="shared" ref="R834:R897" si="53">M834*P834</f>
        <v>37.26</v>
      </c>
      <c r="S834" s="7">
        <f t="shared" ref="S834:S897" si="54">Q834-R834</f>
        <v>55.62</v>
      </c>
      <c r="T834" s="9">
        <f t="shared" ref="T834:T897" si="55">IFERROR(S834/Q834,0)</f>
        <v>0.59883720930232553</v>
      </c>
      <c r="U834" s="6">
        <f>YEAR(SalesDataTable[[#This Row],[Order Date]])</f>
        <v>2026</v>
      </c>
      <c r="V834" s="9" t="str">
        <f>"Q"&amp;ROUNDUP(MONTH(SalesDataTable[[#This Row],[Order Date]])/3,0)</f>
        <v>Q2</v>
      </c>
      <c r="W834" s="6">
        <f>MONTH(SalesDataTable[[#This Row],[Order Date]])</f>
        <v>5</v>
      </c>
      <c r="X834" s="9" t="str">
        <f>TEXT(SalesDataTable[[#This Row],[Order Date]],"mmm")</f>
        <v>May</v>
      </c>
    </row>
    <row r="835" spans="1:24">
      <c r="A835" s="3">
        <v>2504</v>
      </c>
      <c r="B835" s="4">
        <v>46158</v>
      </c>
      <c r="C835" s="11">
        <f>YEAR(SalesDataTable[[#This Row],[Order Date]])</f>
        <v>2026</v>
      </c>
      <c r="D835" s="11" t="str">
        <f>"Q"&amp;ROUNDUP(MONTH(SalesDataTable[[#This Row],[Order Date]])/3,0)</f>
        <v>Q2</v>
      </c>
      <c r="E835" s="13">
        <f>MONTH(SalesDataTable[[#This Row],[Order Date]])</f>
        <v>5</v>
      </c>
      <c r="F835" s="11" t="str">
        <f>TEXT(SalesDataTable[[#This Row],[Order Date]],"MMM")</f>
        <v>May</v>
      </c>
      <c r="G835" s="5" t="s">
        <v>20</v>
      </c>
      <c r="H835" s="5" t="s">
        <v>31</v>
      </c>
      <c r="I835" s="5" t="s">
        <v>2</v>
      </c>
      <c r="J835" s="5" t="s">
        <v>13</v>
      </c>
      <c r="K835" s="5" t="s">
        <v>14</v>
      </c>
      <c r="L835" s="5" t="s">
        <v>15</v>
      </c>
      <c r="M835" s="6">
        <v>1</v>
      </c>
      <c r="N835" s="7">
        <v>36.659999999999997</v>
      </c>
      <c r="O835" s="8">
        <v>0</v>
      </c>
      <c r="P835" s="7">
        <v>13.61</v>
      </c>
      <c r="Q835" s="7">
        <f t="shared" si="52"/>
        <v>36.659999999999997</v>
      </c>
      <c r="R835" s="7">
        <f t="shared" si="53"/>
        <v>13.61</v>
      </c>
      <c r="S835" s="7">
        <f t="shared" si="54"/>
        <v>23.049999999999997</v>
      </c>
      <c r="T835" s="9">
        <f t="shared" si="55"/>
        <v>0.62875068194217132</v>
      </c>
      <c r="U835" s="6">
        <f>YEAR(SalesDataTable[[#This Row],[Order Date]])</f>
        <v>2026</v>
      </c>
      <c r="V835" s="9" t="str">
        <f>"Q"&amp;ROUNDUP(MONTH(SalesDataTable[[#This Row],[Order Date]])/3,0)</f>
        <v>Q2</v>
      </c>
      <c r="W835" s="6">
        <f>MONTH(SalesDataTable[[#This Row],[Order Date]])</f>
        <v>5</v>
      </c>
      <c r="X835" s="9" t="str">
        <f>TEXT(SalesDataTable[[#This Row],[Order Date]],"mmm")</f>
        <v>May</v>
      </c>
    </row>
    <row r="836" spans="1:24">
      <c r="A836" s="3">
        <v>2598</v>
      </c>
      <c r="B836" s="4">
        <v>46158</v>
      </c>
      <c r="C836" s="11">
        <f>YEAR(SalesDataTable[[#This Row],[Order Date]])</f>
        <v>2026</v>
      </c>
      <c r="D836" s="11" t="str">
        <f>"Q"&amp;ROUNDUP(MONTH(SalesDataTable[[#This Row],[Order Date]])/3,0)</f>
        <v>Q2</v>
      </c>
      <c r="E836" s="13">
        <f>MONTH(SalesDataTable[[#This Row],[Order Date]])</f>
        <v>5</v>
      </c>
      <c r="F836" s="11" t="str">
        <f>TEXT(SalesDataTable[[#This Row],[Order Date]],"MMM")</f>
        <v>May</v>
      </c>
      <c r="G836" s="5" t="s">
        <v>20</v>
      </c>
      <c r="H836" s="5" t="s">
        <v>33</v>
      </c>
      <c r="I836" s="5" t="s">
        <v>2</v>
      </c>
      <c r="J836" s="5" t="s">
        <v>13</v>
      </c>
      <c r="K836" s="5" t="s">
        <v>9</v>
      </c>
      <c r="L836" s="5" t="s">
        <v>37</v>
      </c>
      <c r="M836" s="6">
        <v>5</v>
      </c>
      <c r="N836" s="7">
        <v>156.16999999999999</v>
      </c>
      <c r="O836" s="8">
        <v>0.1</v>
      </c>
      <c r="P836" s="7">
        <v>80.59</v>
      </c>
      <c r="Q836" s="7">
        <f t="shared" si="52"/>
        <v>702.76499999999999</v>
      </c>
      <c r="R836" s="7">
        <f t="shared" si="53"/>
        <v>402.95000000000005</v>
      </c>
      <c r="S836" s="7">
        <f t="shared" si="54"/>
        <v>299.81499999999994</v>
      </c>
      <c r="T836" s="9">
        <f t="shared" si="55"/>
        <v>0.42662198601239382</v>
      </c>
      <c r="U836" s="6">
        <f>YEAR(SalesDataTable[[#This Row],[Order Date]])</f>
        <v>2026</v>
      </c>
      <c r="V836" s="9" t="str">
        <f>"Q"&amp;ROUNDUP(MONTH(SalesDataTable[[#This Row],[Order Date]])/3,0)</f>
        <v>Q2</v>
      </c>
      <c r="W836" s="6">
        <f>MONTH(SalesDataTable[[#This Row],[Order Date]])</f>
        <v>5</v>
      </c>
      <c r="X836" s="9" t="str">
        <f>TEXT(SalesDataTable[[#This Row],[Order Date]],"mmm")</f>
        <v>May</v>
      </c>
    </row>
    <row r="837" spans="1:24">
      <c r="A837" s="3">
        <v>2600</v>
      </c>
      <c r="B837" s="4">
        <v>46158</v>
      </c>
      <c r="C837" s="11">
        <f>YEAR(SalesDataTable[[#This Row],[Order Date]])</f>
        <v>2026</v>
      </c>
      <c r="D837" s="11" t="str">
        <f>"Q"&amp;ROUNDUP(MONTH(SalesDataTable[[#This Row],[Order Date]])/3,0)</f>
        <v>Q2</v>
      </c>
      <c r="E837" s="13">
        <f>MONTH(SalesDataTable[[#This Row],[Order Date]])</f>
        <v>5</v>
      </c>
      <c r="F837" s="11" t="str">
        <f>TEXT(SalesDataTable[[#This Row],[Order Date]],"MMM")</f>
        <v>May</v>
      </c>
      <c r="G837" s="5" t="s">
        <v>6</v>
      </c>
      <c r="H837" s="5" t="s">
        <v>43</v>
      </c>
      <c r="I837" s="5" t="s">
        <v>19</v>
      </c>
      <c r="J837" s="5" t="s">
        <v>13</v>
      </c>
      <c r="K837" s="5" t="s">
        <v>14</v>
      </c>
      <c r="L837" s="5" t="s">
        <v>15</v>
      </c>
      <c r="M837" s="6">
        <v>1</v>
      </c>
      <c r="N837" s="7">
        <v>35.97</v>
      </c>
      <c r="O837" s="8">
        <v>0.1</v>
      </c>
      <c r="P837" s="7">
        <v>13.54</v>
      </c>
      <c r="Q837" s="7">
        <f t="shared" si="52"/>
        <v>32.372999999999998</v>
      </c>
      <c r="R837" s="7">
        <f t="shared" si="53"/>
        <v>13.54</v>
      </c>
      <c r="S837" s="7">
        <f t="shared" si="54"/>
        <v>18.832999999999998</v>
      </c>
      <c r="T837" s="9">
        <f t="shared" si="55"/>
        <v>0.58175022395205878</v>
      </c>
      <c r="U837" s="6">
        <f>YEAR(SalesDataTable[[#This Row],[Order Date]])</f>
        <v>2026</v>
      </c>
      <c r="V837" s="9" t="str">
        <f>"Q"&amp;ROUNDUP(MONTH(SalesDataTable[[#This Row],[Order Date]])/3,0)</f>
        <v>Q2</v>
      </c>
      <c r="W837" s="6">
        <f>MONTH(SalesDataTable[[#This Row],[Order Date]])</f>
        <v>5</v>
      </c>
      <c r="X837" s="9" t="str">
        <f>TEXT(SalesDataTable[[#This Row],[Order Date]],"mmm")</f>
        <v>May</v>
      </c>
    </row>
    <row r="838" spans="1:24">
      <c r="A838" s="3">
        <v>2856</v>
      </c>
      <c r="B838" s="4">
        <v>46158</v>
      </c>
      <c r="C838" s="11">
        <f>YEAR(SalesDataTable[[#This Row],[Order Date]])</f>
        <v>2026</v>
      </c>
      <c r="D838" s="11" t="str">
        <f>"Q"&amp;ROUNDUP(MONTH(SalesDataTable[[#This Row],[Order Date]])/3,0)</f>
        <v>Q2</v>
      </c>
      <c r="E838" s="13">
        <f>MONTH(SalesDataTable[[#This Row],[Order Date]])</f>
        <v>5</v>
      </c>
      <c r="F838" s="11" t="str">
        <f>TEXT(SalesDataTable[[#This Row],[Order Date]],"MMM")</f>
        <v>May</v>
      </c>
      <c r="G838" s="5" t="s">
        <v>6</v>
      </c>
      <c r="H838" s="5" t="s">
        <v>41</v>
      </c>
      <c r="I838" s="5" t="s">
        <v>8</v>
      </c>
      <c r="J838" s="5" t="s">
        <v>16</v>
      </c>
      <c r="K838" s="5" t="s">
        <v>34</v>
      </c>
      <c r="L838" s="5" t="s">
        <v>38</v>
      </c>
      <c r="M838" s="6">
        <v>4</v>
      </c>
      <c r="N838" s="7">
        <v>125.11</v>
      </c>
      <c r="O838" s="8">
        <v>0.15</v>
      </c>
      <c r="P838" s="7">
        <v>70.010000000000005</v>
      </c>
      <c r="Q838" s="7">
        <f t="shared" si="52"/>
        <v>425.37399999999997</v>
      </c>
      <c r="R838" s="7">
        <f t="shared" si="53"/>
        <v>280.04000000000002</v>
      </c>
      <c r="S838" s="7">
        <f t="shared" si="54"/>
        <v>145.33399999999995</v>
      </c>
      <c r="T838" s="9">
        <f t="shared" si="55"/>
        <v>0.34166169065340135</v>
      </c>
      <c r="U838" s="6">
        <f>YEAR(SalesDataTable[[#This Row],[Order Date]])</f>
        <v>2026</v>
      </c>
      <c r="V838" s="9" t="str">
        <f>"Q"&amp;ROUNDUP(MONTH(SalesDataTable[[#This Row],[Order Date]])/3,0)</f>
        <v>Q2</v>
      </c>
      <c r="W838" s="6">
        <f>MONTH(SalesDataTable[[#This Row],[Order Date]])</f>
        <v>5</v>
      </c>
      <c r="X838" s="9" t="str">
        <f>TEXT(SalesDataTable[[#This Row],[Order Date]],"mmm")</f>
        <v>May</v>
      </c>
    </row>
    <row r="839" spans="1:24">
      <c r="A839" s="3">
        <v>3478</v>
      </c>
      <c r="B839" s="4">
        <v>46158</v>
      </c>
      <c r="C839" s="11">
        <f>YEAR(SalesDataTable[[#This Row],[Order Date]])</f>
        <v>2026</v>
      </c>
      <c r="D839" s="11" t="str">
        <f>"Q"&amp;ROUNDUP(MONTH(SalesDataTable[[#This Row],[Order Date]])/3,0)</f>
        <v>Q2</v>
      </c>
      <c r="E839" s="13">
        <f>MONTH(SalesDataTable[[#This Row],[Order Date]])</f>
        <v>5</v>
      </c>
      <c r="F839" s="11" t="str">
        <f>TEXT(SalesDataTable[[#This Row],[Order Date]],"MMM")</f>
        <v>May</v>
      </c>
      <c r="G839" s="5" t="s">
        <v>20</v>
      </c>
      <c r="H839" s="5" t="s">
        <v>33</v>
      </c>
      <c r="I839" s="5" t="s">
        <v>2</v>
      </c>
      <c r="J839" s="5" t="s">
        <v>13</v>
      </c>
      <c r="K839" s="5" t="s">
        <v>34</v>
      </c>
      <c r="L839" s="5" t="s">
        <v>42</v>
      </c>
      <c r="M839" s="6">
        <v>4</v>
      </c>
      <c r="N839" s="7">
        <v>36.29</v>
      </c>
      <c r="O839" s="8">
        <v>0.1</v>
      </c>
      <c r="P839" s="7">
        <v>13.77</v>
      </c>
      <c r="Q839" s="7">
        <f t="shared" si="52"/>
        <v>130.64400000000001</v>
      </c>
      <c r="R839" s="7">
        <f t="shared" si="53"/>
        <v>55.08</v>
      </c>
      <c r="S839" s="7">
        <f t="shared" si="54"/>
        <v>75.564000000000007</v>
      </c>
      <c r="T839" s="9">
        <f t="shared" si="55"/>
        <v>0.57839625241113257</v>
      </c>
      <c r="U839" s="6">
        <f>YEAR(SalesDataTable[[#This Row],[Order Date]])</f>
        <v>2026</v>
      </c>
      <c r="V839" s="9" t="str">
        <f>"Q"&amp;ROUNDUP(MONTH(SalesDataTable[[#This Row],[Order Date]])/3,0)</f>
        <v>Q2</v>
      </c>
      <c r="W839" s="6">
        <f>MONTH(SalesDataTable[[#This Row],[Order Date]])</f>
        <v>5</v>
      </c>
      <c r="X839" s="9" t="str">
        <f>TEXT(SalesDataTable[[#This Row],[Order Date]],"mmm")</f>
        <v>May</v>
      </c>
    </row>
    <row r="840" spans="1:24">
      <c r="A840" s="3">
        <v>3599</v>
      </c>
      <c r="B840" s="4">
        <v>46158</v>
      </c>
      <c r="C840" s="11">
        <f>YEAR(SalesDataTable[[#This Row],[Order Date]])</f>
        <v>2026</v>
      </c>
      <c r="D840" s="11" t="str">
        <f>"Q"&amp;ROUNDUP(MONTH(SalesDataTable[[#This Row],[Order Date]])/3,0)</f>
        <v>Q2</v>
      </c>
      <c r="E840" s="13">
        <f>MONTH(SalesDataTable[[#This Row],[Order Date]])</f>
        <v>5</v>
      </c>
      <c r="F840" s="11" t="str">
        <f>TEXT(SalesDataTable[[#This Row],[Order Date]],"MMM")</f>
        <v>May</v>
      </c>
      <c r="G840" s="5" t="s">
        <v>6</v>
      </c>
      <c r="H840" s="5" t="s">
        <v>27</v>
      </c>
      <c r="I840" s="5" t="s">
        <v>2</v>
      </c>
      <c r="J840" s="5" t="s">
        <v>13</v>
      </c>
      <c r="K840" s="5" t="s">
        <v>9</v>
      </c>
      <c r="L840" s="5" t="s">
        <v>17</v>
      </c>
      <c r="M840" s="6">
        <v>4</v>
      </c>
      <c r="N840" s="7">
        <v>143.34</v>
      </c>
      <c r="O840" s="8">
        <v>0</v>
      </c>
      <c r="P840" s="7">
        <v>80.55</v>
      </c>
      <c r="Q840" s="7">
        <f t="shared" si="52"/>
        <v>573.36</v>
      </c>
      <c r="R840" s="7">
        <f t="shared" si="53"/>
        <v>322.2</v>
      </c>
      <c r="S840" s="7">
        <f t="shared" si="54"/>
        <v>251.16000000000003</v>
      </c>
      <c r="T840" s="9">
        <f t="shared" si="55"/>
        <v>0.43804939305148599</v>
      </c>
      <c r="U840" s="6">
        <f>YEAR(SalesDataTable[[#This Row],[Order Date]])</f>
        <v>2026</v>
      </c>
      <c r="V840" s="9" t="str">
        <f>"Q"&amp;ROUNDUP(MONTH(SalesDataTable[[#This Row],[Order Date]])/3,0)</f>
        <v>Q2</v>
      </c>
      <c r="W840" s="6">
        <f>MONTH(SalesDataTable[[#This Row],[Order Date]])</f>
        <v>5</v>
      </c>
      <c r="X840" s="9" t="str">
        <f>TEXT(SalesDataTable[[#This Row],[Order Date]],"mmm")</f>
        <v>May</v>
      </c>
    </row>
    <row r="841" spans="1:24">
      <c r="A841" s="3">
        <v>282</v>
      </c>
      <c r="B841" s="4">
        <v>46159</v>
      </c>
      <c r="C841" s="11">
        <f>YEAR(SalesDataTable[[#This Row],[Order Date]])</f>
        <v>2026</v>
      </c>
      <c r="D841" s="11" t="str">
        <f>"Q"&amp;ROUNDUP(MONTH(SalesDataTable[[#This Row],[Order Date]])/3,0)</f>
        <v>Q2</v>
      </c>
      <c r="E841" s="13">
        <f>MONTH(SalesDataTable[[#This Row],[Order Date]])</f>
        <v>5</v>
      </c>
      <c r="F841" s="11" t="str">
        <f>TEXT(SalesDataTable[[#This Row],[Order Date]],"MMM")</f>
        <v>May</v>
      </c>
      <c r="G841" s="5" t="s">
        <v>6</v>
      </c>
      <c r="H841" s="5" t="s">
        <v>43</v>
      </c>
      <c r="I841" s="5" t="s">
        <v>28</v>
      </c>
      <c r="J841" s="5" t="s">
        <v>13</v>
      </c>
      <c r="K841" s="5" t="s">
        <v>4</v>
      </c>
      <c r="L841" s="5" t="s">
        <v>22</v>
      </c>
      <c r="M841" s="6">
        <v>3</v>
      </c>
      <c r="N841" s="7">
        <v>51.68</v>
      </c>
      <c r="O841" s="8">
        <v>0</v>
      </c>
      <c r="P841" s="7">
        <v>22.4</v>
      </c>
      <c r="Q841" s="7">
        <f t="shared" si="52"/>
        <v>155.04</v>
      </c>
      <c r="R841" s="7">
        <f t="shared" si="53"/>
        <v>67.199999999999989</v>
      </c>
      <c r="S841" s="7">
        <f t="shared" si="54"/>
        <v>87.84</v>
      </c>
      <c r="T841" s="9">
        <f t="shared" si="55"/>
        <v>0.56656346749226016</v>
      </c>
      <c r="U841" s="6">
        <f>YEAR(SalesDataTable[[#This Row],[Order Date]])</f>
        <v>2026</v>
      </c>
      <c r="V841" s="9" t="str">
        <f>"Q"&amp;ROUNDUP(MONTH(SalesDataTable[[#This Row],[Order Date]])/3,0)</f>
        <v>Q2</v>
      </c>
      <c r="W841" s="6">
        <f>MONTH(SalesDataTable[[#This Row],[Order Date]])</f>
        <v>5</v>
      </c>
      <c r="X841" s="9" t="str">
        <f>TEXT(SalesDataTable[[#This Row],[Order Date]],"mmm")</f>
        <v>May</v>
      </c>
    </row>
    <row r="842" spans="1:24">
      <c r="A842" s="3">
        <v>980</v>
      </c>
      <c r="B842" s="4">
        <v>46159</v>
      </c>
      <c r="C842" s="11">
        <f>YEAR(SalesDataTable[[#This Row],[Order Date]])</f>
        <v>2026</v>
      </c>
      <c r="D842" s="11" t="str">
        <f>"Q"&amp;ROUNDUP(MONTH(SalesDataTable[[#This Row],[Order Date]])/3,0)</f>
        <v>Q2</v>
      </c>
      <c r="E842" s="13">
        <f>MONTH(SalesDataTable[[#This Row],[Order Date]])</f>
        <v>5</v>
      </c>
      <c r="F842" s="11" t="str">
        <f>TEXT(SalesDataTable[[#This Row],[Order Date]],"MMM")</f>
        <v>May</v>
      </c>
      <c r="G842" s="5" t="s">
        <v>20</v>
      </c>
      <c r="H842" s="5" t="s">
        <v>31</v>
      </c>
      <c r="I842" s="5" t="s">
        <v>2</v>
      </c>
      <c r="J842" s="5" t="s">
        <v>3</v>
      </c>
      <c r="K842" s="5" t="s">
        <v>14</v>
      </c>
      <c r="L842" s="5" t="s">
        <v>32</v>
      </c>
      <c r="M842" s="6">
        <v>1</v>
      </c>
      <c r="N842" s="7">
        <v>46.84</v>
      </c>
      <c r="O842" s="8">
        <v>0</v>
      </c>
      <c r="P842" s="7">
        <v>17.93</v>
      </c>
      <c r="Q842" s="7">
        <f t="shared" si="52"/>
        <v>46.84</v>
      </c>
      <c r="R842" s="7">
        <f t="shared" si="53"/>
        <v>17.93</v>
      </c>
      <c r="S842" s="7">
        <f t="shared" si="54"/>
        <v>28.910000000000004</v>
      </c>
      <c r="T842" s="9">
        <f t="shared" si="55"/>
        <v>0.61720751494449189</v>
      </c>
      <c r="U842" s="6">
        <f>YEAR(SalesDataTable[[#This Row],[Order Date]])</f>
        <v>2026</v>
      </c>
      <c r="V842" s="9" t="str">
        <f>"Q"&amp;ROUNDUP(MONTH(SalesDataTable[[#This Row],[Order Date]])/3,0)</f>
        <v>Q2</v>
      </c>
      <c r="W842" s="6">
        <f>MONTH(SalesDataTable[[#This Row],[Order Date]])</f>
        <v>5</v>
      </c>
      <c r="X842" s="9" t="str">
        <f>TEXT(SalesDataTable[[#This Row],[Order Date]],"mmm")</f>
        <v>May</v>
      </c>
    </row>
    <row r="843" spans="1:24">
      <c r="A843" s="3">
        <v>1155</v>
      </c>
      <c r="B843" s="4">
        <v>46159</v>
      </c>
      <c r="C843" s="11">
        <f>YEAR(SalesDataTable[[#This Row],[Order Date]])</f>
        <v>2026</v>
      </c>
      <c r="D843" s="11" t="str">
        <f>"Q"&amp;ROUNDUP(MONTH(SalesDataTable[[#This Row],[Order Date]])/3,0)</f>
        <v>Q2</v>
      </c>
      <c r="E843" s="13">
        <f>MONTH(SalesDataTable[[#This Row],[Order Date]])</f>
        <v>5</v>
      </c>
      <c r="F843" s="11" t="str">
        <f>TEXT(SalesDataTable[[#This Row],[Order Date]],"MMM")</f>
        <v>May</v>
      </c>
      <c r="G843" s="5" t="s">
        <v>11</v>
      </c>
      <c r="H843" s="5" t="s">
        <v>12</v>
      </c>
      <c r="I843" s="5" t="s">
        <v>28</v>
      </c>
      <c r="J843" s="5" t="s">
        <v>13</v>
      </c>
      <c r="K843" s="5" t="s">
        <v>9</v>
      </c>
      <c r="L843" s="5" t="s">
        <v>46</v>
      </c>
      <c r="M843" s="6">
        <v>5</v>
      </c>
      <c r="N843" s="7">
        <v>72.900000000000006</v>
      </c>
      <c r="O843" s="8">
        <v>0.05</v>
      </c>
      <c r="P843" s="7">
        <v>31.57</v>
      </c>
      <c r="Q843" s="7">
        <f t="shared" si="52"/>
        <v>346.27499999999998</v>
      </c>
      <c r="R843" s="7">
        <f t="shared" si="53"/>
        <v>157.85</v>
      </c>
      <c r="S843" s="7">
        <f t="shared" si="54"/>
        <v>188.42499999999998</v>
      </c>
      <c r="T843" s="9">
        <f t="shared" si="55"/>
        <v>0.54414843693596127</v>
      </c>
      <c r="U843" s="6">
        <f>YEAR(SalesDataTable[[#This Row],[Order Date]])</f>
        <v>2026</v>
      </c>
      <c r="V843" s="9" t="str">
        <f>"Q"&amp;ROUNDUP(MONTH(SalesDataTable[[#This Row],[Order Date]])/3,0)</f>
        <v>Q2</v>
      </c>
      <c r="W843" s="6">
        <f>MONTH(SalesDataTable[[#This Row],[Order Date]])</f>
        <v>5</v>
      </c>
      <c r="X843" s="9" t="str">
        <f>TEXT(SalesDataTable[[#This Row],[Order Date]],"mmm")</f>
        <v>May</v>
      </c>
    </row>
    <row r="844" spans="1:24">
      <c r="A844" s="3">
        <v>1816</v>
      </c>
      <c r="B844" s="4">
        <v>46159</v>
      </c>
      <c r="C844" s="11">
        <f>YEAR(SalesDataTable[[#This Row],[Order Date]])</f>
        <v>2026</v>
      </c>
      <c r="D844" s="11" t="str">
        <f>"Q"&amp;ROUNDUP(MONTH(SalesDataTable[[#This Row],[Order Date]])/3,0)</f>
        <v>Q2</v>
      </c>
      <c r="E844" s="13">
        <f>MONTH(SalesDataTable[[#This Row],[Order Date]])</f>
        <v>5</v>
      </c>
      <c r="F844" s="11" t="str">
        <f>TEXT(SalesDataTable[[#This Row],[Order Date]],"MMM")</f>
        <v>May</v>
      </c>
      <c r="G844" s="5" t="s">
        <v>20</v>
      </c>
      <c r="H844" s="5" t="s">
        <v>31</v>
      </c>
      <c r="I844" s="5" t="s">
        <v>2</v>
      </c>
      <c r="J844" s="5" t="s">
        <v>13</v>
      </c>
      <c r="K844" s="5" t="s">
        <v>9</v>
      </c>
      <c r="L844" s="5" t="s">
        <v>10</v>
      </c>
      <c r="M844" s="6">
        <v>1</v>
      </c>
      <c r="N844" s="7">
        <v>91.07</v>
      </c>
      <c r="O844" s="8">
        <v>0</v>
      </c>
      <c r="P844" s="7">
        <v>45.3</v>
      </c>
      <c r="Q844" s="7">
        <f t="shared" si="52"/>
        <v>91.07</v>
      </c>
      <c r="R844" s="7">
        <f t="shared" si="53"/>
        <v>45.3</v>
      </c>
      <c r="S844" s="7">
        <f t="shared" si="54"/>
        <v>45.769999999999996</v>
      </c>
      <c r="T844" s="9">
        <f t="shared" si="55"/>
        <v>0.50258043263423735</v>
      </c>
      <c r="U844" s="6">
        <f>YEAR(SalesDataTable[[#This Row],[Order Date]])</f>
        <v>2026</v>
      </c>
      <c r="V844" s="9" t="str">
        <f>"Q"&amp;ROUNDUP(MONTH(SalesDataTable[[#This Row],[Order Date]])/3,0)</f>
        <v>Q2</v>
      </c>
      <c r="W844" s="6">
        <f>MONTH(SalesDataTable[[#This Row],[Order Date]])</f>
        <v>5</v>
      </c>
      <c r="X844" s="9" t="str">
        <f>TEXT(SalesDataTable[[#This Row],[Order Date]],"mmm")</f>
        <v>May</v>
      </c>
    </row>
    <row r="845" spans="1:24">
      <c r="A845" s="3">
        <v>2128</v>
      </c>
      <c r="B845" s="4">
        <v>46159</v>
      </c>
      <c r="C845" s="11">
        <f>YEAR(SalesDataTable[[#This Row],[Order Date]])</f>
        <v>2026</v>
      </c>
      <c r="D845" s="11" t="str">
        <f>"Q"&amp;ROUNDUP(MONTH(SalesDataTable[[#This Row],[Order Date]])/3,0)</f>
        <v>Q2</v>
      </c>
      <c r="E845" s="13">
        <f>MONTH(SalesDataTable[[#This Row],[Order Date]])</f>
        <v>5</v>
      </c>
      <c r="F845" s="11" t="str">
        <f>TEXT(SalesDataTable[[#This Row],[Order Date]],"MMM")</f>
        <v>May</v>
      </c>
      <c r="G845" s="5" t="s">
        <v>11</v>
      </c>
      <c r="H845" s="5" t="s">
        <v>39</v>
      </c>
      <c r="I845" s="5" t="s">
        <v>19</v>
      </c>
      <c r="J845" s="5" t="s">
        <v>13</v>
      </c>
      <c r="K845" s="5" t="s">
        <v>4</v>
      </c>
      <c r="L845" s="5" t="s">
        <v>5</v>
      </c>
      <c r="M845" s="6">
        <v>1</v>
      </c>
      <c r="N845" s="7">
        <v>81.86</v>
      </c>
      <c r="O845" s="8">
        <v>0</v>
      </c>
      <c r="P845" s="7">
        <v>43.14</v>
      </c>
      <c r="Q845" s="7">
        <f t="shared" si="52"/>
        <v>81.86</v>
      </c>
      <c r="R845" s="7">
        <f t="shared" si="53"/>
        <v>43.14</v>
      </c>
      <c r="S845" s="7">
        <f t="shared" si="54"/>
        <v>38.72</v>
      </c>
      <c r="T845" s="9">
        <f t="shared" si="55"/>
        <v>0.47300268751526997</v>
      </c>
      <c r="U845" s="6">
        <f>YEAR(SalesDataTable[[#This Row],[Order Date]])</f>
        <v>2026</v>
      </c>
      <c r="V845" s="9" t="str">
        <f>"Q"&amp;ROUNDUP(MONTH(SalesDataTable[[#This Row],[Order Date]])/3,0)</f>
        <v>Q2</v>
      </c>
      <c r="W845" s="6">
        <f>MONTH(SalesDataTable[[#This Row],[Order Date]])</f>
        <v>5</v>
      </c>
      <c r="X845" s="9" t="str">
        <f>TEXT(SalesDataTable[[#This Row],[Order Date]],"mmm")</f>
        <v>May</v>
      </c>
    </row>
    <row r="846" spans="1:24">
      <c r="A846" s="3">
        <v>2296</v>
      </c>
      <c r="B846" s="4">
        <v>46159</v>
      </c>
      <c r="C846" s="11">
        <f>YEAR(SalesDataTable[[#This Row],[Order Date]])</f>
        <v>2026</v>
      </c>
      <c r="D846" s="11" t="str">
        <f>"Q"&amp;ROUNDUP(MONTH(SalesDataTable[[#This Row],[Order Date]])/3,0)</f>
        <v>Q2</v>
      </c>
      <c r="E846" s="13">
        <f>MONTH(SalesDataTable[[#This Row],[Order Date]])</f>
        <v>5</v>
      </c>
      <c r="F846" s="11" t="str">
        <f>TEXT(SalesDataTable[[#This Row],[Order Date]],"MMM")</f>
        <v>May</v>
      </c>
      <c r="G846" s="5" t="s">
        <v>20</v>
      </c>
      <c r="H846" s="5" t="s">
        <v>33</v>
      </c>
      <c r="I846" s="5" t="s">
        <v>2</v>
      </c>
      <c r="J846" s="5" t="s">
        <v>3</v>
      </c>
      <c r="K846" s="5" t="s">
        <v>14</v>
      </c>
      <c r="L846" s="5" t="s">
        <v>32</v>
      </c>
      <c r="M846" s="6">
        <v>1</v>
      </c>
      <c r="N846" s="7">
        <v>45.45</v>
      </c>
      <c r="O846" s="8">
        <v>0</v>
      </c>
      <c r="P846" s="7">
        <v>17.93</v>
      </c>
      <c r="Q846" s="7">
        <f t="shared" si="52"/>
        <v>45.45</v>
      </c>
      <c r="R846" s="7">
        <f t="shared" si="53"/>
        <v>17.93</v>
      </c>
      <c r="S846" s="7">
        <f t="shared" si="54"/>
        <v>27.520000000000003</v>
      </c>
      <c r="T846" s="9">
        <f t="shared" si="55"/>
        <v>0.60550055005500558</v>
      </c>
      <c r="U846" s="6">
        <f>YEAR(SalesDataTable[[#This Row],[Order Date]])</f>
        <v>2026</v>
      </c>
      <c r="V846" s="9" t="str">
        <f>"Q"&amp;ROUNDUP(MONTH(SalesDataTable[[#This Row],[Order Date]])/3,0)</f>
        <v>Q2</v>
      </c>
      <c r="W846" s="6">
        <f>MONTH(SalesDataTable[[#This Row],[Order Date]])</f>
        <v>5</v>
      </c>
      <c r="X846" s="9" t="str">
        <f>TEXT(SalesDataTable[[#This Row],[Order Date]],"mmm")</f>
        <v>May</v>
      </c>
    </row>
    <row r="847" spans="1:24">
      <c r="A847" s="3">
        <v>2322</v>
      </c>
      <c r="B847" s="4">
        <v>46159</v>
      </c>
      <c r="C847" s="11">
        <f>YEAR(SalesDataTable[[#This Row],[Order Date]])</f>
        <v>2026</v>
      </c>
      <c r="D847" s="11" t="str">
        <f>"Q"&amp;ROUNDUP(MONTH(SalesDataTable[[#This Row],[Order Date]])/3,0)</f>
        <v>Q2</v>
      </c>
      <c r="E847" s="13">
        <f>MONTH(SalesDataTable[[#This Row],[Order Date]])</f>
        <v>5</v>
      </c>
      <c r="F847" s="11" t="str">
        <f>TEXT(SalesDataTable[[#This Row],[Order Date]],"MMM")</f>
        <v>May</v>
      </c>
      <c r="G847" s="5" t="s">
        <v>11</v>
      </c>
      <c r="H847" s="5" t="s">
        <v>39</v>
      </c>
      <c r="I847" s="5" t="s">
        <v>19</v>
      </c>
      <c r="J847" s="5" t="s">
        <v>16</v>
      </c>
      <c r="K847" s="5" t="s">
        <v>9</v>
      </c>
      <c r="L847" s="5" t="s">
        <v>46</v>
      </c>
      <c r="M847" s="6">
        <v>1</v>
      </c>
      <c r="N847" s="7">
        <v>70.62</v>
      </c>
      <c r="O847" s="8">
        <v>0</v>
      </c>
      <c r="P847" s="7">
        <v>32.53</v>
      </c>
      <c r="Q847" s="7">
        <f t="shared" si="52"/>
        <v>70.62</v>
      </c>
      <c r="R847" s="7">
        <f t="shared" si="53"/>
        <v>32.53</v>
      </c>
      <c r="S847" s="7">
        <f t="shared" si="54"/>
        <v>38.090000000000003</v>
      </c>
      <c r="T847" s="9">
        <f t="shared" si="55"/>
        <v>0.53936561880487111</v>
      </c>
      <c r="U847" s="6">
        <f>YEAR(SalesDataTable[[#This Row],[Order Date]])</f>
        <v>2026</v>
      </c>
      <c r="V847" s="9" t="str">
        <f>"Q"&amp;ROUNDUP(MONTH(SalesDataTable[[#This Row],[Order Date]])/3,0)</f>
        <v>Q2</v>
      </c>
      <c r="W847" s="6">
        <f>MONTH(SalesDataTable[[#This Row],[Order Date]])</f>
        <v>5</v>
      </c>
      <c r="X847" s="9" t="str">
        <f>TEXT(SalesDataTable[[#This Row],[Order Date]],"mmm")</f>
        <v>May</v>
      </c>
    </row>
    <row r="848" spans="1:24">
      <c r="A848" s="3">
        <v>3480</v>
      </c>
      <c r="B848" s="4">
        <v>46159</v>
      </c>
      <c r="C848" s="11">
        <f>YEAR(SalesDataTable[[#This Row],[Order Date]])</f>
        <v>2026</v>
      </c>
      <c r="D848" s="11" t="str">
        <f>"Q"&amp;ROUNDUP(MONTH(SalesDataTable[[#This Row],[Order Date]])/3,0)</f>
        <v>Q2</v>
      </c>
      <c r="E848" s="13">
        <f>MONTH(SalesDataTable[[#This Row],[Order Date]])</f>
        <v>5</v>
      </c>
      <c r="F848" s="11" t="str">
        <f>TEXT(SalesDataTable[[#This Row],[Order Date]],"MMM")</f>
        <v>May</v>
      </c>
      <c r="G848" s="5" t="s">
        <v>20</v>
      </c>
      <c r="H848" s="5" t="s">
        <v>33</v>
      </c>
      <c r="I848" s="5" t="s">
        <v>2</v>
      </c>
      <c r="J848" s="5" t="s">
        <v>13</v>
      </c>
      <c r="K848" s="5" t="s">
        <v>34</v>
      </c>
      <c r="L848" s="5" t="s">
        <v>45</v>
      </c>
      <c r="M848" s="6">
        <v>2</v>
      </c>
      <c r="N848" s="7">
        <v>51.56</v>
      </c>
      <c r="O848" s="8">
        <v>0</v>
      </c>
      <c r="P848" s="7">
        <v>22.46</v>
      </c>
      <c r="Q848" s="7">
        <f t="shared" si="52"/>
        <v>103.12</v>
      </c>
      <c r="R848" s="7">
        <f t="shared" si="53"/>
        <v>44.92</v>
      </c>
      <c r="S848" s="7">
        <f t="shared" si="54"/>
        <v>58.2</v>
      </c>
      <c r="T848" s="9">
        <f t="shared" si="55"/>
        <v>0.56439100077579518</v>
      </c>
      <c r="U848" s="6">
        <f>YEAR(SalesDataTable[[#This Row],[Order Date]])</f>
        <v>2026</v>
      </c>
      <c r="V848" s="9" t="str">
        <f>"Q"&amp;ROUNDUP(MONTH(SalesDataTable[[#This Row],[Order Date]])/3,0)</f>
        <v>Q2</v>
      </c>
      <c r="W848" s="6">
        <f>MONTH(SalesDataTable[[#This Row],[Order Date]])</f>
        <v>5</v>
      </c>
      <c r="X848" s="9" t="str">
        <f>TEXT(SalesDataTable[[#This Row],[Order Date]],"mmm")</f>
        <v>May</v>
      </c>
    </row>
    <row r="849" spans="1:24">
      <c r="A849" s="3">
        <v>4426</v>
      </c>
      <c r="B849" s="4">
        <v>46159</v>
      </c>
      <c r="C849" s="11">
        <f>YEAR(SalesDataTable[[#This Row],[Order Date]])</f>
        <v>2026</v>
      </c>
      <c r="D849" s="11" t="str">
        <f>"Q"&amp;ROUNDUP(MONTH(SalesDataTable[[#This Row],[Order Date]])/3,0)</f>
        <v>Q2</v>
      </c>
      <c r="E849" s="13">
        <f>MONTH(SalesDataTable[[#This Row],[Order Date]])</f>
        <v>5</v>
      </c>
      <c r="F849" s="11" t="str">
        <f>TEXT(SalesDataTable[[#This Row],[Order Date]],"MMM")</f>
        <v>May</v>
      </c>
      <c r="G849" s="5" t="s">
        <v>20</v>
      </c>
      <c r="H849" s="5" t="s">
        <v>33</v>
      </c>
      <c r="I849" s="5" t="s">
        <v>2</v>
      </c>
      <c r="J849" s="5" t="s">
        <v>13</v>
      </c>
      <c r="K849" s="5" t="s">
        <v>9</v>
      </c>
      <c r="L849" s="5" t="s">
        <v>17</v>
      </c>
      <c r="M849" s="6">
        <v>2</v>
      </c>
      <c r="N849" s="7">
        <v>146.22</v>
      </c>
      <c r="O849" s="8">
        <v>0</v>
      </c>
      <c r="P849" s="7">
        <v>81.069999999999993</v>
      </c>
      <c r="Q849" s="7">
        <f t="shared" si="52"/>
        <v>292.44</v>
      </c>
      <c r="R849" s="7">
        <f t="shared" si="53"/>
        <v>162.13999999999999</v>
      </c>
      <c r="S849" s="7">
        <f t="shared" si="54"/>
        <v>130.30000000000001</v>
      </c>
      <c r="T849" s="9">
        <f t="shared" si="55"/>
        <v>0.4455614826973055</v>
      </c>
      <c r="U849" s="6">
        <f>YEAR(SalesDataTable[[#This Row],[Order Date]])</f>
        <v>2026</v>
      </c>
      <c r="V849" s="9" t="str">
        <f>"Q"&amp;ROUNDUP(MONTH(SalesDataTable[[#This Row],[Order Date]])/3,0)</f>
        <v>Q2</v>
      </c>
      <c r="W849" s="6">
        <f>MONTH(SalesDataTable[[#This Row],[Order Date]])</f>
        <v>5</v>
      </c>
      <c r="X849" s="9" t="str">
        <f>TEXT(SalesDataTable[[#This Row],[Order Date]],"mmm")</f>
        <v>May</v>
      </c>
    </row>
    <row r="850" spans="1:24">
      <c r="A850" s="3">
        <v>4938</v>
      </c>
      <c r="B850" s="4">
        <v>46159</v>
      </c>
      <c r="C850" s="11">
        <f>YEAR(SalesDataTable[[#This Row],[Order Date]])</f>
        <v>2026</v>
      </c>
      <c r="D850" s="11" t="str">
        <f>"Q"&amp;ROUNDUP(MONTH(SalesDataTable[[#This Row],[Order Date]])/3,0)</f>
        <v>Q2</v>
      </c>
      <c r="E850" s="13">
        <f>MONTH(SalesDataTable[[#This Row],[Order Date]])</f>
        <v>5</v>
      </c>
      <c r="F850" s="11" t="str">
        <f>TEXT(SalesDataTable[[#This Row],[Order Date]],"MMM")</f>
        <v>May</v>
      </c>
      <c r="G850" s="5" t="s">
        <v>20</v>
      </c>
      <c r="H850" s="5" t="s">
        <v>47</v>
      </c>
      <c r="I850" s="5" t="s">
        <v>19</v>
      </c>
      <c r="J850" s="5" t="s">
        <v>3</v>
      </c>
      <c r="K850" s="5" t="s">
        <v>34</v>
      </c>
      <c r="L850" s="5" t="s">
        <v>45</v>
      </c>
      <c r="M850" s="6">
        <v>2</v>
      </c>
      <c r="N850" s="7">
        <v>51.34</v>
      </c>
      <c r="O850" s="8">
        <v>0</v>
      </c>
      <c r="P850" s="7">
        <v>22.17</v>
      </c>
      <c r="Q850" s="7">
        <f t="shared" si="52"/>
        <v>102.68</v>
      </c>
      <c r="R850" s="7">
        <f t="shared" si="53"/>
        <v>44.34</v>
      </c>
      <c r="S850" s="7">
        <f t="shared" si="54"/>
        <v>58.34</v>
      </c>
      <c r="T850" s="9">
        <f t="shared" si="55"/>
        <v>0.56817296455005839</v>
      </c>
      <c r="U850" s="6">
        <f>YEAR(SalesDataTable[[#This Row],[Order Date]])</f>
        <v>2026</v>
      </c>
      <c r="V850" s="9" t="str">
        <f>"Q"&amp;ROUNDUP(MONTH(SalesDataTable[[#This Row],[Order Date]])/3,0)</f>
        <v>Q2</v>
      </c>
      <c r="W850" s="6">
        <f>MONTH(SalesDataTable[[#This Row],[Order Date]])</f>
        <v>5</v>
      </c>
      <c r="X850" s="9" t="str">
        <f>TEXT(SalesDataTable[[#This Row],[Order Date]],"mmm")</f>
        <v>May</v>
      </c>
    </row>
    <row r="851" spans="1:24">
      <c r="A851" s="3">
        <v>915</v>
      </c>
      <c r="B851" s="4">
        <v>46160</v>
      </c>
      <c r="C851" s="11">
        <f>YEAR(SalesDataTable[[#This Row],[Order Date]])</f>
        <v>2026</v>
      </c>
      <c r="D851" s="11" t="str">
        <f>"Q"&amp;ROUNDUP(MONTH(SalesDataTable[[#This Row],[Order Date]])/3,0)</f>
        <v>Q2</v>
      </c>
      <c r="E851" s="13">
        <f>MONTH(SalesDataTable[[#This Row],[Order Date]])</f>
        <v>5</v>
      </c>
      <c r="F851" s="11" t="str">
        <f>TEXT(SalesDataTable[[#This Row],[Order Date]],"MMM")</f>
        <v>May</v>
      </c>
      <c r="G851" s="5" t="s">
        <v>20</v>
      </c>
      <c r="H851" s="5" t="s">
        <v>33</v>
      </c>
      <c r="I851" s="5" t="s">
        <v>2</v>
      </c>
      <c r="J851" s="5" t="s">
        <v>13</v>
      </c>
      <c r="K851" s="5" t="s">
        <v>9</v>
      </c>
      <c r="L851" s="5" t="s">
        <v>37</v>
      </c>
      <c r="M851" s="6">
        <v>1</v>
      </c>
      <c r="N851" s="7">
        <v>153.61000000000001</v>
      </c>
      <c r="O851" s="8">
        <v>0.05</v>
      </c>
      <c r="P851" s="7">
        <v>79.94</v>
      </c>
      <c r="Q851" s="7">
        <f t="shared" si="52"/>
        <v>145.92950000000002</v>
      </c>
      <c r="R851" s="7">
        <f t="shared" si="53"/>
        <v>79.94</v>
      </c>
      <c r="S851" s="7">
        <f t="shared" si="54"/>
        <v>65.989500000000021</v>
      </c>
      <c r="T851" s="9">
        <f t="shared" si="55"/>
        <v>0.45220123415758989</v>
      </c>
      <c r="U851" s="6">
        <f>YEAR(SalesDataTable[[#This Row],[Order Date]])</f>
        <v>2026</v>
      </c>
      <c r="V851" s="9" t="str">
        <f>"Q"&amp;ROUNDUP(MONTH(SalesDataTable[[#This Row],[Order Date]])/3,0)</f>
        <v>Q2</v>
      </c>
      <c r="W851" s="6">
        <f>MONTH(SalesDataTable[[#This Row],[Order Date]])</f>
        <v>5</v>
      </c>
      <c r="X851" s="9" t="str">
        <f>TEXT(SalesDataTable[[#This Row],[Order Date]],"mmm")</f>
        <v>May</v>
      </c>
    </row>
    <row r="852" spans="1:24">
      <c r="A852" s="3">
        <v>1188</v>
      </c>
      <c r="B852" s="4">
        <v>46160</v>
      </c>
      <c r="C852" s="11">
        <f>YEAR(SalesDataTable[[#This Row],[Order Date]])</f>
        <v>2026</v>
      </c>
      <c r="D852" s="11" t="str">
        <f>"Q"&amp;ROUNDUP(MONTH(SalesDataTable[[#This Row],[Order Date]])/3,0)</f>
        <v>Q2</v>
      </c>
      <c r="E852" s="13">
        <f>MONTH(SalesDataTable[[#This Row],[Order Date]])</f>
        <v>5</v>
      </c>
      <c r="F852" s="11" t="str">
        <f>TEXT(SalesDataTable[[#This Row],[Order Date]],"MMM")</f>
        <v>May</v>
      </c>
      <c r="G852" s="5" t="s">
        <v>6</v>
      </c>
      <c r="H852" s="5" t="s">
        <v>27</v>
      </c>
      <c r="I852" s="5" t="s">
        <v>2</v>
      </c>
      <c r="J852" s="5" t="s">
        <v>3</v>
      </c>
      <c r="K852" s="5" t="s">
        <v>23</v>
      </c>
      <c r="L852" s="5" t="s">
        <v>40</v>
      </c>
      <c r="M852" s="6">
        <v>1</v>
      </c>
      <c r="N852" s="7">
        <v>82.44</v>
      </c>
      <c r="O852" s="8">
        <v>0.15</v>
      </c>
      <c r="P852" s="7">
        <v>39.380000000000003</v>
      </c>
      <c r="Q852" s="7">
        <f t="shared" si="52"/>
        <v>70.073999999999998</v>
      </c>
      <c r="R852" s="7">
        <f t="shared" si="53"/>
        <v>39.380000000000003</v>
      </c>
      <c r="S852" s="7">
        <f t="shared" si="54"/>
        <v>30.693999999999996</v>
      </c>
      <c r="T852" s="9">
        <f t="shared" si="55"/>
        <v>0.43802266175757054</v>
      </c>
      <c r="U852" s="6">
        <f>YEAR(SalesDataTable[[#This Row],[Order Date]])</f>
        <v>2026</v>
      </c>
      <c r="V852" s="9" t="str">
        <f>"Q"&amp;ROUNDUP(MONTH(SalesDataTable[[#This Row],[Order Date]])/3,0)</f>
        <v>Q2</v>
      </c>
      <c r="W852" s="6">
        <f>MONTH(SalesDataTable[[#This Row],[Order Date]])</f>
        <v>5</v>
      </c>
      <c r="X852" s="9" t="str">
        <f>TEXT(SalesDataTable[[#This Row],[Order Date]],"mmm")</f>
        <v>May</v>
      </c>
    </row>
    <row r="853" spans="1:24">
      <c r="A853" s="3">
        <v>1594</v>
      </c>
      <c r="B853" s="4">
        <v>46160</v>
      </c>
      <c r="C853" s="11">
        <f>YEAR(SalesDataTable[[#This Row],[Order Date]])</f>
        <v>2026</v>
      </c>
      <c r="D853" s="11" t="str">
        <f>"Q"&amp;ROUNDUP(MONTH(SalesDataTable[[#This Row],[Order Date]])/3,0)</f>
        <v>Q2</v>
      </c>
      <c r="E853" s="13">
        <f>MONTH(SalesDataTable[[#This Row],[Order Date]])</f>
        <v>5</v>
      </c>
      <c r="F853" s="11" t="str">
        <f>TEXT(SalesDataTable[[#This Row],[Order Date]],"MMM")</f>
        <v>May</v>
      </c>
      <c r="G853" s="5" t="s">
        <v>0</v>
      </c>
      <c r="H853" s="5" t="s">
        <v>1</v>
      </c>
      <c r="I853" s="5" t="s">
        <v>8</v>
      </c>
      <c r="J853" s="5" t="s">
        <v>16</v>
      </c>
      <c r="K853" s="5" t="s">
        <v>9</v>
      </c>
      <c r="L853" s="5" t="s">
        <v>10</v>
      </c>
      <c r="M853" s="6">
        <v>10</v>
      </c>
      <c r="N853" s="7">
        <v>92.09</v>
      </c>
      <c r="O853" s="8">
        <v>0.15</v>
      </c>
      <c r="P853" s="7">
        <v>45.13</v>
      </c>
      <c r="Q853" s="7">
        <f t="shared" si="52"/>
        <v>782.7650000000001</v>
      </c>
      <c r="R853" s="7">
        <f t="shared" si="53"/>
        <v>451.3</v>
      </c>
      <c r="S853" s="7">
        <f t="shared" si="54"/>
        <v>331.46500000000009</v>
      </c>
      <c r="T853" s="9">
        <f t="shared" si="55"/>
        <v>0.42345403792964686</v>
      </c>
      <c r="U853" s="6">
        <f>YEAR(SalesDataTable[[#This Row],[Order Date]])</f>
        <v>2026</v>
      </c>
      <c r="V853" s="9" t="str">
        <f>"Q"&amp;ROUNDUP(MONTH(SalesDataTable[[#This Row],[Order Date]])/3,0)</f>
        <v>Q2</v>
      </c>
      <c r="W853" s="6">
        <f>MONTH(SalesDataTable[[#This Row],[Order Date]])</f>
        <v>5</v>
      </c>
      <c r="X853" s="9" t="str">
        <f>TEXT(SalesDataTable[[#This Row],[Order Date]],"mmm")</f>
        <v>May</v>
      </c>
    </row>
    <row r="854" spans="1:24">
      <c r="A854" s="3">
        <v>3022</v>
      </c>
      <c r="B854" s="4">
        <v>46160</v>
      </c>
      <c r="C854" s="11">
        <f>YEAR(SalesDataTable[[#This Row],[Order Date]])</f>
        <v>2026</v>
      </c>
      <c r="D854" s="11" t="str">
        <f>"Q"&amp;ROUNDUP(MONTH(SalesDataTable[[#This Row],[Order Date]])/3,0)</f>
        <v>Q2</v>
      </c>
      <c r="E854" s="13">
        <f>MONTH(SalesDataTable[[#This Row],[Order Date]])</f>
        <v>5</v>
      </c>
      <c r="F854" s="11" t="str">
        <f>TEXT(SalesDataTable[[#This Row],[Order Date]],"MMM")</f>
        <v>May</v>
      </c>
      <c r="G854" s="5" t="s">
        <v>20</v>
      </c>
      <c r="H854" s="5" t="s">
        <v>33</v>
      </c>
      <c r="I854" s="5" t="s">
        <v>28</v>
      </c>
      <c r="J854" s="5" t="s">
        <v>13</v>
      </c>
      <c r="K854" s="5" t="s">
        <v>14</v>
      </c>
      <c r="L854" s="5" t="s">
        <v>15</v>
      </c>
      <c r="M854" s="6">
        <v>1</v>
      </c>
      <c r="N854" s="7">
        <v>36.72</v>
      </c>
      <c r="O854" s="8">
        <v>0</v>
      </c>
      <c r="P854" s="7">
        <v>13.67</v>
      </c>
      <c r="Q854" s="7">
        <f t="shared" si="52"/>
        <v>36.72</v>
      </c>
      <c r="R854" s="7">
        <f t="shared" si="53"/>
        <v>13.67</v>
      </c>
      <c r="S854" s="7">
        <f t="shared" si="54"/>
        <v>23.049999999999997</v>
      </c>
      <c r="T854" s="9">
        <f t="shared" si="55"/>
        <v>0.62772331154684091</v>
      </c>
      <c r="U854" s="6">
        <f>YEAR(SalesDataTable[[#This Row],[Order Date]])</f>
        <v>2026</v>
      </c>
      <c r="V854" s="9" t="str">
        <f>"Q"&amp;ROUNDUP(MONTH(SalesDataTable[[#This Row],[Order Date]])/3,0)</f>
        <v>Q2</v>
      </c>
      <c r="W854" s="6">
        <f>MONTH(SalesDataTable[[#This Row],[Order Date]])</f>
        <v>5</v>
      </c>
      <c r="X854" s="9" t="str">
        <f>TEXT(SalesDataTable[[#This Row],[Order Date]],"mmm")</f>
        <v>May</v>
      </c>
    </row>
    <row r="855" spans="1:24">
      <c r="A855" s="3">
        <v>588</v>
      </c>
      <c r="B855" s="4">
        <v>46161</v>
      </c>
      <c r="C855" s="11">
        <f>YEAR(SalesDataTable[[#This Row],[Order Date]])</f>
        <v>2026</v>
      </c>
      <c r="D855" s="11" t="str">
        <f>"Q"&amp;ROUNDUP(MONTH(SalesDataTable[[#This Row],[Order Date]])/3,0)</f>
        <v>Q2</v>
      </c>
      <c r="E855" s="13">
        <f>MONTH(SalesDataTable[[#This Row],[Order Date]])</f>
        <v>5</v>
      </c>
      <c r="F855" s="11" t="str">
        <f>TEXT(SalesDataTable[[#This Row],[Order Date]],"MMM")</f>
        <v>May</v>
      </c>
      <c r="G855" s="5" t="s">
        <v>6</v>
      </c>
      <c r="H855" s="5" t="s">
        <v>7</v>
      </c>
      <c r="I855" s="5" t="s">
        <v>8</v>
      </c>
      <c r="J855" s="5" t="s">
        <v>16</v>
      </c>
      <c r="K855" s="5" t="s">
        <v>14</v>
      </c>
      <c r="L855" s="5" t="s">
        <v>44</v>
      </c>
      <c r="M855" s="6">
        <v>3</v>
      </c>
      <c r="N855" s="7">
        <v>132.41999999999999</v>
      </c>
      <c r="O855" s="8">
        <v>0.05</v>
      </c>
      <c r="P855" s="7">
        <v>67.09</v>
      </c>
      <c r="Q855" s="7">
        <f t="shared" si="52"/>
        <v>377.39699999999999</v>
      </c>
      <c r="R855" s="7">
        <f t="shared" si="53"/>
        <v>201.27</v>
      </c>
      <c r="S855" s="7">
        <f t="shared" si="54"/>
        <v>176.12699999999998</v>
      </c>
      <c r="T855" s="9">
        <f t="shared" si="55"/>
        <v>0.46668892439526544</v>
      </c>
      <c r="U855" s="6">
        <f>YEAR(SalesDataTable[[#This Row],[Order Date]])</f>
        <v>2026</v>
      </c>
      <c r="V855" s="9" t="str">
        <f>"Q"&amp;ROUNDUP(MONTH(SalesDataTable[[#This Row],[Order Date]])/3,0)</f>
        <v>Q2</v>
      </c>
      <c r="W855" s="6">
        <f>MONTH(SalesDataTable[[#This Row],[Order Date]])</f>
        <v>5</v>
      </c>
      <c r="X855" s="9" t="str">
        <f>TEXT(SalesDataTable[[#This Row],[Order Date]],"mmm")</f>
        <v>May</v>
      </c>
    </row>
    <row r="856" spans="1:24">
      <c r="A856" s="3">
        <v>1016</v>
      </c>
      <c r="B856" s="4">
        <v>46161</v>
      </c>
      <c r="C856" s="11">
        <f>YEAR(SalesDataTable[[#This Row],[Order Date]])</f>
        <v>2026</v>
      </c>
      <c r="D856" s="11" t="str">
        <f>"Q"&amp;ROUNDUP(MONTH(SalesDataTable[[#This Row],[Order Date]])/3,0)</f>
        <v>Q2</v>
      </c>
      <c r="E856" s="13">
        <f>MONTH(SalesDataTable[[#This Row],[Order Date]])</f>
        <v>5</v>
      </c>
      <c r="F856" s="11" t="str">
        <f>TEXT(SalesDataTable[[#This Row],[Order Date]],"MMM")</f>
        <v>May</v>
      </c>
      <c r="G856" s="5" t="s">
        <v>20</v>
      </c>
      <c r="H856" s="5" t="s">
        <v>47</v>
      </c>
      <c r="I856" s="5" t="s">
        <v>19</v>
      </c>
      <c r="J856" s="5" t="s">
        <v>3</v>
      </c>
      <c r="K856" s="5" t="s">
        <v>23</v>
      </c>
      <c r="L856" s="5" t="s">
        <v>29</v>
      </c>
      <c r="M856" s="6">
        <v>2</v>
      </c>
      <c r="N856" s="7">
        <v>192.1</v>
      </c>
      <c r="O856" s="8">
        <v>0.05</v>
      </c>
      <c r="P856" s="7">
        <v>106.07</v>
      </c>
      <c r="Q856" s="7">
        <f t="shared" si="52"/>
        <v>364.98999999999995</v>
      </c>
      <c r="R856" s="7">
        <f t="shared" si="53"/>
        <v>212.14</v>
      </c>
      <c r="S856" s="7">
        <f t="shared" si="54"/>
        <v>152.84999999999997</v>
      </c>
      <c r="T856" s="9">
        <f t="shared" si="55"/>
        <v>0.41877859667388145</v>
      </c>
      <c r="U856" s="6">
        <f>YEAR(SalesDataTable[[#This Row],[Order Date]])</f>
        <v>2026</v>
      </c>
      <c r="V856" s="9" t="str">
        <f>"Q"&amp;ROUNDUP(MONTH(SalesDataTable[[#This Row],[Order Date]])/3,0)</f>
        <v>Q2</v>
      </c>
      <c r="W856" s="6">
        <f>MONTH(SalesDataTable[[#This Row],[Order Date]])</f>
        <v>5</v>
      </c>
      <c r="X856" s="9" t="str">
        <f>TEXT(SalesDataTable[[#This Row],[Order Date]],"mmm")</f>
        <v>May</v>
      </c>
    </row>
    <row r="857" spans="1:24">
      <c r="A857" s="3">
        <v>1930</v>
      </c>
      <c r="B857" s="4">
        <v>46161</v>
      </c>
      <c r="C857" s="11">
        <f>YEAR(SalesDataTable[[#This Row],[Order Date]])</f>
        <v>2026</v>
      </c>
      <c r="D857" s="11" t="str">
        <f>"Q"&amp;ROUNDUP(MONTH(SalesDataTable[[#This Row],[Order Date]])/3,0)</f>
        <v>Q2</v>
      </c>
      <c r="E857" s="13">
        <f>MONTH(SalesDataTable[[#This Row],[Order Date]])</f>
        <v>5</v>
      </c>
      <c r="F857" s="11" t="str">
        <f>TEXT(SalesDataTable[[#This Row],[Order Date]],"MMM")</f>
        <v>May</v>
      </c>
      <c r="G857" s="5" t="s">
        <v>11</v>
      </c>
      <c r="H857" s="5" t="s">
        <v>52</v>
      </c>
      <c r="I857" s="5" t="s">
        <v>19</v>
      </c>
      <c r="J857" s="5" t="s">
        <v>13</v>
      </c>
      <c r="K857" s="5" t="s">
        <v>14</v>
      </c>
      <c r="L857" s="5" t="s">
        <v>15</v>
      </c>
      <c r="M857" s="6">
        <v>4</v>
      </c>
      <c r="N857" s="7">
        <v>36.94</v>
      </c>
      <c r="O857" s="8">
        <v>0</v>
      </c>
      <c r="P857" s="7">
        <v>13.63</v>
      </c>
      <c r="Q857" s="7">
        <f t="shared" si="52"/>
        <v>147.76</v>
      </c>
      <c r="R857" s="7">
        <f t="shared" si="53"/>
        <v>54.52</v>
      </c>
      <c r="S857" s="7">
        <f t="shared" si="54"/>
        <v>93.239999999999981</v>
      </c>
      <c r="T857" s="9">
        <f t="shared" si="55"/>
        <v>0.63102328099620997</v>
      </c>
      <c r="U857" s="6">
        <f>YEAR(SalesDataTable[[#This Row],[Order Date]])</f>
        <v>2026</v>
      </c>
      <c r="V857" s="9" t="str">
        <f>"Q"&amp;ROUNDUP(MONTH(SalesDataTable[[#This Row],[Order Date]])/3,0)</f>
        <v>Q2</v>
      </c>
      <c r="W857" s="6">
        <f>MONTH(SalesDataTable[[#This Row],[Order Date]])</f>
        <v>5</v>
      </c>
      <c r="X857" s="9" t="str">
        <f>TEXT(SalesDataTable[[#This Row],[Order Date]],"mmm")</f>
        <v>May</v>
      </c>
    </row>
    <row r="858" spans="1:24">
      <c r="A858" s="3">
        <v>2658</v>
      </c>
      <c r="B858" s="4">
        <v>46161</v>
      </c>
      <c r="C858" s="11">
        <f>YEAR(SalesDataTable[[#This Row],[Order Date]])</f>
        <v>2026</v>
      </c>
      <c r="D858" s="11" t="str">
        <f>"Q"&amp;ROUNDUP(MONTH(SalesDataTable[[#This Row],[Order Date]])/3,0)</f>
        <v>Q2</v>
      </c>
      <c r="E858" s="13">
        <f>MONTH(SalesDataTable[[#This Row],[Order Date]])</f>
        <v>5</v>
      </c>
      <c r="F858" s="11" t="str">
        <f>TEXT(SalesDataTable[[#This Row],[Order Date]],"MMM")</f>
        <v>May</v>
      </c>
      <c r="G858" s="5" t="s">
        <v>0</v>
      </c>
      <c r="H858" s="5" t="s">
        <v>50</v>
      </c>
      <c r="I858" s="5" t="s">
        <v>2</v>
      </c>
      <c r="J858" s="5" t="s">
        <v>16</v>
      </c>
      <c r="K858" s="5" t="s">
        <v>9</v>
      </c>
      <c r="L858" s="5" t="s">
        <v>37</v>
      </c>
      <c r="M858" s="6">
        <v>1</v>
      </c>
      <c r="N858" s="7">
        <v>153.16999999999999</v>
      </c>
      <c r="O858" s="8">
        <v>0</v>
      </c>
      <c r="P858" s="7">
        <v>78.489999999999995</v>
      </c>
      <c r="Q858" s="7">
        <f t="shared" si="52"/>
        <v>153.16999999999999</v>
      </c>
      <c r="R858" s="7">
        <f t="shared" si="53"/>
        <v>78.489999999999995</v>
      </c>
      <c r="S858" s="7">
        <f t="shared" si="54"/>
        <v>74.679999999999993</v>
      </c>
      <c r="T858" s="9">
        <f t="shared" si="55"/>
        <v>0.48756283867598094</v>
      </c>
      <c r="U858" s="6">
        <f>YEAR(SalesDataTable[[#This Row],[Order Date]])</f>
        <v>2026</v>
      </c>
      <c r="V858" s="9" t="str">
        <f>"Q"&amp;ROUNDUP(MONTH(SalesDataTable[[#This Row],[Order Date]])/3,0)</f>
        <v>Q2</v>
      </c>
      <c r="W858" s="6">
        <f>MONTH(SalesDataTable[[#This Row],[Order Date]])</f>
        <v>5</v>
      </c>
      <c r="X858" s="9" t="str">
        <f>TEXT(SalesDataTable[[#This Row],[Order Date]],"mmm")</f>
        <v>May</v>
      </c>
    </row>
    <row r="859" spans="1:24">
      <c r="A859" s="3">
        <v>2951</v>
      </c>
      <c r="B859" s="4">
        <v>46161</v>
      </c>
      <c r="C859" s="11">
        <f>YEAR(SalesDataTable[[#This Row],[Order Date]])</f>
        <v>2026</v>
      </c>
      <c r="D859" s="11" t="str">
        <f>"Q"&amp;ROUNDUP(MONTH(SalesDataTable[[#This Row],[Order Date]])/3,0)</f>
        <v>Q2</v>
      </c>
      <c r="E859" s="13">
        <f>MONTH(SalesDataTable[[#This Row],[Order Date]])</f>
        <v>5</v>
      </c>
      <c r="F859" s="11" t="str">
        <f>TEXT(SalesDataTable[[#This Row],[Order Date]],"MMM")</f>
        <v>May</v>
      </c>
      <c r="G859" s="5" t="s">
        <v>0</v>
      </c>
      <c r="H859" s="5" t="s">
        <v>1</v>
      </c>
      <c r="I859" s="5" t="s">
        <v>2</v>
      </c>
      <c r="J859" s="5" t="s">
        <v>16</v>
      </c>
      <c r="K859" s="5" t="s">
        <v>4</v>
      </c>
      <c r="L859" s="5" t="s">
        <v>5</v>
      </c>
      <c r="M859" s="6">
        <v>2</v>
      </c>
      <c r="N859" s="7">
        <v>82.85</v>
      </c>
      <c r="O859" s="8">
        <v>0</v>
      </c>
      <c r="P859" s="7">
        <v>42.53</v>
      </c>
      <c r="Q859" s="7">
        <f t="shared" si="52"/>
        <v>165.7</v>
      </c>
      <c r="R859" s="7">
        <f t="shared" si="53"/>
        <v>85.06</v>
      </c>
      <c r="S859" s="7">
        <f t="shared" si="54"/>
        <v>80.639999999999986</v>
      </c>
      <c r="T859" s="9">
        <f t="shared" si="55"/>
        <v>0.48666264333132164</v>
      </c>
      <c r="U859" s="6">
        <f>YEAR(SalesDataTable[[#This Row],[Order Date]])</f>
        <v>2026</v>
      </c>
      <c r="V859" s="9" t="str">
        <f>"Q"&amp;ROUNDUP(MONTH(SalesDataTable[[#This Row],[Order Date]])/3,0)</f>
        <v>Q2</v>
      </c>
      <c r="W859" s="6">
        <f>MONTH(SalesDataTable[[#This Row],[Order Date]])</f>
        <v>5</v>
      </c>
      <c r="X859" s="9" t="str">
        <f>TEXT(SalesDataTable[[#This Row],[Order Date]],"mmm")</f>
        <v>May</v>
      </c>
    </row>
    <row r="860" spans="1:24">
      <c r="A860" s="3">
        <v>4328</v>
      </c>
      <c r="B860" s="4">
        <v>46161</v>
      </c>
      <c r="C860" s="11">
        <f>YEAR(SalesDataTable[[#This Row],[Order Date]])</f>
        <v>2026</v>
      </c>
      <c r="D860" s="11" t="str">
        <f>"Q"&amp;ROUNDUP(MONTH(SalesDataTable[[#This Row],[Order Date]])/3,0)</f>
        <v>Q2</v>
      </c>
      <c r="E860" s="13">
        <f>MONTH(SalesDataTable[[#This Row],[Order Date]])</f>
        <v>5</v>
      </c>
      <c r="F860" s="11" t="str">
        <f>TEXT(SalesDataTable[[#This Row],[Order Date]],"MMM")</f>
        <v>May</v>
      </c>
      <c r="G860" s="5" t="s">
        <v>11</v>
      </c>
      <c r="H860" s="5" t="s">
        <v>25</v>
      </c>
      <c r="I860" s="5" t="s">
        <v>28</v>
      </c>
      <c r="J860" s="5" t="s">
        <v>13</v>
      </c>
      <c r="K860" s="5" t="s">
        <v>9</v>
      </c>
      <c r="L860" s="5" t="s">
        <v>17</v>
      </c>
      <c r="M860" s="6">
        <v>1</v>
      </c>
      <c r="N860" s="7">
        <v>143.52000000000001</v>
      </c>
      <c r="O860" s="8">
        <v>0</v>
      </c>
      <c r="P860" s="7">
        <v>81.040000000000006</v>
      </c>
      <c r="Q860" s="7">
        <f t="shared" si="52"/>
        <v>143.52000000000001</v>
      </c>
      <c r="R860" s="7">
        <f t="shared" si="53"/>
        <v>81.040000000000006</v>
      </c>
      <c r="S860" s="7">
        <f t="shared" si="54"/>
        <v>62.480000000000004</v>
      </c>
      <c r="T860" s="9">
        <f t="shared" si="55"/>
        <v>0.435340022296544</v>
      </c>
      <c r="U860" s="6">
        <f>YEAR(SalesDataTable[[#This Row],[Order Date]])</f>
        <v>2026</v>
      </c>
      <c r="V860" s="9" t="str">
        <f>"Q"&amp;ROUNDUP(MONTH(SalesDataTable[[#This Row],[Order Date]])/3,0)</f>
        <v>Q2</v>
      </c>
      <c r="W860" s="6">
        <f>MONTH(SalesDataTable[[#This Row],[Order Date]])</f>
        <v>5</v>
      </c>
      <c r="X860" s="9" t="str">
        <f>TEXT(SalesDataTable[[#This Row],[Order Date]],"mmm")</f>
        <v>May</v>
      </c>
    </row>
    <row r="861" spans="1:24">
      <c r="A861" s="3">
        <v>4591</v>
      </c>
      <c r="B861" s="4">
        <v>46161</v>
      </c>
      <c r="C861" s="11">
        <f>YEAR(SalesDataTable[[#This Row],[Order Date]])</f>
        <v>2026</v>
      </c>
      <c r="D861" s="11" t="str">
        <f>"Q"&amp;ROUNDUP(MONTH(SalesDataTable[[#This Row],[Order Date]])/3,0)</f>
        <v>Q2</v>
      </c>
      <c r="E861" s="13">
        <f>MONTH(SalesDataTable[[#This Row],[Order Date]])</f>
        <v>5</v>
      </c>
      <c r="F861" s="11" t="str">
        <f>TEXT(SalesDataTable[[#This Row],[Order Date]],"MMM")</f>
        <v>May</v>
      </c>
      <c r="G861" s="5" t="s">
        <v>11</v>
      </c>
      <c r="H861" s="5" t="s">
        <v>52</v>
      </c>
      <c r="I861" s="5" t="s">
        <v>19</v>
      </c>
      <c r="J861" s="5" t="s">
        <v>13</v>
      </c>
      <c r="K861" s="5" t="s">
        <v>23</v>
      </c>
      <c r="L861" s="5" t="s">
        <v>29</v>
      </c>
      <c r="M861" s="6">
        <v>1</v>
      </c>
      <c r="N861" s="7">
        <v>192.94</v>
      </c>
      <c r="O861" s="8">
        <v>0</v>
      </c>
      <c r="P861" s="7">
        <v>105.15</v>
      </c>
      <c r="Q861" s="7">
        <f t="shared" si="52"/>
        <v>192.94</v>
      </c>
      <c r="R861" s="7">
        <f t="shared" si="53"/>
        <v>105.15</v>
      </c>
      <c r="S861" s="7">
        <f t="shared" si="54"/>
        <v>87.789999999999992</v>
      </c>
      <c r="T861" s="9">
        <f t="shared" si="55"/>
        <v>0.45501192080439512</v>
      </c>
      <c r="U861" s="6">
        <f>YEAR(SalesDataTable[[#This Row],[Order Date]])</f>
        <v>2026</v>
      </c>
      <c r="V861" s="9" t="str">
        <f>"Q"&amp;ROUNDUP(MONTH(SalesDataTable[[#This Row],[Order Date]])/3,0)</f>
        <v>Q2</v>
      </c>
      <c r="W861" s="6">
        <f>MONTH(SalesDataTable[[#This Row],[Order Date]])</f>
        <v>5</v>
      </c>
      <c r="X861" s="9" t="str">
        <f>TEXT(SalesDataTable[[#This Row],[Order Date]],"mmm")</f>
        <v>May</v>
      </c>
    </row>
    <row r="862" spans="1:24">
      <c r="A862" s="3">
        <v>280</v>
      </c>
      <c r="B862" s="4">
        <v>46162</v>
      </c>
      <c r="C862" s="11">
        <f>YEAR(SalesDataTable[[#This Row],[Order Date]])</f>
        <v>2026</v>
      </c>
      <c r="D862" s="11" t="str">
        <f>"Q"&amp;ROUNDUP(MONTH(SalesDataTable[[#This Row],[Order Date]])/3,0)</f>
        <v>Q2</v>
      </c>
      <c r="E862" s="13">
        <f>MONTH(SalesDataTable[[#This Row],[Order Date]])</f>
        <v>5</v>
      </c>
      <c r="F862" s="11" t="str">
        <f>TEXT(SalesDataTable[[#This Row],[Order Date]],"MMM")</f>
        <v>May</v>
      </c>
      <c r="G862" s="5" t="s">
        <v>20</v>
      </c>
      <c r="H862" s="5" t="s">
        <v>33</v>
      </c>
      <c r="I862" s="5" t="s">
        <v>19</v>
      </c>
      <c r="J862" s="5" t="s">
        <v>16</v>
      </c>
      <c r="K862" s="5" t="s">
        <v>14</v>
      </c>
      <c r="L862" s="5" t="s">
        <v>48</v>
      </c>
      <c r="M862" s="6">
        <v>1</v>
      </c>
      <c r="N862" s="7">
        <v>168.56</v>
      </c>
      <c r="O862" s="8">
        <v>0</v>
      </c>
      <c r="P862" s="7">
        <v>85.46</v>
      </c>
      <c r="Q862" s="7">
        <f t="shared" si="52"/>
        <v>168.56</v>
      </c>
      <c r="R862" s="7">
        <f t="shared" si="53"/>
        <v>85.46</v>
      </c>
      <c r="S862" s="7">
        <f t="shared" si="54"/>
        <v>83.100000000000009</v>
      </c>
      <c r="T862" s="9">
        <f t="shared" si="55"/>
        <v>0.49299952539155201</v>
      </c>
      <c r="U862" s="6">
        <f>YEAR(SalesDataTable[[#This Row],[Order Date]])</f>
        <v>2026</v>
      </c>
      <c r="V862" s="9" t="str">
        <f>"Q"&amp;ROUNDUP(MONTH(SalesDataTable[[#This Row],[Order Date]])/3,0)</f>
        <v>Q2</v>
      </c>
      <c r="W862" s="6">
        <f>MONTH(SalesDataTable[[#This Row],[Order Date]])</f>
        <v>5</v>
      </c>
      <c r="X862" s="9" t="str">
        <f>TEXT(SalesDataTable[[#This Row],[Order Date]],"mmm")</f>
        <v>May</v>
      </c>
    </row>
    <row r="863" spans="1:24">
      <c r="A863" s="3">
        <v>409</v>
      </c>
      <c r="B863" s="4">
        <v>46162</v>
      </c>
      <c r="C863" s="11">
        <f>YEAR(SalesDataTable[[#This Row],[Order Date]])</f>
        <v>2026</v>
      </c>
      <c r="D863" s="11" t="str">
        <f>"Q"&amp;ROUNDUP(MONTH(SalesDataTable[[#This Row],[Order Date]])/3,0)</f>
        <v>Q2</v>
      </c>
      <c r="E863" s="13">
        <f>MONTH(SalesDataTable[[#This Row],[Order Date]])</f>
        <v>5</v>
      </c>
      <c r="F863" s="11" t="str">
        <f>TEXT(SalesDataTable[[#This Row],[Order Date]],"MMM")</f>
        <v>May</v>
      </c>
      <c r="G863" s="5" t="s">
        <v>0</v>
      </c>
      <c r="H863" s="5" t="s">
        <v>1</v>
      </c>
      <c r="I863" s="5" t="s">
        <v>2</v>
      </c>
      <c r="J863" s="5" t="s">
        <v>13</v>
      </c>
      <c r="K863" s="5" t="s">
        <v>23</v>
      </c>
      <c r="L863" s="5" t="s">
        <v>51</v>
      </c>
      <c r="M863" s="6">
        <v>2</v>
      </c>
      <c r="N863" s="7">
        <v>123.9</v>
      </c>
      <c r="O863" s="8">
        <v>0</v>
      </c>
      <c r="P863" s="7">
        <v>58.95</v>
      </c>
      <c r="Q863" s="7">
        <f t="shared" si="52"/>
        <v>247.8</v>
      </c>
      <c r="R863" s="7">
        <f t="shared" si="53"/>
        <v>117.9</v>
      </c>
      <c r="S863" s="7">
        <f t="shared" si="54"/>
        <v>129.9</v>
      </c>
      <c r="T863" s="9">
        <f t="shared" si="55"/>
        <v>0.52421307506053272</v>
      </c>
      <c r="U863" s="6">
        <f>YEAR(SalesDataTable[[#This Row],[Order Date]])</f>
        <v>2026</v>
      </c>
      <c r="V863" s="9" t="str">
        <f>"Q"&amp;ROUNDUP(MONTH(SalesDataTable[[#This Row],[Order Date]])/3,0)</f>
        <v>Q2</v>
      </c>
      <c r="W863" s="6">
        <f>MONTH(SalesDataTable[[#This Row],[Order Date]])</f>
        <v>5</v>
      </c>
      <c r="X863" s="9" t="str">
        <f>TEXT(SalesDataTable[[#This Row],[Order Date]],"mmm")</f>
        <v>May</v>
      </c>
    </row>
    <row r="864" spans="1:24">
      <c r="A864" s="3">
        <v>1372</v>
      </c>
      <c r="B864" s="4">
        <v>46162</v>
      </c>
      <c r="C864" s="11">
        <f>YEAR(SalesDataTable[[#This Row],[Order Date]])</f>
        <v>2026</v>
      </c>
      <c r="D864" s="11" t="str">
        <f>"Q"&amp;ROUNDUP(MONTH(SalesDataTable[[#This Row],[Order Date]])/3,0)</f>
        <v>Q2</v>
      </c>
      <c r="E864" s="13">
        <f>MONTH(SalesDataTable[[#This Row],[Order Date]])</f>
        <v>5</v>
      </c>
      <c r="F864" s="11" t="str">
        <f>TEXT(SalesDataTable[[#This Row],[Order Date]],"MMM")</f>
        <v>May</v>
      </c>
      <c r="G864" s="5" t="s">
        <v>0</v>
      </c>
      <c r="H864" s="5" t="s">
        <v>36</v>
      </c>
      <c r="I864" s="5" t="s">
        <v>2</v>
      </c>
      <c r="J864" s="5" t="s">
        <v>13</v>
      </c>
      <c r="K864" s="5" t="s">
        <v>9</v>
      </c>
      <c r="L864" s="5" t="s">
        <v>17</v>
      </c>
      <c r="M864" s="6">
        <v>2</v>
      </c>
      <c r="N864" s="7">
        <v>140.93</v>
      </c>
      <c r="O864" s="8">
        <v>0</v>
      </c>
      <c r="P864" s="7">
        <v>81.040000000000006</v>
      </c>
      <c r="Q864" s="7">
        <f t="shared" si="52"/>
        <v>281.86</v>
      </c>
      <c r="R864" s="7">
        <f t="shared" si="53"/>
        <v>162.08000000000001</v>
      </c>
      <c r="S864" s="7">
        <f t="shared" si="54"/>
        <v>119.78</v>
      </c>
      <c r="T864" s="9">
        <f t="shared" si="55"/>
        <v>0.42496274746327961</v>
      </c>
      <c r="U864" s="6">
        <f>YEAR(SalesDataTable[[#This Row],[Order Date]])</f>
        <v>2026</v>
      </c>
      <c r="V864" s="9" t="str">
        <f>"Q"&amp;ROUNDUP(MONTH(SalesDataTable[[#This Row],[Order Date]])/3,0)</f>
        <v>Q2</v>
      </c>
      <c r="W864" s="6">
        <f>MONTH(SalesDataTable[[#This Row],[Order Date]])</f>
        <v>5</v>
      </c>
      <c r="X864" s="9" t="str">
        <f>TEXT(SalesDataTable[[#This Row],[Order Date]],"mmm")</f>
        <v>May</v>
      </c>
    </row>
    <row r="865" spans="1:24">
      <c r="A865" s="3">
        <v>2327</v>
      </c>
      <c r="B865" s="4">
        <v>46162</v>
      </c>
      <c r="C865" s="11">
        <f>YEAR(SalesDataTable[[#This Row],[Order Date]])</f>
        <v>2026</v>
      </c>
      <c r="D865" s="11" t="str">
        <f>"Q"&amp;ROUNDUP(MONTH(SalesDataTable[[#This Row],[Order Date]])/3,0)</f>
        <v>Q2</v>
      </c>
      <c r="E865" s="13">
        <f>MONTH(SalesDataTable[[#This Row],[Order Date]])</f>
        <v>5</v>
      </c>
      <c r="F865" s="11" t="str">
        <f>TEXT(SalesDataTable[[#This Row],[Order Date]],"MMM")</f>
        <v>May</v>
      </c>
      <c r="G865" s="5" t="s">
        <v>11</v>
      </c>
      <c r="H865" s="5" t="s">
        <v>25</v>
      </c>
      <c r="I865" s="5" t="s">
        <v>19</v>
      </c>
      <c r="J865" s="5" t="s">
        <v>3</v>
      </c>
      <c r="K865" s="5" t="s">
        <v>9</v>
      </c>
      <c r="L865" s="5" t="s">
        <v>46</v>
      </c>
      <c r="M865" s="6">
        <v>1</v>
      </c>
      <c r="N865" s="7">
        <v>73.150000000000006</v>
      </c>
      <c r="O865" s="8">
        <v>0</v>
      </c>
      <c r="P865" s="7">
        <v>32.950000000000003</v>
      </c>
      <c r="Q865" s="7">
        <f t="shared" si="52"/>
        <v>73.150000000000006</v>
      </c>
      <c r="R865" s="7">
        <f t="shared" si="53"/>
        <v>32.950000000000003</v>
      </c>
      <c r="S865" s="7">
        <f t="shared" si="54"/>
        <v>40.200000000000003</v>
      </c>
      <c r="T865" s="9">
        <f t="shared" si="55"/>
        <v>0.54955570745044424</v>
      </c>
      <c r="U865" s="6">
        <f>YEAR(SalesDataTable[[#This Row],[Order Date]])</f>
        <v>2026</v>
      </c>
      <c r="V865" s="9" t="str">
        <f>"Q"&amp;ROUNDUP(MONTH(SalesDataTable[[#This Row],[Order Date]])/3,0)</f>
        <v>Q2</v>
      </c>
      <c r="W865" s="6">
        <f>MONTH(SalesDataTable[[#This Row],[Order Date]])</f>
        <v>5</v>
      </c>
      <c r="X865" s="9" t="str">
        <f>TEXT(SalesDataTable[[#This Row],[Order Date]],"mmm")</f>
        <v>May</v>
      </c>
    </row>
    <row r="866" spans="1:24">
      <c r="A866" s="3">
        <v>2703</v>
      </c>
      <c r="B866" s="4">
        <v>46162</v>
      </c>
      <c r="C866" s="11">
        <f>YEAR(SalesDataTable[[#This Row],[Order Date]])</f>
        <v>2026</v>
      </c>
      <c r="D866" s="11" t="str">
        <f>"Q"&amp;ROUNDUP(MONTH(SalesDataTable[[#This Row],[Order Date]])/3,0)</f>
        <v>Q2</v>
      </c>
      <c r="E866" s="13">
        <f>MONTH(SalesDataTable[[#This Row],[Order Date]])</f>
        <v>5</v>
      </c>
      <c r="F866" s="11" t="str">
        <f>TEXT(SalesDataTable[[#This Row],[Order Date]],"MMM")</f>
        <v>May</v>
      </c>
      <c r="G866" s="5" t="s">
        <v>20</v>
      </c>
      <c r="H866" s="5" t="s">
        <v>33</v>
      </c>
      <c r="I866" s="5" t="s">
        <v>19</v>
      </c>
      <c r="J866" s="5" t="s">
        <v>16</v>
      </c>
      <c r="K866" s="5" t="s">
        <v>23</v>
      </c>
      <c r="L866" s="5" t="s">
        <v>29</v>
      </c>
      <c r="M866" s="6">
        <v>2</v>
      </c>
      <c r="N866" s="7">
        <v>197.35</v>
      </c>
      <c r="O866" s="8">
        <v>0.05</v>
      </c>
      <c r="P866" s="7">
        <v>102.63</v>
      </c>
      <c r="Q866" s="7">
        <f t="shared" si="52"/>
        <v>374.96499999999997</v>
      </c>
      <c r="R866" s="7">
        <f t="shared" si="53"/>
        <v>205.26</v>
      </c>
      <c r="S866" s="7">
        <f t="shared" si="54"/>
        <v>169.70499999999998</v>
      </c>
      <c r="T866" s="9">
        <f t="shared" si="55"/>
        <v>0.45258890829810783</v>
      </c>
      <c r="U866" s="6">
        <f>YEAR(SalesDataTable[[#This Row],[Order Date]])</f>
        <v>2026</v>
      </c>
      <c r="V866" s="9" t="str">
        <f>"Q"&amp;ROUNDUP(MONTH(SalesDataTable[[#This Row],[Order Date]])/3,0)</f>
        <v>Q2</v>
      </c>
      <c r="W866" s="6">
        <f>MONTH(SalesDataTable[[#This Row],[Order Date]])</f>
        <v>5</v>
      </c>
      <c r="X866" s="9" t="str">
        <f>TEXT(SalesDataTable[[#This Row],[Order Date]],"mmm")</f>
        <v>May</v>
      </c>
    </row>
    <row r="867" spans="1:24">
      <c r="A867" s="3">
        <v>2776</v>
      </c>
      <c r="B867" s="4">
        <v>46162</v>
      </c>
      <c r="C867" s="11">
        <f>YEAR(SalesDataTable[[#This Row],[Order Date]])</f>
        <v>2026</v>
      </c>
      <c r="D867" s="11" t="str">
        <f>"Q"&amp;ROUNDUP(MONTH(SalesDataTable[[#This Row],[Order Date]])/3,0)</f>
        <v>Q2</v>
      </c>
      <c r="E867" s="13">
        <f>MONTH(SalesDataTable[[#This Row],[Order Date]])</f>
        <v>5</v>
      </c>
      <c r="F867" s="11" t="str">
        <f>TEXT(SalesDataTable[[#This Row],[Order Date]],"MMM")</f>
        <v>May</v>
      </c>
      <c r="G867" s="5" t="s">
        <v>20</v>
      </c>
      <c r="H867" s="5" t="s">
        <v>21</v>
      </c>
      <c r="I867" s="5" t="s">
        <v>2</v>
      </c>
      <c r="J867" s="5" t="s">
        <v>16</v>
      </c>
      <c r="K867" s="5" t="s">
        <v>14</v>
      </c>
      <c r="L867" s="5" t="s">
        <v>15</v>
      </c>
      <c r="M867" s="6">
        <v>3</v>
      </c>
      <c r="N867" s="7">
        <v>36.74</v>
      </c>
      <c r="O867" s="8">
        <v>0.05</v>
      </c>
      <c r="P867" s="7">
        <v>13.97</v>
      </c>
      <c r="Q867" s="7">
        <f t="shared" si="52"/>
        <v>104.70899999999999</v>
      </c>
      <c r="R867" s="7">
        <f t="shared" si="53"/>
        <v>41.910000000000004</v>
      </c>
      <c r="S867" s="7">
        <f t="shared" si="54"/>
        <v>62.798999999999985</v>
      </c>
      <c r="T867" s="9">
        <f t="shared" si="55"/>
        <v>0.59974787267570118</v>
      </c>
      <c r="U867" s="6">
        <f>YEAR(SalesDataTable[[#This Row],[Order Date]])</f>
        <v>2026</v>
      </c>
      <c r="V867" s="9" t="str">
        <f>"Q"&amp;ROUNDUP(MONTH(SalesDataTable[[#This Row],[Order Date]])/3,0)</f>
        <v>Q2</v>
      </c>
      <c r="W867" s="6">
        <f>MONTH(SalesDataTable[[#This Row],[Order Date]])</f>
        <v>5</v>
      </c>
      <c r="X867" s="9" t="str">
        <f>TEXT(SalesDataTable[[#This Row],[Order Date]],"mmm")</f>
        <v>May</v>
      </c>
    </row>
    <row r="868" spans="1:24">
      <c r="A868" s="3">
        <v>3411</v>
      </c>
      <c r="B868" s="4">
        <v>46162</v>
      </c>
      <c r="C868" s="11">
        <f>YEAR(SalesDataTable[[#This Row],[Order Date]])</f>
        <v>2026</v>
      </c>
      <c r="D868" s="11" t="str">
        <f>"Q"&amp;ROUNDUP(MONTH(SalesDataTable[[#This Row],[Order Date]])/3,0)</f>
        <v>Q2</v>
      </c>
      <c r="E868" s="13">
        <f>MONTH(SalesDataTable[[#This Row],[Order Date]])</f>
        <v>5</v>
      </c>
      <c r="F868" s="11" t="str">
        <f>TEXT(SalesDataTable[[#This Row],[Order Date]],"MMM")</f>
        <v>May</v>
      </c>
      <c r="G868" s="5" t="s">
        <v>6</v>
      </c>
      <c r="H868" s="5" t="s">
        <v>41</v>
      </c>
      <c r="I868" s="5" t="s">
        <v>2</v>
      </c>
      <c r="J868" s="5" t="s">
        <v>3</v>
      </c>
      <c r="K868" s="5" t="s">
        <v>9</v>
      </c>
      <c r="L868" s="5" t="s">
        <v>37</v>
      </c>
      <c r="M868" s="6">
        <v>2</v>
      </c>
      <c r="N868" s="7">
        <v>151.35</v>
      </c>
      <c r="O868" s="8">
        <v>0.05</v>
      </c>
      <c r="P868" s="7">
        <v>77.150000000000006</v>
      </c>
      <c r="Q868" s="7">
        <f t="shared" si="52"/>
        <v>287.565</v>
      </c>
      <c r="R868" s="7">
        <f t="shared" si="53"/>
        <v>154.30000000000001</v>
      </c>
      <c r="S868" s="7">
        <f t="shared" si="54"/>
        <v>133.26499999999999</v>
      </c>
      <c r="T868" s="9">
        <f t="shared" si="55"/>
        <v>0.46342566028550064</v>
      </c>
      <c r="U868" s="6">
        <f>YEAR(SalesDataTable[[#This Row],[Order Date]])</f>
        <v>2026</v>
      </c>
      <c r="V868" s="9" t="str">
        <f>"Q"&amp;ROUNDUP(MONTH(SalesDataTable[[#This Row],[Order Date]])/3,0)</f>
        <v>Q2</v>
      </c>
      <c r="W868" s="6">
        <f>MONTH(SalesDataTable[[#This Row],[Order Date]])</f>
        <v>5</v>
      </c>
      <c r="X868" s="9" t="str">
        <f>TEXT(SalesDataTable[[#This Row],[Order Date]],"mmm")</f>
        <v>May</v>
      </c>
    </row>
    <row r="869" spans="1:24">
      <c r="A869" s="3">
        <v>3841</v>
      </c>
      <c r="B869" s="4">
        <v>46162</v>
      </c>
      <c r="C869" s="11">
        <f>YEAR(SalesDataTable[[#This Row],[Order Date]])</f>
        <v>2026</v>
      </c>
      <c r="D869" s="11" t="str">
        <f>"Q"&amp;ROUNDUP(MONTH(SalesDataTable[[#This Row],[Order Date]])/3,0)</f>
        <v>Q2</v>
      </c>
      <c r="E869" s="13">
        <f>MONTH(SalesDataTable[[#This Row],[Order Date]])</f>
        <v>5</v>
      </c>
      <c r="F869" s="11" t="str">
        <f>TEXT(SalesDataTable[[#This Row],[Order Date]],"MMM")</f>
        <v>May</v>
      </c>
      <c r="G869" s="5" t="s">
        <v>0</v>
      </c>
      <c r="H869" s="5" t="s">
        <v>50</v>
      </c>
      <c r="I869" s="5" t="s">
        <v>19</v>
      </c>
      <c r="J869" s="5" t="s">
        <v>13</v>
      </c>
      <c r="K869" s="5" t="s">
        <v>4</v>
      </c>
      <c r="L869" s="5" t="s">
        <v>22</v>
      </c>
      <c r="M869" s="6">
        <v>2</v>
      </c>
      <c r="N869" s="7">
        <v>50.09</v>
      </c>
      <c r="O869" s="8">
        <v>0.05</v>
      </c>
      <c r="P869" s="7">
        <v>23.16</v>
      </c>
      <c r="Q869" s="7">
        <f t="shared" si="52"/>
        <v>95.171000000000006</v>
      </c>
      <c r="R869" s="7">
        <f t="shared" si="53"/>
        <v>46.32</v>
      </c>
      <c r="S869" s="7">
        <f t="shared" si="54"/>
        <v>48.851000000000006</v>
      </c>
      <c r="T869" s="9">
        <f t="shared" si="55"/>
        <v>0.51329711781950382</v>
      </c>
      <c r="U869" s="6">
        <f>YEAR(SalesDataTable[[#This Row],[Order Date]])</f>
        <v>2026</v>
      </c>
      <c r="V869" s="9" t="str">
        <f>"Q"&amp;ROUNDUP(MONTH(SalesDataTable[[#This Row],[Order Date]])/3,0)</f>
        <v>Q2</v>
      </c>
      <c r="W869" s="6">
        <f>MONTH(SalesDataTable[[#This Row],[Order Date]])</f>
        <v>5</v>
      </c>
      <c r="X869" s="9" t="str">
        <f>TEXT(SalesDataTable[[#This Row],[Order Date]],"mmm")</f>
        <v>May</v>
      </c>
    </row>
    <row r="870" spans="1:24">
      <c r="A870" s="3">
        <v>5121</v>
      </c>
      <c r="B870" s="4">
        <v>46162</v>
      </c>
      <c r="C870" s="11">
        <f>YEAR(SalesDataTable[[#This Row],[Order Date]])</f>
        <v>2026</v>
      </c>
      <c r="D870" s="11" t="str">
        <f>"Q"&amp;ROUNDUP(MONTH(SalesDataTable[[#This Row],[Order Date]])/3,0)</f>
        <v>Q2</v>
      </c>
      <c r="E870" s="13">
        <f>MONTH(SalesDataTable[[#This Row],[Order Date]])</f>
        <v>5</v>
      </c>
      <c r="F870" s="11" t="str">
        <f>TEXT(SalesDataTable[[#This Row],[Order Date]],"MMM")</f>
        <v>May</v>
      </c>
      <c r="G870" s="5" t="s">
        <v>0</v>
      </c>
      <c r="H870" s="5" t="s">
        <v>36</v>
      </c>
      <c r="I870" s="5" t="s">
        <v>2</v>
      </c>
      <c r="J870" s="5" t="s">
        <v>13</v>
      </c>
      <c r="K870" s="5" t="s">
        <v>34</v>
      </c>
      <c r="L870" s="5" t="s">
        <v>38</v>
      </c>
      <c r="M870" s="6">
        <v>2</v>
      </c>
      <c r="N870" s="7">
        <v>121.96</v>
      </c>
      <c r="O870" s="8">
        <v>0.05</v>
      </c>
      <c r="P870" s="7">
        <v>71.2</v>
      </c>
      <c r="Q870" s="7">
        <f t="shared" si="52"/>
        <v>231.72399999999999</v>
      </c>
      <c r="R870" s="7">
        <f t="shared" si="53"/>
        <v>142.4</v>
      </c>
      <c r="S870" s="7">
        <f t="shared" si="54"/>
        <v>89.323999999999984</v>
      </c>
      <c r="T870" s="9">
        <f t="shared" si="55"/>
        <v>0.38547582468799085</v>
      </c>
      <c r="U870" s="6">
        <f>YEAR(SalesDataTable[[#This Row],[Order Date]])</f>
        <v>2026</v>
      </c>
      <c r="V870" s="9" t="str">
        <f>"Q"&amp;ROUNDUP(MONTH(SalesDataTable[[#This Row],[Order Date]])/3,0)</f>
        <v>Q2</v>
      </c>
      <c r="W870" s="6">
        <f>MONTH(SalesDataTable[[#This Row],[Order Date]])</f>
        <v>5</v>
      </c>
      <c r="X870" s="9" t="str">
        <f>TEXT(SalesDataTable[[#This Row],[Order Date]],"mmm")</f>
        <v>May</v>
      </c>
    </row>
    <row r="871" spans="1:24">
      <c r="A871" s="3">
        <v>53</v>
      </c>
      <c r="B871" s="4">
        <v>46163</v>
      </c>
      <c r="C871" s="11">
        <f>YEAR(SalesDataTable[[#This Row],[Order Date]])</f>
        <v>2026</v>
      </c>
      <c r="D871" s="11" t="str">
        <f>"Q"&amp;ROUNDUP(MONTH(SalesDataTable[[#This Row],[Order Date]])/3,0)</f>
        <v>Q2</v>
      </c>
      <c r="E871" s="13">
        <f>MONTH(SalesDataTable[[#This Row],[Order Date]])</f>
        <v>5</v>
      </c>
      <c r="F871" s="11" t="str">
        <f>TEXT(SalesDataTable[[#This Row],[Order Date]],"MMM")</f>
        <v>May</v>
      </c>
      <c r="G871" s="5" t="s">
        <v>20</v>
      </c>
      <c r="H871" s="5" t="s">
        <v>47</v>
      </c>
      <c r="I871" s="5" t="s">
        <v>2</v>
      </c>
      <c r="J871" s="5" t="s">
        <v>16</v>
      </c>
      <c r="K871" s="5" t="s">
        <v>14</v>
      </c>
      <c r="L871" s="5" t="s">
        <v>44</v>
      </c>
      <c r="M871" s="6">
        <v>1</v>
      </c>
      <c r="N871" s="7">
        <v>134.28</v>
      </c>
      <c r="O871" s="8">
        <v>0.05</v>
      </c>
      <c r="P871" s="7">
        <v>65.44</v>
      </c>
      <c r="Q871" s="7">
        <f t="shared" si="52"/>
        <v>127.56599999999999</v>
      </c>
      <c r="R871" s="7">
        <f t="shared" si="53"/>
        <v>65.44</v>
      </c>
      <c r="S871" s="7">
        <f t="shared" si="54"/>
        <v>62.125999999999991</v>
      </c>
      <c r="T871" s="9">
        <f t="shared" si="55"/>
        <v>0.487010645469796</v>
      </c>
      <c r="U871" s="6">
        <f>YEAR(SalesDataTable[[#This Row],[Order Date]])</f>
        <v>2026</v>
      </c>
      <c r="V871" s="9" t="str">
        <f>"Q"&amp;ROUNDUP(MONTH(SalesDataTable[[#This Row],[Order Date]])/3,0)</f>
        <v>Q2</v>
      </c>
      <c r="W871" s="6">
        <f>MONTH(SalesDataTable[[#This Row],[Order Date]])</f>
        <v>5</v>
      </c>
      <c r="X871" s="9" t="str">
        <f>TEXT(SalesDataTable[[#This Row],[Order Date]],"mmm")</f>
        <v>May</v>
      </c>
    </row>
    <row r="872" spans="1:24">
      <c r="A872" s="3">
        <v>127</v>
      </c>
      <c r="B872" s="4">
        <v>46163</v>
      </c>
      <c r="C872" s="11">
        <f>YEAR(SalesDataTable[[#This Row],[Order Date]])</f>
        <v>2026</v>
      </c>
      <c r="D872" s="11" t="str">
        <f>"Q"&amp;ROUNDUP(MONTH(SalesDataTable[[#This Row],[Order Date]])/3,0)</f>
        <v>Q2</v>
      </c>
      <c r="E872" s="13">
        <f>MONTH(SalesDataTable[[#This Row],[Order Date]])</f>
        <v>5</v>
      </c>
      <c r="F872" s="11" t="str">
        <f>TEXT(SalesDataTable[[#This Row],[Order Date]],"MMM")</f>
        <v>May</v>
      </c>
      <c r="G872" s="5" t="s">
        <v>20</v>
      </c>
      <c r="H872" s="5" t="s">
        <v>31</v>
      </c>
      <c r="I872" s="5" t="s">
        <v>2</v>
      </c>
      <c r="J872" s="5" t="s">
        <v>16</v>
      </c>
      <c r="K872" s="5" t="s">
        <v>4</v>
      </c>
      <c r="L872" s="5" t="s">
        <v>30</v>
      </c>
      <c r="M872" s="6">
        <v>3</v>
      </c>
      <c r="N872" s="7">
        <v>100.48</v>
      </c>
      <c r="O872" s="8">
        <v>0.05</v>
      </c>
      <c r="P872" s="7">
        <v>50.68</v>
      </c>
      <c r="Q872" s="7">
        <f t="shared" si="52"/>
        <v>286.36799999999999</v>
      </c>
      <c r="R872" s="7">
        <f t="shared" si="53"/>
        <v>152.04</v>
      </c>
      <c r="S872" s="7">
        <f t="shared" si="54"/>
        <v>134.328</v>
      </c>
      <c r="T872" s="9">
        <f t="shared" si="55"/>
        <v>0.46907475695608447</v>
      </c>
      <c r="U872" s="6">
        <f>YEAR(SalesDataTable[[#This Row],[Order Date]])</f>
        <v>2026</v>
      </c>
      <c r="V872" s="9" t="str">
        <f>"Q"&amp;ROUNDUP(MONTH(SalesDataTable[[#This Row],[Order Date]])/3,0)</f>
        <v>Q2</v>
      </c>
      <c r="W872" s="6">
        <f>MONTH(SalesDataTable[[#This Row],[Order Date]])</f>
        <v>5</v>
      </c>
      <c r="X872" s="9" t="str">
        <f>TEXT(SalesDataTable[[#This Row],[Order Date]],"mmm")</f>
        <v>May</v>
      </c>
    </row>
    <row r="873" spans="1:24">
      <c r="A873" s="3">
        <v>1092</v>
      </c>
      <c r="B873" s="4">
        <v>46163</v>
      </c>
      <c r="C873" s="11">
        <f>YEAR(SalesDataTable[[#This Row],[Order Date]])</f>
        <v>2026</v>
      </c>
      <c r="D873" s="11" t="str">
        <f>"Q"&amp;ROUNDUP(MONTH(SalesDataTable[[#This Row],[Order Date]])/3,0)</f>
        <v>Q2</v>
      </c>
      <c r="E873" s="13">
        <f>MONTH(SalesDataTable[[#This Row],[Order Date]])</f>
        <v>5</v>
      </c>
      <c r="F873" s="11" t="str">
        <f>TEXT(SalesDataTable[[#This Row],[Order Date]],"MMM")</f>
        <v>May</v>
      </c>
      <c r="G873" s="5" t="s">
        <v>20</v>
      </c>
      <c r="H873" s="5" t="s">
        <v>33</v>
      </c>
      <c r="I873" s="5" t="s">
        <v>2</v>
      </c>
      <c r="J873" s="5" t="s">
        <v>13</v>
      </c>
      <c r="K873" s="5" t="s">
        <v>34</v>
      </c>
      <c r="L873" s="5" t="s">
        <v>42</v>
      </c>
      <c r="M873" s="6">
        <v>3</v>
      </c>
      <c r="N873" s="7">
        <v>36.229999999999997</v>
      </c>
      <c r="O873" s="8">
        <v>0</v>
      </c>
      <c r="P873" s="7">
        <v>13.55</v>
      </c>
      <c r="Q873" s="7">
        <f t="shared" si="52"/>
        <v>108.69</v>
      </c>
      <c r="R873" s="7">
        <f t="shared" si="53"/>
        <v>40.650000000000006</v>
      </c>
      <c r="S873" s="7">
        <f t="shared" si="54"/>
        <v>68.039999999999992</v>
      </c>
      <c r="T873" s="9">
        <f t="shared" si="55"/>
        <v>0.62600055202870541</v>
      </c>
      <c r="U873" s="6">
        <f>YEAR(SalesDataTable[[#This Row],[Order Date]])</f>
        <v>2026</v>
      </c>
      <c r="V873" s="9" t="str">
        <f>"Q"&amp;ROUNDUP(MONTH(SalesDataTable[[#This Row],[Order Date]])/3,0)</f>
        <v>Q2</v>
      </c>
      <c r="W873" s="6">
        <f>MONTH(SalesDataTable[[#This Row],[Order Date]])</f>
        <v>5</v>
      </c>
      <c r="X873" s="9" t="str">
        <f>TEXT(SalesDataTable[[#This Row],[Order Date]],"mmm")</f>
        <v>May</v>
      </c>
    </row>
    <row r="874" spans="1:24">
      <c r="A874" s="3">
        <v>1213</v>
      </c>
      <c r="B874" s="4">
        <v>46163</v>
      </c>
      <c r="C874" s="11">
        <f>YEAR(SalesDataTable[[#This Row],[Order Date]])</f>
        <v>2026</v>
      </c>
      <c r="D874" s="11" t="str">
        <f>"Q"&amp;ROUNDUP(MONTH(SalesDataTable[[#This Row],[Order Date]])/3,0)</f>
        <v>Q2</v>
      </c>
      <c r="E874" s="13">
        <f>MONTH(SalesDataTable[[#This Row],[Order Date]])</f>
        <v>5</v>
      </c>
      <c r="F874" s="11" t="str">
        <f>TEXT(SalesDataTable[[#This Row],[Order Date]],"MMM")</f>
        <v>May</v>
      </c>
      <c r="G874" s="5" t="s">
        <v>11</v>
      </c>
      <c r="H874" s="5" t="s">
        <v>12</v>
      </c>
      <c r="I874" s="5" t="s">
        <v>28</v>
      </c>
      <c r="J874" s="5" t="s">
        <v>3</v>
      </c>
      <c r="K874" s="5" t="s">
        <v>23</v>
      </c>
      <c r="L874" s="5" t="s">
        <v>51</v>
      </c>
      <c r="M874" s="6">
        <v>3</v>
      </c>
      <c r="N874" s="7">
        <v>120.61</v>
      </c>
      <c r="O874" s="8">
        <v>0</v>
      </c>
      <c r="P874" s="7">
        <v>60.17</v>
      </c>
      <c r="Q874" s="7">
        <f t="shared" si="52"/>
        <v>361.83</v>
      </c>
      <c r="R874" s="7">
        <f t="shared" si="53"/>
        <v>180.51</v>
      </c>
      <c r="S874" s="7">
        <f t="shared" si="54"/>
        <v>181.32</v>
      </c>
      <c r="T874" s="9">
        <f t="shared" si="55"/>
        <v>0.50111931017328581</v>
      </c>
      <c r="U874" s="6">
        <f>YEAR(SalesDataTable[[#This Row],[Order Date]])</f>
        <v>2026</v>
      </c>
      <c r="V874" s="9" t="str">
        <f>"Q"&amp;ROUNDUP(MONTH(SalesDataTable[[#This Row],[Order Date]])/3,0)</f>
        <v>Q2</v>
      </c>
      <c r="W874" s="6">
        <f>MONTH(SalesDataTable[[#This Row],[Order Date]])</f>
        <v>5</v>
      </c>
      <c r="X874" s="9" t="str">
        <f>TEXT(SalesDataTable[[#This Row],[Order Date]],"mmm")</f>
        <v>May</v>
      </c>
    </row>
    <row r="875" spans="1:24">
      <c r="A875" s="3">
        <v>1849</v>
      </c>
      <c r="B875" s="4">
        <v>46163</v>
      </c>
      <c r="C875" s="11">
        <f>YEAR(SalesDataTable[[#This Row],[Order Date]])</f>
        <v>2026</v>
      </c>
      <c r="D875" s="11" t="str">
        <f>"Q"&amp;ROUNDUP(MONTH(SalesDataTable[[#This Row],[Order Date]])/3,0)</f>
        <v>Q2</v>
      </c>
      <c r="E875" s="13">
        <f>MONTH(SalesDataTable[[#This Row],[Order Date]])</f>
        <v>5</v>
      </c>
      <c r="F875" s="11" t="str">
        <f>TEXT(SalesDataTable[[#This Row],[Order Date]],"MMM")</f>
        <v>May</v>
      </c>
      <c r="G875" s="5" t="s">
        <v>11</v>
      </c>
      <c r="H875" s="5" t="s">
        <v>25</v>
      </c>
      <c r="I875" s="5" t="s">
        <v>28</v>
      </c>
      <c r="J875" s="5" t="s">
        <v>3</v>
      </c>
      <c r="K875" s="5" t="s">
        <v>14</v>
      </c>
      <c r="L875" s="5" t="s">
        <v>32</v>
      </c>
      <c r="M875" s="6">
        <v>3</v>
      </c>
      <c r="N875" s="7">
        <v>46.46</v>
      </c>
      <c r="O875" s="8">
        <v>0</v>
      </c>
      <c r="P875" s="7">
        <v>18.71</v>
      </c>
      <c r="Q875" s="7">
        <f t="shared" si="52"/>
        <v>139.38</v>
      </c>
      <c r="R875" s="7">
        <f t="shared" si="53"/>
        <v>56.13</v>
      </c>
      <c r="S875" s="7">
        <f t="shared" si="54"/>
        <v>83.25</v>
      </c>
      <c r="T875" s="9">
        <f t="shared" si="55"/>
        <v>0.59728798966853214</v>
      </c>
      <c r="U875" s="6">
        <f>YEAR(SalesDataTable[[#This Row],[Order Date]])</f>
        <v>2026</v>
      </c>
      <c r="V875" s="9" t="str">
        <f>"Q"&amp;ROUNDUP(MONTH(SalesDataTable[[#This Row],[Order Date]])/3,0)</f>
        <v>Q2</v>
      </c>
      <c r="W875" s="6">
        <f>MONTH(SalesDataTable[[#This Row],[Order Date]])</f>
        <v>5</v>
      </c>
      <c r="X875" s="9" t="str">
        <f>TEXT(SalesDataTable[[#This Row],[Order Date]],"mmm")</f>
        <v>May</v>
      </c>
    </row>
    <row r="876" spans="1:24">
      <c r="A876" s="3">
        <v>2395</v>
      </c>
      <c r="B876" s="4">
        <v>46163</v>
      </c>
      <c r="C876" s="11">
        <f>YEAR(SalesDataTable[[#This Row],[Order Date]])</f>
        <v>2026</v>
      </c>
      <c r="D876" s="11" t="str">
        <f>"Q"&amp;ROUNDUP(MONTH(SalesDataTable[[#This Row],[Order Date]])/3,0)</f>
        <v>Q2</v>
      </c>
      <c r="E876" s="13">
        <f>MONTH(SalesDataTable[[#This Row],[Order Date]])</f>
        <v>5</v>
      </c>
      <c r="F876" s="11" t="str">
        <f>TEXT(SalesDataTable[[#This Row],[Order Date]],"MMM")</f>
        <v>May</v>
      </c>
      <c r="G876" s="5" t="s">
        <v>6</v>
      </c>
      <c r="H876" s="5" t="s">
        <v>43</v>
      </c>
      <c r="I876" s="5" t="s">
        <v>2</v>
      </c>
      <c r="J876" s="5" t="s">
        <v>16</v>
      </c>
      <c r="K876" s="5" t="s">
        <v>34</v>
      </c>
      <c r="L876" s="5" t="s">
        <v>42</v>
      </c>
      <c r="M876" s="6">
        <v>1</v>
      </c>
      <c r="N876" s="7">
        <v>36.9</v>
      </c>
      <c r="O876" s="8">
        <v>0.05</v>
      </c>
      <c r="P876" s="7">
        <v>13.89</v>
      </c>
      <c r="Q876" s="7">
        <f t="shared" si="52"/>
        <v>35.055</v>
      </c>
      <c r="R876" s="7">
        <f t="shared" si="53"/>
        <v>13.89</v>
      </c>
      <c r="S876" s="7">
        <f t="shared" si="54"/>
        <v>21.164999999999999</v>
      </c>
      <c r="T876" s="9">
        <f t="shared" si="55"/>
        <v>0.60376551133932388</v>
      </c>
      <c r="U876" s="6">
        <f>YEAR(SalesDataTable[[#This Row],[Order Date]])</f>
        <v>2026</v>
      </c>
      <c r="V876" s="9" t="str">
        <f>"Q"&amp;ROUNDUP(MONTH(SalesDataTable[[#This Row],[Order Date]])/3,0)</f>
        <v>Q2</v>
      </c>
      <c r="W876" s="6">
        <f>MONTH(SalesDataTable[[#This Row],[Order Date]])</f>
        <v>5</v>
      </c>
      <c r="X876" s="9" t="str">
        <f>TEXT(SalesDataTable[[#This Row],[Order Date]],"mmm")</f>
        <v>May</v>
      </c>
    </row>
    <row r="877" spans="1:24">
      <c r="A877" s="3">
        <v>4166</v>
      </c>
      <c r="B877" s="4">
        <v>46163</v>
      </c>
      <c r="C877" s="11">
        <f>YEAR(SalesDataTable[[#This Row],[Order Date]])</f>
        <v>2026</v>
      </c>
      <c r="D877" s="11" t="str">
        <f>"Q"&amp;ROUNDUP(MONTH(SalesDataTable[[#This Row],[Order Date]])/3,0)</f>
        <v>Q2</v>
      </c>
      <c r="E877" s="13">
        <f>MONTH(SalesDataTable[[#This Row],[Order Date]])</f>
        <v>5</v>
      </c>
      <c r="F877" s="11" t="str">
        <f>TEXT(SalesDataTable[[#This Row],[Order Date]],"MMM")</f>
        <v>May</v>
      </c>
      <c r="G877" s="5" t="s">
        <v>11</v>
      </c>
      <c r="H877" s="5" t="s">
        <v>18</v>
      </c>
      <c r="I877" s="5" t="s">
        <v>2</v>
      </c>
      <c r="J877" s="5" t="s">
        <v>13</v>
      </c>
      <c r="K877" s="5" t="s">
        <v>34</v>
      </c>
      <c r="L877" s="5" t="s">
        <v>35</v>
      </c>
      <c r="M877" s="6">
        <v>6</v>
      </c>
      <c r="N877" s="7">
        <v>40.61</v>
      </c>
      <c r="O877" s="8">
        <v>0.05</v>
      </c>
      <c r="P877" s="7">
        <v>15.14</v>
      </c>
      <c r="Q877" s="7">
        <f t="shared" si="52"/>
        <v>231.47699999999998</v>
      </c>
      <c r="R877" s="7">
        <f t="shared" si="53"/>
        <v>90.84</v>
      </c>
      <c r="S877" s="7">
        <f t="shared" si="54"/>
        <v>140.63699999999997</v>
      </c>
      <c r="T877" s="9">
        <f t="shared" si="55"/>
        <v>0.607563602431343</v>
      </c>
      <c r="U877" s="6">
        <f>YEAR(SalesDataTable[[#This Row],[Order Date]])</f>
        <v>2026</v>
      </c>
      <c r="V877" s="9" t="str">
        <f>"Q"&amp;ROUNDUP(MONTH(SalesDataTable[[#This Row],[Order Date]])/3,0)</f>
        <v>Q2</v>
      </c>
      <c r="W877" s="6">
        <f>MONTH(SalesDataTable[[#This Row],[Order Date]])</f>
        <v>5</v>
      </c>
      <c r="X877" s="9" t="str">
        <f>TEXT(SalesDataTable[[#This Row],[Order Date]],"mmm")</f>
        <v>May</v>
      </c>
    </row>
    <row r="878" spans="1:24">
      <c r="A878" s="3">
        <v>1004</v>
      </c>
      <c r="B878" s="4">
        <v>46164</v>
      </c>
      <c r="C878" s="11">
        <f>YEAR(SalesDataTable[[#This Row],[Order Date]])</f>
        <v>2026</v>
      </c>
      <c r="D878" s="11" t="str">
        <f>"Q"&amp;ROUNDUP(MONTH(SalesDataTable[[#This Row],[Order Date]])/3,0)</f>
        <v>Q2</v>
      </c>
      <c r="E878" s="13">
        <f>MONTH(SalesDataTable[[#This Row],[Order Date]])</f>
        <v>5</v>
      </c>
      <c r="F878" s="11" t="str">
        <f>TEXT(SalesDataTable[[#This Row],[Order Date]],"MMM")</f>
        <v>May</v>
      </c>
      <c r="G878" s="5" t="s">
        <v>20</v>
      </c>
      <c r="H878" s="5" t="s">
        <v>47</v>
      </c>
      <c r="I878" s="5" t="s">
        <v>2</v>
      </c>
      <c r="J878" s="5" t="s">
        <v>16</v>
      </c>
      <c r="K878" s="5" t="s">
        <v>14</v>
      </c>
      <c r="L878" s="5" t="s">
        <v>15</v>
      </c>
      <c r="M878" s="6">
        <v>2</v>
      </c>
      <c r="N878" s="7">
        <v>36.86</v>
      </c>
      <c r="O878" s="8">
        <v>0.05</v>
      </c>
      <c r="P878" s="7">
        <v>13.85</v>
      </c>
      <c r="Q878" s="7">
        <f t="shared" si="52"/>
        <v>70.033999999999992</v>
      </c>
      <c r="R878" s="7">
        <f t="shared" si="53"/>
        <v>27.7</v>
      </c>
      <c r="S878" s="7">
        <f t="shared" si="54"/>
        <v>42.333999999999989</v>
      </c>
      <c r="T878" s="9">
        <f t="shared" si="55"/>
        <v>0.60447782505640113</v>
      </c>
      <c r="U878" s="6">
        <f>YEAR(SalesDataTable[[#This Row],[Order Date]])</f>
        <v>2026</v>
      </c>
      <c r="V878" s="9" t="str">
        <f>"Q"&amp;ROUNDUP(MONTH(SalesDataTable[[#This Row],[Order Date]])/3,0)</f>
        <v>Q2</v>
      </c>
      <c r="W878" s="6">
        <f>MONTH(SalesDataTable[[#This Row],[Order Date]])</f>
        <v>5</v>
      </c>
      <c r="X878" s="9" t="str">
        <f>TEXT(SalesDataTable[[#This Row],[Order Date]],"mmm")</f>
        <v>May</v>
      </c>
    </row>
    <row r="879" spans="1:24">
      <c r="A879" s="3">
        <v>1012</v>
      </c>
      <c r="B879" s="4">
        <v>46164</v>
      </c>
      <c r="C879" s="11">
        <f>YEAR(SalesDataTable[[#This Row],[Order Date]])</f>
        <v>2026</v>
      </c>
      <c r="D879" s="11" t="str">
        <f>"Q"&amp;ROUNDUP(MONTH(SalesDataTable[[#This Row],[Order Date]])/3,0)</f>
        <v>Q2</v>
      </c>
      <c r="E879" s="13">
        <f>MONTH(SalesDataTable[[#This Row],[Order Date]])</f>
        <v>5</v>
      </c>
      <c r="F879" s="11" t="str">
        <f>TEXT(SalesDataTable[[#This Row],[Order Date]],"MMM")</f>
        <v>May</v>
      </c>
      <c r="G879" s="5" t="s">
        <v>6</v>
      </c>
      <c r="H879" s="5" t="s">
        <v>27</v>
      </c>
      <c r="I879" s="5" t="s">
        <v>2</v>
      </c>
      <c r="J879" s="5" t="s">
        <v>13</v>
      </c>
      <c r="K879" s="5" t="s">
        <v>9</v>
      </c>
      <c r="L879" s="5" t="s">
        <v>37</v>
      </c>
      <c r="M879" s="6">
        <v>3</v>
      </c>
      <c r="N879" s="7">
        <v>156.74</v>
      </c>
      <c r="O879" s="8">
        <v>0</v>
      </c>
      <c r="P879" s="7">
        <v>79.819999999999993</v>
      </c>
      <c r="Q879" s="7">
        <f t="shared" si="52"/>
        <v>470.22</v>
      </c>
      <c r="R879" s="7">
        <f t="shared" si="53"/>
        <v>239.45999999999998</v>
      </c>
      <c r="S879" s="7">
        <f t="shared" si="54"/>
        <v>230.76000000000005</v>
      </c>
      <c r="T879" s="9">
        <f t="shared" si="55"/>
        <v>0.49074901110118674</v>
      </c>
      <c r="U879" s="6">
        <f>YEAR(SalesDataTable[[#This Row],[Order Date]])</f>
        <v>2026</v>
      </c>
      <c r="V879" s="9" t="str">
        <f>"Q"&amp;ROUNDUP(MONTH(SalesDataTable[[#This Row],[Order Date]])/3,0)</f>
        <v>Q2</v>
      </c>
      <c r="W879" s="6">
        <f>MONTH(SalesDataTable[[#This Row],[Order Date]])</f>
        <v>5</v>
      </c>
      <c r="X879" s="9" t="str">
        <f>TEXT(SalesDataTable[[#This Row],[Order Date]],"mmm")</f>
        <v>May</v>
      </c>
    </row>
    <row r="880" spans="1:24">
      <c r="A880" s="3">
        <v>2180</v>
      </c>
      <c r="B880" s="4">
        <v>46164</v>
      </c>
      <c r="C880" s="11">
        <f>YEAR(SalesDataTable[[#This Row],[Order Date]])</f>
        <v>2026</v>
      </c>
      <c r="D880" s="11" t="str">
        <f>"Q"&amp;ROUNDUP(MONTH(SalesDataTable[[#This Row],[Order Date]])/3,0)</f>
        <v>Q2</v>
      </c>
      <c r="E880" s="13">
        <f>MONTH(SalesDataTable[[#This Row],[Order Date]])</f>
        <v>5</v>
      </c>
      <c r="F880" s="11" t="str">
        <f>TEXT(SalesDataTable[[#This Row],[Order Date]],"MMM")</f>
        <v>May</v>
      </c>
      <c r="G880" s="5" t="s">
        <v>0</v>
      </c>
      <c r="H880" s="5" t="s">
        <v>36</v>
      </c>
      <c r="I880" s="5" t="s">
        <v>8</v>
      </c>
      <c r="J880" s="5" t="s">
        <v>3</v>
      </c>
      <c r="K880" s="5" t="s">
        <v>4</v>
      </c>
      <c r="L880" s="5" t="s">
        <v>22</v>
      </c>
      <c r="M880" s="6">
        <v>3</v>
      </c>
      <c r="N880" s="7">
        <v>51.04</v>
      </c>
      <c r="O880" s="8">
        <v>0.2</v>
      </c>
      <c r="P880" s="7">
        <v>22.32</v>
      </c>
      <c r="Q880" s="7">
        <f t="shared" si="52"/>
        <v>122.49600000000001</v>
      </c>
      <c r="R880" s="7">
        <f t="shared" si="53"/>
        <v>66.960000000000008</v>
      </c>
      <c r="S880" s="7">
        <f t="shared" si="54"/>
        <v>55.536000000000001</v>
      </c>
      <c r="T880" s="9">
        <f t="shared" si="55"/>
        <v>0.45336990595611282</v>
      </c>
      <c r="U880" s="6">
        <f>YEAR(SalesDataTable[[#This Row],[Order Date]])</f>
        <v>2026</v>
      </c>
      <c r="V880" s="9" t="str">
        <f>"Q"&amp;ROUNDUP(MONTH(SalesDataTable[[#This Row],[Order Date]])/3,0)</f>
        <v>Q2</v>
      </c>
      <c r="W880" s="6">
        <f>MONTH(SalesDataTable[[#This Row],[Order Date]])</f>
        <v>5</v>
      </c>
      <c r="X880" s="9" t="str">
        <f>TEXT(SalesDataTable[[#This Row],[Order Date]],"mmm")</f>
        <v>May</v>
      </c>
    </row>
    <row r="881" spans="1:24">
      <c r="A881" s="3">
        <v>3659</v>
      </c>
      <c r="B881" s="4">
        <v>46164</v>
      </c>
      <c r="C881" s="11">
        <f>YEAR(SalesDataTable[[#This Row],[Order Date]])</f>
        <v>2026</v>
      </c>
      <c r="D881" s="11" t="str">
        <f>"Q"&amp;ROUNDUP(MONTH(SalesDataTable[[#This Row],[Order Date]])/3,0)</f>
        <v>Q2</v>
      </c>
      <c r="E881" s="13">
        <f>MONTH(SalesDataTable[[#This Row],[Order Date]])</f>
        <v>5</v>
      </c>
      <c r="F881" s="11" t="str">
        <f>TEXT(SalesDataTable[[#This Row],[Order Date]],"MMM")</f>
        <v>May</v>
      </c>
      <c r="G881" s="5" t="s">
        <v>20</v>
      </c>
      <c r="H881" s="5" t="s">
        <v>47</v>
      </c>
      <c r="I881" s="5" t="s">
        <v>19</v>
      </c>
      <c r="J881" s="5" t="s">
        <v>13</v>
      </c>
      <c r="K881" s="5" t="s">
        <v>9</v>
      </c>
      <c r="L881" s="5" t="s">
        <v>10</v>
      </c>
      <c r="M881" s="6">
        <v>2</v>
      </c>
      <c r="N881" s="7">
        <v>93.55</v>
      </c>
      <c r="O881" s="8">
        <v>0</v>
      </c>
      <c r="P881" s="7">
        <v>44.31</v>
      </c>
      <c r="Q881" s="7">
        <f t="shared" si="52"/>
        <v>187.1</v>
      </c>
      <c r="R881" s="7">
        <f t="shared" si="53"/>
        <v>88.62</v>
      </c>
      <c r="S881" s="7">
        <f t="shared" si="54"/>
        <v>98.47999999999999</v>
      </c>
      <c r="T881" s="9">
        <f t="shared" si="55"/>
        <v>0.52634954569748793</v>
      </c>
      <c r="U881" s="6">
        <f>YEAR(SalesDataTable[[#This Row],[Order Date]])</f>
        <v>2026</v>
      </c>
      <c r="V881" s="9" t="str">
        <f>"Q"&amp;ROUNDUP(MONTH(SalesDataTable[[#This Row],[Order Date]])/3,0)</f>
        <v>Q2</v>
      </c>
      <c r="W881" s="6">
        <f>MONTH(SalesDataTable[[#This Row],[Order Date]])</f>
        <v>5</v>
      </c>
      <c r="X881" s="9" t="str">
        <f>TEXT(SalesDataTable[[#This Row],[Order Date]],"mmm")</f>
        <v>May</v>
      </c>
    </row>
    <row r="882" spans="1:24">
      <c r="A882" s="3">
        <v>3775</v>
      </c>
      <c r="B882" s="4">
        <v>46164</v>
      </c>
      <c r="C882" s="11">
        <f>YEAR(SalesDataTable[[#This Row],[Order Date]])</f>
        <v>2026</v>
      </c>
      <c r="D882" s="11" t="str">
        <f>"Q"&amp;ROUNDUP(MONTH(SalesDataTable[[#This Row],[Order Date]])/3,0)</f>
        <v>Q2</v>
      </c>
      <c r="E882" s="13">
        <f>MONTH(SalesDataTable[[#This Row],[Order Date]])</f>
        <v>5</v>
      </c>
      <c r="F882" s="11" t="str">
        <f>TEXT(SalesDataTable[[#This Row],[Order Date]],"MMM")</f>
        <v>May</v>
      </c>
      <c r="G882" s="5" t="s">
        <v>11</v>
      </c>
      <c r="H882" s="5" t="s">
        <v>12</v>
      </c>
      <c r="I882" s="5" t="s">
        <v>2</v>
      </c>
      <c r="J882" s="5" t="s">
        <v>16</v>
      </c>
      <c r="K882" s="5" t="s">
        <v>14</v>
      </c>
      <c r="L882" s="5" t="s">
        <v>44</v>
      </c>
      <c r="M882" s="6">
        <v>1</v>
      </c>
      <c r="N882" s="7">
        <v>131.74</v>
      </c>
      <c r="O882" s="8">
        <v>0</v>
      </c>
      <c r="P882" s="7">
        <v>66.650000000000006</v>
      </c>
      <c r="Q882" s="7">
        <f t="shared" si="52"/>
        <v>131.74</v>
      </c>
      <c r="R882" s="7">
        <f t="shared" si="53"/>
        <v>66.650000000000006</v>
      </c>
      <c r="S882" s="7">
        <f t="shared" si="54"/>
        <v>65.09</v>
      </c>
      <c r="T882" s="9">
        <f t="shared" si="55"/>
        <v>0.49407924700166994</v>
      </c>
      <c r="U882" s="6">
        <f>YEAR(SalesDataTable[[#This Row],[Order Date]])</f>
        <v>2026</v>
      </c>
      <c r="V882" s="9" t="str">
        <f>"Q"&amp;ROUNDUP(MONTH(SalesDataTable[[#This Row],[Order Date]])/3,0)</f>
        <v>Q2</v>
      </c>
      <c r="W882" s="6">
        <f>MONTH(SalesDataTable[[#This Row],[Order Date]])</f>
        <v>5</v>
      </c>
      <c r="X882" s="9" t="str">
        <f>TEXT(SalesDataTable[[#This Row],[Order Date]],"mmm")</f>
        <v>May</v>
      </c>
    </row>
    <row r="883" spans="1:24">
      <c r="A883" s="3">
        <v>4071</v>
      </c>
      <c r="B883" s="4">
        <v>46164</v>
      </c>
      <c r="C883" s="11">
        <f>YEAR(SalesDataTable[[#This Row],[Order Date]])</f>
        <v>2026</v>
      </c>
      <c r="D883" s="11" t="str">
        <f>"Q"&amp;ROUNDUP(MONTH(SalesDataTable[[#This Row],[Order Date]])/3,0)</f>
        <v>Q2</v>
      </c>
      <c r="E883" s="13">
        <f>MONTH(SalesDataTable[[#This Row],[Order Date]])</f>
        <v>5</v>
      </c>
      <c r="F883" s="11" t="str">
        <f>TEXT(SalesDataTable[[#This Row],[Order Date]],"MMM")</f>
        <v>May</v>
      </c>
      <c r="G883" s="5" t="s">
        <v>20</v>
      </c>
      <c r="H883" s="5" t="s">
        <v>33</v>
      </c>
      <c r="I883" s="5" t="s">
        <v>2</v>
      </c>
      <c r="J883" s="5" t="s">
        <v>13</v>
      </c>
      <c r="K883" s="5" t="s">
        <v>9</v>
      </c>
      <c r="L883" s="5" t="s">
        <v>10</v>
      </c>
      <c r="M883" s="6">
        <v>5</v>
      </c>
      <c r="N883" s="7">
        <v>91.79</v>
      </c>
      <c r="O883" s="8">
        <v>0.05</v>
      </c>
      <c r="P883" s="7">
        <v>44.48</v>
      </c>
      <c r="Q883" s="7">
        <f t="shared" si="52"/>
        <v>436.0025</v>
      </c>
      <c r="R883" s="7">
        <f t="shared" si="53"/>
        <v>222.39999999999998</v>
      </c>
      <c r="S883" s="7">
        <f t="shared" si="54"/>
        <v>213.60250000000002</v>
      </c>
      <c r="T883" s="9">
        <f t="shared" si="55"/>
        <v>0.48991118170193981</v>
      </c>
      <c r="U883" s="6">
        <f>YEAR(SalesDataTable[[#This Row],[Order Date]])</f>
        <v>2026</v>
      </c>
      <c r="V883" s="9" t="str">
        <f>"Q"&amp;ROUNDUP(MONTH(SalesDataTable[[#This Row],[Order Date]])/3,0)</f>
        <v>Q2</v>
      </c>
      <c r="W883" s="6">
        <f>MONTH(SalesDataTable[[#This Row],[Order Date]])</f>
        <v>5</v>
      </c>
      <c r="X883" s="9" t="str">
        <f>TEXT(SalesDataTable[[#This Row],[Order Date]],"mmm")</f>
        <v>May</v>
      </c>
    </row>
    <row r="884" spans="1:24">
      <c r="A884" s="3">
        <v>5137</v>
      </c>
      <c r="B884" s="4">
        <v>46164</v>
      </c>
      <c r="C884" s="11">
        <f>YEAR(SalesDataTable[[#This Row],[Order Date]])</f>
        <v>2026</v>
      </c>
      <c r="D884" s="11" t="str">
        <f>"Q"&amp;ROUNDUP(MONTH(SalesDataTable[[#This Row],[Order Date]])/3,0)</f>
        <v>Q2</v>
      </c>
      <c r="E884" s="13">
        <f>MONTH(SalesDataTable[[#This Row],[Order Date]])</f>
        <v>5</v>
      </c>
      <c r="F884" s="11" t="str">
        <f>TEXT(SalesDataTable[[#This Row],[Order Date]],"MMM")</f>
        <v>May</v>
      </c>
      <c r="G884" s="5" t="s">
        <v>20</v>
      </c>
      <c r="H884" s="5" t="s">
        <v>47</v>
      </c>
      <c r="I884" s="5" t="s">
        <v>2</v>
      </c>
      <c r="J884" s="5" t="s">
        <v>16</v>
      </c>
      <c r="K884" s="5" t="s">
        <v>9</v>
      </c>
      <c r="L884" s="5" t="s">
        <v>37</v>
      </c>
      <c r="M884" s="6">
        <v>4</v>
      </c>
      <c r="N884" s="7">
        <v>155.4</v>
      </c>
      <c r="O884" s="8">
        <v>0.05</v>
      </c>
      <c r="P884" s="7">
        <v>77.31</v>
      </c>
      <c r="Q884" s="7">
        <f t="shared" si="52"/>
        <v>590.52</v>
      </c>
      <c r="R884" s="7">
        <f t="shared" si="53"/>
        <v>309.24</v>
      </c>
      <c r="S884" s="7">
        <f t="shared" si="54"/>
        <v>281.27999999999997</v>
      </c>
      <c r="T884" s="9">
        <f t="shared" si="55"/>
        <v>0.47632595001016048</v>
      </c>
      <c r="U884" s="6">
        <f>YEAR(SalesDataTable[[#This Row],[Order Date]])</f>
        <v>2026</v>
      </c>
      <c r="V884" s="9" t="str">
        <f>"Q"&amp;ROUNDUP(MONTH(SalesDataTable[[#This Row],[Order Date]])/3,0)</f>
        <v>Q2</v>
      </c>
      <c r="W884" s="6">
        <f>MONTH(SalesDataTable[[#This Row],[Order Date]])</f>
        <v>5</v>
      </c>
      <c r="X884" s="9" t="str">
        <f>TEXT(SalesDataTable[[#This Row],[Order Date]],"mmm")</f>
        <v>May</v>
      </c>
    </row>
    <row r="885" spans="1:24">
      <c r="A885" s="3">
        <v>133</v>
      </c>
      <c r="B885" s="4">
        <v>46165</v>
      </c>
      <c r="C885" s="11">
        <f>YEAR(SalesDataTable[[#This Row],[Order Date]])</f>
        <v>2026</v>
      </c>
      <c r="D885" s="11" t="str">
        <f>"Q"&amp;ROUNDUP(MONTH(SalesDataTable[[#This Row],[Order Date]])/3,0)</f>
        <v>Q2</v>
      </c>
      <c r="E885" s="13">
        <f>MONTH(SalesDataTable[[#This Row],[Order Date]])</f>
        <v>5</v>
      </c>
      <c r="F885" s="11" t="str">
        <f>TEXT(SalesDataTable[[#This Row],[Order Date]],"MMM")</f>
        <v>May</v>
      </c>
      <c r="G885" s="5" t="s">
        <v>6</v>
      </c>
      <c r="H885" s="5" t="s">
        <v>7</v>
      </c>
      <c r="I885" s="5" t="s">
        <v>2</v>
      </c>
      <c r="J885" s="5" t="s">
        <v>13</v>
      </c>
      <c r="K885" s="5" t="s">
        <v>14</v>
      </c>
      <c r="L885" s="5" t="s">
        <v>15</v>
      </c>
      <c r="M885" s="6">
        <v>1</v>
      </c>
      <c r="N885" s="7">
        <v>36.57</v>
      </c>
      <c r="O885" s="8">
        <v>0.05</v>
      </c>
      <c r="P885" s="7">
        <v>13.33</v>
      </c>
      <c r="Q885" s="7">
        <f t="shared" si="52"/>
        <v>34.741500000000002</v>
      </c>
      <c r="R885" s="7">
        <f t="shared" si="53"/>
        <v>13.33</v>
      </c>
      <c r="S885" s="7">
        <f t="shared" si="54"/>
        <v>21.411500000000004</v>
      </c>
      <c r="T885" s="9">
        <f t="shared" si="55"/>
        <v>0.61630902522919284</v>
      </c>
      <c r="U885" s="6">
        <f>YEAR(SalesDataTable[[#This Row],[Order Date]])</f>
        <v>2026</v>
      </c>
      <c r="V885" s="9" t="str">
        <f>"Q"&amp;ROUNDUP(MONTH(SalesDataTable[[#This Row],[Order Date]])/3,0)</f>
        <v>Q2</v>
      </c>
      <c r="W885" s="6">
        <f>MONTH(SalesDataTable[[#This Row],[Order Date]])</f>
        <v>5</v>
      </c>
      <c r="X885" s="9" t="str">
        <f>TEXT(SalesDataTable[[#This Row],[Order Date]],"mmm")</f>
        <v>May</v>
      </c>
    </row>
    <row r="886" spans="1:24">
      <c r="A886" s="3">
        <v>1385</v>
      </c>
      <c r="B886" s="4">
        <v>46165</v>
      </c>
      <c r="C886" s="11">
        <f>YEAR(SalesDataTable[[#This Row],[Order Date]])</f>
        <v>2026</v>
      </c>
      <c r="D886" s="11" t="str">
        <f>"Q"&amp;ROUNDUP(MONTH(SalesDataTable[[#This Row],[Order Date]])/3,0)</f>
        <v>Q2</v>
      </c>
      <c r="E886" s="13">
        <f>MONTH(SalesDataTable[[#This Row],[Order Date]])</f>
        <v>5</v>
      </c>
      <c r="F886" s="11" t="str">
        <f>TEXT(SalesDataTable[[#This Row],[Order Date]],"MMM")</f>
        <v>May</v>
      </c>
      <c r="G886" s="5" t="s">
        <v>11</v>
      </c>
      <c r="H886" s="5" t="s">
        <v>52</v>
      </c>
      <c r="I886" s="5" t="s">
        <v>2</v>
      </c>
      <c r="J886" s="5" t="s">
        <v>13</v>
      </c>
      <c r="K886" s="5" t="s">
        <v>4</v>
      </c>
      <c r="L886" s="5" t="s">
        <v>26</v>
      </c>
      <c r="M886" s="6">
        <v>2</v>
      </c>
      <c r="N886" s="7">
        <v>41.19</v>
      </c>
      <c r="O886" s="8">
        <v>0</v>
      </c>
      <c r="P886" s="7">
        <v>17.190000000000001</v>
      </c>
      <c r="Q886" s="7">
        <f t="shared" si="52"/>
        <v>82.38</v>
      </c>
      <c r="R886" s="7">
        <f t="shared" si="53"/>
        <v>34.380000000000003</v>
      </c>
      <c r="S886" s="7">
        <f t="shared" si="54"/>
        <v>47.999999999999993</v>
      </c>
      <c r="T886" s="9">
        <f t="shared" si="55"/>
        <v>0.58266569555717407</v>
      </c>
      <c r="U886" s="6">
        <f>YEAR(SalesDataTable[[#This Row],[Order Date]])</f>
        <v>2026</v>
      </c>
      <c r="V886" s="9" t="str">
        <f>"Q"&amp;ROUNDUP(MONTH(SalesDataTable[[#This Row],[Order Date]])/3,0)</f>
        <v>Q2</v>
      </c>
      <c r="W886" s="6">
        <f>MONTH(SalesDataTable[[#This Row],[Order Date]])</f>
        <v>5</v>
      </c>
      <c r="X886" s="9" t="str">
        <f>TEXT(SalesDataTable[[#This Row],[Order Date]],"mmm")</f>
        <v>May</v>
      </c>
    </row>
    <row r="887" spans="1:24">
      <c r="A887" s="3">
        <v>1597</v>
      </c>
      <c r="B887" s="4">
        <v>46165</v>
      </c>
      <c r="C887" s="11">
        <f>YEAR(SalesDataTable[[#This Row],[Order Date]])</f>
        <v>2026</v>
      </c>
      <c r="D887" s="11" t="str">
        <f>"Q"&amp;ROUNDUP(MONTH(SalesDataTable[[#This Row],[Order Date]])/3,0)</f>
        <v>Q2</v>
      </c>
      <c r="E887" s="13">
        <f>MONTH(SalesDataTable[[#This Row],[Order Date]])</f>
        <v>5</v>
      </c>
      <c r="F887" s="11" t="str">
        <f>TEXT(SalesDataTable[[#This Row],[Order Date]],"MMM")</f>
        <v>May</v>
      </c>
      <c r="G887" s="5" t="s">
        <v>20</v>
      </c>
      <c r="H887" s="5" t="s">
        <v>33</v>
      </c>
      <c r="I887" s="5" t="s">
        <v>2</v>
      </c>
      <c r="J887" s="5" t="s">
        <v>3</v>
      </c>
      <c r="K887" s="5" t="s">
        <v>14</v>
      </c>
      <c r="L887" s="5" t="s">
        <v>44</v>
      </c>
      <c r="M887" s="6">
        <v>1</v>
      </c>
      <c r="N887" s="7">
        <v>136.66999999999999</v>
      </c>
      <c r="O887" s="8">
        <v>0.05</v>
      </c>
      <c r="P887" s="7">
        <v>67.099999999999994</v>
      </c>
      <c r="Q887" s="7">
        <f t="shared" si="52"/>
        <v>129.83649999999997</v>
      </c>
      <c r="R887" s="7">
        <f t="shared" si="53"/>
        <v>67.099999999999994</v>
      </c>
      <c r="S887" s="7">
        <f t="shared" si="54"/>
        <v>62.736499999999978</v>
      </c>
      <c r="T887" s="9">
        <f t="shared" si="55"/>
        <v>0.48319617364916639</v>
      </c>
      <c r="U887" s="6">
        <f>YEAR(SalesDataTable[[#This Row],[Order Date]])</f>
        <v>2026</v>
      </c>
      <c r="V887" s="9" t="str">
        <f>"Q"&amp;ROUNDUP(MONTH(SalesDataTable[[#This Row],[Order Date]])/3,0)</f>
        <v>Q2</v>
      </c>
      <c r="W887" s="6">
        <f>MONTH(SalesDataTable[[#This Row],[Order Date]])</f>
        <v>5</v>
      </c>
      <c r="X887" s="9" t="str">
        <f>TEXT(SalesDataTable[[#This Row],[Order Date]],"mmm")</f>
        <v>May</v>
      </c>
    </row>
    <row r="888" spans="1:24">
      <c r="A888" s="3">
        <v>2273</v>
      </c>
      <c r="B888" s="4">
        <v>46165</v>
      </c>
      <c r="C888" s="11">
        <f>YEAR(SalesDataTable[[#This Row],[Order Date]])</f>
        <v>2026</v>
      </c>
      <c r="D888" s="11" t="str">
        <f>"Q"&amp;ROUNDUP(MONTH(SalesDataTable[[#This Row],[Order Date]])/3,0)</f>
        <v>Q2</v>
      </c>
      <c r="E888" s="13">
        <f>MONTH(SalesDataTable[[#This Row],[Order Date]])</f>
        <v>5</v>
      </c>
      <c r="F888" s="11" t="str">
        <f>TEXT(SalesDataTable[[#This Row],[Order Date]],"MMM")</f>
        <v>May</v>
      </c>
      <c r="G888" s="5" t="s">
        <v>11</v>
      </c>
      <c r="H888" s="5" t="s">
        <v>12</v>
      </c>
      <c r="I888" s="5" t="s">
        <v>19</v>
      </c>
      <c r="J888" s="5" t="s">
        <v>13</v>
      </c>
      <c r="K888" s="5" t="s">
        <v>34</v>
      </c>
      <c r="L888" s="5" t="s">
        <v>42</v>
      </c>
      <c r="M888" s="6">
        <v>2</v>
      </c>
      <c r="N888" s="7">
        <v>35.700000000000003</v>
      </c>
      <c r="O888" s="8">
        <v>0</v>
      </c>
      <c r="P888" s="7">
        <v>13.52</v>
      </c>
      <c r="Q888" s="7">
        <f t="shared" si="52"/>
        <v>71.400000000000006</v>
      </c>
      <c r="R888" s="7">
        <f t="shared" si="53"/>
        <v>27.04</v>
      </c>
      <c r="S888" s="7">
        <f t="shared" si="54"/>
        <v>44.360000000000007</v>
      </c>
      <c r="T888" s="9">
        <f t="shared" si="55"/>
        <v>0.62128851540616248</v>
      </c>
      <c r="U888" s="6">
        <f>YEAR(SalesDataTable[[#This Row],[Order Date]])</f>
        <v>2026</v>
      </c>
      <c r="V888" s="9" t="str">
        <f>"Q"&amp;ROUNDUP(MONTH(SalesDataTable[[#This Row],[Order Date]])/3,0)</f>
        <v>Q2</v>
      </c>
      <c r="W888" s="6">
        <f>MONTH(SalesDataTable[[#This Row],[Order Date]])</f>
        <v>5</v>
      </c>
      <c r="X888" s="9" t="str">
        <f>TEXT(SalesDataTable[[#This Row],[Order Date]],"mmm")</f>
        <v>May</v>
      </c>
    </row>
    <row r="889" spans="1:24">
      <c r="A889" s="3">
        <v>2931</v>
      </c>
      <c r="B889" s="4">
        <v>46165</v>
      </c>
      <c r="C889" s="11">
        <f>YEAR(SalesDataTable[[#This Row],[Order Date]])</f>
        <v>2026</v>
      </c>
      <c r="D889" s="11" t="str">
        <f>"Q"&amp;ROUNDUP(MONTH(SalesDataTable[[#This Row],[Order Date]])/3,0)</f>
        <v>Q2</v>
      </c>
      <c r="E889" s="13">
        <f>MONTH(SalesDataTable[[#This Row],[Order Date]])</f>
        <v>5</v>
      </c>
      <c r="F889" s="11" t="str">
        <f>TEXT(SalesDataTable[[#This Row],[Order Date]],"MMM")</f>
        <v>May</v>
      </c>
      <c r="G889" s="5" t="s">
        <v>0</v>
      </c>
      <c r="H889" s="5" t="s">
        <v>1</v>
      </c>
      <c r="I889" s="5" t="s">
        <v>2</v>
      </c>
      <c r="J889" s="5" t="s">
        <v>3</v>
      </c>
      <c r="K889" s="5" t="s">
        <v>4</v>
      </c>
      <c r="L889" s="5" t="s">
        <v>30</v>
      </c>
      <c r="M889" s="6">
        <v>1</v>
      </c>
      <c r="N889" s="7">
        <v>100.87</v>
      </c>
      <c r="O889" s="8">
        <v>0</v>
      </c>
      <c r="P889" s="7">
        <v>50.4</v>
      </c>
      <c r="Q889" s="7">
        <f t="shared" si="52"/>
        <v>100.87</v>
      </c>
      <c r="R889" s="7">
        <f t="shared" si="53"/>
        <v>50.4</v>
      </c>
      <c r="S889" s="7">
        <f t="shared" si="54"/>
        <v>50.470000000000006</v>
      </c>
      <c r="T889" s="9">
        <f t="shared" si="55"/>
        <v>0.5003469812630118</v>
      </c>
      <c r="U889" s="6">
        <f>YEAR(SalesDataTable[[#This Row],[Order Date]])</f>
        <v>2026</v>
      </c>
      <c r="V889" s="9" t="str">
        <f>"Q"&amp;ROUNDUP(MONTH(SalesDataTable[[#This Row],[Order Date]])/3,0)</f>
        <v>Q2</v>
      </c>
      <c r="W889" s="6">
        <f>MONTH(SalesDataTable[[#This Row],[Order Date]])</f>
        <v>5</v>
      </c>
      <c r="X889" s="9" t="str">
        <f>TEXT(SalesDataTable[[#This Row],[Order Date]],"mmm")</f>
        <v>May</v>
      </c>
    </row>
    <row r="890" spans="1:24">
      <c r="A890" s="3">
        <v>4143</v>
      </c>
      <c r="B890" s="4">
        <v>46165</v>
      </c>
      <c r="C890" s="11">
        <f>YEAR(SalesDataTable[[#This Row],[Order Date]])</f>
        <v>2026</v>
      </c>
      <c r="D890" s="11" t="str">
        <f>"Q"&amp;ROUNDUP(MONTH(SalesDataTable[[#This Row],[Order Date]])/3,0)</f>
        <v>Q2</v>
      </c>
      <c r="E890" s="13">
        <f>MONTH(SalesDataTable[[#This Row],[Order Date]])</f>
        <v>5</v>
      </c>
      <c r="F890" s="11" t="str">
        <f>TEXT(SalesDataTable[[#This Row],[Order Date]],"MMM")</f>
        <v>May</v>
      </c>
      <c r="G890" s="5" t="s">
        <v>11</v>
      </c>
      <c r="H890" s="5" t="s">
        <v>52</v>
      </c>
      <c r="I890" s="5" t="s">
        <v>19</v>
      </c>
      <c r="J890" s="5" t="s">
        <v>3</v>
      </c>
      <c r="K890" s="5" t="s">
        <v>14</v>
      </c>
      <c r="L890" s="5" t="s">
        <v>44</v>
      </c>
      <c r="M890" s="6">
        <v>1</v>
      </c>
      <c r="N890" s="7">
        <v>130.80000000000001</v>
      </c>
      <c r="O890" s="8">
        <v>0</v>
      </c>
      <c r="P890" s="7">
        <v>68.7</v>
      </c>
      <c r="Q890" s="7">
        <f t="shared" si="52"/>
        <v>130.80000000000001</v>
      </c>
      <c r="R890" s="7">
        <f t="shared" si="53"/>
        <v>68.7</v>
      </c>
      <c r="S890" s="7">
        <f t="shared" si="54"/>
        <v>62.100000000000009</v>
      </c>
      <c r="T890" s="9">
        <f t="shared" si="55"/>
        <v>0.4747706422018349</v>
      </c>
      <c r="U890" s="6">
        <f>YEAR(SalesDataTable[[#This Row],[Order Date]])</f>
        <v>2026</v>
      </c>
      <c r="V890" s="9" t="str">
        <f>"Q"&amp;ROUNDUP(MONTH(SalesDataTable[[#This Row],[Order Date]])/3,0)</f>
        <v>Q2</v>
      </c>
      <c r="W890" s="6">
        <f>MONTH(SalesDataTable[[#This Row],[Order Date]])</f>
        <v>5</v>
      </c>
      <c r="X890" s="9" t="str">
        <f>TEXT(SalesDataTable[[#This Row],[Order Date]],"mmm")</f>
        <v>May</v>
      </c>
    </row>
    <row r="891" spans="1:24">
      <c r="A891" s="3">
        <v>4504</v>
      </c>
      <c r="B891" s="4">
        <v>46165</v>
      </c>
      <c r="C891" s="11">
        <f>YEAR(SalesDataTable[[#This Row],[Order Date]])</f>
        <v>2026</v>
      </c>
      <c r="D891" s="11" t="str">
        <f>"Q"&amp;ROUNDUP(MONTH(SalesDataTable[[#This Row],[Order Date]])/3,0)</f>
        <v>Q2</v>
      </c>
      <c r="E891" s="13">
        <f>MONTH(SalesDataTable[[#This Row],[Order Date]])</f>
        <v>5</v>
      </c>
      <c r="F891" s="11" t="str">
        <f>TEXT(SalesDataTable[[#This Row],[Order Date]],"MMM")</f>
        <v>May</v>
      </c>
      <c r="G891" s="5" t="s">
        <v>0</v>
      </c>
      <c r="H891" s="5" t="s">
        <v>36</v>
      </c>
      <c r="I891" s="5" t="s">
        <v>28</v>
      </c>
      <c r="J891" s="5" t="s">
        <v>3</v>
      </c>
      <c r="K891" s="5" t="s">
        <v>9</v>
      </c>
      <c r="L891" s="5" t="s">
        <v>37</v>
      </c>
      <c r="M891" s="6">
        <v>1</v>
      </c>
      <c r="N891" s="7">
        <v>153.88999999999999</v>
      </c>
      <c r="O891" s="8">
        <v>0</v>
      </c>
      <c r="P891" s="7">
        <v>79.64</v>
      </c>
      <c r="Q891" s="7">
        <f t="shared" si="52"/>
        <v>153.88999999999999</v>
      </c>
      <c r="R891" s="7">
        <f t="shared" si="53"/>
        <v>79.64</v>
      </c>
      <c r="S891" s="7">
        <f t="shared" si="54"/>
        <v>74.249999999999986</v>
      </c>
      <c r="T891" s="9">
        <f t="shared" si="55"/>
        <v>0.4824874910650464</v>
      </c>
      <c r="U891" s="6">
        <f>YEAR(SalesDataTable[[#This Row],[Order Date]])</f>
        <v>2026</v>
      </c>
      <c r="V891" s="9" t="str">
        <f>"Q"&amp;ROUNDUP(MONTH(SalesDataTable[[#This Row],[Order Date]])/3,0)</f>
        <v>Q2</v>
      </c>
      <c r="W891" s="6">
        <f>MONTH(SalesDataTable[[#This Row],[Order Date]])</f>
        <v>5</v>
      </c>
      <c r="X891" s="9" t="str">
        <f>TEXT(SalesDataTable[[#This Row],[Order Date]],"mmm")</f>
        <v>May</v>
      </c>
    </row>
    <row r="892" spans="1:24">
      <c r="A892" s="3">
        <v>656</v>
      </c>
      <c r="B892" s="4">
        <v>46166</v>
      </c>
      <c r="C892" s="11">
        <f>YEAR(SalesDataTable[[#This Row],[Order Date]])</f>
        <v>2026</v>
      </c>
      <c r="D892" s="11" t="str">
        <f>"Q"&amp;ROUNDUP(MONTH(SalesDataTable[[#This Row],[Order Date]])/3,0)</f>
        <v>Q2</v>
      </c>
      <c r="E892" s="13">
        <f>MONTH(SalesDataTable[[#This Row],[Order Date]])</f>
        <v>5</v>
      </c>
      <c r="F892" s="11" t="str">
        <f>TEXT(SalesDataTable[[#This Row],[Order Date]],"MMM")</f>
        <v>May</v>
      </c>
      <c r="G892" s="5" t="s">
        <v>20</v>
      </c>
      <c r="H892" s="5" t="s">
        <v>31</v>
      </c>
      <c r="I892" s="5" t="s">
        <v>2</v>
      </c>
      <c r="J892" s="5" t="s">
        <v>13</v>
      </c>
      <c r="K892" s="5" t="s">
        <v>23</v>
      </c>
      <c r="L892" s="5" t="s">
        <v>51</v>
      </c>
      <c r="M892" s="6">
        <v>1</v>
      </c>
      <c r="N892" s="7">
        <v>122.51</v>
      </c>
      <c r="O892" s="8">
        <v>0.15</v>
      </c>
      <c r="P892" s="7">
        <v>62.2</v>
      </c>
      <c r="Q892" s="7">
        <f t="shared" si="52"/>
        <v>104.1335</v>
      </c>
      <c r="R892" s="7">
        <f t="shared" si="53"/>
        <v>62.2</v>
      </c>
      <c r="S892" s="7">
        <f t="shared" si="54"/>
        <v>41.933499999999995</v>
      </c>
      <c r="T892" s="9">
        <f t="shared" si="55"/>
        <v>0.40268981643755369</v>
      </c>
      <c r="U892" s="6">
        <f>YEAR(SalesDataTable[[#This Row],[Order Date]])</f>
        <v>2026</v>
      </c>
      <c r="V892" s="9" t="str">
        <f>"Q"&amp;ROUNDUP(MONTH(SalesDataTable[[#This Row],[Order Date]])/3,0)</f>
        <v>Q2</v>
      </c>
      <c r="W892" s="6">
        <f>MONTH(SalesDataTable[[#This Row],[Order Date]])</f>
        <v>5</v>
      </c>
      <c r="X892" s="9" t="str">
        <f>TEXT(SalesDataTable[[#This Row],[Order Date]],"mmm")</f>
        <v>May</v>
      </c>
    </row>
    <row r="893" spans="1:24">
      <c r="A893" s="3">
        <v>979</v>
      </c>
      <c r="B893" s="4">
        <v>46166</v>
      </c>
      <c r="C893" s="11">
        <f>YEAR(SalesDataTable[[#This Row],[Order Date]])</f>
        <v>2026</v>
      </c>
      <c r="D893" s="11" t="str">
        <f>"Q"&amp;ROUNDUP(MONTH(SalesDataTable[[#This Row],[Order Date]])/3,0)</f>
        <v>Q2</v>
      </c>
      <c r="E893" s="13">
        <f>MONTH(SalesDataTable[[#This Row],[Order Date]])</f>
        <v>5</v>
      </c>
      <c r="F893" s="11" t="str">
        <f>TEXT(SalesDataTable[[#This Row],[Order Date]],"MMM")</f>
        <v>May</v>
      </c>
      <c r="G893" s="5" t="s">
        <v>20</v>
      </c>
      <c r="H893" s="5" t="s">
        <v>21</v>
      </c>
      <c r="I893" s="5" t="s">
        <v>8</v>
      </c>
      <c r="J893" s="5" t="s">
        <v>3</v>
      </c>
      <c r="K893" s="5" t="s">
        <v>4</v>
      </c>
      <c r="L893" s="5" t="s">
        <v>5</v>
      </c>
      <c r="M893" s="6">
        <v>8</v>
      </c>
      <c r="N893" s="7">
        <v>79.94</v>
      </c>
      <c r="O893" s="8">
        <v>0.15</v>
      </c>
      <c r="P893" s="7">
        <v>41.65</v>
      </c>
      <c r="Q893" s="7">
        <f t="shared" si="52"/>
        <v>543.59199999999998</v>
      </c>
      <c r="R893" s="7">
        <f t="shared" si="53"/>
        <v>333.2</v>
      </c>
      <c r="S893" s="7">
        <f t="shared" si="54"/>
        <v>210.392</v>
      </c>
      <c r="T893" s="9">
        <f t="shared" si="55"/>
        <v>0.38704028021015763</v>
      </c>
      <c r="U893" s="6">
        <f>YEAR(SalesDataTable[[#This Row],[Order Date]])</f>
        <v>2026</v>
      </c>
      <c r="V893" s="9" t="str">
        <f>"Q"&amp;ROUNDUP(MONTH(SalesDataTable[[#This Row],[Order Date]])/3,0)</f>
        <v>Q2</v>
      </c>
      <c r="W893" s="6">
        <f>MONTH(SalesDataTable[[#This Row],[Order Date]])</f>
        <v>5</v>
      </c>
      <c r="X893" s="9" t="str">
        <f>TEXT(SalesDataTable[[#This Row],[Order Date]],"mmm")</f>
        <v>May</v>
      </c>
    </row>
    <row r="894" spans="1:24">
      <c r="A894" s="3">
        <v>1510</v>
      </c>
      <c r="B894" s="4">
        <v>46166</v>
      </c>
      <c r="C894" s="11">
        <f>YEAR(SalesDataTable[[#This Row],[Order Date]])</f>
        <v>2026</v>
      </c>
      <c r="D894" s="11" t="str">
        <f>"Q"&amp;ROUNDUP(MONTH(SalesDataTable[[#This Row],[Order Date]])/3,0)</f>
        <v>Q2</v>
      </c>
      <c r="E894" s="13">
        <f>MONTH(SalesDataTable[[#This Row],[Order Date]])</f>
        <v>5</v>
      </c>
      <c r="F894" s="11" t="str">
        <f>TEXT(SalesDataTable[[#This Row],[Order Date]],"MMM")</f>
        <v>May</v>
      </c>
      <c r="G894" s="5" t="s">
        <v>20</v>
      </c>
      <c r="H894" s="5" t="s">
        <v>31</v>
      </c>
      <c r="I894" s="5" t="s">
        <v>2</v>
      </c>
      <c r="J894" s="5" t="s">
        <v>13</v>
      </c>
      <c r="K894" s="5" t="s">
        <v>4</v>
      </c>
      <c r="L894" s="5" t="s">
        <v>22</v>
      </c>
      <c r="M894" s="6">
        <v>2</v>
      </c>
      <c r="N894" s="7">
        <v>50.78</v>
      </c>
      <c r="O894" s="8">
        <v>0.05</v>
      </c>
      <c r="P894" s="7">
        <v>23.03</v>
      </c>
      <c r="Q894" s="7">
        <f t="shared" si="52"/>
        <v>96.481999999999999</v>
      </c>
      <c r="R894" s="7">
        <f t="shared" si="53"/>
        <v>46.06</v>
      </c>
      <c r="S894" s="7">
        <f t="shared" si="54"/>
        <v>50.421999999999997</v>
      </c>
      <c r="T894" s="9">
        <f t="shared" si="55"/>
        <v>0.52260525279326708</v>
      </c>
      <c r="U894" s="6">
        <f>YEAR(SalesDataTable[[#This Row],[Order Date]])</f>
        <v>2026</v>
      </c>
      <c r="V894" s="9" t="str">
        <f>"Q"&amp;ROUNDUP(MONTH(SalesDataTable[[#This Row],[Order Date]])/3,0)</f>
        <v>Q2</v>
      </c>
      <c r="W894" s="6">
        <f>MONTH(SalesDataTable[[#This Row],[Order Date]])</f>
        <v>5</v>
      </c>
      <c r="X894" s="9" t="str">
        <f>TEXT(SalesDataTable[[#This Row],[Order Date]],"mmm")</f>
        <v>May</v>
      </c>
    </row>
    <row r="895" spans="1:24">
      <c r="A895" s="3">
        <v>1959</v>
      </c>
      <c r="B895" s="4">
        <v>46166</v>
      </c>
      <c r="C895" s="11">
        <f>YEAR(SalesDataTable[[#This Row],[Order Date]])</f>
        <v>2026</v>
      </c>
      <c r="D895" s="11" t="str">
        <f>"Q"&amp;ROUNDUP(MONTH(SalesDataTable[[#This Row],[Order Date]])/3,0)</f>
        <v>Q2</v>
      </c>
      <c r="E895" s="13">
        <f>MONTH(SalesDataTable[[#This Row],[Order Date]])</f>
        <v>5</v>
      </c>
      <c r="F895" s="11" t="str">
        <f>TEXT(SalesDataTable[[#This Row],[Order Date]],"MMM")</f>
        <v>May</v>
      </c>
      <c r="G895" s="5" t="s">
        <v>0</v>
      </c>
      <c r="H895" s="5" t="s">
        <v>50</v>
      </c>
      <c r="I895" s="5" t="s">
        <v>28</v>
      </c>
      <c r="J895" s="5" t="s">
        <v>16</v>
      </c>
      <c r="K895" s="5" t="s">
        <v>4</v>
      </c>
      <c r="L895" s="5" t="s">
        <v>5</v>
      </c>
      <c r="M895" s="6">
        <v>2</v>
      </c>
      <c r="N895" s="7">
        <v>80.59</v>
      </c>
      <c r="O895" s="8">
        <v>0.05</v>
      </c>
      <c r="P895" s="7">
        <v>41.44</v>
      </c>
      <c r="Q895" s="7">
        <f t="shared" si="52"/>
        <v>153.12100000000001</v>
      </c>
      <c r="R895" s="7">
        <f t="shared" si="53"/>
        <v>82.88</v>
      </c>
      <c r="S895" s="7">
        <f t="shared" si="54"/>
        <v>70.241000000000014</v>
      </c>
      <c r="T895" s="9">
        <f t="shared" si="55"/>
        <v>0.45872871781140412</v>
      </c>
      <c r="U895" s="6">
        <f>YEAR(SalesDataTable[[#This Row],[Order Date]])</f>
        <v>2026</v>
      </c>
      <c r="V895" s="9" t="str">
        <f>"Q"&amp;ROUNDUP(MONTH(SalesDataTable[[#This Row],[Order Date]])/3,0)</f>
        <v>Q2</v>
      </c>
      <c r="W895" s="6">
        <f>MONTH(SalesDataTable[[#This Row],[Order Date]])</f>
        <v>5</v>
      </c>
      <c r="X895" s="9" t="str">
        <f>TEXT(SalesDataTable[[#This Row],[Order Date]],"mmm")</f>
        <v>May</v>
      </c>
    </row>
    <row r="896" spans="1:24">
      <c r="A896" s="3">
        <v>2089</v>
      </c>
      <c r="B896" s="4">
        <v>46166</v>
      </c>
      <c r="C896" s="11">
        <f>YEAR(SalesDataTable[[#This Row],[Order Date]])</f>
        <v>2026</v>
      </c>
      <c r="D896" s="11" t="str">
        <f>"Q"&amp;ROUNDUP(MONTH(SalesDataTable[[#This Row],[Order Date]])/3,0)</f>
        <v>Q2</v>
      </c>
      <c r="E896" s="13">
        <f>MONTH(SalesDataTable[[#This Row],[Order Date]])</f>
        <v>5</v>
      </c>
      <c r="F896" s="11" t="str">
        <f>TEXT(SalesDataTable[[#This Row],[Order Date]],"MMM")</f>
        <v>May</v>
      </c>
      <c r="G896" s="5" t="s">
        <v>0</v>
      </c>
      <c r="H896" s="5" t="s">
        <v>50</v>
      </c>
      <c r="I896" s="5" t="s">
        <v>28</v>
      </c>
      <c r="J896" s="5" t="s">
        <v>13</v>
      </c>
      <c r="K896" s="5" t="s">
        <v>34</v>
      </c>
      <c r="L896" s="5" t="s">
        <v>42</v>
      </c>
      <c r="M896" s="6">
        <v>3</v>
      </c>
      <c r="N896" s="7">
        <v>35.75</v>
      </c>
      <c r="O896" s="8">
        <v>0.15</v>
      </c>
      <c r="P896" s="7">
        <v>13.54</v>
      </c>
      <c r="Q896" s="7">
        <f t="shared" si="52"/>
        <v>91.162499999999994</v>
      </c>
      <c r="R896" s="7">
        <f t="shared" si="53"/>
        <v>40.619999999999997</v>
      </c>
      <c r="S896" s="7">
        <f t="shared" si="54"/>
        <v>50.542499999999997</v>
      </c>
      <c r="T896" s="9">
        <f t="shared" si="55"/>
        <v>0.55442204853969557</v>
      </c>
      <c r="U896" s="6">
        <f>YEAR(SalesDataTable[[#This Row],[Order Date]])</f>
        <v>2026</v>
      </c>
      <c r="V896" s="9" t="str">
        <f>"Q"&amp;ROUNDUP(MONTH(SalesDataTable[[#This Row],[Order Date]])/3,0)</f>
        <v>Q2</v>
      </c>
      <c r="W896" s="6">
        <f>MONTH(SalesDataTable[[#This Row],[Order Date]])</f>
        <v>5</v>
      </c>
      <c r="X896" s="9" t="str">
        <f>TEXT(SalesDataTable[[#This Row],[Order Date]],"mmm")</f>
        <v>May</v>
      </c>
    </row>
    <row r="897" spans="1:24">
      <c r="A897" s="3">
        <v>2446</v>
      </c>
      <c r="B897" s="4">
        <v>46166</v>
      </c>
      <c r="C897" s="11">
        <f>YEAR(SalesDataTable[[#This Row],[Order Date]])</f>
        <v>2026</v>
      </c>
      <c r="D897" s="11" t="str">
        <f>"Q"&amp;ROUNDUP(MONTH(SalesDataTable[[#This Row],[Order Date]])/3,0)</f>
        <v>Q2</v>
      </c>
      <c r="E897" s="13">
        <f>MONTH(SalesDataTable[[#This Row],[Order Date]])</f>
        <v>5</v>
      </c>
      <c r="F897" s="11" t="str">
        <f>TEXT(SalesDataTable[[#This Row],[Order Date]],"MMM")</f>
        <v>May</v>
      </c>
      <c r="G897" s="5" t="s">
        <v>6</v>
      </c>
      <c r="H897" s="5" t="s">
        <v>43</v>
      </c>
      <c r="I897" s="5" t="s">
        <v>2</v>
      </c>
      <c r="J897" s="5" t="s">
        <v>13</v>
      </c>
      <c r="K897" s="5" t="s">
        <v>23</v>
      </c>
      <c r="L897" s="5" t="s">
        <v>29</v>
      </c>
      <c r="M897" s="6">
        <v>5</v>
      </c>
      <c r="N897" s="7">
        <v>195.78</v>
      </c>
      <c r="O897" s="8">
        <v>0.1</v>
      </c>
      <c r="P897" s="7">
        <v>101.98</v>
      </c>
      <c r="Q897" s="7">
        <f t="shared" si="52"/>
        <v>881.01</v>
      </c>
      <c r="R897" s="7">
        <f t="shared" si="53"/>
        <v>509.90000000000003</v>
      </c>
      <c r="S897" s="7">
        <f t="shared" si="54"/>
        <v>371.10999999999996</v>
      </c>
      <c r="T897" s="9">
        <f t="shared" si="55"/>
        <v>0.4212324491208953</v>
      </c>
      <c r="U897" s="6">
        <f>YEAR(SalesDataTable[[#This Row],[Order Date]])</f>
        <v>2026</v>
      </c>
      <c r="V897" s="9" t="str">
        <f>"Q"&amp;ROUNDUP(MONTH(SalesDataTable[[#This Row],[Order Date]])/3,0)</f>
        <v>Q2</v>
      </c>
      <c r="W897" s="6">
        <f>MONTH(SalesDataTable[[#This Row],[Order Date]])</f>
        <v>5</v>
      </c>
      <c r="X897" s="9" t="str">
        <f>TEXT(SalesDataTable[[#This Row],[Order Date]],"mmm")</f>
        <v>May</v>
      </c>
    </row>
    <row r="898" spans="1:24">
      <c r="A898" s="3">
        <v>2847</v>
      </c>
      <c r="B898" s="4">
        <v>46166</v>
      </c>
      <c r="C898" s="11">
        <f>YEAR(SalesDataTable[[#This Row],[Order Date]])</f>
        <v>2026</v>
      </c>
      <c r="D898" s="11" t="str">
        <f>"Q"&amp;ROUNDUP(MONTH(SalesDataTable[[#This Row],[Order Date]])/3,0)</f>
        <v>Q2</v>
      </c>
      <c r="E898" s="13">
        <f>MONTH(SalesDataTable[[#This Row],[Order Date]])</f>
        <v>5</v>
      </c>
      <c r="F898" s="11" t="str">
        <f>TEXT(SalesDataTable[[#This Row],[Order Date]],"MMM")</f>
        <v>May</v>
      </c>
      <c r="G898" s="5" t="s">
        <v>20</v>
      </c>
      <c r="H898" s="5" t="s">
        <v>47</v>
      </c>
      <c r="I898" s="5" t="s">
        <v>2</v>
      </c>
      <c r="J898" s="5" t="s">
        <v>3</v>
      </c>
      <c r="K898" s="5" t="s">
        <v>23</v>
      </c>
      <c r="L898" s="5" t="s">
        <v>51</v>
      </c>
      <c r="M898" s="6">
        <v>2</v>
      </c>
      <c r="N898" s="7">
        <v>125.95</v>
      </c>
      <c r="O898" s="8">
        <v>0.05</v>
      </c>
      <c r="P898" s="7">
        <v>61.74</v>
      </c>
      <c r="Q898" s="7">
        <f t="shared" ref="Q898:Q961" si="56">M898*N898*(1-O898)</f>
        <v>239.30500000000001</v>
      </c>
      <c r="R898" s="7">
        <f t="shared" ref="R898:R961" si="57">M898*P898</f>
        <v>123.48</v>
      </c>
      <c r="S898" s="7">
        <f t="shared" ref="S898:S961" si="58">Q898-R898</f>
        <v>115.825</v>
      </c>
      <c r="T898" s="9">
        <f t="shared" ref="T898:T961" si="59">IFERROR(S898/Q898,0)</f>
        <v>0.48400576669940032</v>
      </c>
      <c r="U898" s="6">
        <f>YEAR(SalesDataTable[[#This Row],[Order Date]])</f>
        <v>2026</v>
      </c>
      <c r="V898" s="9" t="str">
        <f>"Q"&amp;ROUNDUP(MONTH(SalesDataTable[[#This Row],[Order Date]])/3,0)</f>
        <v>Q2</v>
      </c>
      <c r="W898" s="6">
        <f>MONTH(SalesDataTable[[#This Row],[Order Date]])</f>
        <v>5</v>
      </c>
      <c r="X898" s="9" t="str">
        <f>TEXT(SalesDataTable[[#This Row],[Order Date]],"mmm")</f>
        <v>May</v>
      </c>
    </row>
    <row r="899" spans="1:24">
      <c r="A899" s="3">
        <v>3454</v>
      </c>
      <c r="B899" s="4">
        <v>46166</v>
      </c>
      <c r="C899" s="11">
        <f>YEAR(SalesDataTable[[#This Row],[Order Date]])</f>
        <v>2026</v>
      </c>
      <c r="D899" s="11" t="str">
        <f>"Q"&amp;ROUNDUP(MONTH(SalesDataTable[[#This Row],[Order Date]])/3,0)</f>
        <v>Q2</v>
      </c>
      <c r="E899" s="13">
        <f>MONTH(SalesDataTable[[#This Row],[Order Date]])</f>
        <v>5</v>
      </c>
      <c r="F899" s="11" t="str">
        <f>TEXT(SalesDataTable[[#This Row],[Order Date]],"MMM")</f>
        <v>May</v>
      </c>
      <c r="G899" s="5" t="s">
        <v>20</v>
      </c>
      <c r="H899" s="5" t="s">
        <v>31</v>
      </c>
      <c r="I899" s="5" t="s">
        <v>2</v>
      </c>
      <c r="J899" s="5" t="s">
        <v>13</v>
      </c>
      <c r="K899" s="5" t="s">
        <v>34</v>
      </c>
      <c r="L899" s="5" t="s">
        <v>35</v>
      </c>
      <c r="M899" s="6">
        <v>2</v>
      </c>
      <c r="N899" s="7">
        <v>41.32</v>
      </c>
      <c r="O899" s="8">
        <v>0</v>
      </c>
      <c r="P899" s="7">
        <v>14.91</v>
      </c>
      <c r="Q899" s="7">
        <f t="shared" si="56"/>
        <v>82.64</v>
      </c>
      <c r="R899" s="7">
        <f t="shared" si="57"/>
        <v>29.82</v>
      </c>
      <c r="S899" s="7">
        <f t="shared" si="58"/>
        <v>52.82</v>
      </c>
      <c r="T899" s="9">
        <f t="shared" si="59"/>
        <v>0.63915779283639884</v>
      </c>
      <c r="U899" s="6">
        <f>YEAR(SalesDataTable[[#This Row],[Order Date]])</f>
        <v>2026</v>
      </c>
      <c r="V899" s="9" t="str">
        <f>"Q"&amp;ROUNDUP(MONTH(SalesDataTable[[#This Row],[Order Date]])/3,0)</f>
        <v>Q2</v>
      </c>
      <c r="W899" s="6">
        <f>MONTH(SalesDataTable[[#This Row],[Order Date]])</f>
        <v>5</v>
      </c>
      <c r="X899" s="9" t="str">
        <f>TEXT(SalesDataTable[[#This Row],[Order Date]],"mmm")</f>
        <v>May</v>
      </c>
    </row>
    <row r="900" spans="1:24">
      <c r="A900" s="3">
        <v>4472</v>
      </c>
      <c r="B900" s="4">
        <v>46166</v>
      </c>
      <c r="C900" s="11">
        <f>YEAR(SalesDataTable[[#This Row],[Order Date]])</f>
        <v>2026</v>
      </c>
      <c r="D900" s="11" t="str">
        <f>"Q"&amp;ROUNDUP(MONTH(SalesDataTable[[#This Row],[Order Date]])/3,0)</f>
        <v>Q2</v>
      </c>
      <c r="E900" s="13">
        <f>MONTH(SalesDataTable[[#This Row],[Order Date]])</f>
        <v>5</v>
      </c>
      <c r="F900" s="11" t="str">
        <f>TEXT(SalesDataTable[[#This Row],[Order Date]],"MMM")</f>
        <v>May</v>
      </c>
      <c r="G900" s="5" t="s">
        <v>20</v>
      </c>
      <c r="H900" s="5" t="s">
        <v>33</v>
      </c>
      <c r="I900" s="5" t="s">
        <v>28</v>
      </c>
      <c r="J900" s="5" t="s">
        <v>13</v>
      </c>
      <c r="K900" s="5" t="s">
        <v>9</v>
      </c>
      <c r="L900" s="5" t="s">
        <v>17</v>
      </c>
      <c r="M900" s="6">
        <v>2</v>
      </c>
      <c r="N900" s="7">
        <v>144.01</v>
      </c>
      <c r="O900" s="8">
        <v>0</v>
      </c>
      <c r="P900" s="7">
        <v>79.37</v>
      </c>
      <c r="Q900" s="7">
        <f t="shared" si="56"/>
        <v>288.02</v>
      </c>
      <c r="R900" s="7">
        <f t="shared" si="57"/>
        <v>158.74</v>
      </c>
      <c r="S900" s="7">
        <f t="shared" si="58"/>
        <v>129.27999999999997</v>
      </c>
      <c r="T900" s="9">
        <f t="shared" si="59"/>
        <v>0.44885771821401282</v>
      </c>
      <c r="U900" s="6">
        <f>YEAR(SalesDataTable[[#This Row],[Order Date]])</f>
        <v>2026</v>
      </c>
      <c r="V900" s="9" t="str">
        <f>"Q"&amp;ROUNDUP(MONTH(SalesDataTable[[#This Row],[Order Date]])/3,0)</f>
        <v>Q2</v>
      </c>
      <c r="W900" s="6">
        <f>MONTH(SalesDataTable[[#This Row],[Order Date]])</f>
        <v>5</v>
      </c>
      <c r="X900" s="9" t="str">
        <f>TEXT(SalesDataTable[[#This Row],[Order Date]],"mmm")</f>
        <v>May</v>
      </c>
    </row>
    <row r="901" spans="1:24">
      <c r="A901" s="3">
        <v>4852</v>
      </c>
      <c r="B901" s="4">
        <v>46166</v>
      </c>
      <c r="C901" s="11">
        <f>YEAR(SalesDataTable[[#This Row],[Order Date]])</f>
        <v>2026</v>
      </c>
      <c r="D901" s="11" t="str">
        <f>"Q"&amp;ROUNDUP(MONTH(SalesDataTable[[#This Row],[Order Date]])/3,0)</f>
        <v>Q2</v>
      </c>
      <c r="E901" s="13">
        <f>MONTH(SalesDataTable[[#This Row],[Order Date]])</f>
        <v>5</v>
      </c>
      <c r="F901" s="11" t="str">
        <f>TEXT(SalesDataTable[[#This Row],[Order Date]],"MMM")</f>
        <v>May</v>
      </c>
      <c r="G901" s="5" t="s">
        <v>0</v>
      </c>
      <c r="H901" s="5" t="s">
        <v>50</v>
      </c>
      <c r="I901" s="5" t="s">
        <v>2</v>
      </c>
      <c r="J901" s="5" t="s">
        <v>16</v>
      </c>
      <c r="K901" s="5" t="s">
        <v>4</v>
      </c>
      <c r="L901" s="5" t="s">
        <v>22</v>
      </c>
      <c r="M901" s="6">
        <v>2</v>
      </c>
      <c r="N901" s="7">
        <v>51.17</v>
      </c>
      <c r="O901" s="8">
        <v>0.05</v>
      </c>
      <c r="P901" s="7">
        <v>21.97</v>
      </c>
      <c r="Q901" s="7">
        <f t="shared" si="56"/>
        <v>97.222999999999999</v>
      </c>
      <c r="R901" s="7">
        <f t="shared" si="57"/>
        <v>43.94</v>
      </c>
      <c r="S901" s="7">
        <f t="shared" si="58"/>
        <v>53.283000000000001</v>
      </c>
      <c r="T901" s="9">
        <f t="shared" si="59"/>
        <v>0.54804932989107513</v>
      </c>
      <c r="U901" s="6">
        <f>YEAR(SalesDataTable[[#This Row],[Order Date]])</f>
        <v>2026</v>
      </c>
      <c r="V901" s="9" t="str">
        <f>"Q"&amp;ROUNDUP(MONTH(SalesDataTable[[#This Row],[Order Date]])/3,0)</f>
        <v>Q2</v>
      </c>
      <c r="W901" s="6">
        <f>MONTH(SalesDataTable[[#This Row],[Order Date]])</f>
        <v>5</v>
      </c>
      <c r="X901" s="9" t="str">
        <f>TEXT(SalesDataTable[[#This Row],[Order Date]],"mmm")</f>
        <v>May</v>
      </c>
    </row>
    <row r="902" spans="1:24">
      <c r="A902" s="3">
        <v>4959</v>
      </c>
      <c r="B902" s="4">
        <v>46166</v>
      </c>
      <c r="C902" s="11">
        <f>YEAR(SalesDataTable[[#This Row],[Order Date]])</f>
        <v>2026</v>
      </c>
      <c r="D902" s="11" t="str">
        <f>"Q"&amp;ROUNDUP(MONTH(SalesDataTable[[#This Row],[Order Date]])/3,0)</f>
        <v>Q2</v>
      </c>
      <c r="E902" s="13">
        <f>MONTH(SalesDataTable[[#This Row],[Order Date]])</f>
        <v>5</v>
      </c>
      <c r="F902" s="11" t="str">
        <f>TEXT(SalesDataTable[[#This Row],[Order Date]],"MMM")</f>
        <v>May</v>
      </c>
      <c r="G902" s="5" t="s">
        <v>0</v>
      </c>
      <c r="H902" s="5" t="s">
        <v>1</v>
      </c>
      <c r="I902" s="5" t="s">
        <v>8</v>
      </c>
      <c r="J902" s="5" t="s">
        <v>16</v>
      </c>
      <c r="K902" s="5" t="s">
        <v>23</v>
      </c>
      <c r="L902" s="5" t="s">
        <v>40</v>
      </c>
      <c r="M902" s="6">
        <v>6</v>
      </c>
      <c r="N902" s="7">
        <v>83.58</v>
      </c>
      <c r="O902" s="8">
        <v>0.2</v>
      </c>
      <c r="P902" s="7">
        <v>40.5</v>
      </c>
      <c r="Q902" s="7">
        <f t="shared" si="56"/>
        <v>401.18400000000003</v>
      </c>
      <c r="R902" s="7">
        <f t="shared" si="57"/>
        <v>243</v>
      </c>
      <c r="S902" s="7">
        <f t="shared" si="58"/>
        <v>158.18400000000003</v>
      </c>
      <c r="T902" s="9">
        <f t="shared" si="59"/>
        <v>0.39429289303661169</v>
      </c>
      <c r="U902" s="6">
        <f>YEAR(SalesDataTable[[#This Row],[Order Date]])</f>
        <v>2026</v>
      </c>
      <c r="V902" s="9" t="str">
        <f>"Q"&amp;ROUNDUP(MONTH(SalesDataTable[[#This Row],[Order Date]])/3,0)</f>
        <v>Q2</v>
      </c>
      <c r="W902" s="6">
        <f>MONTH(SalesDataTable[[#This Row],[Order Date]])</f>
        <v>5</v>
      </c>
      <c r="X902" s="9" t="str">
        <f>TEXT(SalesDataTable[[#This Row],[Order Date]],"mmm")</f>
        <v>May</v>
      </c>
    </row>
    <row r="903" spans="1:24">
      <c r="A903" s="3">
        <v>5056</v>
      </c>
      <c r="B903" s="4">
        <v>46166</v>
      </c>
      <c r="C903" s="11">
        <f>YEAR(SalesDataTable[[#This Row],[Order Date]])</f>
        <v>2026</v>
      </c>
      <c r="D903" s="11" t="str">
        <f>"Q"&amp;ROUNDUP(MONTH(SalesDataTable[[#This Row],[Order Date]])/3,0)</f>
        <v>Q2</v>
      </c>
      <c r="E903" s="13">
        <f>MONTH(SalesDataTable[[#This Row],[Order Date]])</f>
        <v>5</v>
      </c>
      <c r="F903" s="11" t="str">
        <f>TEXT(SalesDataTable[[#This Row],[Order Date]],"MMM")</f>
        <v>May</v>
      </c>
      <c r="G903" s="5" t="s">
        <v>11</v>
      </c>
      <c r="H903" s="5" t="s">
        <v>52</v>
      </c>
      <c r="I903" s="5" t="s">
        <v>28</v>
      </c>
      <c r="J903" s="5" t="s">
        <v>3</v>
      </c>
      <c r="K903" s="5" t="s">
        <v>23</v>
      </c>
      <c r="L903" s="5" t="s">
        <v>40</v>
      </c>
      <c r="M903" s="6">
        <v>2</v>
      </c>
      <c r="N903" s="7">
        <v>80.010000000000005</v>
      </c>
      <c r="O903" s="8">
        <v>0</v>
      </c>
      <c r="P903" s="7">
        <v>38.54</v>
      </c>
      <c r="Q903" s="7">
        <f t="shared" si="56"/>
        <v>160.02000000000001</v>
      </c>
      <c r="R903" s="7">
        <f t="shared" si="57"/>
        <v>77.08</v>
      </c>
      <c r="S903" s="7">
        <f t="shared" si="58"/>
        <v>82.940000000000012</v>
      </c>
      <c r="T903" s="9">
        <f t="shared" si="59"/>
        <v>0.51831021122359711</v>
      </c>
      <c r="U903" s="6">
        <f>YEAR(SalesDataTable[[#This Row],[Order Date]])</f>
        <v>2026</v>
      </c>
      <c r="V903" s="9" t="str">
        <f>"Q"&amp;ROUNDUP(MONTH(SalesDataTable[[#This Row],[Order Date]])/3,0)</f>
        <v>Q2</v>
      </c>
      <c r="W903" s="6">
        <f>MONTH(SalesDataTable[[#This Row],[Order Date]])</f>
        <v>5</v>
      </c>
      <c r="X903" s="9" t="str">
        <f>TEXT(SalesDataTable[[#This Row],[Order Date]],"mmm")</f>
        <v>May</v>
      </c>
    </row>
    <row r="904" spans="1:24">
      <c r="A904" s="3">
        <v>1152</v>
      </c>
      <c r="B904" s="4">
        <v>46167</v>
      </c>
      <c r="C904" s="11">
        <f>YEAR(SalesDataTable[[#This Row],[Order Date]])</f>
        <v>2026</v>
      </c>
      <c r="D904" s="11" t="str">
        <f>"Q"&amp;ROUNDUP(MONTH(SalesDataTable[[#This Row],[Order Date]])/3,0)</f>
        <v>Q2</v>
      </c>
      <c r="E904" s="13">
        <f>MONTH(SalesDataTable[[#This Row],[Order Date]])</f>
        <v>5</v>
      </c>
      <c r="F904" s="11" t="str">
        <f>TEXT(SalesDataTable[[#This Row],[Order Date]],"MMM")</f>
        <v>May</v>
      </c>
      <c r="G904" s="5" t="s">
        <v>20</v>
      </c>
      <c r="H904" s="5" t="s">
        <v>31</v>
      </c>
      <c r="I904" s="5" t="s">
        <v>2</v>
      </c>
      <c r="J904" s="5" t="s">
        <v>13</v>
      </c>
      <c r="K904" s="5" t="s">
        <v>9</v>
      </c>
      <c r="L904" s="5" t="s">
        <v>10</v>
      </c>
      <c r="M904" s="6">
        <v>2</v>
      </c>
      <c r="N904" s="7">
        <v>94.4</v>
      </c>
      <c r="O904" s="8">
        <v>0</v>
      </c>
      <c r="P904" s="7">
        <v>46.39</v>
      </c>
      <c r="Q904" s="7">
        <f t="shared" si="56"/>
        <v>188.8</v>
      </c>
      <c r="R904" s="7">
        <f t="shared" si="57"/>
        <v>92.78</v>
      </c>
      <c r="S904" s="7">
        <f t="shared" si="58"/>
        <v>96.02000000000001</v>
      </c>
      <c r="T904" s="9">
        <f t="shared" si="59"/>
        <v>0.50858050847457625</v>
      </c>
      <c r="U904" s="6">
        <f>YEAR(SalesDataTable[[#This Row],[Order Date]])</f>
        <v>2026</v>
      </c>
      <c r="V904" s="9" t="str">
        <f>"Q"&amp;ROUNDUP(MONTH(SalesDataTable[[#This Row],[Order Date]])/3,0)</f>
        <v>Q2</v>
      </c>
      <c r="W904" s="6">
        <f>MONTH(SalesDataTable[[#This Row],[Order Date]])</f>
        <v>5</v>
      </c>
      <c r="X904" s="9" t="str">
        <f>TEXT(SalesDataTable[[#This Row],[Order Date]],"mmm")</f>
        <v>May</v>
      </c>
    </row>
    <row r="905" spans="1:24">
      <c r="A905" s="3">
        <v>3919</v>
      </c>
      <c r="B905" s="4">
        <v>46167</v>
      </c>
      <c r="C905" s="11">
        <f>YEAR(SalesDataTable[[#This Row],[Order Date]])</f>
        <v>2026</v>
      </c>
      <c r="D905" s="11" t="str">
        <f>"Q"&amp;ROUNDUP(MONTH(SalesDataTable[[#This Row],[Order Date]])/3,0)</f>
        <v>Q2</v>
      </c>
      <c r="E905" s="13">
        <f>MONTH(SalesDataTable[[#This Row],[Order Date]])</f>
        <v>5</v>
      </c>
      <c r="F905" s="11" t="str">
        <f>TEXT(SalesDataTable[[#This Row],[Order Date]],"MMM")</f>
        <v>May</v>
      </c>
      <c r="G905" s="5" t="s">
        <v>11</v>
      </c>
      <c r="H905" s="5" t="s">
        <v>12</v>
      </c>
      <c r="I905" s="5" t="s">
        <v>19</v>
      </c>
      <c r="J905" s="5" t="s">
        <v>16</v>
      </c>
      <c r="K905" s="5" t="s">
        <v>9</v>
      </c>
      <c r="L905" s="5" t="s">
        <v>37</v>
      </c>
      <c r="M905" s="6">
        <v>6</v>
      </c>
      <c r="N905" s="7">
        <v>157.33000000000001</v>
      </c>
      <c r="O905" s="8">
        <v>0</v>
      </c>
      <c r="P905" s="7">
        <v>78.849999999999994</v>
      </c>
      <c r="Q905" s="7">
        <f t="shared" si="56"/>
        <v>943.98</v>
      </c>
      <c r="R905" s="7">
        <f t="shared" si="57"/>
        <v>473.09999999999997</v>
      </c>
      <c r="S905" s="7">
        <f t="shared" si="58"/>
        <v>470.88000000000005</v>
      </c>
      <c r="T905" s="9">
        <f t="shared" si="59"/>
        <v>0.4988241276298227</v>
      </c>
      <c r="U905" s="6">
        <f>YEAR(SalesDataTable[[#This Row],[Order Date]])</f>
        <v>2026</v>
      </c>
      <c r="V905" s="9" t="str">
        <f>"Q"&amp;ROUNDUP(MONTH(SalesDataTable[[#This Row],[Order Date]])/3,0)</f>
        <v>Q2</v>
      </c>
      <c r="W905" s="6">
        <f>MONTH(SalesDataTable[[#This Row],[Order Date]])</f>
        <v>5</v>
      </c>
      <c r="X905" s="9" t="str">
        <f>TEXT(SalesDataTable[[#This Row],[Order Date]],"mmm")</f>
        <v>May</v>
      </c>
    </row>
    <row r="906" spans="1:24">
      <c r="A906" s="3">
        <v>4202</v>
      </c>
      <c r="B906" s="4">
        <v>46167</v>
      </c>
      <c r="C906" s="11">
        <f>YEAR(SalesDataTable[[#This Row],[Order Date]])</f>
        <v>2026</v>
      </c>
      <c r="D906" s="11" t="str">
        <f>"Q"&amp;ROUNDUP(MONTH(SalesDataTable[[#This Row],[Order Date]])/3,0)</f>
        <v>Q2</v>
      </c>
      <c r="E906" s="13">
        <f>MONTH(SalesDataTable[[#This Row],[Order Date]])</f>
        <v>5</v>
      </c>
      <c r="F906" s="11" t="str">
        <f>TEXT(SalesDataTable[[#This Row],[Order Date]],"MMM")</f>
        <v>May</v>
      </c>
      <c r="G906" s="5" t="s">
        <v>11</v>
      </c>
      <c r="H906" s="5" t="s">
        <v>18</v>
      </c>
      <c r="I906" s="5" t="s">
        <v>2</v>
      </c>
      <c r="J906" s="5" t="s">
        <v>13</v>
      </c>
      <c r="K906" s="5" t="s">
        <v>23</v>
      </c>
      <c r="L906" s="5" t="s">
        <v>51</v>
      </c>
      <c r="M906" s="6">
        <v>1</v>
      </c>
      <c r="N906" s="7">
        <v>125.44</v>
      </c>
      <c r="O906" s="8">
        <v>0</v>
      </c>
      <c r="P906" s="7">
        <v>59.92</v>
      </c>
      <c r="Q906" s="7">
        <f t="shared" si="56"/>
        <v>125.44</v>
      </c>
      <c r="R906" s="7">
        <f t="shared" si="57"/>
        <v>59.92</v>
      </c>
      <c r="S906" s="7">
        <f t="shared" si="58"/>
        <v>65.52</v>
      </c>
      <c r="T906" s="9">
        <f t="shared" si="59"/>
        <v>0.5223214285714286</v>
      </c>
      <c r="U906" s="6">
        <f>YEAR(SalesDataTable[[#This Row],[Order Date]])</f>
        <v>2026</v>
      </c>
      <c r="V906" s="9" t="str">
        <f>"Q"&amp;ROUNDUP(MONTH(SalesDataTable[[#This Row],[Order Date]])/3,0)</f>
        <v>Q2</v>
      </c>
      <c r="W906" s="6">
        <f>MONTH(SalesDataTable[[#This Row],[Order Date]])</f>
        <v>5</v>
      </c>
      <c r="X906" s="9" t="str">
        <f>TEXT(SalesDataTable[[#This Row],[Order Date]],"mmm")</f>
        <v>May</v>
      </c>
    </row>
    <row r="907" spans="1:24">
      <c r="A907" s="3">
        <v>4274</v>
      </c>
      <c r="B907" s="4">
        <v>46167</v>
      </c>
      <c r="C907" s="11">
        <f>YEAR(SalesDataTable[[#This Row],[Order Date]])</f>
        <v>2026</v>
      </c>
      <c r="D907" s="11" t="str">
        <f>"Q"&amp;ROUNDUP(MONTH(SalesDataTable[[#This Row],[Order Date]])/3,0)</f>
        <v>Q2</v>
      </c>
      <c r="E907" s="13">
        <f>MONTH(SalesDataTable[[#This Row],[Order Date]])</f>
        <v>5</v>
      </c>
      <c r="F907" s="11" t="str">
        <f>TEXT(SalesDataTable[[#This Row],[Order Date]],"MMM")</f>
        <v>May</v>
      </c>
      <c r="G907" s="5" t="s">
        <v>6</v>
      </c>
      <c r="H907" s="5" t="s">
        <v>43</v>
      </c>
      <c r="I907" s="5" t="s">
        <v>28</v>
      </c>
      <c r="J907" s="5" t="s">
        <v>3</v>
      </c>
      <c r="K907" s="5" t="s">
        <v>34</v>
      </c>
      <c r="L907" s="5" t="s">
        <v>42</v>
      </c>
      <c r="M907" s="6">
        <v>2</v>
      </c>
      <c r="N907" s="7">
        <v>36.18</v>
      </c>
      <c r="O907" s="8">
        <v>0</v>
      </c>
      <c r="P907" s="7">
        <v>13.71</v>
      </c>
      <c r="Q907" s="7">
        <f t="shared" si="56"/>
        <v>72.36</v>
      </c>
      <c r="R907" s="7">
        <f t="shared" si="57"/>
        <v>27.42</v>
      </c>
      <c r="S907" s="7">
        <f t="shared" si="58"/>
        <v>44.94</v>
      </c>
      <c r="T907" s="9">
        <f t="shared" si="59"/>
        <v>0.62106135986733002</v>
      </c>
      <c r="U907" s="6">
        <f>YEAR(SalesDataTable[[#This Row],[Order Date]])</f>
        <v>2026</v>
      </c>
      <c r="V907" s="9" t="str">
        <f>"Q"&amp;ROUNDUP(MONTH(SalesDataTable[[#This Row],[Order Date]])/3,0)</f>
        <v>Q2</v>
      </c>
      <c r="W907" s="6">
        <f>MONTH(SalesDataTable[[#This Row],[Order Date]])</f>
        <v>5</v>
      </c>
      <c r="X907" s="9" t="str">
        <f>TEXT(SalesDataTable[[#This Row],[Order Date]],"mmm")</f>
        <v>May</v>
      </c>
    </row>
    <row r="908" spans="1:24">
      <c r="A908" s="3">
        <v>4364</v>
      </c>
      <c r="B908" s="4">
        <v>46167</v>
      </c>
      <c r="C908" s="11">
        <f>YEAR(SalesDataTable[[#This Row],[Order Date]])</f>
        <v>2026</v>
      </c>
      <c r="D908" s="11" t="str">
        <f>"Q"&amp;ROUNDUP(MONTH(SalesDataTable[[#This Row],[Order Date]])/3,0)</f>
        <v>Q2</v>
      </c>
      <c r="E908" s="13">
        <f>MONTH(SalesDataTable[[#This Row],[Order Date]])</f>
        <v>5</v>
      </c>
      <c r="F908" s="11" t="str">
        <f>TEXT(SalesDataTable[[#This Row],[Order Date]],"MMM")</f>
        <v>May</v>
      </c>
      <c r="G908" s="5" t="s">
        <v>0</v>
      </c>
      <c r="H908" s="5" t="s">
        <v>50</v>
      </c>
      <c r="I908" s="5" t="s">
        <v>19</v>
      </c>
      <c r="J908" s="5" t="s">
        <v>3</v>
      </c>
      <c r="K908" s="5" t="s">
        <v>34</v>
      </c>
      <c r="L908" s="5" t="s">
        <v>35</v>
      </c>
      <c r="M908" s="6">
        <v>1</v>
      </c>
      <c r="N908" s="7">
        <v>41</v>
      </c>
      <c r="O908" s="8">
        <v>0.05</v>
      </c>
      <c r="P908" s="7">
        <v>14.51</v>
      </c>
      <c r="Q908" s="7">
        <f t="shared" si="56"/>
        <v>38.949999999999996</v>
      </c>
      <c r="R908" s="7">
        <f t="shared" si="57"/>
        <v>14.51</v>
      </c>
      <c r="S908" s="7">
        <f t="shared" si="58"/>
        <v>24.439999999999998</v>
      </c>
      <c r="T908" s="9">
        <f t="shared" si="59"/>
        <v>0.62747111681643131</v>
      </c>
      <c r="U908" s="6">
        <f>YEAR(SalesDataTable[[#This Row],[Order Date]])</f>
        <v>2026</v>
      </c>
      <c r="V908" s="9" t="str">
        <f>"Q"&amp;ROUNDUP(MONTH(SalesDataTable[[#This Row],[Order Date]])/3,0)</f>
        <v>Q2</v>
      </c>
      <c r="W908" s="6">
        <f>MONTH(SalesDataTable[[#This Row],[Order Date]])</f>
        <v>5</v>
      </c>
      <c r="X908" s="9" t="str">
        <f>TEXT(SalesDataTable[[#This Row],[Order Date]],"mmm")</f>
        <v>May</v>
      </c>
    </row>
    <row r="909" spans="1:24">
      <c r="A909" s="3">
        <v>4896</v>
      </c>
      <c r="B909" s="4">
        <v>46167</v>
      </c>
      <c r="C909" s="11">
        <f>YEAR(SalesDataTable[[#This Row],[Order Date]])</f>
        <v>2026</v>
      </c>
      <c r="D909" s="11" t="str">
        <f>"Q"&amp;ROUNDUP(MONTH(SalesDataTable[[#This Row],[Order Date]])/3,0)</f>
        <v>Q2</v>
      </c>
      <c r="E909" s="13">
        <f>MONTH(SalesDataTable[[#This Row],[Order Date]])</f>
        <v>5</v>
      </c>
      <c r="F909" s="11" t="str">
        <f>TEXT(SalesDataTable[[#This Row],[Order Date]],"MMM")</f>
        <v>May</v>
      </c>
      <c r="G909" s="5" t="s">
        <v>11</v>
      </c>
      <c r="H909" s="5" t="s">
        <v>25</v>
      </c>
      <c r="I909" s="5" t="s">
        <v>2</v>
      </c>
      <c r="J909" s="5" t="s">
        <v>3</v>
      </c>
      <c r="K909" s="5" t="s">
        <v>9</v>
      </c>
      <c r="L909" s="5" t="s">
        <v>46</v>
      </c>
      <c r="M909" s="6">
        <v>1</v>
      </c>
      <c r="N909" s="7">
        <v>72.33</v>
      </c>
      <c r="O909" s="8">
        <v>0.1</v>
      </c>
      <c r="P909" s="7">
        <v>32.61</v>
      </c>
      <c r="Q909" s="7">
        <f t="shared" si="56"/>
        <v>65.096999999999994</v>
      </c>
      <c r="R909" s="7">
        <f t="shared" si="57"/>
        <v>32.61</v>
      </c>
      <c r="S909" s="7">
        <f t="shared" si="58"/>
        <v>32.486999999999995</v>
      </c>
      <c r="T909" s="9">
        <f t="shared" si="59"/>
        <v>0.49905525600258072</v>
      </c>
      <c r="U909" s="6">
        <f>YEAR(SalesDataTable[[#This Row],[Order Date]])</f>
        <v>2026</v>
      </c>
      <c r="V909" s="9" t="str">
        <f>"Q"&amp;ROUNDUP(MONTH(SalesDataTable[[#This Row],[Order Date]])/3,0)</f>
        <v>Q2</v>
      </c>
      <c r="W909" s="6">
        <f>MONTH(SalesDataTable[[#This Row],[Order Date]])</f>
        <v>5</v>
      </c>
      <c r="X909" s="9" t="str">
        <f>TEXT(SalesDataTable[[#This Row],[Order Date]],"mmm")</f>
        <v>May</v>
      </c>
    </row>
    <row r="910" spans="1:24">
      <c r="A910" s="3">
        <v>5109</v>
      </c>
      <c r="B910" s="4">
        <v>46167</v>
      </c>
      <c r="C910" s="11">
        <f>YEAR(SalesDataTable[[#This Row],[Order Date]])</f>
        <v>2026</v>
      </c>
      <c r="D910" s="11" t="str">
        <f>"Q"&amp;ROUNDUP(MONTH(SalesDataTable[[#This Row],[Order Date]])/3,0)</f>
        <v>Q2</v>
      </c>
      <c r="E910" s="13">
        <f>MONTH(SalesDataTable[[#This Row],[Order Date]])</f>
        <v>5</v>
      </c>
      <c r="F910" s="11" t="str">
        <f>TEXT(SalesDataTable[[#This Row],[Order Date]],"MMM")</f>
        <v>May</v>
      </c>
      <c r="G910" s="5" t="s">
        <v>20</v>
      </c>
      <c r="H910" s="5" t="s">
        <v>21</v>
      </c>
      <c r="I910" s="5" t="s">
        <v>2</v>
      </c>
      <c r="J910" s="5" t="s">
        <v>16</v>
      </c>
      <c r="K910" s="5" t="s">
        <v>23</v>
      </c>
      <c r="L910" s="5" t="s">
        <v>51</v>
      </c>
      <c r="M910" s="6">
        <v>2</v>
      </c>
      <c r="N910" s="7">
        <v>125.42</v>
      </c>
      <c r="O910" s="8">
        <v>0</v>
      </c>
      <c r="P910" s="7">
        <v>62.28</v>
      </c>
      <c r="Q910" s="7">
        <f t="shared" si="56"/>
        <v>250.84</v>
      </c>
      <c r="R910" s="7">
        <f t="shared" si="57"/>
        <v>124.56</v>
      </c>
      <c r="S910" s="7">
        <f t="shared" si="58"/>
        <v>126.28</v>
      </c>
      <c r="T910" s="9">
        <f t="shared" si="59"/>
        <v>0.50342848030617127</v>
      </c>
      <c r="U910" s="6">
        <f>YEAR(SalesDataTable[[#This Row],[Order Date]])</f>
        <v>2026</v>
      </c>
      <c r="V910" s="9" t="str">
        <f>"Q"&amp;ROUNDUP(MONTH(SalesDataTable[[#This Row],[Order Date]])/3,0)</f>
        <v>Q2</v>
      </c>
      <c r="W910" s="6">
        <f>MONTH(SalesDataTable[[#This Row],[Order Date]])</f>
        <v>5</v>
      </c>
      <c r="X910" s="9" t="str">
        <f>TEXT(SalesDataTable[[#This Row],[Order Date]],"mmm")</f>
        <v>May</v>
      </c>
    </row>
    <row r="911" spans="1:24">
      <c r="A911" s="3">
        <v>289</v>
      </c>
      <c r="B911" s="4">
        <v>46168</v>
      </c>
      <c r="C911" s="11">
        <f>YEAR(SalesDataTable[[#This Row],[Order Date]])</f>
        <v>2026</v>
      </c>
      <c r="D911" s="11" t="str">
        <f>"Q"&amp;ROUNDUP(MONTH(SalesDataTable[[#This Row],[Order Date]])/3,0)</f>
        <v>Q2</v>
      </c>
      <c r="E911" s="13">
        <f>MONTH(SalesDataTable[[#This Row],[Order Date]])</f>
        <v>5</v>
      </c>
      <c r="F911" s="11" t="str">
        <f>TEXT(SalesDataTable[[#This Row],[Order Date]],"MMM")</f>
        <v>May</v>
      </c>
      <c r="G911" s="5" t="s">
        <v>0</v>
      </c>
      <c r="H911" s="5" t="s">
        <v>50</v>
      </c>
      <c r="I911" s="5" t="s">
        <v>2</v>
      </c>
      <c r="J911" s="5" t="s">
        <v>16</v>
      </c>
      <c r="K911" s="5" t="s">
        <v>4</v>
      </c>
      <c r="L911" s="5" t="s">
        <v>26</v>
      </c>
      <c r="M911" s="6">
        <v>2</v>
      </c>
      <c r="N911" s="7">
        <v>41.29</v>
      </c>
      <c r="O911" s="8">
        <v>0.15</v>
      </c>
      <c r="P911" s="7">
        <v>16.43</v>
      </c>
      <c r="Q911" s="7">
        <f t="shared" si="56"/>
        <v>70.192999999999998</v>
      </c>
      <c r="R911" s="7">
        <f t="shared" si="57"/>
        <v>32.86</v>
      </c>
      <c r="S911" s="7">
        <f t="shared" si="58"/>
        <v>37.332999999999998</v>
      </c>
      <c r="T911" s="9">
        <f t="shared" si="59"/>
        <v>0.531862151496588</v>
      </c>
      <c r="U911" s="6">
        <f>YEAR(SalesDataTable[[#This Row],[Order Date]])</f>
        <v>2026</v>
      </c>
      <c r="V911" s="9" t="str">
        <f>"Q"&amp;ROUNDUP(MONTH(SalesDataTable[[#This Row],[Order Date]])/3,0)</f>
        <v>Q2</v>
      </c>
      <c r="W911" s="6">
        <f>MONTH(SalesDataTable[[#This Row],[Order Date]])</f>
        <v>5</v>
      </c>
      <c r="X911" s="9" t="str">
        <f>TEXT(SalesDataTable[[#This Row],[Order Date]],"mmm")</f>
        <v>May</v>
      </c>
    </row>
    <row r="912" spans="1:24">
      <c r="A912" s="3">
        <v>4092</v>
      </c>
      <c r="B912" s="4">
        <v>46168</v>
      </c>
      <c r="C912" s="11">
        <f>YEAR(SalesDataTable[[#This Row],[Order Date]])</f>
        <v>2026</v>
      </c>
      <c r="D912" s="11" t="str">
        <f>"Q"&amp;ROUNDUP(MONTH(SalesDataTable[[#This Row],[Order Date]])/3,0)</f>
        <v>Q2</v>
      </c>
      <c r="E912" s="13">
        <f>MONTH(SalesDataTable[[#This Row],[Order Date]])</f>
        <v>5</v>
      </c>
      <c r="F912" s="11" t="str">
        <f>TEXT(SalesDataTable[[#This Row],[Order Date]],"MMM")</f>
        <v>May</v>
      </c>
      <c r="G912" s="5" t="s">
        <v>20</v>
      </c>
      <c r="H912" s="5" t="s">
        <v>33</v>
      </c>
      <c r="I912" s="5" t="s">
        <v>8</v>
      </c>
      <c r="J912" s="5" t="s">
        <v>16</v>
      </c>
      <c r="K912" s="5" t="s">
        <v>14</v>
      </c>
      <c r="L912" s="5" t="s">
        <v>44</v>
      </c>
      <c r="M912" s="6">
        <v>8</v>
      </c>
      <c r="N912" s="7">
        <v>131.4</v>
      </c>
      <c r="O912" s="8">
        <v>0.05</v>
      </c>
      <c r="P912" s="7">
        <v>66.489999999999995</v>
      </c>
      <c r="Q912" s="7">
        <f t="shared" si="56"/>
        <v>998.64</v>
      </c>
      <c r="R912" s="7">
        <f t="shared" si="57"/>
        <v>531.91999999999996</v>
      </c>
      <c r="S912" s="7">
        <f t="shared" si="58"/>
        <v>466.72</v>
      </c>
      <c r="T912" s="9">
        <f t="shared" si="59"/>
        <v>0.46735560362092449</v>
      </c>
      <c r="U912" s="6">
        <f>YEAR(SalesDataTable[[#This Row],[Order Date]])</f>
        <v>2026</v>
      </c>
      <c r="V912" s="9" t="str">
        <f>"Q"&amp;ROUNDUP(MONTH(SalesDataTable[[#This Row],[Order Date]])/3,0)</f>
        <v>Q2</v>
      </c>
      <c r="W912" s="6">
        <f>MONTH(SalesDataTable[[#This Row],[Order Date]])</f>
        <v>5</v>
      </c>
      <c r="X912" s="9" t="str">
        <f>TEXT(SalesDataTable[[#This Row],[Order Date]],"mmm")</f>
        <v>May</v>
      </c>
    </row>
    <row r="913" spans="1:24">
      <c r="A913" s="3">
        <v>4727</v>
      </c>
      <c r="B913" s="4">
        <v>46168</v>
      </c>
      <c r="C913" s="11">
        <f>YEAR(SalesDataTable[[#This Row],[Order Date]])</f>
        <v>2026</v>
      </c>
      <c r="D913" s="11" t="str">
        <f>"Q"&amp;ROUNDUP(MONTH(SalesDataTable[[#This Row],[Order Date]])/3,0)</f>
        <v>Q2</v>
      </c>
      <c r="E913" s="13">
        <f>MONTH(SalesDataTable[[#This Row],[Order Date]])</f>
        <v>5</v>
      </c>
      <c r="F913" s="11" t="str">
        <f>TEXT(SalesDataTable[[#This Row],[Order Date]],"MMM")</f>
        <v>May</v>
      </c>
      <c r="G913" s="5" t="s">
        <v>11</v>
      </c>
      <c r="H913" s="5" t="s">
        <v>52</v>
      </c>
      <c r="I913" s="5" t="s">
        <v>2</v>
      </c>
      <c r="J913" s="5" t="s">
        <v>13</v>
      </c>
      <c r="K913" s="5" t="s">
        <v>9</v>
      </c>
      <c r="L913" s="5" t="s">
        <v>17</v>
      </c>
      <c r="M913" s="6">
        <v>4</v>
      </c>
      <c r="N913" s="7">
        <v>140.66999999999999</v>
      </c>
      <c r="O913" s="8">
        <v>0</v>
      </c>
      <c r="P913" s="7">
        <v>80.72</v>
      </c>
      <c r="Q913" s="7">
        <f t="shared" si="56"/>
        <v>562.67999999999995</v>
      </c>
      <c r="R913" s="7">
        <f t="shared" si="57"/>
        <v>322.88</v>
      </c>
      <c r="S913" s="7">
        <f t="shared" si="58"/>
        <v>239.79999999999995</v>
      </c>
      <c r="T913" s="9">
        <f t="shared" si="59"/>
        <v>0.42617473519584842</v>
      </c>
      <c r="U913" s="6">
        <f>YEAR(SalesDataTable[[#This Row],[Order Date]])</f>
        <v>2026</v>
      </c>
      <c r="V913" s="9" t="str">
        <f>"Q"&amp;ROUNDUP(MONTH(SalesDataTable[[#This Row],[Order Date]])/3,0)</f>
        <v>Q2</v>
      </c>
      <c r="W913" s="6">
        <f>MONTH(SalesDataTable[[#This Row],[Order Date]])</f>
        <v>5</v>
      </c>
      <c r="X913" s="9" t="str">
        <f>TEXT(SalesDataTable[[#This Row],[Order Date]],"mmm")</f>
        <v>May</v>
      </c>
    </row>
    <row r="914" spans="1:24">
      <c r="A914" s="3">
        <v>4753</v>
      </c>
      <c r="B914" s="4">
        <v>46168</v>
      </c>
      <c r="C914" s="11">
        <f>YEAR(SalesDataTable[[#This Row],[Order Date]])</f>
        <v>2026</v>
      </c>
      <c r="D914" s="11" t="str">
        <f>"Q"&amp;ROUNDUP(MONTH(SalesDataTable[[#This Row],[Order Date]])/3,0)</f>
        <v>Q2</v>
      </c>
      <c r="E914" s="13">
        <f>MONTH(SalesDataTable[[#This Row],[Order Date]])</f>
        <v>5</v>
      </c>
      <c r="F914" s="11" t="str">
        <f>TEXT(SalesDataTable[[#This Row],[Order Date]],"MMM")</f>
        <v>May</v>
      </c>
      <c r="G914" s="5" t="s">
        <v>20</v>
      </c>
      <c r="H914" s="5" t="s">
        <v>33</v>
      </c>
      <c r="I914" s="5" t="s">
        <v>2</v>
      </c>
      <c r="J914" s="5" t="s">
        <v>3</v>
      </c>
      <c r="K914" s="5" t="s">
        <v>34</v>
      </c>
      <c r="L914" s="5" t="s">
        <v>42</v>
      </c>
      <c r="M914" s="6">
        <v>1</v>
      </c>
      <c r="N914" s="7">
        <v>36.659999999999997</v>
      </c>
      <c r="O914" s="8">
        <v>0.05</v>
      </c>
      <c r="P914" s="7">
        <v>13.51</v>
      </c>
      <c r="Q914" s="7">
        <f t="shared" si="56"/>
        <v>34.826999999999998</v>
      </c>
      <c r="R914" s="7">
        <f t="shared" si="57"/>
        <v>13.51</v>
      </c>
      <c r="S914" s="7">
        <f t="shared" si="58"/>
        <v>21.317</v>
      </c>
      <c r="T914" s="9">
        <f t="shared" si="59"/>
        <v>0.61208257960777557</v>
      </c>
      <c r="U914" s="6">
        <f>YEAR(SalesDataTable[[#This Row],[Order Date]])</f>
        <v>2026</v>
      </c>
      <c r="V914" s="9" t="str">
        <f>"Q"&amp;ROUNDUP(MONTH(SalesDataTable[[#This Row],[Order Date]])/3,0)</f>
        <v>Q2</v>
      </c>
      <c r="W914" s="6">
        <f>MONTH(SalesDataTable[[#This Row],[Order Date]])</f>
        <v>5</v>
      </c>
      <c r="X914" s="9" t="str">
        <f>TEXT(SalesDataTable[[#This Row],[Order Date]],"mmm")</f>
        <v>May</v>
      </c>
    </row>
    <row r="915" spans="1:24">
      <c r="A915" s="3">
        <v>942</v>
      </c>
      <c r="B915" s="4">
        <v>46169</v>
      </c>
      <c r="C915" s="11">
        <f>YEAR(SalesDataTable[[#This Row],[Order Date]])</f>
        <v>2026</v>
      </c>
      <c r="D915" s="11" t="str">
        <f>"Q"&amp;ROUNDUP(MONTH(SalesDataTable[[#This Row],[Order Date]])/3,0)</f>
        <v>Q2</v>
      </c>
      <c r="E915" s="13">
        <f>MONTH(SalesDataTable[[#This Row],[Order Date]])</f>
        <v>5</v>
      </c>
      <c r="F915" s="11" t="str">
        <f>TEXT(SalesDataTable[[#This Row],[Order Date]],"MMM")</f>
        <v>May</v>
      </c>
      <c r="G915" s="5" t="s">
        <v>20</v>
      </c>
      <c r="H915" s="5" t="s">
        <v>21</v>
      </c>
      <c r="I915" s="5" t="s">
        <v>2</v>
      </c>
      <c r="J915" s="5" t="s">
        <v>3</v>
      </c>
      <c r="K915" s="5" t="s">
        <v>14</v>
      </c>
      <c r="L915" s="5" t="s">
        <v>32</v>
      </c>
      <c r="M915" s="6">
        <v>1</v>
      </c>
      <c r="N915" s="7">
        <v>46.28</v>
      </c>
      <c r="O915" s="8">
        <v>0.05</v>
      </c>
      <c r="P915" s="7">
        <v>17.95</v>
      </c>
      <c r="Q915" s="7">
        <f t="shared" si="56"/>
        <v>43.966000000000001</v>
      </c>
      <c r="R915" s="7">
        <f t="shared" si="57"/>
        <v>17.95</v>
      </c>
      <c r="S915" s="7">
        <f t="shared" si="58"/>
        <v>26.016000000000002</v>
      </c>
      <c r="T915" s="9">
        <f t="shared" si="59"/>
        <v>0.591729973161079</v>
      </c>
      <c r="U915" s="6">
        <f>YEAR(SalesDataTable[[#This Row],[Order Date]])</f>
        <v>2026</v>
      </c>
      <c r="V915" s="9" t="str">
        <f>"Q"&amp;ROUNDUP(MONTH(SalesDataTable[[#This Row],[Order Date]])/3,0)</f>
        <v>Q2</v>
      </c>
      <c r="W915" s="6">
        <f>MONTH(SalesDataTable[[#This Row],[Order Date]])</f>
        <v>5</v>
      </c>
      <c r="X915" s="9" t="str">
        <f>TEXT(SalesDataTable[[#This Row],[Order Date]],"mmm")</f>
        <v>May</v>
      </c>
    </row>
    <row r="916" spans="1:24">
      <c r="A916" s="3">
        <v>1755</v>
      </c>
      <c r="B916" s="4">
        <v>46169</v>
      </c>
      <c r="C916" s="11">
        <f>YEAR(SalesDataTable[[#This Row],[Order Date]])</f>
        <v>2026</v>
      </c>
      <c r="D916" s="11" t="str">
        <f>"Q"&amp;ROUNDUP(MONTH(SalesDataTable[[#This Row],[Order Date]])/3,0)</f>
        <v>Q2</v>
      </c>
      <c r="E916" s="13">
        <f>MONTH(SalesDataTable[[#This Row],[Order Date]])</f>
        <v>5</v>
      </c>
      <c r="F916" s="11" t="str">
        <f>TEXT(SalesDataTable[[#This Row],[Order Date]],"MMM")</f>
        <v>May</v>
      </c>
      <c r="G916" s="5" t="s">
        <v>20</v>
      </c>
      <c r="H916" s="5" t="s">
        <v>47</v>
      </c>
      <c r="I916" s="5" t="s">
        <v>28</v>
      </c>
      <c r="J916" s="5" t="s">
        <v>3</v>
      </c>
      <c r="K916" s="5" t="s">
        <v>9</v>
      </c>
      <c r="L916" s="5" t="s">
        <v>10</v>
      </c>
      <c r="M916" s="6">
        <v>2</v>
      </c>
      <c r="N916" s="7">
        <v>92.12</v>
      </c>
      <c r="O916" s="8">
        <v>0</v>
      </c>
      <c r="P916" s="7">
        <v>46.64</v>
      </c>
      <c r="Q916" s="7">
        <f t="shared" si="56"/>
        <v>184.24</v>
      </c>
      <c r="R916" s="7">
        <f t="shared" si="57"/>
        <v>93.28</v>
      </c>
      <c r="S916" s="7">
        <f t="shared" si="58"/>
        <v>90.960000000000008</v>
      </c>
      <c r="T916" s="9">
        <f t="shared" si="59"/>
        <v>0.49370386452453324</v>
      </c>
      <c r="U916" s="6">
        <f>YEAR(SalesDataTable[[#This Row],[Order Date]])</f>
        <v>2026</v>
      </c>
      <c r="V916" s="9" t="str">
        <f>"Q"&amp;ROUNDUP(MONTH(SalesDataTable[[#This Row],[Order Date]])/3,0)</f>
        <v>Q2</v>
      </c>
      <c r="W916" s="6">
        <f>MONTH(SalesDataTable[[#This Row],[Order Date]])</f>
        <v>5</v>
      </c>
      <c r="X916" s="9" t="str">
        <f>TEXT(SalesDataTable[[#This Row],[Order Date]],"mmm")</f>
        <v>May</v>
      </c>
    </row>
    <row r="917" spans="1:24">
      <c r="A917" s="3">
        <v>3073</v>
      </c>
      <c r="B917" s="4">
        <v>46169</v>
      </c>
      <c r="C917" s="11">
        <f>YEAR(SalesDataTable[[#This Row],[Order Date]])</f>
        <v>2026</v>
      </c>
      <c r="D917" s="11" t="str">
        <f>"Q"&amp;ROUNDUP(MONTH(SalesDataTable[[#This Row],[Order Date]])/3,0)</f>
        <v>Q2</v>
      </c>
      <c r="E917" s="13">
        <f>MONTH(SalesDataTable[[#This Row],[Order Date]])</f>
        <v>5</v>
      </c>
      <c r="F917" s="11" t="str">
        <f>TEXT(SalesDataTable[[#This Row],[Order Date]],"MMM")</f>
        <v>May</v>
      </c>
      <c r="G917" s="5" t="s">
        <v>20</v>
      </c>
      <c r="H917" s="5" t="s">
        <v>47</v>
      </c>
      <c r="I917" s="5" t="s">
        <v>2</v>
      </c>
      <c r="J917" s="5" t="s">
        <v>3</v>
      </c>
      <c r="K917" s="5" t="s">
        <v>34</v>
      </c>
      <c r="L917" s="5" t="s">
        <v>35</v>
      </c>
      <c r="M917" s="6">
        <v>3</v>
      </c>
      <c r="N917" s="7">
        <v>39.549999999999997</v>
      </c>
      <c r="O917" s="8">
        <v>0</v>
      </c>
      <c r="P917" s="7">
        <v>14.87</v>
      </c>
      <c r="Q917" s="7">
        <f t="shared" si="56"/>
        <v>118.64999999999999</v>
      </c>
      <c r="R917" s="7">
        <f t="shared" si="57"/>
        <v>44.61</v>
      </c>
      <c r="S917" s="7">
        <f t="shared" si="58"/>
        <v>74.039999999999992</v>
      </c>
      <c r="T917" s="9">
        <f t="shared" si="59"/>
        <v>0.6240202275600506</v>
      </c>
      <c r="U917" s="6">
        <f>YEAR(SalesDataTable[[#This Row],[Order Date]])</f>
        <v>2026</v>
      </c>
      <c r="V917" s="9" t="str">
        <f>"Q"&amp;ROUNDUP(MONTH(SalesDataTable[[#This Row],[Order Date]])/3,0)</f>
        <v>Q2</v>
      </c>
      <c r="W917" s="6">
        <f>MONTH(SalesDataTable[[#This Row],[Order Date]])</f>
        <v>5</v>
      </c>
      <c r="X917" s="9" t="str">
        <f>TEXT(SalesDataTable[[#This Row],[Order Date]],"mmm")</f>
        <v>May</v>
      </c>
    </row>
    <row r="918" spans="1:24">
      <c r="A918" s="3">
        <v>4230</v>
      </c>
      <c r="B918" s="4">
        <v>46169</v>
      </c>
      <c r="C918" s="11">
        <f>YEAR(SalesDataTable[[#This Row],[Order Date]])</f>
        <v>2026</v>
      </c>
      <c r="D918" s="11" t="str">
        <f>"Q"&amp;ROUNDUP(MONTH(SalesDataTable[[#This Row],[Order Date]])/3,0)</f>
        <v>Q2</v>
      </c>
      <c r="E918" s="13">
        <f>MONTH(SalesDataTable[[#This Row],[Order Date]])</f>
        <v>5</v>
      </c>
      <c r="F918" s="11" t="str">
        <f>TEXT(SalesDataTable[[#This Row],[Order Date]],"MMM")</f>
        <v>May</v>
      </c>
      <c r="G918" s="5" t="s">
        <v>0</v>
      </c>
      <c r="H918" s="5" t="s">
        <v>1</v>
      </c>
      <c r="I918" s="5" t="s">
        <v>19</v>
      </c>
      <c r="J918" s="5" t="s">
        <v>13</v>
      </c>
      <c r="K918" s="5" t="s">
        <v>4</v>
      </c>
      <c r="L918" s="5" t="s">
        <v>5</v>
      </c>
      <c r="M918" s="6">
        <v>1</v>
      </c>
      <c r="N918" s="7">
        <v>83.3</v>
      </c>
      <c r="O918" s="8">
        <v>0</v>
      </c>
      <c r="P918" s="7">
        <v>41.93</v>
      </c>
      <c r="Q918" s="7">
        <f t="shared" si="56"/>
        <v>83.3</v>
      </c>
      <c r="R918" s="7">
        <f t="shared" si="57"/>
        <v>41.93</v>
      </c>
      <c r="S918" s="7">
        <f t="shared" si="58"/>
        <v>41.37</v>
      </c>
      <c r="T918" s="9">
        <f t="shared" si="59"/>
        <v>0.49663865546218489</v>
      </c>
      <c r="U918" s="6">
        <f>YEAR(SalesDataTable[[#This Row],[Order Date]])</f>
        <v>2026</v>
      </c>
      <c r="V918" s="9" t="str">
        <f>"Q"&amp;ROUNDUP(MONTH(SalesDataTable[[#This Row],[Order Date]])/3,0)</f>
        <v>Q2</v>
      </c>
      <c r="W918" s="6">
        <f>MONTH(SalesDataTable[[#This Row],[Order Date]])</f>
        <v>5</v>
      </c>
      <c r="X918" s="9" t="str">
        <f>TEXT(SalesDataTable[[#This Row],[Order Date]],"mmm")</f>
        <v>May</v>
      </c>
    </row>
    <row r="919" spans="1:24">
      <c r="A919" s="3">
        <v>644</v>
      </c>
      <c r="B919" s="4">
        <v>46170</v>
      </c>
      <c r="C919" s="11">
        <f>YEAR(SalesDataTable[[#This Row],[Order Date]])</f>
        <v>2026</v>
      </c>
      <c r="D919" s="11" t="str">
        <f>"Q"&amp;ROUNDUP(MONTH(SalesDataTable[[#This Row],[Order Date]])/3,0)</f>
        <v>Q2</v>
      </c>
      <c r="E919" s="13">
        <f>MONTH(SalesDataTable[[#This Row],[Order Date]])</f>
        <v>5</v>
      </c>
      <c r="F919" s="11" t="str">
        <f>TEXT(SalesDataTable[[#This Row],[Order Date]],"MMM")</f>
        <v>May</v>
      </c>
      <c r="G919" s="5" t="s">
        <v>20</v>
      </c>
      <c r="H919" s="5" t="s">
        <v>47</v>
      </c>
      <c r="I919" s="5" t="s">
        <v>19</v>
      </c>
      <c r="J919" s="5" t="s">
        <v>13</v>
      </c>
      <c r="K919" s="5" t="s">
        <v>9</v>
      </c>
      <c r="L919" s="5" t="s">
        <v>10</v>
      </c>
      <c r="M919" s="6">
        <v>2</v>
      </c>
      <c r="N919" s="7">
        <v>93.84</v>
      </c>
      <c r="O919" s="8">
        <v>0</v>
      </c>
      <c r="P919" s="7">
        <v>44.72</v>
      </c>
      <c r="Q919" s="7">
        <f t="shared" si="56"/>
        <v>187.68</v>
      </c>
      <c r="R919" s="7">
        <f t="shared" si="57"/>
        <v>89.44</v>
      </c>
      <c r="S919" s="7">
        <f t="shared" si="58"/>
        <v>98.240000000000009</v>
      </c>
      <c r="T919" s="9">
        <f t="shared" si="59"/>
        <v>0.52344416027280483</v>
      </c>
      <c r="U919" s="6">
        <f>YEAR(SalesDataTable[[#This Row],[Order Date]])</f>
        <v>2026</v>
      </c>
      <c r="V919" s="9" t="str">
        <f>"Q"&amp;ROUNDUP(MONTH(SalesDataTable[[#This Row],[Order Date]])/3,0)</f>
        <v>Q2</v>
      </c>
      <c r="W919" s="6">
        <f>MONTH(SalesDataTable[[#This Row],[Order Date]])</f>
        <v>5</v>
      </c>
      <c r="X919" s="9" t="str">
        <f>TEXT(SalesDataTable[[#This Row],[Order Date]],"mmm")</f>
        <v>May</v>
      </c>
    </row>
    <row r="920" spans="1:24">
      <c r="A920" s="3">
        <v>1122</v>
      </c>
      <c r="B920" s="4">
        <v>46170</v>
      </c>
      <c r="C920" s="11">
        <f>YEAR(SalesDataTable[[#This Row],[Order Date]])</f>
        <v>2026</v>
      </c>
      <c r="D920" s="11" t="str">
        <f>"Q"&amp;ROUNDUP(MONTH(SalesDataTable[[#This Row],[Order Date]])/3,0)</f>
        <v>Q2</v>
      </c>
      <c r="E920" s="13">
        <f>MONTH(SalesDataTable[[#This Row],[Order Date]])</f>
        <v>5</v>
      </c>
      <c r="F920" s="11" t="str">
        <f>TEXT(SalesDataTable[[#This Row],[Order Date]],"MMM")</f>
        <v>May</v>
      </c>
      <c r="G920" s="5" t="s">
        <v>11</v>
      </c>
      <c r="H920" s="5" t="s">
        <v>52</v>
      </c>
      <c r="I920" s="5" t="s">
        <v>2</v>
      </c>
      <c r="J920" s="5" t="s">
        <v>3</v>
      </c>
      <c r="K920" s="5" t="s">
        <v>4</v>
      </c>
      <c r="L920" s="5" t="s">
        <v>22</v>
      </c>
      <c r="M920" s="6">
        <v>2</v>
      </c>
      <c r="N920" s="7">
        <v>51.25</v>
      </c>
      <c r="O920" s="8">
        <v>0</v>
      </c>
      <c r="P920" s="7">
        <v>22.57</v>
      </c>
      <c r="Q920" s="7">
        <f t="shared" si="56"/>
        <v>102.5</v>
      </c>
      <c r="R920" s="7">
        <f t="shared" si="57"/>
        <v>45.14</v>
      </c>
      <c r="S920" s="7">
        <f t="shared" si="58"/>
        <v>57.36</v>
      </c>
      <c r="T920" s="9">
        <f t="shared" si="59"/>
        <v>0.55960975609756092</v>
      </c>
      <c r="U920" s="6">
        <f>YEAR(SalesDataTable[[#This Row],[Order Date]])</f>
        <v>2026</v>
      </c>
      <c r="V920" s="9" t="str">
        <f>"Q"&amp;ROUNDUP(MONTH(SalesDataTable[[#This Row],[Order Date]])/3,0)</f>
        <v>Q2</v>
      </c>
      <c r="W920" s="6">
        <f>MONTH(SalesDataTable[[#This Row],[Order Date]])</f>
        <v>5</v>
      </c>
      <c r="X920" s="9" t="str">
        <f>TEXT(SalesDataTable[[#This Row],[Order Date]],"mmm")</f>
        <v>May</v>
      </c>
    </row>
    <row r="921" spans="1:24">
      <c r="A921" s="3">
        <v>2019</v>
      </c>
      <c r="B921" s="4">
        <v>46170</v>
      </c>
      <c r="C921" s="11">
        <f>YEAR(SalesDataTable[[#This Row],[Order Date]])</f>
        <v>2026</v>
      </c>
      <c r="D921" s="11" t="str">
        <f>"Q"&amp;ROUNDUP(MONTH(SalesDataTable[[#This Row],[Order Date]])/3,0)</f>
        <v>Q2</v>
      </c>
      <c r="E921" s="13">
        <f>MONTH(SalesDataTable[[#This Row],[Order Date]])</f>
        <v>5</v>
      </c>
      <c r="F921" s="11" t="str">
        <f>TEXT(SalesDataTable[[#This Row],[Order Date]],"MMM")</f>
        <v>May</v>
      </c>
      <c r="G921" s="5" t="s">
        <v>20</v>
      </c>
      <c r="H921" s="5" t="s">
        <v>47</v>
      </c>
      <c r="I921" s="5" t="s">
        <v>8</v>
      </c>
      <c r="J921" s="5" t="s">
        <v>16</v>
      </c>
      <c r="K921" s="5" t="s">
        <v>4</v>
      </c>
      <c r="L921" s="5" t="s">
        <v>5</v>
      </c>
      <c r="M921" s="6">
        <v>8</v>
      </c>
      <c r="N921" s="7">
        <v>80.13</v>
      </c>
      <c r="O921" s="8">
        <v>0.1</v>
      </c>
      <c r="P921" s="7">
        <v>43.8</v>
      </c>
      <c r="Q921" s="7">
        <f t="shared" si="56"/>
        <v>576.93600000000004</v>
      </c>
      <c r="R921" s="7">
        <f t="shared" si="57"/>
        <v>350.4</v>
      </c>
      <c r="S921" s="7">
        <f t="shared" si="58"/>
        <v>226.53600000000006</v>
      </c>
      <c r="T921" s="9">
        <f t="shared" si="59"/>
        <v>0.39265360455925796</v>
      </c>
      <c r="U921" s="6">
        <f>YEAR(SalesDataTable[[#This Row],[Order Date]])</f>
        <v>2026</v>
      </c>
      <c r="V921" s="9" t="str">
        <f>"Q"&amp;ROUNDUP(MONTH(SalesDataTable[[#This Row],[Order Date]])/3,0)</f>
        <v>Q2</v>
      </c>
      <c r="W921" s="6">
        <f>MONTH(SalesDataTable[[#This Row],[Order Date]])</f>
        <v>5</v>
      </c>
      <c r="X921" s="9" t="str">
        <f>TEXT(SalesDataTable[[#This Row],[Order Date]],"mmm")</f>
        <v>May</v>
      </c>
    </row>
    <row r="922" spans="1:24">
      <c r="A922" s="3">
        <v>2432</v>
      </c>
      <c r="B922" s="4">
        <v>46170</v>
      </c>
      <c r="C922" s="11">
        <f>YEAR(SalesDataTable[[#This Row],[Order Date]])</f>
        <v>2026</v>
      </c>
      <c r="D922" s="11" t="str">
        <f>"Q"&amp;ROUNDUP(MONTH(SalesDataTable[[#This Row],[Order Date]])/3,0)</f>
        <v>Q2</v>
      </c>
      <c r="E922" s="13">
        <f>MONTH(SalesDataTable[[#This Row],[Order Date]])</f>
        <v>5</v>
      </c>
      <c r="F922" s="11" t="str">
        <f>TEXT(SalesDataTable[[#This Row],[Order Date]],"MMM")</f>
        <v>May</v>
      </c>
      <c r="G922" s="5" t="s">
        <v>6</v>
      </c>
      <c r="H922" s="5" t="s">
        <v>43</v>
      </c>
      <c r="I922" s="5" t="s">
        <v>2</v>
      </c>
      <c r="J922" s="5" t="s">
        <v>3</v>
      </c>
      <c r="K922" s="5" t="s">
        <v>34</v>
      </c>
      <c r="L922" s="5" t="s">
        <v>35</v>
      </c>
      <c r="M922" s="6">
        <v>1</v>
      </c>
      <c r="N922" s="7">
        <v>41.13</v>
      </c>
      <c r="O922" s="8">
        <v>0</v>
      </c>
      <c r="P922" s="7">
        <v>14.8</v>
      </c>
      <c r="Q922" s="7">
        <f t="shared" si="56"/>
        <v>41.13</v>
      </c>
      <c r="R922" s="7">
        <f t="shared" si="57"/>
        <v>14.8</v>
      </c>
      <c r="S922" s="7">
        <f t="shared" si="58"/>
        <v>26.330000000000002</v>
      </c>
      <c r="T922" s="9">
        <f t="shared" si="59"/>
        <v>0.64016532944322879</v>
      </c>
      <c r="U922" s="6">
        <f>YEAR(SalesDataTable[[#This Row],[Order Date]])</f>
        <v>2026</v>
      </c>
      <c r="V922" s="9" t="str">
        <f>"Q"&amp;ROUNDUP(MONTH(SalesDataTable[[#This Row],[Order Date]])/3,0)</f>
        <v>Q2</v>
      </c>
      <c r="W922" s="6">
        <f>MONTH(SalesDataTable[[#This Row],[Order Date]])</f>
        <v>5</v>
      </c>
      <c r="X922" s="9" t="str">
        <f>TEXT(SalesDataTable[[#This Row],[Order Date]],"mmm")</f>
        <v>May</v>
      </c>
    </row>
    <row r="923" spans="1:24">
      <c r="A923" s="3">
        <v>2989</v>
      </c>
      <c r="B923" s="4">
        <v>46170</v>
      </c>
      <c r="C923" s="11">
        <f>YEAR(SalesDataTable[[#This Row],[Order Date]])</f>
        <v>2026</v>
      </c>
      <c r="D923" s="11" t="str">
        <f>"Q"&amp;ROUNDUP(MONTH(SalesDataTable[[#This Row],[Order Date]])/3,0)</f>
        <v>Q2</v>
      </c>
      <c r="E923" s="13">
        <f>MONTH(SalesDataTable[[#This Row],[Order Date]])</f>
        <v>5</v>
      </c>
      <c r="F923" s="11" t="str">
        <f>TEXT(SalesDataTable[[#This Row],[Order Date]],"MMM")</f>
        <v>May</v>
      </c>
      <c r="G923" s="5" t="s">
        <v>20</v>
      </c>
      <c r="H923" s="5" t="s">
        <v>47</v>
      </c>
      <c r="I923" s="5" t="s">
        <v>2</v>
      </c>
      <c r="J923" s="5" t="s">
        <v>3</v>
      </c>
      <c r="K923" s="5" t="s">
        <v>23</v>
      </c>
      <c r="L923" s="5" t="s">
        <v>40</v>
      </c>
      <c r="M923" s="6">
        <v>1</v>
      </c>
      <c r="N923" s="7">
        <v>81.28</v>
      </c>
      <c r="O923" s="8">
        <v>0.15</v>
      </c>
      <c r="P923" s="7">
        <v>39.020000000000003</v>
      </c>
      <c r="Q923" s="7">
        <f t="shared" si="56"/>
        <v>69.087999999999994</v>
      </c>
      <c r="R923" s="7">
        <f t="shared" si="57"/>
        <v>39.020000000000003</v>
      </c>
      <c r="S923" s="7">
        <f t="shared" si="58"/>
        <v>30.067999999999991</v>
      </c>
      <c r="T923" s="9">
        <f t="shared" si="59"/>
        <v>0.43521306160259371</v>
      </c>
      <c r="U923" s="6">
        <f>YEAR(SalesDataTable[[#This Row],[Order Date]])</f>
        <v>2026</v>
      </c>
      <c r="V923" s="9" t="str">
        <f>"Q"&amp;ROUNDUP(MONTH(SalesDataTable[[#This Row],[Order Date]])/3,0)</f>
        <v>Q2</v>
      </c>
      <c r="W923" s="6">
        <f>MONTH(SalesDataTable[[#This Row],[Order Date]])</f>
        <v>5</v>
      </c>
      <c r="X923" s="9" t="str">
        <f>TEXT(SalesDataTable[[#This Row],[Order Date]],"mmm")</f>
        <v>May</v>
      </c>
    </row>
    <row r="924" spans="1:24">
      <c r="A924" s="3">
        <v>3019</v>
      </c>
      <c r="B924" s="4">
        <v>46170</v>
      </c>
      <c r="C924" s="11">
        <f>YEAR(SalesDataTable[[#This Row],[Order Date]])</f>
        <v>2026</v>
      </c>
      <c r="D924" s="11" t="str">
        <f>"Q"&amp;ROUNDUP(MONTH(SalesDataTable[[#This Row],[Order Date]])/3,0)</f>
        <v>Q2</v>
      </c>
      <c r="E924" s="13">
        <f>MONTH(SalesDataTable[[#This Row],[Order Date]])</f>
        <v>5</v>
      </c>
      <c r="F924" s="11" t="str">
        <f>TEXT(SalesDataTable[[#This Row],[Order Date]],"MMM")</f>
        <v>May</v>
      </c>
      <c r="G924" s="5" t="s">
        <v>11</v>
      </c>
      <c r="H924" s="5" t="s">
        <v>18</v>
      </c>
      <c r="I924" s="5" t="s">
        <v>2</v>
      </c>
      <c r="J924" s="5" t="s">
        <v>16</v>
      </c>
      <c r="K924" s="5" t="s">
        <v>14</v>
      </c>
      <c r="L924" s="5" t="s">
        <v>32</v>
      </c>
      <c r="M924" s="6">
        <v>1</v>
      </c>
      <c r="N924" s="7">
        <v>46.19</v>
      </c>
      <c r="O924" s="8">
        <v>0</v>
      </c>
      <c r="P924" s="7">
        <v>18.329999999999998</v>
      </c>
      <c r="Q924" s="7">
        <f t="shared" si="56"/>
        <v>46.19</v>
      </c>
      <c r="R924" s="7">
        <f t="shared" si="57"/>
        <v>18.329999999999998</v>
      </c>
      <c r="S924" s="7">
        <f t="shared" si="58"/>
        <v>27.86</v>
      </c>
      <c r="T924" s="9">
        <f t="shared" si="59"/>
        <v>0.60316085732842606</v>
      </c>
      <c r="U924" s="6">
        <f>YEAR(SalesDataTable[[#This Row],[Order Date]])</f>
        <v>2026</v>
      </c>
      <c r="V924" s="9" t="str">
        <f>"Q"&amp;ROUNDUP(MONTH(SalesDataTable[[#This Row],[Order Date]])/3,0)</f>
        <v>Q2</v>
      </c>
      <c r="W924" s="6">
        <f>MONTH(SalesDataTable[[#This Row],[Order Date]])</f>
        <v>5</v>
      </c>
      <c r="X924" s="9" t="str">
        <f>TEXT(SalesDataTable[[#This Row],[Order Date]],"mmm")</f>
        <v>May</v>
      </c>
    </row>
    <row r="925" spans="1:24">
      <c r="A925" s="3">
        <v>3798</v>
      </c>
      <c r="B925" s="4">
        <v>46170</v>
      </c>
      <c r="C925" s="11">
        <f>YEAR(SalesDataTable[[#This Row],[Order Date]])</f>
        <v>2026</v>
      </c>
      <c r="D925" s="11" t="str">
        <f>"Q"&amp;ROUNDUP(MONTH(SalesDataTable[[#This Row],[Order Date]])/3,0)</f>
        <v>Q2</v>
      </c>
      <c r="E925" s="13">
        <f>MONTH(SalesDataTable[[#This Row],[Order Date]])</f>
        <v>5</v>
      </c>
      <c r="F925" s="11" t="str">
        <f>TEXT(SalesDataTable[[#This Row],[Order Date]],"MMM")</f>
        <v>May</v>
      </c>
      <c r="G925" s="5" t="s">
        <v>20</v>
      </c>
      <c r="H925" s="5" t="s">
        <v>33</v>
      </c>
      <c r="I925" s="5" t="s">
        <v>2</v>
      </c>
      <c r="J925" s="5" t="s">
        <v>3</v>
      </c>
      <c r="K925" s="5" t="s">
        <v>9</v>
      </c>
      <c r="L925" s="5" t="s">
        <v>37</v>
      </c>
      <c r="M925" s="6">
        <v>3</v>
      </c>
      <c r="N925" s="7">
        <v>156.58000000000001</v>
      </c>
      <c r="O925" s="8">
        <v>0</v>
      </c>
      <c r="P925" s="7">
        <v>79.099999999999994</v>
      </c>
      <c r="Q925" s="7">
        <f t="shared" si="56"/>
        <v>469.74</v>
      </c>
      <c r="R925" s="7">
        <f t="shared" si="57"/>
        <v>237.29999999999998</v>
      </c>
      <c r="S925" s="7">
        <f t="shared" si="58"/>
        <v>232.44000000000003</v>
      </c>
      <c r="T925" s="9">
        <f t="shared" si="59"/>
        <v>0.49482692553327379</v>
      </c>
      <c r="U925" s="6">
        <f>YEAR(SalesDataTable[[#This Row],[Order Date]])</f>
        <v>2026</v>
      </c>
      <c r="V925" s="9" t="str">
        <f>"Q"&amp;ROUNDUP(MONTH(SalesDataTable[[#This Row],[Order Date]])/3,0)</f>
        <v>Q2</v>
      </c>
      <c r="W925" s="6">
        <f>MONTH(SalesDataTable[[#This Row],[Order Date]])</f>
        <v>5</v>
      </c>
      <c r="X925" s="9" t="str">
        <f>TEXT(SalesDataTable[[#This Row],[Order Date]],"mmm")</f>
        <v>May</v>
      </c>
    </row>
    <row r="926" spans="1:24">
      <c r="A926" s="3">
        <v>3862</v>
      </c>
      <c r="B926" s="4">
        <v>46170</v>
      </c>
      <c r="C926" s="11">
        <f>YEAR(SalesDataTable[[#This Row],[Order Date]])</f>
        <v>2026</v>
      </c>
      <c r="D926" s="11" t="str">
        <f>"Q"&amp;ROUNDUP(MONTH(SalesDataTable[[#This Row],[Order Date]])/3,0)</f>
        <v>Q2</v>
      </c>
      <c r="E926" s="13">
        <f>MONTH(SalesDataTable[[#This Row],[Order Date]])</f>
        <v>5</v>
      </c>
      <c r="F926" s="11" t="str">
        <f>TEXT(SalesDataTable[[#This Row],[Order Date]],"MMM")</f>
        <v>May</v>
      </c>
      <c r="G926" s="5" t="s">
        <v>20</v>
      </c>
      <c r="H926" s="5" t="s">
        <v>47</v>
      </c>
      <c r="I926" s="5" t="s">
        <v>28</v>
      </c>
      <c r="J926" s="5" t="s">
        <v>13</v>
      </c>
      <c r="K926" s="5" t="s">
        <v>34</v>
      </c>
      <c r="L926" s="5" t="s">
        <v>38</v>
      </c>
      <c r="M926" s="6">
        <v>1</v>
      </c>
      <c r="N926" s="7">
        <v>123.91</v>
      </c>
      <c r="O926" s="8">
        <v>0</v>
      </c>
      <c r="P926" s="7">
        <v>68.89</v>
      </c>
      <c r="Q926" s="7">
        <f t="shared" si="56"/>
        <v>123.91</v>
      </c>
      <c r="R926" s="7">
        <f t="shared" si="57"/>
        <v>68.89</v>
      </c>
      <c r="S926" s="7">
        <f t="shared" si="58"/>
        <v>55.019999999999996</v>
      </c>
      <c r="T926" s="9">
        <f t="shared" si="59"/>
        <v>0.44403195867968687</v>
      </c>
      <c r="U926" s="6">
        <f>YEAR(SalesDataTable[[#This Row],[Order Date]])</f>
        <v>2026</v>
      </c>
      <c r="V926" s="9" t="str">
        <f>"Q"&amp;ROUNDUP(MONTH(SalesDataTable[[#This Row],[Order Date]])/3,0)</f>
        <v>Q2</v>
      </c>
      <c r="W926" s="6">
        <f>MONTH(SalesDataTable[[#This Row],[Order Date]])</f>
        <v>5</v>
      </c>
      <c r="X926" s="9" t="str">
        <f>TEXT(SalesDataTable[[#This Row],[Order Date]],"mmm")</f>
        <v>May</v>
      </c>
    </row>
    <row r="927" spans="1:24">
      <c r="A927" s="3">
        <v>4281</v>
      </c>
      <c r="B927" s="4">
        <v>46170</v>
      </c>
      <c r="C927" s="11">
        <f>YEAR(SalesDataTable[[#This Row],[Order Date]])</f>
        <v>2026</v>
      </c>
      <c r="D927" s="11" t="str">
        <f>"Q"&amp;ROUNDUP(MONTH(SalesDataTable[[#This Row],[Order Date]])/3,0)</f>
        <v>Q2</v>
      </c>
      <c r="E927" s="13">
        <f>MONTH(SalesDataTable[[#This Row],[Order Date]])</f>
        <v>5</v>
      </c>
      <c r="F927" s="11" t="str">
        <f>TEXT(SalesDataTable[[#This Row],[Order Date]],"MMM")</f>
        <v>May</v>
      </c>
      <c r="G927" s="5" t="s">
        <v>11</v>
      </c>
      <c r="H927" s="5" t="s">
        <v>12</v>
      </c>
      <c r="I927" s="5" t="s">
        <v>28</v>
      </c>
      <c r="J927" s="5" t="s">
        <v>13</v>
      </c>
      <c r="K927" s="5" t="s">
        <v>4</v>
      </c>
      <c r="L927" s="5" t="s">
        <v>22</v>
      </c>
      <c r="M927" s="6">
        <v>1</v>
      </c>
      <c r="N927" s="7">
        <v>50.64</v>
      </c>
      <c r="O927" s="8">
        <v>0</v>
      </c>
      <c r="P927" s="7">
        <v>22.97</v>
      </c>
      <c r="Q927" s="7">
        <f t="shared" si="56"/>
        <v>50.64</v>
      </c>
      <c r="R927" s="7">
        <f t="shared" si="57"/>
        <v>22.97</v>
      </c>
      <c r="S927" s="7">
        <f t="shared" si="58"/>
        <v>27.67</v>
      </c>
      <c r="T927" s="9">
        <f t="shared" si="59"/>
        <v>0.54640600315955767</v>
      </c>
      <c r="U927" s="6">
        <f>YEAR(SalesDataTable[[#This Row],[Order Date]])</f>
        <v>2026</v>
      </c>
      <c r="V927" s="9" t="str">
        <f>"Q"&amp;ROUNDUP(MONTH(SalesDataTable[[#This Row],[Order Date]])/3,0)</f>
        <v>Q2</v>
      </c>
      <c r="W927" s="6">
        <f>MONTH(SalesDataTable[[#This Row],[Order Date]])</f>
        <v>5</v>
      </c>
      <c r="X927" s="9" t="str">
        <f>TEXT(SalesDataTable[[#This Row],[Order Date]],"mmm")</f>
        <v>May</v>
      </c>
    </row>
    <row r="928" spans="1:24">
      <c r="A928" s="3">
        <v>191</v>
      </c>
      <c r="B928" s="4">
        <v>46171</v>
      </c>
      <c r="C928" s="11">
        <f>YEAR(SalesDataTable[[#This Row],[Order Date]])</f>
        <v>2026</v>
      </c>
      <c r="D928" s="11" t="str">
        <f>"Q"&amp;ROUNDUP(MONTH(SalesDataTable[[#This Row],[Order Date]])/3,0)</f>
        <v>Q2</v>
      </c>
      <c r="E928" s="13">
        <f>MONTH(SalesDataTable[[#This Row],[Order Date]])</f>
        <v>5</v>
      </c>
      <c r="F928" s="11" t="str">
        <f>TEXT(SalesDataTable[[#This Row],[Order Date]],"MMM")</f>
        <v>May</v>
      </c>
      <c r="G928" s="5" t="s">
        <v>11</v>
      </c>
      <c r="H928" s="5" t="s">
        <v>25</v>
      </c>
      <c r="I928" s="5" t="s">
        <v>2</v>
      </c>
      <c r="J928" s="5" t="s">
        <v>3</v>
      </c>
      <c r="K928" s="5" t="s">
        <v>9</v>
      </c>
      <c r="L928" s="5" t="s">
        <v>46</v>
      </c>
      <c r="M928" s="6">
        <v>2</v>
      </c>
      <c r="N928" s="7">
        <v>70.48</v>
      </c>
      <c r="O928" s="8">
        <v>0.1</v>
      </c>
      <c r="P928" s="7">
        <v>33.229999999999997</v>
      </c>
      <c r="Q928" s="7">
        <f t="shared" si="56"/>
        <v>126.864</v>
      </c>
      <c r="R928" s="7">
        <f t="shared" si="57"/>
        <v>66.459999999999994</v>
      </c>
      <c r="S928" s="7">
        <f t="shared" si="58"/>
        <v>60.404000000000011</v>
      </c>
      <c r="T928" s="9">
        <f t="shared" si="59"/>
        <v>0.47613192079707412</v>
      </c>
      <c r="U928" s="6">
        <f>YEAR(SalesDataTable[[#This Row],[Order Date]])</f>
        <v>2026</v>
      </c>
      <c r="V928" s="9" t="str">
        <f>"Q"&amp;ROUNDUP(MONTH(SalesDataTable[[#This Row],[Order Date]])/3,0)</f>
        <v>Q2</v>
      </c>
      <c r="W928" s="6">
        <f>MONTH(SalesDataTable[[#This Row],[Order Date]])</f>
        <v>5</v>
      </c>
      <c r="X928" s="9" t="str">
        <f>TEXT(SalesDataTable[[#This Row],[Order Date]],"mmm")</f>
        <v>May</v>
      </c>
    </row>
    <row r="929" spans="1:24">
      <c r="A929" s="3">
        <v>1039</v>
      </c>
      <c r="B929" s="4">
        <v>46171</v>
      </c>
      <c r="C929" s="11">
        <f>YEAR(SalesDataTable[[#This Row],[Order Date]])</f>
        <v>2026</v>
      </c>
      <c r="D929" s="11" t="str">
        <f>"Q"&amp;ROUNDUP(MONTH(SalesDataTable[[#This Row],[Order Date]])/3,0)</f>
        <v>Q2</v>
      </c>
      <c r="E929" s="13">
        <f>MONTH(SalesDataTable[[#This Row],[Order Date]])</f>
        <v>5</v>
      </c>
      <c r="F929" s="11" t="str">
        <f>TEXT(SalesDataTable[[#This Row],[Order Date]],"MMM")</f>
        <v>May</v>
      </c>
      <c r="G929" s="5" t="s">
        <v>6</v>
      </c>
      <c r="H929" s="5" t="s">
        <v>41</v>
      </c>
      <c r="I929" s="5" t="s">
        <v>28</v>
      </c>
      <c r="J929" s="5" t="s">
        <v>13</v>
      </c>
      <c r="K929" s="5" t="s">
        <v>4</v>
      </c>
      <c r="L929" s="5" t="s">
        <v>26</v>
      </c>
      <c r="M929" s="6">
        <v>1</v>
      </c>
      <c r="N929" s="7">
        <v>41.27</v>
      </c>
      <c r="O929" s="8">
        <v>0.05</v>
      </c>
      <c r="P929" s="7">
        <v>17.149999999999999</v>
      </c>
      <c r="Q929" s="7">
        <f t="shared" si="56"/>
        <v>39.206499999999998</v>
      </c>
      <c r="R929" s="7">
        <f t="shared" si="57"/>
        <v>17.149999999999999</v>
      </c>
      <c r="S929" s="7">
        <f t="shared" si="58"/>
        <v>22.0565</v>
      </c>
      <c r="T929" s="9">
        <f t="shared" si="59"/>
        <v>0.56257253261576523</v>
      </c>
      <c r="U929" s="6">
        <f>YEAR(SalesDataTable[[#This Row],[Order Date]])</f>
        <v>2026</v>
      </c>
      <c r="V929" s="9" t="str">
        <f>"Q"&amp;ROUNDUP(MONTH(SalesDataTable[[#This Row],[Order Date]])/3,0)</f>
        <v>Q2</v>
      </c>
      <c r="W929" s="6">
        <f>MONTH(SalesDataTable[[#This Row],[Order Date]])</f>
        <v>5</v>
      </c>
      <c r="X929" s="9" t="str">
        <f>TEXT(SalesDataTable[[#This Row],[Order Date]],"mmm")</f>
        <v>May</v>
      </c>
    </row>
    <row r="930" spans="1:24">
      <c r="A930" s="3">
        <v>2641</v>
      </c>
      <c r="B930" s="4">
        <v>46171</v>
      </c>
      <c r="C930" s="11">
        <f>YEAR(SalesDataTable[[#This Row],[Order Date]])</f>
        <v>2026</v>
      </c>
      <c r="D930" s="11" t="str">
        <f>"Q"&amp;ROUNDUP(MONTH(SalesDataTable[[#This Row],[Order Date]])/3,0)</f>
        <v>Q2</v>
      </c>
      <c r="E930" s="13">
        <f>MONTH(SalesDataTable[[#This Row],[Order Date]])</f>
        <v>5</v>
      </c>
      <c r="F930" s="11" t="str">
        <f>TEXT(SalesDataTable[[#This Row],[Order Date]],"MMM")</f>
        <v>May</v>
      </c>
      <c r="G930" s="5" t="s">
        <v>0</v>
      </c>
      <c r="H930" s="5" t="s">
        <v>50</v>
      </c>
      <c r="I930" s="5" t="s">
        <v>28</v>
      </c>
      <c r="J930" s="5" t="s">
        <v>3</v>
      </c>
      <c r="K930" s="5" t="s">
        <v>34</v>
      </c>
      <c r="L930" s="5" t="s">
        <v>42</v>
      </c>
      <c r="M930" s="6">
        <v>2</v>
      </c>
      <c r="N930" s="7">
        <v>36.9</v>
      </c>
      <c r="O930" s="8">
        <v>0</v>
      </c>
      <c r="P930" s="7">
        <v>14.07</v>
      </c>
      <c r="Q930" s="7">
        <f t="shared" si="56"/>
        <v>73.8</v>
      </c>
      <c r="R930" s="7">
        <f t="shared" si="57"/>
        <v>28.14</v>
      </c>
      <c r="S930" s="7">
        <f t="shared" si="58"/>
        <v>45.66</v>
      </c>
      <c r="T930" s="9">
        <f t="shared" si="59"/>
        <v>0.61869918699186988</v>
      </c>
      <c r="U930" s="6">
        <f>YEAR(SalesDataTable[[#This Row],[Order Date]])</f>
        <v>2026</v>
      </c>
      <c r="V930" s="9" t="str">
        <f>"Q"&amp;ROUNDUP(MONTH(SalesDataTable[[#This Row],[Order Date]])/3,0)</f>
        <v>Q2</v>
      </c>
      <c r="W930" s="6">
        <f>MONTH(SalesDataTable[[#This Row],[Order Date]])</f>
        <v>5</v>
      </c>
      <c r="X930" s="9" t="str">
        <f>TEXT(SalesDataTable[[#This Row],[Order Date]],"mmm")</f>
        <v>May</v>
      </c>
    </row>
    <row r="931" spans="1:24">
      <c r="A931" s="3">
        <v>3058</v>
      </c>
      <c r="B931" s="4">
        <v>46171</v>
      </c>
      <c r="C931" s="11">
        <f>YEAR(SalesDataTable[[#This Row],[Order Date]])</f>
        <v>2026</v>
      </c>
      <c r="D931" s="11" t="str">
        <f>"Q"&amp;ROUNDUP(MONTH(SalesDataTable[[#This Row],[Order Date]])/3,0)</f>
        <v>Q2</v>
      </c>
      <c r="E931" s="13">
        <f>MONTH(SalesDataTable[[#This Row],[Order Date]])</f>
        <v>5</v>
      </c>
      <c r="F931" s="11" t="str">
        <f>TEXT(SalesDataTable[[#This Row],[Order Date]],"MMM")</f>
        <v>May</v>
      </c>
      <c r="G931" s="5" t="s">
        <v>6</v>
      </c>
      <c r="H931" s="5" t="s">
        <v>41</v>
      </c>
      <c r="I931" s="5" t="s">
        <v>2</v>
      </c>
      <c r="J931" s="5" t="s">
        <v>3</v>
      </c>
      <c r="K931" s="5" t="s">
        <v>23</v>
      </c>
      <c r="L931" s="5" t="s">
        <v>29</v>
      </c>
      <c r="M931" s="6">
        <v>1</v>
      </c>
      <c r="N931" s="7">
        <v>196.91</v>
      </c>
      <c r="O931" s="8">
        <v>0</v>
      </c>
      <c r="P931" s="7">
        <v>106.31</v>
      </c>
      <c r="Q931" s="7">
        <f t="shared" si="56"/>
        <v>196.91</v>
      </c>
      <c r="R931" s="7">
        <f t="shared" si="57"/>
        <v>106.31</v>
      </c>
      <c r="S931" s="7">
        <f t="shared" si="58"/>
        <v>90.6</v>
      </c>
      <c r="T931" s="9">
        <f t="shared" si="59"/>
        <v>0.46010867909197095</v>
      </c>
      <c r="U931" s="6">
        <f>YEAR(SalesDataTable[[#This Row],[Order Date]])</f>
        <v>2026</v>
      </c>
      <c r="V931" s="9" t="str">
        <f>"Q"&amp;ROUNDUP(MONTH(SalesDataTable[[#This Row],[Order Date]])/3,0)</f>
        <v>Q2</v>
      </c>
      <c r="W931" s="6">
        <f>MONTH(SalesDataTable[[#This Row],[Order Date]])</f>
        <v>5</v>
      </c>
      <c r="X931" s="9" t="str">
        <f>TEXT(SalesDataTable[[#This Row],[Order Date]],"mmm")</f>
        <v>May</v>
      </c>
    </row>
    <row r="932" spans="1:24">
      <c r="A932" s="3">
        <v>3110</v>
      </c>
      <c r="B932" s="4">
        <v>46171</v>
      </c>
      <c r="C932" s="11">
        <f>YEAR(SalesDataTable[[#This Row],[Order Date]])</f>
        <v>2026</v>
      </c>
      <c r="D932" s="11" t="str">
        <f>"Q"&amp;ROUNDUP(MONTH(SalesDataTable[[#This Row],[Order Date]])/3,0)</f>
        <v>Q2</v>
      </c>
      <c r="E932" s="13">
        <f>MONTH(SalesDataTable[[#This Row],[Order Date]])</f>
        <v>5</v>
      </c>
      <c r="F932" s="11" t="str">
        <f>TEXT(SalesDataTable[[#This Row],[Order Date]],"MMM")</f>
        <v>May</v>
      </c>
      <c r="G932" s="5" t="s">
        <v>6</v>
      </c>
      <c r="H932" s="5" t="s">
        <v>27</v>
      </c>
      <c r="I932" s="5" t="s">
        <v>19</v>
      </c>
      <c r="J932" s="5" t="s">
        <v>16</v>
      </c>
      <c r="K932" s="5" t="s">
        <v>34</v>
      </c>
      <c r="L932" s="5" t="s">
        <v>42</v>
      </c>
      <c r="M932" s="6">
        <v>3</v>
      </c>
      <c r="N932" s="7">
        <v>35.79</v>
      </c>
      <c r="O932" s="8">
        <v>0</v>
      </c>
      <c r="P932" s="7">
        <v>13.67</v>
      </c>
      <c r="Q932" s="7">
        <f t="shared" si="56"/>
        <v>107.37</v>
      </c>
      <c r="R932" s="7">
        <f t="shared" si="57"/>
        <v>41.01</v>
      </c>
      <c r="S932" s="7">
        <f t="shared" si="58"/>
        <v>66.360000000000014</v>
      </c>
      <c r="T932" s="9">
        <f t="shared" si="59"/>
        <v>0.61804973456272716</v>
      </c>
      <c r="U932" s="6">
        <f>YEAR(SalesDataTable[[#This Row],[Order Date]])</f>
        <v>2026</v>
      </c>
      <c r="V932" s="9" t="str">
        <f>"Q"&amp;ROUNDUP(MONTH(SalesDataTable[[#This Row],[Order Date]])/3,0)</f>
        <v>Q2</v>
      </c>
      <c r="W932" s="6">
        <f>MONTH(SalesDataTable[[#This Row],[Order Date]])</f>
        <v>5</v>
      </c>
      <c r="X932" s="9" t="str">
        <f>TEXT(SalesDataTable[[#This Row],[Order Date]],"mmm")</f>
        <v>May</v>
      </c>
    </row>
    <row r="933" spans="1:24">
      <c r="A933" s="3">
        <v>3981</v>
      </c>
      <c r="B933" s="4">
        <v>46171</v>
      </c>
      <c r="C933" s="11">
        <f>YEAR(SalesDataTable[[#This Row],[Order Date]])</f>
        <v>2026</v>
      </c>
      <c r="D933" s="11" t="str">
        <f>"Q"&amp;ROUNDUP(MONTH(SalesDataTable[[#This Row],[Order Date]])/3,0)</f>
        <v>Q2</v>
      </c>
      <c r="E933" s="13">
        <f>MONTH(SalesDataTable[[#This Row],[Order Date]])</f>
        <v>5</v>
      </c>
      <c r="F933" s="11" t="str">
        <f>TEXT(SalesDataTable[[#This Row],[Order Date]],"MMM")</f>
        <v>May</v>
      </c>
      <c r="G933" s="5" t="s">
        <v>20</v>
      </c>
      <c r="H933" s="5" t="s">
        <v>47</v>
      </c>
      <c r="I933" s="5" t="s">
        <v>2</v>
      </c>
      <c r="J933" s="5" t="s">
        <v>13</v>
      </c>
      <c r="K933" s="5" t="s">
        <v>4</v>
      </c>
      <c r="L933" s="5" t="s">
        <v>5</v>
      </c>
      <c r="M933" s="6">
        <v>2</v>
      </c>
      <c r="N933" s="7">
        <v>82.22</v>
      </c>
      <c r="O933" s="8">
        <v>0.05</v>
      </c>
      <c r="P933" s="7">
        <v>42.35</v>
      </c>
      <c r="Q933" s="7">
        <f t="shared" si="56"/>
        <v>156.21799999999999</v>
      </c>
      <c r="R933" s="7">
        <f t="shared" si="57"/>
        <v>84.7</v>
      </c>
      <c r="S933" s="7">
        <f t="shared" si="58"/>
        <v>71.517999999999986</v>
      </c>
      <c r="T933" s="9">
        <f t="shared" si="59"/>
        <v>0.45780895927485943</v>
      </c>
      <c r="U933" s="6">
        <f>YEAR(SalesDataTable[[#This Row],[Order Date]])</f>
        <v>2026</v>
      </c>
      <c r="V933" s="9" t="str">
        <f>"Q"&amp;ROUNDUP(MONTH(SalesDataTable[[#This Row],[Order Date]])/3,0)</f>
        <v>Q2</v>
      </c>
      <c r="W933" s="6">
        <f>MONTH(SalesDataTable[[#This Row],[Order Date]])</f>
        <v>5</v>
      </c>
      <c r="X933" s="9" t="str">
        <f>TEXT(SalesDataTable[[#This Row],[Order Date]],"mmm")</f>
        <v>May</v>
      </c>
    </row>
    <row r="934" spans="1:24">
      <c r="A934" s="3">
        <v>4663</v>
      </c>
      <c r="B934" s="4">
        <v>46171</v>
      </c>
      <c r="C934" s="11">
        <f>YEAR(SalesDataTable[[#This Row],[Order Date]])</f>
        <v>2026</v>
      </c>
      <c r="D934" s="11" t="str">
        <f>"Q"&amp;ROUNDUP(MONTH(SalesDataTable[[#This Row],[Order Date]])/3,0)</f>
        <v>Q2</v>
      </c>
      <c r="E934" s="13">
        <f>MONTH(SalesDataTable[[#This Row],[Order Date]])</f>
        <v>5</v>
      </c>
      <c r="F934" s="11" t="str">
        <f>TEXT(SalesDataTable[[#This Row],[Order Date]],"MMM")</f>
        <v>May</v>
      </c>
      <c r="G934" s="5" t="s">
        <v>11</v>
      </c>
      <c r="H934" s="5" t="s">
        <v>25</v>
      </c>
      <c r="I934" s="5" t="s">
        <v>2</v>
      </c>
      <c r="J934" s="5" t="s">
        <v>13</v>
      </c>
      <c r="K934" s="5" t="s">
        <v>4</v>
      </c>
      <c r="L934" s="5" t="s">
        <v>26</v>
      </c>
      <c r="M934" s="6">
        <v>1</v>
      </c>
      <c r="N934" s="7">
        <v>40.57</v>
      </c>
      <c r="O934" s="8">
        <v>0</v>
      </c>
      <c r="P934" s="7">
        <v>16.809999999999999</v>
      </c>
      <c r="Q934" s="7">
        <f t="shared" si="56"/>
        <v>40.57</v>
      </c>
      <c r="R934" s="7">
        <f t="shared" si="57"/>
        <v>16.809999999999999</v>
      </c>
      <c r="S934" s="7">
        <f t="shared" si="58"/>
        <v>23.76</v>
      </c>
      <c r="T934" s="9">
        <f t="shared" si="59"/>
        <v>0.58565442445156524</v>
      </c>
      <c r="U934" s="6">
        <f>YEAR(SalesDataTable[[#This Row],[Order Date]])</f>
        <v>2026</v>
      </c>
      <c r="V934" s="9" t="str">
        <f>"Q"&amp;ROUNDUP(MONTH(SalesDataTable[[#This Row],[Order Date]])/3,0)</f>
        <v>Q2</v>
      </c>
      <c r="W934" s="6">
        <f>MONTH(SalesDataTable[[#This Row],[Order Date]])</f>
        <v>5</v>
      </c>
      <c r="X934" s="9" t="str">
        <f>TEXT(SalesDataTable[[#This Row],[Order Date]],"mmm")</f>
        <v>May</v>
      </c>
    </row>
    <row r="935" spans="1:24">
      <c r="A935" s="3">
        <v>5021</v>
      </c>
      <c r="B935" s="4">
        <v>46171</v>
      </c>
      <c r="C935" s="11">
        <f>YEAR(SalesDataTable[[#This Row],[Order Date]])</f>
        <v>2026</v>
      </c>
      <c r="D935" s="11" t="str">
        <f>"Q"&amp;ROUNDUP(MONTH(SalesDataTable[[#This Row],[Order Date]])/3,0)</f>
        <v>Q2</v>
      </c>
      <c r="E935" s="13">
        <f>MONTH(SalesDataTable[[#This Row],[Order Date]])</f>
        <v>5</v>
      </c>
      <c r="F935" s="11" t="str">
        <f>TEXT(SalesDataTable[[#This Row],[Order Date]],"MMM")</f>
        <v>May</v>
      </c>
      <c r="G935" s="5" t="s">
        <v>11</v>
      </c>
      <c r="H935" s="5" t="s">
        <v>39</v>
      </c>
      <c r="I935" s="5" t="s">
        <v>19</v>
      </c>
      <c r="J935" s="5" t="s">
        <v>3</v>
      </c>
      <c r="K935" s="5" t="s">
        <v>23</v>
      </c>
      <c r="L935" s="5" t="s">
        <v>29</v>
      </c>
      <c r="M935" s="6">
        <v>1</v>
      </c>
      <c r="N935" s="7">
        <v>191.62</v>
      </c>
      <c r="O935" s="8">
        <v>0.05</v>
      </c>
      <c r="P935" s="7">
        <v>106.15</v>
      </c>
      <c r="Q935" s="7">
        <f t="shared" si="56"/>
        <v>182.03899999999999</v>
      </c>
      <c r="R935" s="7">
        <f t="shared" si="57"/>
        <v>106.15</v>
      </c>
      <c r="S935" s="7">
        <f t="shared" si="58"/>
        <v>75.888999999999982</v>
      </c>
      <c r="T935" s="9">
        <f t="shared" si="59"/>
        <v>0.41688319535923613</v>
      </c>
      <c r="U935" s="6">
        <f>YEAR(SalesDataTable[[#This Row],[Order Date]])</f>
        <v>2026</v>
      </c>
      <c r="V935" s="9" t="str">
        <f>"Q"&amp;ROUNDUP(MONTH(SalesDataTable[[#This Row],[Order Date]])/3,0)</f>
        <v>Q2</v>
      </c>
      <c r="W935" s="6">
        <f>MONTH(SalesDataTable[[#This Row],[Order Date]])</f>
        <v>5</v>
      </c>
      <c r="X935" s="9" t="str">
        <f>TEXT(SalesDataTable[[#This Row],[Order Date]],"mmm")</f>
        <v>May</v>
      </c>
    </row>
    <row r="936" spans="1:24">
      <c r="A936" s="3">
        <v>5107</v>
      </c>
      <c r="B936" s="4">
        <v>46171</v>
      </c>
      <c r="C936" s="11">
        <f>YEAR(SalesDataTable[[#This Row],[Order Date]])</f>
        <v>2026</v>
      </c>
      <c r="D936" s="11" t="str">
        <f>"Q"&amp;ROUNDUP(MONTH(SalesDataTable[[#This Row],[Order Date]])/3,0)</f>
        <v>Q2</v>
      </c>
      <c r="E936" s="13">
        <f>MONTH(SalesDataTable[[#This Row],[Order Date]])</f>
        <v>5</v>
      </c>
      <c r="F936" s="11" t="str">
        <f>TEXT(SalesDataTable[[#This Row],[Order Date]],"MMM")</f>
        <v>May</v>
      </c>
      <c r="G936" s="5" t="s">
        <v>6</v>
      </c>
      <c r="H936" s="5" t="s">
        <v>27</v>
      </c>
      <c r="I936" s="5" t="s">
        <v>28</v>
      </c>
      <c r="J936" s="5" t="s">
        <v>3</v>
      </c>
      <c r="K936" s="5" t="s">
        <v>9</v>
      </c>
      <c r="L936" s="5" t="s">
        <v>37</v>
      </c>
      <c r="M936" s="6">
        <v>1</v>
      </c>
      <c r="N936" s="7">
        <v>154.07</v>
      </c>
      <c r="O936" s="8">
        <v>0.05</v>
      </c>
      <c r="P936" s="7">
        <v>78.400000000000006</v>
      </c>
      <c r="Q936" s="7">
        <f t="shared" si="56"/>
        <v>146.36649999999997</v>
      </c>
      <c r="R936" s="7">
        <f t="shared" si="57"/>
        <v>78.400000000000006</v>
      </c>
      <c r="S936" s="7">
        <f t="shared" si="58"/>
        <v>67.966499999999968</v>
      </c>
      <c r="T936" s="9">
        <f t="shared" si="59"/>
        <v>0.46435830603314271</v>
      </c>
      <c r="U936" s="6">
        <f>YEAR(SalesDataTable[[#This Row],[Order Date]])</f>
        <v>2026</v>
      </c>
      <c r="V936" s="9" t="str">
        <f>"Q"&amp;ROUNDUP(MONTH(SalesDataTable[[#This Row],[Order Date]])/3,0)</f>
        <v>Q2</v>
      </c>
      <c r="W936" s="6">
        <f>MONTH(SalesDataTable[[#This Row],[Order Date]])</f>
        <v>5</v>
      </c>
      <c r="X936" s="9" t="str">
        <f>TEXT(SalesDataTable[[#This Row],[Order Date]],"mmm")</f>
        <v>May</v>
      </c>
    </row>
    <row r="937" spans="1:24">
      <c r="A937" s="3">
        <v>454</v>
      </c>
      <c r="B937" s="4">
        <v>46172</v>
      </c>
      <c r="C937" s="11">
        <f>YEAR(SalesDataTable[[#This Row],[Order Date]])</f>
        <v>2026</v>
      </c>
      <c r="D937" s="11" t="str">
        <f>"Q"&amp;ROUNDUP(MONTH(SalesDataTable[[#This Row],[Order Date]])/3,0)</f>
        <v>Q2</v>
      </c>
      <c r="E937" s="13">
        <f>MONTH(SalesDataTable[[#This Row],[Order Date]])</f>
        <v>5</v>
      </c>
      <c r="F937" s="11" t="str">
        <f>TEXT(SalesDataTable[[#This Row],[Order Date]],"MMM")</f>
        <v>May</v>
      </c>
      <c r="G937" s="5" t="s">
        <v>11</v>
      </c>
      <c r="H937" s="5" t="s">
        <v>39</v>
      </c>
      <c r="I937" s="5" t="s">
        <v>28</v>
      </c>
      <c r="J937" s="5" t="s">
        <v>3</v>
      </c>
      <c r="K937" s="5" t="s">
        <v>23</v>
      </c>
      <c r="L937" s="5" t="s">
        <v>51</v>
      </c>
      <c r="M937" s="6">
        <v>1</v>
      </c>
      <c r="N937" s="7">
        <v>120.8</v>
      </c>
      <c r="O937" s="8">
        <v>0</v>
      </c>
      <c r="P937" s="7">
        <v>61.4</v>
      </c>
      <c r="Q937" s="7">
        <f t="shared" si="56"/>
        <v>120.8</v>
      </c>
      <c r="R937" s="7">
        <f t="shared" si="57"/>
        <v>61.4</v>
      </c>
      <c r="S937" s="7">
        <f t="shared" si="58"/>
        <v>59.4</v>
      </c>
      <c r="T937" s="9">
        <f t="shared" si="59"/>
        <v>0.49172185430463577</v>
      </c>
      <c r="U937" s="6">
        <f>YEAR(SalesDataTable[[#This Row],[Order Date]])</f>
        <v>2026</v>
      </c>
      <c r="V937" s="9" t="str">
        <f>"Q"&amp;ROUNDUP(MONTH(SalesDataTable[[#This Row],[Order Date]])/3,0)</f>
        <v>Q2</v>
      </c>
      <c r="W937" s="6">
        <f>MONTH(SalesDataTable[[#This Row],[Order Date]])</f>
        <v>5</v>
      </c>
      <c r="X937" s="9" t="str">
        <f>TEXT(SalesDataTable[[#This Row],[Order Date]],"mmm")</f>
        <v>May</v>
      </c>
    </row>
    <row r="938" spans="1:24">
      <c r="A938" s="3">
        <v>873</v>
      </c>
      <c r="B938" s="4">
        <v>46172</v>
      </c>
      <c r="C938" s="11">
        <f>YEAR(SalesDataTable[[#This Row],[Order Date]])</f>
        <v>2026</v>
      </c>
      <c r="D938" s="11" t="str">
        <f>"Q"&amp;ROUNDUP(MONTH(SalesDataTable[[#This Row],[Order Date]])/3,0)</f>
        <v>Q2</v>
      </c>
      <c r="E938" s="13">
        <f>MONTH(SalesDataTable[[#This Row],[Order Date]])</f>
        <v>5</v>
      </c>
      <c r="F938" s="11" t="str">
        <f>TEXT(SalesDataTable[[#This Row],[Order Date]],"MMM")</f>
        <v>May</v>
      </c>
      <c r="G938" s="5" t="s">
        <v>11</v>
      </c>
      <c r="H938" s="5" t="s">
        <v>39</v>
      </c>
      <c r="I938" s="5" t="s">
        <v>2</v>
      </c>
      <c r="J938" s="5" t="s">
        <v>16</v>
      </c>
      <c r="K938" s="5" t="s">
        <v>4</v>
      </c>
      <c r="L938" s="5" t="s">
        <v>26</v>
      </c>
      <c r="M938" s="6">
        <v>1</v>
      </c>
      <c r="N938" s="7">
        <v>40.15</v>
      </c>
      <c r="O938" s="8">
        <v>0</v>
      </c>
      <c r="P938" s="7">
        <v>16.82</v>
      </c>
      <c r="Q938" s="7">
        <f t="shared" si="56"/>
        <v>40.15</v>
      </c>
      <c r="R938" s="7">
        <f t="shared" si="57"/>
        <v>16.82</v>
      </c>
      <c r="S938" s="7">
        <f t="shared" si="58"/>
        <v>23.33</v>
      </c>
      <c r="T938" s="9">
        <f t="shared" si="59"/>
        <v>0.58107098381070976</v>
      </c>
      <c r="U938" s="6">
        <f>YEAR(SalesDataTable[[#This Row],[Order Date]])</f>
        <v>2026</v>
      </c>
      <c r="V938" s="9" t="str">
        <f>"Q"&amp;ROUNDUP(MONTH(SalesDataTable[[#This Row],[Order Date]])/3,0)</f>
        <v>Q2</v>
      </c>
      <c r="W938" s="6">
        <f>MONTH(SalesDataTable[[#This Row],[Order Date]])</f>
        <v>5</v>
      </c>
      <c r="X938" s="9" t="str">
        <f>TEXT(SalesDataTable[[#This Row],[Order Date]],"mmm")</f>
        <v>May</v>
      </c>
    </row>
    <row r="939" spans="1:24">
      <c r="A939" s="3">
        <v>1116</v>
      </c>
      <c r="B939" s="4">
        <v>46172</v>
      </c>
      <c r="C939" s="11">
        <f>YEAR(SalesDataTable[[#This Row],[Order Date]])</f>
        <v>2026</v>
      </c>
      <c r="D939" s="11" t="str">
        <f>"Q"&amp;ROUNDUP(MONTH(SalesDataTable[[#This Row],[Order Date]])/3,0)</f>
        <v>Q2</v>
      </c>
      <c r="E939" s="13">
        <f>MONTH(SalesDataTable[[#This Row],[Order Date]])</f>
        <v>5</v>
      </c>
      <c r="F939" s="11" t="str">
        <f>TEXT(SalesDataTable[[#This Row],[Order Date]],"MMM")</f>
        <v>May</v>
      </c>
      <c r="G939" s="5" t="s">
        <v>6</v>
      </c>
      <c r="H939" s="5" t="s">
        <v>43</v>
      </c>
      <c r="I939" s="5" t="s">
        <v>8</v>
      </c>
      <c r="J939" s="5" t="s">
        <v>16</v>
      </c>
      <c r="K939" s="5" t="s">
        <v>14</v>
      </c>
      <c r="L939" s="5" t="s">
        <v>44</v>
      </c>
      <c r="M939" s="6">
        <v>5</v>
      </c>
      <c r="N939" s="7">
        <v>134.4</v>
      </c>
      <c r="O939" s="8">
        <v>0.15</v>
      </c>
      <c r="P939" s="7">
        <v>67.709999999999994</v>
      </c>
      <c r="Q939" s="7">
        <f t="shared" si="56"/>
        <v>571.19999999999993</v>
      </c>
      <c r="R939" s="7">
        <f t="shared" si="57"/>
        <v>338.54999999999995</v>
      </c>
      <c r="S939" s="7">
        <f t="shared" si="58"/>
        <v>232.64999999999998</v>
      </c>
      <c r="T939" s="9">
        <f t="shared" si="59"/>
        <v>0.40730042016806722</v>
      </c>
      <c r="U939" s="6">
        <f>YEAR(SalesDataTable[[#This Row],[Order Date]])</f>
        <v>2026</v>
      </c>
      <c r="V939" s="9" t="str">
        <f>"Q"&amp;ROUNDUP(MONTH(SalesDataTable[[#This Row],[Order Date]])/3,0)</f>
        <v>Q2</v>
      </c>
      <c r="W939" s="6">
        <f>MONTH(SalesDataTable[[#This Row],[Order Date]])</f>
        <v>5</v>
      </c>
      <c r="X939" s="9" t="str">
        <f>TEXT(SalesDataTable[[#This Row],[Order Date]],"mmm")</f>
        <v>May</v>
      </c>
    </row>
    <row r="940" spans="1:24">
      <c r="A940" s="3">
        <v>1206</v>
      </c>
      <c r="B940" s="4">
        <v>46172</v>
      </c>
      <c r="C940" s="11">
        <f>YEAR(SalesDataTable[[#This Row],[Order Date]])</f>
        <v>2026</v>
      </c>
      <c r="D940" s="11" t="str">
        <f>"Q"&amp;ROUNDUP(MONTH(SalesDataTable[[#This Row],[Order Date]])/3,0)</f>
        <v>Q2</v>
      </c>
      <c r="E940" s="13">
        <f>MONTH(SalesDataTable[[#This Row],[Order Date]])</f>
        <v>5</v>
      </c>
      <c r="F940" s="11" t="str">
        <f>TEXT(SalesDataTable[[#This Row],[Order Date]],"MMM")</f>
        <v>May</v>
      </c>
      <c r="G940" s="5" t="s">
        <v>20</v>
      </c>
      <c r="H940" s="5" t="s">
        <v>47</v>
      </c>
      <c r="I940" s="5" t="s">
        <v>2</v>
      </c>
      <c r="J940" s="5" t="s">
        <v>3</v>
      </c>
      <c r="K940" s="5" t="s">
        <v>14</v>
      </c>
      <c r="L940" s="5" t="s">
        <v>15</v>
      </c>
      <c r="M940" s="6">
        <v>2</v>
      </c>
      <c r="N940" s="7">
        <v>37.130000000000003</v>
      </c>
      <c r="O940" s="8">
        <v>0.05</v>
      </c>
      <c r="P940" s="7">
        <v>13.44</v>
      </c>
      <c r="Q940" s="7">
        <f t="shared" si="56"/>
        <v>70.546999999999997</v>
      </c>
      <c r="R940" s="7">
        <f t="shared" si="57"/>
        <v>26.88</v>
      </c>
      <c r="S940" s="7">
        <f t="shared" si="58"/>
        <v>43.667000000000002</v>
      </c>
      <c r="T940" s="9">
        <f t="shared" si="59"/>
        <v>0.6189774193091131</v>
      </c>
      <c r="U940" s="6">
        <f>YEAR(SalesDataTable[[#This Row],[Order Date]])</f>
        <v>2026</v>
      </c>
      <c r="V940" s="9" t="str">
        <f>"Q"&amp;ROUNDUP(MONTH(SalesDataTable[[#This Row],[Order Date]])/3,0)</f>
        <v>Q2</v>
      </c>
      <c r="W940" s="6">
        <f>MONTH(SalesDataTable[[#This Row],[Order Date]])</f>
        <v>5</v>
      </c>
      <c r="X940" s="9" t="str">
        <f>TEXT(SalesDataTable[[#This Row],[Order Date]],"mmm")</f>
        <v>May</v>
      </c>
    </row>
    <row r="941" spans="1:24">
      <c r="A941" s="3">
        <v>1576</v>
      </c>
      <c r="B941" s="4">
        <v>46172</v>
      </c>
      <c r="C941" s="11">
        <f>YEAR(SalesDataTable[[#This Row],[Order Date]])</f>
        <v>2026</v>
      </c>
      <c r="D941" s="11" t="str">
        <f>"Q"&amp;ROUNDUP(MONTH(SalesDataTable[[#This Row],[Order Date]])/3,0)</f>
        <v>Q2</v>
      </c>
      <c r="E941" s="13">
        <f>MONTH(SalesDataTable[[#This Row],[Order Date]])</f>
        <v>5</v>
      </c>
      <c r="F941" s="11" t="str">
        <f>TEXT(SalesDataTable[[#This Row],[Order Date]],"MMM")</f>
        <v>May</v>
      </c>
      <c r="G941" s="5" t="s">
        <v>6</v>
      </c>
      <c r="H941" s="5" t="s">
        <v>7</v>
      </c>
      <c r="I941" s="5" t="s">
        <v>2</v>
      </c>
      <c r="J941" s="5" t="s">
        <v>16</v>
      </c>
      <c r="K941" s="5" t="s">
        <v>23</v>
      </c>
      <c r="L941" s="5" t="s">
        <v>51</v>
      </c>
      <c r="M941" s="6">
        <v>6</v>
      </c>
      <c r="N941" s="7">
        <v>123.82</v>
      </c>
      <c r="O941" s="8">
        <v>0</v>
      </c>
      <c r="P941" s="7">
        <v>61.91</v>
      </c>
      <c r="Q941" s="7">
        <f t="shared" si="56"/>
        <v>742.92</v>
      </c>
      <c r="R941" s="7">
        <f t="shared" si="57"/>
        <v>371.46</v>
      </c>
      <c r="S941" s="7">
        <f t="shared" si="58"/>
        <v>371.46</v>
      </c>
      <c r="T941" s="9">
        <f t="shared" si="59"/>
        <v>0.5</v>
      </c>
      <c r="U941" s="6">
        <f>YEAR(SalesDataTable[[#This Row],[Order Date]])</f>
        <v>2026</v>
      </c>
      <c r="V941" s="9" t="str">
        <f>"Q"&amp;ROUNDUP(MONTH(SalesDataTable[[#This Row],[Order Date]])/3,0)</f>
        <v>Q2</v>
      </c>
      <c r="W941" s="6">
        <f>MONTH(SalesDataTable[[#This Row],[Order Date]])</f>
        <v>5</v>
      </c>
      <c r="X941" s="9" t="str">
        <f>TEXT(SalesDataTable[[#This Row],[Order Date]],"mmm")</f>
        <v>May</v>
      </c>
    </row>
    <row r="942" spans="1:24">
      <c r="A942" s="3">
        <v>2634</v>
      </c>
      <c r="B942" s="4">
        <v>46172</v>
      </c>
      <c r="C942" s="11">
        <f>YEAR(SalesDataTable[[#This Row],[Order Date]])</f>
        <v>2026</v>
      </c>
      <c r="D942" s="11" t="str">
        <f>"Q"&amp;ROUNDUP(MONTH(SalesDataTable[[#This Row],[Order Date]])/3,0)</f>
        <v>Q2</v>
      </c>
      <c r="E942" s="13">
        <f>MONTH(SalesDataTable[[#This Row],[Order Date]])</f>
        <v>5</v>
      </c>
      <c r="F942" s="11" t="str">
        <f>TEXT(SalesDataTable[[#This Row],[Order Date]],"MMM")</f>
        <v>May</v>
      </c>
      <c r="G942" s="5" t="s">
        <v>11</v>
      </c>
      <c r="H942" s="5" t="s">
        <v>52</v>
      </c>
      <c r="I942" s="5" t="s">
        <v>28</v>
      </c>
      <c r="J942" s="5" t="s">
        <v>3</v>
      </c>
      <c r="K942" s="5" t="s">
        <v>14</v>
      </c>
      <c r="L942" s="5" t="s">
        <v>15</v>
      </c>
      <c r="M942" s="6">
        <v>2</v>
      </c>
      <c r="N942" s="7">
        <v>36.94</v>
      </c>
      <c r="O942" s="8">
        <v>0.05</v>
      </c>
      <c r="P942" s="7">
        <v>13.82</v>
      </c>
      <c r="Q942" s="7">
        <f t="shared" si="56"/>
        <v>70.185999999999993</v>
      </c>
      <c r="R942" s="7">
        <f t="shared" si="57"/>
        <v>27.64</v>
      </c>
      <c r="S942" s="7">
        <f t="shared" si="58"/>
        <v>42.545999999999992</v>
      </c>
      <c r="T942" s="9">
        <f t="shared" si="59"/>
        <v>0.60618926851508848</v>
      </c>
      <c r="U942" s="6">
        <f>YEAR(SalesDataTable[[#This Row],[Order Date]])</f>
        <v>2026</v>
      </c>
      <c r="V942" s="9" t="str">
        <f>"Q"&amp;ROUNDUP(MONTH(SalesDataTable[[#This Row],[Order Date]])/3,0)</f>
        <v>Q2</v>
      </c>
      <c r="W942" s="6">
        <f>MONTH(SalesDataTable[[#This Row],[Order Date]])</f>
        <v>5</v>
      </c>
      <c r="X942" s="9" t="str">
        <f>TEXT(SalesDataTable[[#This Row],[Order Date]],"mmm")</f>
        <v>May</v>
      </c>
    </row>
    <row r="943" spans="1:24">
      <c r="A943" s="3">
        <v>2649</v>
      </c>
      <c r="B943" s="4">
        <v>46172</v>
      </c>
      <c r="C943" s="11">
        <f>YEAR(SalesDataTable[[#This Row],[Order Date]])</f>
        <v>2026</v>
      </c>
      <c r="D943" s="11" t="str">
        <f>"Q"&amp;ROUNDUP(MONTH(SalesDataTable[[#This Row],[Order Date]])/3,0)</f>
        <v>Q2</v>
      </c>
      <c r="E943" s="13">
        <f>MONTH(SalesDataTable[[#This Row],[Order Date]])</f>
        <v>5</v>
      </c>
      <c r="F943" s="11" t="str">
        <f>TEXT(SalesDataTable[[#This Row],[Order Date]],"MMM")</f>
        <v>May</v>
      </c>
      <c r="G943" s="5" t="s">
        <v>0</v>
      </c>
      <c r="H943" s="5" t="s">
        <v>1</v>
      </c>
      <c r="I943" s="5" t="s">
        <v>2</v>
      </c>
      <c r="J943" s="5" t="s">
        <v>13</v>
      </c>
      <c r="K943" s="5" t="s">
        <v>23</v>
      </c>
      <c r="L943" s="5" t="s">
        <v>29</v>
      </c>
      <c r="M943" s="6">
        <v>3</v>
      </c>
      <c r="N943" s="7">
        <v>199.17</v>
      </c>
      <c r="O943" s="8">
        <v>0.05</v>
      </c>
      <c r="P943" s="7">
        <v>105.24</v>
      </c>
      <c r="Q943" s="7">
        <f t="shared" si="56"/>
        <v>567.6345</v>
      </c>
      <c r="R943" s="7">
        <f t="shared" si="57"/>
        <v>315.71999999999997</v>
      </c>
      <c r="S943" s="7">
        <f t="shared" si="58"/>
        <v>251.91450000000003</v>
      </c>
      <c r="T943" s="9">
        <f t="shared" si="59"/>
        <v>0.4437970207941907</v>
      </c>
      <c r="U943" s="6">
        <f>YEAR(SalesDataTable[[#This Row],[Order Date]])</f>
        <v>2026</v>
      </c>
      <c r="V943" s="9" t="str">
        <f>"Q"&amp;ROUNDUP(MONTH(SalesDataTable[[#This Row],[Order Date]])/3,0)</f>
        <v>Q2</v>
      </c>
      <c r="W943" s="6">
        <f>MONTH(SalesDataTable[[#This Row],[Order Date]])</f>
        <v>5</v>
      </c>
      <c r="X943" s="9" t="str">
        <f>TEXT(SalesDataTable[[#This Row],[Order Date]],"mmm")</f>
        <v>May</v>
      </c>
    </row>
    <row r="944" spans="1:24">
      <c r="A944" s="3">
        <v>2774</v>
      </c>
      <c r="B944" s="4">
        <v>46172</v>
      </c>
      <c r="C944" s="11">
        <f>YEAR(SalesDataTable[[#This Row],[Order Date]])</f>
        <v>2026</v>
      </c>
      <c r="D944" s="11" t="str">
        <f>"Q"&amp;ROUNDUP(MONTH(SalesDataTable[[#This Row],[Order Date]])/3,0)</f>
        <v>Q2</v>
      </c>
      <c r="E944" s="13">
        <f>MONTH(SalesDataTable[[#This Row],[Order Date]])</f>
        <v>5</v>
      </c>
      <c r="F944" s="11" t="str">
        <f>TEXT(SalesDataTable[[#This Row],[Order Date]],"MMM")</f>
        <v>May</v>
      </c>
      <c r="G944" s="5" t="s">
        <v>0</v>
      </c>
      <c r="H944" s="5" t="s">
        <v>36</v>
      </c>
      <c r="I944" s="5" t="s">
        <v>2</v>
      </c>
      <c r="J944" s="5" t="s">
        <v>3</v>
      </c>
      <c r="K944" s="5" t="s">
        <v>23</v>
      </c>
      <c r="L944" s="5" t="s">
        <v>40</v>
      </c>
      <c r="M944" s="6">
        <v>3</v>
      </c>
      <c r="N944" s="7">
        <v>83.17</v>
      </c>
      <c r="O944" s="8">
        <v>0</v>
      </c>
      <c r="P944" s="7">
        <v>40.520000000000003</v>
      </c>
      <c r="Q944" s="7">
        <f t="shared" si="56"/>
        <v>249.51</v>
      </c>
      <c r="R944" s="7">
        <f t="shared" si="57"/>
        <v>121.56</v>
      </c>
      <c r="S944" s="7">
        <f t="shared" si="58"/>
        <v>127.94999999999999</v>
      </c>
      <c r="T944" s="9">
        <f t="shared" si="59"/>
        <v>0.51280509799206442</v>
      </c>
      <c r="U944" s="6">
        <f>YEAR(SalesDataTable[[#This Row],[Order Date]])</f>
        <v>2026</v>
      </c>
      <c r="V944" s="9" t="str">
        <f>"Q"&amp;ROUNDUP(MONTH(SalesDataTable[[#This Row],[Order Date]])/3,0)</f>
        <v>Q2</v>
      </c>
      <c r="W944" s="6">
        <f>MONTH(SalesDataTable[[#This Row],[Order Date]])</f>
        <v>5</v>
      </c>
      <c r="X944" s="9" t="str">
        <f>TEXT(SalesDataTable[[#This Row],[Order Date]],"mmm")</f>
        <v>May</v>
      </c>
    </row>
    <row r="945" spans="1:24">
      <c r="A945" s="3">
        <v>3037</v>
      </c>
      <c r="B945" s="4">
        <v>46172</v>
      </c>
      <c r="C945" s="11">
        <f>YEAR(SalesDataTable[[#This Row],[Order Date]])</f>
        <v>2026</v>
      </c>
      <c r="D945" s="11" t="str">
        <f>"Q"&amp;ROUNDUP(MONTH(SalesDataTable[[#This Row],[Order Date]])/3,0)</f>
        <v>Q2</v>
      </c>
      <c r="E945" s="13">
        <f>MONTH(SalesDataTable[[#This Row],[Order Date]])</f>
        <v>5</v>
      </c>
      <c r="F945" s="11" t="str">
        <f>TEXT(SalesDataTable[[#This Row],[Order Date]],"MMM")</f>
        <v>May</v>
      </c>
      <c r="G945" s="5" t="s">
        <v>6</v>
      </c>
      <c r="H945" s="5" t="s">
        <v>27</v>
      </c>
      <c r="I945" s="5" t="s">
        <v>2</v>
      </c>
      <c r="J945" s="5" t="s">
        <v>16</v>
      </c>
      <c r="K945" s="5" t="s">
        <v>14</v>
      </c>
      <c r="L945" s="5" t="s">
        <v>32</v>
      </c>
      <c r="M945" s="6">
        <v>1</v>
      </c>
      <c r="N945" s="7">
        <v>45.8</v>
      </c>
      <c r="O945" s="8">
        <v>0.05</v>
      </c>
      <c r="P945" s="7">
        <v>17.88</v>
      </c>
      <c r="Q945" s="7">
        <f t="shared" si="56"/>
        <v>43.51</v>
      </c>
      <c r="R945" s="7">
        <f t="shared" si="57"/>
        <v>17.88</v>
      </c>
      <c r="S945" s="7">
        <f t="shared" si="58"/>
        <v>25.63</v>
      </c>
      <c r="T945" s="9">
        <f t="shared" si="59"/>
        <v>0.58905998621006661</v>
      </c>
      <c r="U945" s="6">
        <f>YEAR(SalesDataTable[[#This Row],[Order Date]])</f>
        <v>2026</v>
      </c>
      <c r="V945" s="9" t="str">
        <f>"Q"&amp;ROUNDUP(MONTH(SalesDataTable[[#This Row],[Order Date]])/3,0)</f>
        <v>Q2</v>
      </c>
      <c r="W945" s="6">
        <f>MONTH(SalesDataTable[[#This Row],[Order Date]])</f>
        <v>5</v>
      </c>
      <c r="X945" s="9" t="str">
        <f>TEXT(SalesDataTable[[#This Row],[Order Date]],"mmm")</f>
        <v>May</v>
      </c>
    </row>
    <row r="946" spans="1:24">
      <c r="A946" s="3">
        <v>3138</v>
      </c>
      <c r="B946" s="4">
        <v>46172</v>
      </c>
      <c r="C946" s="11">
        <f>YEAR(SalesDataTable[[#This Row],[Order Date]])</f>
        <v>2026</v>
      </c>
      <c r="D946" s="11" t="str">
        <f>"Q"&amp;ROUNDUP(MONTH(SalesDataTable[[#This Row],[Order Date]])/3,0)</f>
        <v>Q2</v>
      </c>
      <c r="E946" s="13">
        <f>MONTH(SalesDataTable[[#This Row],[Order Date]])</f>
        <v>5</v>
      </c>
      <c r="F946" s="11" t="str">
        <f>TEXT(SalesDataTable[[#This Row],[Order Date]],"MMM")</f>
        <v>May</v>
      </c>
      <c r="G946" s="5" t="s">
        <v>11</v>
      </c>
      <c r="H946" s="5" t="s">
        <v>12</v>
      </c>
      <c r="I946" s="5" t="s">
        <v>28</v>
      </c>
      <c r="J946" s="5" t="s">
        <v>3</v>
      </c>
      <c r="K946" s="5" t="s">
        <v>9</v>
      </c>
      <c r="L946" s="5" t="s">
        <v>37</v>
      </c>
      <c r="M946" s="6">
        <v>1</v>
      </c>
      <c r="N946" s="7">
        <v>154.85</v>
      </c>
      <c r="O946" s="8">
        <v>0</v>
      </c>
      <c r="P946" s="7">
        <v>80.17</v>
      </c>
      <c r="Q946" s="7">
        <f t="shared" si="56"/>
        <v>154.85</v>
      </c>
      <c r="R946" s="7">
        <f t="shared" si="57"/>
        <v>80.17</v>
      </c>
      <c r="S946" s="7">
        <f t="shared" si="58"/>
        <v>74.679999999999993</v>
      </c>
      <c r="T946" s="9">
        <f t="shared" si="59"/>
        <v>0.48227316758153049</v>
      </c>
      <c r="U946" s="6">
        <f>YEAR(SalesDataTable[[#This Row],[Order Date]])</f>
        <v>2026</v>
      </c>
      <c r="V946" s="9" t="str">
        <f>"Q"&amp;ROUNDUP(MONTH(SalesDataTable[[#This Row],[Order Date]])/3,0)</f>
        <v>Q2</v>
      </c>
      <c r="W946" s="6">
        <f>MONTH(SalesDataTable[[#This Row],[Order Date]])</f>
        <v>5</v>
      </c>
      <c r="X946" s="9" t="str">
        <f>TEXT(SalesDataTable[[#This Row],[Order Date]],"mmm")</f>
        <v>May</v>
      </c>
    </row>
    <row r="947" spans="1:24">
      <c r="A947" s="3">
        <v>3228</v>
      </c>
      <c r="B947" s="4">
        <v>46172</v>
      </c>
      <c r="C947" s="11">
        <f>YEAR(SalesDataTable[[#This Row],[Order Date]])</f>
        <v>2026</v>
      </c>
      <c r="D947" s="11" t="str">
        <f>"Q"&amp;ROUNDUP(MONTH(SalesDataTable[[#This Row],[Order Date]])/3,0)</f>
        <v>Q2</v>
      </c>
      <c r="E947" s="13">
        <f>MONTH(SalesDataTable[[#This Row],[Order Date]])</f>
        <v>5</v>
      </c>
      <c r="F947" s="11" t="str">
        <f>TEXT(SalesDataTable[[#This Row],[Order Date]],"MMM")</f>
        <v>May</v>
      </c>
      <c r="G947" s="5" t="s">
        <v>20</v>
      </c>
      <c r="H947" s="5" t="s">
        <v>47</v>
      </c>
      <c r="I947" s="5" t="s">
        <v>2</v>
      </c>
      <c r="J947" s="5" t="s">
        <v>16</v>
      </c>
      <c r="K947" s="5" t="s">
        <v>23</v>
      </c>
      <c r="L947" s="5" t="s">
        <v>29</v>
      </c>
      <c r="M947" s="6">
        <v>1</v>
      </c>
      <c r="N947" s="7">
        <v>194.99</v>
      </c>
      <c r="O947" s="8">
        <v>0</v>
      </c>
      <c r="P947" s="7">
        <v>101.21</v>
      </c>
      <c r="Q947" s="7">
        <f t="shared" si="56"/>
        <v>194.99</v>
      </c>
      <c r="R947" s="7">
        <f t="shared" si="57"/>
        <v>101.21</v>
      </c>
      <c r="S947" s="7">
        <f t="shared" si="58"/>
        <v>93.780000000000015</v>
      </c>
      <c r="T947" s="9">
        <f t="shared" si="59"/>
        <v>0.48094774090979031</v>
      </c>
      <c r="U947" s="6">
        <f>YEAR(SalesDataTable[[#This Row],[Order Date]])</f>
        <v>2026</v>
      </c>
      <c r="V947" s="9" t="str">
        <f>"Q"&amp;ROUNDUP(MONTH(SalesDataTable[[#This Row],[Order Date]])/3,0)</f>
        <v>Q2</v>
      </c>
      <c r="W947" s="6">
        <f>MONTH(SalesDataTable[[#This Row],[Order Date]])</f>
        <v>5</v>
      </c>
      <c r="X947" s="9" t="str">
        <f>TEXT(SalesDataTable[[#This Row],[Order Date]],"mmm")</f>
        <v>May</v>
      </c>
    </row>
    <row r="948" spans="1:24">
      <c r="A948" s="3">
        <v>3401</v>
      </c>
      <c r="B948" s="4">
        <v>46172</v>
      </c>
      <c r="C948" s="11">
        <f>YEAR(SalesDataTable[[#This Row],[Order Date]])</f>
        <v>2026</v>
      </c>
      <c r="D948" s="11" t="str">
        <f>"Q"&amp;ROUNDUP(MONTH(SalesDataTable[[#This Row],[Order Date]])/3,0)</f>
        <v>Q2</v>
      </c>
      <c r="E948" s="13">
        <f>MONTH(SalesDataTable[[#This Row],[Order Date]])</f>
        <v>5</v>
      </c>
      <c r="F948" s="11" t="str">
        <f>TEXT(SalesDataTable[[#This Row],[Order Date]],"MMM")</f>
        <v>May</v>
      </c>
      <c r="G948" s="5" t="s">
        <v>11</v>
      </c>
      <c r="H948" s="5" t="s">
        <v>39</v>
      </c>
      <c r="I948" s="5" t="s">
        <v>2</v>
      </c>
      <c r="J948" s="5" t="s">
        <v>3</v>
      </c>
      <c r="K948" s="5" t="s">
        <v>34</v>
      </c>
      <c r="L948" s="5" t="s">
        <v>42</v>
      </c>
      <c r="M948" s="6">
        <v>1</v>
      </c>
      <c r="N948" s="7">
        <v>36.31</v>
      </c>
      <c r="O948" s="8">
        <v>0</v>
      </c>
      <c r="P948" s="7">
        <v>13.93</v>
      </c>
      <c r="Q948" s="7">
        <f t="shared" si="56"/>
        <v>36.31</v>
      </c>
      <c r="R948" s="7">
        <f t="shared" si="57"/>
        <v>13.93</v>
      </c>
      <c r="S948" s="7">
        <f t="shared" si="58"/>
        <v>22.380000000000003</v>
      </c>
      <c r="T948" s="9">
        <f t="shared" si="59"/>
        <v>0.61635912971633167</v>
      </c>
      <c r="U948" s="6">
        <f>YEAR(SalesDataTable[[#This Row],[Order Date]])</f>
        <v>2026</v>
      </c>
      <c r="V948" s="9" t="str">
        <f>"Q"&amp;ROUNDUP(MONTH(SalesDataTable[[#This Row],[Order Date]])/3,0)</f>
        <v>Q2</v>
      </c>
      <c r="W948" s="6">
        <f>MONTH(SalesDataTable[[#This Row],[Order Date]])</f>
        <v>5</v>
      </c>
      <c r="X948" s="9" t="str">
        <f>TEXT(SalesDataTable[[#This Row],[Order Date]],"mmm")</f>
        <v>May</v>
      </c>
    </row>
    <row r="949" spans="1:24">
      <c r="A949" s="3">
        <v>3511</v>
      </c>
      <c r="B949" s="4">
        <v>46172</v>
      </c>
      <c r="C949" s="11">
        <f>YEAR(SalesDataTable[[#This Row],[Order Date]])</f>
        <v>2026</v>
      </c>
      <c r="D949" s="11" t="str">
        <f>"Q"&amp;ROUNDUP(MONTH(SalesDataTable[[#This Row],[Order Date]])/3,0)</f>
        <v>Q2</v>
      </c>
      <c r="E949" s="13">
        <f>MONTH(SalesDataTable[[#This Row],[Order Date]])</f>
        <v>5</v>
      </c>
      <c r="F949" s="11" t="str">
        <f>TEXT(SalesDataTable[[#This Row],[Order Date]],"MMM")</f>
        <v>May</v>
      </c>
      <c r="G949" s="5" t="s">
        <v>0</v>
      </c>
      <c r="H949" s="5" t="s">
        <v>1</v>
      </c>
      <c r="I949" s="5" t="s">
        <v>2</v>
      </c>
      <c r="J949" s="5" t="s">
        <v>3</v>
      </c>
      <c r="K949" s="5" t="s">
        <v>14</v>
      </c>
      <c r="L949" s="5" t="s">
        <v>32</v>
      </c>
      <c r="M949" s="6">
        <v>1</v>
      </c>
      <c r="N949" s="7">
        <v>47.19</v>
      </c>
      <c r="O949" s="8">
        <v>0</v>
      </c>
      <c r="P949" s="7">
        <v>18.54</v>
      </c>
      <c r="Q949" s="7">
        <f t="shared" si="56"/>
        <v>47.19</v>
      </c>
      <c r="R949" s="7">
        <f t="shared" si="57"/>
        <v>18.54</v>
      </c>
      <c r="S949" s="7">
        <f t="shared" si="58"/>
        <v>28.65</v>
      </c>
      <c r="T949" s="9">
        <f t="shared" si="59"/>
        <v>0.60712015257469798</v>
      </c>
      <c r="U949" s="6">
        <f>YEAR(SalesDataTable[[#This Row],[Order Date]])</f>
        <v>2026</v>
      </c>
      <c r="V949" s="9" t="str">
        <f>"Q"&amp;ROUNDUP(MONTH(SalesDataTable[[#This Row],[Order Date]])/3,0)</f>
        <v>Q2</v>
      </c>
      <c r="W949" s="6">
        <f>MONTH(SalesDataTable[[#This Row],[Order Date]])</f>
        <v>5</v>
      </c>
      <c r="X949" s="9" t="str">
        <f>TEXT(SalesDataTable[[#This Row],[Order Date]],"mmm")</f>
        <v>May</v>
      </c>
    </row>
    <row r="950" spans="1:24">
      <c r="A950" s="3">
        <v>4485</v>
      </c>
      <c r="B950" s="4">
        <v>46172</v>
      </c>
      <c r="C950" s="11">
        <f>YEAR(SalesDataTable[[#This Row],[Order Date]])</f>
        <v>2026</v>
      </c>
      <c r="D950" s="11" t="str">
        <f>"Q"&amp;ROUNDUP(MONTH(SalesDataTable[[#This Row],[Order Date]])/3,0)</f>
        <v>Q2</v>
      </c>
      <c r="E950" s="13">
        <f>MONTH(SalesDataTable[[#This Row],[Order Date]])</f>
        <v>5</v>
      </c>
      <c r="F950" s="11" t="str">
        <f>TEXT(SalesDataTable[[#This Row],[Order Date]],"MMM")</f>
        <v>May</v>
      </c>
      <c r="G950" s="5" t="s">
        <v>20</v>
      </c>
      <c r="H950" s="5" t="s">
        <v>33</v>
      </c>
      <c r="I950" s="5" t="s">
        <v>2</v>
      </c>
      <c r="J950" s="5" t="s">
        <v>13</v>
      </c>
      <c r="K950" s="5" t="s">
        <v>34</v>
      </c>
      <c r="L950" s="5" t="s">
        <v>38</v>
      </c>
      <c r="M950" s="6">
        <v>1</v>
      </c>
      <c r="N950" s="7">
        <v>124.14</v>
      </c>
      <c r="O950" s="8">
        <v>0</v>
      </c>
      <c r="P950" s="7">
        <v>70.900000000000006</v>
      </c>
      <c r="Q950" s="7">
        <f t="shared" si="56"/>
        <v>124.14</v>
      </c>
      <c r="R950" s="7">
        <f t="shared" si="57"/>
        <v>70.900000000000006</v>
      </c>
      <c r="S950" s="7">
        <f t="shared" si="58"/>
        <v>53.239999999999995</v>
      </c>
      <c r="T950" s="9">
        <f t="shared" si="59"/>
        <v>0.42887062993394548</v>
      </c>
      <c r="U950" s="6">
        <f>YEAR(SalesDataTable[[#This Row],[Order Date]])</f>
        <v>2026</v>
      </c>
      <c r="V950" s="9" t="str">
        <f>"Q"&amp;ROUNDUP(MONTH(SalesDataTable[[#This Row],[Order Date]])/3,0)</f>
        <v>Q2</v>
      </c>
      <c r="W950" s="6">
        <f>MONTH(SalesDataTable[[#This Row],[Order Date]])</f>
        <v>5</v>
      </c>
      <c r="X950" s="9" t="str">
        <f>TEXT(SalesDataTable[[#This Row],[Order Date]],"mmm")</f>
        <v>May</v>
      </c>
    </row>
    <row r="951" spans="1:24">
      <c r="A951" s="3">
        <v>447</v>
      </c>
      <c r="B951" s="4">
        <v>46173</v>
      </c>
      <c r="C951" s="11">
        <f>YEAR(SalesDataTable[[#This Row],[Order Date]])</f>
        <v>2026</v>
      </c>
      <c r="D951" s="11" t="str">
        <f>"Q"&amp;ROUNDUP(MONTH(SalesDataTable[[#This Row],[Order Date]])/3,0)</f>
        <v>Q2</v>
      </c>
      <c r="E951" s="13">
        <f>MONTH(SalesDataTable[[#This Row],[Order Date]])</f>
        <v>5</v>
      </c>
      <c r="F951" s="11" t="str">
        <f>TEXT(SalesDataTable[[#This Row],[Order Date]],"MMM")</f>
        <v>May</v>
      </c>
      <c r="G951" s="5" t="s">
        <v>20</v>
      </c>
      <c r="H951" s="5" t="s">
        <v>33</v>
      </c>
      <c r="I951" s="5" t="s">
        <v>2</v>
      </c>
      <c r="J951" s="5" t="s">
        <v>3</v>
      </c>
      <c r="K951" s="5" t="s">
        <v>14</v>
      </c>
      <c r="L951" s="5" t="s">
        <v>44</v>
      </c>
      <c r="M951" s="6">
        <v>1</v>
      </c>
      <c r="N951" s="7">
        <v>131.94999999999999</v>
      </c>
      <c r="O951" s="8">
        <v>0</v>
      </c>
      <c r="P951" s="7">
        <v>65.17</v>
      </c>
      <c r="Q951" s="7">
        <f t="shared" si="56"/>
        <v>131.94999999999999</v>
      </c>
      <c r="R951" s="7">
        <f t="shared" si="57"/>
        <v>65.17</v>
      </c>
      <c r="S951" s="7">
        <f t="shared" si="58"/>
        <v>66.779999999999987</v>
      </c>
      <c r="T951" s="9">
        <f t="shared" si="59"/>
        <v>0.50610079575596811</v>
      </c>
      <c r="U951" s="6">
        <f>YEAR(SalesDataTable[[#This Row],[Order Date]])</f>
        <v>2026</v>
      </c>
      <c r="V951" s="9" t="str">
        <f>"Q"&amp;ROUNDUP(MONTH(SalesDataTable[[#This Row],[Order Date]])/3,0)</f>
        <v>Q2</v>
      </c>
      <c r="W951" s="6">
        <f>MONTH(SalesDataTable[[#This Row],[Order Date]])</f>
        <v>5</v>
      </c>
      <c r="X951" s="9" t="str">
        <f>TEXT(SalesDataTable[[#This Row],[Order Date]],"mmm")</f>
        <v>May</v>
      </c>
    </row>
    <row r="952" spans="1:24">
      <c r="A952" s="3">
        <v>1208</v>
      </c>
      <c r="B952" s="4">
        <v>46173</v>
      </c>
      <c r="C952" s="11">
        <f>YEAR(SalesDataTable[[#This Row],[Order Date]])</f>
        <v>2026</v>
      </c>
      <c r="D952" s="11" t="str">
        <f>"Q"&amp;ROUNDUP(MONTH(SalesDataTable[[#This Row],[Order Date]])/3,0)</f>
        <v>Q2</v>
      </c>
      <c r="E952" s="13">
        <f>MONTH(SalesDataTable[[#This Row],[Order Date]])</f>
        <v>5</v>
      </c>
      <c r="F952" s="11" t="str">
        <f>TEXT(SalesDataTable[[#This Row],[Order Date]],"MMM")</f>
        <v>May</v>
      </c>
      <c r="G952" s="5" t="s">
        <v>20</v>
      </c>
      <c r="H952" s="5" t="s">
        <v>33</v>
      </c>
      <c r="I952" s="5" t="s">
        <v>28</v>
      </c>
      <c r="J952" s="5" t="s">
        <v>13</v>
      </c>
      <c r="K952" s="5" t="s">
        <v>4</v>
      </c>
      <c r="L952" s="5" t="s">
        <v>30</v>
      </c>
      <c r="M952" s="6">
        <v>1</v>
      </c>
      <c r="N952" s="7">
        <v>102.24</v>
      </c>
      <c r="O952" s="8">
        <v>0</v>
      </c>
      <c r="P952" s="7">
        <v>50.75</v>
      </c>
      <c r="Q952" s="7">
        <f t="shared" si="56"/>
        <v>102.24</v>
      </c>
      <c r="R952" s="7">
        <f t="shared" si="57"/>
        <v>50.75</v>
      </c>
      <c r="S952" s="7">
        <f t="shared" si="58"/>
        <v>51.489999999999995</v>
      </c>
      <c r="T952" s="9">
        <f t="shared" si="59"/>
        <v>0.50361893583724571</v>
      </c>
      <c r="U952" s="6">
        <f>YEAR(SalesDataTable[[#This Row],[Order Date]])</f>
        <v>2026</v>
      </c>
      <c r="V952" s="9" t="str">
        <f>"Q"&amp;ROUNDUP(MONTH(SalesDataTable[[#This Row],[Order Date]])/3,0)</f>
        <v>Q2</v>
      </c>
      <c r="W952" s="6">
        <f>MONTH(SalesDataTable[[#This Row],[Order Date]])</f>
        <v>5</v>
      </c>
      <c r="X952" s="9" t="str">
        <f>TEXT(SalesDataTable[[#This Row],[Order Date]],"mmm")</f>
        <v>May</v>
      </c>
    </row>
    <row r="953" spans="1:24">
      <c r="A953" s="3">
        <v>1355</v>
      </c>
      <c r="B953" s="4">
        <v>46173</v>
      </c>
      <c r="C953" s="11">
        <f>YEAR(SalesDataTable[[#This Row],[Order Date]])</f>
        <v>2026</v>
      </c>
      <c r="D953" s="11" t="str">
        <f>"Q"&amp;ROUNDUP(MONTH(SalesDataTable[[#This Row],[Order Date]])/3,0)</f>
        <v>Q2</v>
      </c>
      <c r="E953" s="13">
        <f>MONTH(SalesDataTable[[#This Row],[Order Date]])</f>
        <v>5</v>
      </c>
      <c r="F953" s="11" t="str">
        <f>TEXT(SalesDataTable[[#This Row],[Order Date]],"MMM")</f>
        <v>May</v>
      </c>
      <c r="G953" s="5" t="s">
        <v>20</v>
      </c>
      <c r="H953" s="5" t="s">
        <v>47</v>
      </c>
      <c r="I953" s="5" t="s">
        <v>28</v>
      </c>
      <c r="J953" s="5" t="s">
        <v>13</v>
      </c>
      <c r="K953" s="5" t="s">
        <v>9</v>
      </c>
      <c r="L953" s="5" t="s">
        <v>37</v>
      </c>
      <c r="M953" s="6">
        <v>2</v>
      </c>
      <c r="N953" s="7">
        <v>152.07</v>
      </c>
      <c r="O953" s="8">
        <v>0</v>
      </c>
      <c r="P953" s="7">
        <v>76.849999999999994</v>
      </c>
      <c r="Q953" s="7">
        <f t="shared" si="56"/>
        <v>304.14</v>
      </c>
      <c r="R953" s="7">
        <f t="shared" si="57"/>
        <v>153.69999999999999</v>
      </c>
      <c r="S953" s="7">
        <f t="shared" si="58"/>
        <v>150.44</v>
      </c>
      <c r="T953" s="9">
        <f t="shared" si="59"/>
        <v>0.49464062602748737</v>
      </c>
      <c r="U953" s="6">
        <f>YEAR(SalesDataTable[[#This Row],[Order Date]])</f>
        <v>2026</v>
      </c>
      <c r="V953" s="9" t="str">
        <f>"Q"&amp;ROUNDUP(MONTH(SalesDataTable[[#This Row],[Order Date]])/3,0)</f>
        <v>Q2</v>
      </c>
      <c r="W953" s="6">
        <f>MONTH(SalesDataTable[[#This Row],[Order Date]])</f>
        <v>5</v>
      </c>
      <c r="X953" s="9" t="str">
        <f>TEXT(SalesDataTable[[#This Row],[Order Date]],"mmm")</f>
        <v>May</v>
      </c>
    </row>
    <row r="954" spans="1:24">
      <c r="A954" s="3">
        <v>1474</v>
      </c>
      <c r="B954" s="4">
        <v>46173</v>
      </c>
      <c r="C954" s="11">
        <f>YEAR(SalesDataTable[[#This Row],[Order Date]])</f>
        <v>2026</v>
      </c>
      <c r="D954" s="11" t="str">
        <f>"Q"&amp;ROUNDUP(MONTH(SalesDataTable[[#This Row],[Order Date]])/3,0)</f>
        <v>Q2</v>
      </c>
      <c r="E954" s="13">
        <f>MONTH(SalesDataTable[[#This Row],[Order Date]])</f>
        <v>5</v>
      </c>
      <c r="F954" s="11" t="str">
        <f>TEXT(SalesDataTable[[#This Row],[Order Date]],"MMM")</f>
        <v>May</v>
      </c>
      <c r="G954" s="5" t="s">
        <v>11</v>
      </c>
      <c r="H954" s="5" t="s">
        <v>18</v>
      </c>
      <c r="I954" s="5" t="s">
        <v>2</v>
      </c>
      <c r="J954" s="5" t="s">
        <v>13</v>
      </c>
      <c r="K954" s="5" t="s">
        <v>23</v>
      </c>
      <c r="L954" s="5" t="s">
        <v>51</v>
      </c>
      <c r="M954" s="6">
        <v>2</v>
      </c>
      <c r="N954" s="7">
        <v>123.34</v>
      </c>
      <c r="O954" s="8">
        <v>0.05</v>
      </c>
      <c r="P954" s="7">
        <v>58.96</v>
      </c>
      <c r="Q954" s="7">
        <f t="shared" si="56"/>
        <v>234.346</v>
      </c>
      <c r="R954" s="7">
        <f t="shared" si="57"/>
        <v>117.92</v>
      </c>
      <c r="S954" s="7">
        <f t="shared" si="58"/>
        <v>116.426</v>
      </c>
      <c r="T954" s="9">
        <f t="shared" si="59"/>
        <v>0.49681240558831813</v>
      </c>
      <c r="U954" s="6">
        <f>YEAR(SalesDataTable[[#This Row],[Order Date]])</f>
        <v>2026</v>
      </c>
      <c r="V954" s="9" t="str">
        <f>"Q"&amp;ROUNDUP(MONTH(SalesDataTable[[#This Row],[Order Date]])/3,0)</f>
        <v>Q2</v>
      </c>
      <c r="W954" s="6">
        <f>MONTH(SalesDataTable[[#This Row],[Order Date]])</f>
        <v>5</v>
      </c>
      <c r="X954" s="9" t="str">
        <f>TEXT(SalesDataTable[[#This Row],[Order Date]],"mmm")</f>
        <v>May</v>
      </c>
    </row>
    <row r="955" spans="1:24">
      <c r="A955" s="3">
        <v>1625</v>
      </c>
      <c r="B955" s="4">
        <v>46173</v>
      </c>
      <c r="C955" s="11">
        <f>YEAR(SalesDataTable[[#This Row],[Order Date]])</f>
        <v>2026</v>
      </c>
      <c r="D955" s="11" t="str">
        <f>"Q"&amp;ROUNDUP(MONTH(SalesDataTable[[#This Row],[Order Date]])/3,0)</f>
        <v>Q2</v>
      </c>
      <c r="E955" s="13">
        <f>MONTH(SalesDataTable[[#This Row],[Order Date]])</f>
        <v>5</v>
      </c>
      <c r="F955" s="11" t="str">
        <f>TEXT(SalesDataTable[[#This Row],[Order Date]],"MMM")</f>
        <v>May</v>
      </c>
      <c r="G955" s="5" t="s">
        <v>11</v>
      </c>
      <c r="H955" s="5" t="s">
        <v>12</v>
      </c>
      <c r="I955" s="5" t="s">
        <v>19</v>
      </c>
      <c r="J955" s="5" t="s">
        <v>3</v>
      </c>
      <c r="K955" s="5" t="s">
        <v>9</v>
      </c>
      <c r="L955" s="5" t="s">
        <v>37</v>
      </c>
      <c r="M955" s="6">
        <v>1</v>
      </c>
      <c r="N955" s="7">
        <v>155.81</v>
      </c>
      <c r="O955" s="8">
        <v>0</v>
      </c>
      <c r="P955" s="7">
        <v>80.31</v>
      </c>
      <c r="Q955" s="7">
        <f t="shared" si="56"/>
        <v>155.81</v>
      </c>
      <c r="R955" s="7">
        <f t="shared" si="57"/>
        <v>80.31</v>
      </c>
      <c r="S955" s="7">
        <f t="shared" si="58"/>
        <v>75.5</v>
      </c>
      <c r="T955" s="9">
        <f t="shared" si="59"/>
        <v>0.48456453372697517</v>
      </c>
      <c r="U955" s="6">
        <f>YEAR(SalesDataTable[[#This Row],[Order Date]])</f>
        <v>2026</v>
      </c>
      <c r="V955" s="9" t="str">
        <f>"Q"&amp;ROUNDUP(MONTH(SalesDataTable[[#This Row],[Order Date]])/3,0)</f>
        <v>Q2</v>
      </c>
      <c r="W955" s="6">
        <f>MONTH(SalesDataTable[[#This Row],[Order Date]])</f>
        <v>5</v>
      </c>
      <c r="X955" s="9" t="str">
        <f>TEXT(SalesDataTable[[#This Row],[Order Date]],"mmm")</f>
        <v>May</v>
      </c>
    </row>
    <row r="956" spans="1:24">
      <c r="A956" s="3">
        <v>1877</v>
      </c>
      <c r="B956" s="4">
        <v>46173</v>
      </c>
      <c r="C956" s="11">
        <f>YEAR(SalesDataTable[[#This Row],[Order Date]])</f>
        <v>2026</v>
      </c>
      <c r="D956" s="11" t="str">
        <f>"Q"&amp;ROUNDUP(MONTH(SalesDataTable[[#This Row],[Order Date]])/3,0)</f>
        <v>Q2</v>
      </c>
      <c r="E956" s="13">
        <f>MONTH(SalesDataTable[[#This Row],[Order Date]])</f>
        <v>5</v>
      </c>
      <c r="F956" s="11" t="str">
        <f>TEXT(SalesDataTable[[#This Row],[Order Date]],"MMM")</f>
        <v>May</v>
      </c>
      <c r="G956" s="5" t="s">
        <v>11</v>
      </c>
      <c r="H956" s="5" t="s">
        <v>52</v>
      </c>
      <c r="I956" s="5" t="s">
        <v>2</v>
      </c>
      <c r="J956" s="5" t="s">
        <v>3</v>
      </c>
      <c r="K956" s="5" t="s">
        <v>14</v>
      </c>
      <c r="L956" s="5" t="s">
        <v>48</v>
      </c>
      <c r="M956" s="6">
        <v>1</v>
      </c>
      <c r="N956" s="7">
        <v>163.19</v>
      </c>
      <c r="O956" s="8">
        <v>0.05</v>
      </c>
      <c r="P956" s="7">
        <v>87.95</v>
      </c>
      <c r="Q956" s="7">
        <f t="shared" si="56"/>
        <v>155.03049999999999</v>
      </c>
      <c r="R956" s="7">
        <f t="shared" si="57"/>
        <v>87.95</v>
      </c>
      <c r="S956" s="7">
        <f t="shared" si="58"/>
        <v>67.080499999999986</v>
      </c>
      <c r="T956" s="9">
        <f t="shared" si="59"/>
        <v>0.4326922766810401</v>
      </c>
      <c r="U956" s="6">
        <f>YEAR(SalesDataTable[[#This Row],[Order Date]])</f>
        <v>2026</v>
      </c>
      <c r="V956" s="9" t="str">
        <f>"Q"&amp;ROUNDUP(MONTH(SalesDataTable[[#This Row],[Order Date]])/3,0)</f>
        <v>Q2</v>
      </c>
      <c r="W956" s="6">
        <f>MONTH(SalesDataTable[[#This Row],[Order Date]])</f>
        <v>5</v>
      </c>
      <c r="X956" s="9" t="str">
        <f>TEXT(SalesDataTable[[#This Row],[Order Date]],"mmm")</f>
        <v>May</v>
      </c>
    </row>
    <row r="957" spans="1:24">
      <c r="A957" s="3">
        <v>1978</v>
      </c>
      <c r="B957" s="4">
        <v>46173</v>
      </c>
      <c r="C957" s="11">
        <f>YEAR(SalesDataTable[[#This Row],[Order Date]])</f>
        <v>2026</v>
      </c>
      <c r="D957" s="11" t="str">
        <f>"Q"&amp;ROUNDUP(MONTH(SalesDataTable[[#This Row],[Order Date]])/3,0)</f>
        <v>Q2</v>
      </c>
      <c r="E957" s="13">
        <f>MONTH(SalesDataTable[[#This Row],[Order Date]])</f>
        <v>5</v>
      </c>
      <c r="F957" s="11" t="str">
        <f>TEXT(SalesDataTable[[#This Row],[Order Date]],"MMM")</f>
        <v>May</v>
      </c>
      <c r="G957" s="5" t="s">
        <v>6</v>
      </c>
      <c r="H957" s="5" t="s">
        <v>43</v>
      </c>
      <c r="I957" s="5" t="s">
        <v>2</v>
      </c>
      <c r="J957" s="5" t="s">
        <v>3</v>
      </c>
      <c r="K957" s="5" t="s">
        <v>9</v>
      </c>
      <c r="L957" s="5" t="s">
        <v>17</v>
      </c>
      <c r="M957" s="6">
        <v>1</v>
      </c>
      <c r="N957" s="7">
        <v>147.30000000000001</v>
      </c>
      <c r="O957" s="8">
        <v>0.05</v>
      </c>
      <c r="P957" s="7">
        <v>81.510000000000005</v>
      </c>
      <c r="Q957" s="7">
        <f t="shared" si="56"/>
        <v>139.935</v>
      </c>
      <c r="R957" s="7">
        <f t="shared" si="57"/>
        <v>81.510000000000005</v>
      </c>
      <c r="S957" s="7">
        <f t="shared" si="58"/>
        <v>58.424999999999997</v>
      </c>
      <c r="T957" s="9">
        <f t="shared" si="59"/>
        <v>0.41751527494908347</v>
      </c>
      <c r="U957" s="6">
        <f>YEAR(SalesDataTable[[#This Row],[Order Date]])</f>
        <v>2026</v>
      </c>
      <c r="V957" s="9" t="str">
        <f>"Q"&amp;ROUNDUP(MONTH(SalesDataTable[[#This Row],[Order Date]])/3,0)</f>
        <v>Q2</v>
      </c>
      <c r="W957" s="6">
        <f>MONTH(SalesDataTable[[#This Row],[Order Date]])</f>
        <v>5</v>
      </c>
      <c r="X957" s="9" t="str">
        <f>TEXT(SalesDataTable[[#This Row],[Order Date]],"mmm")</f>
        <v>May</v>
      </c>
    </row>
    <row r="958" spans="1:24">
      <c r="A958" s="3">
        <v>3616</v>
      </c>
      <c r="B958" s="4">
        <v>46173</v>
      </c>
      <c r="C958" s="11">
        <f>YEAR(SalesDataTable[[#This Row],[Order Date]])</f>
        <v>2026</v>
      </c>
      <c r="D958" s="11" t="str">
        <f>"Q"&amp;ROUNDUP(MONTH(SalesDataTable[[#This Row],[Order Date]])/3,0)</f>
        <v>Q2</v>
      </c>
      <c r="E958" s="13">
        <f>MONTH(SalesDataTable[[#This Row],[Order Date]])</f>
        <v>5</v>
      </c>
      <c r="F958" s="11" t="str">
        <f>TEXT(SalesDataTable[[#This Row],[Order Date]],"MMM")</f>
        <v>May</v>
      </c>
      <c r="G958" s="5" t="s">
        <v>11</v>
      </c>
      <c r="H958" s="5" t="s">
        <v>12</v>
      </c>
      <c r="I958" s="5" t="s">
        <v>2</v>
      </c>
      <c r="J958" s="5" t="s">
        <v>3</v>
      </c>
      <c r="K958" s="5" t="s">
        <v>34</v>
      </c>
      <c r="L958" s="5" t="s">
        <v>38</v>
      </c>
      <c r="M958" s="6">
        <v>5</v>
      </c>
      <c r="N958" s="7">
        <v>126.16</v>
      </c>
      <c r="O958" s="8">
        <v>0</v>
      </c>
      <c r="P958" s="7">
        <v>68.59</v>
      </c>
      <c r="Q958" s="7">
        <f t="shared" si="56"/>
        <v>630.79999999999995</v>
      </c>
      <c r="R958" s="7">
        <f t="shared" si="57"/>
        <v>342.95000000000005</v>
      </c>
      <c r="S958" s="7">
        <f t="shared" si="58"/>
        <v>287.84999999999991</v>
      </c>
      <c r="T958" s="9">
        <f t="shared" si="59"/>
        <v>0.45632530120481918</v>
      </c>
      <c r="U958" s="6">
        <f>YEAR(SalesDataTable[[#This Row],[Order Date]])</f>
        <v>2026</v>
      </c>
      <c r="V958" s="9" t="str">
        <f>"Q"&amp;ROUNDUP(MONTH(SalesDataTable[[#This Row],[Order Date]])/3,0)</f>
        <v>Q2</v>
      </c>
      <c r="W958" s="6">
        <f>MONTH(SalesDataTable[[#This Row],[Order Date]])</f>
        <v>5</v>
      </c>
      <c r="X958" s="9" t="str">
        <f>TEXT(SalesDataTable[[#This Row],[Order Date]],"mmm")</f>
        <v>May</v>
      </c>
    </row>
    <row r="959" spans="1:24">
      <c r="A959" s="3">
        <v>3992</v>
      </c>
      <c r="B959" s="4">
        <v>46173</v>
      </c>
      <c r="C959" s="11">
        <f>YEAR(SalesDataTable[[#This Row],[Order Date]])</f>
        <v>2026</v>
      </c>
      <c r="D959" s="11" t="str">
        <f>"Q"&amp;ROUNDUP(MONTH(SalesDataTable[[#This Row],[Order Date]])/3,0)</f>
        <v>Q2</v>
      </c>
      <c r="E959" s="13">
        <f>MONTH(SalesDataTable[[#This Row],[Order Date]])</f>
        <v>5</v>
      </c>
      <c r="F959" s="11" t="str">
        <f>TEXT(SalesDataTable[[#This Row],[Order Date]],"MMM")</f>
        <v>May</v>
      </c>
      <c r="G959" s="5" t="s">
        <v>20</v>
      </c>
      <c r="H959" s="5" t="s">
        <v>33</v>
      </c>
      <c r="I959" s="5" t="s">
        <v>2</v>
      </c>
      <c r="J959" s="5" t="s">
        <v>13</v>
      </c>
      <c r="K959" s="5" t="s">
        <v>14</v>
      </c>
      <c r="L959" s="5" t="s">
        <v>48</v>
      </c>
      <c r="M959" s="6">
        <v>2</v>
      </c>
      <c r="N959" s="7">
        <v>163.57</v>
      </c>
      <c r="O959" s="8">
        <v>0</v>
      </c>
      <c r="P959" s="7">
        <v>85.72</v>
      </c>
      <c r="Q959" s="7">
        <f t="shared" si="56"/>
        <v>327.14</v>
      </c>
      <c r="R959" s="7">
        <f t="shared" si="57"/>
        <v>171.44</v>
      </c>
      <c r="S959" s="7">
        <f t="shared" si="58"/>
        <v>155.69999999999999</v>
      </c>
      <c r="T959" s="9">
        <f t="shared" si="59"/>
        <v>0.47594302133643085</v>
      </c>
      <c r="U959" s="6">
        <f>YEAR(SalesDataTable[[#This Row],[Order Date]])</f>
        <v>2026</v>
      </c>
      <c r="V959" s="9" t="str">
        <f>"Q"&amp;ROUNDUP(MONTH(SalesDataTable[[#This Row],[Order Date]])/3,0)</f>
        <v>Q2</v>
      </c>
      <c r="W959" s="6">
        <f>MONTH(SalesDataTable[[#This Row],[Order Date]])</f>
        <v>5</v>
      </c>
      <c r="X959" s="9" t="str">
        <f>TEXT(SalesDataTable[[#This Row],[Order Date]],"mmm")</f>
        <v>May</v>
      </c>
    </row>
    <row r="960" spans="1:24">
      <c r="A960" s="3">
        <v>4091</v>
      </c>
      <c r="B960" s="4">
        <v>46173</v>
      </c>
      <c r="C960" s="11">
        <f>YEAR(SalesDataTable[[#This Row],[Order Date]])</f>
        <v>2026</v>
      </c>
      <c r="D960" s="11" t="str">
        <f>"Q"&amp;ROUNDUP(MONTH(SalesDataTable[[#This Row],[Order Date]])/3,0)</f>
        <v>Q2</v>
      </c>
      <c r="E960" s="13">
        <f>MONTH(SalesDataTable[[#This Row],[Order Date]])</f>
        <v>5</v>
      </c>
      <c r="F960" s="11" t="str">
        <f>TEXT(SalesDataTable[[#This Row],[Order Date]],"MMM")</f>
        <v>May</v>
      </c>
      <c r="G960" s="5" t="s">
        <v>11</v>
      </c>
      <c r="H960" s="5" t="s">
        <v>52</v>
      </c>
      <c r="I960" s="5" t="s">
        <v>2</v>
      </c>
      <c r="J960" s="5" t="s">
        <v>13</v>
      </c>
      <c r="K960" s="5" t="s">
        <v>9</v>
      </c>
      <c r="L960" s="5" t="s">
        <v>17</v>
      </c>
      <c r="M960" s="6">
        <v>1</v>
      </c>
      <c r="N960" s="7">
        <v>142.06</v>
      </c>
      <c r="O960" s="8">
        <v>0</v>
      </c>
      <c r="P960" s="7">
        <v>77.36</v>
      </c>
      <c r="Q960" s="7">
        <f t="shared" si="56"/>
        <v>142.06</v>
      </c>
      <c r="R960" s="7">
        <f t="shared" si="57"/>
        <v>77.36</v>
      </c>
      <c r="S960" s="7">
        <f t="shared" si="58"/>
        <v>64.7</v>
      </c>
      <c r="T960" s="9">
        <f t="shared" si="59"/>
        <v>0.45544136280444886</v>
      </c>
      <c r="U960" s="6">
        <f>YEAR(SalesDataTable[[#This Row],[Order Date]])</f>
        <v>2026</v>
      </c>
      <c r="V960" s="9" t="str">
        <f>"Q"&amp;ROUNDUP(MONTH(SalesDataTable[[#This Row],[Order Date]])/3,0)</f>
        <v>Q2</v>
      </c>
      <c r="W960" s="6">
        <f>MONTH(SalesDataTable[[#This Row],[Order Date]])</f>
        <v>5</v>
      </c>
      <c r="X960" s="9" t="str">
        <f>TEXT(SalesDataTable[[#This Row],[Order Date]],"mmm")</f>
        <v>May</v>
      </c>
    </row>
    <row r="961" spans="1:24">
      <c r="A961" s="3">
        <v>4204</v>
      </c>
      <c r="B961" s="4">
        <v>46173</v>
      </c>
      <c r="C961" s="11">
        <f>YEAR(SalesDataTable[[#This Row],[Order Date]])</f>
        <v>2026</v>
      </c>
      <c r="D961" s="11" t="str">
        <f>"Q"&amp;ROUNDUP(MONTH(SalesDataTable[[#This Row],[Order Date]])/3,0)</f>
        <v>Q2</v>
      </c>
      <c r="E961" s="13">
        <f>MONTH(SalesDataTable[[#This Row],[Order Date]])</f>
        <v>5</v>
      </c>
      <c r="F961" s="11" t="str">
        <f>TEXT(SalesDataTable[[#This Row],[Order Date]],"MMM")</f>
        <v>May</v>
      </c>
      <c r="G961" s="5" t="s">
        <v>6</v>
      </c>
      <c r="H961" s="5" t="s">
        <v>41</v>
      </c>
      <c r="I961" s="5" t="s">
        <v>2</v>
      </c>
      <c r="J961" s="5" t="s">
        <v>13</v>
      </c>
      <c r="K961" s="5" t="s">
        <v>4</v>
      </c>
      <c r="L961" s="5" t="s">
        <v>5</v>
      </c>
      <c r="M961" s="6">
        <v>1</v>
      </c>
      <c r="N961" s="7">
        <v>81.37</v>
      </c>
      <c r="O961" s="8">
        <v>0</v>
      </c>
      <c r="P961" s="7">
        <v>42.01</v>
      </c>
      <c r="Q961" s="7">
        <f t="shared" si="56"/>
        <v>81.37</v>
      </c>
      <c r="R961" s="7">
        <f t="shared" si="57"/>
        <v>42.01</v>
      </c>
      <c r="S961" s="7">
        <f t="shared" si="58"/>
        <v>39.360000000000007</v>
      </c>
      <c r="T961" s="9">
        <f t="shared" si="59"/>
        <v>0.48371635737986979</v>
      </c>
      <c r="U961" s="6">
        <f>YEAR(SalesDataTable[[#This Row],[Order Date]])</f>
        <v>2026</v>
      </c>
      <c r="V961" s="9" t="str">
        <f>"Q"&amp;ROUNDUP(MONTH(SalesDataTable[[#This Row],[Order Date]])/3,0)</f>
        <v>Q2</v>
      </c>
      <c r="W961" s="6">
        <f>MONTH(SalesDataTable[[#This Row],[Order Date]])</f>
        <v>5</v>
      </c>
      <c r="X961" s="9" t="str">
        <f>TEXT(SalesDataTable[[#This Row],[Order Date]],"mmm")</f>
        <v>May</v>
      </c>
    </row>
    <row r="962" spans="1:24">
      <c r="A962" s="3">
        <v>4234</v>
      </c>
      <c r="B962" s="4">
        <v>46173</v>
      </c>
      <c r="C962" s="11">
        <f>YEAR(SalesDataTable[[#This Row],[Order Date]])</f>
        <v>2026</v>
      </c>
      <c r="D962" s="11" t="str">
        <f>"Q"&amp;ROUNDUP(MONTH(SalesDataTable[[#This Row],[Order Date]])/3,0)</f>
        <v>Q2</v>
      </c>
      <c r="E962" s="13">
        <f>MONTH(SalesDataTable[[#This Row],[Order Date]])</f>
        <v>5</v>
      </c>
      <c r="F962" s="11" t="str">
        <f>TEXT(SalesDataTable[[#This Row],[Order Date]],"MMM")</f>
        <v>May</v>
      </c>
      <c r="G962" s="5" t="s">
        <v>20</v>
      </c>
      <c r="H962" s="5" t="s">
        <v>33</v>
      </c>
      <c r="I962" s="5" t="s">
        <v>19</v>
      </c>
      <c r="J962" s="5" t="s">
        <v>13</v>
      </c>
      <c r="K962" s="5" t="s">
        <v>23</v>
      </c>
      <c r="L962" s="5" t="s">
        <v>51</v>
      </c>
      <c r="M962" s="6">
        <v>1</v>
      </c>
      <c r="N962" s="7">
        <v>120.75</v>
      </c>
      <c r="O962" s="8">
        <v>0</v>
      </c>
      <c r="P962" s="7">
        <v>61.21</v>
      </c>
      <c r="Q962" s="7">
        <f t="shared" ref="Q962:Q1025" si="60">M962*N962*(1-O962)</f>
        <v>120.75</v>
      </c>
      <c r="R962" s="7">
        <f t="shared" ref="R962:R1025" si="61">M962*P962</f>
        <v>61.21</v>
      </c>
      <c r="S962" s="7">
        <f t="shared" ref="S962:S1025" si="62">Q962-R962</f>
        <v>59.54</v>
      </c>
      <c r="T962" s="9">
        <f t="shared" ref="T962:T1025" si="63">IFERROR(S962/Q962,0)</f>
        <v>0.49308488612836437</v>
      </c>
      <c r="U962" s="6">
        <f>YEAR(SalesDataTable[[#This Row],[Order Date]])</f>
        <v>2026</v>
      </c>
      <c r="V962" s="9" t="str">
        <f>"Q"&amp;ROUNDUP(MONTH(SalesDataTable[[#This Row],[Order Date]])/3,0)</f>
        <v>Q2</v>
      </c>
      <c r="W962" s="6">
        <f>MONTH(SalesDataTable[[#This Row],[Order Date]])</f>
        <v>5</v>
      </c>
      <c r="X962" s="9" t="str">
        <f>TEXT(SalesDataTable[[#This Row],[Order Date]],"mmm")</f>
        <v>May</v>
      </c>
    </row>
    <row r="963" spans="1:24">
      <c r="A963" s="3">
        <v>4696</v>
      </c>
      <c r="B963" s="4">
        <v>46173</v>
      </c>
      <c r="C963" s="11">
        <f>YEAR(SalesDataTable[[#This Row],[Order Date]])</f>
        <v>2026</v>
      </c>
      <c r="D963" s="11" t="str">
        <f>"Q"&amp;ROUNDUP(MONTH(SalesDataTable[[#This Row],[Order Date]])/3,0)</f>
        <v>Q2</v>
      </c>
      <c r="E963" s="13">
        <f>MONTH(SalesDataTable[[#This Row],[Order Date]])</f>
        <v>5</v>
      </c>
      <c r="F963" s="11" t="str">
        <f>TEXT(SalesDataTable[[#This Row],[Order Date]],"MMM")</f>
        <v>May</v>
      </c>
      <c r="G963" s="5" t="s">
        <v>6</v>
      </c>
      <c r="H963" s="5" t="s">
        <v>49</v>
      </c>
      <c r="I963" s="5" t="s">
        <v>2</v>
      </c>
      <c r="J963" s="5" t="s">
        <v>13</v>
      </c>
      <c r="K963" s="5" t="s">
        <v>4</v>
      </c>
      <c r="L963" s="5" t="s">
        <v>5</v>
      </c>
      <c r="M963" s="6">
        <v>4</v>
      </c>
      <c r="N963" s="7">
        <v>81.790000000000006</v>
      </c>
      <c r="O963" s="8">
        <v>0</v>
      </c>
      <c r="P963" s="7">
        <v>42.96</v>
      </c>
      <c r="Q963" s="7">
        <f t="shared" si="60"/>
        <v>327.16000000000003</v>
      </c>
      <c r="R963" s="7">
        <f t="shared" si="61"/>
        <v>171.84</v>
      </c>
      <c r="S963" s="7">
        <f t="shared" si="62"/>
        <v>155.32000000000002</v>
      </c>
      <c r="T963" s="9">
        <f t="shared" si="63"/>
        <v>0.47475241472062601</v>
      </c>
      <c r="U963" s="6">
        <f>YEAR(SalesDataTable[[#This Row],[Order Date]])</f>
        <v>2026</v>
      </c>
      <c r="V963" s="9" t="str">
        <f>"Q"&amp;ROUNDUP(MONTH(SalesDataTable[[#This Row],[Order Date]])/3,0)</f>
        <v>Q2</v>
      </c>
      <c r="W963" s="6">
        <f>MONTH(SalesDataTable[[#This Row],[Order Date]])</f>
        <v>5</v>
      </c>
      <c r="X963" s="9" t="str">
        <f>TEXT(SalesDataTable[[#This Row],[Order Date]],"mmm")</f>
        <v>May</v>
      </c>
    </row>
    <row r="964" spans="1:24">
      <c r="A964" s="3">
        <v>4755</v>
      </c>
      <c r="B964" s="4">
        <v>46173</v>
      </c>
      <c r="C964" s="11">
        <f>YEAR(SalesDataTable[[#This Row],[Order Date]])</f>
        <v>2026</v>
      </c>
      <c r="D964" s="11" t="str">
        <f>"Q"&amp;ROUNDUP(MONTH(SalesDataTable[[#This Row],[Order Date]])/3,0)</f>
        <v>Q2</v>
      </c>
      <c r="E964" s="13">
        <f>MONTH(SalesDataTable[[#This Row],[Order Date]])</f>
        <v>5</v>
      </c>
      <c r="F964" s="11" t="str">
        <f>TEXT(SalesDataTable[[#This Row],[Order Date]],"MMM")</f>
        <v>May</v>
      </c>
      <c r="G964" s="5" t="s">
        <v>0</v>
      </c>
      <c r="H964" s="5" t="s">
        <v>50</v>
      </c>
      <c r="I964" s="5" t="s">
        <v>2</v>
      </c>
      <c r="J964" s="5" t="s">
        <v>13</v>
      </c>
      <c r="K964" s="5" t="s">
        <v>23</v>
      </c>
      <c r="L964" s="5" t="s">
        <v>40</v>
      </c>
      <c r="M964" s="6">
        <v>1</v>
      </c>
      <c r="N964" s="7">
        <v>81.2</v>
      </c>
      <c r="O964" s="8">
        <v>0.1</v>
      </c>
      <c r="P964" s="7">
        <v>40.270000000000003</v>
      </c>
      <c r="Q964" s="7">
        <f t="shared" si="60"/>
        <v>73.08</v>
      </c>
      <c r="R964" s="7">
        <f t="shared" si="61"/>
        <v>40.270000000000003</v>
      </c>
      <c r="S964" s="7">
        <f t="shared" si="62"/>
        <v>32.809999999999995</v>
      </c>
      <c r="T964" s="9">
        <f t="shared" si="63"/>
        <v>0.44896004378762994</v>
      </c>
      <c r="U964" s="6">
        <f>YEAR(SalesDataTable[[#This Row],[Order Date]])</f>
        <v>2026</v>
      </c>
      <c r="V964" s="9" t="str">
        <f>"Q"&amp;ROUNDUP(MONTH(SalesDataTable[[#This Row],[Order Date]])/3,0)</f>
        <v>Q2</v>
      </c>
      <c r="W964" s="6">
        <f>MONTH(SalesDataTable[[#This Row],[Order Date]])</f>
        <v>5</v>
      </c>
      <c r="X964" s="9" t="str">
        <f>TEXT(SalesDataTable[[#This Row],[Order Date]],"mmm")</f>
        <v>May</v>
      </c>
    </row>
    <row r="965" spans="1:24">
      <c r="A965" s="3">
        <v>5090</v>
      </c>
      <c r="B965" s="4">
        <v>46173</v>
      </c>
      <c r="C965" s="11">
        <f>YEAR(SalesDataTable[[#This Row],[Order Date]])</f>
        <v>2026</v>
      </c>
      <c r="D965" s="11" t="str">
        <f>"Q"&amp;ROUNDUP(MONTH(SalesDataTable[[#This Row],[Order Date]])/3,0)</f>
        <v>Q2</v>
      </c>
      <c r="E965" s="13">
        <f>MONTH(SalesDataTable[[#This Row],[Order Date]])</f>
        <v>5</v>
      </c>
      <c r="F965" s="11" t="str">
        <f>TEXT(SalesDataTable[[#This Row],[Order Date]],"MMM")</f>
        <v>May</v>
      </c>
      <c r="G965" s="5" t="s">
        <v>6</v>
      </c>
      <c r="H965" s="5" t="s">
        <v>7</v>
      </c>
      <c r="I965" s="5" t="s">
        <v>28</v>
      </c>
      <c r="J965" s="5" t="s">
        <v>13</v>
      </c>
      <c r="K965" s="5" t="s">
        <v>14</v>
      </c>
      <c r="L965" s="5" t="s">
        <v>32</v>
      </c>
      <c r="M965" s="6">
        <v>2</v>
      </c>
      <c r="N965" s="7">
        <v>46.52</v>
      </c>
      <c r="O965" s="8">
        <v>0.05</v>
      </c>
      <c r="P965" s="7">
        <v>18.739999999999998</v>
      </c>
      <c r="Q965" s="7">
        <f t="shared" si="60"/>
        <v>88.388000000000005</v>
      </c>
      <c r="R965" s="7">
        <f t="shared" si="61"/>
        <v>37.479999999999997</v>
      </c>
      <c r="S965" s="7">
        <f t="shared" si="62"/>
        <v>50.908000000000008</v>
      </c>
      <c r="T965" s="9">
        <f t="shared" si="63"/>
        <v>0.57596053762954258</v>
      </c>
      <c r="U965" s="6">
        <f>YEAR(SalesDataTable[[#This Row],[Order Date]])</f>
        <v>2026</v>
      </c>
      <c r="V965" s="9" t="str">
        <f>"Q"&amp;ROUNDUP(MONTH(SalesDataTable[[#This Row],[Order Date]])/3,0)</f>
        <v>Q2</v>
      </c>
      <c r="W965" s="6">
        <f>MONTH(SalesDataTable[[#This Row],[Order Date]])</f>
        <v>5</v>
      </c>
      <c r="X965" s="9" t="str">
        <f>TEXT(SalesDataTable[[#This Row],[Order Date]],"mmm")</f>
        <v>May</v>
      </c>
    </row>
    <row r="966" spans="1:24">
      <c r="A966" s="3">
        <v>27</v>
      </c>
      <c r="B966" s="4">
        <v>46174</v>
      </c>
      <c r="C966" s="11">
        <f>YEAR(SalesDataTable[[#This Row],[Order Date]])</f>
        <v>2026</v>
      </c>
      <c r="D966" s="11" t="str">
        <f>"Q"&amp;ROUNDUP(MONTH(SalesDataTable[[#This Row],[Order Date]])/3,0)</f>
        <v>Q2</v>
      </c>
      <c r="E966" s="13">
        <f>MONTH(SalesDataTable[[#This Row],[Order Date]])</f>
        <v>6</v>
      </c>
      <c r="F966" s="11" t="str">
        <f>TEXT(SalesDataTable[[#This Row],[Order Date]],"MMM")</f>
        <v>Jun</v>
      </c>
      <c r="G966" s="5" t="s">
        <v>20</v>
      </c>
      <c r="H966" s="5" t="s">
        <v>47</v>
      </c>
      <c r="I966" s="5" t="s">
        <v>2</v>
      </c>
      <c r="J966" s="5" t="s">
        <v>3</v>
      </c>
      <c r="K966" s="5" t="s">
        <v>23</v>
      </c>
      <c r="L966" s="5" t="s">
        <v>29</v>
      </c>
      <c r="M966" s="6">
        <v>1</v>
      </c>
      <c r="N966" s="7">
        <v>195.22</v>
      </c>
      <c r="O966" s="8">
        <v>0</v>
      </c>
      <c r="P966" s="7">
        <v>105.91</v>
      </c>
      <c r="Q966" s="7">
        <f t="shared" si="60"/>
        <v>195.22</v>
      </c>
      <c r="R966" s="7">
        <f t="shared" si="61"/>
        <v>105.91</v>
      </c>
      <c r="S966" s="7">
        <f t="shared" si="62"/>
        <v>89.31</v>
      </c>
      <c r="T966" s="9">
        <f t="shared" si="63"/>
        <v>0.45748386435816002</v>
      </c>
      <c r="U966" s="6">
        <f>YEAR(SalesDataTable[[#This Row],[Order Date]])</f>
        <v>2026</v>
      </c>
      <c r="V966" s="9" t="str">
        <f>"Q"&amp;ROUNDUP(MONTH(SalesDataTable[[#This Row],[Order Date]])/3,0)</f>
        <v>Q2</v>
      </c>
      <c r="W966" s="6">
        <f>MONTH(SalesDataTable[[#This Row],[Order Date]])</f>
        <v>6</v>
      </c>
      <c r="X966" s="9" t="str">
        <f>TEXT(SalesDataTable[[#This Row],[Order Date]],"mmm")</f>
        <v>Jun</v>
      </c>
    </row>
    <row r="967" spans="1:24">
      <c r="A967" s="3">
        <v>463</v>
      </c>
      <c r="B967" s="4">
        <v>46174</v>
      </c>
      <c r="C967" s="11">
        <f>YEAR(SalesDataTable[[#This Row],[Order Date]])</f>
        <v>2026</v>
      </c>
      <c r="D967" s="11" t="str">
        <f>"Q"&amp;ROUNDUP(MONTH(SalesDataTable[[#This Row],[Order Date]])/3,0)</f>
        <v>Q2</v>
      </c>
      <c r="E967" s="13">
        <f>MONTH(SalesDataTable[[#This Row],[Order Date]])</f>
        <v>6</v>
      </c>
      <c r="F967" s="11" t="str">
        <f>TEXT(SalesDataTable[[#This Row],[Order Date]],"MMM")</f>
        <v>Jun</v>
      </c>
      <c r="G967" s="5" t="s">
        <v>20</v>
      </c>
      <c r="H967" s="5" t="s">
        <v>21</v>
      </c>
      <c r="I967" s="5" t="s">
        <v>2</v>
      </c>
      <c r="J967" s="5" t="s">
        <v>13</v>
      </c>
      <c r="K967" s="5" t="s">
        <v>4</v>
      </c>
      <c r="L967" s="5" t="s">
        <v>26</v>
      </c>
      <c r="M967" s="6">
        <v>1</v>
      </c>
      <c r="N967" s="7">
        <v>40.71</v>
      </c>
      <c r="O967" s="8">
        <v>0.05</v>
      </c>
      <c r="P967" s="7">
        <v>16.559999999999999</v>
      </c>
      <c r="Q967" s="7">
        <f t="shared" si="60"/>
        <v>38.674500000000002</v>
      </c>
      <c r="R967" s="7">
        <f t="shared" si="61"/>
        <v>16.559999999999999</v>
      </c>
      <c r="S967" s="7">
        <f t="shared" si="62"/>
        <v>22.114500000000003</v>
      </c>
      <c r="T967" s="9">
        <f t="shared" si="63"/>
        <v>0.57181088314005357</v>
      </c>
      <c r="U967" s="6">
        <f>YEAR(SalesDataTable[[#This Row],[Order Date]])</f>
        <v>2026</v>
      </c>
      <c r="V967" s="9" t="str">
        <f>"Q"&amp;ROUNDUP(MONTH(SalesDataTable[[#This Row],[Order Date]])/3,0)</f>
        <v>Q2</v>
      </c>
      <c r="W967" s="6">
        <f>MONTH(SalesDataTable[[#This Row],[Order Date]])</f>
        <v>6</v>
      </c>
      <c r="X967" s="9" t="str">
        <f>TEXT(SalesDataTable[[#This Row],[Order Date]],"mmm")</f>
        <v>Jun</v>
      </c>
    </row>
    <row r="968" spans="1:24">
      <c r="A968" s="3">
        <v>653</v>
      </c>
      <c r="B968" s="4">
        <v>46174</v>
      </c>
      <c r="C968" s="11">
        <f>YEAR(SalesDataTable[[#This Row],[Order Date]])</f>
        <v>2026</v>
      </c>
      <c r="D968" s="11" t="str">
        <f>"Q"&amp;ROUNDUP(MONTH(SalesDataTable[[#This Row],[Order Date]])/3,0)</f>
        <v>Q2</v>
      </c>
      <c r="E968" s="13">
        <f>MONTH(SalesDataTable[[#This Row],[Order Date]])</f>
        <v>6</v>
      </c>
      <c r="F968" s="11" t="str">
        <f>TEXT(SalesDataTable[[#This Row],[Order Date]],"MMM")</f>
        <v>Jun</v>
      </c>
      <c r="G968" s="5" t="s">
        <v>6</v>
      </c>
      <c r="H968" s="5" t="s">
        <v>41</v>
      </c>
      <c r="I968" s="5" t="s">
        <v>2</v>
      </c>
      <c r="J968" s="5" t="s">
        <v>3</v>
      </c>
      <c r="K968" s="5" t="s">
        <v>34</v>
      </c>
      <c r="L968" s="5" t="s">
        <v>35</v>
      </c>
      <c r="M968" s="6">
        <v>1</v>
      </c>
      <c r="N968" s="7">
        <v>41.26</v>
      </c>
      <c r="O968" s="8">
        <v>0.05</v>
      </c>
      <c r="P968" s="7">
        <v>14.32</v>
      </c>
      <c r="Q968" s="7">
        <f t="shared" si="60"/>
        <v>39.196999999999996</v>
      </c>
      <c r="R968" s="7">
        <f t="shared" si="61"/>
        <v>14.32</v>
      </c>
      <c r="S968" s="7">
        <f t="shared" si="62"/>
        <v>24.876999999999995</v>
      </c>
      <c r="T968" s="9">
        <f t="shared" si="63"/>
        <v>0.63466591831007468</v>
      </c>
      <c r="U968" s="6">
        <f>YEAR(SalesDataTable[[#This Row],[Order Date]])</f>
        <v>2026</v>
      </c>
      <c r="V968" s="9" t="str">
        <f>"Q"&amp;ROUNDUP(MONTH(SalesDataTable[[#This Row],[Order Date]])/3,0)</f>
        <v>Q2</v>
      </c>
      <c r="W968" s="6">
        <f>MONTH(SalesDataTable[[#This Row],[Order Date]])</f>
        <v>6</v>
      </c>
      <c r="X968" s="9" t="str">
        <f>TEXT(SalesDataTable[[#This Row],[Order Date]],"mmm")</f>
        <v>Jun</v>
      </c>
    </row>
    <row r="969" spans="1:24">
      <c r="A969" s="3">
        <v>1485</v>
      </c>
      <c r="B969" s="4">
        <v>46174</v>
      </c>
      <c r="C969" s="11">
        <f>YEAR(SalesDataTable[[#This Row],[Order Date]])</f>
        <v>2026</v>
      </c>
      <c r="D969" s="11" t="str">
        <f>"Q"&amp;ROUNDUP(MONTH(SalesDataTable[[#This Row],[Order Date]])/3,0)</f>
        <v>Q2</v>
      </c>
      <c r="E969" s="13">
        <f>MONTH(SalesDataTable[[#This Row],[Order Date]])</f>
        <v>6</v>
      </c>
      <c r="F969" s="11" t="str">
        <f>TEXT(SalesDataTable[[#This Row],[Order Date]],"MMM")</f>
        <v>Jun</v>
      </c>
      <c r="G969" s="5" t="s">
        <v>6</v>
      </c>
      <c r="H969" s="5" t="s">
        <v>41</v>
      </c>
      <c r="I969" s="5" t="s">
        <v>19</v>
      </c>
      <c r="J969" s="5" t="s">
        <v>13</v>
      </c>
      <c r="K969" s="5" t="s">
        <v>34</v>
      </c>
      <c r="L969" s="5" t="s">
        <v>35</v>
      </c>
      <c r="M969" s="6">
        <v>2</v>
      </c>
      <c r="N969" s="7">
        <v>40.840000000000003</v>
      </c>
      <c r="O969" s="8">
        <v>0</v>
      </c>
      <c r="P969" s="7">
        <v>14.48</v>
      </c>
      <c r="Q969" s="7">
        <f t="shared" si="60"/>
        <v>81.680000000000007</v>
      </c>
      <c r="R969" s="7">
        <f t="shared" si="61"/>
        <v>28.96</v>
      </c>
      <c r="S969" s="7">
        <f t="shared" si="62"/>
        <v>52.720000000000006</v>
      </c>
      <c r="T969" s="9">
        <f t="shared" si="63"/>
        <v>0.64544564152791384</v>
      </c>
      <c r="U969" s="6">
        <f>YEAR(SalesDataTable[[#This Row],[Order Date]])</f>
        <v>2026</v>
      </c>
      <c r="V969" s="9" t="str">
        <f>"Q"&amp;ROUNDUP(MONTH(SalesDataTable[[#This Row],[Order Date]])/3,0)</f>
        <v>Q2</v>
      </c>
      <c r="W969" s="6">
        <f>MONTH(SalesDataTable[[#This Row],[Order Date]])</f>
        <v>6</v>
      </c>
      <c r="X969" s="9" t="str">
        <f>TEXT(SalesDataTable[[#This Row],[Order Date]],"mmm")</f>
        <v>Jun</v>
      </c>
    </row>
    <row r="970" spans="1:24">
      <c r="A970" s="3">
        <v>1925</v>
      </c>
      <c r="B970" s="4">
        <v>46174</v>
      </c>
      <c r="C970" s="11">
        <f>YEAR(SalesDataTable[[#This Row],[Order Date]])</f>
        <v>2026</v>
      </c>
      <c r="D970" s="11" t="str">
        <f>"Q"&amp;ROUNDUP(MONTH(SalesDataTable[[#This Row],[Order Date]])/3,0)</f>
        <v>Q2</v>
      </c>
      <c r="E970" s="13">
        <f>MONTH(SalesDataTable[[#This Row],[Order Date]])</f>
        <v>6</v>
      </c>
      <c r="F970" s="11" t="str">
        <f>TEXT(SalesDataTable[[#This Row],[Order Date]],"MMM")</f>
        <v>Jun</v>
      </c>
      <c r="G970" s="5" t="s">
        <v>20</v>
      </c>
      <c r="H970" s="5" t="s">
        <v>21</v>
      </c>
      <c r="I970" s="5" t="s">
        <v>2</v>
      </c>
      <c r="J970" s="5" t="s">
        <v>3</v>
      </c>
      <c r="K970" s="5" t="s">
        <v>9</v>
      </c>
      <c r="L970" s="5" t="s">
        <v>17</v>
      </c>
      <c r="M970" s="6">
        <v>1</v>
      </c>
      <c r="N970" s="7">
        <v>143.32</v>
      </c>
      <c r="O970" s="8">
        <v>0</v>
      </c>
      <c r="P970" s="7">
        <v>80.36</v>
      </c>
      <c r="Q970" s="7">
        <f t="shared" si="60"/>
        <v>143.32</v>
      </c>
      <c r="R970" s="7">
        <f t="shared" si="61"/>
        <v>80.36</v>
      </c>
      <c r="S970" s="7">
        <f t="shared" si="62"/>
        <v>62.959999999999994</v>
      </c>
      <c r="T970" s="9">
        <f t="shared" si="63"/>
        <v>0.43929667876081496</v>
      </c>
      <c r="U970" s="6">
        <f>YEAR(SalesDataTable[[#This Row],[Order Date]])</f>
        <v>2026</v>
      </c>
      <c r="V970" s="9" t="str">
        <f>"Q"&amp;ROUNDUP(MONTH(SalesDataTable[[#This Row],[Order Date]])/3,0)</f>
        <v>Q2</v>
      </c>
      <c r="W970" s="6">
        <f>MONTH(SalesDataTable[[#This Row],[Order Date]])</f>
        <v>6</v>
      </c>
      <c r="X970" s="9" t="str">
        <f>TEXT(SalesDataTable[[#This Row],[Order Date]],"mmm")</f>
        <v>Jun</v>
      </c>
    </row>
    <row r="971" spans="1:24">
      <c r="A971" s="3">
        <v>1952</v>
      </c>
      <c r="B971" s="4">
        <v>46174</v>
      </c>
      <c r="C971" s="11">
        <f>YEAR(SalesDataTable[[#This Row],[Order Date]])</f>
        <v>2026</v>
      </c>
      <c r="D971" s="11" t="str">
        <f>"Q"&amp;ROUNDUP(MONTH(SalesDataTable[[#This Row],[Order Date]])/3,0)</f>
        <v>Q2</v>
      </c>
      <c r="E971" s="13">
        <f>MONTH(SalesDataTable[[#This Row],[Order Date]])</f>
        <v>6</v>
      </c>
      <c r="F971" s="11" t="str">
        <f>TEXT(SalesDataTable[[#This Row],[Order Date]],"MMM")</f>
        <v>Jun</v>
      </c>
      <c r="G971" s="5" t="s">
        <v>0</v>
      </c>
      <c r="H971" s="5" t="s">
        <v>50</v>
      </c>
      <c r="I971" s="5" t="s">
        <v>2</v>
      </c>
      <c r="J971" s="5" t="s">
        <v>13</v>
      </c>
      <c r="K971" s="5" t="s">
        <v>9</v>
      </c>
      <c r="L971" s="5" t="s">
        <v>37</v>
      </c>
      <c r="M971" s="6">
        <v>2</v>
      </c>
      <c r="N971" s="7">
        <v>156.31</v>
      </c>
      <c r="O971" s="8">
        <v>0</v>
      </c>
      <c r="P971" s="7">
        <v>79.87</v>
      </c>
      <c r="Q971" s="7">
        <f t="shared" si="60"/>
        <v>312.62</v>
      </c>
      <c r="R971" s="7">
        <f t="shared" si="61"/>
        <v>159.74</v>
      </c>
      <c r="S971" s="7">
        <f t="shared" si="62"/>
        <v>152.88</v>
      </c>
      <c r="T971" s="9">
        <f t="shared" si="63"/>
        <v>0.4890282131661442</v>
      </c>
      <c r="U971" s="6">
        <f>YEAR(SalesDataTable[[#This Row],[Order Date]])</f>
        <v>2026</v>
      </c>
      <c r="V971" s="9" t="str">
        <f>"Q"&amp;ROUNDUP(MONTH(SalesDataTable[[#This Row],[Order Date]])/3,0)</f>
        <v>Q2</v>
      </c>
      <c r="W971" s="6">
        <f>MONTH(SalesDataTable[[#This Row],[Order Date]])</f>
        <v>6</v>
      </c>
      <c r="X971" s="9" t="str">
        <f>TEXT(SalesDataTable[[#This Row],[Order Date]],"mmm")</f>
        <v>Jun</v>
      </c>
    </row>
    <row r="972" spans="1:24">
      <c r="A972" s="3">
        <v>2010</v>
      </c>
      <c r="B972" s="4">
        <v>46174</v>
      </c>
      <c r="C972" s="11">
        <f>YEAR(SalesDataTable[[#This Row],[Order Date]])</f>
        <v>2026</v>
      </c>
      <c r="D972" s="11" t="str">
        <f>"Q"&amp;ROUNDUP(MONTH(SalesDataTable[[#This Row],[Order Date]])/3,0)</f>
        <v>Q2</v>
      </c>
      <c r="E972" s="13">
        <f>MONTH(SalesDataTable[[#This Row],[Order Date]])</f>
        <v>6</v>
      </c>
      <c r="F972" s="11" t="str">
        <f>TEXT(SalesDataTable[[#This Row],[Order Date]],"MMM")</f>
        <v>Jun</v>
      </c>
      <c r="G972" s="5" t="s">
        <v>20</v>
      </c>
      <c r="H972" s="5" t="s">
        <v>33</v>
      </c>
      <c r="I972" s="5" t="s">
        <v>2</v>
      </c>
      <c r="J972" s="5" t="s">
        <v>13</v>
      </c>
      <c r="K972" s="5" t="s">
        <v>4</v>
      </c>
      <c r="L972" s="5" t="s">
        <v>30</v>
      </c>
      <c r="M972" s="6">
        <v>3</v>
      </c>
      <c r="N972" s="7">
        <v>100.69</v>
      </c>
      <c r="O972" s="8">
        <v>0.1</v>
      </c>
      <c r="P972" s="7">
        <v>51.31</v>
      </c>
      <c r="Q972" s="7">
        <f t="shared" si="60"/>
        <v>271.863</v>
      </c>
      <c r="R972" s="7">
        <f t="shared" si="61"/>
        <v>153.93</v>
      </c>
      <c r="S972" s="7">
        <f t="shared" si="62"/>
        <v>117.93299999999999</v>
      </c>
      <c r="T972" s="9">
        <f t="shared" si="63"/>
        <v>0.43379569856876438</v>
      </c>
      <c r="U972" s="6">
        <f>YEAR(SalesDataTable[[#This Row],[Order Date]])</f>
        <v>2026</v>
      </c>
      <c r="V972" s="9" t="str">
        <f>"Q"&amp;ROUNDUP(MONTH(SalesDataTable[[#This Row],[Order Date]])/3,0)</f>
        <v>Q2</v>
      </c>
      <c r="W972" s="6">
        <f>MONTH(SalesDataTable[[#This Row],[Order Date]])</f>
        <v>6</v>
      </c>
      <c r="X972" s="9" t="str">
        <f>TEXT(SalesDataTable[[#This Row],[Order Date]],"mmm")</f>
        <v>Jun</v>
      </c>
    </row>
    <row r="973" spans="1:24">
      <c r="A973" s="3">
        <v>2114</v>
      </c>
      <c r="B973" s="4">
        <v>46174</v>
      </c>
      <c r="C973" s="11">
        <f>YEAR(SalesDataTable[[#This Row],[Order Date]])</f>
        <v>2026</v>
      </c>
      <c r="D973" s="11" t="str">
        <f>"Q"&amp;ROUNDUP(MONTH(SalesDataTable[[#This Row],[Order Date]])/3,0)</f>
        <v>Q2</v>
      </c>
      <c r="E973" s="13">
        <f>MONTH(SalesDataTable[[#This Row],[Order Date]])</f>
        <v>6</v>
      </c>
      <c r="F973" s="11" t="str">
        <f>TEXT(SalesDataTable[[#This Row],[Order Date]],"MMM")</f>
        <v>Jun</v>
      </c>
      <c r="G973" s="5" t="s">
        <v>20</v>
      </c>
      <c r="H973" s="5" t="s">
        <v>47</v>
      </c>
      <c r="I973" s="5" t="s">
        <v>19</v>
      </c>
      <c r="J973" s="5" t="s">
        <v>16</v>
      </c>
      <c r="K973" s="5" t="s">
        <v>14</v>
      </c>
      <c r="L973" s="5" t="s">
        <v>32</v>
      </c>
      <c r="M973" s="6">
        <v>2</v>
      </c>
      <c r="N973" s="7">
        <v>45.54</v>
      </c>
      <c r="O973" s="8">
        <v>0.1</v>
      </c>
      <c r="P973" s="7">
        <v>18.309999999999999</v>
      </c>
      <c r="Q973" s="7">
        <f t="shared" si="60"/>
        <v>81.971999999999994</v>
      </c>
      <c r="R973" s="7">
        <f t="shared" si="61"/>
        <v>36.619999999999997</v>
      </c>
      <c r="S973" s="7">
        <f t="shared" si="62"/>
        <v>45.351999999999997</v>
      </c>
      <c r="T973" s="9">
        <f t="shared" si="63"/>
        <v>0.5532620894939736</v>
      </c>
      <c r="U973" s="6">
        <f>YEAR(SalesDataTable[[#This Row],[Order Date]])</f>
        <v>2026</v>
      </c>
      <c r="V973" s="9" t="str">
        <f>"Q"&amp;ROUNDUP(MONTH(SalesDataTable[[#This Row],[Order Date]])/3,0)</f>
        <v>Q2</v>
      </c>
      <c r="W973" s="6">
        <f>MONTH(SalesDataTable[[#This Row],[Order Date]])</f>
        <v>6</v>
      </c>
      <c r="X973" s="9" t="str">
        <f>TEXT(SalesDataTable[[#This Row],[Order Date]],"mmm")</f>
        <v>Jun</v>
      </c>
    </row>
    <row r="974" spans="1:24">
      <c r="A974" s="3">
        <v>3104</v>
      </c>
      <c r="B974" s="4">
        <v>46174</v>
      </c>
      <c r="C974" s="11">
        <f>YEAR(SalesDataTable[[#This Row],[Order Date]])</f>
        <v>2026</v>
      </c>
      <c r="D974" s="11" t="str">
        <f>"Q"&amp;ROUNDUP(MONTH(SalesDataTable[[#This Row],[Order Date]])/3,0)</f>
        <v>Q2</v>
      </c>
      <c r="E974" s="13">
        <f>MONTH(SalesDataTable[[#This Row],[Order Date]])</f>
        <v>6</v>
      </c>
      <c r="F974" s="11" t="str">
        <f>TEXT(SalesDataTable[[#This Row],[Order Date]],"MMM")</f>
        <v>Jun</v>
      </c>
      <c r="G974" s="5" t="s">
        <v>11</v>
      </c>
      <c r="H974" s="5" t="s">
        <v>18</v>
      </c>
      <c r="I974" s="5" t="s">
        <v>8</v>
      </c>
      <c r="J974" s="5" t="s">
        <v>16</v>
      </c>
      <c r="K974" s="5" t="s">
        <v>9</v>
      </c>
      <c r="L974" s="5" t="s">
        <v>37</v>
      </c>
      <c r="M974" s="6">
        <v>5</v>
      </c>
      <c r="N974" s="7">
        <v>153.97</v>
      </c>
      <c r="O974" s="8">
        <v>0.15</v>
      </c>
      <c r="P974" s="7">
        <v>79.81</v>
      </c>
      <c r="Q974" s="7">
        <f t="shared" si="60"/>
        <v>654.37249999999995</v>
      </c>
      <c r="R974" s="7">
        <f t="shared" si="61"/>
        <v>399.05</v>
      </c>
      <c r="S974" s="7">
        <f t="shared" si="62"/>
        <v>255.32249999999993</v>
      </c>
      <c r="T974" s="9">
        <f t="shared" si="63"/>
        <v>0.39017914108554369</v>
      </c>
      <c r="U974" s="6">
        <f>YEAR(SalesDataTable[[#This Row],[Order Date]])</f>
        <v>2026</v>
      </c>
      <c r="V974" s="9" t="str">
        <f>"Q"&amp;ROUNDUP(MONTH(SalesDataTable[[#This Row],[Order Date]])/3,0)</f>
        <v>Q2</v>
      </c>
      <c r="W974" s="6">
        <f>MONTH(SalesDataTable[[#This Row],[Order Date]])</f>
        <v>6</v>
      </c>
      <c r="X974" s="9" t="str">
        <f>TEXT(SalesDataTable[[#This Row],[Order Date]],"mmm")</f>
        <v>Jun</v>
      </c>
    </row>
    <row r="975" spans="1:24">
      <c r="A975" s="3">
        <v>3230</v>
      </c>
      <c r="B975" s="4">
        <v>46174</v>
      </c>
      <c r="C975" s="11">
        <f>YEAR(SalesDataTable[[#This Row],[Order Date]])</f>
        <v>2026</v>
      </c>
      <c r="D975" s="11" t="str">
        <f>"Q"&amp;ROUNDUP(MONTH(SalesDataTable[[#This Row],[Order Date]])/3,0)</f>
        <v>Q2</v>
      </c>
      <c r="E975" s="13">
        <f>MONTH(SalesDataTable[[#This Row],[Order Date]])</f>
        <v>6</v>
      </c>
      <c r="F975" s="11" t="str">
        <f>TEXT(SalesDataTable[[#This Row],[Order Date]],"MMM")</f>
        <v>Jun</v>
      </c>
      <c r="G975" s="5" t="s">
        <v>11</v>
      </c>
      <c r="H975" s="5" t="s">
        <v>52</v>
      </c>
      <c r="I975" s="5" t="s">
        <v>19</v>
      </c>
      <c r="J975" s="5" t="s">
        <v>3</v>
      </c>
      <c r="K975" s="5" t="s">
        <v>34</v>
      </c>
      <c r="L975" s="5" t="s">
        <v>38</v>
      </c>
      <c r="M975" s="6">
        <v>1</v>
      </c>
      <c r="N975" s="7">
        <v>124.17</v>
      </c>
      <c r="O975" s="8">
        <v>0</v>
      </c>
      <c r="P975" s="7">
        <v>71.040000000000006</v>
      </c>
      <c r="Q975" s="7">
        <f t="shared" si="60"/>
        <v>124.17</v>
      </c>
      <c r="R975" s="7">
        <f t="shared" si="61"/>
        <v>71.040000000000006</v>
      </c>
      <c r="S975" s="7">
        <f t="shared" si="62"/>
        <v>53.129999999999995</v>
      </c>
      <c r="T975" s="9">
        <f t="shared" si="63"/>
        <v>0.4278811307079004</v>
      </c>
      <c r="U975" s="6">
        <f>YEAR(SalesDataTable[[#This Row],[Order Date]])</f>
        <v>2026</v>
      </c>
      <c r="V975" s="9" t="str">
        <f>"Q"&amp;ROUNDUP(MONTH(SalesDataTable[[#This Row],[Order Date]])/3,0)</f>
        <v>Q2</v>
      </c>
      <c r="W975" s="6">
        <f>MONTH(SalesDataTable[[#This Row],[Order Date]])</f>
        <v>6</v>
      </c>
      <c r="X975" s="9" t="str">
        <f>TEXT(SalesDataTable[[#This Row],[Order Date]],"mmm")</f>
        <v>Jun</v>
      </c>
    </row>
    <row r="976" spans="1:24">
      <c r="A976" s="3">
        <v>3415</v>
      </c>
      <c r="B976" s="4">
        <v>46174</v>
      </c>
      <c r="C976" s="11">
        <f>YEAR(SalesDataTable[[#This Row],[Order Date]])</f>
        <v>2026</v>
      </c>
      <c r="D976" s="11" t="str">
        <f>"Q"&amp;ROUNDUP(MONTH(SalesDataTable[[#This Row],[Order Date]])/3,0)</f>
        <v>Q2</v>
      </c>
      <c r="E976" s="13">
        <f>MONTH(SalesDataTable[[#This Row],[Order Date]])</f>
        <v>6</v>
      </c>
      <c r="F976" s="11" t="str">
        <f>TEXT(SalesDataTable[[#This Row],[Order Date]],"MMM")</f>
        <v>Jun</v>
      </c>
      <c r="G976" s="5" t="s">
        <v>11</v>
      </c>
      <c r="H976" s="5" t="s">
        <v>25</v>
      </c>
      <c r="I976" s="5" t="s">
        <v>19</v>
      </c>
      <c r="J976" s="5" t="s">
        <v>3</v>
      </c>
      <c r="K976" s="5" t="s">
        <v>9</v>
      </c>
      <c r="L976" s="5" t="s">
        <v>37</v>
      </c>
      <c r="M976" s="6">
        <v>1</v>
      </c>
      <c r="N976" s="7">
        <v>152.94999999999999</v>
      </c>
      <c r="O976" s="8">
        <v>0.05</v>
      </c>
      <c r="P976" s="7">
        <v>76.97</v>
      </c>
      <c r="Q976" s="7">
        <f t="shared" si="60"/>
        <v>145.30249999999998</v>
      </c>
      <c r="R976" s="7">
        <f t="shared" si="61"/>
        <v>76.97</v>
      </c>
      <c r="S976" s="7">
        <f t="shared" si="62"/>
        <v>68.332499999999982</v>
      </c>
      <c r="T976" s="9">
        <f t="shared" si="63"/>
        <v>0.47027752447480248</v>
      </c>
      <c r="U976" s="6">
        <f>YEAR(SalesDataTable[[#This Row],[Order Date]])</f>
        <v>2026</v>
      </c>
      <c r="V976" s="9" t="str">
        <f>"Q"&amp;ROUNDUP(MONTH(SalesDataTable[[#This Row],[Order Date]])/3,0)</f>
        <v>Q2</v>
      </c>
      <c r="W976" s="6">
        <f>MONTH(SalesDataTable[[#This Row],[Order Date]])</f>
        <v>6</v>
      </c>
      <c r="X976" s="9" t="str">
        <f>TEXT(SalesDataTable[[#This Row],[Order Date]],"mmm")</f>
        <v>Jun</v>
      </c>
    </row>
    <row r="977" spans="1:24">
      <c r="A977" s="3">
        <v>4130</v>
      </c>
      <c r="B977" s="4">
        <v>46174</v>
      </c>
      <c r="C977" s="11">
        <f>YEAR(SalesDataTable[[#This Row],[Order Date]])</f>
        <v>2026</v>
      </c>
      <c r="D977" s="11" t="str">
        <f>"Q"&amp;ROUNDUP(MONTH(SalesDataTable[[#This Row],[Order Date]])/3,0)</f>
        <v>Q2</v>
      </c>
      <c r="E977" s="13">
        <f>MONTH(SalesDataTable[[#This Row],[Order Date]])</f>
        <v>6</v>
      </c>
      <c r="F977" s="11" t="str">
        <f>TEXT(SalesDataTable[[#This Row],[Order Date]],"MMM")</f>
        <v>Jun</v>
      </c>
      <c r="G977" s="5" t="s">
        <v>20</v>
      </c>
      <c r="H977" s="5" t="s">
        <v>47</v>
      </c>
      <c r="I977" s="5" t="s">
        <v>2</v>
      </c>
      <c r="J977" s="5" t="s">
        <v>13</v>
      </c>
      <c r="K977" s="5" t="s">
        <v>4</v>
      </c>
      <c r="L977" s="5" t="s">
        <v>5</v>
      </c>
      <c r="M977" s="6">
        <v>3</v>
      </c>
      <c r="N977" s="7">
        <v>80.099999999999994</v>
      </c>
      <c r="O977" s="8">
        <v>0</v>
      </c>
      <c r="P977" s="7">
        <v>43.51</v>
      </c>
      <c r="Q977" s="7">
        <f t="shared" si="60"/>
        <v>240.29999999999998</v>
      </c>
      <c r="R977" s="7">
        <f t="shared" si="61"/>
        <v>130.53</v>
      </c>
      <c r="S977" s="7">
        <f t="shared" si="62"/>
        <v>109.76999999999998</v>
      </c>
      <c r="T977" s="9">
        <f t="shared" si="63"/>
        <v>0.45680399500624214</v>
      </c>
      <c r="U977" s="6">
        <f>YEAR(SalesDataTable[[#This Row],[Order Date]])</f>
        <v>2026</v>
      </c>
      <c r="V977" s="9" t="str">
        <f>"Q"&amp;ROUNDUP(MONTH(SalesDataTable[[#This Row],[Order Date]])/3,0)</f>
        <v>Q2</v>
      </c>
      <c r="W977" s="6">
        <f>MONTH(SalesDataTable[[#This Row],[Order Date]])</f>
        <v>6</v>
      </c>
      <c r="X977" s="9" t="str">
        <f>TEXT(SalesDataTable[[#This Row],[Order Date]],"mmm")</f>
        <v>Jun</v>
      </c>
    </row>
    <row r="978" spans="1:24">
      <c r="A978" s="3">
        <v>4314</v>
      </c>
      <c r="B978" s="4">
        <v>46174</v>
      </c>
      <c r="C978" s="11">
        <f>YEAR(SalesDataTable[[#This Row],[Order Date]])</f>
        <v>2026</v>
      </c>
      <c r="D978" s="11" t="str">
        <f>"Q"&amp;ROUNDUP(MONTH(SalesDataTable[[#This Row],[Order Date]])/3,0)</f>
        <v>Q2</v>
      </c>
      <c r="E978" s="13">
        <f>MONTH(SalesDataTable[[#This Row],[Order Date]])</f>
        <v>6</v>
      </c>
      <c r="F978" s="11" t="str">
        <f>TEXT(SalesDataTable[[#This Row],[Order Date]],"MMM")</f>
        <v>Jun</v>
      </c>
      <c r="G978" s="5" t="s">
        <v>20</v>
      </c>
      <c r="H978" s="5" t="s">
        <v>21</v>
      </c>
      <c r="I978" s="5" t="s">
        <v>19</v>
      </c>
      <c r="J978" s="5" t="s">
        <v>13</v>
      </c>
      <c r="K978" s="5" t="s">
        <v>34</v>
      </c>
      <c r="L978" s="5" t="s">
        <v>42</v>
      </c>
      <c r="M978" s="6">
        <v>2</v>
      </c>
      <c r="N978" s="7">
        <v>36.61</v>
      </c>
      <c r="O978" s="8">
        <v>0</v>
      </c>
      <c r="P978" s="7">
        <v>14.15</v>
      </c>
      <c r="Q978" s="7">
        <f t="shared" si="60"/>
        <v>73.22</v>
      </c>
      <c r="R978" s="7">
        <f t="shared" si="61"/>
        <v>28.3</v>
      </c>
      <c r="S978" s="7">
        <f t="shared" si="62"/>
        <v>44.92</v>
      </c>
      <c r="T978" s="9">
        <f t="shared" si="63"/>
        <v>0.61349358098880091</v>
      </c>
      <c r="U978" s="6">
        <f>YEAR(SalesDataTable[[#This Row],[Order Date]])</f>
        <v>2026</v>
      </c>
      <c r="V978" s="9" t="str">
        <f>"Q"&amp;ROUNDUP(MONTH(SalesDataTable[[#This Row],[Order Date]])/3,0)</f>
        <v>Q2</v>
      </c>
      <c r="W978" s="6">
        <f>MONTH(SalesDataTable[[#This Row],[Order Date]])</f>
        <v>6</v>
      </c>
      <c r="X978" s="9" t="str">
        <f>TEXT(SalesDataTable[[#This Row],[Order Date]],"mmm")</f>
        <v>Jun</v>
      </c>
    </row>
    <row r="979" spans="1:24">
      <c r="A979" s="3">
        <v>998</v>
      </c>
      <c r="B979" s="4">
        <v>46175</v>
      </c>
      <c r="C979" s="11">
        <f>YEAR(SalesDataTable[[#This Row],[Order Date]])</f>
        <v>2026</v>
      </c>
      <c r="D979" s="11" t="str">
        <f>"Q"&amp;ROUNDUP(MONTH(SalesDataTable[[#This Row],[Order Date]])/3,0)</f>
        <v>Q2</v>
      </c>
      <c r="E979" s="13">
        <f>MONTH(SalesDataTable[[#This Row],[Order Date]])</f>
        <v>6</v>
      </c>
      <c r="F979" s="11" t="str">
        <f>TEXT(SalesDataTable[[#This Row],[Order Date]],"MMM")</f>
        <v>Jun</v>
      </c>
      <c r="G979" s="5" t="s">
        <v>6</v>
      </c>
      <c r="H979" s="5" t="s">
        <v>41</v>
      </c>
      <c r="I979" s="5" t="s">
        <v>2</v>
      </c>
      <c r="J979" s="5" t="s">
        <v>3</v>
      </c>
      <c r="K979" s="5" t="s">
        <v>14</v>
      </c>
      <c r="L979" s="5" t="s">
        <v>44</v>
      </c>
      <c r="M979" s="6">
        <v>2</v>
      </c>
      <c r="N979" s="7">
        <v>131.81</v>
      </c>
      <c r="O979" s="8">
        <v>0.05</v>
      </c>
      <c r="P979" s="7">
        <v>66.09</v>
      </c>
      <c r="Q979" s="7">
        <f t="shared" si="60"/>
        <v>250.43899999999999</v>
      </c>
      <c r="R979" s="7">
        <f t="shared" si="61"/>
        <v>132.18</v>
      </c>
      <c r="S979" s="7">
        <f t="shared" si="62"/>
        <v>118.25899999999999</v>
      </c>
      <c r="T979" s="9">
        <f t="shared" si="63"/>
        <v>0.47220680485068217</v>
      </c>
      <c r="U979" s="6">
        <f>YEAR(SalesDataTable[[#This Row],[Order Date]])</f>
        <v>2026</v>
      </c>
      <c r="V979" s="9" t="str">
        <f>"Q"&amp;ROUNDUP(MONTH(SalesDataTable[[#This Row],[Order Date]])/3,0)</f>
        <v>Q2</v>
      </c>
      <c r="W979" s="6">
        <f>MONTH(SalesDataTable[[#This Row],[Order Date]])</f>
        <v>6</v>
      </c>
      <c r="X979" s="9" t="str">
        <f>TEXT(SalesDataTable[[#This Row],[Order Date]],"mmm")</f>
        <v>Jun</v>
      </c>
    </row>
    <row r="980" spans="1:24">
      <c r="A980" s="3">
        <v>1172</v>
      </c>
      <c r="B980" s="4">
        <v>46175</v>
      </c>
      <c r="C980" s="11">
        <f>YEAR(SalesDataTable[[#This Row],[Order Date]])</f>
        <v>2026</v>
      </c>
      <c r="D980" s="11" t="str">
        <f>"Q"&amp;ROUNDUP(MONTH(SalesDataTable[[#This Row],[Order Date]])/3,0)</f>
        <v>Q2</v>
      </c>
      <c r="E980" s="13">
        <f>MONTH(SalesDataTable[[#This Row],[Order Date]])</f>
        <v>6</v>
      </c>
      <c r="F980" s="11" t="str">
        <f>TEXT(SalesDataTable[[#This Row],[Order Date]],"MMM")</f>
        <v>Jun</v>
      </c>
      <c r="G980" s="5" t="s">
        <v>0</v>
      </c>
      <c r="H980" s="5" t="s">
        <v>50</v>
      </c>
      <c r="I980" s="5" t="s">
        <v>2</v>
      </c>
      <c r="J980" s="5" t="s">
        <v>3</v>
      </c>
      <c r="K980" s="5" t="s">
        <v>9</v>
      </c>
      <c r="L980" s="5" t="s">
        <v>37</v>
      </c>
      <c r="M980" s="6">
        <v>1</v>
      </c>
      <c r="N980" s="7">
        <v>153.43</v>
      </c>
      <c r="O980" s="8">
        <v>0.05</v>
      </c>
      <c r="P980" s="7">
        <v>78.16</v>
      </c>
      <c r="Q980" s="7">
        <f t="shared" si="60"/>
        <v>145.7585</v>
      </c>
      <c r="R980" s="7">
        <f t="shared" si="61"/>
        <v>78.16</v>
      </c>
      <c r="S980" s="7">
        <f t="shared" si="62"/>
        <v>67.598500000000001</v>
      </c>
      <c r="T980" s="9">
        <f t="shared" si="63"/>
        <v>0.46377055197467043</v>
      </c>
      <c r="U980" s="6">
        <f>YEAR(SalesDataTable[[#This Row],[Order Date]])</f>
        <v>2026</v>
      </c>
      <c r="V980" s="9" t="str">
        <f>"Q"&amp;ROUNDUP(MONTH(SalesDataTable[[#This Row],[Order Date]])/3,0)</f>
        <v>Q2</v>
      </c>
      <c r="W980" s="6">
        <f>MONTH(SalesDataTable[[#This Row],[Order Date]])</f>
        <v>6</v>
      </c>
      <c r="X980" s="9" t="str">
        <f>TEXT(SalesDataTable[[#This Row],[Order Date]],"mmm")</f>
        <v>Jun</v>
      </c>
    </row>
    <row r="981" spans="1:24">
      <c r="A981" s="3">
        <v>1261</v>
      </c>
      <c r="B981" s="4">
        <v>46175</v>
      </c>
      <c r="C981" s="11">
        <f>YEAR(SalesDataTable[[#This Row],[Order Date]])</f>
        <v>2026</v>
      </c>
      <c r="D981" s="11" t="str">
        <f>"Q"&amp;ROUNDUP(MONTH(SalesDataTable[[#This Row],[Order Date]])/3,0)</f>
        <v>Q2</v>
      </c>
      <c r="E981" s="13">
        <f>MONTH(SalesDataTable[[#This Row],[Order Date]])</f>
        <v>6</v>
      </c>
      <c r="F981" s="11" t="str">
        <f>TEXT(SalesDataTable[[#This Row],[Order Date]],"MMM")</f>
        <v>Jun</v>
      </c>
      <c r="G981" s="5" t="s">
        <v>6</v>
      </c>
      <c r="H981" s="5" t="s">
        <v>49</v>
      </c>
      <c r="I981" s="5" t="s">
        <v>2</v>
      </c>
      <c r="J981" s="5" t="s">
        <v>13</v>
      </c>
      <c r="K981" s="5" t="s">
        <v>4</v>
      </c>
      <c r="L981" s="5" t="s">
        <v>5</v>
      </c>
      <c r="M981" s="6">
        <v>2</v>
      </c>
      <c r="N981" s="7">
        <v>80.06</v>
      </c>
      <c r="O981" s="8">
        <v>0</v>
      </c>
      <c r="P981" s="7">
        <v>42.87</v>
      </c>
      <c r="Q981" s="7">
        <f t="shared" si="60"/>
        <v>160.12</v>
      </c>
      <c r="R981" s="7">
        <f t="shared" si="61"/>
        <v>85.74</v>
      </c>
      <c r="S981" s="7">
        <f t="shared" si="62"/>
        <v>74.38000000000001</v>
      </c>
      <c r="T981" s="9">
        <f t="shared" si="63"/>
        <v>0.4645266050462154</v>
      </c>
      <c r="U981" s="6">
        <f>YEAR(SalesDataTable[[#This Row],[Order Date]])</f>
        <v>2026</v>
      </c>
      <c r="V981" s="9" t="str">
        <f>"Q"&amp;ROUNDUP(MONTH(SalesDataTable[[#This Row],[Order Date]])/3,0)</f>
        <v>Q2</v>
      </c>
      <c r="W981" s="6">
        <f>MONTH(SalesDataTable[[#This Row],[Order Date]])</f>
        <v>6</v>
      </c>
      <c r="X981" s="9" t="str">
        <f>TEXT(SalesDataTable[[#This Row],[Order Date]],"mmm")</f>
        <v>Jun</v>
      </c>
    </row>
    <row r="982" spans="1:24">
      <c r="A982" s="3">
        <v>1762</v>
      </c>
      <c r="B982" s="4">
        <v>46175</v>
      </c>
      <c r="C982" s="11">
        <f>YEAR(SalesDataTable[[#This Row],[Order Date]])</f>
        <v>2026</v>
      </c>
      <c r="D982" s="11" t="str">
        <f>"Q"&amp;ROUNDUP(MONTH(SalesDataTable[[#This Row],[Order Date]])/3,0)</f>
        <v>Q2</v>
      </c>
      <c r="E982" s="13">
        <f>MONTH(SalesDataTable[[#This Row],[Order Date]])</f>
        <v>6</v>
      </c>
      <c r="F982" s="11" t="str">
        <f>TEXT(SalesDataTable[[#This Row],[Order Date]],"MMM")</f>
        <v>Jun</v>
      </c>
      <c r="G982" s="5" t="s">
        <v>20</v>
      </c>
      <c r="H982" s="5" t="s">
        <v>47</v>
      </c>
      <c r="I982" s="5" t="s">
        <v>19</v>
      </c>
      <c r="J982" s="5" t="s">
        <v>16</v>
      </c>
      <c r="K982" s="5" t="s">
        <v>34</v>
      </c>
      <c r="L982" s="5" t="s">
        <v>35</v>
      </c>
      <c r="M982" s="6">
        <v>1</v>
      </c>
      <c r="N982" s="7">
        <v>40.549999999999997</v>
      </c>
      <c r="O982" s="8">
        <v>0</v>
      </c>
      <c r="P982" s="7">
        <v>15.16</v>
      </c>
      <c r="Q982" s="7">
        <f t="shared" si="60"/>
        <v>40.549999999999997</v>
      </c>
      <c r="R982" s="7">
        <f t="shared" si="61"/>
        <v>15.16</v>
      </c>
      <c r="S982" s="7">
        <f t="shared" si="62"/>
        <v>25.389999999999997</v>
      </c>
      <c r="T982" s="9">
        <f t="shared" si="63"/>
        <v>0.62614056720098643</v>
      </c>
      <c r="U982" s="6">
        <f>YEAR(SalesDataTable[[#This Row],[Order Date]])</f>
        <v>2026</v>
      </c>
      <c r="V982" s="9" t="str">
        <f>"Q"&amp;ROUNDUP(MONTH(SalesDataTable[[#This Row],[Order Date]])/3,0)</f>
        <v>Q2</v>
      </c>
      <c r="W982" s="6">
        <f>MONTH(SalesDataTable[[#This Row],[Order Date]])</f>
        <v>6</v>
      </c>
      <c r="X982" s="9" t="str">
        <f>TEXT(SalesDataTable[[#This Row],[Order Date]],"mmm")</f>
        <v>Jun</v>
      </c>
    </row>
    <row r="983" spans="1:24">
      <c r="A983" s="3">
        <v>1851</v>
      </c>
      <c r="B983" s="4">
        <v>46175</v>
      </c>
      <c r="C983" s="11">
        <f>YEAR(SalesDataTable[[#This Row],[Order Date]])</f>
        <v>2026</v>
      </c>
      <c r="D983" s="11" t="str">
        <f>"Q"&amp;ROUNDUP(MONTH(SalesDataTable[[#This Row],[Order Date]])/3,0)</f>
        <v>Q2</v>
      </c>
      <c r="E983" s="13">
        <f>MONTH(SalesDataTable[[#This Row],[Order Date]])</f>
        <v>6</v>
      </c>
      <c r="F983" s="11" t="str">
        <f>TEXT(SalesDataTable[[#This Row],[Order Date]],"MMM")</f>
        <v>Jun</v>
      </c>
      <c r="G983" s="5" t="s">
        <v>6</v>
      </c>
      <c r="H983" s="5" t="s">
        <v>27</v>
      </c>
      <c r="I983" s="5" t="s">
        <v>2</v>
      </c>
      <c r="J983" s="5" t="s">
        <v>13</v>
      </c>
      <c r="K983" s="5" t="s">
        <v>14</v>
      </c>
      <c r="L983" s="5" t="s">
        <v>32</v>
      </c>
      <c r="M983" s="6">
        <v>3</v>
      </c>
      <c r="N983" s="7">
        <v>45.43</v>
      </c>
      <c r="O983" s="8">
        <v>0.15</v>
      </c>
      <c r="P983" s="7">
        <v>17.850000000000001</v>
      </c>
      <c r="Q983" s="7">
        <f t="shared" si="60"/>
        <v>115.84649999999999</v>
      </c>
      <c r="R983" s="7">
        <f t="shared" si="61"/>
        <v>53.550000000000004</v>
      </c>
      <c r="S983" s="7">
        <f t="shared" si="62"/>
        <v>62.296499999999988</v>
      </c>
      <c r="T983" s="9">
        <f t="shared" si="63"/>
        <v>0.53775038520801222</v>
      </c>
      <c r="U983" s="6">
        <f>YEAR(SalesDataTable[[#This Row],[Order Date]])</f>
        <v>2026</v>
      </c>
      <c r="V983" s="9" t="str">
        <f>"Q"&amp;ROUNDUP(MONTH(SalesDataTable[[#This Row],[Order Date]])/3,0)</f>
        <v>Q2</v>
      </c>
      <c r="W983" s="6">
        <f>MONTH(SalesDataTable[[#This Row],[Order Date]])</f>
        <v>6</v>
      </c>
      <c r="X983" s="9" t="str">
        <f>TEXT(SalesDataTable[[#This Row],[Order Date]],"mmm")</f>
        <v>Jun</v>
      </c>
    </row>
    <row r="984" spans="1:24">
      <c r="A984" s="3">
        <v>3205</v>
      </c>
      <c r="B984" s="4">
        <v>46175</v>
      </c>
      <c r="C984" s="11">
        <f>YEAR(SalesDataTable[[#This Row],[Order Date]])</f>
        <v>2026</v>
      </c>
      <c r="D984" s="11" t="str">
        <f>"Q"&amp;ROUNDUP(MONTH(SalesDataTable[[#This Row],[Order Date]])/3,0)</f>
        <v>Q2</v>
      </c>
      <c r="E984" s="13">
        <f>MONTH(SalesDataTable[[#This Row],[Order Date]])</f>
        <v>6</v>
      </c>
      <c r="F984" s="11" t="str">
        <f>TEXT(SalesDataTable[[#This Row],[Order Date]],"MMM")</f>
        <v>Jun</v>
      </c>
      <c r="G984" s="5" t="s">
        <v>20</v>
      </c>
      <c r="H984" s="5" t="s">
        <v>21</v>
      </c>
      <c r="I984" s="5" t="s">
        <v>8</v>
      </c>
      <c r="J984" s="5" t="s">
        <v>16</v>
      </c>
      <c r="K984" s="5" t="s">
        <v>9</v>
      </c>
      <c r="L984" s="5" t="s">
        <v>17</v>
      </c>
      <c r="M984" s="6">
        <v>6</v>
      </c>
      <c r="N984" s="7">
        <v>146.85</v>
      </c>
      <c r="O984" s="8">
        <v>0.15</v>
      </c>
      <c r="P984" s="7">
        <v>80.45</v>
      </c>
      <c r="Q984" s="7">
        <f t="shared" si="60"/>
        <v>748.93499999999995</v>
      </c>
      <c r="R984" s="7">
        <f t="shared" si="61"/>
        <v>482.70000000000005</v>
      </c>
      <c r="S984" s="7">
        <f t="shared" si="62"/>
        <v>266.2349999999999</v>
      </c>
      <c r="T984" s="9">
        <f t="shared" si="63"/>
        <v>0.35548478839952724</v>
      </c>
      <c r="U984" s="6">
        <f>YEAR(SalesDataTable[[#This Row],[Order Date]])</f>
        <v>2026</v>
      </c>
      <c r="V984" s="9" t="str">
        <f>"Q"&amp;ROUNDUP(MONTH(SalesDataTable[[#This Row],[Order Date]])/3,0)</f>
        <v>Q2</v>
      </c>
      <c r="W984" s="6">
        <f>MONTH(SalesDataTable[[#This Row],[Order Date]])</f>
        <v>6</v>
      </c>
      <c r="X984" s="9" t="str">
        <f>TEXT(SalesDataTable[[#This Row],[Order Date]],"mmm")</f>
        <v>Jun</v>
      </c>
    </row>
    <row r="985" spans="1:24">
      <c r="A985" s="3">
        <v>1396</v>
      </c>
      <c r="B985" s="4">
        <v>46176</v>
      </c>
      <c r="C985" s="11">
        <f>YEAR(SalesDataTable[[#This Row],[Order Date]])</f>
        <v>2026</v>
      </c>
      <c r="D985" s="11" t="str">
        <f>"Q"&amp;ROUNDUP(MONTH(SalesDataTable[[#This Row],[Order Date]])/3,0)</f>
        <v>Q2</v>
      </c>
      <c r="E985" s="13">
        <f>MONTH(SalesDataTable[[#This Row],[Order Date]])</f>
        <v>6</v>
      </c>
      <c r="F985" s="11" t="str">
        <f>TEXT(SalesDataTable[[#This Row],[Order Date]],"MMM")</f>
        <v>Jun</v>
      </c>
      <c r="G985" s="5" t="s">
        <v>11</v>
      </c>
      <c r="H985" s="5" t="s">
        <v>18</v>
      </c>
      <c r="I985" s="5" t="s">
        <v>2</v>
      </c>
      <c r="J985" s="5" t="s">
        <v>16</v>
      </c>
      <c r="K985" s="5" t="s">
        <v>23</v>
      </c>
      <c r="L985" s="5" t="s">
        <v>29</v>
      </c>
      <c r="M985" s="6">
        <v>1</v>
      </c>
      <c r="N985" s="7">
        <v>192.33</v>
      </c>
      <c r="O985" s="8">
        <v>0.1</v>
      </c>
      <c r="P985" s="7">
        <v>105.15</v>
      </c>
      <c r="Q985" s="7">
        <f t="shared" si="60"/>
        <v>173.09700000000001</v>
      </c>
      <c r="R985" s="7">
        <f t="shared" si="61"/>
        <v>105.15</v>
      </c>
      <c r="S985" s="7">
        <f t="shared" si="62"/>
        <v>67.947000000000003</v>
      </c>
      <c r="T985" s="9">
        <f t="shared" si="63"/>
        <v>0.39253713235931298</v>
      </c>
      <c r="U985" s="6">
        <f>YEAR(SalesDataTable[[#This Row],[Order Date]])</f>
        <v>2026</v>
      </c>
      <c r="V985" s="9" t="str">
        <f>"Q"&amp;ROUNDUP(MONTH(SalesDataTable[[#This Row],[Order Date]])/3,0)</f>
        <v>Q2</v>
      </c>
      <c r="W985" s="6">
        <f>MONTH(SalesDataTable[[#This Row],[Order Date]])</f>
        <v>6</v>
      </c>
      <c r="X985" s="9" t="str">
        <f>TEXT(SalesDataTable[[#This Row],[Order Date]],"mmm")</f>
        <v>Jun</v>
      </c>
    </row>
    <row r="986" spans="1:24">
      <c r="A986" s="3">
        <v>1441</v>
      </c>
      <c r="B986" s="4">
        <v>46176</v>
      </c>
      <c r="C986" s="11">
        <f>YEAR(SalesDataTable[[#This Row],[Order Date]])</f>
        <v>2026</v>
      </c>
      <c r="D986" s="11" t="str">
        <f>"Q"&amp;ROUNDUP(MONTH(SalesDataTable[[#This Row],[Order Date]])/3,0)</f>
        <v>Q2</v>
      </c>
      <c r="E986" s="13">
        <f>MONTH(SalesDataTable[[#This Row],[Order Date]])</f>
        <v>6</v>
      </c>
      <c r="F986" s="11" t="str">
        <f>TEXT(SalesDataTable[[#This Row],[Order Date]],"MMM")</f>
        <v>Jun</v>
      </c>
      <c r="G986" s="5" t="s">
        <v>11</v>
      </c>
      <c r="H986" s="5" t="s">
        <v>39</v>
      </c>
      <c r="I986" s="5" t="s">
        <v>28</v>
      </c>
      <c r="J986" s="5" t="s">
        <v>13</v>
      </c>
      <c r="K986" s="5" t="s">
        <v>14</v>
      </c>
      <c r="L986" s="5" t="s">
        <v>44</v>
      </c>
      <c r="M986" s="6">
        <v>3</v>
      </c>
      <c r="N986" s="7">
        <v>135.4</v>
      </c>
      <c r="O986" s="8">
        <v>0</v>
      </c>
      <c r="P986" s="7">
        <v>65.16</v>
      </c>
      <c r="Q986" s="7">
        <f t="shared" si="60"/>
        <v>406.20000000000005</v>
      </c>
      <c r="R986" s="7">
        <f t="shared" si="61"/>
        <v>195.48</v>
      </c>
      <c r="S986" s="7">
        <f t="shared" si="62"/>
        <v>210.72000000000006</v>
      </c>
      <c r="T986" s="9">
        <f t="shared" si="63"/>
        <v>0.51875923190546536</v>
      </c>
      <c r="U986" s="6">
        <f>YEAR(SalesDataTable[[#This Row],[Order Date]])</f>
        <v>2026</v>
      </c>
      <c r="V986" s="9" t="str">
        <f>"Q"&amp;ROUNDUP(MONTH(SalesDataTable[[#This Row],[Order Date]])/3,0)</f>
        <v>Q2</v>
      </c>
      <c r="W986" s="6">
        <f>MONTH(SalesDataTable[[#This Row],[Order Date]])</f>
        <v>6</v>
      </c>
      <c r="X986" s="9" t="str">
        <f>TEXT(SalesDataTable[[#This Row],[Order Date]],"mmm")</f>
        <v>Jun</v>
      </c>
    </row>
    <row r="987" spans="1:24">
      <c r="A987" s="3">
        <v>1511</v>
      </c>
      <c r="B987" s="4">
        <v>46176</v>
      </c>
      <c r="C987" s="11">
        <f>YEAR(SalesDataTable[[#This Row],[Order Date]])</f>
        <v>2026</v>
      </c>
      <c r="D987" s="11" t="str">
        <f>"Q"&amp;ROUNDUP(MONTH(SalesDataTable[[#This Row],[Order Date]])/3,0)</f>
        <v>Q2</v>
      </c>
      <c r="E987" s="13">
        <f>MONTH(SalesDataTable[[#This Row],[Order Date]])</f>
        <v>6</v>
      </c>
      <c r="F987" s="11" t="str">
        <f>TEXT(SalesDataTable[[#This Row],[Order Date]],"MMM")</f>
        <v>Jun</v>
      </c>
      <c r="G987" s="5" t="s">
        <v>11</v>
      </c>
      <c r="H987" s="5" t="s">
        <v>25</v>
      </c>
      <c r="I987" s="5" t="s">
        <v>2</v>
      </c>
      <c r="J987" s="5" t="s">
        <v>13</v>
      </c>
      <c r="K987" s="5" t="s">
        <v>34</v>
      </c>
      <c r="L987" s="5" t="s">
        <v>42</v>
      </c>
      <c r="M987" s="6">
        <v>2</v>
      </c>
      <c r="N987" s="7">
        <v>36.08</v>
      </c>
      <c r="O987" s="8">
        <v>0.05</v>
      </c>
      <c r="P987" s="7">
        <v>13.73</v>
      </c>
      <c r="Q987" s="7">
        <f t="shared" si="60"/>
        <v>68.551999999999992</v>
      </c>
      <c r="R987" s="7">
        <f t="shared" si="61"/>
        <v>27.46</v>
      </c>
      <c r="S987" s="7">
        <f t="shared" si="62"/>
        <v>41.091999999999992</v>
      </c>
      <c r="T987" s="9">
        <f t="shared" si="63"/>
        <v>0.59942817131520587</v>
      </c>
      <c r="U987" s="6">
        <f>YEAR(SalesDataTable[[#This Row],[Order Date]])</f>
        <v>2026</v>
      </c>
      <c r="V987" s="9" t="str">
        <f>"Q"&amp;ROUNDUP(MONTH(SalesDataTable[[#This Row],[Order Date]])/3,0)</f>
        <v>Q2</v>
      </c>
      <c r="W987" s="6">
        <f>MONTH(SalesDataTable[[#This Row],[Order Date]])</f>
        <v>6</v>
      </c>
      <c r="X987" s="9" t="str">
        <f>TEXT(SalesDataTable[[#This Row],[Order Date]],"mmm")</f>
        <v>Jun</v>
      </c>
    </row>
    <row r="988" spans="1:24">
      <c r="A988" s="3">
        <v>1701</v>
      </c>
      <c r="B988" s="4">
        <v>46176</v>
      </c>
      <c r="C988" s="11">
        <f>YEAR(SalesDataTable[[#This Row],[Order Date]])</f>
        <v>2026</v>
      </c>
      <c r="D988" s="11" t="str">
        <f>"Q"&amp;ROUNDUP(MONTH(SalesDataTable[[#This Row],[Order Date]])/3,0)</f>
        <v>Q2</v>
      </c>
      <c r="E988" s="13">
        <f>MONTH(SalesDataTable[[#This Row],[Order Date]])</f>
        <v>6</v>
      </c>
      <c r="F988" s="11" t="str">
        <f>TEXT(SalesDataTable[[#This Row],[Order Date]],"MMM")</f>
        <v>Jun</v>
      </c>
      <c r="G988" s="5" t="s">
        <v>0</v>
      </c>
      <c r="H988" s="5" t="s">
        <v>36</v>
      </c>
      <c r="I988" s="5" t="s">
        <v>2</v>
      </c>
      <c r="J988" s="5" t="s">
        <v>13</v>
      </c>
      <c r="K988" s="5" t="s">
        <v>14</v>
      </c>
      <c r="L988" s="5" t="s">
        <v>32</v>
      </c>
      <c r="M988" s="6">
        <v>1</v>
      </c>
      <c r="N988" s="7">
        <v>46.16</v>
      </c>
      <c r="O988" s="8">
        <v>0</v>
      </c>
      <c r="P988" s="7">
        <v>18.36</v>
      </c>
      <c r="Q988" s="7">
        <f t="shared" si="60"/>
        <v>46.16</v>
      </c>
      <c r="R988" s="7">
        <f t="shared" si="61"/>
        <v>18.36</v>
      </c>
      <c r="S988" s="7">
        <f t="shared" si="62"/>
        <v>27.799999999999997</v>
      </c>
      <c r="T988" s="9">
        <f t="shared" si="63"/>
        <v>0.60225303292894283</v>
      </c>
      <c r="U988" s="6">
        <f>YEAR(SalesDataTable[[#This Row],[Order Date]])</f>
        <v>2026</v>
      </c>
      <c r="V988" s="9" t="str">
        <f>"Q"&amp;ROUNDUP(MONTH(SalesDataTable[[#This Row],[Order Date]])/3,0)</f>
        <v>Q2</v>
      </c>
      <c r="W988" s="6">
        <f>MONTH(SalesDataTable[[#This Row],[Order Date]])</f>
        <v>6</v>
      </c>
      <c r="X988" s="9" t="str">
        <f>TEXT(SalesDataTable[[#This Row],[Order Date]],"mmm")</f>
        <v>Jun</v>
      </c>
    </row>
    <row r="989" spans="1:24">
      <c r="A989" s="3">
        <v>1984</v>
      </c>
      <c r="B989" s="4">
        <v>46176</v>
      </c>
      <c r="C989" s="11">
        <f>YEAR(SalesDataTable[[#This Row],[Order Date]])</f>
        <v>2026</v>
      </c>
      <c r="D989" s="11" t="str">
        <f>"Q"&amp;ROUNDUP(MONTH(SalesDataTable[[#This Row],[Order Date]])/3,0)</f>
        <v>Q2</v>
      </c>
      <c r="E989" s="13">
        <f>MONTH(SalesDataTable[[#This Row],[Order Date]])</f>
        <v>6</v>
      </c>
      <c r="F989" s="11" t="str">
        <f>TEXT(SalesDataTable[[#This Row],[Order Date]],"MMM")</f>
        <v>Jun</v>
      </c>
      <c r="G989" s="5" t="s">
        <v>6</v>
      </c>
      <c r="H989" s="5" t="s">
        <v>7</v>
      </c>
      <c r="I989" s="5" t="s">
        <v>2</v>
      </c>
      <c r="J989" s="5" t="s">
        <v>3</v>
      </c>
      <c r="K989" s="5" t="s">
        <v>4</v>
      </c>
      <c r="L989" s="5" t="s">
        <v>22</v>
      </c>
      <c r="M989" s="6">
        <v>2</v>
      </c>
      <c r="N989" s="7">
        <v>50.77</v>
      </c>
      <c r="O989" s="8">
        <v>0</v>
      </c>
      <c r="P989" s="7">
        <v>22.93</v>
      </c>
      <c r="Q989" s="7">
        <f t="shared" si="60"/>
        <v>101.54</v>
      </c>
      <c r="R989" s="7">
        <f t="shared" si="61"/>
        <v>45.86</v>
      </c>
      <c r="S989" s="7">
        <f t="shared" si="62"/>
        <v>55.680000000000007</v>
      </c>
      <c r="T989" s="9">
        <f t="shared" si="63"/>
        <v>0.54835532794957653</v>
      </c>
      <c r="U989" s="6">
        <f>YEAR(SalesDataTable[[#This Row],[Order Date]])</f>
        <v>2026</v>
      </c>
      <c r="V989" s="9" t="str">
        <f>"Q"&amp;ROUNDUP(MONTH(SalesDataTable[[#This Row],[Order Date]])/3,0)</f>
        <v>Q2</v>
      </c>
      <c r="W989" s="6">
        <f>MONTH(SalesDataTable[[#This Row],[Order Date]])</f>
        <v>6</v>
      </c>
      <c r="X989" s="9" t="str">
        <f>TEXT(SalesDataTable[[#This Row],[Order Date]],"mmm")</f>
        <v>Jun</v>
      </c>
    </row>
    <row r="990" spans="1:24">
      <c r="A990" s="3">
        <v>2572</v>
      </c>
      <c r="B990" s="4">
        <v>46176</v>
      </c>
      <c r="C990" s="11">
        <f>YEAR(SalesDataTable[[#This Row],[Order Date]])</f>
        <v>2026</v>
      </c>
      <c r="D990" s="11" t="str">
        <f>"Q"&amp;ROUNDUP(MONTH(SalesDataTable[[#This Row],[Order Date]])/3,0)</f>
        <v>Q2</v>
      </c>
      <c r="E990" s="13">
        <f>MONTH(SalesDataTable[[#This Row],[Order Date]])</f>
        <v>6</v>
      </c>
      <c r="F990" s="11" t="str">
        <f>TEXT(SalesDataTable[[#This Row],[Order Date]],"MMM")</f>
        <v>Jun</v>
      </c>
      <c r="G990" s="5" t="s">
        <v>20</v>
      </c>
      <c r="H990" s="5" t="s">
        <v>33</v>
      </c>
      <c r="I990" s="5" t="s">
        <v>28</v>
      </c>
      <c r="J990" s="5" t="s">
        <v>16</v>
      </c>
      <c r="K990" s="5" t="s">
        <v>9</v>
      </c>
      <c r="L990" s="5" t="s">
        <v>46</v>
      </c>
      <c r="M990" s="6">
        <v>2</v>
      </c>
      <c r="N990" s="7">
        <v>70.97</v>
      </c>
      <c r="O990" s="8">
        <v>0.05</v>
      </c>
      <c r="P990" s="7">
        <v>32.54</v>
      </c>
      <c r="Q990" s="7">
        <f t="shared" si="60"/>
        <v>134.84299999999999</v>
      </c>
      <c r="R990" s="7">
        <f t="shared" si="61"/>
        <v>65.08</v>
      </c>
      <c r="S990" s="7">
        <f t="shared" si="62"/>
        <v>69.762999999999991</v>
      </c>
      <c r="T990" s="9">
        <f t="shared" si="63"/>
        <v>0.51736463887632278</v>
      </c>
      <c r="U990" s="6">
        <f>YEAR(SalesDataTable[[#This Row],[Order Date]])</f>
        <v>2026</v>
      </c>
      <c r="V990" s="9" t="str">
        <f>"Q"&amp;ROUNDUP(MONTH(SalesDataTable[[#This Row],[Order Date]])/3,0)</f>
        <v>Q2</v>
      </c>
      <c r="W990" s="6">
        <f>MONTH(SalesDataTable[[#This Row],[Order Date]])</f>
        <v>6</v>
      </c>
      <c r="X990" s="9" t="str">
        <f>TEXT(SalesDataTable[[#This Row],[Order Date]],"mmm")</f>
        <v>Jun</v>
      </c>
    </row>
    <row r="991" spans="1:24">
      <c r="A991" s="3">
        <v>2833</v>
      </c>
      <c r="B991" s="4">
        <v>46176</v>
      </c>
      <c r="C991" s="11">
        <f>YEAR(SalesDataTable[[#This Row],[Order Date]])</f>
        <v>2026</v>
      </c>
      <c r="D991" s="11" t="str">
        <f>"Q"&amp;ROUNDUP(MONTH(SalesDataTable[[#This Row],[Order Date]])/3,0)</f>
        <v>Q2</v>
      </c>
      <c r="E991" s="13">
        <f>MONTH(SalesDataTable[[#This Row],[Order Date]])</f>
        <v>6</v>
      </c>
      <c r="F991" s="11" t="str">
        <f>TEXT(SalesDataTable[[#This Row],[Order Date]],"MMM")</f>
        <v>Jun</v>
      </c>
      <c r="G991" s="5" t="s">
        <v>20</v>
      </c>
      <c r="H991" s="5" t="s">
        <v>47</v>
      </c>
      <c r="I991" s="5" t="s">
        <v>2</v>
      </c>
      <c r="J991" s="5" t="s">
        <v>3</v>
      </c>
      <c r="K991" s="5" t="s">
        <v>9</v>
      </c>
      <c r="L991" s="5" t="s">
        <v>17</v>
      </c>
      <c r="M991" s="6">
        <v>3</v>
      </c>
      <c r="N991" s="7">
        <v>141.6</v>
      </c>
      <c r="O991" s="8">
        <v>0</v>
      </c>
      <c r="P991" s="7">
        <v>78.02</v>
      </c>
      <c r="Q991" s="7">
        <f t="shared" si="60"/>
        <v>424.79999999999995</v>
      </c>
      <c r="R991" s="7">
        <f t="shared" si="61"/>
        <v>234.06</v>
      </c>
      <c r="S991" s="7">
        <f t="shared" si="62"/>
        <v>190.73999999999995</v>
      </c>
      <c r="T991" s="9">
        <f t="shared" si="63"/>
        <v>0.44901129943502821</v>
      </c>
      <c r="U991" s="6">
        <f>YEAR(SalesDataTable[[#This Row],[Order Date]])</f>
        <v>2026</v>
      </c>
      <c r="V991" s="9" t="str">
        <f>"Q"&amp;ROUNDUP(MONTH(SalesDataTable[[#This Row],[Order Date]])/3,0)</f>
        <v>Q2</v>
      </c>
      <c r="W991" s="6">
        <f>MONTH(SalesDataTable[[#This Row],[Order Date]])</f>
        <v>6</v>
      </c>
      <c r="X991" s="9" t="str">
        <f>TEXT(SalesDataTable[[#This Row],[Order Date]],"mmm")</f>
        <v>Jun</v>
      </c>
    </row>
    <row r="992" spans="1:24">
      <c r="A992" s="3">
        <v>3522</v>
      </c>
      <c r="B992" s="4">
        <v>46176</v>
      </c>
      <c r="C992" s="11">
        <f>YEAR(SalesDataTable[[#This Row],[Order Date]])</f>
        <v>2026</v>
      </c>
      <c r="D992" s="11" t="str">
        <f>"Q"&amp;ROUNDUP(MONTH(SalesDataTable[[#This Row],[Order Date]])/3,0)</f>
        <v>Q2</v>
      </c>
      <c r="E992" s="13">
        <f>MONTH(SalesDataTable[[#This Row],[Order Date]])</f>
        <v>6</v>
      </c>
      <c r="F992" s="11" t="str">
        <f>TEXT(SalesDataTable[[#This Row],[Order Date]],"MMM")</f>
        <v>Jun</v>
      </c>
      <c r="G992" s="5" t="s">
        <v>20</v>
      </c>
      <c r="H992" s="5" t="s">
        <v>47</v>
      </c>
      <c r="I992" s="5" t="s">
        <v>2</v>
      </c>
      <c r="J992" s="5" t="s">
        <v>13</v>
      </c>
      <c r="K992" s="5" t="s">
        <v>4</v>
      </c>
      <c r="L992" s="5" t="s">
        <v>26</v>
      </c>
      <c r="M992" s="6">
        <v>1</v>
      </c>
      <c r="N992" s="7">
        <v>40.57</v>
      </c>
      <c r="O992" s="8">
        <v>0</v>
      </c>
      <c r="P992" s="7">
        <v>16.329999999999998</v>
      </c>
      <c r="Q992" s="7">
        <f t="shared" si="60"/>
        <v>40.57</v>
      </c>
      <c r="R992" s="7">
        <f t="shared" si="61"/>
        <v>16.329999999999998</v>
      </c>
      <c r="S992" s="7">
        <f t="shared" si="62"/>
        <v>24.240000000000002</v>
      </c>
      <c r="T992" s="9">
        <f t="shared" si="63"/>
        <v>0.59748582696573826</v>
      </c>
      <c r="U992" s="6">
        <f>YEAR(SalesDataTable[[#This Row],[Order Date]])</f>
        <v>2026</v>
      </c>
      <c r="V992" s="9" t="str">
        <f>"Q"&amp;ROUNDUP(MONTH(SalesDataTable[[#This Row],[Order Date]])/3,0)</f>
        <v>Q2</v>
      </c>
      <c r="W992" s="6">
        <f>MONTH(SalesDataTable[[#This Row],[Order Date]])</f>
        <v>6</v>
      </c>
      <c r="X992" s="9" t="str">
        <f>TEXT(SalesDataTable[[#This Row],[Order Date]],"mmm")</f>
        <v>Jun</v>
      </c>
    </row>
    <row r="993" spans="1:24">
      <c r="A993" s="3">
        <v>146</v>
      </c>
      <c r="B993" s="4">
        <v>46177</v>
      </c>
      <c r="C993" s="11">
        <f>YEAR(SalesDataTable[[#This Row],[Order Date]])</f>
        <v>2026</v>
      </c>
      <c r="D993" s="11" t="str">
        <f>"Q"&amp;ROUNDUP(MONTH(SalesDataTable[[#This Row],[Order Date]])/3,0)</f>
        <v>Q2</v>
      </c>
      <c r="E993" s="13">
        <f>MONTH(SalesDataTable[[#This Row],[Order Date]])</f>
        <v>6</v>
      </c>
      <c r="F993" s="11" t="str">
        <f>TEXT(SalesDataTable[[#This Row],[Order Date]],"MMM")</f>
        <v>Jun</v>
      </c>
      <c r="G993" s="5" t="s">
        <v>6</v>
      </c>
      <c r="H993" s="5" t="s">
        <v>49</v>
      </c>
      <c r="I993" s="5" t="s">
        <v>28</v>
      </c>
      <c r="J993" s="5" t="s">
        <v>3</v>
      </c>
      <c r="K993" s="5" t="s">
        <v>4</v>
      </c>
      <c r="L993" s="5" t="s">
        <v>5</v>
      </c>
      <c r="M993" s="6">
        <v>2</v>
      </c>
      <c r="N993" s="7">
        <v>81.81</v>
      </c>
      <c r="O993" s="8">
        <v>0</v>
      </c>
      <c r="P993" s="7">
        <v>42.54</v>
      </c>
      <c r="Q993" s="7">
        <f t="shared" si="60"/>
        <v>163.62</v>
      </c>
      <c r="R993" s="7">
        <f t="shared" si="61"/>
        <v>85.08</v>
      </c>
      <c r="S993" s="7">
        <f t="shared" si="62"/>
        <v>78.540000000000006</v>
      </c>
      <c r="T993" s="9">
        <f t="shared" si="63"/>
        <v>0.48001466813348004</v>
      </c>
      <c r="U993" s="6">
        <f>YEAR(SalesDataTable[[#This Row],[Order Date]])</f>
        <v>2026</v>
      </c>
      <c r="V993" s="9" t="str">
        <f>"Q"&amp;ROUNDUP(MONTH(SalesDataTable[[#This Row],[Order Date]])/3,0)</f>
        <v>Q2</v>
      </c>
      <c r="W993" s="6">
        <f>MONTH(SalesDataTable[[#This Row],[Order Date]])</f>
        <v>6</v>
      </c>
      <c r="X993" s="9" t="str">
        <f>TEXT(SalesDataTable[[#This Row],[Order Date]],"mmm")</f>
        <v>Jun</v>
      </c>
    </row>
    <row r="994" spans="1:24">
      <c r="A994" s="3">
        <v>161</v>
      </c>
      <c r="B994" s="4">
        <v>46177</v>
      </c>
      <c r="C994" s="11">
        <f>YEAR(SalesDataTable[[#This Row],[Order Date]])</f>
        <v>2026</v>
      </c>
      <c r="D994" s="11" t="str">
        <f>"Q"&amp;ROUNDUP(MONTH(SalesDataTable[[#This Row],[Order Date]])/3,0)</f>
        <v>Q2</v>
      </c>
      <c r="E994" s="13">
        <f>MONTH(SalesDataTable[[#This Row],[Order Date]])</f>
        <v>6</v>
      </c>
      <c r="F994" s="11" t="str">
        <f>TEXT(SalesDataTable[[#This Row],[Order Date]],"MMM")</f>
        <v>Jun</v>
      </c>
      <c r="G994" s="5" t="s">
        <v>0</v>
      </c>
      <c r="H994" s="5" t="s">
        <v>1</v>
      </c>
      <c r="I994" s="5" t="s">
        <v>28</v>
      </c>
      <c r="J994" s="5" t="s">
        <v>3</v>
      </c>
      <c r="K994" s="5" t="s">
        <v>4</v>
      </c>
      <c r="L994" s="5" t="s">
        <v>22</v>
      </c>
      <c r="M994" s="6">
        <v>2</v>
      </c>
      <c r="N994" s="7">
        <v>50.09</v>
      </c>
      <c r="O994" s="8">
        <v>0</v>
      </c>
      <c r="P994" s="7">
        <v>22.91</v>
      </c>
      <c r="Q994" s="7">
        <f t="shared" si="60"/>
        <v>100.18</v>
      </c>
      <c r="R994" s="7">
        <f t="shared" si="61"/>
        <v>45.82</v>
      </c>
      <c r="S994" s="7">
        <f t="shared" si="62"/>
        <v>54.360000000000007</v>
      </c>
      <c r="T994" s="9">
        <f t="shared" si="63"/>
        <v>0.54262327809942112</v>
      </c>
      <c r="U994" s="6">
        <f>YEAR(SalesDataTable[[#This Row],[Order Date]])</f>
        <v>2026</v>
      </c>
      <c r="V994" s="9" t="str">
        <f>"Q"&amp;ROUNDUP(MONTH(SalesDataTable[[#This Row],[Order Date]])/3,0)</f>
        <v>Q2</v>
      </c>
      <c r="W994" s="6">
        <f>MONTH(SalesDataTable[[#This Row],[Order Date]])</f>
        <v>6</v>
      </c>
      <c r="X994" s="9" t="str">
        <f>TEXT(SalesDataTable[[#This Row],[Order Date]],"mmm")</f>
        <v>Jun</v>
      </c>
    </row>
    <row r="995" spans="1:24">
      <c r="A995" s="3">
        <v>819</v>
      </c>
      <c r="B995" s="4">
        <v>46177</v>
      </c>
      <c r="C995" s="11">
        <f>YEAR(SalesDataTable[[#This Row],[Order Date]])</f>
        <v>2026</v>
      </c>
      <c r="D995" s="11" t="str">
        <f>"Q"&amp;ROUNDUP(MONTH(SalesDataTable[[#This Row],[Order Date]])/3,0)</f>
        <v>Q2</v>
      </c>
      <c r="E995" s="13">
        <f>MONTH(SalesDataTable[[#This Row],[Order Date]])</f>
        <v>6</v>
      </c>
      <c r="F995" s="11" t="str">
        <f>TEXT(SalesDataTable[[#This Row],[Order Date]],"MMM")</f>
        <v>Jun</v>
      </c>
      <c r="G995" s="5" t="s">
        <v>20</v>
      </c>
      <c r="H995" s="5" t="s">
        <v>33</v>
      </c>
      <c r="I995" s="5" t="s">
        <v>2</v>
      </c>
      <c r="J995" s="5" t="s">
        <v>3</v>
      </c>
      <c r="K995" s="5" t="s">
        <v>9</v>
      </c>
      <c r="L995" s="5" t="s">
        <v>46</v>
      </c>
      <c r="M995" s="6">
        <v>1</v>
      </c>
      <c r="N995" s="7">
        <v>72.38</v>
      </c>
      <c r="O995" s="8">
        <v>0</v>
      </c>
      <c r="P995" s="7">
        <v>32.68</v>
      </c>
      <c r="Q995" s="7">
        <f t="shared" si="60"/>
        <v>72.38</v>
      </c>
      <c r="R995" s="7">
        <f t="shared" si="61"/>
        <v>32.68</v>
      </c>
      <c r="S995" s="7">
        <f t="shared" si="62"/>
        <v>39.699999999999996</v>
      </c>
      <c r="T995" s="9">
        <f t="shared" si="63"/>
        <v>0.54849405913235694</v>
      </c>
      <c r="U995" s="6">
        <f>YEAR(SalesDataTable[[#This Row],[Order Date]])</f>
        <v>2026</v>
      </c>
      <c r="V995" s="9" t="str">
        <f>"Q"&amp;ROUNDUP(MONTH(SalesDataTable[[#This Row],[Order Date]])/3,0)</f>
        <v>Q2</v>
      </c>
      <c r="W995" s="6">
        <f>MONTH(SalesDataTable[[#This Row],[Order Date]])</f>
        <v>6</v>
      </c>
      <c r="X995" s="9" t="str">
        <f>TEXT(SalesDataTable[[#This Row],[Order Date]],"mmm")</f>
        <v>Jun</v>
      </c>
    </row>
    <row r="996" spans="1:24">
      <c r="A996" s="3">
        <v>2104</v>
      </c>
      <c r="B996" s="4">
        <v>46177</v>
      </c>
      <c r="C996" s="11">
        <f>YEAR(SalesDataTable[[#This Row],[Order Date]])</f>
        <v>2026</v>
      </c>
      <c r="D996" s="11" t="str">
        <f>"Q"&amp;ROUNDUP(MONTH(SalesDataTable[[#This Row],[Order Date]])/3,0)</f>
        <v>Q2</v>
      </c>
      <c r="E996" s="13">
        <f>MONTH(SalesDataTable[[#This Row],[Order Date]])</f>
        <v>6</v>
      </c>
      <c r="F996" s="11" t="str">
        <f>TEXT(SalesDataTable[[#This Row],[Order Date]],"MMM")</f>
        <v>Jun</v>
      </c>
      <c r="G996" s="5" t="s">
        <v>6</v>
      </c>
      <c r="H996" s="5" t="s">
        <v>7</v>
      </c>
      <c r="I996" s="5" t="s">
        <v>2</v>
      </c>
      <c r="J996" s="5" t="s">
        <v>13</v>
      </c>
      <c r="K996" s="5" t="s">
        <v>9</v>
      </c>
      <c r="L996" s="5" t="s">
        <v>10</v>
      </c>
      <c r="M996" s="6">
        <v>1</v>
      </c>
      <c r="N996" s="7">
        <v>92.31</v>
      </c>
      <c r="O996" s="8">
        <v>0</v>
      </c>
      <c r="P996" s="7">
        <v>45.58</v>
      </c>
      <c r="Q996" s="7">
        <f t="shared" si="60"/>
        <v>92.31</v>
      </c>
      <c r="R996" s="7">
        <f t="shared" si="61"/>
        <v>45.58</v>
      </c>
      <c r="S996" s="7">
        <f t="shared" si="62"/>
        <v>46.730000000000004</v>
      </c>
      <c r="T996" s="9">
        <f t="shared" si="63"/>
        <v>0.50622901094139316</v>
      </c>
      <c r="U996" s="6">
        <f>YEAR(SalesDataTable[[#This Row],[Order Date]])</f>
        <v>2026</v>
      </c>
      <c r="V996" s="9" t="str">
        <f>"Q"&amp;ROUNDUP(MONTH(SalesDataTable[[#This Row],[Order Date]])/3,0)</f>
        <v>Q2</v>
      </c>
      <c r="W996" s="6">
        <f>MONTH(SalesDataTable[[#This Row],[Order Date]])</f>
        <v>6</v>
      </c>
      <c r="X996" s="9" t="str">
        <f>TEXT(SalesDataTable[[#This Row],[Order Date]],"mmm")</f>
        <v>Jun</v>
      </c>
    </row>
    <row r="997" spans="1:24">
      <c r="A997" s="3">
        <v>2678</v>
      </c>
      <c r="B997" s="4">
        <v>46177</v>
      </c>
      <c r="C997" s="11">
        <f>YEAR(SalesDataTable[[#This Row],[Order Date]])</f>
        <v>2026</v>
      </c>
      <c r="D997" s="11" t="str">
        <f>"Q"&amp;ROUNDUP(MONTH(SalesDataTable[[#This Row],[Order Date]])/3,0)</f>
        <v>Q2</v>
      </c>
      <c r="E997" s="13">
        <f>MONTH(SalesDataTable[[#This Row],[Order Date]])</f>
        <v>6</v>
      </c>
      <c r="F997" s="11" t="str">
        <f>TEXT(SalesDataTable[[#This Row],[Order Date]],"MMM")</f>
        <v>Jun</v>
      </c>
      <c r="G997" s="5" t="s">
        <v>20</v>
      </c>
      <c r="H997" s="5" t="s">
        <v>33</v>
      </c>
      <c r="I997" s="5" t="s">
        <v>8</v>
      </c>
      <c r="J997" s="5" t="s">
        <v>3</v>
      </c>
      <c r="K997" s="5" t="s">
        <v>14</v>
      </c>
      <c r="L997" s="5" t="s">
        <v>32</v>
      </c>
      <c r="M997" s="6">
        <v>12</v>
      </c>
      <c r="N997" s="7">
        <v>47.6</v>
      </c>
      <c r="O997" s="8">
        <v>0.15</v>
      </c>
      <c r="P997" s="7">
        <v>18.670000000000002</v>
      </c>
      <c r="Q997" s="7">
        <f t="shared" si="60"/>
        <v>485.52000000000004</v>
      </c>
      <c r="R997" s="7">
        <f t="shared" si="61"/>
        <v>224.04000000000002</v>
      </c>
      <c r="S997" s="7">
        <f t="shared" si="62"/>
        <v>261.48</v>
      </c>
      <c r="T997" s="9">
        <f t="shared" si="63"/>
        <v>0.53855659911023235</v>
      </c>
      <c r="U997" s="6">
        <f>YEAR(SalesDataTable[[#This Row],[Order Date]])</f>
        <v>2026</v>
      </c>
      <c r="V997" s="9" t="str">
        <f>"Q"&amp;ROUNDUP(MONTH(SalesDataTable[[#This Row],[Order Date]])/3,0)</f>
        <v>Q2</v>
      </c>
      <c r="W997" s="6">
        <f>MONTH(SalesDataTable[[#This Row],[Order Date]])</f>
        <v>6</v>
      </c>
      <c r="X997" s="9" t="str">
        <f>TEXT(SalesDataTable[[#This Row],[Order Date]],"mmm")</f>
        <v>Jun</v>
      </c>
    </row>
    <row r="998" spans="1:24">
      <c r="A998" s="3">
        <v>3015</v>
      </c>
      <c r="B998" s="4">
        <v>46177</v>
      </c>
      <c r="C998" s="11">
        <f>YEAR(SalesDataTable[[#This Row],[Order Date]])</f>
        <v>2026</v>
      </c>
      <c r="D998" s="11" t="str">
        <f>"Q"&amp;ROUNDUP(MONTH(SalesDataTable[[#This Row],[Order Date]])/3,0)</f>
        <v>Q2</v>
      </c>
      <c r="E998" s="13">
        <f>MONTH(SalesDataTable[[#This Row],[Order Date]])</f>
        <v>6</v>
      </c>
      <c r="F998" s="11" t="str">
        <f>TEXT(SalesDataTable[[#This Row],[Order Date]],"MMM")</f>
        <v>Jun</v>
      </c>
      <c r="G998" s="5" t="s">
        <v>6</v>
      </c>
      <c r="H998" s="5" t="s">
        <v>49</v>
      </c>
      <c r="I998" s="5" t="s">
        <v>2</v>
      </c>
      <c r="J998" s="5" t="s">
        <v>3</v>
      </c>
      <c r="K998" s="5" t="s">
        <v>14</v>
      </c>
      <c r="L998" s="5" t="s">
        <v>32</v>
      </c>
      <c r="M998" s="6">
        <v>1</v>
      </c>
      <c r="N998" s="7">
        <v>45.5</v>
      </c>
      <c r="O998" s="8">
        <v>0.05</v>
      </c>
      <c r="P998" s="7">
        <v>18.89</v>
      </c>
      <c r="Q998" s="7">
        <f t="shared" si="60"/>
        <v>43.225000000000001</v>
      </c>
      <c r="R998" s="7">
        <f t="shared" si="61"/>
        <v>18.89</v>
      </c>
      <c r="S998" s="7">
        <f t="shared" si="62"/>
        <v>24.335000000000001</v>
      </c>
      <c r="T998" s="9">
        <f t="shared" si="63"/>
        <v>0.56298438403701567</v>
      </c>
      <c r="U998" s="6">
        <f>YEAR(SalesDataTable[[#This Row],[Order Date]])</f>
        <v>2026</v>
      </c>
      <c r="V998" s="9" t="str">
        <f>"Q"&amp;ROUNDUP(MONTH(SalesDataTable[[#This Row],[Order Date]])/3,0)</f>
        <v>Q2</v>
      </c>
      <c r="W998" s="6">
        <f>MONTH(SalesDataTable[[#This Row],[Order Date]])</f>
        <v>6</v>
      </c>
      <c r="X998" s="9" t="str">
        <f>TEXT(SalesDataTable[[#This Row],[Order Date]],"mmm")</f>
        <v>Jun</v>
      </c>
    </row>
    <row r="999" spans="1:24">
      <c r="A999" s="3">
        <v>3243</v>
      </c>
      <c r="B999" s="4">
        <v>46177</v>
      </c>
      <c r="C999" s="11">
        <f>YEAR(SalesDataTable[[#This Row],[Order Date]])</f>
        <v>2026</v>
      </c>
      <c r="D999" s="11" t="str">
        <f>"Q"&amp;ROUNDUP(MONTH(SalesDataTable[[#This Row],[Order Date]])/3,0)</f>
        <v>Q2</v>
      </c>
      <c r="E999" s="13">
        <f>MONTH(SalesDataTable[[#This Row],[Order Date]])</f>
        <v>6</v>
      </c>
      <c r="F999" s="11" t="str">
        <f>TEXT(SalesDataTable[[#This Row],[Order Date]],"MMM")</f>
        <v>Jun</v>
      </c>
      <c r="G999" s="5" t="s">
        <v>11</v>
      </c>
      <c r="H999" s="5" t="s">
        <v>25</v>
      </c>
      <c r="I999" s="5" t="s">
        <v>2</v>
      </c>
      <c r="J999" s="5" t="s">
        <v>3</v>
      </c>
      <c r="K999" s="5" t="s">
        <v>34</v>
      </c>
      <c r="L999" s="5" t="s">
        <v>42</v>
      </c>
      <c r="M999" s="6">
        <v>1</v>
      </c>
      <c r="N999" s="7">
        <v>35.99</v>
      </c>
      <c r="O999" s="8">
        <v>0</v>
      </c>
      <c r="P999" s="7">
        <v>14.05</v>
      </c>
      <c r="Q999" s="7">
        <f t="shared" si="60"/>
        <v>35.99</v>
      </c>
      <c r="R999" s="7">
        <f t="shared" si="61"/>
        <v>14.05</v>
      </c>
      <c r="S999" s="7">
        <f t="shared" si="62"/>
        <v>21.94</v>
      </c>
      <c r="T999" s="9">
        <f t="shared" si="63"/>
        <v>0.60961378160600166</v>
      </c>
      <c r="U999" s="6">
        <f>YEAR(SalesDataTable[[#This Row],[Order Date]])</f>
        <v>2026</v>
      </c>
      <c r="V999" s="9" t="str">
        <f>"Q"&amp;ROUNDUP(MONTH(SalesDataTable[[#This Row],[Order Date]])/3,0)</f>
        <v>Q2</v>
      </c>
      <c r="W999" s="6">
        <f>MONTH(SalesDataTable[[#This Row],[Order Date]])</f>
        <v>6</v>
      </c>
      <c r="X999" s="9" t="str">
        <f>TEXT(SalesDataTable[[#This Row],[Order Date]],"mmm")</f>
        <v>Jun</v>
      </c>
    </row>
    <row r="1000" spans="1:24">
      <c r="A1000" s="3">
        <v>3283</v>
      </c>
      <c r="B1000" s="4">
        <v>46177</v>
      </c>
      <c r="C1000" s="11">
        <f>YEAR(SalesDataTable[[#This Row],[Order Date]])</f>
        <v>2026</v>
      </c>
      <c r="D1000" s="11" t="str">
        <f>"Q"&amp;ROUNDUP(MONTH(SalesDataTable[[#This Row],[Order Date]])/3,0)</f>
        <v>Q2</v>
      </c>
      <c r="E1000" s="13">
        <f>MONTH(SalesDataTable[[#This Row],[Order Date]])</f>
        <v>6</v>
      </c>
      <c r="F1000" s="11" t="str">
        <f>TEXT(SalesDataTable[[#This Row],[Order Date]],"MMM")</f>
        <v>Jun</v>
      </c>
      <c r="G1000" s="5" t="s">
        <v>6</v>
      </c>
      <c r="H1000" s="5" t="s">
        <v>43</v>
      </c>
      <c r="I1000" s="5" t="s">
        <v>28</v>
      </c>
      <c r="J1000" s="5" t="s">
        <v>3</v>
      </c>
      <c r="K1000" s="5" t="s">
        <v>34</v>
      </c>
      <c r="L1000" s="5" t="s">
        <v>38</v>
      </c>
      <c r="M1000" s="6">
        <v>1</v>
      </c>
      <c r="N1000" s="7">
        <v>122.55</v>
      </c>
      <c r="O1000" s="8">
        <v>0</v>
      </c>
      <c r="P1000" s="7">
        <v>68.97</v>
      </c>
      <c r="Q1000" s="7">
        <f t="shared" si="60"/>
        <v>122.55</v>
      </c>
      <c r="R1000" s="7">
        <f t="shared" si="61"/>
        <v>68.97</v>
      </c>
      <c r="S1000" s="7">
        <f t="shared" si="62"/>
        <v>53.58</v>
      </c>
      <c r="T1000" s="9">
        <f t="shared" si="63"/>
        <v>0.43720930232558142</v>
      </c>
      <c r="U1000" s="6">
        <f>YEAR(SalesDataTable[[#This Row],[Order Date]])</f>
        <v>2026</v>
      </c>
      <c r="V1000" s="9" t="str">
        <f>"Q"&amp;ROUNDUP(MONTH(SalesDataTable[[#This Row],[Order Date]])/3,0)</f>
        <v>Q2</v>
      </c>
      <c r="W1000" s="6">
        <f>MONTH(SalesDataTable[[#This Row],[Order Date]])</f>
        <v>6</v>
      </c>
      <c r="X1000" s="9" t="str">
        <f>TEXT(SalesDataTable[[#This Row],[Order Date]],"mmm")</f>
        <v>Jun</v>
      </c>
    </row>
    <row r="1001" spans="1:24">
      <c r="A1001" s="3">
        <v>3966</v>
      </c>
      <c r="B1001" s="4">
        <v>46177</v>
      </c>
      <c r="C1001" s="11">
        <f>YEAR(SalesDataTable[[#This Row],[Order Date]])</f>
        <v>2026</v>
      </c>
      <c r="D1001" s="11" t="str">
        <f>"Q"&amp;ROUNDUP(MONTH(SalesDataTable[[#This Row],[Order Date]])/3,0)</f>
        <v>Q2</v>
      </c>
      <c r="E1001" s="13">
        <f>MONTH(SalesDataTable[[#This Row],[Order Date]])</f>
        <v>6</v>
      </c>
      <c r="F1001" s="11" t="str">
        <f>TEXT(SalesDataTable[[#This Row],[Order Date]],"MMM")</f>
        <v>Jun</v>
      </c>
      <c r="G1001" s="5" t="s">
        <v>20</v>
      </c>
      <c r="H1001" s="5" t="s">
        <v>33</v>
      </c>
      <c r="I1001" s="5" t="s">
        <v>2</v>
      </c>
      <c r="J1001" s="5" t="s">
        <v>13</v>
      </c>
      <c r="K1001" s="5" t="s">
        <v>34</v>
      </c>
      <c r="L1001" s="5" t="s">
        <v>38</v>
      </c>
      <c r="M1001" s="6">
        <v>3</v>
      </c>
      <c r="N1001" s="7">
        <v>126.22</v>
      </c>
      <c r="O1001" s="8">
        <v>0</v>
      </c>
      <c r="P1001" s="7">
        <v>69.599999999999994</v>
      </c>
      <c r="Q1001" s="7">
        <f t="shared" si="60"/>
        <v>378.65999999999997</v>
      </c>
      <c r="R1001" s="7">
        <f t="shared" si="61"/>
        <v>208.79999999999998</v>
      </c>
      <c r="S1001" s="7">
        <f t="shared" si="62"/>
        <v>169.85999999999999</v>
      </c>
      <c r="T1001" s="9">
        <f t="shared" si="63"/>
        <v>0.4485818412295991</v>
      </c>
      <c r="U1001" s="6">
        <f>YEAR(SalesDataTable[[#This Row],[Order Date]])</f>
        <v>2026</v>
      </c>
      <c r="V1001" s="9" t="str">
        <f>"Q"&amp;ROUNDUP(MONTH(SalesDataTable[[#This Row],[Order Date]])/3,0)</f>
        <v>Q2</v>
      </c>
      <c r="W1001" s="6">
        <f>MONTH(SalesDataTable[[#This Row],[Order Date]])</f>
        <v>6</v>
      </c>
      <c r="X1001" s="9" t="str">
        <f>TEXT(SalesDataTable[[#This Row],[Order Date]],"mmm")</f>
        <v>Jun</v>
      </c>
    </row>
    <row r="1002" spans="1:24">
      <c r="A1002" s="3">
        <v>1349</v>
      </c>
      <c r="B1002" s="4">
        <v>46178</v>
      </c>
      <c r="C1002" s="11">
        <f>YEAR(SalesDataTable[[#This Row],[Order Date]])</f>
        <v>2026</v>
      </c>
      <c r="D1002" s="11" t="str">
        <f>"Q"&amp;ROUNDUP(MONTH(SalesDataTable[[#This Row],[Order Date]])/3,0)</f>
        <v>Q2</v>
      </c>
      <c r="E1002" s="13">
        <f>MONTH(SalesDataTable[[#This Row],[Order Date]])</f>
        <v>6</v>
      </c>
      <c r="F1002" s="11" t="str">
        <f>TEXT(SalesDataTable[[#This Row],[Order Date]],"MMM")</f>
        <v>Jun</v>
      </c>
      <c r="G1002" s="5" t="s">
        <v>0</v>
      </c>
      <c r="H1002" s="5" t="s">
        <v>50</v>
      </c>
      <c r="I1002" s="5" t="s">
        <v>19</v>
      </c>
      <c r="J1002" s="5" t="s">
        <v>3</v>
      </c>
      <c r="K1002" s="5" t="s">
        <v>9</v>
      </c>
      <c r="L1002" s="5" t="s">
        <v>10</v>
      </c>
      <c r="M1002" s="6">
        <v>6</v>
      </c>
      <c r="N1002" s="7">
        <v>91.98</v>
      </c>
      <c r="O1002" s="8">
        <v>0.05</v>
      </c>
      <c r="P1002" s="7">
        <v>46.46</v>
      </c>
      <c r="Q1002" s="7">
        <f t="shared" si="60"/>
        <v>524.28599999999994</v>
      </c>
      <c r="R1002" s="7">
        <f t="shared" si="61"/>
        <v>278.76</v>
      </c>
      <c r="S1002" s="7">
        <f t="shared" si="62"/>
        <v>245.52599999999995</v>
      </c>
      <c r="T1002" s="9">
        <f t="shared" si="63"/>
        <v>0.46830546686350577</v>
      </c>
      <c r="U1002" s="6">
        <f>YEAR(SalesDataTable[[#This Row],[Order Date]])</f>
        <v>2026</v>
      </c>
      <c r="V1002" s="9" t="str">
        <f>"Q"&amp;ROUNDUP(MONTH(SalesDataTable[[#This Row],[Order Date]])/3,0)</f>
        <v>Q2</v>
      </c>
      <c r="W1002" s="6">
        <f>MONTH(SalesDataTable[[#This Row],[Order Date]])</f>
        <v>6</v>
      </c>
      <c r="X1002" s="9" t="str">
        <f>TEXT(SalesDataTable[[#This Row],[Order Date]],"mmm")</f>
        <v>Jun</v>
      </c>
    </row>
    <row r="1003" spans="1:24">
      <c r="A1003" s="3">
        <v>2333</v>
      </c>
      <c r="B1003" s="4">
        <v>46178</v>
      </c>
      <c r="C1003" s="11">
        <f>YEAR(SalesDataTable[[#This Row],[Order Date]])</f>
        <v>2026</v>
      </c>
      <c r="D1003" s="11" t="str">
        <f>"Q"&amp;ROUNDUP(MONTH(SalesDataTable[[#This Row],[Order Date]])/3,0)</f>
        <v>Q2</v>
      </c>
      <c r="E1003" s="13">
        <f>MONTH(SalesDataTable[[#This Row],[Order Date]])</f>
        <v>6</v>
      </c>
      <c r="F1003" s="11" t="str">
        <f>TEXT(SalesDataTable[[#This Row],[Order Date]],"MMM")</f>
        <v>Jun</v>
      </c>
      <c r="G1003" s="5" t="s">
        <v>11</v>
      </c>
      <c r="H1003" s="5" t="s">
        <v>25</v>
      </c>
      <c r="I1003" s="5" t="s">
        <v>2</v>
      </c>
      <c r="J1003" s="5" t="s">
        <v>16</v>
      </c>
      <c r="K1003" s="5" t="s">
        <v>23</v>
      </c>
      <c r="L1003" s="5" t="s">
        <v>51</v>
      </c>
      <c r="M1003" s="6">
        <v>1</v>
      </c>
      <c r="N1003" s="7">
        <v>125.32</v>
      </c>
      <c r="O1003" s="8">
        <v>0</v>
      </c>
      <c r="P1003" s="7">
        <v>59.03</v>
      </c>
      <c r="Q1003" s="7">
        <f t="shared" si="60"/>
        <v>125.32</v>
      </c>
      <c r="R1003" s="7">
        <f t="shared" si="61"/>
        <v>59.03</v>
      </c>
      <c r="S1003" s="7">
        <f t="shared" si="62"/>
        <v>66.289999999999992</v>
      </c>
      <c r="T1003" s="9">
        <f t="shared" si="63"/>
        <v>0.52896584743057773</v>
      </c>
      <c r="U1003" s="6">
        <f>YEAR(SalesDataTable[[#This Row],[Order Date]])</f>
        <v>2026</v>
      </c>
      <c r="V1003" s="9" t="str">
        <f>"Q"&amp;ROUNDUP(MONTH(SalesDataTable[[#This Row],[Order Date]])/3,0)</f>
        <v>Q2</v>
      </c>
      <c r="W1003" s="6">
        <f>MONTH(SalesDataTable[[#This Row],[Order Date]])</f>
        <v>6</v>
      </c>
      <c r="X1003" s="9" t="str">
        <f>TEXT(SalesDataTable[[#This Row],[Order Date]],"mmm")</f>
        <v>Jun</v>
      </c>
    </row>
    <row r="1004" spans="1:24">
      <c r="A1004" s="3">
        <v>2628</v>
      </c>
      <c r="B1004" s="4">
        <v>46178</v>
      </c>
      <c r="C1004" s="11">
        <f>YEAR(SalesDataTable[[#This Row],[Order Date]])</f>
        <v>2026</v>
      </c>
      <c r="D1004" s="11" t="str">
        <f>"Q"&amp;ROUNDUP(MONTH(SalesDataTable[[#This Row],[Order Date]])/3,0)</f>
        <v>Q2</v>
      </c>
      <c r="E1004" s="13">
        <f>MONTH(SalesDataTable[[#This Row],[Order Date]])</f>
        <v>6</v>
      </c>
      <c r="F1004" s="11" t="str">
        <f>TEXT(SalesDataTable[[#This Row],[Order Date]],"MMM")</f>
        <v>Jun</v>
      </c>
      <c r="G1004" s="5" t="s">
        <v>20</v>
      </c>
      <c r="H1004" s="5" t="s">
        <v>33</v>
      </c>
      <c r="I1004" s="5" t="s">
        <v>28</v>
      </c>
      <c r="J1004" s="5" t="s">
        <v>3</v>
      </c>
      <c r="K1004" s="5" t="s">
        <v>14</v>
      </c>
      <c r="L1004" s="5" t="s">
        <v>48</v>
      </c>
      <c r="M1004" s="6">
        <v>2</v>
      </c>
      <c r="N1004" s="7">
        <v>167.26</v>
      </c>
      <c r="O1004" s="8">
        <v>0</v>
      </c>
      <c r="P1004" s="7">
        <v>89.65</v>
      </c>
      <c r="Q1004" s="7">
        <f t="shared" si="60"/>
        <v>334.52</v>
      </c>
      <c r="R1004" s="7">
        <f t="shared" si="61"/>
        <v>179.3</v>
      </c>
      <c r="S1004" s="7">
        <f t="shared" si="62"/>
        <v>155.21999999999997</v>
      </c>
      <c r="T1004" s="9">
        <f t="shared" si="63"/>
        <v>0.46400813105344968</v>
      </c>
      <c r="U1004" s="6">
        <f>YEAR(SalesDataTable[[#This Row],[Order Date]])</f>
        <v>2026</v>
      </c>
      <c r="V1004" s="9" t="str">
        <f>"Q"&amp;ROUNDUP(MONTH(SalesDataTable[[#This Row],[Order Date]])/3,0)</f>
        <v>Q2</v>
      </c>
      <c r="W1004" s="6">
        <f>MONTH(SalesDataTable[[#This Row],[Order Date]])</f>
        <v>6</v>
      </c>
      <c r="X1004" s="9" t="str">
        <f>TEXT(SalesDataTable[[#This Row],[Order Date]],"mmm")</f>
        <v>Jun</v>
      </c>
    </row>
    <row r="1005" spans="1:24">
      <c r="A1005" s="3">
        <v>2718</v>
      </c>
      <c r="B1005" s="4">
        <v>46178</v>
      </c>
      <c r="C1005" s="11">
        <f>YEAR(SalesDataTable[[#This Row],[Order Date]])</f>
        <v>2026</v>
      </c>
      <c r="D1005" s="11" t="str">
        <f>"Q"&amp;ROUNDUP(MONTH(SalesDataTable[[#This Row],[Order Date]])/3,0)</f>
        <v>Q2</v>
      </c>
      <c r="E1005" s="13">
        <f>MONTH(SalesDataTable[[#This Row],[Order Date]])</f>
        <v>6</v>
      </c>
      <c r="F1005" s="11" t="str">
        <f>TEXT(SalesDataTable[[#This Row],[Order Date]],"MMM")</f>
        <v>Jun</v>
      </c>
      <c r="G1005" s="5" t="s">
        <v>0</v>
      </c>
      <c r="H1005" s="5" t="s">
        <v>1</v>
      </c>
      <c r="I1005" s="5" t="s">
        <v>28</v>
      </c>
      <c r="J1005" s="5" t="s">
        <v>3</v>
      </c>
      <c r="K1005" s="5" t="s">
        <v>4</v>
      </c>
      <c r="L1005" s="5" t="s">
        <v>5</v>
      </c>
      <c r="M1005" s="6">
        <v>1</v>
      </c>
      <c r="N1005" s="7">
        <v>80.19</v>
      </c>
      <c r="O1005" s="8">
        <v>0</v>
      </c>
      <c r="P1005" s="7">
        <v>42.18</v>
      </c>
      <c r="Q1005" s="7">
        <f t="shared" si="60"/>
        <v>80.19</v>
      </c>
      <c r="R1005" s="7">
        <f t="shared" si="61"/>
        <v>42.18</v>
      </c>
      <c r="S1005" s="7">
        <f t="shared" si="62"/>
        <v>38.01</v>
      </c>
      <c r="T1005" s="9">
        <f t="shared" si="63"/>
        <v>0.47399925177702956</v>
      </c>
      <c r="U1005" s="6">
        <f>YEAR(SalesDataTable[[#This Row],[Order Date]])</f>
        <v>2026</v>
      </c>
      <c r="V1005" s="9" t="str">
        <f>"Q"&amp;ROUNDUP(MONTH(SalesDataTable[[#This Row],[Order Date]])/3,0)</f>
        <v>Q2</v>
      </c>
      <c r="W1005" s="6">
        <f>MONTH(SalesDataTable[[#This Row],[Order Date]])</f>
        <v>6</v>
      </c>
      <c r="X1005" s="9" t="str">
        <f>TEXT(SalesDataTable[[#This Row],[Order Date]],"mmm")</f>
        <v>Jun</v>
      </c>
    </row>
    <row r="1006" spans="1:24">
      <c r="A1006" s="3">
        <v>3185</v>
      </c>
      <c r="B1006" s="4">
        <v>46178</v>
      </c>
      <c r="C1006" s="11">
        <f>YEAR(SalesDataTable[[#This Row],[Order Date]])</f>
        <v>2026</v>
      </c>
      <c r="D1006" s="11" t="str">
        <f>"Q"&amp;ROUNDUP(MONTH(SalesDataTable[[#This Row],[Order Date]])/3,0)</f>
        <v>Q2</v>
      </c>
      <c r="E1006" s="13">
        <f>MONTH(SalesDataTable[[#This Row],[Order Date]])</f>
        <v>6</v>
      </c>
      <c r="F1006" s="11" t="str">
        <f>TEXT(SalesDataTable[[#This Row],[Order Date]],"MMM")</f>
        <v>Jun</v>
      </c>
      <c r="G1006" s="5" t="s">
        <v>0</v>
      </c>
      <c r="H1006" s="5" t="s">
        <v>50</v>
      </c>
      <c r="I1006" s="5" t="s">
        <v>2</v>
      </c>
      <c r="J1006" s="5" t="s">
        <v>13</v>
      </c>
      <c r="K1006" s="5" t="s">
        <v>4</v>
      </c>
      <c r="L1006" s="5" t="s">
        <v>22</v>
      </c>
      <c r="M1006" s="6">
        <v>1</v>
      </c>
      <c r="N1006" s="7">
        <v>49.86</v>
      </c>
      <c r="O1006" s="8">
        <v>0</v>
      </c>
      <c r="P1006" s="7">
        <v>22.72</v>
      </c>
      <c r="Q1006" s="7">
        <f t="shared" si="60"/>
        <v>49.86</v>
      </c>
      <c r="R1006" s="7">
        <f t="shared" si="61"/>
        <v>22.72</v>
      </c>
      <c r="S1006" s="7">
        <f t="shared" si="62"/>
        <v>27.14</v>
      </c>
      <c r="T1006" s="9">
        <f t="shared" si="63"/>
        <v>0.5443241075010028</v>
      </c>
      <c r="U1006" s="6">
        <f>YEAR(SalesDataTable[[#This Row],[Order Date]])</f>
        <v>2026</v>
      </c>
      <c r="V1006" s="9" t="str">
        <f>"Q"&amp;ROUNDUP(MONTH(SalesDataTable[[#This Row],[Order Date]])/3,0)</f>
        <v>Q2</v>
      </c>
      <c r="W1006" s="6">
        <f>MONTH(SalesDataTable[[#This Row],[Order Date]])</f>
        <v>6</v>
      </c>
      <c r="X1006" s="9" t="str">
        <f>TEXT(SalesDataTable[[#This Row],[Order Date]],"mmm")</f>
        <v>Jun</v>
      </c>
    </row>
    <row r="1007" spans="1:24">
      <c r="A1007" s="3">
        <v>4495</v>
      </c>
      <c r="B1007" s="4">
        <v>46178</v>
      </c>
      <c r="C1007" s="11">
        <f>YEAR(SalesDataTable[[#This Row],[Order Date]])</f>
        <v>2026</v>
      </c>
      <c r="D1007" s="11" t="str">
        <f>"Q"&amp;ROUNDUP(MONTH(SalesDataTable[[#This Row],[Order Date]])/3,0)</f>
        <v>Q2</v>
      </c>
      <c r="E1007" s="13">
        <f>MONTH(SalesDataTable[[#This Row],[Order Date]])</f>
        <v>6</v>
      </c>
      <c r="F1007" s="11" t="str">
        <f>TEXT(SalesDataTable[[#This Row],[Order Date]],"MMM")</f>
        <v>Jun</v>
      </c>
      <c r="G1007" s="5" t="s">
        <v>11</v>
      </c>
      <c r="H1007" s="5" t="s">
        <v>39</v>
      </c>
      <c r="I1007" s="5" t="s">
        <v>19</v>
      </c>
      <c r="J1007" s="5" t="s">
        <v>13</v>
      </c>
      <c r="K1007" s="5" t="s">
        <v>23</v>
      </c>
      <c r="L1007" s="5" t="s">
        <v>29</v>
      </c>
      <c r="M1007" s="6">
        <v>2</v>
      </c>
      <c r="N1007" s="7">
        <v>195.51</v>
      </c>
      <c r="O1007" s="8">
        <v>0</v>
      </c>
      <c r="P1007" s="7">
        <v>102.97</v>
      </c>
      <c r="Q1007" s="7">
        <f t="shared" si="60"/>
        <v>391.02</v>
      </c>
      <c r="R1007" s="7">
        <f t="shared" si="61"/>
        <v>205.94</v>
      </c>
      <c r="S1007" s="7">
        <f t="shared" si="62"/>
        <v>185.07999999999998</v>
      </c>
      <c r="T1007" s="9">
        <f t="shared" si="63"/>
        <v>0.47332617257429288</v>
      </c>
      <c r="U1007" s="6">
        <f>YEAR(SalesDataTable[[#This Row],[Order Date]])</f>
        <v>2026</v>
      </c>
      <c r="V1007" s="9" t="str">
        <f>"Q"&amp;ROUNDUP(MONTH(SalesDataTable[[#This Row],[Order Date]])/3,0)</f>
        <v>Q2</v>
      </c>
      <c r="W1007" s="6">
        <f>MONTH(SalesDataTable[[#This Row],[Order Date]])</f>
        <v>6</v>
      </c>
      <c r="X1007" s="9" t="str">
        <f>TEXT(SalesDataTable[[#This Row],[Order Date]],"mmm")</f>
        <v>Jun</v>
      </c>
    </row>
    <row r="1008" spans="1:24">
      <c r="A1008" s="3">
        <v>815</v>
      </c>
      <c r="B1008" s="4">
        <v>46179</v>
      </c>
      <c r="C1008" s="11">
        <f>YEAR(SalesDataTable[[#This Row],[Order Date]])</f>
        <v>2026</v>
      </c>
      <c r="D1008" s="11" t="str">
        <f>"Q"&amp;ROUNDUP(MONTH(SalesDataTable[[#This Row],[Order Date]])/3,0)</f>
        <v>Q2</v>
      </c>
      <c r="E1008" s="13">
        <f>MONTH(SalesDataTable[[#This Row],[Order Date]])</f>
        <v>6</v>
      </c>
      <c r="F1008" s="11" t="str">
        <f>TEXT(SalesDataTable[[#This Row],[Order Date]],"MMM")</f>
        <v>Jun</v>
      </c>
      <c r="G1008" s="5" t="s">
        <v>0</v>
      </c>
      <c r="H1008" s="5" t="s">
        <v>1</v>
      </c>
      <c r="I1008" s="5" t="s">
        <v>19</v>
      </c>
      <c r="J1008" s="5" t="s">
        <v>13</v>
      </c>
      <c r="K1008" s="5" t="s">
        <v>34</v>
      </c>
      <c r="L1008" s="5" t="s">
        <v>35</v>
      </c>
      <c r="M1008" s="6">
        <v>1</v>
      </c>
      <c r="N1008" s="7">
        <v>39.61</v>
      </c>
      <c r="O1008" s="8">
        <v>0</v>
      </c>
      <c r="P1008" s="7">
        <v>14.75</v>
      </c>
      <c r="Q1008" s="7">
        <f t="shared" si="60"/>
        <v>39.61</v>
      </c>
      <c r="R1008" s="7">
        <f t="shared" si="61"/>
        <v>14.75</v>
      </c>
      <c r="S1008" s="7">
        <f t="shared" si="62"/>
        <v>24.86</v>
      </c>
      <c r="T1008" s="9">
        <f t="shared" si="63"/>
        <v>0.62761928805857103</v>
      </c>
      <c r="U1008" s="6">
        <f>YEAR(SalesDataTable[[#This Row],[Order Date]])</f>
        <v>2026</v>
      </c>
      <c r="V1008" s="9" t="str">
        <f>"Q"&amp;ROUNDUP(MONTH(SalesDataTable[[#This Row],[Order Date]])/3,0)</f>
        <v>Q2</v>
      </c>
      <c r="W1008" s="6">
        <f>MONTH(SalesDataTable[[#This Row],[Order Date]])</f>
        <v>6</v>
      </c>
      <c r="X1008" s="9" t="str">
        <f>TEXT(SalesDataTable[[#This Row],[Order Date]],"mmm")</f>
        <v>Jun</v>
      </c>
    </row>
    <row r="1009" spans="1:24">
      <c r="A1009" s="3">
        <v>1140</v>
      </c>
      <c r="B1009" s="4">
        <v>46179</v>
      </c>
      <c r="C1009" s="11">
        <f>YEAR(SalesDataTable[[#This Row],[Order Date]])</f>
        <v>2026</v>
      </c>
      <c r="D1009" s="11" t="str">
        <f>"Q"&amp;ROUNDUP(MONTH(SalesDataTable[[#This Row],[Order Date]])/3,0)</f>
        <v>Q2</v>
      </c>
      <c r="E1009" s="13">
        <f>MONTH(SalesDataTable[[#This Row],[Order Date]])</f>
        <v>6</v>
      </c>
      <c r="F1009" s="11" t="str">
        <f>TEXT(SalesDataTable[[#This Row],[Order Date]],"MMM")</f>
        <v>Jun</v>
      </c>
      <c r="G1009" s="5" t="s">
        <v>6</v>
      </c>
      <c r="H1009" s="5" t="s">
        <v>7</v>
      </c>
      <c r="I1009" s="5" t="s">
        <v>19</v>
      </c>
      <c r="J1009" s="5" t="s">
        <v>3</v>
      </c>
      <c r="K1009" s="5" t="s">
        <v>9</v>
      </c>
      <c r="L1009" s="5" t="s">
        <v>46</v>
      </c>
      <c r="M1009" s="6">
        <v>1</v>
      </c>
      <c r="N1009" s="7">
        <v>70.86</v>
      </c>
      <c r="O1009" s="8">
        <v>0</v>
      </c>
      <c r="P1009" s="7">
        <v>31.47</v>
      </c>
      <c r="Q1009" s="7">
        <f t="shared" si="60"/>
        <v>70.86</v>
      </c>
      <c r="R1009" s="7">
        <f t="shared" si="61"/>
        <v>31.47</v>
      </c>
      <c r="S1009" s="7">
        <f t="shared" si="62"/>
        <v>39.39</v>
      </c>
      <c r="T1009" s="9">
        <f t="shared" si="63"/>
        <v>0.55588484335309063</v>
      </c>
      <c r="U1009" s="6">
        <f>YEAR(SalesDataTable[[#This Row],[Order Date]])</f>
        <v>2026</v>
      </c>
      <c r="V1009" s="9" t="str">
        <f>"Q"&amp;ROUNDUP(MONTH(SalesDataTable[[#This Row],[Order Date]])/3,0)</f>
        <v>Q2</v>
      </c>
      <c r="W1009" s="6">
        <f>MONTH(SalesDataTable[[#This Row],[Order Date]])</f>
        <v>6</v>
      </c>
      <c r="X1009" s="9" t="str">
        <f>TEXT(SalesDataTable[[#This Row],[Order Date]],"mmm")</f>
        <v>Jun</v>
      </c>
    </row>
    <row r="1010" spans="1:24">
      <c r="A1010" s="3">
        <v>1544</v>
      </c>
      <c r="B1010" s="4">
        <v>46179</v>
      </c>
      <c r="C1010" s="11">
        <f>YEAR(SalesDataTable[[#This Row],[Order Date]])</f>
        <v>2026</v>
      </c>
      <c r="D1010" s="11" t="str">
        <f>"Q"&amp;ROUNDUP(MONTH(SalesDataTable[[#This Row],[Order Date]])/3,0)</f>
        <v>Q2</v>
      </c>
      <c r="E1010" s="13">
        <f>MONTH(SalesDataTable[[#This Row],[Order Date]])</f>
        <v>6</v>
      </c>
      <c r="F1010" s="11" t="str">
        <f>TEXT(SalesDataTable[[#This Row],[Order Date]],"MMM")</f>
        <v>Jun</v>
      </c>
      <c r="G1010" s="5" t="s">
        <v>20</v>
      </c>
      <c r="H1010" s="5" t="s">
        <v>31</v>
      </c>
      <c r="I1010" s="5" t="s">
        <v>8</v>
      </c>
      <c r="J1010" s="5" t="s">
        <v>3</v>
      </c>
      <c r="K1010" s="5" t="s">
        <v>34</v>
      </c>
      <c r="L1010" s="5" t="s">
        <v>35</v>
      </c>
      <c r="M1010" s="6">
        <v>8</v>
      </c>
      <c r="N1010" s="7">
        <v>40.46</v>
      </c>
      <c r="O1010" s="8">
        <v>0.2</v>
      </c>
      <c r="P1010" s="7">
        <v>14.7</v>
      </c>
      <c r="Q1010" s="7">
        <f t="shared" si="60"/>
        <v>258.94400000000002</v>
      </c>
      <c r="R1010" s="7">
        <f t="shared" si="61"/>
        <v>117.6</v>
      </c>
      <c r="S1010" s="7">
        <f t="shared" si="62"/>
        <v>141.34400000000002</v>
      </c>
      <c r="T1010" s="9">
        <f t="shared" si="63"/>
        <v>0.54584775086505199</v>
      </c>
      <c r="U1010" s="6">
        <f>YEAR(SalesDataTable[[#This Row],[Order Date]])</f>
        <v>2026</v>
      </c>
      <c r="V1010" s="9" t="str">
        <f>"Q"&amp;ROUNDUP(MONTH(SalesDataTable[[#This Row],[Order Date]])/3,0)</f>
        <v>Q2</v>
      </c>
      <c r="W1010" s="6">
        <f>MONTH(SalesDataTable[[#This Row],[Order Date]])</f>
        <v>6</v>
      </c>
      <c r="X1010" s="9" t="str">
        <f>TEXT(SalesDataTable[[#This Row],[Order Date]],"mmm")</f>
        <v>Jun</v>
      </c>
    </row>
    <row r="1011" spans="1:24">
      <c r="A1011" s="3">
        <v>2420</v>
      </c>
      <c r="B1011" s="4">
        <v>46179</v>
      </c>
      <c r="C1011" s="11">
        <f>YEAR(SalesDataTable[[#This Row],[Order Date]])</f>
        <v>2026</v>
      </c>
      <c r="D1011" s="11" t="str">
        <f>"Q"&amp;ROUNDUP(MONTH(SalesDataTable[[#This Row],[Order Date]])/3,0)</f>
        <v>Q2</v>
      </c>
      <c r="E1011" s="13">
        <f>MONTH(SalesDataTable[[#This Row],[Order Date]])</f>
        <v>6</v>
      </c>
      <c r="F1011" s="11" t="str">
        <f>TEXT(SalesDataTable[[#This Row],[Order Date]],"MMM")</f>
        <v>Jun</v>
      </c>
      <c r="G1011" s="5" t="s">
        <v>11</v>
      </c>
      <c r="H1011" s="5" t="s">
        <v>25</v>
      </c>
      <c r="I1011" s="5" t="s">
        <v>2</v>
      </c>
      <c r="J1011" s="5" t="s">
        <v>13</v>
      </c>
      <c r="K1011" s="5" t="s">
        <v>14</v>
      </c>
      <c r="L1011" s="5" t="s">
        <v>44</v>
      </c>
      <c r="M1011" s="6">
        <v>1</v>
      </c>
      <c r="N1011" s="7">
        <v>131.79</v>
      </c>
      <c r="O1011" s="8">
        <v>0</v>
      </c>
      <c r="P1011" s="7">
        <v>68.22</v>
      </c>
      <c r="Q1011" s="7">
        <f t="shared" si="60"/>
        <v>131.79</v>
      </c>
      <c r="R1011" s="7">
        <f t="shared" si="61"/>
        <v>68.22</v>
      </c>
      <c r="S1011" s="7">
        <f t="shared" si="62"/>
        <v>63.569999999999993</v>
      </c>
      <c r="T1011" s="9">
        <f t="shared" si="63"/>
        <v>0.48235829729114499</v>
      </c>
      <c r="U1011" s="6">
        <f>YEAR(SalesDataTable[[#This Row],[Order Date]])</f>
        <v>2026</v>
      </c>
      <c r="V1011" s="9" t="str">
        <f>"Q"&amp;ROUNDUP(MONTH(SalesDataTable[[#This Row],[Order Date]])/3,0)</f>
        <v>Q2</v>
      </c>
      <c r="W1011" s="6">
        <f>MONTH(SalesDataTable[[#This Row],[Order Date]])</f>
        <v>6</v>
      </c>
      <c r="X1011" s="9" t="str">
        <f>TEXT(SalesDataTable[[#This Row],[Order Date]],"mmm")</f>
        <v>Jun</v>
      </c>
    </row>
    <row r="1012" spans="1:24">
      <c r="A1012" s="3">
        <v>2805</v>
      </c>
      <c r="B1012" s="4">
        <v>46179</v>
      </c>
      <c r="C1012" s="11">
        <f>YEAR(SalesDataTable[[#This Row],[Order Date]])</f>
        <v>2026</v>
      </c>
      <c r="D1012" s="11" t="str">
        <f>"Q"&amp;ROUNDUP(MONTH(SalesDataTable[[#This Row],[Order Date]])/3,0)</f>
        <v>Q2</v>
      </c>
      <c r="E1012" s="13">
        <f>MONTH(SalesDataTable[[#This Row],[Order Date]])</f>
        <v>6</v>
      </c>
      <c r="F1012" s="11" t="str">
        <f>TEXT(SalesDataTable[[#This Row],[Order Date]],"MMM")</f>
        <v>Jun</v>
      </c>
      <c r="G1012" s="5" t="s">
        <v>11</v>
      </c>
      <c r="H1012" s="5" t="s">
        <v>39</v>
      </c>
      <c r="I1012" s="5" t="s">
        <v>8</v>
      </c>
      <c r="J1012" s="5" t="s">
        <v>3</v>
      </c>
      <c r="K1012" s="5" t="s">
        <v>23</v>
      </c>
      <c r="L1012" s="5" t="s">
        <v>24</v>
      </c>
      <c r="M1012" s="6">
        <v>12</v>
      </c>
      <c r="N1012" s="7">
        <v>338.45</v>
      </c>
      <c r="O1012" s="8">
        <v>0.1</v>
      </c>
      <c r="P1012" s="7">
        <v>196.78</v>
      </c>
      <c r="Q1012" s="7">
        <f t="shared" si="60"/>
        <v>3655.2599999999998</v>
      </c>
      <c r="R1012" s="7">
        <f t="shared" si="61"/>
        <v>2361.36</v>
      </c>
      <c r="S1012" s="7">
        <f t="shared" si="62"/>
        <v>1293.8999999999996</v>
      </c>
      <c r="T1012" s="9">
        <f t="shared" si="63"/>
        <v>0.35398302719915947</v>
      </c>
      <c r="U1012" s="6">
        <f>YEAR(SalesDataTable[[#This Row],[Order Date]])</f>
        <v>2026</v>
      </c>
      <c r="V1012" s="9" t="str">
        <f>"Q"&amp;ROUNDUP(MONTH(SalesDataTable[[#This Row],[Order Date]])/3,0)</f>
        <v>Q2</v>
      </c>
      <c r="W1012" s="6">
        <f>MONTH(SalesDataTable[[#This Row],[Order Date]])</f>
        <v>6</v>
      </c>
      <c r="X1012" s="9" t="str">
        <f>TEXT(SalesDataTable[[#This Row],[Order Date]],"mmm")</f>
        <v>Jun</v>
      </c>
    </row>
    <row r="1013" spans="1:24">
      <c r="A1013" s="3">
        <v>3160</v>
      </c>
      <c r="B1013" s="4">
        <v>46179</v>
      </c>
      <c r="C1013" s="11">
        <f>YEAR(SalesDataTable[[#This Row],[Order Date]])</f>
        <v>2026</v>
      </c>
      <c r="D1013" s="11" t="str">
        <f>"Q"&amp;ROUNDUP(MONTH(SalesDataTable[[#This Row],[Order Date]])/3,0)</f>
        <v>Q2</v>
      </c>
      <c r="E1013" s="13">
        <f>MONTH(SalesDataTable[[#This Row],[Order Date]])</f>
        <v>6</v>
      </c>
      <c r="F1013" s="11" t="str">
        <f>TEXT(SalesDataTable[[#This Row],[Order Date]],"MMM")</f>
        <v>Jun</v>
      </c>
      <c r="G1013" s="5" t="s">
        <v>11</v>
      </c>
      <c r="H1013" s="5" t="s">
        <v>18</v>
      </c>
      <c r="I1013" s="5" t="s">
        <v>19</v>
      </c>
      <c r="J1013" s="5" t="s">
        <v>3</v>
      </c>
      <c r="K1013" s="5" t="s">
        <v>34</v>
      </c>
      <c r="L1013" s="5" t="s">
        <v>35</v>
      </c>
      <c r="M1013" s="6">
        <v>2</v>
      </c>
      <c r="N1013" s="7">
        <v>40.99</v>
      </c>
      <c r="O1013" s="8">
        <v>0</v>
      </c>
      <c r="P1013" s="7">
        <v>14.53</v>
      </c>
      <c r="Q1013" s="7">
        <f t="shared" si="60"/>
        <v>81.98</v>
      </c>
      <c r="R1013" s="7">
        <f t="shared" si="61"/>
        <v>29.06</v>
      </c>
      <c r="S1013" s="7">
        <f t="shared" si="62"/>
        <v>52.92</v>
      </c>
      <c r="T1013" s="9">
        <f t="shared" si="63"/>
        <v>0.64552329836545497</v>
      </c>
      <c r="U1013" s="6">
        <f>YEAR(SalesDataTable[[#This Row],[Order Date]])</f>
        <v>2026</v>
      </c>
      <c r="V1013" s="9" t="str">
        <f>"Q"&amp;ROUNDUP(MONTH(SalesDataTable[[#This Row],[Order Date]])/3,0)</f>
        <v>Q2</v>
      </c>
      <c r="W1013" s="6">
        <f>MONTH(SalesDataTable[[#This Row],[Order Date]])</f>
        <v>6</v>
      </c>
      <c r="X1013" s="9" t="str">
        <f>TEXT(SalesDataTable[[#This Row],[Order Date]],"mmm")</f>
        <v>Jun</v>
      </c>
    </row>
    <row r="1014" spans="1:24">
      <c r="A1014" s="3">
        <v>3278</v>
      </c>
      <c r="B1014" s="4">
        <v>46179</v>
      </c>
      <c r="C1014" s="11">
        <f>YEAR(SalesDataTable[[#This Row],[Order Date]])</f>
        <v>2026</v>
      </c>
      <c r="D1014" s="11" t="str">
        <f>"Q"&amp;ROUNDUP(MONTH(SalesDataTable[[#This Row],[Order Date]])/3,0)</f>
        <v>Q2</v>
      </c>
      <c r="E1014" s="13">
        <f>MONTH(SalesDataTable[[#This Row],[Order Date]])</f>
        <v>6</v>
      </c>
      <c r="F1014" s="11" t="str">
        <f>TEXT(SalesDataTable[[#This Row],[Order Date]],"MMM")</f>
        <v>Jun</v>
      </c>
      <c r="G1014" s="5" t="s">
        <v>6</v>
      </c>
      <c r="H1014" s="5" t="s">
        <v>43</v>
      </c>
      <c r="I1014" s="5" t="s">
        <v>19</v>
      </c>
      <c r="J1014" s="5" t="s">
        <v>3</v>
      </c>
      <c r="K1014" s="5" t="s">
        <v>4</v>
      </c>
      <c r="L1014" s="5" t="s">
        <v>30</v>
      </c>
      <c r="M1014" s="6">
        <v>1</v>
      </c>
      <c r="N1014" s="7">
        <v>101.85</v>
      </c>
      <c r="O1014" s="8">
        <v>0</v>
      </c>
      <c r="P1014" s="7">
        <v>51.59</v>
      </c>
      <c r="Q1014" s="7">
        <f t="shared" si="60"/>
        <v>101.85</v>
      </c>
      <c r="R1014" s="7">
        <f t="shared" si="61"/>
        <v>51.59</v>
      </c>
      <c r="S1014" s="7">
        <f t="shared" si="62"/>
        <v>50.259999999999991</v>
      </c>
      <c r="T1014" s="9">
        <f t="shared" si="63"/>
        <v>0.49347079037800679</v>
      </c>
      <c r="U1014" s="6">
        <f>YEAR(SalesDataTable[[#This Row],[Order Date]])</f>
        <v>2026</v>
      </c>
      <c r="V1014" s="9" t="str">
        <f>"Q"&amp;ROUNDUP(MONTH(SalesDataTable[[#This Row],[Order Date]])/3,0)</f>
        <v>Q2</v>
      </c>
      <c r="W1014" s="6">
        <f>MONTH(SalesDataTable[[#This Row],[Order Date]])</f>
        <v>6</v>
      </c>
      <c r="X1014" s="9" t="str">
        <f>TEXT(SalesDataTable[[#This Row],[Order Date]],"mmm")</f>
        <v>Jun</v>
      </c>
    </row>
    <row r="1015" spans="1:24">
      <c r="A1015" s="3">
        <v>3555</v>
      </c>
      <c r="B1015" s="4">
        <v>46179</v>
      </c>
      <c r="C1015" s="11">
        <f>YEAR(SalesDataTable[[#This Row],[Order Date]])</f>
        <v>2026</v>
      </c>
      <c r="D1015" s="11" t="str">
        <f>"Q"&amp;ROUNDUP(MONTH(SalesDataTable[[#This Row],[Order Date]])/3,0)</f>
        <v>Q2</v>
      </c>
      <c r="E1015" s="13">
        <f>MONTH(SalesDataTable[[#This Row],[Order Date]])</f>
        <v>6</v>
      </c>
      <c r="F1015" s="11" t="str">
        <f>TEXT(SalesDataTable[[#This Row],[Order Date]],"MMM")</f>
        <v>Jun</v>
      </c>
      <c r="G1015" s="5" t="s">
        <v>11</v>
      </c>
      <c r="H1015" s="5" t="s">
        <v>12</v>
      </c>
      <c r="I1015" s="5" t="s">
        <v>8</v>
      </c>
      <c r="J1015" s="5" t="s">
        <v>16</v>
      </c>
      <c r="K1015" s="5" t="s">
        <v>23</v>
      </c>
      <c r="L1015" s="5" t="s">
        <v>24</v>
      </c>
      <c r="M1015" s="6">
        <v>4</v>
      </c>
      <c r="N1015" s="7">
        <v>346.14</v>
      </c>
      <c r="O1015" s="8">
        <v>0.05</v>
      </c>
      <c r="P1015" s="7">
        <v>198.97</v>
      </c>
      <c r="Q1015" s="7">
        <f t="shared" si="60"/>
        <v>1315.3319999999999</v>
      </c>
      <c r="R1015" s="7">
        <f t="shared" si="61"/>
        <v>795.88</v>
      </c>
      <c r="S1015" s="7">
        <f t="shared" si="62"/>
        <v>519.45199999999988</v>
      </c>
      <c r="T1015" s="9">
        <f t="shared" si="63"/>
        <v>0.39492082607280893</v>
      </c>
      <c r="U1015" s="6">
        <f>YEAR(SalesDataTable[[#This Row],[Order Date]])</f>
        <v>2026</v>
      </c>
      <c r="V1015" s="9" t="str">
        <f>"Q"&amp;ROUNDUP(MONTH(SalesDataTable[[#This Row],[Order Date]])/3,0)</f>
        <v>Q2</v>
      </c>
      <c r="W1015" s="6">
        <f>MONTH(SalesDataTable[[#This Row],[Order Date]])</f>
        <v>6</v>
      </c>
      <c r="X1015" s="9" t="str">
        <f>TEXT(SalesDataTable[[#This Row],[Order Date]],"mmm")</f>
        <v>Jun</v>
      </c>
    </row>
    <row r="1016" spans="1:24">
      <c r="A1016" s="3">
        <v>3702</v>
      </c>
      <c r="B1016" s="4">
        <v>46179</v>
      </c>
      <c r="C1016" s="11">
        <f>YEAR(SalesDataTable[[#This Row],[Order Date]])</f>
        <v>2026</v>
      </c>
      <c r="D1016" s="11" t="str">
        <f>"Q"&amp;ROUNDUP(MONTH(SalesDataTable[[#This Row],[Order Date]])/3,0)</f>
        <v>Q2</v>
      </c>
      <c r="E1016" s="13">
        <f>MONTH(SalesDataTable[[#This Row],[Order Date]])</f>
        <v>6</v>
      </c>
      <c r="F1016" s="11" t="str">
        <f>TEXT(SalesDataTable[[#This Row],[Order Date]],"MMM")</f>
        <v>Jun</v>
      </c>
      <c r="G1016" s="5" t="s">
        <v>0</v>
      </c>
      <c r="H1016" s="5" t="s">
        <v>36</v>
      </c>
      <c r="I1016" s="5" t="s">
        <v>19</v>
      </c>
      <c r="J1016" s="5" t="s">
        <v>16</v>
      </c>
      <c r="K1016" s="5" t="s">
        <v>4</v>
      </c>
      <c r="L1016" s="5" t="s">
        <v>5</v>
      </c>
      <c r="M1016" s="6">
        <v>2</v>
      </c>
      <c r="N1016" s="7">
        <v>83.28</v>
      </c>
      <c r="O1016" s="8">
        <v>0</v>
      </c>
      <c r="P1016" s="7">
        <v>43.56</v>
      </c>
      <c r="Q1016" s="7">
        <f t="shared" si="60"/>
        <v>166.56</v>
      </c>
      <c r="R1016" s="7">
        <f t="shared" si="61"/>
        <v>87.12</v>
      </c>
      <c r="S1016" s="7">
        <f t="shared" si="62"/>
        <v>79.44</v>
      </c>
      <c r="T1016" s="9">
        <f t="shared" si="63"/>
        <v>0.47694524495677232</v>
      </c>
      <c r="U1016" s="6">
        <f>YEAR(SalesDataTable[[#This Row],[Order Date]])</f>
        <v>2026</v>
      </c>
      <c r="V1016" s="9" t="str">
        <f>"Q"&amp;ROUNDUP(MONTH(SalesDataTable[[#This Row],[Order Date]])/3,0)</f>
        <v>Q2</v>
      </c>
      <c r="W1016" s="6">
        <f>MONTH(SalesDataTable[[#This Row],[Order Date]])</f>
        <v>6</v>
      </c>
      <c r="X1016" s="9" t="str">
        <f>TEXT(SalesDataTable[[#This Row],[Order Date]],"mmm")</f>
        <v>Jun</v>
      </c>
    </row>
    <row r="1017" spans="1:24">
      <c r="A1017" s="3">
        <v>4349</v>
      </c>
      <c r="B1017" s="4">
        <v>46179</v>
      </c>
      <c r="C1017" s="11">
        <f>YEAR(SalesDataTable[[#This Row],[Order Date]])</f>
        <v>2026</v>
      </c>
      <c r="D1017" s="11" t="str">
        <f>"Q"&amp;ROUNDUP(MONTH(SalesDataTable[[#This Row],[Order Date]])/3,0)</f>
        <v>Q2</v>
      </c>
      <c r="E1017" s="13">
        <f>MONTH(SalesDataTable[[#This Row],[Order Date]])</f>
        <v>6</v>
      </c>
      <c r="F1017" s="11" t="str">
        <f>TEXT(SalesDataTable[[#This Row],[Order Date]],"MMM")</f>
        <v>Jun</v>
      </c>
      <c r="G1017" s="5" t="s">
        <v>20</v>
      </c>
      <c r="H1017" s="5" t="s">
        <v>31</v>
      </c>
      <c r="I1017" s="5" t="s">
        <v>19</v>
      </c>
      <c r="J1017" s="5" t="s">
        <v>16</v>
      </c>
      <c r="K1017" s="5" t="s">
        <v>4</v>
      </c>
      <c r="L1017" s="5" t="s">
        <v>5</v>
      </c>
      <c r="M1017" s="6">
        <v>1</v>
      </c>
      <c r="N1017" s="7">
        <v>80.349999999999994</v>
      </c>
      <c r="O1017" s="8">
        <v>0.15</v>
      </c>
      <c r="P1017" s="7">
        <v>43.51</v>
      </c>
      <c r="Q1017" s="7">
        <f t="shared" si="60"/>
        <v>68.297499999999999</v>
      </c>
      <c r="R1017" s="7">
        <f t="shared" si="61"/>
        <v>43.51</v>
      </c>
      <c r="S1017" s="7">
        <f t="shared" si="62"/>
        <v>24.787500000000001</v>
      </c>
      <c r="T1017" s="9">
        <f t="shared" si="63"/>
        <v>0.3629342216040119</v>
      </c>
      <c r="U1017" s="6">
        <f>YEAR(SalesDataTable[[#This Row],[Order Date]])</f>
        <v>2026</v>
      </c>
      <c r="V1017" s="9" t="str">
        <f>"Q"&amp;ROUNDUP(MONTH(SalesDataTable[[#This Row],[Order Date]])/3,0)</f>
        <v>Q2</v>
      </c>
      <c r="W1017" s="6">
        <f>MONTH(SalesDataTable[[#This Row],[Order Date]])</f>
        <v>6</v>
      </c>
      <c r="X1017" s="9" t="str">
        <f>TEXT(SalesDataTable[[#This Row],[Order Date]],"mmm")</f>
        <v>Jun</v>
      </c>
    </row>
    <row r="1018" spans="1:24">
      <c r="A1018" s="3">
        <v>4989</v>
      </c>
      <c r="B1018" s="4">
        <v>46179</v>
      </c>
      <c r="C1018" s="11">
        <f>YEAR(SalesDataTable[[#This Row],[Order Date]])</f>
        <v>2026</v>
      </c>
      <c r="D1018" s="11" t="str">
        <f>"Q"&amp;ROUNDUP(MONTH(SalesDataTable[[#This Row],[Order Date]])/3,0)</f>
        <v>Q2</v>
      </c>
      <c r="E1018" s="13">
        <f>MONTH(SalesDataTable[[#This Row],[Order Date]])</f>
        <v>6</v>
      </c>
      <c r="F1018" s="11" t="str">
        <f>TEXT(SalesDataTable[[#This Row],[Order Date]],"MMM")</f>
        <v>Jun</v>
      </c>
      <c r="G1018" s="5" t="s">
        <v>6</v>
      </c>
      <c r="H1018" s="5" t="s">
        <v>7</v>
      </c>
      <c r="I1018" s="5" t="s">
        <v>2</v>
      </c>
      <c r="J1018" s="5" t="s">
        <v>3</v>
      </c>
      <c r="K1018" s="5" t="s">
        <v>4</v>
      </c>
      <c r="L1018" s="5" t="s">
        <v>26</v>
      </c>
      <c r="M1018" s="6">
        <v>1</v>
      </c>
      <c r="N1018" s="7">
        <v>40.86</v>
      </c>
      <c r="O1018" s="8">
        <v>0.05</v>
      </c>
      <c r="P1018" s="7">
        <v>16.899999999999999</v>
      </c>
      <c r="Q1018" s="7">
        <f t="shared" si="60"/>
        <v>38.817</v>
      </c>
      <c r="R1018" s="7">
        <f t="shared" si="61"/>
        <v>16.899999999999999</v>
      </c>
      <c r="S1018" s="7">
        <f t="shared" si="62"/>
        <v>21.917000000000002</v>
      </c>
      <c r="T1018" s="9">
        <f t="shared" si="63"/>
        <v>0.564623747327202</v>
      </c>
      <c r="U1018" s="6">
        <f>YEAR(SalesDataTable[[#This Row],[Order Date]])</f>
        <v>2026</v>
      </c>
      <c r="V1018" s="9" t="str">
        <f>"Q"&amp;ROUNDUP(MONTH(SalesDataTable[[#This Row],[Order Date]])/3,0)</f>
        <v>Q2</v>
      </c>
      <c r="W1018" s="6">
        <f>MONTH(SalesDataTable[[#This Row],[Order Date]])</f>
        <v>6</v>
      </c>
      <c r="X1018" s="9" t="str">
        <f>TEXT(SalesDataTable[[#This Row],[Order Date]],"mmm")</f>
        <v>Jun</v>
      </c>
    </row>
    <row r="1019" spans="1:24">
      <c r="A1019" s="3">
        <v>713</v>
      </c>
      <c r="B1019" s="4">
        <v>46180</v>
      </c>
      <c r="C1019" s="11">
        <f>YEAR(SalesDataTable[[#This Row],[Order Date]])</f>
        <v>2026</v>
      </c>
      <c r="D1019" s="11" t="str">
        <f>"Q"&amp;ROUNDUP(MONTH(SalesDataTable[[#This Row],[Order Date]])/3,0)</f>
        <v>Q2</v>
      </c>
      <c r="E1019" s="13">
        <f>MONTH(SalesDataTable[[#This Row],[Order Date]])</f>
        <v>6</v>
      </c>
      <c r="F1019" s="11" t="str">
        <f>TEXT(SalesDataTable[[#This Row],[Order Date]],"MMM")</f>
        <v>Jun</v>
      </c>
      <c r="G1019" s="5" t="s">
        <v>6</v>
      </c>
      <c r="H1019" s="5" t="s">
        <v>27</v>
      </c>
      <c r="I1019" s="5" t="s">
        <v>19</v>
      </c>
      <c r="J1019" s="5" t="s">
        <v>3</v>
      </c>
      <c r="K1019" s="5" t="s">
        <v>14</v>
      </c>
      <c r="L1019" s="5" t="s">
        <v>15</v>
      </c>
      <c r="M1019" s="6">
        <v>4</v>
      </c>
      <c r="N1019" s="7">
        <v>36.299999999999997</v>
      </c>
      <c r="O1019" s="8">
        <v>0.05</v>
      </c>
      <c r="P1019" s="7">
        <v>13.16</v>
      </c>
      <c r="Q1019" s="7">
        <f t="shared" si="60"/>
        <v>137.93999999999997</v>
      </c>
      <c r="R1019" s="7">
        <f t="shared" si="61"/>
        <v>52.64</v>
      </c>
      <c r="S1019" s="7">
        <f t="shared" si="62"/>
        <v>85.299999999999969</v>
      </c>
      <c r="T1019" s="9">
        <f t="shared" si="63"/>
        <v>0.61838480498767567</v>
      </c>
      <c r="U1019" s="6">
        <f>YEAR(SalesDataTable[[#This Row],[Order Date]])</f>
        <v>2026</v>
      </c>
      <c r="V1019" s="9" t="str">
        <f>"Q"&amp;ROUNDUP(MONTH(SalesDataTable[[#This Row],[Order Date]])/3,0)</f>
        <v>Q2</v>
      </c>
      <c r="W1019" s="6">
        <f>MONTH(SalesDataTable[[#This Row],[Order Date]])</f>
        <v>6</v>
      </c>
      <c r="X1019" s="9" t="str">
        <f>TEXT(SalesDataTable[[#This Row],[Order Date]],"mmm")</f>
        <v>Jun</v>
      </c>
    </row>
    <row r="1020" spans="1:24">
      <c r="A1020" s="3">
        <v>3355</v>
      </c>
      <c r="B1020" s="4">
        <v>46180</v>
      </c>
      <c r="C1020" s="11">
        <f>YEAR(SalesDataTable[[#This Row],[Order Date]])</f>
        <v>2026</v>
      </c>
      <c r="D1020" s="11" t="str">
        <f>"Q"&amp;ROUNDUP(MONTH(SalesDataTable[[#This Row],[Order Date]])/3,0)</f>
        <v>Q2</v>
      </c>
      <c r="E1020" s="13">
        <f>MONTH(SalesDataTable[[#This Row],[Order Date]])</f>
        <v>6</v>
      </c>
      <c r="F1020" s="11" t="str">
        <f>TEXT(SalesDataTable[[#This Row],[Order Date]],"MMM")</f>
        <v>Jun</v>
      </c>
      <c r="G1020" s="5" t="s">
        <v>0</v>
      </c>
      <c r="H1020" s="5" t="s">
        <v>50</v>
      </c>
      <c r="I1020" s="5" t="s">
        <v>8</v>
      </c>
      <c r="J1020" s="5" t="s">
        <v>13</v>
      </c>
      <c r="K1020" s="5" t="s">
        <v>23</v>
      </c>
      <c r="L1020" s="5" t="s">
        <v>24</v>
      </c>
      <c r="M1020" s="6">
        <v>10</v>
      </c>
      <c r="N1020" s="7">
        <v>338.26</v>
      </c>
      <c r="O1020" s="8">
        <v>0.05</v>
      </c>
      <c r="P1020" s="7">
        <v>197.42</v>
      </c>
      <c r="Q1020" s="7">
        <f t="shared" si="60"/>
        <v>3213.47</v>
      </c>
      <c r="R1020" s="7">
        <f t="shared" si="61"/>
        <v>1974.1999999999998</v>
      </c>
      <c r="S1020" s="7">
        <f t="shared" si="62"/>
        <v>1239.27</v>
      </c>
      <c r="T1020" s="9">
        <f t="shared" si="63"/>
        <v>0.38564853569505864</v>
      </c>
      <c r="U1020" s="6">
        <f>YEAR(SalesDataTable[[#This Row],[Order Date]])</f>
        <v>2026</v>
      </c>
      <c r="V1020" s="9" t="str">
        <f>"Q"&amp;ROUNDUP(MONTH(SalesDataTable[[#This Row],[Order Date]])/3,0)</f>
        <v>Q2</v>
      </c>
      <c r="W1020" s="6">
        <f>MONTH(SalesDataTable[[#This Row],[Order Date]])</f>
        <v>6</v>
      </c>
      <c r="X1020" s="9" t="str">
        <f>TEXT(SalesDataTable[[#This Row],[Order Date]],"mmm")</f>
        <v>Jun</v>
      </c>
    </row>
    <row r="1021" spans="1:24">
      <c r="A1021" s="3">
        <v>3879</v>
      </c>
      <c r="B1021" s="4">
        <v>46180</v>
      </c>
      <c r="C1021" s="11">
        <f>YEAR(SalesDataTable[[#This Row],[Order Date]])</f>
        <v>2026</v>
      </c>
      <c r="D1021" s="11" t="str">
        <f>"Q"&amp;ROUNDUP(MONTH(SalesDataTable[[#This Row],[Order Date]])/3,0)</f>
        <v>Q2</v>
      </c>
      <c r="E1021" s="13">
        <f>MONTH(SalesDataTable[[#This Row],[Order Date]])</f>
        <v>6</v>
      </c>
      <c r="F1021" s="11" t="str">
        <f>TEXT(SalesDataTable[[#This Row],[Order Date]],"MMM")</f>
        <v>Jun</v>
      </c>
      <c r="G1021" s="5" t="s">
        <v>0</v>
      </c>
      <c r="H1021" s="5" t="s">
        <v>36</v>
      </c>
      <c r="I1021" s="5" t="s">
        <v>28</v>
      </c>
      <c r="J1021" s="5" t="s">
        <v>3</v>
      </c>
      <c r="K1021" s="5" t="s">
        <v>4</v>
      </c>
      <c r="L1021" s="5" t="s">
        <v>26</v>
      </c>
      <c r="M1021" s="6">
        <v>2</v>
      </c>
      <c r="N1021" s="7">
        <v>41.25</v>
      </c>
      <c r="O1021" s="8">
        <v>0</v>
      </c>
      <c r="P1021" s="7">
        <v>17.13</v>
      </c>
      <c r="Q1021" s="7">
        <f t="shared" si="60"/>
        <v>82.5</v>
      </c>
      <c r="R1021" s="7">
        <f t="shared" si="61"/>
        <v>34.26</v>
      </c>
      <c r="S1021" s="7">
        <f t="shared" si="62"/>
        <v>48.24</v>
      </c>
      <c r="T1021" s="9">
        <f t="shared" si="63"/>
        <v>0.58472727272727276</v>
      </c>
      <c r="U1021" s="6">
        <f>YEAR(SalesDataTable[[#This Row],[Order Date]])</f>
        <v>2026</v>
      </c>
      <c r="V1021" s="9" t="str">
        <f>"Q"&amp;ROUNDUP(MONTH(SalesDataTable[[#This Row],[Order Date]])/3,0)</f>
        <v>Q2</v>
      </c>
      <c r="W1021" s="6">
        <f>MONTH(SalesDataTable[[#This Row],[Order Date]])</f>
        <v>6</v>
      </c>
      <c r="X1021" s="9" t="str">
        <f>TEXT(SalesDataTable[[#This Row],[Order Date]],"mmm")</f>
        <v>Jun</v>
      </c>
    </row>
    <row r="1022" spans="1:24">
      <c r="A1022" s="3">
        <v>3989</v>
      </c>
      <c r="B1022" s="4">
        <v>46180</v>
      </c>
      <c r="C1022" s="11">
        <f>YEAR(SalesDataTable[[#This Row],[Order Date]])</f>
        <v>2026</v>
      </c>
      <c r="D1022" s="11" t="str">
        <f>"Q"&amp;ROUNDUP(MONTH(SalesDataTable[[#This Row],[Order Date]])/3,0)</f>
        <v>Q2</v>
      </c>
      <c r="E1022" s="13">
        <f>MONTH(SalesDataTable[[#This Row],[Order Date]])</f>
        <v>6</v>
      </c>
      <c r="F1022" s="11" t="str">
        <f>TEXT(SalesDataTable[[#This Row],[Order Date]],"MMM")</f>
        <v>Jun</v>
      </c>
      <c r="G1022" s="5" t="s">
        <v>6</v>
      </c>
      <c r="H1022" s="5" t="s">
        <v>43</v>
      </c>
      <c r="I1022" s="5" t="s">
        <v>2</v>
      </c>
      <c r="J1022" s="5" t="s">
        <v>3</v>
      </c>
      <c r="K1022" s="5" t="s">
        <v>9</v>
      </c>
      <c r="L1022" s="5" t="s">
        <v>10</v>
      </c>
      <c r="M1022" s="6">
        <v>2</v>
      </c>
      <c r="N1022" s="7">
        <v>92</v>
      </c>
      <c r="O1022" s="8">
        <v>0</v>
      </c>
      <c r="P1022" s="7">
        <v>44.27</v>
      </c>
      <c r="Q1022" s="7">
        <f t="shared" si="60"/>
        <v>184</v>
      </c>
      <c r="R1022" s="7">
        <f t="shared" si="61"/>
        <v>88.54</v>
      </c>
      <c r="S1022" s="7">
        <f t="shared" si="62"/>
        <v>95.46</v>
      </c>
      <c r="T1022" s="9">
        <f t="shared" si="63"/>
        <v>0.51880434782608698</v>
      </c>
      <c r="U1022" s="6">
        <f>YEAR(SalesDataTable[[#This Row],[Order Date]])</f>
        <v>2026</v>
      </c>
      <c r="V1022" s="9" t="str">
        <f>"Q"&amp;ROUNDUP(MONTH(SalesDataTable[[#This Row],[Order Date]])/3,0)</f>
        <v>Q2</v>
      </c>
      <c r="W1022" s="6">
        <f>MONTH(SalesDataTable[[#This Row],[Order Date]])</f>
        <v>6</v>
      </c>
      <c r="X1022" s="9" t="str">
        <f>TEXT(SalesDataTable[[#This Row],[Order Date]],"mmm")</f>
        <v>Jun</v>
      </c>
    </row>
    <row r="1023" spans="1:24">
      <c r="A1023" s="3">
        <v>4193</v>
      </c>
      <c r="B1023" s="4">
        <v>46180</v>
      </c>
      <c r="C1023" s="11">
        <f>YEAR(SalesDataTable[[#This Row],[Order Date]])</f>
        <v>2026</v>
      </c>
      <c r="D1023" s="11" t="str">
        <f>"Q"&amp;ROUNDUP(MONTH(SalesDataTable[[#This Row],[Order Date]])/3,0)</f>
        <v>Q2</v>
      </c>
      <c r="E1023" s="13">
        <f>MONTH(SalesDataTable[[#This Row],[Order Date]])</f>
        <v>6</v>
      </c>
      <c r="F1023" s="11" t="str">
        <f>TEXT(SalesDataTable[[#This Row],[Order Date]],"MMM")</f>
        <v>Jun</v>
      </c>
      <c r="G1023" s="5" t="s">
        <v>6</v>
      </c>
      <c r="H1023" s="5" t="s">
        <v>27</v>
      </c>
      <c r="I1023" s="5" t="s">
        <v>2</v>
      </c>
      <c r="J1023" s="5" t="s">
        <v>13</v>
      </c>
      <c r="K1023" s="5" t="s">
        <v>23</v>
      </c>
      <c r="L1023" s="5" t="s">
        <v>40</v>
      </c>
      <c r="M1023" s="6">
        <v>1</v>
      </c>
      <c r="N1023" s="7">
        <v>80.89</v>
      </c>
      <c r="O1023" s="8">
        <v>0.1</v>
      </c>
      <c r="P1023" s="7">
        <v>40.32</v>
      </c>
      <c r="Q1023" s="7">
        <f t="shared" si="60"/>
        <v>72.801000000000002</v>
      </c>
      <c r="R1023" s="7">
        <f t="shared" si="61"/>
        <v>40.32</v>
      </c>
      <c r="S1023" s="7">
        <f t="shared" si="62"/>
        <v>32.481000000000002</v>
      </c>
      <c r="T1023" s="9">
        <f t="shared" si="63"/>
        <v>0.44616145382618372</v>
      </c>
      <c r="U1023" s="6">
        <f>YEAR(SalesDataTable[[#This Row],[Order Date]])</f>
        <v>2026</v>
      </c>
      <c r="V1023" s="9" t="str">
        <f>"Q"&amp;ROUNDUP(MONTH(SalesDataTable[[#This Row],[Order Date]])/3,0)</f>
        <v>Q2</v>
      </c>
      <c r="W1023" s="6">
        <f>MONTH(SalesDataTable[[#This Row],[Order Date]])</f>
        <v>6</v>
      </c>
      <c r="X1023" s="9" t="str">
        <f>TEXT(SalesDataTable[[#This Row],[Order Date]],"mmm")</f>
        <v>Jun</v>
      </c>
    </row>
    <row r="1024" spans="1:24">
      <c r="A1024" s="3">
        <v>4413</v>
      </c>
      <c r="B1024" s="4">
        <v>46180</v>
      </c>
      <c r="C1024" s="11">
        <f>YEAR(SalesDataTable[[#This Row],[Order Date]])</f>
        <v>2026</v>
      </c>
      <c r="D1024" s="11" t="str">
        <f>"Q"&amp;ROUNDUP(MONTH(SalesDataTable[[#This Row],[Order Date]])/3,0)</f>
        <v>Q2</v>
      </c>
      <c r="E1024" s="13">
        <f>MONTH(SalesDataTable[[#This Row],[Order Date]])</f>
        <v>6</v>
      </c>
      <c r="F1024" s="11" t="str">
        <f>TEXT(SalesDataTable[[#This Row],[Order Date]],"MMM")</f>
        <v>Jun</v>
      </c>
      <c r="G1024" s="5" t="s">
        <v>0</v>
      </c>
      <c r="H1024" s="5" t="s">
        <v>1</v>
      </c>
      <c r="I1024" s="5" t="s">
        <v>19</v>
      </c>
      <c r="J1024" s="5" t="s">
        <v>13</v>
      </c>
      <c r="K1024" s="5" t="s">
        <v>23</v>
      </c>
      <c r="L1024" s="5" t="s">
        <v>29</v>
      </c>
      <c r="M1024" s="6">
        <v>1</v>
      </c>
      <c r="N1024" s="7">
        <v>194.73</v>
      </c>
      <c r="O1024" s="8">
        <v>0</v>
      </c>
      <c r="P1024" s="7">
        <v>101.91</v>
      </c>
      <c r="Q1024" s="7">
        <f t="shared" si="60"/>
        <v>194.73</v>
      </c>
      <c r="R1024" s="7">
        <f t="shared" si="61"/>
        <v>101.91</v>
      </c>
      <c r="S1024" s="7">
        <f t="shared" si="62"/>
        <v>92.82</v>
      </c>
      <c r="T1024" s="9">
        <f t="shared" si="63"/>
        <v>0.47665999075643195</v>
      </c>
      <c r="U1024" s="6">
        <f>YEAR(SalesDataTable[[#This Row],[Order Date]])</f>
        <v>2026</v>
      </c>
      <c r="V1024" s="9" t="str">
        <f>"Q"&amp;ROUNDUP(MONTH(SalesDataTable[[#This Row],[Order Date]])/3,0)</f>
        <v>Q2</v>
      </c>
      <c r="W1024" s="6">
        <f>MONTH(SalesDataTable[[#This Row],[Order Date]])</f>
        <v>6</v>
      </c>
      <c r="X1024" s="9" t="str">
        <f>TEXT(SalesDataTable[[#This Row],[Order Date]],"mmm")</f>
        <v>Jun</v>
      </c>
    </row>
    <row r="1025" spans="1:24">
      <c r="A1025" s="3">
        <v>4598</v>
      </c>
      <c r="B1025" s="4">
        <v>46180</v>
      </c>
      <c r="C1025" s="11">
        <f>YEAR(SalesDataTable[[#This Row],[Order Date]])</f>
        <v>2026</v>
      </c>
      <c r="D1025" s="11" t="str">
        <f>"Q"&amp;ROUNDUP(MONTH(SalesDataTable[[#This Row],[Order Date]])/3,0)</f>
        <v>Q2</v>
      </c>
      <c r="E1025" s="13">
        <f>MONTH(SalesDataTable[[#This Row],[Order Date]])</f>
        <v>6</v>
      </c>
      <c r="F1025" s="11" t="str">
        <f>TEXT(SalesDataTable[[#This Row],[Order Date]],"MMM")</f>
        <v>Jun</v>
      </c>
      <c r="G1025" s="5" t="s">
        <v>20</v>
      </c>
      <c r="H1025" s="5" t="s">
        <v>21</v>
      </c>
      <c r="I1025" s="5" t="s">
        <v>8</v>
      </c>
      <c r="J1025" s="5" t="s">
        <v>16</v>
      </c>
      <c r="K1025" s="5" t="s">
        <v>9</v>
      </c>
      <c r="L1025" s="5" t="s">
        <v>10</v>
      </c>
      <c r="M1025" s="6">
        <v>5</v>
      </c>
      <c r="N1025" s="7">
        <v>93.82</v>
      </c>
      <c r="O1025" s="8">
        <v>0.15</v>
      </c>
      <c r="P1025" s="7">
        <v>46.06</v>
      </c>
      <c r="Q1025" s="7">
        <f t="shared" si="60"/>
        <v>398.73499999999996</v>
      </c>
      <c r="R1025" s="7">
        <f t="shared" si="61"/>
        <v>230.3</v>
      </c>
      <c r="S1025" s="7">
        <f t="shared" si="62"/>
        <v>168.43499999999995</v>
      </c>
      <c r="T1025" s="9">
        <f t="shared" si="63"/>
        <v>0.4224234140469233</v>
      </c>
      <c r="U1025" s="6">
        <f>YEAR(SalesDataTable[[#This Row],[Order Date]])</f>
        <v>2026</v>
      </c>
      <c r="V1025" s="9" t="str">
        <f>"Q"&amp;ROUNDUP(MONTH(SalesDataTable[[#This Row],[Order Date]])/3,0)</f>
        <v>Q2</v>
      </c>
      <c r="W1025" s="6">
        <f>MONTH(SalesDataTable[[#This Row],[Order Date]])</f>
        <v>6</v>
      </c>
      <c r="X1025" s="9" t="str">
        <f>TEXT(SalesDataTable[[#This Row],[Order Date]],"mmm")</f>
        <v>Jun</v>
      </c>
    </row>
    <row r="1026" spans="1:24">
      <c r="A1026" s="3">
        <v>72</v>
      </c>
      <c r="B1026" s="4">
        <v>46181</v>
      </c>
      <c r="C1026" s="11">
        <f>YEAR(SalesDataTable[[#This Row],[Order Date]])</f>
        <v>2026</v>
      </c>
      <c r="D1026" s="11" t="str">
        <f>"Q"&amp;ROUNDUP(MONTH(SalesDataTable[[#This Row],[Order Date]])/3,0)</f>
        <v>Q2</v>
      </c>
      <c r="E1026" s="13">
        <f>MONTH(SalesDataTable[[#This Row],[Order Date]])</f>
        <v>6</v>
      </c>
      <c r="F1026" s="11" t="str">
        <f>TEXT(SalesDataTable[[#This Row],[Order Date]],"MMM")</f>
        <v>Jun</v>
      </c>
      <c r="G1026" s="5" t="s">
        <v>11</v>
      </c>
      <c r="H1026" s="5" t="s">
        <v>39</v>
      </c>
      <c r="I1026" s="5" t="s">
        <v>19</v>
      </c>
      <c r="J1026" s="5" t="s">
        <v>13</v>
      </c>
      <c r="K1026" s="5" t="s">
        <v>9</v>
      </c>
      <c r="L1026" s="5" t="s">
        <v>17</v>
      </c>
      <c r="M1026" s="6">
        <v>3</v>
      </c>
      <c r="N1026" s="7">
        <v>142.53</v>
      </c>
      <c r="O1026" s="8">
        <v>0</v>
      </c>
      <c r="P1026" s="7">
        <v>80.67</v>
      </c>
      <c r="Q1026" s="7">
        <f t="shared" ref="Q1026:Q1089" si="64">M1026*N1026*(1-O1026)</f>
        <v>427.59000000000003</v>
      </c>
      <c r="R1026" s="7">
        <f t="shared" ref="R1026:R1089" si="65">M1026*P1026</f>
        <v>242.01</v>
      </c>
      <c r="S1026" s="7">
        <f t="shared" ref="S1026:S1089" si="66">Q1026-R1026</f>
        <v>185.58000000000004</v>
      </c>
      <c r="T1026" s="9">
        <f t="shared" ref="T1026:T1089" si="67">IFERROR(S1026/Q1026,0)</f>
        <v>0.43401389181225014</v>
      </c>
      <c r="U1026" s="6">
        <f>YEAR(SalesDataTable[[#This Row],[Order Date]])</f>
        <v>2026</v>
      </c>
      <c r="V1026" s="9" t="str">
        <f>"Q"&amp;ROUNDUP(MONTH(SalesDataTable[[#This Row],[Order Date]])/3,0)</f>
        <v>Q2</v>
      </c>
      <c r="W1026" s="6">
        <f>MONTH(SalesDataTable[[#This Row],[Order Date]])</f>
        <v>6</v>
      </c>
      <c r="X1026" s="9" t="str">
        <f>TEXT(SalesDataTable[[#This Row],[Order Date]],"mmm")</f>
        <v>Jun</v>
      </c>
    </row>
    <row r="1027" spans="1:24">
      <c r="A1027" s="3">
        <v>176</v>
      </c>
      <c r="B1027" s="4">
        <v>46181</v>
      </c>
      <c r="C1027" s="11">
        <f>YEAR(SalesDataTable[[#This Row],[Order Date]])</f>
        <v>2026</v>
      </c>
      <c r="D1027" s="11" t="str">
        <f>"Q"&amp;ROUNDUP(MONTH(SalesDataTable[[#This Row],[Order Date]])/3,0)</f>
        <v>Q2</v>
      </c>
      <c r="E1027" s="13">
        <f>MONTH(SalesDataTable[[#This Row],[Order Date]])</f>
        <v>6</v>
      </c>
      <c r="F1027" s="11" t="str">
        <f>TEXT(SalesDataTable[[#This Row],[Order Date]],"MMM")</f>
        <v>Jun</v>
      </c>
      <c r="G1027" s="5" t="s">
        <v>6</v>
      </c>
      <c r="H1027" s="5" t="s">
        <v>49</v>
      </c>
      <c r="I1027" s="5" t="s">
        <v>2</v>
      </c>
      <c r="J1027" s="5" t="s">
        <v>3</v>
      </c>
      <c r="K1027" s="5" t="s">
        <v>23</v>
      </c>
      <c r="L1027" s="5" t="s">
        <v>29</v>
      </c>
      <c r="M1027" s="6">
        <v>1</v>
      </c>
      <c r="N1027" s="7">
        <v>196.33</v>
      </c>
      <c r="O1027" s="8">
        <v>0</v>
      </c>
      <c r="P1027" s="7">
        <v>103.27</v>
      </c>
      <c r="Q1027" s="7">
        <f t="shared" si="64"/>
        <v>196.33</v>
      </c>
      <c r="R1027" s="7">
        <f t="shared" si="65"/>
        <v>103.27</v>
      </c>
      <c r="S1027" s="7">
        <f t="shared" si="66"/>
        <v>93.060000000000016</v>
      </c>
      <c r="T1027" s="9">
        <f t="shared" si="67"/>
        <v>0.47399786074466466</v>
      </c>
      <c r="U1027" s="6">
        <f>YEAR(SalesDataTable[[#This Row],[Order Date]])</f>
        <v>2026</v>
      </c>
      <c r="V1027" s="9" t="str">
        <f>"Q"&amp;ROUNDUP(MONTH(SalesDataTable[[#This Row],[Order Date]])/3,0)</f>
        <v>Q2</v>
      </c>
      <c r="W1027" s="6">
        <f>MONTH(SalesDataTable[[#This Row],[Order Date]])</f>
        <v>6</v>
      </c>
      <c r="X1027" s="9" t="str">
        <f>TEXT(SalesDataTable[[#This Row],[Order Date]],"mmm")</f>
        <v>Jun</v>
      </c>
    </row>
    <row r="1028" spans="1:24">
      <c r="A1028" s="3">
        <v>205</v>
      </c>
      <c r="B1028" s="4">
        <v>46181</v>
      </c>
      <c r="C1028" s="11">
        <f>YEAR(SalesDataTable[[#This Row],[Order Date]])</f>
        <v>2026</v>
      </c>
      <c r="D1028" s="11" t="str">
        <f>"Q"&amp;ROUNDUP(MONTH(SalesDataTable[[#This Row],[Order Date]])/3,0)</f>
        <v>Q2</v>
      </c>
      <c r="E1028" s="13">
        <f>MONTH(SalesDataTable[[#This Row],[Order Date]])</f>
        <v>6</v>
      </c>
      <c r="F1028" s="11" t="str">
        <f>TEXT(SalesDataTable[[#This Row],[Order Date]],"MMM")</f>
        <v>Jun</v>
      </c>
      <c r="G1028" s="5" t="s">
        <v>20</v>
      </c>
      <c r="H1028" s="5" t="s">
        <v>31</v>
      </c>
      <c r="I1028" s="5" t="s">
        <v>2</v>
      </c>
      <c r="J1028" s="5" t="s">
        <v>13</v>
      </c>
      <c r="K1028" s="5" t="s">
        <v>4</v>
      </c>
      <c r="L1028" s="5" t="s">
        <v>26</v>
      </c>
      <c r="M1028" s="6">
        <v>2</v>
      </c>
      <c r="N1028" s="7">
        <v>41.05</v>
      </c>
      <c r="O1028" s="8">
        <v>0</v>
      </c>
      <c r="P1028" s="7">
        <v>16.690000000000001</v>
      </c>
      <c r="Q1028" s="7">
        <f t="shared" si="64"/>
        <v>82.1</v>
      </c>
      <c r="R1028" s="7">
        <f t="shared" si="65"/>
        <v>33.380000000000003</v>
      </c>
      <c r="S1028" s="7">
        <f t="shared" si="66"/>
        <v>48.719999999999992</v>
      </c>
      <c r="T1028" s="9">
        <f t="shared" si="67"/>
        <v>0.59342265529841653</v>
      </c>
      <c r="U1028" s="6">
        <f>YEAR(SalesDataTable[[#This Row],[Order Date]])</f>
        <v>2026</v>
      </c>
      <c r="V1028" s="9" t="str">
        <f>"Q"&amp;ROUNDUP(MONTH(SalesDataTable[[#This Row],[Order Date]])/3,0)</f>
        <v>Q2</v>
      </c>
      <c r="W1028" s="6">
        <f>MONTH(SalesDataTable[[#This Row],[Order Date]])</f>
        <v>6</v>
      </c>
      <c r="X1028" s="9" t="str">
        <f>TEXT(SalesDataTable[[#This Row],[Order Date]],"mmm")</f>
        <v>Jun</v>
      </c>
    </row>
    <row r="1029" spans="1:24">
      <c r="A1029" s="3">
        <v>896</v>
      </c>
      <c r="B1029" s="4">
        <v>46181</v>
      </c>
      <c r="C1029" s="11">
        <f>YEAR(SalesDataTable[[#This Row],[Order Date]])</f>
        <v>2026</v>
      </c>
      <c r="D1029" s="11" t="str">
        <f>"Q"&amp;ROUNDUP(MONTH(SalesDataTable[[#This Row],[Order Date]])/3,0)</f>
        <v>Q2</v>
      </c>
      <c r="E1029" s="13">
        <f>MONTH(SalesDataTable[[#This Row],[Order Date]])</f>
        <v>6</v>
      </c>
      <c r="F1029" s="11" t="str">
        <f>TEXT(SalesDataTable[[#This Row],[Order Date]],"MMM")</f>
        <v>Jun</v>
      </c>
      <c r="G1029" s="5" t="s">
        <v>20</v>
      </c>
      <c r="H1029" s="5" t="s">
        <v>33</v>
      </c>
      <c r="I1029" s="5" t="s">
        <v>2</v>
      </c>
      <c r="J1029" s="5" t="s">
        <v>13</v>
      </c>
      <c r="K1029" s="5" t="s">
        <v>34</v>
      </c>
      <c r="L1029" s="5" t="s">
        <v>38</v>
      </c>
      <c r="M1029" s="6">
        <v>1</v>
      </c>
      <c r="N1029" s="7">
        <v>123.09</v>
      </c>
      <c r="O1029" s="8">
        <v>0</v>
      </c>
      <c r="P1029" s="7">
        <v>68.03</v>
      </c>
      <c r="Q1029" s="7">
        <f t="shared" si="64"/>
        <v>123.09</v>
      </c>
      <c r="R1029" s="7">
        <f t="shared" si="65"/>
        <v>68.03</v>
      </c>
      <c r="S1029" s="7">
        <f t="shared" si="66"/>
        <v>55.06</v>
      </c>
      <c r="T1029" s="9">
        <f t="shared" si="67"/>
        <v>0.44731497278414167</v>
      </c>
      <c r="U1029" s="6">
        <f>YEAR(SalesDataTable[[#This Row],[Order Date]])</f>
        <v>2026</v>
      </c>
      <c r="V1029" s="9" t="str">
        <f>"Q"&amp;ROUNDUP(MONTH(SalesDataTable[[#This Row],[Order Date]])/3,0)</f>
        <v>Q2</v>
      </c>
      <c r="W1029" s="6">
        <f>MONTH(SalesDataTable[[#This Row],[Order Date]])</f>
        <v>6</v>
      </c>
      <c r="X1029" s="9" t="str">
        <f>TEXT(SalesDataTable[[#This Row],[Order Date]],"mmm")</f>
        <v>Jun</v>
      </c>
    </row>
    <row r="1030" spans="1:24">
      <c r="A1030" s="3">
        <v>1697</v>
      </c>
      <c r="B1030" s="4">
        <v>46181</v>
      </c>
      <c r="C1030" s="11">
        <f>YEAR(SalesDataTable[[#This Row],[Order Date]])</f>
        <v>2026</v>
      </c>
      <c r="D1030" s="11" t="str">
        <f>"Q"&amp;ROUNDUP(MONTH(SalesDataTable[[#This Row],[Order Date]])/3,0)</f>
        <v>Q2</v>
      </c>
      <c r="E1030" s="13">
        <f>MONTH(SalesDataTable[[#This Row],[Order Date]])</f>
        <v>6</v>
      </c>
      <c r="F1030" s="11" t="str">
        <f>TEXT(SalesDataTable[[#This Row],[Order Date]],"MMM")</f>
        <v>Jun</v>
      </c>
      <c r="G1030" s="5" t="s">
        <v>6</v>
      </c>
      <c r="H1030" s="5" t="s">
        <v>43</v>
      </c>
      <c r="I1030" s="5" t="s">
        <v>2</v>
      </c>
      <c r="J1030" s="5" t="s">
        <v>16</v>
      </c>
      <c r="K1030" s="5" t="s">
        <v>9</v>
      </c>
      <c r="L1030" s="5" t="s">
        <v>17</v>
      </c>
      <c r="M1030" s="6">
        <v>2</v>
      </c>
      <c r="N1030" s="7">
        <v>141.09</v>
      </c>
      <c r="O1030" s="8">
        <v>0</v>
      </c>
      <c r="P1030" s="7">
        <v>81.69</v>
      </c>
      <c r="Q1030" s="7">
        <f t="shared" si="64"/>
        <v>282.18</v>
      </c>
      <c r="R1030" s="7">
        <f t="shared" si="65"/>
        <v>163.38</v>
      </c>
      <c r="S1030" s="7">
        <f t="shared" si="66"/>
        <v>118.80000000000001</v>
      </c>
      <c r="T1030" s="9">
        <f t="shared" si="67"/>
        <v>0.42100786731873274</v>
      </c>
      <c r="U1030" s="6">
        <f>YEAR(SalesDataTable[[#This Row],[Order Date]])</f>
        <v>2026</v>
      </c>
      <c r="V1030" s="9" t="str">
        <f>"Q"&amp;ROUNDUP(MONTH(SalesDataTable[[#This Row],[Order Date]])/3,0)</f>
        <v>Q2</v>
      </c>
      <c r="W1030" s="6">
        <f>MONTH(SalesDataTable[[#This Row],[Order Date]])</f>
        <v>6</v>
      </c>
      <c r="X1030" s="9" t="str">
        <f>TEXT(SalesDataTable[[#This Row],[Order Date]],"mmm")</f>
        <v>Jun</v>
      </c>
    </row>
    <row r="1031" spans="1:24">
      <c r="A1031" s="3">
        <v>2159</v>
      </c>
      <c r="B1031" s="4">
        <v>46181</v>
      </c>
      <c r="C1031" s="11">
        <f>YEAR(SalesDataTable[[#This Row],[Order Date]])</f>
        <v>2026</v>
      </c>
      <c r="D1031" s="11" t="str">
        <f>"Q"&amp;ROUNDUP(MONTH(SalesDataTable[[#This Row],[Order Date]])/3,0)</f>
        <v>Q2</v>
      </c>
      <c r="E1031" s="13">
        <f>MONTH(SalesDataTable[[#This Row],[Order Date]])</f>
        <v>6</v>
      </c>
      <c r="F1031" s="11" t="str">
        <f>TEXT(SalesDataTable[[#This Row],[Order Date]],"MMM")</f>
        <v>Jun</v>
      </c>
      <c r="G1031" s="5" t="s">
        <v>11</v>
      </c>
      <c r="H1031" s="5" t="s">
        <v>39</v>
      </c>
      <c r="I1031" s="5" t="s">
        <v>19</v>
      </c>
      <c r="J1031" s="5" t="s">
        <v>13</v>
      </c>
      <c r="K1031" s="5" t="s">
        <v>9</v>
      </c>
      <c r="L1031" s="5" t="s">
        <v>37</v>
      </c>
      <c r="M1031" s="6">
        <v>1</v>
      </c>
      <c r="N1031" s="7">
        <v>157.04</v>
      </c>
      <c r="O1031" s="8">
        <v>0</v>
      </c>
      <c r="P1031" s="7">
        <v>77.540000000000006</v>
      </c>
      <c r="Q1031" s="7">
        <f t="shared" si="64"/>
        <v>157.04</v>
      </c>
      <c r="R1031" s="7">
        <f t="shared" si="65"/>
        <v>77.540000000000006</v>
      </c>
      <c r="S1031" s="7">
        <f t="shared" si="66"/>
        <v>79.499999999999986</v>
      </c>
      <c r="T1031" s="9">
        <f t="shared" si="67"/>
        <v>0.5062404482934284</v>
      </c>
      <c r="U1031" s="6">
        <f>YEAR(SalesDataTable[[#This Row],[Order Date]])</f>
        <v>2026</v>
      </c>
      <c r="V1031" s="9" t="str">
        <f>"Q"&amp;ROUNDUP(MONTH(SalesDataTable[[#This Row],[Order Date]])/3,0)</f>
        <v>Q2</v>
      </c>
      <c r="W1031" s="6">
        <f>MONTH(SalesDataTable[[#This Row],[Order Date]])</f>
        <v>6</v>
      </c>
      <c r="X1031" s="9" t="str">
        <f>TEXT(SalesDataTable[[#This Row],[Order Date]],"mmm")</f>
        <v>Jun</v>
      </c>
    </row>
    <row r="1032" spans="1:24">
      <c r="A1032" s="3">
        <v>2772</v>
      </c>
      <c r="B1032" s="4">
        <v>46181</v>
      </c>
      <c r="C1032" s="11">
        <f>YEAR(SalesDataTable[[#This Row],[Order Date]])</f>
        <v>2026</v>
      </c>
      <c r="D1032" s="11" t="str">
        <f>"Q"&amp;ROUNDUP(MONTH(SalesDataTable[[#This Row],[Order Date]])/3,0)</f>
        <v>Q2</v>
      </c>
      <c r="E1032" s="13">
        <f>MONTH(SalesDataTable[[#This Row],[Order Date]])</f>
        <v>6</v>
      </c>
      <c r="F1032" s="11" t="str">
        <f>TEXT(SalesDataTable[[#This Row],[Order Date]],"MMM")</f>
        <v>Jun</v>
      </c>
      <c r="G1032" s="5" t="s">
        <v>20</v>
      </c>
      <c r="H1032" s="5" t="s">
        <v>31</v>
      </c>
      <c r="I1032" s="5" t="s">
        <v>19</v>
      </c>
      <c r="J1032" s="5" t="s">
        <v>13</v>
      </c>
      <c r="K1032" s="5" t="s">
        <v>14</v>
      </c>
      <c r="L1032" s="5" t="s">
        <v>44</v>
      </c>
      <c r="M1032" s="6">
        <v>6</v>
      </c>
      <c r="N1032" s="7">
        <v>136.46</v>
      </c>
      <c r="O1032" s="8">
        <v>0</v>
      </c>
      <c r="P1032" s="7">
        <v>68.61</v>
      </c>
      <c r="Q1032" s="7">
        <f t="shared" si="64"/>
        <v>818.76</v>
      </c>
      <c r="R1032" s="7">
        <f t="shared" si="65"/>
        <v>411.65999999999997</v>
      </c>
      <c r="S1032" s="7">
        <f t="shared" si="66"/>
        <v>407.1</v>
      </c>
      <c r="T1032" s="9">
        <f t="shared" si="67"/>
        <v>0.49721530118716112</v>
      </c>
      <c r="U1032" s="6">
        <f>YEAR(SalesDataTable[[#This Row],[Order Date]])</f>
        <v>2026</v>
      </c>
      <c r="V1032" s="9" t="str">
        <f>"Q"&amp;ROUNDUP(MONTH(SalesDataTable[[#This Row],[Order Date]])/3,0)</f>
        <v>Q2</v>
      </c>
      <c r="W1032" s="6">
        <f>MONTH(SalesDataTable[[#This Row],[Order Date]])</f>
        <v>6</v>
      </c>
      <c r="X1032" s="9" t="str">
        <f>TEXT(SalesDataTable[[#This Row],[Order Date]],"mmm")</f>
        <v>Jun</v>
      </c>
    </row>
    <row r="1033" spans="1:24">
      <c r="A1033" s="3">
        <v>3091</v>
      </c>
      <c r="B1033" s="4">
        <v>46181</v>
      </c>
      <c r="C1033" s="11">
        <f>YEAR(SalesDataTable[[#This Row],[Order Date]])</f>
        <v>2026</v>
      </c>
      <c r="D1033" s="11" t="str">
        <f>"Q"&amp;ROUNDUP(MONTH(SalesDataTable[[#This Row],[Order Date]])/3,0)</f>
        <v>Q2</v>
      </c>
      <c r="E1033" s="13">
        <f>MONTH(SalesDataTable[[#This Row],[Order Date]])</f>
        <v>6</v>
      </c>
      <c r="F1033" s="11" t="str">
        <f>TEXT(SalesDataTable[[#This Row],[Order Date]],"MMM")</f>
        <v>Jun</v>
      </c>
      <c r="G1033" s="5" t="s">
        <v>0</v>
      </c>
      <c r="H1033" s="5" t="s">
        <v>1</v>
      </c>
      <c r="I1033" s="5" t="s">
        <v>2</v>
      </c>
      <c r="J1033" s="5" t="s">
        <v>13</v>
      </c>
      <c r="K1033" s="5" t="s">
        <v>34</v>
      </c>
      <c r="L1033" s="5" t="s">
        <v>42</v>
      </c>
      <c r="M1033" s="6">
        <v>1</v>
      </c>
      <c r="N1033" s="7">
        <v>36.1</v>
      </c>
      <c r="O1033" s="8">
        <v>0</v>
      </c>
      <c r="P1033" s="7">
        <v>13.65</v>
      </c>
      <c r="Q1033" s="7">
        <f t="shared" si="64"/>
        <v>36.1</v>
      </c>
      <c r="R1033" s="7">
        <f t="shared" si="65"/>
        <v>13.65</v>
      </c>
      <c r="S1033" s="7">
        <f t="shared" si="66"/>
        <v>22.450000000000003</v>
      </c>
      <c r="T1033" s="9">
        <f t="shared" si="67"/>
        <v>0.62188365650969535</v>
      </c>
      <c r="U1033" s="6">
        <f>YEAR(SalesDataTable[[#This Row],[Order Date]])</f>
        <v>2026</v>
      </c>
      <c r="V1033" s="9" t="str">
        <f>"Q"&amp;ROUNDUP(MONTH(SalesDataTable[[#This Row],[Order Date]])/3,0)</f>
        <v>Q2</v>
      </c>
      <c r="W1033" s="6">
        <f>MONTH(SalesDataTable[[#This Row],[Order Date]])</f>
        <v>6</v>
      </c>
      <c r="X1033" s="9" t="str">
        <f>TEXT(SalesDataTable[[#This Row],[Order Date]],"mmm")</f>
        <v>Jun</v>
      </c>
    </row>
    <row r="1034" spans="1:24">
      <c r="A1034" s="3">
        <v>4241</v>
      </c>
      <c r="B1034" s="4">
        <v>46181</v>
      </c>
      <c r="C1034" s="11">
        <f>YEAR(SalesDataTable[[#This Row],[Order Date]])</f>
        <v>2026</v>
      </c>
      <c r="D1034" s="11" t="str">
        <f>"Q"&amp;ROUNDUP(MONTH(SalesDataTable[[#This Row],[Order Date]])/3,0)</f>
        <v>Q2</v>
      </c>
      <c r="E1034" s="13">
        <f>MONTH(SalesDataTable[[#This Row],[Order Date]])</f>
        <v>6</v>
      </c>
      <c r="F1034" s="11" t="str">
        <f>TEXT(SalesDataTable[[#This Row],[Order Date]],"MMM")</f>
        <v>Jun</v>
      </c>
      <c r="G1034" s="5" t="s">
        <v>20</v>
      </c>
      <c r="H1034" s="5" t="s">
        <v>47</v>
      </c>
      <c r="I1034" s="5" t="s">
        <v>2</v>
      </c>
      <c r="J1034" s="5" t="s">
        <v>13</v>
      </c>
      <c r="K1034" s="5" t="s">
        <v>9</v>
      </c>
      <c r="L1034" s="5" t="s">
        <v>10</v>
      </c>
      <c r="M1034" s="6">
        <v>3</v>
      </c>
      <c r="N1034" s="7">
        <v>92.73</v>
      </c>
      <c r="O1034" s="8">
        <v>0</v>
      </c>
      <c r="P1034" s="7">
        <v>44.68</v>
      </c>
      <c r="Q1034" s="7">
        <f t="shared" si="64"/>
        <v>278.19</v>
      </c>
      <c r="R1034" s="7">
        <f t="shared" si="65"/>
        <v>134.04</v>
      </c>
      <c r="S1034" s="7">
        <f t="shared" si="66"/>
        <v>144.15</v>
      </c>
      <c r="T1034" s="9">
        <f t="shared" si="67"/>
        <v>0.51817103418526911</v>
      </c>
      <c r="U1034" s="6">
        <f>YEAR(SalesDataTable[[#This Row],[Order Date]])</f>
        <v>2026</v>
      </c>
      <c r="V1034" s="9" t="str">
        <f>"Q"&amp;ROUNDUP(MONTH(SalesDataTable[[#This Row],[Order Date]])/3,0)</f>
        <v>Q2</v>
      </c>
      <c r="W1034" s="6">
        <f>MONTH(SalesDataTable[[#This Row],[Order Date]])</f>
        <v>6</v>
      </c>
      <c r="X1034" s="9" t="str">
        <f>TEXT(SalesDataTable[[#This Row],[Order Date]],"mmm")</f>
        <v>Jun</v>
      </c>
    </row>
    <row r="1035" spans="1:24">
      <c r="A1035" s="3">
        <v>5185</v>
      </c>
      <c r="B1035" s="4">
        <v>46181</v>
      </c>
      <c r="C1035" s="11">
        <f>YEAR(SalesDataTable[[#This Row],[Order Date]])</f>
        <v>2026</v>
      </c>
      <c r="D1035" s="11" t="str">
        <f>"Q"&amp;ROUNDUP(MONTH(SalesDataTable[[#This Row],[Order Date]])/3,0)</f>
        <v>Q2</v>
      </c>
      <c r="E1035" s="13">
        <f>MONTH(SalesDataTable[[#This Row],[Order Date]])</f>
        <v>6</v>
      </c>
      <c r="F1035" s="11" t="str">
        <f>TEXT(SalesDataTable[[#This Row],[Order Date]],"MMM")</f>
        <v>Jun</v>
      </c>
      <c r="G1035" s="5" t="s">
        <v>6</v>
      </c>
      <c r="H1035" s="5" t="s">
        <v>43</v>
      </c>
      <c r="I1035" s="5" t="s">
        <v>2</v>
      </c>
      <c r="J1035" s="5" t="s">
        <v>13</v>
      </c>
      <c r="K1035" s="5" t="s">
        <v>14</v>
      </c>
      <c r="L1035" s="5" t="s">
        <v>48</v>
      </c>
      <c r="M1035" s="6">
        <v>3</v>
      </c>
      <c r="N1035" s="7">
        <v>164.31</v>
      </c>
      <c r="O1035" s="8">
        <v>0.05</v>
      </c>
      <c r="P1035" s="7">
        <v>86</v>
      </c>
      <c r="Q1035" s="7">
        <f t="shared" si="64"/>
        <v>468.2835</v>
      </c>
      <c r="R1035" s="7">
        <f t="shared" si="65"/>
        <v>258</v>
      </c>
      <c r="S1035" s="7">
        <f t="shared" si="66"/>
        <v>210.2835</v>
      </c>
      <c r="T1035" s="9">
        <f t="shared" si="67"/>
        <v>0.44905169624810615</v>
      </c>
      <c r="U1035" s="6">
        <f>YEAR(SalesDataTable[[#This Row],[Order Date]])</f>
        <v>2026</v>
      </c>
      <c r="V1035" s="9" t="str">
        <f>"Q"&amp;ROUNDUP(MONTH(SalesDataTable[[#This Row],[Order Date]])/3,0)</f>
        <v>Q2</v>
      </c>
      <c r="W1035" s="6">
        <f>MONTH(SalesDataTable[[#This Row],[Order Date]])</f>
        <v>6</v>
      </c>
      <c r="X1035" s="9" t="str">
        <f>TEXT(SalesDataTable[[#This Row],[Order Date]],"mmm")</f>
        <v>Jun</v>
      </c>
    </row>
    <row r="1036" spans="1:24">
      <c r="A1036" s="3">
        <v>1437</v>
      </c>
      <c r="B1036" s="4">
        <v>46182</v>
      </c>
      <c r="C1036" s="11">
        <f>YEAR(SalesDataTable[[#This Row],[Order Date]])</f>
        <v>2026</v>
      </c>
      <c r="D1036" s="11" t="str">
        <f>"Q"&amp;ROUNDUP(MONTH(SalesDataTable[[#This Row],[Order Date]])/3,0)</f>
        <v>Q2</v>
      </c>
      <c r="E1036" s="13">
        <f>MONTH(SalesDataTable[[#This Row],[Order Date]])</f>
        <v>6</v>
      </c>
      <c r="F1036" s="11" t="str">
        <f>TEXT(SalesDataTable[[#This Row],[Order Date]],"MMM")</f>
        <v>Jun</v>
      </c>
      <c r="G1036" s="5" t="s">
        <v>20</v>
      </c>
      <c r="H1036" s="5" t="s">
        <v>33</v>
      </c>
      <c r="I1036" s="5" t="s">
        <v>28</v>
      </c>
      <c r="J1036" s="5" t="s">
        <v>13</v>
      </c>
      <c r="K1036" s="5" t="s">
        <v>14</v>
      </c>
      <c r="L1036" s="5" t="s">
        <v>15</v>
      </c>
      <c r="M1036" s="6">
        <v>2</v>
      </c>
      <c r="N1036" s="7">
        <v>36.85</v>
      </c>
      <c r="O1036" s="8">
        <v>0.1</v>
      </c>
      <c r="P1036" s="7">
        <v>13.92</v>
      </c>
      <c r="Q1036" s="7">
        <f t="shared" si="64"/>
        <v>66.33</v>
      </c>
      <c r="R1036" s="7">
        <f t="shared" si="65"/>
        <v>27.84</v>
      </c>
      <c r="S1036" s="7">
        <f t="shared" si="66"/>
        <v>38.489999999999995</v>
      </c>
      <c r="T1036" s="9">
        <f t="shared" si="67"/>
        <v>0.58028041610131154</v>
      </c>
      <c r="U1036" s="6">
        <f>YEAR(SalesDataTable[[#This Row],[Order Date]])</f>
        <v>2026</v>
      </c>
      <c r="V1036" s="9" t="str">
        <f>"Q"&amp;ROUNDUP(MONTH(SalesDataTable[[#This Row],[Order Date]])/3,0)</f>
        <v>Q2</v>
      </c>
      <c r="W1036" s="6">
        <f>MONTH(SalesDataTable[[#This Row],[Order Date]])</f>
        <v>6</v>
      </c>
      <c r="X1036" s="9" t="str">
        <f>TEXT(SalesDataTable[[#This Row],[Order Date]],"mmm")</f>
        <v>Jun</v>
      </c>
    </row>
    <row r="1037" spans="1:24">
      <c r="A1037" s="3">
        <v>2316</v>
      </c>
      <c r="B1037" s="4">
        <v>46182</v>
      </c>
      <c r="C1037" s="11">
        <f>YEAR(SalesDataTable[[#This Row],[Order Date]])</f>
        <v>2026</v>
      </c>
      <c r="D1037" s="11" t="str">
        <f>"Q"&amp;ROUNDUP(MONTH(SalesDataTable[[#This Row],[Order Date]])/3,0)</f>
        <v>Q2</v>
      </c>
      <c r="E1037" s="13">
        <f>MONTH(SalesDataTable[[#This Row],[Order Date]])</f>
        <v>6</v>
      </c>
      <c r="F1037" s="11" t="str">
        <f>TEXT(SalesDataTable[[#This Row],[Order Date]],"MMM")</f>
        <v>Jun</v>
      </c>
      <c r="G1037" s="5" t="s">
        <v>6</v>
      </c>
      <c r="H1037" s="5" t="s">
        <v>41</v>
      </c>
      <c r="I1037" s="5" t="s">
        <v>28</v>
      </c>
      <c r="J1037" s="5" t="s">
        <v>13</v>
      </c>
      <c r="K1037" s="5" t="s">
        <v>34</v>
      </c>
      <c r="L1037" s="5" t="s">
        <v>42</v>
      </c>
      <c r="M1037" s="6">
        <v>1</v>
      </c>
      <c r="N1037" s="7">
        <v>35.619999999999997</v>
      </c>
      <c r="O1037" s="8">
        <v>0</v>
      </c>
      <c r="P1037" s="7">
        <v>14.05</v>
      </c>
      <c r="Q1037" s="7">
        <f t="shared" si="64"/>
        <v>35.619999999999997</v>
      </c>
      <c r="R1037" s="7">
        <f t="shared" si="65"/>
        <v>14.05</v>
      </c>
      <c r="S1037" s="7">
        <f t="shared" si="66"/>
        <v>21.569999999999997</v>
      </c>
      <c r="T1037" s="9">
        <f t="shared" si="67"/>
        <v>0.60555867490174053</v>
      </c>
      <c r="U1037" s="6">
        <f>YEAR(SalesDataTable[[#This Row],[Order Date]])</f>
        <v>2026</v>
      </c>
      <c r="V1037" s="9" t="str">
        <f>"Q"&amp;ROUNDUP(MONTH(SalesDataTable[[#This Row],[Order Date]])/3,0)</f>
        <v>Q2</v>
      </c>
      <c r="W1037" s="6">
        <f>MONTH(SalesDataTable[[#This Row],[Order Date]])</f>
        <v>6</v>
      </c>
      <c r="X1037" s="9" t="str">
        <f>TEXT(SalesDataTable[[#This Row],[Order Date]],"mmm")</f>
        <v>Jun</v>
      </c>
    </row>
    <row r="1038" spans="1:24">
      <c r="A1038" s="3">
        <v>2329</v>
      </c>
      <c r="B1038" s="4">
        <v>46182</v>
      </c>
      <c r="C1038" s="11">
        <f>YEAR(SalesDataTable[[#This Row],[Order Date]])</f>
        <v>2026</v>
      </c>
      <c r="D1038" s="11" t="str">
        <f>"Q"&amp;ROUNDUP(MONTH(SalesDataTable[[#This Row],[Order Date]])/3,0)</f>
        <v>Q2</v>
      </c>
      <c r="E1038" s="13">
        <f>MONTH(SalesDataTable[[#This Row],[Order Date]])</f>
        <v>6</v>
      </c>
      <c r="F1038" s="11" t="str">
        <f>TEXT(SalesDataTable[[#This Row],[Order Date]],"MMM")</f>
        <v>Jun</v>
      </c>
      <c r="G1038" s="5" t="s">
        <v>20</v>
      </c>
      <c r="H1038" s="5" t="s">
        <v>33</v>
      </c>
      <c r="I1038" s="5" t="s">
        <v>2</v>
      </c>
      <c r="J1038" s="5" t="s">
        <v>13</v>
      </c>
      <c r="K1038" s="5" t="s">
        <v>9</v>
      </c>
      <c r="L1038" s="5" t="s">
        <v>37</v>
      </c>
      <c r="M1038" s="6">
        <v>3</v>
      </c>
      <c r="N1038" s="7">
        <v>157.43</v>
      </c>
      <c r="O1038" s="8">
        <v>0.15</v>
      </c>
      <c r="P1038" s="7">
        <v>77.56</v>
      </c>
      <c r="Q1038" s="7">
        <f t="shared" si="64"/>
        <v>401.44650000000001</v>
      </c>
      <c r="R1038" s="7">
        <f t="shared" si="65"/>
        <v>232.68</v>
      </c>
      <c r="S1038" s="7">
        <f t="shared" si="66"/>
        <v>168.76650000000001</v>
      </c>
      <c r="T1038" s="9">
        <f t="shared" si="67"/>
        <v>0.42039599299034863</v>
      </c>
      <c r="U1038" s="6">
        <f>YEAR(SalesDataTable[[#This Row],[Order Date]])</f>
        <v>2026</v>
      </c>
      <c r="V1038" s="9" t="str">
        <f>"Q"&amp;ROUNDUP(MONTH(SalesDataTable[[#This Row],[Order Date]])/3,0)</f>
        <v>Q2</v>
      </c>
      <c r="W1038" s="6">
        <f>MONTH(SalesDataTable[[#This Row],[Order Date]])</f>
        <v>6</v>
      </c>
      <c r="X1038" s="9" t="str">
        <f>TEXT(SalesDataTable[[#This Row],[Order Date]],"mmm")</f>
        <v>Jun</v>
      </c>
    </row>
    <row r="1039" spans="1:24">
      <c r="A1039" s="3">
        <v>3036</v>
      </c>
      <c r="B1039" s="4">
        <v>46182</v>
      </c>
      <c r="C1039" s="11">
        <f>YEAR(SalesDataTable[[#This Row],[Order Date]])</f>
        <v>2026</v>
      </c>
      <c r="D1039" s="11" t="str">
        <f>"Q"&amp;ROUNDUP(MONTH(SalesDataTable[[#This Row],[Order Date]])/3,0)</f>
        <v>Q2</v>
      </c>
      <c r="E1039" s="13">
        <f>MONTH(SalesDataTable[[#This Row],[Order Date]])</f>
        <v>6</v>
      </c>
      <c r="F1039" s="11" t="str">
        <f>TEXT(SalesDataTable[[#This Row],[Order Date]],"MMM")</f>
        <v>Jun</v>
      </c>
      <c r="G1039" s="5" t="s">
        <v>6</v>
      </c>
      <c r="H1039" s="5" t="s">
        <v>43</v>
      </c>
      <c r="I1039" s="5" t="s">
        <v>19</v>
      </c>
      <c r="J1039" s="5" t="s">
        <v>13</v>
      </c>
      <c r="K1039" s="5" t="s">
        <v>4</v>
      </c>
      <c r="L1039" s="5" t="s">
        <v>5</v>
      </c>
      <c r="M1039" s="6">
        <v>1</v>
      </c>
      <c r="N1039" s="7">
        <v>81.2</v>
      </c>
      <c r="O1039" s="8">
        <v>0.1</v>
      </c>
      <c r="P1039" s="7">
        <v>41.64</v>
      </c>
      <c r="Q1039" s="7">
        <f t="shared" si="64"/>
        <v>73.08</v>
      </c>
      <c r="R1039" s="7">
        <f t="shared" si="65"/>
        <v>41.64</v>
      </c>
      <c r="S1039" s="7">
        <f t="shared" si="66"/>
        <v>31.439999999999998</v>
      </c>
      <c r="T1039" s="9">
        <f t="shared" si="67"/>
        <v>0.43021346469622329</v>
      </c>
      <c r="U1039" s="6">
        <f>YEAR(SalesDataTable[[#This Row],[Order Date]])</f>
        <v>2026</v>
      </c>
      <c r="V1039" s="9" t="str">
        <f>"Q"&amp;ROUNDUP(MONTH(SalesDataTable[[#This Row],[Order Date]])/3,0)</f>
        <v>Q2</v>
      </c>
      <c r="W1039" s="6">
        <f>MONTH(SalesDataTable[[#This Row],[Order Date]])</f>
        <v>6</v>
      </c>
      <c r="X1039" s="9" t="str">
        <f>TEXT(SalesDataTable[[#This Row],[Order Date]],"mmm")</f>
        <v>Jun</v>
      </c>
    </row>
    <row r="1040" spans="1:24">
      <c r="A1040" s="3">
        <v>3429</v>
      </c>
      <c r="B1040" s="4">
        <v>46182</v>
      </c>
      <c r="C1040" s="11">
        <f>YEAR(SalesDataTable[[#This Row],[Order Date]])</f>
        <v>2026</v>
      </c>
      <c r="D1040" s="11" t="str">
        <f>"Q"&amp;ROUNDUP(MONTH(SalesDataTable[[#This Row],[Order Date]])/3,0)</f>
        <v>Q2</v>
      </c>
      <c r="E1040" s="13">
        <f>MONTH(SalesDataTable[[#This Row],[Order Date]])</f>
        <v>6</v>
      </c>
      <c r="F1040" s="11" t="str">
        <f>TEXT(SalesDataTable[[#This Row],[Order Date]],"MMM")</f>
        <v>Jun</v>
      </c>
      <c r="G1040" s="5" t="s">
        <v>20</v>
      </c>
      <c r="H1040" s="5" t="s">
        <v>47</v>
      </c>
      <c r="I1040" s="5" t="s">
        <v>2</v>
      </c>
      <c r="J1040" s="5" t="s">
        <v>3</v>
      </c>
      <c r="K1040" s="5" t="s">
        <v>9</v>
      </c>
      <c r="L1040" s="5" t="s">
        <v>10</v>
      </c>
      <c r="M1040" s="6">
        <v>4</v>
      </c>
      <c r="N1040" s="7">
        <v>93.58</v>
      </c>
      <c r="O1040" s="8">
        <v>0.1</v>
      </c>
      <c r="P1040" s="7">
        <v>44.56</v>
      </c>
      <c r="Q1040" s="7">
        <f t="shared" si="64"/>
        <v>336.88799999999998</v>
      </c>
      <c r="R1040" s="7">
        <f t="shared" si="65"/>
        <v>178.24</v>
      </c>
      <c r="S1040" s="7">
        <f t="shared" si="66"/>
        <v>158.64799999999997</v>
      </c>
      <c r="T1040" s="9">
        <f t="shared" si="67"/>
        <v>0.4709220868656645</v>
      </c>
      <c r="U1040" s="6">
        <f>YEAR(SalesDataTable[[#This Row],[Order Date]])</f>
        <v>2026</v>
      </c>
      <c r="V1040" s="9" t="str">
        <f>"Q"&amp;ROUNDUP(MONTH(SalesDataTable[[#This Row],[Order Date]])/3,0)</f>
        <v>Q2</v>
      </c>
      <c r="W1040" s="6">
        <f>MONTH(SalesDataTable[[#This Row],[Order Date]])</f>
        <v>6</v>
      </c>
      <c r="X1040" s="9" t="str">
        <f>TEXT(SalesDataTable[[#This Row],[Order Date]],"mmm")</f>
        <v>Jun</v>
      </c>
    </row>
    <row r="1041" spans="1:24">
      <c r="A1041" s="3">
        <v>3615</v>
      </c>
      <c r="B1041" s="4">
        <v>46182</v>
      </c>
      <c r="C1041" s="11">
        <f>YEAR(SalesDataTable[[#This Row],[Order Date]])</f>
        <v>2026</v>
      </c>
      <c r="D1041" s="11" t="str">
        <f>"Q"&amp;ROUNDUP(MONTH(SalesDataTable[[#This Row],[Order Date]])/3,0)</f>
        <v>Q2</v>
      </c>
      <c r="E1041" s="13">
        <f>MONTH(SalesDataTable[[#This Row],[Order Date]])</f>
        <v>6</v>
      </c>
      <c r="F1041" s="11" t="str">
        <f>TEXT(SalesDataTable[[#This Row],[Order Date]],"MMM")</f>
        <v>Jun</v>
      </c>
      <c r="G1041" s="5" t="s">
        <v>6</v>
      </c>
      <c r="H1041" s="5" t="s">
        <v>49</v>
      </c>
      <c r="I1041" s="5" t="s">
        <v>2</v>
      </c>
      <c r="J1041" s="5" t="s">
        <v>13</v>
      </c>
      <c r="K1041" s="5" t="s">
        <v>9</v>
      </c>
      <c r="L1041" s="5" t="s">
        <v>37</v>
      </c>
      <c r="M1041" s="6">
        <v>4</v>
      </c>
      <c r="N1041" s="7">
        <v>155.22</v>
      </c>
      <c r="O1041" s="8">
        <v>0</v>
      </c>
      <c r="P1041" s="7">
        <v>77.209999999999994</v>
      </c>
      <c r="Q1041" s="7">
        <f t="shared" si="64"/>
        <v>620.88</v>
      </c>
      <c r="R1041" s="7">
        <f t="shared" si="65"/>
        <v>308.83999999999997</v>
      </c>
      <c r="S1041" s="7">
        <f t="shared" si="66"/>
        <v>312.04000000000002</v>
      </c>
      <c r="T1041" s="9">
        <f t="shared" si="67"/>
        <v>0.50257698750161062</v>
      </c>
      <c r="U1041" s="6">
        <f>YEAR(SalesDataTable[[#This Row],[Order Date]])</f>
        <v>2026</v>
      </c>
      <c r="V1041" s="9" t="str">
        <f>"Q"&amp;ROUNDUP(MONTH(SalesDataTable[[#This Row],[Order Date]])/3,0)</f>
        <v>Q2</v>
      </c>
      <c r="W1041" s="6">
        <f>MONTH(SalesDataTable[[#This Row],[Order Date]])</f>
        <v>6</v>
      </c>
      <c r="X1041" s="9" t="str">
        <f>TEXT(SalesDataTable[[#This Row],[Order Date]],"mmm")</f>
        <v>Jun</v>
      </c>
    </row>
    <row r="1042" spans="1:24">
      <c r="A1042" s="3">
        <v>3661</v>
      </c>
      <c r="B1042" s="4">
        <v>46182</v>
      </c>
      <c r="C1042" s="11">
        <f>YEAR(SalesDataTable[[#This Row],[Order Date]])</f>
        <v>2026</v>
      </c>
      <c r="D1042" s="11" t="str">
        <f>"Q"&amp;ROUNDUP(MONTH(SalesDataTable[[#This Row],[Order Date]])/3,0)</f>
        <v>Q2</v>
      </c>
      <c r="E1042" s="13">
        <f>MONTH(SalesDataTable[[#This Row],[Order Date]])</f>
        <v>6</v>
      </c>
      <c r="F1042" s="11" t="str">
        <f>TEXT(SalesDataTable[[#This Row],[Order Date]],"MMM")</f>
        <v>Jun</v>
      </c>
      <c r="G1042" s="5" t="s">
        <v>20</v>
      </c>
      <c r="H1042" s="5" t="s">
        <v>33</v>
      </c>
      <c r="I1042" s="5" t="s">
        <v>2</v>
      </c>
      <c r="J1042" s="5" t="s">
        <v>13</v>
      </c>
      <c r="K1042" s="5" t="s">
        <v>4</v>
      </c>
      <c r="L1042" s="5" t="s">
        <v>30</v>
      </c>
      <c r="M1042" s="6">
        <v>4</v>
      </c>
      <c r="N1042" s="7">
        <v>100.33</v>
      </c>
      <c r="O1042" s="8">
        <v>0</v>
      </c>
      <c r="P1042" s="7">
        <v>49.99</v>
      </c>
      <c r="Q1042" s="7">
        <f t="shared" si="64"/>
        <v>401.32</v>
      </c>
      <c r="R1042" s="7">
        <f t="shared" si="65"/>
        <v>199.96</v>
      </c>
      <c r="S1042" s="7">
        <f t="shared" si="66"/>
        <v>201.35999999999999</v>
      </c>
      <c r="T1042" s="9">
        <f t="shared" si="67"/>
        <v>0.5017442439948171</v>
      </c>
      <c r="U1042" s="6">
        <f>YEAR(SalesDataTable[[#This Row],[Order Date]])</f>
        <v>2026</v>
      </c>
      <c r="V1042" s="9" t="str">
        <f>"Q"&amp;ROUNDUP(MONTH(SalesDataTable[[#This Row],[Order Date]])/3,0)</f>
        <v>Q2</v>
      </c>
      <c r="W1042" s="6">
        <f>MONTH(SalesDataTable[[#This Row],[Order Date]])</f>
        <v>6</v>
      </c>
      <c r="X1042" s="9" t="str">
        <f>TEXT(SalesDataTable[[#This Row],[Order Date]],"mmm")</f>
        <v>Jun</v>
      </c>
    </row>
    <row r="1043" spans="1:24">
      <c r="A1043" s="3">
        <v>3831</v>
      </c>
      <c r="B1043" s="4">
        <v>46182</v>
      </c>
      <c r="C1043" s="11">
        <f>YEAR(SalesDataTable[[#This Row],[Order Date]])</f>
        <v>2026</v>
      </c>
      <c r="D1043" s="11" t="str">
        <f>"Q"&amp;ROUNDUP(MONTH(SalesDataTable[[#This Row],[Order Date]])/3,0)</f>
        <v>Q2</v>
      </c>
      <c r="E1043" s="13">
        <f>MONTH(SalesDataTable[[#This Row],[Order Date]])</f>
        <v>6</v>
      </c>
      <c r="F1043" s="11" t="str">
        <f>TEXT(SalesDataTable[[#This Row],[Order Date]],"MMM")</f>
        <v>Jun</v>
      </c>
      <c r="G1043" s="5" t="s">
        <v>11</v>
      </c>
      <c r="H1043" s="5" t="s">
        <v>18</v>
      </c>
      <c r="I1043" s="5" t="s">
        <v>2</v>
      </c>
      <c r="J1043" s="5" t="s">
        <v>16</v>
      </c>
      <c r="K1043" s="5" t="s">
        <v>14</v>
      </c>
      <c r="L1043" s="5" t="s">
        <v>44</v>
      </c>
      <c r="M1043" s="6">
        <v>2</v>
      </c>
      <c r="N1043" s="7">
        <v>134.28</v>
      </c>
      <c r="O1043" s="8">
        <v>0</v>
      </c>
      <c r="P1043" s="7">
        <v>69.12</v>
      </c>
      <c r="Q1043" s="7">
        <f t="shared" si="64"/>
        <v>268.56</v>
      </c>
      <c r="R1043" s="7">
        <f t="shared" si="65"/>
        <v>138.24</v>
      </c>
      <c r="S1043" s="7">
        <f t="shared" si="66"/>
        <v>130.32</v>
      </c>
      <c r="T1043" s="9">
        <f t="shared" si="67"/>
        <v>0.48525469168900803</v>
      </c>
      <c r="U1043" s="6">
        <f>YEAR(SalesDataTable[[#This Row],[Order Date]])</f>
        <v>2026</v>
      </c>
      <c r="V1043" s="9" t="str">
        <f>"Q"&amp;ROUNDUP(MONTH(SalesDataTable[[#This Row],[Order Date]])/3,0)</f>
        <v>Q2</v>
      </c>
      <c r="W1043" s="6">
        <f>MONTH(SalesDataTable[[#This Row],[Order Date]])</f>
        <v>6</v>
      </c>
      <c r="X1043" s="9" t="str">
        <f>TEXT(SalesDataTable[[#This Row],[Order Date]],"mmm")</f>
        <v>Jun</v>
      </c>
    </row>
    <row r="1044" spans="1:24">
      <c r="A1044" s="3">
        <v>4394</v>
      </c>
      <c r="B1044" s="4">
        <v>46182</v>
      </c>
      <c r="C1044" s="11">
        <f>YEAR(SalesDataTable[[#This Row],[Order Date]])</f>
        <v>2026</v>
      </c>
      <c r="D1044" s="11" t="str">
        <f>"Q"&amp;ROUNDUP(MONTH(SalesDataTable[[#This Row],[Order Date]])/3,0)</f>
        <v>Q2</v>
      </c>
      <c r="E1044" s="13">
        <f>MONTH(SalesDataTable[[#This Row],[Order Date]])</f>
        <v>6</v>
      </c>
      <c r="F1044" s="11" t="str">
        <f>TEXT(SalesDataTable[[#This Row],[Order Date]],"MMM")</f>
        <v>Jun</v>
      </c>
      <c r="G1044" s="5" t="s">
        <v>11</v>
      </c>
      <c r="H1044" s="5" t="s">
        <v>12</v>
      </c>
      <c r="I1044" s="5" t="s">
        <v>2</v>
      </c>
      <c r="J1044" s="5" t="s">
        <v>13</v>
      </c>
      <c r="K1044" s="5" t="s">
        <v>34</v>
      </c>
      <c r="L1044" s="5" t="s">
        <v>45</v>
      </c>
      <c r="M1044" s="6">
        <v>2</v>
      </c>
      <c r="N1044" s="7">
        <v>51.16</v>
      </c>
      <c r="O1044" s="8">
        <v>0</v>
      </c>
      <c r="P1044" s="7">
        <v>21.57</v>
      </c>
      <c r="Q1044" s="7">
        <f t="shared" si="64"/>
        <v>102.32</v>
      </c>
      <c r="R1044" s="7">
        <f t="shared" si="65"/>
        <v>43.14</v>
      </c>
      <c r="S1044" s="7">
        <f t="shared" si="66"/>
        <v>59.179999999999993</v>
      </c>
      <c r="T1044" s="9">
        <f t="shared" si="67"/>
        <v>0.57838154808444098</v>
      </c>
      <c r="U1044" s="6">
        <f>YEAR(SalesDataTable[[#This Row],[Order Date]])</f>
        <v>2026</v>
      </c>
      <c r="V1044" s="9" t="str">
        <f>"Q"&amp;ROUNDUP(MONTH(SalesDataTable[[#This Row],[Order Date]])/3,0)</f>
        <v>Q2</v>
      </c>
      <c r="W1044" s="6">
        <f>MONTH(SalesDataTable[[#This Row],[Order Date]])</f>
        <v>6</v>
      </c>
      <c r="X1044" s="9" t="str">
        <f>TEXT(SalesDataTable[[#This Row],[Order Date]],"mmm")</f>
        <v>Jun</v>
      </c>
    </row>
    <row r="1045" spans="1:24">
      <c r="A1045" s="3">
        <v>372</v>
      </c>
      <c r="B1045" s="4">
        <v>46183</v>
      </c>
      <c r="C1045" s="11">
        <f>YEAR(SalesDataTable[[#This Row],[Order Date]])</f>
        <v>2026</v>
      </c>
      <c r="D1045" s="11" t="str">
        <f>"Q"&amp;ROUNDUP(MONTH(SalesDataTable[[#This Row],[Order Date]])/3,0)</f>
        <v>Q2</v>
      </c>
      <c r="E1045" s="13">
        <f>MONTH(SalesDataTable[[#This Row],[Order Date]])</f>
        <v>6</v>
      </c>
      <c r="F1045" s="11" t="str">
        <f>TEXT(SalesDataTable[[#This Row],[Order Date]],"MMM")</f>
        <v>Jun</v>
      </c>
      <c r="G1045" s="5" t="s">
        <v>6</v>
      </c>
      <c r="H1045" s="5" t="s">
        <v>43</v>
      </c>
      <c r="I1045" s="5" t="s">
        <v>2</v>
      </c>
      <c r="J1045" s="5" t="s">
        <v>3</v>
      </c>
      <c r="K1045" s="5" t="s">
        <v>34</v>
      </c>
      <c r="L1045" s="5" t="s">
        <v>42</v>
      </c>
      <c r="M1045" s="6">
        <v>3</v>
      </c>
      <c r="N1045" s="7">
        <v>35.94</v>
      </c>
      <c r="O1045" s="8">
        <v>0.1</v>
      </c>
      <c r="P1045" s="7">
        <v>14.04</v>
      </c>
      <c r="Q1045" s="7">
        <f t="shared" si="64"/>
        <v>97.037999999999997</v>
      </c>
      <c r="R1045" s="7">
        <f t="shared" si="65"/>
        <v>42.12</v>
      </c>
      <c r="S1045" s="7">
        <f t="shared" si="66"/>
        <v>54.917999999999999</v>
      </c>
      <c r="T1045" s="9">
        <f t="shared" si="67"/>
        <v>0.56594323873121866</v>
      </c>
      <c r="U1045" s="6">
        <f>YEAR(SalesDataTable[[#This Row],[Order Date]])</f>
        <v>2026</v>
      </c>
      <c r="V1045" s="9" t="str">
        <f>"Q"&amp;ROUNDUP(MONTH(SalesDataTable[[#This Row],[Order Date]])/3,0)</f>
        <v>Q2</v>
      </c>
      <c r="W1045" s="6">
        <f>MONTH(SalesDataTable[[#This Row],[Order Date]])</f>
        <v>6</v>
      </c>
      <c r="X1045" s="9" t="str">
        <f>TEXT(SalesDataTable[[#This Row],[Order Date]],"mmm")</f>
        <v>Jun</v>
      </c>
    </row>
    <row r="1046" spans="1:24">
      <c r="A1046" s="3">
        <v>532</v>
      </c>
      <c r="B1046" s="4">
        <v>46183</v>
      </c>
      <c r="C1046" s="11">
        <f>YEAR(SalesDataTable[[#This Row],[Order Date]])</f>
        <v>2026</v>
      </c>
      <c r="D1046" s="11" t="str">
        <f>"Q"&amp;ROUNDUP(MONTH(SalesDataTable[[#This Row],[Order Date]])/3,0)</f>
        <v>Q2</v>
      </c>
      <c r="E1046" s="13">
        <f>MONTH(SalesDataTable[[#This Row],[Order Date]])</f>
        <v>6</v>
      </c>
      <c r="F1046" s="11" t="str">
        <f>TEXT(SalesDataTable[[#This Row],[Order Date]],"MMM")</f>
        <v>Jun</v>
      </c>
      <c r="G1046" s="5" t="s">
        <v>11</v>
      </c>
      <c r="H1046" s="5" t="s">
        <v>39</v>
      </c>
      <c r="I1046" s="5" t="s">
        <v>19</v>
      </c>
      <c r="J1046" s="5" t="s">
        <v>3</v>
      </c>
      <c r="K1046" s="5" t="s">
        <v>9</v>
      </c>
      <c r="L1046" s="5" t="s">
        <v>17</v>
      </c>
      <c r="M1046" s="6">
        <v>1</v>
      </c>
      <c r="N1046" s="7">
        <v>145.34</v>
      </c>
      <c r="O1046" s="8">
        <v>0.05</v>
      </c>
      <c r="P1046" s="7">
        <v>77.89</v>
      </c>
      <c r="Q1046" s="7">
        <f t="shared" si="64"/>
        <v>138.07300000000001</v>
      </c>
      <c r="R1046" s="7">
        <f t="shared" si="65"/>
        <v>77.89</v>
      </c>
      <c r="S1046" s="7">
        <f t="shared" si="66"/>
        <v>60.183000000000007</v>
      </c>
      <c r="T1046" s="9">
        <f t="shared" si="67"/>
        <v>0.43587812244247609</v>
      </c>
      <c r="U1046" s="6">
        <f>YEAR(SalesDataTable[[#This Row],[Order Date]])</f>
        <v>2026</v>
      </c>
      <c r="V1046" s="9" t="str">
        <f>"Q"&amp;ROUNDUP(MONTH(SalesDataTable[[#This Row],[Order Date]])/3,0)</f>
        <v>Q2</v>
      </c>
      <c r="W1046" s="6">
        <f>MONTH(SalesDataTable[[#This Row],[Order Date]])</f>
        <v>6</v>
      </c>
      <c r="X1046" s="9" t="str">
        <f>TEXT(SalesDataTable[[#This Row],[Order Date]],"mmm")</f>
        <v>Jun</v>
      </c>
    </row>
    <row r="1047" spans="1:24">
      <c r="A1047" s="3">
        <v>910</v>
      </c>
      <c r="B1047" s="4">
        <v>46183</v>
      </c>
      <c r="C1047" s="11">
        <f>YEAR(SalesDataTable[[#This Row],[Order Date]])</f>
        <v>2026</v>
      </c>
      <c r="D1047" s="11" t="str">
        <f>"Q"&amp;ROUNDUP(MONTH(SalesDataTable[[#This Row],[Order Date]])/3,0)</f>
        <v>Q2</v>
      </c>
      <c r="E1047" s="13">
        <f>MONTH(SalesDataTable[[#This Row],[Order Date]])</f>
        <v>6</v>
      </c>
      <c r="F1047" s="11" t="str">
        <f>TEXT(SalesDataTable[[#This Row],[Order Date]],"MMM")</f>
        <v>Jun</v>
      </c>
      <c r="G1047" s="5" t="s">
        <v>11</v>
      </c>
      <c r="H1047" s="5" t="s">
        <v>52</v>
      </c>
      <c r="I1047" s="5" t="s">
        <v>2</v>
      </c>
      <c r="J1047" s="5" t="s">
        <v>16</v>
      </c>
      <c r="K1047" s="5" t="s">
        <v>14</v>
      </c>
      <c r="L1047" s="5" t="s">
        <v>15</v>
      </c>
      <c r="M1047" s="6">
        <v>1</v>
      </c>
      <c r="N1047" s="7">
        <v>35.950000000000003</v>
      </c>
      <c r="O1047" s="8">
        <v>0.1</v>
      </c>
      <c r="P1047" s="7">
        <v>13.63</v>
      </c>
      <c r="Q1047" s="7">
        <f t="shared" si="64"/>
        <v>32.355000000000004</v>
      </c>
      <c r="R1047" s="7">
        <f t="shared" si="65"/>
        <v>13.63</v>
      </c>
      <c r="S1047" s="7">
        <f t="shared" si="66"/>
        <v>18.725000000000001</v>
      </c>
      <c r="T1047" s="9">
        <f t="shared" si="67"/>
        <v>0.57873589862463293</v>
      </c>
      <c r="U1047" s="6">
        <f>YEAR(SalesDataTable[[#This Row],[Order Date]])</f>
        <v>2026</v>
      </c>
      <c r="V1047" s="9" t="str">
        <f>"Q"&amp;ROUNDUP(MONTH(SalesDataTable[[#This Row],[Order Date]])/3,0)</f>
        <v>Q2</v>
      </c>
      <c r="W1047" s="6">
        <f>MONTH(SalesDataTable[[#This Row],[Order Date]])</f>
        <v>6</v>
      </c>
      <c r="X1047" s="9" t="str">
        <f>TEXT(SalesDataTable[[#This Row],[Order Date]],"mmm")</f>
        <v>Jun</v>
      </c>
    </row>
    <row r="1048" spans="1:24">
      <c r="A1048" s="3">
        <v>938</v>
      </c>
      <c r="B1048" s="4">
        <v>46183</v>
      </c>
      <c r="C1048" s="11">
        <f>YEAR(SalesDataTable[[#This Row],[Order Date]])</f>
        <v>2026</v>
      </c>
      <c r="D1048" s="11" t="str">
        <f>"Q"&amp;ROUNDUP(MONTH(SalesDataTable[[#This Row],[Order Date]])/3,0)</f>
        <v>Q2</v>
      </c>
      <c r="E1048" s="13">
        <f>MONTH(SalesDataTable[[#This Row],[Order Date]])</f>
        <v>6</v>
      </c>
      <c r="F1048" s="11" t="str">
        <f>TEXT(SalesDataTable[[#This Row],[Order Date]],"MMM")</f>
        <v>Jun</v>
      </c>
      <c r="G1048" s="5" t="s">
        <v>20</v>
      </c>
      <c r="H1048" s="5" t="s">
        <v>47</v>
      </c>
      <c r="I1048" s="5" t="s">
        <v>19</v>
      </c>
      <c r="J1048" s="5" t="s">
        <v>16</v>
      </c>
      <c r="K1048" s="5" t="s">
        <v>34</v>
      </c>
      <c r="L1048" s="5" t="s">
        <v>45</v>
      </c>
      <c r="M1048" s="6">
        <v>1</v>
      </c>
      <c r="N1048" s="7">
        <v>51.09</v>
      </c>
      <c r="O1048" s="8">
        <v>0</v>
      </c>
      <c r="P1048" s="7">
        <v>22.4</v>
      </c>
      <c r="Q1048" s="7">
        <f t="shared" si="64"/>
        <v>51.09</v>
      </c>
      <c r="R1048" s="7">
        <f t="shared" si="65"/>
        <v>22.4</v>
      </c>
      <c r="S1048" s="7">
        <f t="shared" si="66"/>
        <v>28.690000000000005</v>
      </c>
      <c r="T1048" s="9">
        <f t="shared" si="67"/>
        <v>0.56155803484047762</v>
      </c>
      <c r="U1048" s="6">
        <f>YEAR(SalesDataTable[[#This Row],[Order Date]])</f>
        <v>2026</v>
      </c>
      <c r="V1048" s="9" t="str">
        <f>"Q"&amp;ROUNDUP(MONTH(SalesDataTable[[#This Row],[Order Date]])/3,0)</f>
        <v>Q2</v>
      </c>
      <c r="W1048" s="6">
        <f>MONTH(SalesDataTable[[#This Row],[Order Date]])</f>
        <v>6</v>
      </c>
      <c r="X1048" s="9" t="str">
        <f>TEXT(SalesDataTable[[#This Row],[Order Date]],"mmm")</f>
        <v>Jun</v>
      </c>
    </row>
    <row r="1049" spans="1:24">
      <c r="A1049" s="3">
        <v>1079</v>
      </c>
      <c r="B1049" s="4">
        <v>46183</v>
      </c>
      <c r="C1049" s="11">
        <f>YEAR(SalesDataTable[[#This Row],[Order Date]])</f>
        <v>2026</v>
      </c>
      <c r="D1049" s="11" t="str">
        <f>"Q"&amp;ROUNDUP(MONTH(SalesDataTable[[#This Row],[Order Date]])/3,0)</f>
        <v>Q2</v>
      </c>
      <c r="E1049" s="13">
        <f>MONTH(SalesDataTable[[#This Row],[Order Date]])</f>
        <v>6</v>
      </c>
      <c r="F1049" s="11" t="str">
        <f>TEXT(SalesDataTable[[#This Row],[Order Date]],"MMM")</f>
        <v>Jun</v>
      </c>
      <c r="G1049" s="5" t="s">
        <v>6</v>
      </c>
      <c r="H1049" s="5" t="s">
        <v>49</v>
      </c>
      <c r="I1049" s="5" t="s">
        <v>19</v>
      </c>
      <c r="J1049" s="5" t="s">
        <v>3</v>
      </c>
      <c r="K1049" s="5" t="s">
        <v>23</v>
      </c>
      <c r="L1049" s="5" t="s">
        <v>29</v>
      </c>
      <c r="M1049" s="6">
        <v>2</v>
      </c>
      <c r="N1049" s="7">
        <v>198.69</v>
      </c>
      <c r="O1049" s="8">
        <v>0.15</v>
      </c>
      <c r="P1049" s="7">
        <v>104.25</v>
      </c>
      <c r="Q1049" s="7">
        <f t="shared" si="64"/>
        <v>337.77299999999997</v>
      </c>
      <c r="R1049" s="7">
        <f t="shared" si="65"/>
        <v>208.5</v>
      </c>
      <c r="S1049" s="7">
        <f t="shared" si="66"/>
        <v>129.27299999999997</v>
      </c>
      <c r="T1049" s="9">
        <f t="shared" si="67"/>
        <v>0.38272153191640534</v>
      </c>
      <c r="U1049" s="6">
        <f>YEAR(SalesDataTable[[#This Row],[Order Date]])</f>
        <v>2026</v>
      </c>
      <c r="V1049" s="9" t="str">
        <f>"Q"&amp;ROUNDUP(MONTH(SalesDataTable[[#This Row],[Order Date]])/3,0)</f>
        <v>Q2</v>
      </c>
      <c r="W1049" s="6">
        <f>MONTH(SalesDataTable[[#This Row],[Order Date]])</f>
        <v>6</v>
      </c>
      <c r="X1049" s="9" t="str">
        <f>TEXT(SalesDataTable[[#This Row],[Order Date]],"mmm")</f>
        <v>Jun</v>
      </c>
    </row>
    <row r="1050" spans="1:24">
      <c r="A1050" s="3">
        <v>1662</v>
      </c>
      <c r="B1050" s="4">
        <v>46183</v>
      </c>
      <c r="C1050" s="11">
        <f>YEAR(SalesDataTable[[#This Row],[Order Date]])</f>
        <v>2026</v>
      </c>
      <c r="D1050" s="11" t="str">
        <f>"Q"&amp;ROUNDUP(MONTH(SalesDataTable[[#This Row],[Order Date]])/3,0)</f>
        <v>Q2</v>
      </c>
      <c r="E1050" s="13">
        <f>MONTH(SalesDataTable[[#This Row],[Order Date]])</f>
        <v>6</v>
      </c>
      <c r="F1050" s="11" t="str">
        <f>TEXT(SalesDataTable[[#This Row],[Order Date]],"MMM")</f>
        <v>Jun</v>
      </c>
      <c r="G1050" s="5" t="s">
        <v>6</v>
      </c>
      <c r="H1050" s="5" t="s">
        <v>27</v>
      </c>
      <c r="I1050" s="5" t="s">
        <v>19</v>
      </c>
      <c r="J1050" s="5" t="s">
        <v>13</v>
      </c>
      <c r="K1050" s="5" t="s">
        <v>4</v>
      </c>
      <c r="L1050" s="5" t="s">
        <v>5</v>
      </c>
      <c r="M1050" s="6">
        <v>3</v>
      </c>
      <c r="N1050" s="7">
        <v>83.45</v>
      </c>
      <c r="O1050" s="8">
        <v>0</v>
      </c>
      <c r="P1050" s="7">
        <v>43.73</v>
      </c>
      <c r="Q1050" s="7">
        <f t="shared" si="64"/>
        <v>250.35000000000002</v>
      </c>
      <c r="R1050" s="7">
        <f t="shared" si="65"/>
        <v>131.19</v>
      </c>
      <c r="S1050" s="7">
        <f t="shared" si="66"/>
        <v>119.16000000000003</v>
      </c>
      <c r="T1050" s="9">
        <f t="shared" si="67"/>
        <v>0.47597363690832839</v>
      </c>
      <c r="U1050" s="6">
        <f>YEAR(SalesDataTable[[#This Row],[Order Date]])</f>
        <v>2026</v>
      </c>
      <c r="V1050" s="9" t="str">
        <f>"Q"&amp;ROUNDUP(MONTH(SalesDataTable[[#This Row],[Order Date]])/3,0)</f>
        <v>Q2</v>
      </c>
      <c r="W1050" s="6">
        <f>MONTH(SalesDataTable[[#This Row],[Order Date]])</f>
        <v>6</v>
      </c>
      <c r="X1050" s="9" t="str">
        <f>TEXT(SalesDataTable[[#This Row],[Order Date]],"mmm")</f>
        <v>Jun</v>
      </c>
    </row>
    <row r="1051" spans="1:24">
      <c r="A1051" s="3">
        <v>2748</v>
      </c>
      <c r="B1051" s="4">
        <v>46183</v>
      </c>
      <c r="C1051" s="11">
        <f>YEAR(SalesDataTable[[#This Row],[Order Date]])</f>
        <v>2026</v>
      </c>
      <c r="D1051" s="11" t="str">
        <f>"Q"&amp;ROUNDUP(MONTH(SalesDataTable[[#This Row],[Order Date]])/3,0)</f>
        <v>Q2</v>
      </c>
      <c r="E1051" s="13">
        <f>MONTH(SalesDataTable[[#This Row],[Order Date]])</f>
        <v>6</v>
      </c>
      <c r="F1051" s="11" t="str">
        <f>TEXT(SalesDataTable[[#This Row],[Order Date]],"MMM")</f>
        <v>Jun</v>
      </c>
      <c r="G1051" s="5" t="s">
        <v>11</v>
      </c>
      <c r="H1051" s="5" t="s">
        <v>12</v>
      </c>
      <c r="I1051" s="5" t="s">
        <v>2</v>
      </c>
      <c r="J1051" s="5" t="s">
        <v>13</v>
      </c>
      <c r="K1051" s="5" t="s">
        <v>34</v>
      </c>
      <c r="L1051" s="5" t="s">
        <v>35</v>
      </c>
      <c r="M1051" s="6">
        <v>2</v>
      </c>
      <c r="N1051" s="7">
        <v>40.86</v>
      </c>
      <c r="O1051" s="8">
        <v>0</v>
      </c>
      <c r="P1051" s="7">
        <v>14.59</v>
      </c>
      <c r="Q1051" s="7">
        <f t="shared" si="64"/>
        <v>81.72</v>
      </c>
      <c r="R1051" s="7">
        <f t="shared" si="65"/>
        <v>29.18</v>
      </c>
      <c r="S1051" s="7">
        <f t="shared" si="66"/>
        <v>52.54</v>
      </c>
      <c r="T1051" s="9">
        <f t="shared" si="67"/>
        <v>0.64292706803720023</v>
      </c>
      <c r="U1051" s="6">
        <f>YEAR(SalesDataTable[[#This Row],[Order Date]])</f>
        <v>2026</v>
      </c>
      <c r="V1051" s="9" t="str">
        <f>"Q"&amp;ROUNDUP(MONTH(SalesDataTable[[#This Row],[Order Date]])/3,0)</f>
        <v>Q2</v>
      </c>
      <c r="W1051" s="6">
        <f>MONTH(SalesDataTable[[#This Row],[Order Date]])</f>
        <v>6</v>
      </c>
      <c r="X1051" s="9" t="str">
        <f>TEXT(SalesDataTable[[#This Row],[Order Date]],"mmm")</f>
        <v>Jun</v>
      </c>
    </row>
    <row r="1052" spans="1:24">
      <c r="A1052" s="3">
        <v>3354</v>
      </c>
      <c r="B1052" s="4">
        <v>46183</v>
      </c>
      <c r="C1052" s="11">
        <f>YEAR(SalesDataTable[[#This Row],[Order Date]])</f>
        <v>2026</v>
      </c>
      <c r="D1052" s="11" t="str">
        <f>"Q"&amp;ROUNDUP(MONTH(SalesDataTable[[#This Row],[Order Date]])/3,0)</f>
        <v>Q2</v>
      </c>
      <c r="E1052" s="13">
        <f>MONTH(SalesDataTable[[#This Row],[Order Date]])</f>
        <v>6</v>
      </c>
      <c r="F1052" s="11" t="str">
        <f>TEXT(SalesDataTable[[#This Row],[Order Date]],"MMM")</f>
        <v>Jun</v>
      </c>
      <c r="G1052" s="5" t="s">
        <v>6</v>
      </c>
      <c r="H1052" s="5" t="s">
        <v>27</v>
      </c>
      <c r="I1052" s="5" t="s">
        <v>19</v>
      </c>
      <c r="J1052" s="5" t="s">
        <v>13</v>
      </c>
      <c r="K1052" s="5" t="s">
        <v>23</v>
      </c>
      <c r="L1052" s="5" t="s">
        <v>40</v>
      </c>
      <c r="M1052" s="6">
        <v>1</v>
      </c>
      <c r="N1052" s="7">
        <v>82.21</v>
      </c>
      <c r="O1052" s="8">
        <v>0.05</v>
      </c>
      <c r="P1052" s="7">
        <v>39.04</v>
      </c>
      <c r="Q1052" s="7">
        <f t="shared" si="64"/>
        <v>78.099499999999992</v>
      </c>
      <c r="R1052" s="7">
        <f t="shared" si="65"/>
        <v>39.04</v>
      </c>
      <c r="S1052" s="7">
        <f t="shared" si="66"/>
        <v>39.059499999999993</v>
      </c>
      <c r="T1052" s="9">
        <f t="shared" si="67"/>
        <v>0.50012484074802011</v>
      </c>
      <c r="U1052" s="6">
        <f>YEAR(SalesDataTable[[#This Row],[Order Date]])</f>
        <v>2026</v>
      </c>
      <c r="V1052" s="9" t="str">
        <f>"Q"&amp;ROUNDUP(MONTH(SalesDataTable[[#This Row],[Order Date]])/3,0)</f>
        <v>Q2</v>
      </c>
      <c r="W1052" s="6">
        <f>MONTH(SalesDataTable[[#This Row],[Order Date]])</f>
        <v>6</v>
      </c>
      <c r="X1052" s="9" t="str">
        <f>TEXT(SalesDataTable[[#This Row],[Order Date]],"mmm")</f>
        <v>Jun</v>
      </c>
    </row>
    <row r="1053" spans="1:24">
      <c r="A1053" s="3">
        <v>3532</v>
      </c>
      <c r="B1053" s="4">
        <v>46183</v>
      </c>
      <c r="C1053" s="11">
        <f>YEAR(SalesDataTable[[#This Row],[Order Date]])</f>
        <v>2026</v>
      </c>
      <c r="D1053" s="11" t="str">
        <f>"Q"&amp;ROUNDUP(MONTH(SalesDataTable[[#This Row],[Order Date]])/3,0)</f>
        <v>Q2</v>
      </c>
      <c r="E1053" s="13">
        <f>MONTH(SalesDataTable[[#This Row],[Order Date]])</f>
        <v>6</v>
      </c>
      <c r="F1053" s="11" t="str">
        <f>TEXT(SalesDataTable[[#This Row],[Order Date]],"MMM")</f>
        <v>Jun</v>
      </c>
      <c r="G1053" s="5" t="s">
        <v>11</v>
      </c>
      <c r="H1053" s="5" t="s">
        <v>39</v>
      </c>
      <c r="I1053" s="5" t="s">
        <v>28</v>
      </c>
      <c r="J1053" s="5" t="s">
        <v>16</v>
      </c>
      <c r="K1053" s="5" t="s">
        <v>34</v>
      </c>
      <c r="L1053" s="5" t="s">
        <v>42</v>
      </c>
      <c r="M1053" s="6">
        <v>1</v>
      </c>
      <c r="N1053" s="7">
        <v>35.93</v>
      </c>
      <c r="O1053" s="8">
        <v>0.1</v>
      </c>
      <c r="P1053" s="7">
        <v>13.52</v>
      </c>
      <c r="Q1053" s="7">
        <f t="shared" si="64"/>
        <v>32.337000000000003</v>
      </c>
      <c r="R1053" s="7">
        <f t="shared" si="65"/>
        <v>13.52</v>
      </c>
      <c r="S1053" s="7">
        <f t="shared" si="66"/>
        <v>18.817000000000004</v>
      </c>
      <c r="T1053" s="9">
        <f t="shared" si="67"/>
        <v>0.58190308315551853</v>
      </c>
      <c r="U1053" s="6">
        <f>YEAR(SalesDataTable[[#This Row],[Order Date]])</f>
        <v>2026</v>
      </c>
      <c r="V1053" s="9" t="str">
        <f>"Q"&amp;ROUNDUP(MONTH(SalesDataTable[[#This Row],[Order Date]])/3,0)</f>
        <v>Q2</v>
      </c>
      <c r="W1053" s="6">
        <f>MONTH(SalesDataTable[[#This Row],[Order Date]])</f>
        <v>6</v>
      </c>
      <c r="X1053" s="9" t="str">
        <f>TEXT(SalesDataTable[[#This Row],[Order Date]],"mmm")</f>
        <v>Jun</v>
      </c>
    </row>
    <row r="1054" spans="1:24">
      <c r="A1054" s="3">
        <v>3636</v>
      </c>
      <c r="B1054" s="4">
        <v>46183</v>
      </c>
      <c r="C1054" s="11">
        <f>YEAR(SalesDataTable[[#This Row],[Order Date]])</f>
        <v>2026</v>
      </c>
      <c r="D1054" s="11" t="str">
        <f>"Q"&amp;ROUNDUP(MONTH(SalesDataTable[[#This Row],[Order Date]])/3,0)</f>
        <v>Q2</v>
      </c>
      <c r="E1054" s="13">
        <f>MONTH(SalesDataTable[[#This Row],[Order Date]])</f>
        <v>6</v>
      </c>
      <c r="F1054" s="11" t="str">
        <f>TEXT(SalesDataTable[[#This Row],[Order Date]],"MMM")</f>
        <v>Jun</v>
      </c>
      <c r="G1054" s="5" t="s">
        <v>0</v>
      </c>
      <c r="H1054" s="5" t="s">
        <v>1</v>
      </c>
      <c r="I1054" s="5" t="s">
        <v>28</v>
      </c>
      <c r="J1054" s="5" t="s">
        <v>13</v>
      </c>
      <c r="K1054" s="5" t="s">
        <v>14</v>
      </c>
      <c r="L1054" s="5" t="s">
        <v>48</v>
      </c>
      <c r="M1054" s="6">
        <v>2</v>
      </c>
      <c r="N1054" s="7">
        <v>164.77</v>
      </c>
      <c r="O1054" s="8">
        <v>0</v>
      </c>
      <c r="P1054" s="7">
        <v>89.07</v>
      </c>
      <c r="Q1054" s="7">
        <f t="shared" si="64"/>
        <v>329.54</v>
      </c>
      <c r="R1054" s="7">
        <f t="shared" si="65"/>
        <v>178.14</v>
      </c>
      <c r="S1054" s="7">
        <f t="shared" si="66"/>
        <v>151.40000000000003</v>
      </c>
      <c r="T1054" s="9">
        <f t="shared" si="67"/>
        <v>0.45942829398555568</v>
      </c>
      <c r="U1054" s="6">
        <f>YEAR(SalesDataTable[[#This Row],[Order Date]])</f>
        <v>2026</v>
      </c>
      <c r="V1054" s="9" t="str">
        <f>"Q"&amp;ROUNDUP(MONTH(SalesDataTable[[#This Row],[Order Date]])/3,0)</f>
        <v>Q2</v>
      </c>
      <c r="W1054" s="6">
        <f>MONTH(SalesDataTable[[#This Row],[Order Date]])</f>
        <v>6</v>
      </c>
      <c r="X1054" s="9" t="str">
        <f>TEXT(SalesDataTable[[#This Row],[Order Date]],"mmm")</f>
        <v>Jun</v>
      </c>
    </row>
    <row r="1055" spans="1:24">
      <c r="A1055" s="3">
        <v>3810</v>
      </c>
      <c r="B1055" s="4">
        <v>46183</v>
      </c>
      <c r="C1055" s="11">
        <f>YEAR(SalesDataTable[[#This Row],[Order Date]])</f>
        <v>2026</v>
      </c>
      <c r="D1055" s="11" t="str">
        <f>"Q"&amp;ROUNDUP(MONTH(SalesDataTable[[#This Row],[Order Date]])/3,0)</f>
        <v>Q2</v>
      </c>
      <c r="E1055" s="13">
        <f>MONTH(SalesDataTable[[#This Row],[Order Date]])</f>
        <v>6</v>
      </c>
      <c r="F1055" s="11" t="str">
        <f>TEXT(SalesDataTable[[#This Row],[Order Date]],"MMM")</f>
        <v>Jun</v>
      </c>
      <c r="G1055" s="5" t="s">
        <v>11</v>
      </c>
      <c r="H1055" s="5" t="s">
        <v>12</v>
      </c>
      <c r="I1055" s="5" t="s">
        <v>8</v>
      </c>
      <c r="J1055" s="5" t="s">
        <v>16</v>
      </c>
      <c r="K1055" s="5" t="s">
        <v>14</v>
      </c>
      <c r="L1055" s="5" t="s">
        <v>32</v>
      </c>
      <c r="M1055" s="6">
        <v>4</v>
      </c>
      <c r="N1055" s="7">
        <v>47.36</v>
      </c>
      <c r="O1055" s="8">
        <v>0.1</v>
      </c>
      <c r="P1055" s="7">
        <v>18.87</v>
      </c>
      <c r="Q1055" s="7">
        <f t="shared" si="64"/>
        <v>170.49600000000001</v>
      </c>
      <c r="R1055" s="7">
        <f t="shared" si="65"/>
        <v>75.48</v>
      </c>
      <c r="S1055" s="7">
        <f t="shared" si="66"/>
        <v>95.016000000000005</v>
      </c>
      <c r="T1055" s="9">
        <f t="shared" si="67"/>
        <v>0.55729166666666663</v>
      </c>
      <c r="U1055" s="6">
        <f>YEAR(SalesDataTable[[#This Row],[Order Date]])</f>
        <v>2026</v>
      </c>
      <c r="V1055" s="9" t="str">
        <f>"Q"&amp;ROUNDUP(MONTH(SalesDataTable[[#This Row],[Order Date]])/3,0)</f>
        <v>Q2</v>
      </c>
      <c r="W1055" s="6">
        <f>MONTH(SalesDataTable[[#This Row],[Order Date]])</f>
        <v>6</v>
      </c>
      <c r="X1055" s="9" t="str">
        <f>TEXT(SalesDataTable[[#This Row],[Order Date]],"mmm")</f>
        <v>Jun</v>
      </c>
    </row>
    <row r="1056" spans="1:24">
      <c r="A1056" s="3">
        <v>4137</v>
      </c>
      <c r="B1056" s="4">
        <v>46183</v>
      </c>
      <c r="C1056" s="11">
        <f>YEAR(SalesDataTable[[#This Row],[Order Date]])</f>
        <v>2026</v>
      </c>
      <c r="D1056" s="11" t="str">
        <f>"Q"&amp;ROUNDUP(MONTH(SalesDataTable[[#This Row],[Order Date]])/3,0)</f>
        <v>Q2</v>
      </c>
      <c r="E1056" s="13">
        <f>MONTH(SalesDataTable[[#This Row],[Order Date]])</f>
        <v>6</v>
      </c>
      <c r="F1056" s="11" t="str">
        <f>TEXT(SalesDataTable[[#This Row],[Order Date]],"MMM")</f>
        <v>Jun</v>
      </c>
      <c r="G1056" s="5" t="s">
        <v>20</v>
      </c>
      <c r="H1056" s="5" t="s">
        <v>33</v>
      </c>
      <c r="I1056" s="5" t="s">
        <v>2</v>
      </c>
      <c r="J1056" s="5" t="s">
        <v>3</v>
      </c>
      <c r="K1056" s="5" t="s">
        <v>9</v>
      </c>
      <c r="L1056" s="5" t="s">
        <v>10</v>
      </c>
      <c r="M1056" s="6">
        <v>1</v>
      </c>
      <c r="N1056" s="7">
        <v>90.7</v>
      </c>
      <c r="O1056" s="8">
        <v>0</v>
      </c>
      <c r="P1056" s="7">
        <v>44.18</v>
      </c>
      <c r="Q1056" s="7">
        <f t="shared" si="64"/>
        <v>90.7</v>
      </c>
      <c r="R1056" s="7">
        <f t="shared" si="65"/>
        <v>44.18</v>
      </c>
      <c r="S1056" s="7">
        <f t="shared" si="66"/>
        <v>46.52</v>
      </c>
      <c r="T1056" s="9">
        <f t="shared" si="67"/>
        <v>0.51289966923925034</v>
      </c>
      <c r="U1056" s="6">
        <f>YEAR(SalesDataTable[[#This Row],[Order Date]])</f>
        <v>2026</v>
      </c>
      <c r="V1056" s="9" t="str">
        <f>"Q"&amp;ROUNDUP(MONTH(SalesDataTable[[#This Row],[Order Date]])/3,0)</f>
        <v>Q2</v>
      </c>
      <c r="W1056" s="6">
        <f>MONTH(SalesDataTable[[#This Row],[Order Date]])</f>
        <v>6</v>
      </c>
      <c r="X1056" s="9" t="str">
        <f>TEXT(SalesDataTable[[#This Row],[Order Date]],"mmm")</f>
        <v>Jun</v>
      </c>
    </row>
    <row r="1057" spans="1:24">
      <c r="A1057" s="3">
        <v>4303</v>
      </c>
      <c r="B1057" s="4">
        <v>46183</v>
      </c>
      <c r="C1057" s="11">
        <f>YEAR(SalesDataTable[[#This Row],[Order Date]])</f>
        <v>2026</v>
      </c>
      <c r="D1057" s="11" t="str">
        <f>"Q"&amp;ROUNDUP(MONTH(SalesDataTable[[#This Row],[Order Date]])/3,0)</f>
        <v>Q2</v>
      </c>
      <c r="E1057" s="13">
        <f>MONTH(SalesDataTable[[#This Row],[Order Date]])</f>
        <v>6</v>
      </c>
      <c r="F1057" s="11" t="str">
        <f>TEXT(SalesDataTable[[#This Row],[Order Date]],"MMM")</f>
        <v>Jun</v>
      </c>
      <c r="G1057" s="5" t="s">
        <v>11</v>
      </c>
      <c r="H1057" s="5" t="s">
        <v>39</v>
      </c>
      <c r="I1057" s="5" t="s">
        <v>28</v>
      </c>
      <c r="J1057" s="5" t="s">
        <v>3</v>
      </c>
      <c r="K1057" s="5" t="s">
        <v>14</v>
      </c>
      <c r="L1057" s="5" t="s">
        <v>32</v>
      </c>
      <c r="M1057" s="6">
        <v>1</v>
      </c>
      <c r="N1057" s="7">
        <v>45.59</v>
      </c>
      <c r="O1057" s="8">
        <v>0</v>
      </c>
      <c r="P1057" s="7">
        <v>18.57</v>
      </c>
      <c r="Q1057" s="7">
        <f t="shared" si="64"/>
        <v>45.59</v>
      </c>
      <c r="R1057" s="7">
        <f t="shared" si="65"/>
        <v>18.57</v>
      </c>
      <c r="S1057" s="7">
        <f t="shared" si="66"/>
        <v>27.020000000000003</v>
      </c>
      <c r="T1057" s="9">
        <f t="shared" si="67"/>
        <v>0.59267383198069756</v>
      </c>
      <c r="U1057" s="6">
        <f>YEAR(SalesDataTable[[#This Row],[Order Date]])</f>
        <v>2026</v>
      </c>
      <c r="V1057" s="9" t="str">
        <f>"Q"&amp;ROUNDUP(MONTH(SalesDataTable[[#This Row],[Order Date]])/3,0)</f>
        <v>Q2</v>
      </c>
      <c r="W1057" s="6">
        <f>MONTH(SalesDataTable[[#This Row],[Order Date]])</f>
        <v>6</v>
      </c>
      <c r="X1057" s="9" t="str">
        <f>TEXT(SalesDataTable[[#This Row],[Order Date]],"mmm")</f>
        <v>Jun</v>
      </c>
    </row>
    <row r="1058" spans="1:24">
      <c r="A1058" s="3">
        <v>4991</v>
      </c>
      <c r="B1058" s="4">
        <v>46183</v>
      </c>
      <c r="C1058" s="11">
        <f>YEAR(SalesDataTable[[#This Row],[Order Date]])</f>
        <v>2026</v>
      </c>
      <c r="D1058" s="11" t="str">
        <f>"Q"&amp;ROUNDUP(MONTH(SalesDataTable[[#This Row],[Order Date]])/3,0)</f>
        <v>Q2</v>
      </c>
      <c r="E1058" s="13">
        <f>MONTH(SalesDataTable[[#This Row],[Order Date]])</f>
        <v>6</v>
      </c>
      <c r="F1058" s="11" t="str">
        <f>TEXT(SalesDataTable[[#This Row],[Order Date]],"MMM")</f>
        <v>Jun</v>
      </c>
      <c r="G1058" s="5" t="s">
        <v>20</v>
      </c>
      <c r="H1058" s="5" t="s">
        <v>21</v>
      </c>
      <c r="I1058" s="5" t="s">
        <v>2</v>
      </c>
      <c r="J1058" s="5" t="s">
        <v>13</v>
      </c>
      <c r="K1058" s="5" t="s">
        <v>9</v>
      </c>
      <c r="L1058" s="5" t="s">
        <v>17</v>
      </c>
      <c r="M1058" s="6">
        <v>3</v>
      </c>
      <c r="N1058" s="7">
        <v>146.55000000000001</v>
      </c>
      <c r="O1058" s="8">
        <v>0.1</v>
      </c>
      <c r="P1058" s="7">
        <v>79.59</v>
      </c>
      <c r="Q1058" s="7">
        <f t="shared" si="64"/>
        <v>395.68500000000006</v>
      </c>
      <c r="R1058" s="7">
        <f t="shared" si="65"/>
        <v>238.77</v>
      </c>
      <c r="S1058" s="7">
        <f t="shared" si="66"/>
        <v>156.91500000000005</v>
      </c>
      <c r="T1058" s="9">
        <f t="shared" si="67"/>
        <v>0.39656544978960545</v>
      </c>
      <c r="U1058" s="6">
        <f>YEAR(SalesDataTable[[#This Row],[Order Date]])</f>
        <v>2026</v>
      </c>
      <c r="V1058" s="9" t="str">
        <f>"Q"&amp;ROUNDUP(MONTH(SalesDataTable[[#This Row],[Order Date]])/3,0)</f>
        <v>Q2</v>
      </c>
      <c r="W1058" s="6">
        <f>MONTH(SalesDataTable[[#This Row],[Order Date]])</f>
        <v>6</v>
      </c>
      <c r="X1058" s="9" t="str">
        <f>TEXT(SalesDataTable[[#This Row],[Order Date]],"mmm")</f>
        <v>Jun</v>
      </c>
    </row>
    <row r="1059" spans="1:24">
      <c r="A1059" s="3">
        <v>39</v>
      </c>
      <c r="B1059" s="4">
        <v>46184</v>
      </c>
      <c r="C1059" s="11">
        <f>YEAR(SalesDataTable[[#This Row],[Order Date]])</f>
        <v>2026</v>
      </c>
      <c r="D1059" s="11" t="str">
        <f>"Q"&amp;ROUNDUP(MONTH(SalesDataTable[[#This Row],[Order Date]])/3,0)</f>
        <v>Q2</v>
      </c>
      <c r="E1059" s="13">
        <f>MONTH(SalesDataTable[[#This Row],[Order Date]])</f>
        <v>6</v>
      </c>
      <c r="F1059" s="11" t="str">
        <f>TEXT(SalesDataTable[[#This Row],[Order Date]],"MMM")</f>
        <v>Jun</v>
      </c>
      <c r="G1059" s="5" t="s">
        <v>20</v>
      </c>
      <c r="H1059" s="5" t="s">
        <v>33</v>
      </c>
      <c r="I1059" s="5" t="s">
        <v>28</v>
      </c>
      <c r="J1059" s="5" t="s">
        <v>16</v>
      </c>
      <c r="K1059" s="5" t="s">
        <v>4</v>
      </c>
      <c r="L1059" s="5" t="s">
        <v>26</v>
      </c>
      <c r="M1059" s="6">
        <v>4</v>
      </c>
      <c r="N1059" s="7">
        <v>40.33</v>
      </c>
      <c r="O1059" s="8">
        <v>0.1</v>
      </c>
      <c r="P1059" s="7">
        <v>17.170000000000002</v>
      </c>
      <c r="Q1059" s="7">
        <f t="shared" si="64"/>
        <v>145.18799999999999</v>
      </c>
      <c r="R1059" s="7">
        <f t="shared" si="65"/>
        <v>68.680000000000007</v>
      </c>
      <c r="S1059" s="7">
        <f t="shared" si="66"/>
        <v>76.507999999999981</v>
      </c>
      <c r="T1059" s="9">
        <f t="shared" si="67"/>
        <v>0.52695815081136177</v>
      </c>
      <c r="U1059" s="6">
        <f>YEAR(SalesDataTable[[#This Row],[Order Date]])</f>
        <v>2026</v>
      </c>
      <c r="V1059" s="9" t="str">
        <f>"Q"&amp;ROUNDUP(MONTH(SalesDataTable[[#This Row],[Order Date]])/3,0)</f>
        <v>Q2</v>
      </c>
      <c r="W1059" s="6">
        <f>MONTH(SalesDataTable[[#This Row],[Order Date]])</f>
        <v>6</v>
      </c>
      <c r="X1059" s="9" t="str">
        <f>TEXT(SalesDataTable[[#This Row],[Order Date]],"mmm")</f>
        <v>Jun</v>
      </c>
    </row>
    <row r="1060" spans="1:24">
      <c r="A1060" s="3">
        <v>206</v>
      </c>
      <c r="B1060" s="4">
        <v>46184</v>
      </c>
      <c r="C1060" s="11">
        <f>YEAR(SalesDataTable[[#This Row],[Order Date]])</f>
        <v>2026</v>
      </c>
      <c r="D1060" s="11" t="str">
        <f>"Q"&amp;ROUNDUP(MONTH(SalesDataTable[[#This Row],[Order Date]])/3,0)</f>
        <v>Q2</v>
      </c>
      <c r="E1060" s="13">
        <f>MONTH(SalesDataTable[[#This Row],[Order Date]])</f>
        <v>6</v>
      </c>
      <c r="F1060" s="11" t="str">
        <f>TEXT(SalesDataTable[[#This Row],[Order Date]],"MMM")</f>
        <v>Jun</v>
      </c>
      <c r="G1060" s="5" t="s">
        <v>0</v>
      </c>
      <c r="H1060" s="5" t="s">
        <v>1</v>
      </c>
      <c r="I1060" s="5" t="s">
        <v>19</v>
      </c>
      <c r="J1060" s="5" t="s">
        <v>13</v>
      </c>
      <c r="K1060" s="5" t="s">
        <v>4</v>
      </c>
      <c r="L1060" s="5" t="s">
        <v>22</v>
      </c>
      <c r="M1060" s="6">
        <v>2</v>
      </c>
      <c r="N1060" s="7">
        <v>51.83</v>
      </c>
      <c r="O1060" s="8">
        <v>0.1</v>
      </c>
      <c r="P1060" s="7">
        <v>23.1</v>
      </c>
      <c r="Q1060" s="7">
        <f t="shared" si="64"/>
        <v>93.293999999999997</v>
      </c>
      <c r="R1060" s="7">
        <f t="shared" si="65"/>
        <v>46.2</v>
      </c>
      <c r="S1060" s="7">
        <f t="shared" si="66"/>
        <v>47.093999999999994</v>
      </c>
      <c r="T1060" s="9">
        <f t="shared" si="67"/>
        <v>0.50479130490706792</v>
      </c>
      <c r="U1060" s="6">
        <f>YEAR(SalesDataTable[[#This Row],[Order Date]])</f>
        <v>2026</v>
      </c>
      <c r="V1060" s="9" t="str">
        <f>"Q"&amp;ROUNDUP(MONTH(SalesDataTable[[#This Row],[Order Date]])/3,0)</f>
        <v>Q2</v>
      </c>
      <c r="W1060" s="6">
        <f>MONTH(SalesDataTable[[#This Row],[Order Date]])</f>
        <v>6</v>
      </c>
      <c r="X1060" s="9" t="str">
        <f>TEXT(SalesDataTable[[#This Row],[Order Date]],"mmm")</f>
        <v>Jun</v>
      </c>
    </row>
    <row r="1061" spans="1:24">
      <c r="A1061" s="3">
        <v>397</v>
      </c>
      <c r="B1061" s="4">
        <v>46184</v>
      </c>
      <c r="C1061" s="11">
        <f>YEAR(SalesDataTable[[#This Row],[Order Date]])</f>
        <v>2026</v>
      </c>
      <c r="D1061" s="11" t="str">
        <f>"Q"&amp;ROUNDUP(MONTH(SalesDataTable[[#This Row],[Order Date]])/3,0)</f>
        <v>Q2</v>
      </c>
      <c r="E1061" s="13">
        <f>MONTH(SalesDataTable[[#This Row],[Order Date]])</f>
        <v>6</v>
      </c>
      <c r="F1061" s="11" t="str">
        <f>TEXT(SalesDataTable[[#This Row],[Order Date]],"MMM")</f>
        <v>Jun</v>
      </c>
      <c r="G1061" s="5" t="s">
        <v>20</v>
      </c>
      <c r="H1061" s="5" t="s">
        <v>33</v>
      </c>
      <c r="I1061" s="5" t="s">
        <v>2</v>
      </c>
      <c r="J1061" s="5" t="s">
        <v>16</v>
      </c>
      <c r="K1061" s="5" t="s">
        <v>23</v>
      </c>
      <c r="L1061" s="5" t="s">
        <v>51</v>
      </c>
      <c r="M1061" s="6">
        <v>2</v>
      </c>
      <c r="N1061" s="7">
        <v>121.19</v>
      </c>
      <c r="O1061" s="8">
        <v>0.05</v>
      </c>
      <c r="P1061" s="7">
        <v>58.91</v>
      </c>
      <c r="Q1061" s="7">
        <f t="shared" si="64"/>
        <v>230.261</v>
      </c>
      <c r="R1061" s="7">
        <f t="shared" si="65"/>
        <v>117.82</v>
      </c>
      <c r="S1061" s="7">
        <f t="shared" si="66"/>
        <v>112.441</v>
      </c>
      <c r="T1061" s="9">
        <f t="shared" si="67"/>
        <v>0.48831977625390321</v>
      </c>
      <c r="U1061" s="6">
        <f>YEAR(SalesDataTable[[#This Row],[Order Date]])</f>
        <v>2026</v>
      </c>
      <c r="V1061" s="9" t="str">
        <f>"Q"&amp;ROUNDUP(MONTH(SalesDataTable[[#This Row],[Order Date]])/3,0)</f>
        <v>Q2</v>
      </c>
      <c r="W1061" s="6">
        <f>MONTH(SalesDataTable[[#This Row],[Order Date]])</f>
        <v>6</v>
      </c>
      <c r="X1061" s="9" t="str">
        <f>TEXT(SalesDataTable[[#This Row],[Order Date]],"mmm")</f>
        <v>Jun</v>
      </c>
    </row>
    <row r="1062" spans="1:24">
      <c r="A1062" s="3">
        <v>763</v>
      </c>
      <c r="B1062" s="4">
        <v>46184</v>
      </c>
      <c r="C1062" s="11">
        <f>YEAR(SalesDataTable[[#This Row],[Order Date]])</f>
        <v>2026</v>
      </c>
      <c r="D1062" s="11" t="str">
        <f>"Q"&amp;ROUNDUP(MONTH(SalesDataTable[[#This Row],[Order Date]])/3,0)</f>
        <v>Q2</v>
      </c>
      <c r="E1062" s="13">
        <f>MONTH(SalesDataTable[[#This Row],[Order Date]])</f>
        <v>6</v>
      </c>
      <c r="F1062" s="11" t="str">
        <f>TEXT(SalesDataTable[[#This Row],[Order Date]],"MMM")</f>
        <v>Jun</v>
      </c>
      <c r="G1062" s="5" t="s">
        <v>20</v>
      </c>
      <c r="H1062" s="5" t="s">
        <v>47</v>
      </c>
      <c r="I1062" s="5" t="s">
        <v>19</v>
      </c>
      <c r="J1062" s="5" t="s">
        <v>13</v>
      </c>
      <c r="K1062" s="5" t="s">
        <v>9</v>
      </c>
      <c r="L1062" s="5" t="s">
        <v>37</v>
      </c>
      <c r="M1062" s="6">
        <v>1</v>
      </c>
      <c r="N1062" s="7">
        <v>154.09</v>
      </c>
      <c r="O1062" s="8">
        <v>0</v>
      </c>
      <c r="P1062" s="7">
        <v>77.37</v>
      </c>
      <c r="Q1062" s="7">
        <f t="shared" si="64"/>
        <v>154.09</v>
      </c>
      <c r="R1062" s="7">
        <f t="shared" si="65"/>
        <v>77.37</v>
      </c>
      <c r="S1062" s="7">
        <f t="shared" si="66"/>
        <v>76.72</v>
      </c>
      <c r="T1062" s="9">
        <f t="shared" si="67"/>
        <v>0.49789084301382308</v>
      </c>
      <c r="U1062" s="6">
        <f>YEAR(SalesDataTable[[#This Row],[Order Date]])</f>
        <v>2026</v>
      </c>
      <c r="V1062" s="9" t="str">
        <f>"Q"&amp;ROUNDUP(MONTH(SalesDataTable[[#This Row],[Order Date]])/3,0)</f>
        <v>Q2</v>
      </c>
      <c r="W1062" s="6">
        <f>MONTH(SalesDataTable[[#This Row],[Order Date]])</f>
        <v>6</v>
      </c>
      <c r="X1062" s="9" t="str">
        <f>TEXT(SalesDataTable[[#This Row],[Order Date]],"mmm")</f>
        <v>Jun</v>
      </c>
    </row>
    <row r="1063" spans="1:24">
      <c r="A1063" s="3">
        <v>1059</v>
      </c>
      <c r="B1063" s="4">
        <v>46184</v>
      </c>
      <c r="C1063" s="11">
        <f>YEAR(SalesDataTable[[#This Row],[Order Date]])</f>
        <v>2026</v>
      </c>
      <c r="D1063" s="11" t="str">
        <f>"Q"&amp;ROUNDUP(MONTH(SalesDataTable[[#This Row],[Order Date]])/3,0)</f>
        <v>Q2</v>
      </c>
      <c r="E1063" s="13">
        <f>MONTH(SalesDataTable[[#This Row],[Order Date]])</f>
        <v>6</v>
      </c>
      <c r="F1063" s="11" t="str">
        <f>TEXT(SalesDataTable[[#This Row],[Order Date]],"MMM")</f>
        <v>Jun</v>
      </c>
      <c r="G1063" s="5" t="s">
        <v>0</v>
      </c>
      <c r="H1063" s="5" t="s">
        <v>1</v>
      </c>
      <c r="I1063" s="5" t="s">
        <v>2</v>
      </c>
      <c r="J1063" s="5" t="s">
        <v>13</v>
      </c>
      <c r="K1063" s="5" t="s">
        <v>4</v>
      </c>
      <c r="L1063" s="5" t="s">
        <v>5</v>
      </c>
      <c r="M1063" s="6">
        <v>1</v>
      </c>
      <c r="N1063" s="7">
        <v>80.64</v>
      </c>
      <c r="O1063" s="8">
        <v>0.05</v>
      </c>
      <c r="P1063" s="7">
        <v>43.85</v>
      </c>
      <c r="Q1063" s="7">
        <f t="shared" si="64"/>
        <v>76.60799999999999</v>
      </c>
      <c r="R1063" s="7">
        <f t="shared" si="65"/>
        <v>43.85</v>
      </c>
      <c r="S1063" s="7">
        <f t="shared" si="66"/>
        <v>32.757999999999988</v>
      </c>
      <c r="T1063" s="9">
        <f t="shared" si="67"/>
        <v>0.42760547201336668</v>
      </c>
      <c r="U1063" s="6">
        <f>YEAR(SalesDataTable[[#This Row],[Order Date]])</f>
        <v>2026</v>
      </c>
      <c r="V1063" s="9" t="str">
        <f>"Q"&amp;ROUNDUP(MONTH(SalesDataTable[[#This Row],[Order Date]])/3,0)</f>
        <v>Q2</v>
      </c>
      <c r="W1063" s="6">
        <f>MONTH(SalesDataTable[[#This Row],[Order Date]])</f>
        <v>6</v>
      </c>
      <c r="X1063" s="9" t="str">
        <f>TEXT(SalesDataTable[[#This Row],[Order Date]],"mmm")</f>
        <v>Jun</v>
      </c>
    </row>
    <row r="1064" spans="1:24">
      <c r="A1064" s="3">
        <v>1332</v>
      </c>
      <c r="B1064" s="4">
        <v>46184</v>
      </c>
      <c r="C1064" s="11">
        <f>YEAR(SalesDataTable[[#This Row],[Order Date]])</f>
        <v>2026</v>
      </c>
      <c r="D1064" s="11" t="str">
        <f>"Q"&amp;ROUNDUP(MONTH(SalesDataTable[[#This Row],[Order Date]])/3,0)</f>
        <v>Q2</v>
      </c>
      <c r="E1064" s="13">
        <f>MONTH(SalesDataTable[[#This Row],[Order Date]])</f>
        <v>6</v>
      </c>
      <c r="F1064" s="11" t="str">
        <f>TEXT(SalesDataTable[[#This Row],[Order Date]],"MMM")</f>
        <v>Jun</v>
      </c>
      <c r="G1064" s="5" t="s">
        <v>6</v>
      </c>
      <c r="H1064" s="5" t="s">
        <v>43</v>
      </c>
      <c r="I1064" s="5" t="s">
        <v>28</v>
      </c>
      <c r="J1064" s="5" t="s">
        <v>3</v>
      </c>
      <c r="K1064" s="5" t="s">
        <v>9</v>
      </c>
      <c r="L1064" s="5" t="s">
        <v>10</v>
      </c>
      <c r="M1064" s="6">
        <v>1</v>
      </c>
      <c r="N1064" s="7">
        <v>94.01</v>
      </c>
      <c r="O1064" s="8">
        <v>0.15</v>
      </c>
      <c r="P1064" s="7">
        <v>46.12</v>
      </c>
      <c r="Q1064" s="7">
        <f t="shared" si="64"/>
        <v>79.908500000000004</v>
      </c>
      <c r="R1064" s="7">
        <f t="shared" si="65"/>
        <v>46.12</v>
      </c>
      <c r="S1064" s="7">
        <f t="shared" si="66"/>
        <v>33.788500000000006</v>
      </c>
      <c r="T1064" s="9">
        <f t="shared" si="67"/>
        <v>0.42283987310486376</v>
      </c>
      <c r="U1064" s="6">
        <f>YEAR(SalesDataTable[[#This Row],[Order Date]])</f>
        <v>2026</v>
      </c>
      <c r="V1064" s="9" t="str">
        <f>"Q"&amp;ROUNDUP(MONTH(SalesDataTable[[#This Row],[Order Date]])/3,0)</f>
        <v>Q2</v>
      </c>
      <c r="W1064" s="6">
        <f>MONTH(SalesDataTable[[#This Row],[Order Date]])</f>
        <v>6</v>
      </c>
      <c r="X1064" s="9" t="str">
        <f>TEXT(SalesDataTable[[#This Row],[Order Date]],"mmm")</f>
        <v>Jun</v>
      </c>
    </row>
    <row r="1065" spans="1:24">
      <c r="A1065" s="3">
        <v>1447</v>
      </c>
      <c r="B1065" s="4">
        <v>46184</v>
      </c>
      <c r="C1065" s="11">
        <f>YEAR(SalesDataTable[[#This Row],[Order Date]])</f>
        <v>2026</v>
      </c>
      <c r="D1065" s="11" t="str">
        <f>"Q"&amp;ROUNDUP(MONTH(SalesDataTable[[#This Row],[Order Date]])/3,0)</f>
        <v>Q2</v>
      </c>
      <c r="E1065" s="13">
        <f>MONTH(SalesDataTable[[#This Row],[Order Date]])</f>
        <v>6</v>
      </c>
      <c r="F1065" s="11" t="str">
        <f>TEXT(SalesDataTable[[#This Row],[Order Date]],"MMM")</f>
        <v>Jun</v>
      </c>
      <c r="G1065" s="5" t="s">
        <v>6</v>
      </c>
      <c r="H1065" s="5" t="s">
        <v>27</v>
      </c>
      <c r="I1065" s="5" t="s">
        <v>2</v>
      </c>
      <c r="J1065" s="5" t="s">
        <v>3</v>
      </c>
      <c r="K1065" s="5" t="s">
        <v>4</v>
      </c>
      <c r="L1065" s="5" t="s">
        <v>22</v>
      </c>
      <c r="M1065" s="6">
        <v>1</v>
      </c>
      <c r="N1065" s="7">
        <v>51.09</v>
      </c>
      <c r="O1065" s="8">
        <v>0</v>
      </c>
      <c r="P1065" s="7">
        <v>22.78</v>
      </c>
      <c r="Q1065" s="7">
        <f t="shared" si="64"/>
        <v>51.09</v>
      </c>
      <c r="R1065" s="7">
        <f t="shared" si="65"/>
        <v>22.78</v>
      </c>
      <c r="S1065" s="7">
        <f t="shared" si="66"/>
        <v>28.310000000000002</v>
      </c>
      <c r="T1065" s="9">
        <f t="shared" si="67"/>
        <v>0.55412018007437858</v>
      </c>
      <c r="U1065" s="6">
        <f>YEAR(SalesDataTable[[#This Row],[Order Date]])</f>
        <v>2026</v>
      </c>
      <c r="V1065" s="9" t="str">
        <f>"Q"&amp;ROUNDUP(MONTH(SalesDataTable[[#This Row],[Order Date]])/3,0)</f>
        <v>Q2</v>
      </c>
      <c r="W1065" s="6">
        <f>MONTH(SalesDataTable[[#This Row],[Order Date]])</f>
        <v>6</v>
      </c>
      <c r="X1065" s="9" t="str">
        <f>TEXT(SalesDataTable[[#This Row],[Order Date]],"mmm")</f>
        <v>Jun</v>
      </c>
    </row>
    <row r="1066" spans="1:24">
      <c r="A1066" s="3">
        <v>2990</v>
      </c>
      <c r="B1066" s="4">
        <v>46184</v>
      </c>
      <c r="C1066" s="11">
        <f>YEAR(SalesDataTable[[#This Row],[Order Date]])</f>
        <v>2026</v>
      </c>
      <c r="D1066" s="11" t="str">
        <f>"Q"&amp;ROUNDUP(MONTH(SalesDataTable[[#This Row],[Order Date]])/3,0)</f>
        <v>Q2</v>
      </c>
      <c r="E1066" s="13">
        <f>MONTH(SalesDataTable[[#This Row],[Order Date]])</f>
        <v>6</v>
      </c>
      <c r="F1066" s="11" t="str">
        <f>TEXT(SalesDataTable[[#This Row],[Order Date]],"MMM")</f>
        <v>Jun</v>
      </c>
      <c r="G1066" s="5" t="s">
        <v>6</v>
      </c>
      <c r="H1066" s="5" t="s">
        <v>27</v>
      </c>
      <c r="I1066" s="5" t="s">
        <v>28</v>
      </c>
      <c r="J1066" s="5" t="s">
        <v>3</v>
      </c>
      <c r="K1066" s="5" t="s">
        <v>9</v>
      </c>
      <c r="L1066" s="5" t="s">
        <v>17</v>
      </c>
      <c r="M1066" s="6">
        <v>1</v>
      </c>
      <c r="N1066" s="7">
        <v>146.66</v>
      </c>
      <c r="O1066" s="8">
        <v>0</v>
      </c>
      <c r="P1066" s="7">
        <v>78.709999999999994</v>
      </c>
      <c r="Q1066" s="7">
        <f t="shared" si="64"/>
        <v>146.66</v>
      </c>
      <c r="R1066" s="7">
        <f t="shared" si="65"/>
        <v>78.709999999999994</v>
      </c>
      <c r="S1066" s="7">
        <f t="shared" si="66"/>
        <v>67.95</v>
      </c>
      <c r="T1066" s="9">
        <f t="shared" si="67"/>
        <v>0.4633165143870176</v>
      </c>
      <c r="U1066" s="6">
        <f>YEAR(SalesDataTable[[#This Row],[Order Date]])</f>
        <v>2026</v>
      </c>
      <c r="V1066" s="9" t="str">
        <f>"Q"&amp;ROUNDUP(MONTH(SalesDataTable[[#This Row],[Order Date]])/3,0)</f>
        <v>Q2</v>
      </c>
      <c r="W1066" s="6">
        <f>MONTH(SalesDataTable[[#This Row],[Order Date]])</f>
        <v>6</v>
      </c>
      <c r="X1066" s="9" t="str">
        <f>TEXT(SalesDataTable[[#This Row],[Order Date]],"mmm")</f>
        <v>Jun</v>
      </c>
    </row>
    <row r="1067" spans="1:24">
      <c r="A1067" s="3">
        <v>3769</v>
      </c>
      <c r="B1067" s="4">
        <v>46184</v>
      </c>
      <c r="C1067" s="11">
        <f>YEAR(SalesDataTable[[#This Row],[Order Date]])</f>
        <v>2026</v>
      </c>
      <c r="D1067" s="11" t="str">
        <f>"Q"&amp;ROUNDUP(MONTH(SalesDataTable[[#This Row],[Order Date]])/3,0)</f>
        <v>Q2</v>
      </c>
      <c r="E1067" s="13">
        <f>MONTH(SalesDataTable[[#This Row],[Order Date]])</f>
        <v>6</v>
      </c>
      <c r="F1067" s="11" t="str">
        <f>TEXT(SalesDataTable[[#This Row],[Order Date]],"MMM")</f>
        <v>Jun</v>
      </c>
      <c r="G1067" s="5" t="s">
        <v>6</v>
      </c>
      <c r="H1067" s="5" t="s">
        <v>43</v>
      </c>
      <c r="I1067" s="5" t="s">
        <v>19</v>
      </c>
      <c r="J1067" s="5" t="s">
        <v>13</v>
      </c>
      <c r="K1067" s="5" t="s">
        <v>23</v>
      </c>
      <c r="L1067" s="5" t="s">
        <v>29</v>
      </c>
      <c r="M1067" s="6">
        <v>2</v>
      </c>
      <c r="N1067" s="7">
        <v>199.03</v>
      </c>
      <c r="O1067" s="8">
        <v>0</v>
      </c>
      <c r="P1067" s="7">
        <v>104.7</v>
      </c>
      <c r="Q1067" s="7">
        <f t="shared" si="64"/>
        <v>398.06</v>
      </c>
      <c r="R1067" s="7">
        <f t="shared" si="65"/>
        <v>209.4</v>
      </c>
      <c r="S1067" s="7">
        <f t="shared" si="66"/>
        <v>188.66</v>
      </c>
      <c r="T1067" s="9">
        <f t="shared" si="67"/>
        <v>0.47394865095714211</v>
      </c>
      <c r="U1067" s="6">
        <f>YEAR(SalesDataTable[[#This Row],[Order Date]])</f>
        <v>2026</v>
      </c>
      <c r="V1067" s="9" t="str">
        <f>"Q"&amp;ROUNDUP(MONTH(SalesDataTable[[#This Row],[Order Date]])/3,0)</f>
        <v>Q2</v>
      </c>
      <c r="W1067" s="6">
        <f>MONTH(SalesDataTable[[#This Row],[Order Date]])</f>
        <v>6</v>
      </c>
      <c r="X1067" s="9" t="str">
        <f>TEXT(SalesDataTable[[#This Row],[Order Date]],"mmm")</f>
        <v>Jun</v>
      </c>
    </row>
    <row r="1068" spans="1:24">
      <c r="A1068" s="3">
        <v>4152</v>
      </c>
      <c r="B1068" s="4">
        <v>46184</v>
      </c>
      <c r="C1068" s="11">
        <f>YEAR(SalesDataTable[[#This Row],[Order Date]])</f>
        <v>2026</v>
      </c>
      <c r="D1068" s="11" t="str">
        <f>"Q"&amp;ROUNDUP(MONTH(SalesDataTable[[#This Row],[Order Date]])/3,0)</f>
        <v>Q2</v>
      </c>
      <c r="E1068" s="13">
        <f>MONTH(SalesDataTable[[#This Row],[Order Date]])</f>
        <v>6</v>
      </c>
      <c r="F1068" s="11" t="str">
        <f>TEXT(SalesDataTable[[#This Row],[Order Date]],"MMM")</f>
        <v>Jun</v>
      </c>
      <c r="G1068" s="5" t="s">
        <v>11</v>
      </c>
      <c r="H1068" s="5" t="s">
        <v>12</v>
      </c>
      <c r="I1068" s="5" t="s">
        <v>2</v>
      </c>
      <c r="J1068" s="5" t="s">
        <v>3</v>
      </c>
      <c r="K1068" s="5" t="s">
        <v>4</v>
      </c>
      <c r="L1068" s="5" t="s">
        <v>26</v>
      </c>
      <c r="M1068" s="6">
        <v>5</v>
      </c>
      <c r="N1068" s="7">
        <v>41.18</v>
      </c>
      <c r="O1068" s="8">
        <v>0.05</v>
      </c>
      <c r="P1068" s="7">
        <v>16.87</v>
      </c>
      <c r="Q1068" s="7">
        <f t="shared" si="64"/>
        <v>195.60499999999999</v>
      </c>
      <c r="R1068" s="7">
        <f t="shared" si="65"/>
        <v>84.350000000000009</v>
      </c>
      <c r="S1068" s="7">
        <f t="shared" si="66"/>
        <v>111.25499999999998</v>
      </c>
      <c r="T1068" s="9">
        <f t="shared" si="67"/>
        <v>0.56877380435060443</v>
      </c>
      <c r="U1068" s="6">
        <f>YEAR(SalesDataTable[[#This Row],[Order Date]])</f>
        <v>2026</v>
      </c>
      <c r="V1068" s="9" t="str">
        <f>"Q"&amp;ROUNDUP(MONTH(SalesDataTable[[#This Row],[Order Date]])/3,0)</f>
        <v>Q2</v>
      </c>
      <c r="W1068" s="6">
        <f>MONTH(SalesDataTable[[#This Row],[Order Date]])</f>
        <v>6</v>
      </c>
      <c r="X1068" s="9" t="str">
        <f>TEXT(SalesDataTable[[#This Row],[Order Date]],"mmm")</f>
        <v>Jun</v>
      </c>
    </row>
    <row r="1069" spans="1:24">
      <c r="A1069" s="3">
        <v>4242</v>
      </c>
      <c r="B1069" s="4">
        <v>46184</v>
      </c>
      <c r="C1069" s="11">
        <f>YEAR(SalesDataTable[[#This Row],[Order Date]])</f>
        <v>2026</v>
      </c>
      <c r="D1069" s="11" t="str">
        <f>"Q"&amp;ROUNDUP(MONTH(SalesDataTable[[#This Row],[Order Date]])/3,0)</f>
        <v>Q2</v>
      </c>
      <c r="E1069" s="13">
        <f>MONTH(SalesDataTable[[#This Row],[Order Date]])</f>
        <v>6</v>
      </c>
      <c r="F1069" s="11" t="str">
        <f>TEXT(SalesDataTable[[#This Row],[Order Date]],"MMM")</f>
        <v>Jun</v>
      </c>
      <c r="G1069" s="5" t="s">
        <v>6</v>
      </c>
      <c r="H1069" s="5" t="s">
        <v>43</v>
      </c>
      <c r="I1069" s="5" t="s">
        <v>19</v>
      </c>
      <c r="J1069" s="5" t="s">
        <v>16</v>
      </c>
      <c r="K1069" s="5" t="s">
        <v>9</v>
      </c>
      <c r="L1069" s="5" t="s">
        <v>17</v>
      </c>
      <c r="M1069" s="6">
        <v>2</v>
      </c>
      <c r="N1069" s="7">
        <v>141.18</v>
      </c>
      <c r="O1069" s="8">
        <v>0</v>
      </c>
      <c r="P1069" s="7">
        <v>78.66</v>
      </c>
      <c r="Q1069" s="7">
        <f t="shared" si="64"/>
        <v>282.36</v>
      </c>
      <c r="R1069" s="7">
        <f t="shared" si="65"/>
        <v>157.32</v>
      </c>
      <c r="S1069" s="7">
        <f t="shared" si="66"/>
        <v>125.04000000000002</v>
      </c>
      <c r="T1069" s="9">
        <f t="shared" si="67"/>
        <v>0.44283892902677441</v>
      </c>
      <c r="U1069" s="6">
        <f>YEAR(SalesDataTable[[#This Row],[Order Date]])</f>
        <v>2026</v>
      </c>
      <c r="V1069" s="9" t="str">
        <f>"Q"&amp;ROUNDUP(MONTH(SalesDataTable[[#This Row],[Order Date]])/3,0)</f>
        <v>Q2</v>
      </c>
      <c r="W1069" s="6">
        <f>MONTH(SalesDataTable[[#This Row],[Order Date]])</f>
        <v>6</v>
      </c>
      <c r="X1069" s="9" t="str">
        <f>TEXT(SalesDataTable[[#This Row],[Order Date]],"mmm")</f>
        <v>Jun</v>
      </c>
    </row>
    <row r="1070" spans="1:24">
      <c r="A1070" s="3">
        <v>4780</v>
      </c>
      <c r="B1070" s="4">
        <v>46184</v>
      </c>
      <c r="C1070" s="11">
        <f>YEAR(SalesDataTable[[#This Row],[Order Date]])</f>
        <v>2026</v>
      </c>
      <c r="D1070" s="11" t="str">
        <f>"Q"&amp;ROUNDUP(MONTH(SalesDataTable[[#This Row],[Order Date]])/3,0)</f>
        <v>Q2</v>
      </c>
      <c r="E1070" s="13">
        <f>MONTH(SalesDataTable[[#This Row],[Order Date]])</f>
        <v>6</v>
      </c>
      <c r="F1070" s="11" t="str">
        <f>TEXT(SalesDataTable[[#This Row],[Order Date]],"MMM")</f>
        <v>Jun</v>
      </c>
      <c r="G1070" s="5" t="s">
        <v>6</v>
      </c>
      <c r="H1070" s="5" t="s">
        <v>43</v>
      </c>
      <c r="I1070" s="5" t="s">
        <v>19</v>
      </c>
      <c r="J1070" s="5" t="s">
        <v>3</v>
      </c>
      <c r="K1070" s="5" t="s">
        <v>4</v>
      </c>
      <c r="L1070" s="5" t="s">
        <v>5</v>
      </c>
      <c r="M1070" s="6">
        <v>1</v>
      </c>
      <c r="N1070" s="7">
        <v>82.47</v>
      </c>
      <c r="O1070" s="8">
        <v>0.1</v>
      </c>
      <c r="P1070" s="7">
        <v>42.73</v>
      </c>
      <c r="Q1070" s="7">
        <f t="shared" si="64"/>
        <v>74.222999999999999</v>
      </c>
      <c r="R1070" s="7">
        <f t="shared" si="65"/>
        <v>42.73</v>
      </c>
      <c r="S1070" s="7">
        <f t="shared" si="66"/>
        <v>31.493000000000002</v>
      </c>
      <c r="T1070" s="9">
        <f t="shared" si="67"/>
        <v>0.42430243994449163</v>
      </c>
      <c r="U1070" s="6">
        <f>YEAR(SalesDataTable[[#This Row],[Order Date]])</f>
        <v>2026</v>
      </c>
      <c r="V1070" s="9" t="str">
        <f>"Q"&amp;ROUNDUP(MONTH(SalesDataTable[[#This Row],[Order Date]])/3,0)</f>
        <v>Q2</v>
      </c>
      <c r="W1070" s="6">
        <f>MONTH(SalesDataTable[[#This Row],[Order Date]])</f>
        <v>6</v>
      </c>
      <c r="X1070" s="9" t="str">
        <f>TEXT(SalesDataTable[[#This Row],[Order Date]],"mmm")</f>
        <v>Jun</v>
      </c>
    </row>
    <row r="1071" spans="1:24">
      <c r="A1071" s="3">
        <v>63</v>
      </c>
      <c r="B1071" s="4">
        <v>46185</v>
      </c>
      <c r="C1071" s="11">
        <f>YEAR(SalesDataTable[[#This Row],[Order Date]])</f>
        <v>2026</v>
      </c>
      <c r="D1071" s="11" t="str">
        <f>"Q"&amp;ROUNDUP(MONTH(SalesDataTable[[#This Row],[Order Date]])/3,0)</f>
        <v>Q2</v>
      </c>
      <c r="E1071" s="13">
        <f>MONTH(SalesDataTable[[#This Row],[Order Date]])</f>
        <v>6</v>
      </c>
      <c r="F1071" s="11" t="str">
        <f>TEXT(SalesDataTable[[#This Row],[Order Date]],"MMM")</f>
        <v>Jun</v>
      </c>
      <c r="G1071" s="5" t="s">
        <v>6</v>
      </c>
      <c r="H1071" s="5" t="s">
        <v>7</v>
      </c>
      <c r="I1071" s="5" t="s">
        <v>28</v>
      </c>
      <c r="J1071" s="5" t="s">
        <v>3</v>
      </c>
      <c r="K1071" s="5" t="s">
        <v>14</v>
      </c>
      <c r="L1071" s="5" t="s">
        <v>48</v>
      </c>
      <c r="M1071" s="6">
        <v>1</v>
      </c>
      <c r="N1071" s="7">
        <v>166.91</v>
      </c>
      <c r="O1071" s="8">
        <v>0</v>
      </c>
      <c r="P1071" s="7">
        <v>85.58</v>
      </c>
      <c r="Q1071" s="7">
        <f t="shared" si="64"/>
        <v>166.91</v>
      </c>
      <c r="R1071" s="7">
        <f t="shared" si="65"/>
        <v>85.58</v>
      </c>
      <c r="S1071" s="7">
        <f t="shared" si="66"/>
        <v>81.33</v>
      </c>
      <c r="T1071" s="9">
        <f t="shared" si="67"/>
        <v>0.48726858786172189</v>
      </c>
      <c r="U1071" s="6">
        <f>YEAR(SalesDataTable[[#This Row],[Order Date]])</f>
        <v>2026</v>
      </c>
      <c r="V1071" s="9" t="str">
        <f>"Q"&amp;ROUNDUP(MONTH(SalesDataTable[[#This Row],[Order Date]])/3,0)</f>
        <v>Q2</v>
      </c>
      <c r="W1071" s="6">
        <f>MONTH(SalesDataTable[[#This Row],[Order Date]])</f>
        <v>6</v>
      </c>
      <c r="X1071" s="9" t="str">
        <f>TEXT(SalesDataTable[[#This Row],[Order Date]],"mmm")</f>
        <v>Jun</v>
      </c>
    </row>
    <row r="1072" spans="1:24">
      <c r="A1072" s="3">
        <v>190</v>
      </c>
      <c r="B1072" s="4">
        <v>46185</v>
      </c>
      <c r="C1072" s="11">
        <f>YEAR(SalesDataTable[[#This Row],[Order Date]])</f>
        <v>2026</v>
      </c>
      <c r="D1072" s="11" t="str">
        <f>"Q"&amp;ROUNDUP(MONTH(SalesDataTable[[#This Row],[Order Date]])/3,0)</f>
        <v>Q2</v>
      </c>
      <c r="E1072" s="13">
        <f>MONTH(SalesDataTable[[#This Row],[Order Date]])</f>
        <v>6</v>
      </c>
      <c r="F1072" s="11" t="str">
        <f>TEXT(SalesDataTable[[#This Row],[Order Date]],"MMM")</f>
        <v>Jun</v>
      </c>
      <c r="G1072" s="5" t="s">
        <v>0</v>
      </c>
      <c r="H1072" s="5" t="s">
        <v>1</v>
      </c>
      <c r="I1072" s="5" t="s">
        <v>19</v>
      </c>
      <c r="J1072" s="5" t="s">
        <v>16</v>
      </c>
      <c r="K1072" s="5" t="s">
        <v>14</v>
      </c>
      <c r="L1072" s="5" t="s">
        <v>32</v>
      </c>
      <c r="M1072" s="6">
        <v>1</v>
      </c>
      <c r="N1072" s="7">
        <v>45.99</v>
      </c>
      <c r="O1072" s="8">
        <v>0</v>
      </c>
      <c r="P1072" s="7">
        <v>18.579999999999998</v>
      </c>
      <c r="Q1072" s="7">
        <f t="shared" si="64"/>
        <v>45.99</v>
      </c>
      <c r="R1072" s="7">
        <f t="shared" si="65"/>
        <v>18.579999999999998</v>
      </c>
      <c r="S1072" s="7">
        <f t="shared" si="66"/>
        <v>27.410000000000004</v>
      </c>
      <c r="T1072" s="9">
        <f t="shared" si="67"/>
        <v>0.59599913024570561</v>
      </c>
      <c r="U1072" s="6">
        <f>YEAR(SalesDataTable[[#This Row],[Order Date]])</f>
        <v>2026</v>
      </c>
      <c r="V1072" s="9" t="str">
        <f>"Q"&amp;ROUNDUP(MONTH(SalesDataTable[[#This Row],[Order Date]])/3,0)</f>
        <v>Q2</v>
      </c>
      <c r="W1072" s="6">
        <f>MONTH(SalesDataTable[[#This Row],[Order Date]])</f>
        <v>6</v>
      </c>
      <c r="X1072" s="9" t="str">
        <f>TEXT(SalesDataTable[[#This Row],[Order Date]],"mmm")</f>
        <v>Jun</v>
      </c>
    </row>
    <row r="1073" spans="1:24">
      <c r="A1073" s="3">
        <v>268</v>
      </c>
      <c r="B1073" s="4">
        <v>46185</v>
      </c>
      <c r="C1073" s="11">
        <f>YEAR(SalesDataTable[[#This Row],[Order Date]])</f>
        <v>2026</v>
      </c>
      <c r="D1073" s="11" t="str">
        <f>"Q"&amp;ROUNDUP(MONTH(SalesDataTable[[#This Row],[Order Date]])/3,0)</f>
        <v>Q2</v>
      </c>
      <c r="E1073" s="13">
        <f>MONTH(SalesDataTable[[#This Row],[Order Date]])</f>
        <v>6</v>
      </c>
      <c r="F1073" s="11" t="str">
        <f>TEXT(SalesDataTable[[#This Row],[Order Date]],"MMM")</f>
        <v>Jun</v>
      </c>
      <c r="G1073" s="5" t="s">
        <v>20</v>
      </c>
      <c r="H1073" s="5" t="s">
        <v>47</v>
      </c>
      <c r="I1073" s="5" t="s">
        <v>19</v>
      </c>
      <c r="J1073" s="5" t="s">
        <v>16</v>
      </c>
      <c r="K1073" s="5" t="s">
        <v>34</v>
      </c>
      <c r="L1073" s="5" t="s">
        <v>42</v>
      </c>
      <c r="M1073" s="6">
        <v>1</v>
      </c>
      <c r="N1073" s="7">
        <v>37.01</v>
      </c>
      <c r="O1073" s="8">
        <v>0.05</v>
      </c>
      <c r="P1073" s="7">
        <v>14.18</v>
      </c>
      <c r="Q1073" s="7">
        <f t="shared" si="64"/>
        <v>35.159499999999994</v>
      </c>
      <c r="R1073" s="7">
        <f t="shared" si="65"/>
        <v>14.18</v>
      </c>
      <c r="S1073" s="7">
        <f t="shared" si="66"/>
        <v>20.979499999999994</v>
      </c>
      <c r="T1073" s="9">
        <f t="shared" si="67"/>
        <v>0.59669506107879799</v>
      </c>
      <c r="U1073" s="6">
        <f>YEAR(SalesDataTable[[#This Row],[Order Date]])</f>
        <v>2026</v>
      </c>
      <c r="V1073" s="9" t="str">
        <f>"Q"&amp;ROUNDUP(MONTH(SalesDataTable[[#This Row],[Order Date]])/3,0)</f>
        <v>Q2</v>
      </c>
      <c r="W1073" s="6">
        <f>MONTH(SalesDataTable[[#This Row],[Order Date]])</f>
        <v>6</v>
      </c>
      <c r="X1073" s="9" t="str">
        <f>TEXT(SalesDataTable[[#This Row],[Order Date]],"mmm")</f>
        <v>Jun</v>
      </c>
    </row>
    <row r="1074" spans="1:24">
      <c r="A1074" s="3">
        <v>691</v>
      </c>
      <c r="B1074" s="4">
        <v>46185</v>
      </c>
      <c r="C1074" s="11">
        <f>YEAR(SalesDataTable[[#This Row],[Order Date]])</f>
        <v>2026</v>
      </c>
      <c r="D1074" s="11" t="str">
        <f>"Q"&amp;ROUNDUP(MONTH(SalesDataTable[[#This Row],[Order Date]])/3,0)</f>
        <v>Q2</v>
      </c>
      <c r="E1074" s="13">
        <f>MONTH(SalesDataTable[[#This Row],[Order Date]])</f>
        <v>6</v>
      </c>
      <c r="F1074" s="11" t="str">
        <f>TEXT(SalesDataTable[[#This Row],[Order Date]],"MMM")</f>
        <v>Jun</v>
      </c>
      <c r="G1074" s="5" t="s">
        <v>20</v>
      </c>
      <c r="H1074" s="5" t="s">
        <v>33</v>
      </c>
      <c r="I1074" s="5" t="s">
        <v>28</v>
      </c>
      <c r="J1074" s="5" t="s">
        <v>16</v>
      </c>
      <c r="K1074" s="5" t="s">
        <v>9</v>
      </c>
      <c r="L1074" s="5" t="s">
        <v>17</v>
      </c>
      <c r="M1074" s="6">
        <v>5</v>
      </c>
      <c r="N1074" s="7">
        <v>140.9</v>
      </c>
      <c r="O1074" s="8">
        <v>0</v>
      </c>
      <c r="P1074" s="7">
        <v>80.16</v>
      </c>
      <c r="Q1074" s="7">
        <f t="shared" si="64"/>
        <v>704.5</v>
      </c>
      <c r="R1074" s="7">
        <f t="shared" si="65"/>
        <v>400.79999999999995</v>
      </c>
      <c r="S1074" s="7">
        <f t="shared" si="66"/>
        <v>303.70000000000005</v>
      </c>
      <c r="T1074" s="9">
        <f t="shared" si="67"/>
        <v>0.43108587650816188</v>
      </c>
      <c r="U1074" s="6">
        <f>YEAR(SalesDataTable[[#This Row],[Order Date]])</f>
        <v>2026</v>
      </c>
      <c r="V1074" s="9" t="str">
        <f>"Q"&amp;ROUNDUP(MONTH(SalesDataTable[[#This Row],[Order Date]])/3,0)</f>
        <v>Q2</v>
      </c>
      <c r="W1074" s="6">
        <f>MONTH(SalesDataTable[[#This Row],[Order Date]])</f>
        <v>6</v>
      </c>
      <c r="X1074" s="9" t="str">
        <f>TEXT(SalesDataTable[[#This Row],[Order Date]],"mmm")</f>
        <v>Jun</v>
      </c>
    </row>
    <row r="1075" spans="1:24">
      <c r="A1075" s="3">
        <v>810</v>
      </c>
      <c r="B1075" s="4">
        <v>46185</v>
      </c>
      <c r="C1075" s="11">
        <f>YEAR(SalesDataTable[[#This Row],[Order Date]])</f>
        <v>2026</v>
      </c>
      <c r="D1075" s="11" t="str">
        <f>"Q"&amp;ROUNDUP(MONTH(SalesDataTable[[#This Row],[Order Date]])/3,0)</f>
        <v>Q2</v>
      </c>
      <c r="E1075" s="13">
        <f>MONTH(SalesDataTable[[#This Row],[Order Date]])</f>
        <v>6</v>
      </c>
      <c r="F1075" s="11" t="str">
        <f>TEXT(SalesDataTable[[#This Row],[Order Date]],"MMM")</f>
        <v>Jun</v>
      </c>
      <c r="G1075" s="5" t="s">
        <v>6</v>
      </c>
      <c r="H1075" s="5" t="s">
        <v>43</v>
      </c>
      <c r="I1075" s="5" t="s">
        <v>19</v>
      </c>
      <c r="J1075" s="5" t="s">
        <v>13</v>
      </c>
      <c r="K1075" s="5" t="s">
        <v>34</v>
      </c>
      <c r="L1075" s="5" t="s">
        <v>42</v>
      </c>
      <c r="M1075" s="6">
        <v>3</v>
      </c>
      <c r="N1075" s="7">
        <v>36.659999999999997</v>
      </c>
      <c r="O1075" s="8">
        <v>0</v>
      </c>
      <c r="P1075" s="7">
        <v>13.55</v>
      </c>
      <c r="Q1075" s="7">
        <f t="shared" si="64"/>
        <v>109.97999999999999</v>
      </c>
      <c r="R1075" s="7">
        <f t="shared" si="65"/>
        <v>40.650000000000006</v>
      </c>
      <c r="S1075" s="7">
        <f t="shared" si="66"/>
        <v>69.329999999999984</v>
      </c>
      <c r="T1075" s="9">
        <f t="shared" si="67"/>
        <v>0.63038734315330047</v>
      </c>
      <c r="U1075" s="6">
        <f>YEAR(SalesDataTable[[#This Row],[Order Date]])</f>
        <v>2026</v>
      </c>
      <c r="V1075" s="9" t="str">
        <f>"Q"&amp;ROUNDUP(MONTH(SalesDataTable[[#This Row],[Order Date]])/3,0)</f>
        <v>Q2</v>
      </c>
      <c r="W1075" s="6">
        <f>MONTH(SalesDataTable[[#This Row],[Order Date]])</f>
        <v>6</v>
      </c>
      <c r="X1075" s="9" t="str">
        <f>TEXT(SalesDataTable[[#This Row],[Order Date]],"mmm")</f>
        <v>Jun</v>
      </c>
    </row>
    <row r="1076" spans="1:24">
      <c r="A1076" s="3">
        <v>855</v>
      </c>
      <c r="B1076" s="4">
        <v>46185</v>
      </c>
      <c r="C1076" s="11">
        <f>YEAR(SalesDataTable[[#This Row],[Order Date]])</f>
        <v>2026</v>
      </c>
      <c r="D1076" s="11" t="str">
        <f>"Q"&amp;ROUNDUP(MONTH(SalesDataTable[[#This Row],[Order Date]])/3,0)</f>
        <v>Q2</v>
      </c>
      <c r="E1076" s="13">
        <f>MONTH(SalesDataTable[[#This Row],[Order Date]])</f>
        <v>6</v>
      </c>
      <c r="F1076" s="11" t="str">
        <f>TEXT(SalesDataTable[[#This Row],[Order Date]],"MMM")</f>
        <v>Jun</v>
      </c>
      <c r="G1076" s="5" t="s">
        <v>6</v>
      </c>
      <c r="H1076" s="5" t="s">
        <v>27</v>
      </c>
      <c r="I1076" s="5" t="s">
        <v>2</v>
      </c>
      <c r="J1076" s="5" t="s">
        <v>16</v>
      </c>
      <c r="K1076" s="5" t="s">
        <v>14</v>
      </c>
      <c r="L1076" s="5" t="s">
        <v>15</v>
      </c>
      <c r="M1076" s="6">
        <v>1</v>
      </c>
      <c r="N1076" s="7">
        <v>36.299999999999997</v>
      </c>
      <c r="O1076" s="8">
        <v>0.1</v>
      </c>
      <c r="P1076" s="7">
        <v>13.69</v>
      </c>
      <c r="Q1076" s="7">
        <f t="shared" si="64"/>
        <v>32.67</v>
      </c>
      <c r="R1076" s="7">
        <f t="shared" si="65"/>
        <v>13.69</v>
      </c>
      <c r="S1076" s="7">
        <f t="shared" si="66"/>
        <v>18.980000000000004</v>
      </c>
      <c r="T1076" s="9">
        <f t="shared" si="67"/>
        <v>0.58096112641567199</v>
      </c>
      <c r="U1076" s="6">
        <f>YEAR(SalesDataTable[[#This Row],[Order Date]])</f>
        <v>2026</v>
      </c>
      <c r="V1076" s="9" t="str">
        <f>"Q"&amp;ROUNDUP(MONTH(SalesDataTable[[#This Row],[Order Date]])/3,0)</f>
        <v>Q2</v>
      </c>
      <c r="W1076" s="6">
        <f>MONTH(SalesDataTable[[#This Row],[Order Date]])</f>
        <v>6</v>
      </c>
      <c r="X1076" s="9" t="str">
        <f>TEXT(SalesDataTable[[#This Row],[Order Date]],"mmm")</f>
        <v>Jun</v>
      </c>
    </row>
    <row r="1077" spans="1:24">
      <c r="A1077" s="3">
        <v>1612</v>
      </c>
      <c r="B1077" s="4">
        <v>46185</v>
      </c>
      <c r="C1077" s="11">
        <f>YEAR(SalesDataTable[[#This Row],[Order Date]])</f>
        <v>2026</v>
      </c>
      <c r="D1077" s="11" t="str">
        <f>"Q"&amp;ROUNDUP(MONTH(SalesDataTable[[#This Row],[Order Date]])/3,0)</f>
        <v>Q2</v>
      </c>
      <c r="E1077" s="13">
        <f>MONTH(SalesDataTable[[#This Row],[Order Date]])</f>
        <v>6</v>
      </c>
      <c r="F1077" s="11" t="str">
        <f>TEXT(SalesDataTable[[#This Row],[Order Date]],"MMM")</f>
        <v>Jun</v>
      </c>
      <c r="G1077" s="5" t="s">
        <v>11</v>
      </c>
      <c r="H1077" s="5" t="s">
        <v>52</v>
      </c>
      <c r="I1077" s="5" t="s">
        <v>2</v>
      </c>
      <c r="J1077" s="5" t="s">
        <v>13</v>
      </c>
      <c r="K1077" s="5" t="s">
        <v>23</v>
      </c>
      <c r="L1077" s="5" t="s">
        <v>51</v>
      </c>
      <c r="M1077" s="6">
        <v>2</v>
      </c>
      <c r="N1077" s="7">
        <v>120.64</v>
      </c>
      <c r="O1077" s="8">
        <v>0</v>
      </c>
      <c r="P1077" s="7">
        <v>61.66</v>
      </c>
      <c r="Q1077" s="7">
        <f t="shared" si="64"/>
        <v>241.28</v>
      </c>
      <c r="R1077" s="7">
        <f t="shared" si="65"/>
        <v>123.32</v>
      </c>
      <c r="S1077" s="7">
        <f t="shared" si="66"/>
        <v>117.96000000000001</v>
      </c>
      <c r="T1077" s="9">
        <f t="shared" si="67"/>
        <v>0.48889257294429711</v>
      </c>
      <c r="U1077" s="6">
        <f>YEAR(SalesDataTable[[#This Row],[Order Date]])</f>
        <v>2026</v>
      </c>
      <c r="V1077" s="9" t="str">
        <f>"Q"&amp;ROUNDUP(MONTH(SalesDataTable[[#This Row],[Order Date]])/3,0)</f>
        <v>Q2</v>
      </c>
      <c r="W1077" s="6">
        <f>MONTH(SalesDataTable[[#This Row],[Order Date]])</f>
        <v>6</v>
      </c>
      <c r="X1077" s="9" t="str">
        <f>TEXT(SalesDataTable[[#This Row],[Order Date]],"mmm")</f>
        <v>Jun</v>
      </c>
    </row>
    <row r="1078" spans="1:24">
      <c r="A1078" s="3">
        <v>1704</v>
      </c>
      <c r="B1078" s="4">
        <v>46185</v>
      </c>
      <c r="C1078" s="11">
        <f>YEAR(SalesDataTable[[#This Row],[Order Date]])</f>
        <v>2026</v>
      </c>
      <c r="D1078" s="11" t="str">
        <f>"Q"&amp;ROUNDUP(MONTH(SalesDataTable[[#This Row],[Order Date]])/3,0)</f>
        <v>Q2</v>
      </c>
      <c r="E1078" s="13">
        <f>MONTH(SalesDataTable[[#This Row],[Order Date]])</f>
        <v>6</v>
      </c>
      <c r="F1078" s="11" t="str">
        <f>TEXT(SalesDataTable[[#This Row],[Order Date]],"MMM")</f>
        <v>Jun</v>
      </c>
      <c r="G1078" s="5" t="s">
        <v>11</v>
      </c>
      <c r="H1078" s="5" t="s">
        <v>52</v>
      </c>
      <c r="I1078" s="5" t="s">
        <v>2</v>
      </c>
      <c r="J1078" s="5" t="s">
        <v>3</v>
      </c>
      <c r="K1078" s="5" t="s">
        <v>14</v>
      </c>
      <c r="L1078" s="5" t="s">
        <v>32</v>
      </c>
      <c r="M1078" s="6">
        <v>1</v>
      </c>
      <c r="N1078" s="7">
        <v>47.07</v>
      </c>
      <c r="O1078" s="8">
        <v>0</v>
      </c>
      <c r="P1078" s="7">
        <v>18.7</v>
      </c>
      <c r="Q1078" s="7">
        <f t="shared" si="64"/>
        <v>47.07</v>
      </c>
      <c r="R1078" s="7">
        <f t="shared" si="65"/>
        <v>18.7</v>
      </c>
      <c r="S1078" s="7">
        <f t="shared" si="66"/>
        <v>28.37</v>
      </c>
      <c r="T1078" s="9">
        <f t="shared" si="67"/>
        <v>0.60271935415338862</v>
      </c>
      <c r="U1078" s="6">
        <f>YEAR(SalesDataTable[[#This Row],[Order Date]])</f>
        <v>2026</v>
      </c>
      <c r="V1078" s="9" t="str">
        <f>"Q"&amp;ROUNDUP(MONTH(SalesDataTable[[#This Row],[Order Date]])/3,0)</f>
        <v>Q2</v>
      </c>
      <c r="W1078" s="6">
        <f>MONTH(SalesDataTable[[#This Row],[Order Date]])</f>
        <v>6</v>
      </c>
      <c r="X1078" s="9" t="str">
        <f>TEXT(SalesDataTable[[#This Row],[Order Date]],"mmm")</f>
        <v>Jun</v>
      </c>
    </row>
    <row r="1079" spans="1:24">
      <c r="A1079" s="3">
        <v>1857</v>
      </c>
      <c r="B1079" s="4">
        <v>46185</v>
      </c>
      <c r="C1079" s="11">
        <f>YEAR(SalesDataTable[[#This Row],[Order Date]])</f>
        <v>2026</v>
      </c>
      <c r="D1079" s="11" t="str">
        <f>"Q"&amp;ROUNDUP(MONTH(SalesDataTable[[#This Row],[Order Date]])/3,0)</f>
        <v>Q2</v>
      </c>
      <c r="E1079" s="13">
        <f>MONTH(SalesDataTable[[#This Row],[Order Date]])</f>
        <v>6</v>
      </c>
      <c r="F1079" s="11" t="str">
        <f>TEXT(SalesDataTable[[#This Row],[Order Date]],"MMM")</f>
        <v>Jun</v>
      </c>
      <c r="G1079" s="5" t="s">
        <v>11</v>
      </c>
      <c r="H1079" s="5" t="s">
        <v>18</v>
      </c>
      <c r="I1079" s="5" t="s">
        <v>28</v>
      </c>
      <c r="J1079" s="5" t="s">
        <v>16</v>
      </c>
      <c r="K1079" s="5" t="s">
        <v>9</v>
      </c>
      <c r="L1079" s="5" t="s">
        <v>37</v>
      </c>
      <c r="M1079" s="6">
        <v>2</v>
      </c>
      <c r="N1079" s="7">
        <v>154.94</v>
      </c>
      <c r="O1079" s="8">
        <v>0.05</v>
      </c>
      <c r="P1079" s="7">
        <v>77.260000000000005</v>
      </c>
      <c r="Q1079" s="7">
        <f t="shared" si="64"/>
        <v>294.38599999999997</v>
      </c>
      <c r="R1079" s="7">
        <f t="shared" si="65"/>
        <v>154.52000000000001</v>
      </c>
      <c r="S1079" s="7">
        <f t="shared" si="66"/>
        <v>139.86599999999996</v>
      </c>
      <c r="T1079" s="9">
        <f t="shared" si="67"/>
        <v>0.47511090880680457</v>
      </c>
      <c r="U1079" s="6">
        <f>YEAR(SalesDataTable[[#This Row],[Order Date]])</f>
        <v>2026</v>
      </c>
      <c r="V1079" s="9" t="str">
        <f>"Q"&amp;ROUNDUP(MONTH(SalesDataTable[[#This Row],[Order Date]])/3,0)</f>
        <v>Q2</v>
      </c>
      <c r="W1079" s="6">
        <f>MONTH(SalesDataTable[[#This Row],[Order Date]])</f>
        <v>6</v>
      </c>
      <c r="X1079" s="9" t="str">
        <f>TEXT(SalesDataTable[[#This Row],[Order Date]],"mmm")</f>
        <v>Jun</v>
      </c>
    </row>
    <row r="1080" spans="1:24">
      <c r="A1080" s="3">
        <v>1888</v>
      </c>
      <c r="B1080" s="4">
        <v>46185</v>
      </c>
      <c r="C1080" s="11">
        <f>YEAR(SalesDataTable[[#This Row],[Order Date]])</f>
        <v>2026</v>
      </c>
      <c r="D1080" s="11" t="str">
        <f>"Q"&amp;ROUNDUP(MONTH(SalesDataTable[[#This Row],[Order Date]])/3,0)</f>
        <v>Q2</v>
      </c>
      <c r="E1080" s="13">
        <f>MONTH(SalesDataTable[[#This Row],[Order Date]])</f>
        <v>6</v>
      </c>
      <c r="F1080" s="11" t="str">
        <f>TEXT(SalesDataTable[[#This Row],[Order Date]],"MMM")</f>
        <v>Jun</v>
      </c>
      <c r="G1080" s="5" t="s">
        <v>6</v>
      </c>
      <c r="H1080" s="5" t="s">
        <v>43</v>
      </c>
      <c r="I1080" s="5" t="s">
        <v>2</v>
      </c>
      <c r="J1080" s="5" t="s">
        <v>3</v>
      </c>
      <c r="K1080" s="5" t="s">
        <v>14</v>
      </c>
      <c r="L1080" s="5" t="s">
        <v>32</v>
      </c>
      <c r="M1080" s="6">
        <v>1</v>
      </c>
      <c r="N1080" s="7">
        <v>45.97</v>
      </c>
      <c r="O1080" s="8">
        <v>0.05</v>
      </c>
      <c r="P1080" s="7">
        <v>18.41</v>
      </c>
      <c r="Q1080" s="7">
        <f t="shared" si="64"/>
        <v>43.671499999999995</v>
      </c>
      <c r="R1080" s="7">
        <f t="shared" si="65"/>
        <v>18.41</v>
      </c>
      <c r="S1080" s="7">
        <f t="shared" si="66"/>
        <v>25.261499999999995</v>
      </c>
      <c r="T1080" s="9">
        <f t="shared" si="67"/>
        <v>0.57844360738696854</v>
      </c>
      <c r="U1080" s="6">
        <f>YEAR(SalesDataTable[[#This Row],[Order Date]])</f>
        <v>2026</v>
      </c>
      <c r="V1080" s="9" t="str">
        <f>"Q"&amp;ROUNDUP(MONTH(SalesDataTable[[#This Row],[Order Date]])/3,0)</f>
        <v>Q2</v>
      </c>
      <c r="W1080" s="6">
        <f>MONTH(SalesDataTable[[#This Row],[Order Date]])</f>
        <v>6</v>
      </c>
      <c r="X1080" s="9" t="str">
        <f>TEXT(SalesDataTable[[#This Row],[Order Date]],"mmm")</f>
        <v>Jun</v>
      </c>
    </row>
    <row r="1081" spans="1:24">
      <c r="A1081" s="3">
        <v>2683</v>
      </c>
      <c r="B1081" s="4">
        <v>46185</v>
      </c>
      <c r="C1081" s="11">
        <f>YEAR(SalesDataTable[[#This Row],[Order Date]])</f>
        <v>2026</v>
      </c>
      <c r="D1081" s="11" t="str">
        <f>"Q"&amp;ROUNDUP(MONTH(SalesDataTable[[#This Row],[Order Date]])/3,0)</f>
        <v>Q2</v>
      </c>
      <c r="E1081" s="13">
        <f>MONTH(SalesDataTable[[#This Row],[Order Date]])</f>
        <v>6</v>
      </c>
      <c r="F1081" s="11" t="str">
        <f>TEXT(SalesDataTable[[#This Row],[Order Date]],"MMM")</f>
        <v>Jun</v>
      </c>
      <c r="G1081" s="5" t="s">
        <v>20</v>
      </c>
      <c r="H1081" s="5" t="s">
        <v>33</v>
      </c>
      <c r="I1081" s="5" t="s">
        <v>2</v>
      </c>
      <c r="J1081" s="5" t="s">
        <v>3</v>
      </c>
      <c r="K1081" s="5" t="s">
        <v>23</v>
      </c>
      <c r="L1081" s="5" t="s">
        <v>29</v>
      </c>
      <c r="M1081" s="6">
        <v>1</v>
      </c>
      <c r="N1081" s="7">
        <v>198.64</v>
      </c>
      <c r="O1081" s="8">
        <v>0.05</v>
      </c>
      <c r="P1081" s="7">
        <v>101.89</v>
      </c>
      <c r="Q1081" s="7">
        <f t="shared" si="64"/>
        <v>188.70799999999997</v>
      </c>
      <c r="R1081" s="7">
        <f t="shared" si="65"/>
        <v>101.89</v>
      </c>
      <c r="S1081" s="7">
        <f t="shared" si="66"/>
        <v>86.817999999999969</v>
      </c>
      <c r="T1081" s="9">
        <f t="shared" si="67"/>
        <v>0.46006528605040581</v>
      </c>
      <c r="U1081" s="6">
        <f>YEAR(SalesDataTable[[#This Row],[Order Date]])</f>
        <v>2026</v>
      </c>
      <c r="V1081" s="9" t="str">
        <f>"Q"&amp;ROUNDUP(MONTH(SalesDataTable[[#This Row],[Order Date]])/3,0)</f>
        <v>Q2</v>
      </c>
      <c r="W1081" s="6">
        <f>MONTH(SalesDataTable[[#This Row],[Order Date]])</f>
        <v>6</v>
      </c>
      <c r="X1081" s="9" t="str">
        <f>TEXT(SalesDataTable[[#This Row],[Order Date]],"mmm")</f>
        <v>Jun</v>
      </c>
    </row>
    <row r="1082" spans="1:24">
      <c r="A1082" s="3">
        <v>4211</v>
      </c>
      <c r="B1082" s="4">
        <v>46185</v>
      </c>
      <c r="C1082" s="11">
        <f>YEAR(SalesDataTable[[#This Row],[Order Date]])</f>
        <v>2026</v>
      </c>
      <c r="D1082" s="11" t="str">
        <f>"Q"&amp;ROUNDUP(MONTH(SalesDataTable[[#This Row],[Order Date]])/3,0)</f>
        <v>Q2</v>
      </c>
      <c r="E1082" s="13">
        <f>MONTH(SalesDataTable[[#This Row],[Order Date]])</f>
        <v>6</v>
      </c>
      <c r="F1082" s="11" t="str">
        <f>TEXT(SalesDataTable[[#This Row],[Order Date]],"MMM")</f>
        <v>Jun</v>
      </c>
      <c r="G1082" s="5" t="s">
        <v>11</v>
      </c>
      <c r="H1082" s="5" t="s">
        <v>18</v>
      </c>
      <c r="I1082" s="5" t="s">
        <v>2</v>
      </c>
      <c r="J1082" s="5" t="s">
        <v>13</v>
      </c>
      <c r="K1082" s="5" t="s">
        <v>14</v>
      </c>
      <c r="L1082" s="5" t="s">
        <v>48</v>
      </c>
      <c r="M1082" s="6">
        <v>5</v>
      </c>
      <c r="N1082" s="7">
        <v>168.57</v>
      </c>
      <c r="O1082" s="8">
        <v>0</v>
      </c>
      <c r="P1082" s="7">
        <v>88.65</v>
      </c>
      <c r="Q1082" s="7">
        <f t="shared" si="64"/>
        <v>842.84999999999991</v>
      </c>
      <c r="R1082" s="7">
        <f t="shared" si="65"/>
        <v>443.25</v>
      </c>
      <c r="S1082" s="7">
        <f t="shared" si="66"/>
        <v>399.59999999999991</v>
      </c>
      <c r="T1082" s="9">
        <f t="shared" si="67"/>
        <v>0.47410571276027758</v>
      </c>
      <c r="U1082" s="6">
        <f>YEAR(SalesDataTable[[#This Row],[Order Date]])</f>
        <v>2026</v>
      </c>
      <c r="V1082" s="9" t="str">
        <f>"Q"&amp;ROUNDUP(MONTH(SalesDataTable[[#This Row],[Order Date]])/3,0)</f>
        <v>Q2</v>
      </c>
      <c r="W1082" s="6">
        <f>MONTH(SalesDataTable[[#This Row],[Order Date]])</f>
        <v>6</v>
      </c>
      <c r="X1082" s="9" t="str">
        <f>TEXT(SalesDataTable[[#This Row],[Order Date]],"mmm")</f>
        <v>Jun</v>
      </c>
    </row>
    <row r="1083" spans="1:24">
      <c r="A1083" s="3">
        <v>4353</v>
      </c>
      <c r="B1083" s="4">
        <v>46185</v>
      </c>
      <c r="C1083" s="11">
        <f>YEAR(SalesDataTable[[#This Row],[Order Date]])</f>
        <v>2026</v>
      </c>
      <c r="D1083" s="11" t="str">
        <f>"Q"&amp;ROUNDUP(MONTH(SalesDataTable[[#This Row],[Order Date]])/3,0)</f>
        <v>Q2</v>
      </c>
      <c r="E1083" s="13">
        <f>MONTH(SalesDataTable[[#This Row],[Order Date]])</f>
        <v>6</v>
      </c>
      <c r="F1083" s="11" t="str">
        <f>TEXT(SalesDataTable[[#This Row],[Order Date]],"MMM")</f>
        <v>Jun</v>
      </c>
      <c r="G1083" s="5" t="s">
        <v>6</v>
      </c>
      <c r="H1083" s="5" t="s">
        <v>27</v>
      </c>
      <c r="I1083" s="5" t="s">
        <v>19</v>
      </c>
      <c r="J1083" s="5" t="s">
        <v>13</v>
      </c>
      <c r="K1083" s="5" t="s">
        <v>14</v>
      </c>
      <c r="L1083" s="5" t="s">
        <v>15</v>
      </c>
      <c r="M1083" s="6">
        <v>1</v>
      </c>
      <c r="N1083" s="7">
        <v>36.65</v>
      </c>
      <c r="O1083" s="8">
        <v>0</v>
      </c>
      <c r="P1083" s="7">
        <v>13.97</v>
      </c>
      <c r="Q1083" s="7">
        <f t="shared" si="64"/>
        <v>36.65</v>
      </c>
      <c r="R1083" s="7">
        <f t="shared" si="65"/>
        <v>13.97</v>
      </c>
      <c r="S1083" s="7">
        <f t="shared" si="66"/>
        <v>22.68</v>
      </c>
      <c r="T1083" s="9">
        <f t="shared" si="67"/>
        <v>0.61882673942701227</v>
      </c>
      <c r="U1083" s="6">
        <f>YEAR(SalesDataTable[[#This Row],[Order Date]])</f>
        <v>2026</v>
      </c>
      <c r="V1083" s="9" t="str">
        <f>"Q"&amp;ROUNDUP(MONTH(SalesDataTable[[#This Row],[Order Date]])/3,0)</f>
        <v>Q2</v>
      </c>
      <c r="W1083" s="6">
        <f>MONTH(SalesDataTable[[#This Row],[Order Date]])</f>
        <v>6</v>
      </c>
      <c r="X1083" s="9" t="str">
        <f>TEXT(SalesDataTable[[#This Row],[Order Date]],"mmm")</f>
        <v>Jun</v>
      </c>
    </row>
    <row r="1084" spans="1:24">
      <c r="A1084" s="3">
        <v>5020</v>
      </c>
      <c r="B1084" s="4">
        <v>46185</v>
      </c>
      <c r="C1084" s="11">
        <f>YEAR(SalesDataTable[[#This Row],[Order Date]])</f>
        <v>2026</v>
      </c>
      <c r="D1084" s="11" t="str">
        <f>"Q"&amp;ROUNDUP(MONTH(SalesDataTable[[#This Row],[Order Date]])/3,0)</f>
        <v>Q2</v>
      </c>
      <c r="E1084" s="13">
        <f>MONTH(SalesDataTable[[#This Row],[Order Date]])</f>
        <v>6</v>
      </c>
      <c r="F1084" s="11" t="str">
        <f>TEXT(SalesDataTable[[#This Row],[Order Date]],"MMM")</f>
        <v>Jun</v>
      </c>
      <c r="G1084" s="5" t="s">
        <v>11</v>
      </c>
      <c r="H1084" s="5" t="s">
        <v>25</v>
      </c>
      <c r="I1084" s="5" t="s">
        <v>19</v>
      </c>
      <c r="J1084" s="5" t="s">
        <v>3</v>
      </c>
      <c r="K1084" s="5" t="s">
        <v>14</v>
      </c>
      <c r="L1084" s="5" t="s">
        <v>15</v>
      </c>
      <c r="M1084" s="6">
        <v>2</v>
      </c>
      <c r="N1084" s="7">
        <v>35.450000000000003</v>
      </c>
      <c r="O1084" s="8">
        <v>0.05</v>
      </c>
      <c r="P1084" s="7">
        <v>13.39</v>
      </c>
      <c r="Q1084" s="7">
        <f t="shared" si="64"/>
        <v>67.355000000000004</v>
      </c>
      <c r="R1084" s="7">
        <f t="shared" si="65"/>
        <v>26.78</v>
      </c>
      <c r="S1084" s="7">
        <f t="shared" si="66"/>
        <v>40.575000000000003</v>
      </c>
      <c r="T1084" s="9">
        <f t="shared" si="67"/>
        <v>0.60240516665429444</v>
      </c>
      <c r="U1084" s="6">
        <f>YEAR(SalesDataTable[[#This Row],[Order Date]])</f>
        <v>2026</v>
      </c>
      <c r="V1084" s="9" t="str">
        <f>"Q"&amp;ROUNDUP(MONTH(SalesDataTable[[#This Row],[Order Date]])/3,0)</f>
        <v>Q2</v>
      </c>
      <c r="W1084" s="6">
        <f>MONTH(SalesDataTable[[#This Row],[Order Date]])</f>
        <v>6</v>
      </c>
      <c r="X1084" s="9" t="str">
        <f>TEXT(SalesDataTable[[#This Row],[Order Date]],"mmm")</f>
        <v>Jun</v>
      </c>
    </row>
    <row r="1085" spans="1:24">
      <c r="A1085" s="3">
        <v>564</v>
      </c>
      <c r="B1085" s="4">
        <v>46186</v>
      </c>
      <c r="C1085" s="11">
        <f>YEAR(SalesDataTable[[#This Row],[Order Date]])</f>
        <v>2026</v>
      </c>
      <c r="D1085" s="11" t="str">
        <f>"Q"&amp;ROUNDUP(MONTH(SalesDataTable[[#This Row],[Order Date]])/3,0)</f>
        <v>Q2</v>
      </c>
      <c r="E1085" s="13">
        <f>MONTH(SalesDataTable[[#This Row],[Order Date]])</f>
        <v>6</v>
      </c>
      <c r="F1085" s="11" t="str">
        <f>TEXT(SalesDataTable[[#This Row],[Order Date]],"MMM")</f>
        <v>Jun</v>
      </c>
      <c r="G1085" s="5" t="s">
        <v>11</v>
      </c>
      <c r="H1085" s="5" t="s">
        <v>25</v>
      </c>
      <c r="I1085" s="5" t="s">
        <v>19</v>
      </c>
      <c r="J1085" s="5" t="s">
        <v>13</v>
      </c>
      <c r="K1085" s="5" t="s">
        <v>14</v>
      </c>
      <c r="L1085" s="5" t="s">
        <v>32</v>
      </c>
      <c r="M1085" s="6">
        <v>3</v>
      </c>
      <c r="N1085" s="7">
        <v>45.82</v>
      </c>
      <c r="O1085" s="8">
        <v>0.1</v>
      </c>
      <c r="P1085" s="7">
        <v>18.61</v>
      </c>
      <c r="Q1085" s="7">
        <f t="shared" si="64"/>
        <v>123.71400000000001</v>
      </c>
      <c r="R1085" s="7">
        <f t="shared" si="65"/>
        <v>55.83</v>
      </c>
      <c r="S1085" s="7">
        <f t="shared" si="66"/>
        <v>67.884000000000015</v>
      </c>
      <c r="T1085" s="9">
        <f t="shared" si="67"/>
        <v>0.54871720258014456</v>
      </c>
      <c r="U1085" s="6">
        <f>YEAR(SalesDataTable[[#This Row],[Order Date]])</f>
        <v>2026</v>
      </c>
      <c r="V1085" s="9" t="str">
        <f>"Q"&amp;ROUNDUP(MONTH(SalesDataTable[[#This Row],[Order Date]])/3,0)</f>
        <v>Q2</v>
      </c>
      <c r="W1085" s="6">
        <f>MONTH(SalesDataTable[[#This Row],[Order Date]])</f>
        <v>6</v>
      </c>
      <c r="X1085" s="9" t="str">
        <f>TEXT(SalesDataTable[[#This Row],[Order Date]],"mmm")</f>
        <v>Jun</v>
      </c>
    </row>
    <row r="1086" spans="1:24">
      <c r="A1086" s="3">
        <v>736</v>
      </c>
      <c r="B1086" s="4">
        <v>46186</v>
      </c>
      <c r="C1086" s="11">
        <f>YEAR(SalesDataTable[[#This Row],[Order Date]])</f>
        <v>2026</v>
      </c>
      <c r="D1086" s="11" t="str">
        <f>"Q"&amp;ROUNDUP(MONTH(SalesDataTable[[#This Row],[Order Date]])/3,0)</f>
        <v>Q2</v>
      </c>
      <c r="E1086" s="13">
        <f>MONTH(SalesDataTable[[#This Row],[Order Date]])</f>
        <v>6</v>
      </c>
      <c r="F1086" s="11" t="str">
        <f>TEXT(SalesDataTable[[#This Row],[Order Date]],"MMM")</f>
        <v>Jun</v>
      </c>
      <c r="G1086" s="5" t="s">
        <v>20</v>
      </c>
      <c r="H1086" s="5" t="s">
        <v>47</v>
      </c>
      <c r="I1086" s="5" t="s">
        <v>19</v>
      </c>
      <c r="J1086" s="5" t="s">
        <v>16</v>
      </c>
      <c r="K1086" s="5" t="s">
        <v>9</v>
      </c>
      <c r="L1086" s="5" t="s">
        <v>37</v>
      </c>
      <c r="M1086" s="6">
        <v>1</v>
      </c>
      <c r="N1086" s="7">
        <v>152.78</v>
      </c>
      <c r="O1086" s="8">
        <v>0</v>
      </c>
      <c r="P1086" s="7">
        <v>78.540000000000006</v>
      </c>
      <c r="Q1086" s="7">
        <f t="shared" si="64"/>
        <v>152.78</v>
      </c>
      <c r="R1086" s="7">
        <f t="shared" si="65"/>
        <v>78.540000000000006</v>
      </c>
      <c r="S1086" s="7">
        <f t="shared" si="66"/>
        <v>74.239999999999995</v>
      </c>
      <c r="T1086" s="9">
        <f t="shared" si="67"/>
        <v>0.48592747741851022</v>
      </c>
      <c r="U1086" s="6">
        <f>YEAR(SalesDataTable[[#This Row],[Order Date]])</f>
        <v>2026</v>
      </c>
      <c r="V1086" s="9" t="str">
        <f>"Q"&amp;ROUNDUP(MONTH(SalesDataTable[[#This Row],[Order Date]])/3,0)</f>
        <v>Q2</v>
      </c>
      <c r="W1086" s="6">
        <f>MONTH(SalesDataTable[[#This Row],[Order Date]])</f>
        <v>6</v>
      </c>
      <c r="X1086" s="9" t="str">
        <f>TEXT(SalesDataTable[[#This Row],[Order Date]],"mmm")</f>
        <v>Jun</v>
      </c>
    </row>
    <row r="1087" spans="1:24">
      <c r="A1087" s="3">
        <v>1300</v>
      </c>
      <c r="B1087" s="4">
        <v>46186</v>
      </c>
      <c r="C1087" s="11">
        <f>YEAR(SalesDataTable[[#This Row],[Order Date]])</f>
        <v>2026</v>
      </c>
      <c r="D1087" s="11" t="str">
        <f>"Q"&amp;ROUNDUP(MONTH(SalesDataTable[[#This Row],[Order Date]])/3,0)</f>
        <v>Q2</v>
      </c>
      <c r="E1087" s="13">
        <f>MONTH(SalesDataTable[[#This Row],[Order Date]])</f>
        <v>6</v>
      </c>
      <c r="F1087" s="11" t="str">
        <f>TEXT(SalesDataTable[[#This Row],[Order Date]],"MMM")</f>
        <v>Jun</v>
      </c>
      <c r="G1087" s="5" t="s">
        <v>6</v>
      </c>
      <c r="H1087" s="5" t="s">
        <v>27</v>
      </c>
      <c r="I1087" s="5" t="s">
        <v>2</v>
      </c>
      <c r="J1087" s="5" t="s">
        <v>13</v>
      </c>
      <c r="K1087" s="5" t="s">
        <v>4</v>
      </c>
      <c r="L1087" s="5" t="s">
        <v>22</v>
      </c>
      <c r="M1087" s="6">
        <v>1</v>
      </c>
      <c r="N1087" s="7">
        <v>49.76</v>
      </c>
      <c r="O1087" s="8">
        <v>0.05</v>
      </c>
      <c r="P1087" s="7">
        <v>22.58</v>
      </c>
      <c r="Q1087" s="7">
        <f t="shared" si="64"/>
        <v>47.271999999999998</v>
      </c>
      <c r="R1087" s="7">
        <f t="shared" si="65"/>
        <v>22.58</v>
      </c>
      <c r="S1087" s="7">
        <f t="shared" si="66"/>
        <v>24.692</v>
      </c>
      <c r="T1087" s="9">
        <f t="shared" si="67"/>
        <v>0.52233880521238796</v>
      </c>
      <c r="U1087" s="6">
        <f>YEAR(SalesDataTable[[#This Row],[Order Date]])</f>
        <v>2026</v>
      </c>
      <c r="V1087" s="9" t="str">
        <f>"Q"&amp;ROUNDUP(MONTH(SalesDataTable[[#This Row],[Order Date]])/3,0)</f>
        <v>Q2</v>
      </c>
      <c r="W1087" s="6">
        <f>MONTH(SalesDataTable[[#This Row],[Order Date]])</f>
        <v>6</v>
      </c>
      <c r="X1087" s="9" t="str">
        <f>TEXT(SalesDataTable[[#This Row],[Order Date]],"mmm")</f>
        <v>Jun</v>
      </c>
    </row>
    <row r="1088" spans="1:24">
      <c r="A1088" s="3">
        <v>1948</v>
      </c>
      <c r="B1088" s="4">
        <v>46186</v>
      </c>
      <c r="C1088" s="11">
        <f>YEAR(SalesDataTable[[#This Row],[Order Date]])</f>
        <v>2026</v>
      </c>
      <c r="D1088" s="11" t="str">
        <f>"Q"&amp;ROUNDUP(MONTH(SalesDataTable[[#This Row],[Order Date]])/3,0)</f>
        <v>Q2</v>
      </c>
      <c r="E1088" s="13">
        <f>MONTH(SalesDataTable[[#This Row],[Order Date]])</f>
        <v>6</v>
      </c>
      <c r="F1088" s="11" t="str">
        <f>TEXT(SalesDataTable[[#This Row],[Order Date]],"MMM")</f>
        <v>Jun</v>
      </c>
      <c r="G1088" s="5" t="s">
        <v>20</v>
      </c>
      <c r="H1088" s="5" t="s">
        <v>33</v>
      </c>
      <c r="I1088" s="5" t="s">
        <v>19</v>
      </c>
      <c r="J1088" s="5" t="s">
        <v>13</v>
      </c>
      <c r="K1088" s="5" t="s">
        <v>9</v>
      </c>
      <c r="L1088" s="5" t="s">
        <v>37</v>
      </c>
      <c r="M1088" s="6">
        <v>1</v>
      </c>
      <c r="N1088" s="7">
        <v>157.6</v>
      </c>
      <c r="O1088" s="8">
        <v>0.05</v>
      </c>
      <c r="P1088" s="7">
        <v>79.34</v>
      </c>
      <c r="Q1088" s="7">
        <f t="shared" si="64"/>
        <v>149.72</v>
      </c>
      <c r="R1088" s="7">
        <f t="shared" si="65"/>
        <v>79.34</v>
      </c>
      <c r="S1088" s="7">
        <f t="shared" si="66"/>
        <v>70.38</v>
      </c>
      <c r="T1088" s="9">
        <f t="shared" si="67"/>
        <v>0.47007747795885652</v>
      </c>
      <c r="U1088" s="6">
        <f>YEAR(SalesDataTable[[#This Row],[Order Date]])</f>
        <v>2026</v>
      </c>
      <c r="V1088" s="9" t="str">
        <f>"Q"&amp;ROUNDUP(MONTH(SalesDataTable[[#This Row],[Order Date]])/3,0)</f>
        <v>Q2</v>
      </c>
      <c r="W1088" s="6">
        <f>MONTH(SalesDataTable[[#This Row],[Order Date]])</f>
        <v>6</v>
      </c>
      <c r="X1088" s="9" t="str">
        <f>TEXT(SalesDataTable[[#This Row],[Order Date]],"mmm")</f>
        <v>Jun</v>
      </c>
    </row>
    <row r="1089" spans="1:24">
      <c r="A1089" s="3">
        <v>2272</v>
      </c>
      <c r="B1089" s="4">
        <v>46186</v>
      </c>
      <c r="C1089" s="11">
        <f>YEAR(SalesDataTable[[#This Row],[Order Date]])</f>
        <v>2026</v>
      </c>
      <c r="D1089" s="11" t="str">
        <f>"Q"&amp;ROUNDUP(MONTH(SalesDataTable[[#This Row],[Order Date]])/3,0)</f>
        <v>Q2</v>
      </c>
      <c r="E1089" s="13">
        <f>MONTH(SalesDataTable[[#This Row],[Order Date]])</f>
        <v>6</v>
      </c>
      <c r="F1089" s="11" t="str">
        <f>TEXT(SalesDataTable[[#This Row],[Order Date]],"MMM")</f>
        <v>Jun</v>
      </c>
      <c r="G1089" s="5" t="s">
        <v>20</v>
      </c>
      <c r="H1089" s="5" t="s">
        <v>33</v>
      </c>
      <c r="I1089" s="5" t="s">
        <v>2</v>
      </c>
      <c r="J1089" s="5" t="s">
        <v>3</v>
      </c>
      <c r="K1089" s="5" t="s">
        <v>34</v>
      </c>
      <c r="L1089" s="5" t="s">
        <v>38</v>
      </c>
      <c r="M1089" s="6">
        <v>1</v>
      </c>
      <c r="N1089" s="7">
        <v>125.01</v>
      </c>
      <c r="O1089" s="8">
        <v>0.15</v>
      </c>
      <c r="P1089" s="7">
        <v>70.39</v>
      </c>
      <c r="Q1089" s="7">
        <f t="shared" si="64"/>
        <v>106.2585</v>
      </c>
      <c r="R1089" s="7">
        <f t="shared" si="65"/>
        <v>70.39</v>
      </c>
      <c r="S1089" s="7">
        <f t="shared" si="66"/>
        <v>35.868499999999997</v>
      </c>
      <c r="T1089" s="9">
        <f t="shared" si="67"/>
        <v>0.33755887764272974</v>
      </c>
      <c r="U1089" s="6">
        <f>YEAR(SalesDataTable[[#This Row],[Order Date]])</f>
        <v>2026</v>
      </c>
      <c r="V1089" s="9" t="str">
        <f>"Q"&amp;ROUNDUP(MONTH(SalesDataTable[[#This Row],[Order Date]])/3,0)</f>
        <v>Q2</v>
      </c>
      <c r="W1089" s="6">
        <f>MONTH(SalesDataTable[[#This Row],[Order Date]])</f>
        <v>6</v>
      </c>
      <c r="X1089" s="9" t="str">
        <f>TEXT(SalesDataTable[[#This Row],[Order Date]],"mmm")</f>
        <v>Jun</v>
      </c>
    </row>
    <row r="1090" spans="1:24">
      <c r="A1090" s="3">
        <v>2680</v>
      </c>
      <c r="B1090" s="4">
        <v>46186</v>
      </c>
      <c r="C1090" s="11">
        <f>YEAR(SalesDataTable[[#This Row],[Order Date]])</f>
        <v>2026</v>
      </c>
      <c r="D1090" s="11" t="str">
        <f>"Q"&amp;ROUNDUP(MONTH(SalesDataTable[[#This Row],[Order Date]])/3,0)</f>
        <v>Q2</v>
      </c>
      <c r="E1090" s="13">
        <f>MONTH(SalesDataTable[[#This Row],[Order Date]])</f>
        <v>6</v>
      </c>
      <c r="F1090" s="11" t="str">
        <f>TEXT(SalesDataTable[[#This Row],[Order Date]],"MMM")</f>
        <v>Jun</v>
      </c>
      <c r="G1090" s="5" t="s">
        <v>6</v>
      </c>
      <c r="H1090" s="5" t="s">
        <v>49</v>
      </c>
      <c r="I1090" s="5" t="s">
        <v>2</v>
      </c>
      <c r="J1090" s="5" t="s">
        <v>3</v>
      </c>
      <c r="K1090" s="5" t="s">
        <v>9</v>
      </c>
      <c r="L1090" s="5" t="s">
        <v>10</v>
      </c>
      <c r="M1090" s="6">
        <v>1</v>
      </c>
      <c r="N1090" s="7">
        <v>93.59</v>
      </c>
      <c r="O1090" s="8">
        <v>0.15</v>
      </c>
      <c r="P1090" s="7">
        <v>46.48</v>
      </c>
      <c r="Q1090" s="7">
        <f t="shared" ref="Q1090:Q1153" si="68">M1090*N1090*(1-O1090)</f>
        <v>79.551500000000004</v>
      </c>
      <c r="R1090" s="7">
        <f t="shared" ref="R1090:R1153" si="69">M1090*P1090</f>
        <v>46.48</v>
      </c>
      <c r="S1090" s="7">
        <f t="shared" ref="S1090:S1153" si="70">Q1090-R1090</f>
        <v>33.071500000000007</v>
      </c>
      <c r="T1090" s="9">
        <f t="shared" ref="T1090:T1153" si="71">IFERROR(S1090/Q1090,0)</f>
        <v>0.41572440494522422</v>
      </c>
      <c r="U1090" s="6">
        <f>YEAR(SalesDataTable[[#This Row],[Order Date]])</f>
        <v>2026</v>
      </c>
      <c r="V1090" s="9" t="str">
        <f>"Q"&amp;ROUNDUP(MONTH(SalesDataTable[[#This Row],[Order Date]])/3,0)</f>
        <v>Q2</v>
      </c>
      <c r="W1090" s="6">
        <f>MONTH(SalesDataTable[[#This Row],[Order Date]])</f>
        <v>6</v>
      </c>
      <c r="X1090" s="9" t="str">
        <f>TEXT(SalesDataTable[[#This Row],[Order Date]],"mmm")</f>
        <v>Jun</v>
      </c>
    </row>
    <row r="1091" spans="1:24">
      <c r="A1091" s="3">
        <v>4178</v>
      </c>
      <c r="B1091" s="4">
        <v>46186</v>
      </c>
      <c r="C1091" s="11">
        <f>YEAR(SalesDataTable[[#This Row],[Order Date]])</f>
        <v>2026</v>
      </c>
      <c r="D1091" s="11" t="str">
        <f>"Q"&amp;ROUNDUP(MONTH(SalesDataTable[[#This Row],[Order Date]])/3,0)</f>
        <v>Q2</v>
      </c>
      <c r="E1091" s="13">
        <f>MONTH(SalesDataTable[[#This Row],[Order Date]])</f>
        <v>6</v>
      </c>
      <c r="F1091" s="11" t="str">
        <f>TEXT(SalesDataTable[[#This Row],[Order Date]],"MMM")</f>
        <v>Jun</v>
      </c>
      <c r="G1091" s="5" t="s">
        <v>11</v>
      </c>
      <c r="H1091" s="5" t="s">
        <v>12</v>
      </c>
      <c r="I1091" s="5" t="s">
        <v>19</v>
      </c>
      <c r="J1091" s="5" t="s">
        <v>3</v>
      </c>
      <c r="K1091" s="5" t="s">
        <v>9</v>
      </c>
      <c r="L1091" s="5" t="s">
        <v>17</v>
      </c>
      <c r="M1091" s="6">
        <v>4</v>
      </c>
      <c r="N1091" s="7">
        <v>143.9</v>
      </c>
      <c r="O1091" s="8">
        <v>0.05</v>
      </c>
      <c r="P1091" s="7">
        <v>79.709999999999994</v>
      </c>
      <c r="Q1091" s="7">
        <f t="shared" si="68"/>
        <v>546.82000000000005</v>
      </c>
      <c r="R1091" s="7">
        <f t="shared" si="69"/>
        <v>318.83999999999997</v>
      </c>
      <c r="S1091" s="7">
        <f t="shared" si="70"/>
        <v>227.98000000000008</v>
      </c>
      <c r="T1091" s="9">
        <f t="shared" si="71"/>
        <v>0.41691964448996022</v>
      </c>
      <c r="U1091" s="6">
        <f>YEAR(SalesDataTable[[#This Row],[Order Date]])</f>
        <v>2026</v>
      </c>
      <c r="V1091" s="9" t="str">
        <f>"Q"&amp;ROUNDUP(MONTH(SalesDataTable[[#This Row],[Order Date]])/3,0)</f>
        <v>Q2</v>
      </c>
      <c r="W1091" s="6">
        <f>MONTH(SalesDataTable[[#This Row],[Order Date]])</f>
        <v>6</v>
      </c>
      <c r="X1091" s="9" t="str">
        <f>TEXT(SalesDataTable[[#This Row],[Order Date]],"mmm")</f>
        <v>Jun</v>
      </c>
    </row>
    <row r="1092" spans="1:24">
      <c r="A1092" s="3">
        <v>4272</v>
      </c>
      <c r="B1092" s="4">
        <v>46186</v>
      </c>
      <c r="C1092" s="11">
        <f>YEAR(SalesDataTable[[#This Row],[Order Date]])</f>
        <v>2026</v>
      </c>
      <c r="D1092" s="11" t="str">
        <f>"Q"&amp;ROUNDUP(MONTH(SalesDataTable[[#This Row],[Order Date]])/3,0)</f>
        <v>Q2</v>
      </c>
      <c r="E1092" s="13">
        <f>MONTH(SalesDataTable[[#This Row],[Order Date]])</f>
        <v>6</v>
      </c>
      <c r="F1092" s="11" t="str">
        <f>TEXT(SalesDataTable[[#This Row],[Order Date]],"MMM")</f>
        <v>Jun</v>
      </c>
      <c r="G1092" s="5" t="s">
        <v>20</v>
      </c>
      <c r="H1092" s="5" t="s">
        <v>31</v>
      </c>
      <c r="I1092" s="5" t="s">
        <v>28</v>
      </c>
      <c r="J1092" s="5" t="s">
        <v>3</v>
      </c>
      <c r="K1092" s="5" t="s">
        <v>23</v>
      </c>
      <c r="L1092" s="5" t="s">
        <v>29</v>
      </c>
      <c r="M1092" s="6">
        <v>4</v>
      </c>
      <c r="N1092" s="7">
        <v>190.97</v>
      </c>
      <c r="O1092" s="8">
        <v>0</v>
      </c>
      <c r="P1092" s="7">
        <v>103.36</v>
      </c>
      <c r="Q1092" s="7">
        <f t="shared" si="68"/>
        <v>763.88</v>
      </c>
      <c r="R1092" s="7">
        <f t="shared" si="69"/>
        <v>413.44</v>
      </c>
      <c r="S1092" s="7">
        <f t="shared" si="70"/>
        <v>350.44</v>
      </c>
      <c r="T1092" s="9">
        <f t="shared" si="71"/>
        <v>0.45876315651673039</v>
      </c>
      <c r="U1092" s="6">
        <f>YEAR(SalesDataTable[[#This Row],[Order Date]])</f>
        <v>2026</v>
      </c>
      <c r="V1092" s="9" t="str">
        <f>"Q"&amp;ROUNDUP(MONTH(SalesDataTable[[#This Row],[Order Date]])/3,0)</f>
        <v>Q2</v>
      </c>
      <c r="W1092" s="6">
        <f>MONTH(SalesDataTable[[#This Row],[Order Date]])</f>
        <v>6</v>
      </c>
      <c r="X1092" s="9" t="str">
        <f>TEXT(SalesDataTable[[#This Row],[Order Date]],"mmm")</f>
        <v>Jun</v>
      </c>
    </row>
    <row r="1093" spans="1:24">
      <c r="A1093" s="3">
        <v>4713</v>
      </c>
      <c r="B1093" s="4">
        <v>46186</v>
      </c>
      <c r="C1093" s="11">
        <f>YEAR(SalesDataTable[[#This Row],[Order Date]])</f>
        <v>2026</v>
      </c>
      <c r="D1093" s="11" t="str">
        <f>"Q"&amp;ROUNDUP(MONTH(SalesDataTable[[#This Row],[Order Date]])/3,0)</f>
        <v>Q2</v>
      </c>
      <c r="E1093" s="13">
        <f>MONTH(SalesDataTable[[#This Row],[Order Date]])</f>
        <v>6</v>
      </c>
      <c r="F1093" s="11" t="str">
        <f>TEXT(SalesDataTable[[#This Row],[Order Date]],"MMM")</f>
        <v>Jun</v>
      </c>
      <c r="G1093" s="5" t="s">
        <v>20</v>
      </c>
      <c r="H1093" s="5" t="s">
        <v>47</v>
      </c>
      <c r="I1093" s="5" t="s">
        <v>19</v>
      </c>
      <c r="J1093" s="5" t="s">
        <v>16</v>
      </c>
      <c r="K1093" s="5" t="s">
        <v>34</v>
      </c>
      <c r="L1093" s="5" t="s">
        <v>42</v>
      </c>
      <c r="M1093" s="6">
        <v>1</v>
      </c>
      <c r="N1093" s="7">
        <v>35.78</v>
      </c>
      <c r="O1093" s="8">
        <v>0</v>
      </c>
      <c r="P1093" s="7">
        <v>14</v>
      </c>
      <c r="Q1093" s="7">
        <f t="shared" si="68"/>
        <v>35.78</v>
      </c>
      <c r="R1093" s="7">
        <f t="shared" si="69"/>
        <v>14</v>
      </c>
      <c r="S1093" s="7">
        <f t="shared" si="70"/>
        <v>21.78</v>
      </c>
      <c r="T1093" s="9">
        <f t="shared" si="71"/>
        <v>0.60871995528228062</v>
      </c>
      <c r="U1093" s="6">
        <f>YEAR(SalesDataTable[[#This Row],[Order Date]])</f>
        <v>2026</v>
      </c>
      <c r="V1093" s="9" t="str">
        <f>"Q"&amp;ROUNDUP(MONTH(SalesDataTable[[#This Row],[Order Date]])/3,0)</f>
        <v>Q2</v>
      </c>
      <c r="W1093" s="6">
        <f>MONTH(SalesDataTable[[#This Row],[Order Date]])</f>
        <v>6</v>
      </c>
      <c r="X1093" s="9" t="str">
        <f>TEXT(SalesDataTable[[#This Row],[Order Date]],"mmm")</f>
        <v>Jun</v>
      </c>
    </row>
    <row r="1094" spans="1:24">
      <c r="A1094" s="3">
        <v>5166</v>
      </c>
      <c r="B1094" s="4">
        <v>46186</v>
      </c>
      <c r="C1094" s="11">
        <f>YEAR(SalesDataTable[[#This Row],[Order Date]])</f>
        <v>2026</v>
      </c>
      <c r="D1094" s="11" t="str">
        <f>"Q"&amp;ROUNDUP(MONTH(SalesDataTable[[#This Row],[Order Date]])/3,0)</f>
        <v>Q2</v>
      </c>
      <c r="E1094" s="13">
        <f>MONTH(SalesDataTable[[#This Row],[Order Date]])</f>
        <v>6</v>
      </c>
      <c r="F1094" s="11" t="str">
        <f>TEXT(SalesDataTable[[#This Row],[Order Date]],"MMM")</f>
        <v>Jun</v>
      </c>
      <c r="G1094" s="5" t="s">
        <v>20</v>
      </c>
      <c r="H1094" s="5" t="s">
        <v>31</v>
      </c>
      <c r="I1094" s="5" t="s">
        <v>28</v>
      </c>
      <c r="J1094" s="5" t="s">
        <v>13</v>
      </c>
      <c r="K1094" s="5" t="s">
        <v>23</v>
      </c>
      <c r="L1094" s="5" t="s">
        <v>51</v>
      </c>
      <c r="M1094" s="6">
        <v>3</v>
      </c>
      <c r="N1094" s="7">
        <v>125.25</v>
      </c>
      <c r="O1094" s="8">
        <v>0.05</v>
      </c>
      <c r="P1094" s="7">
        <v>58.95</v>
      </c>
      <c r="Q1094" s="7">
        <f t="shared" si="68"/>
        <v>356.96249999999998</v>
      </c>
      <c r="R1094" s="7">
        <f t="shared" si="69"/>
        <v>176.85000000000002</v>
      </c>
      <c r="S1094" s="7">
        <f t="shared" si="70"/>
        <v>180.11249999999995</v>
      </c>
      <c r="T1094" s="9">
        <f t="shared" si="71"/>
        <v>0.50456980775291516</v>
      </c>
      <c r="U1094" s="6">
        <f>YEAR(SalesDataTable[[#This Row],[Order Date]])</f>
        <v>2026</v>
      </c>
      <c r="V1094" s="9" t="str">
        <f>"Q"&amp;ROUNDUP(MONTH(SalesDataTable[[#This Row],[Order Date]])/3,0)</f>
        <v>Q2</v>
      </c>
      <c r="W1094" s="6">
        <f>MONTH(SalesDataTable[[#This Row],[Order Date]])</f>
        <v>6</v>
      </c>
      <c r="X1094" s="9" t="str">
        <f>TEXT(SalesDataTable[[#This Row],[Order Date]],"mmm")</f>
        <v>Jun</v>
      </c>
    </row>
    <row r="1095" spans="1:24">
      <c r="A1095" s="3">
        <v>486</v>
      </c>
      <c r="B1095" s="4">
        <v>46187</v>
      </c>
      <c r="C1095" s="11">
        <f>YEAR(SalesDataTable[[#This Row],[Order Date]])</f>
        <v>2026</v>
      </c>
      <c r="D1095" s="11" t="str">
        <f>"Q"&amp;ROUNDUP(MONTH(SalesDataTable[[#This Row],[Order Date]])/3,0)</f>
        <v>Q2</v>
      </c>
      <c r="E1095" s="13">
        <f>MONTH(SalesDataTable[[#This Row],[Order Date]])</f>
        <v>6</v>
      </c>
      <c r="F1095" s="11" t="str">
        <f>TEXT(SalesDataTable[[#This Row],[Order Date]],"MMM")</f>
        <v>Jun</v>
      </c>
      <c r="G1095" s="5" t="s">
        <v>0</v>
      </c>
      <c r="H1095" s="5" t="s">
        <v>36</v>
      </c>
      <c r="I1095" s="5" t="s">
        <v>8</v>
      </c>
      <c r="J1095" s="5" t="s">
        <v>16</v>
      </c>
      <c r="K1095" s="5" t="s">
        <v>9</v>
      </c>
      <c r="L1095" s="5" t="s">
        <v>46</v>
      </c>
      <c r="M1095" s="6">
        <v>8</v>
      </c>
      <c r="N1095" s="7">
        <v>72.36</v>
      </c>
      <c r="O1095" s="8">
        <v>0.1</v>
      </c>
      <c r="P1095" s="7">
        <v>32.229999999999997</v>
      </c>
      <c r="Q1095" s="7">
        <f t="shared" si="68"/>
        <v>520.99199999999996</v>
      </c>
      <c r="R1095" s="7">
        <f t="shared" si="69"/>
        <v>257.83999999999997</v>
      </c>
      <c r="S1095" s="7">
        <f t="shared" si="70"/>
        <v>263.15199999999999</v>
      </c>
      <c r="T1095" s="9">
        <f t="shared" si="71"/>
        <v>0.5050979669553467</v>
      </c>
      <c r="U1095" s="6">
        <f>YEAR(SalesDataTable[[#This Row],[Order Date]])</f>
        <v>2026</v>
      </c>
      <c r="V1095" s="9" t="str">
        <f>"Q"&amp;ROUNDUP(MONTH(SalesDataTable[[#This Row],[Order Date]])/3,0)</f>
        <v>Q2</v>
      </c>
      <c r="W1095" s="6">
        <f>MONTH(SalesDataTable[[#This Row],[Order Date]])</f>
        <v>6</v>
      </c>
      <c r="X1095" s="9" t="str">
        <f>TEXT(SalesDataTable[[#This Row],[Order Date]],"mmm")</f>
        <v>Jun</v>
      </c>
    </row>
    <row r="1096" spans="1:24">
      <c r="A1096" s="3">
        <v>1507</v>
      </c>
      <c r="B1096" s="4">
        <v>46187</v>
      </c>
      <c r="C1096" s="11">
        <f>YEAR(SalesDataTable[[#This Row],[Order Date]])</f>
        <v>2026</v>
      </c>
      <c r="D1096" s="11" t="str">
        <f>"Q"&amp;ROUNDUP(MONTH(SalesDataTable[[#This Row],[Order Date]])/3,0)</f>
        <v>Q2</v>
      </c>
      <c r="E1096" s="13">
        <f>MONTH(SalesDataTable[[#This Row],[Order Date]])</f>
        <v>6</v>
      </c>
      <c r="F1096" s="11" t="str">
        <f>TEXT(SalesDataTable[[#This Row],[Order Date]],"MMM")</f>
        <v>Jun</v>
      </c>
      <c r="G1096" s="5" t="s">
        <v>0</v>
      </c>
      <c r="H1096" s="5" t="s">
        <v>50</v>
      </c>
      <c r="I1096" s="5" t="s">
        <v>19</v>
      </c>
      <c r="J1096" s="5" t="s">
        <v>3</v>
      </c>
      <c r="K1096" s="5" t="s">
        <v>14</v>
      </c>
      <c r="L1096" s="5" t="s">
        <v>48</v>
      </c>
      <c r="M1096" s="6">
        <v>1</v>
      </c>
      <c r="N1096" s="7">
        <v>162.51</v>
      </c>
      <c r="O1096" s="8">
        <v>0</v>
      </c>
      <c r="P1096" s="7">
        <v>88.29</v>
      </c>
      <c r="Q1096" s="7">
        <f t="shared" si="68"/>
        <v>162.51</v>
      </c>
      <c r="R1096" s="7">
        <f t="shared" si="69"/>
        <v>88.29</v>
      </c>
      <c r="S1096" s="7">
        <f t="shared" si="70"/>
        <v>74.219999999999985</v>
      </c>
      <c r="T1096" s="9">
        <f t="shared" si="71"/>
        <v>0.45671035628576695</v>
      </c>
      <c r="U1096" s="6">
        <f>YEAR(SalesDataTable[[#This Row],[Order Date]])</f>
        <v>2026</v>
      </c>
      <c r="V1096" s="9" t="str">
        <f>"Q"&amp;ROUNDUP(MONTH(SalesDataTable[[#This Row],[Order Date]])/3,0)</f>
        <v>Q2</v>
      </c>
      <c r="W1096" s="6">
        <f>MONTH(SalesDataTable[[#This Row],[Order Date]])</f>
        <v>6</v>
      </c>
      <c r="X1096" s="9" t="str">
        <f>TEXT(SalesDataTable[[#This Row],[Order Date]],"mmm")</f>
        <v>Jun</v>
      </c>
    </row>
    <row r="1097" spans="1:24">
      <c r="A1097" s="3">
        <v>1821</v>
      </c>
      <c r="B1097" s="4">
        <v>46187</v>
      </c>
      <c r="C1097" s="11">
        <f>YEAR(SalesDataTable[[#This Row],[Order Date]])</f>
        <v>2026</v>
      </c>
      <c r="D1097" s="11" t="str">
        <f>"Q"&amp;ROUNDUP(MONTH(SalesDataTable[[#This Row],[Order Date]])/3,0)</f>
        <v>Q2</v>
      </c>
      <c r="E1097" s="13">
        <f>MONTH(SalesDataTable[[#This Row],[Order Date]])</f>
        <v>6</v>
      </c>
      <c r="F1097" s="11" t="str">
        <f>TEXT(SalesDataTable[[#This Row],[Order Date]],"MMM")</f>
        <v>Jun</v>
      </c>
      <c r="G1097" s="5" t="s">
        <v>0</v>
      </c>
      <c r="H1097" s="5" t="s">
        <v>50</v>
      </c>
      <c r="I1097" s="5" t="s">
        <v>19</v>
      </c>
      <c r="J1097" s="5" t="s">
        <v>16</v>
      </c>
      <c r="K1097" s="5" t="s">
        <v>9</v>
      </c>
      <c r="L1097" s="5" t="s">
        <v>46</v>
      </c>
      <c r="M1097" s="6">
        <v>3</v>
      </c>
      <c r="N1097" s="7">
        <v>70.52</v>
      </c>
      <c r="O1097" s="8">
        <v>0</v>
      </c>
      <c r="P1097" s="7">
        <v>33.119999999999997</v>
      </c>
      <c r="Q1097" s="7">
        <f t="shared" si="68"/>
        <v>211.56</v>
      </c>
      <c r="R1097" s="7">
        <f t="shared" si="69"/>
        <v>99.359999999999985</v>
      </c>
      <c r="S1097" s="7">
        <f t="shared" si="70"/>
        <v>112.20000000000002</v>
      </c>
      <c r="T1097" s="9">
        <f t="shared" si="71"/>
        <v>0.53034600113442998</v>
      </c>
      <c r="U1097" s="6">
        <f>YEAR(SalesDataTable[[#This Row],[Order Date]])</f>
        <v>2026</v>
      </c>
      <c r="V1097" s="9" t="str">
        <f>"Q"&amp;ROUNDUP(MONTH(SalesDataTable[[#This Row],[Order Date]])/3,0)</f>
        <v>Q2</v>
      </c>
      <c r="W1097" s="6">
        <f>MONTH(SalesDataTable[[#This Row],[Order Date]])</f>
        <v>6</v>
      </c>
      <c r="X1097" s="9" t="str">
        <f>TEXT(SalesDataTable[[#This Row],[Order Date]],"mmm")</f>
        <v>Jun</v>
      </c>
    </row>
    <row r="1098" spans="1:24">
      <c r="A1098" s="3">
        <v>2588</v>
      </c>
      <c r="B1098" s="4">
        <v>46187</v>
      </c>
      <c r="C1098" s="11">
        <f>YEAR(SalesDataTable[[#This Row],[Order Date]])</f>
        <v>2026</v>
      </c>
      <c r="D1098" s="11" t="str">
        <f>"Q"&amp;ROUNDUP(MONTH(SalesDataTable[[#This Row],[Order Date]])/3,0)</f>
        <v>Q2</v>
      </c>
      <c r="E1098" s="13">
        <f>MONTH(SalesDataTable[[#This Row],[Order Date]])</f>
        <v>6</v>
      </c>
      <c r="F1098" s="11" t="str">
        <f>TEXT(SalesDataTable[[#This Row],[Order Date]],"MMM")</f>
        <v>Jun</v>
      </c>
      <c r="G1098" s="5" t="s">
        <v>20</v>
      </c>
      <c r="H1098" s="5" t="s">
        <v>33</v>
      </c>
      <c r="I1098" s="5" t="s">
        <v>28</v>
      </c>
      <c r="J1098" s="5" t="s">
        <v>3</v>
      </c>
      <c r="K1098" s="5" t="s">
        <v>9</v>
      </c>
      <c r="L1098" s="5" t="s">
        <v>10</v>
      </c>
      <c r="M1098" s="6">
        <v>1</v>
      </c>
      <c r="N1098" s="7">
        <v>90.28</v>
      </c>
      <c r="O1098" s="8">
        <v>0</v>
      </c>
      <c r="P1098" s="7">
        <v>46.04</v>
      </c>
      <c r="Q1098" s="7">
        <f t="shared" si="68"/>
        <v>90.28</v>
      </c>
      <c r="R1098" s="7">
        <f t="shared" si="69"/>
        <v>46.04</v>
      </c>
      <c r="S1098" s="7">
        <f t="shared" si="70"/>
        <v>44.24</v>
      </c>
      <c r="T1098" s="9">
        <f t="shared" si="71"/>
        <v>0.4900310146211786</v>
      </c>
      <c r="U1098" s="6">
        <f>YEAR(SalesDataTable[[#This Row],[Order Date]])</f>
        <v>2026</v>
      </c>
      <c r="V1098" s="9" t="str">
        <f>"Q"&amp;ROUNDUP(MONTH(SalesDataTable[[#This Row],[Order Date]])/3,0)</f>
        <v>Q2</v>
      </c>
      <c r="W1098" s="6">
        <f>MONTH(SalesDataTable[[#This Row],[Order Date]])</f>
        <v>6</v>
      </c>
      <c r="X1098" s="9" t="str">
        <f>TEXT(SalesDataTable[[#This Row],[Order Date]],"mmm")</f>
        <v>Jun</v>
      </c>
    </row>
    <row r="1099" spans="1:24">
      <c r="A1099" s="3">
        <v>2815</v>
      </c>
      <c r="B1099" s="4">
        <v>46187</v>
      </c>
      <c r="C1099" s="11">
        <f>YEAR(SalesDataTable[[#This Row],[Order Date]])</f>
        <v>2026</v>
      </c>
      <c r="D1099" s="11" t="str">
        <f>"Q"&amp;ROUNDUP(MONTH(SalesDataTable[[#This Row],[Order Date]])/3,0)</f>
        <v>Q2</v>
      </c>
      <c r="E1099" s="13">
        <f>MONTH(SalesDataTable[[#This Row],[Order Date]])</f>
        <v>6</v>
      </c>
      <c r="F1099" s="11" t="str">
        <f>TEXT(SalesDataTable[[#This Row],[Order Date]],"MMM")</f>
        <v>Jun</v>
      </c>
      <c r="G1099" s="5" t="s">
        <v>20</v>
      </c>
      <c r="H1099" s="5" t="s">
        <v>47</v>
      </c>
      <c r="I1099" s="5" t="s">
        <v>28</v>
      </c>
      <c r="J1099" s="5" t="s">
        <v>13</v>
      </c>
      <c r="K1099" s="5" t="s">
        <v>23</v>
      </c>
      <c r="L1099" s="5" t="s">
        <v>24</v>
      </c>
      <c r="M1099" s="6">
        <v>2</v>
      </c>
      <c r="N1099" s="7">
        <v>342.25</v>
      </c>
      <c r="O1099" s="8">
        <v>0</v>
      </c>
      <c r="P1099" s="7">
        <v>196.86</v>
      </c>
      <c r="Q1099" s="7">
        <f t="shared" si="68"/>
        <v>684.5</v>
      </c>
      <c r="R1099" s="7">
        <f t="shared" si="69"/>
        <v>393.72</v>
      </c>
      <c r="S1099" s="7">
        <f t="shared" si="70"/>
        <v>290.77999999999997</v>
      </c>
      <c r="T1099" s="9">
        <f t="shared" si="71"/>
        <v>0.42480642804967128</v>
      </c>
      <c r="U1099" s="6">
        <f>YEAR(SalesDataTable[[#This Row],[Order Date]])</f>
        <v>2026</v>
      </c>
      <c r="V1099" s="9" t="str">
        <f>"Q"&amp;ROUNDUP(MONTH(SalesDataTable[[#This Row],[Order Date]])/3,0)</f>
        <v>Q2</v>
      </c>
      <c r="W1099" s="6">
        <f>MONTH(SalesDataTable[[#This Row],[Order Date]])</f>
        <v>6</v>
      </c>
      <c r="X1099" s="9" t="str">
        <f>TEXT(SalesDataTable[[#This Row],[Order Date]],"mmm")</f>
        <v>Jun</v>
      </c>
    </row>
    <row r="1100" spans="1:24">
      <c r="A1100" s="3">
        <v>3258</v>
      </c>
      <c r="B1100" s="4">
        <v>46187</v>
      </c>
      <c r="C1100" s="11">
        <f>YEAR(SalesDataTable[[#This Row],[Order Date]])</f>
        <v>2026</v>
      </c>
      <c r="D1100" s="11" t="str">
        <f>"Q"&amp;ROUNDUP(MONTH(SalesDataTable[[#This Row],[Order Date]])/3,0)</f>
        <v>Q2</v>
      </c>
      <c r="E1100" s="13">
        <f>MONTH(SalesDataTable[[#This Row],[Order Date]])</f>
        <v>6</v>
      </c>
      <c r="F1100" s="11" t="str">
        <f>TEXT(SalesDataTable[[#This Row],[Order Date]],"MMM")</f>
        <v>Jun</v>
      </c>
      <c r="G1100" s="5" t="s">
        <v>6</v>
      </c>
      <c r="H1100" s="5" t="s">
        <v>7</v>
      </c>
      <c r="I1100" s="5" t="s">
        <v>2</v>
      </c>
      <c r="J1100" s="5" t="s">
        <v>16</v>
      </c>
      <c r="K1100" s="5" t="s">
        <v>4</v>
      </c>
      <c r="L1100" s="5" t="s">
        <v>22</v>
      </c>
      <c r="M1100" s="6">
        <v>6</v>
      </c>
      <c r="N1100" s="7">
        <v>50.92</v>
      </c>
      <c r="O1100" s="8">
        <v>0.05</v>
      </c>
      <c r="P1100" s="7">
        <v>22.87</v>
      </c>
      <c r="Q1100" s="7">
        <f t="shared" si="68"/>
        <v>290.24399999999997</v>
      </c>
      <c r="R1100" s="7">
        <f t="shared" si="69"/>
        <v>137.22</v>
      </c>
      <c r="S1100" s="7">
        <f t="shared" si="70"/>
        <v>153.02399999999997</v>
      </c>
      <c r="T1100" s="9">
        <f t="shared" si="71"/>
        <v>0.52722536899987593</v>
      </c>
      <c r="U1100" s="6">
        <f>YEAR(SalesDataTable[[#This Row],[Order Date]])</f>
        <v>2026</v>
      </c>
      <c r="V1100" s="9" t="str">
        <f>"Q"&amp;ROUNDUP(MONTH(SalesDataTable[[#This Row],[Order Date]])/3,0)</f>
        <v>Q2</v>
      </c>
      <c r="W1100" s="6">
        <f>MONTH(SalesDataTable[[#This Row],[Order Date]])</f>
        <v>6</v>
      </c>
      <c r="X1100" s="9" t="str">
        <f>TEXT(SalesDataTable[[#This Row],[Order Date]],"mmm")</f>
        <v>Jun</v>
      </c>
    </row>
    <row r="1101" spans="1:24">
      <c r="A1101" s="3">
        <v>3361</v>
      </c>
      <c r="B1101" s="4">
        <v>46187</v>
      </c>
      <c r="C1101" s="11">
        <f>YEAR(SalesDataTable[[#This Row],[Order Date]])</f>
        <v>2026</v>
      </c>
      <c r="D1101" s="11" t="str">
        <f>"Q"&amp;ROUNDUP(MONTH(SalesDataTable[[#This Row],[Order Date]])/3,0)</f>
        <v>Q2</v>
      </c>
      <c r="E1101" s="13">
        <f>MONTH(SalesDataTable[[#This Row],[Order Date]])</f>
        <v>6</v>
      </c>
      <c r="F1101" s="11" t="str">
        <f>TEXT(SalesDataTable[[#This Row],[Order Date]],"MMM")</f>
        <v>Jun</v>
      </c>
      <c r="G1101" s="5" t="s">
        <v>0</v>
      </c>
      <c r="H1101" s="5" t="s">
        <v>1</v>
      </c>
      <c r="I1101" s="5" t="s">
        <v>19</v>
      </c>
      <c r="J1101" s="5" t="s">
        <v>3</v>
      </c>
      <c r="K1101" s="5" t="s">
        <v>14</v>
      </c>
      <c r="L1101" s="5" t="s">
        <v>15</v>
      </c>
      <c r="M1101" s="6">
        <v>5</v>
      </c>
      <c r="N1101" s="7">
        <v>36.72</v>
      </c>
      <c r="O1101" s="8">
        <v>0.15</v>
      </c>
      <c r="P1101" s="7">
        <v>13.2</v>
      </c>
      <c r="Q1101" s="7">
        <f t="shared" si="68"/>
        <v>156.06</v>
      </c>
      <c r="R1101" s="7">
        <f t="shared" si="69"/>
        <v>66</v>
      </c>
      <c r="S1101" s="7">
        <f t="shared" si="70"/>
        <v>90.06</v>
      </c>
      <c r="T1101" s="9">
        <f t="shared" si="71"/>
        <v>0.57708573625528647</v>
      </c>
      <c r="U1101" s="6">
        <f>YEAR(SalesDataTable[[#This Row],[Order Date]])</f>
        <v>2026</v>
      </c>
      <c r="V1101" s="9" t="str">
        <f>"Q"&amp;ROUNDUP(MONTH(SalesDataTable[[#This Row],[Order Date]])/3,0)</f>
        <v>Q2</v>
      </c>
      <c r="W1101" s="6">
        <f>MONTH(SalesDataTable[[#This Row],[Order Date]])</f>
        <v>6</v>
      </c>
      <c r="X1101" s="9" t="str">
        <f>TEXT(SalesDataTable[[#This Row],[Order Date]],"mmm")</f>
        <v>Jun</v>
      </c>
    </row>
    <row r="1102" spans="1:24">
      <c r="A1102" s="3">
        <v>3629</v>
      </c>
      <c r="B1102" s="4">
        <v>46187</v>
      </c>
      <c r="C1102" s="11">
        <f>YEAR(SalesDataTable[[#This Row],[Order Date]])</f>
        <v>2026</v>
      </c>
      <c r="D1102" s="11" t="str">
        <f>"Q"&amp;ROUNDUP(MONTH(SalesDataTable[[#This Row],[Order Date]])/3,0)</f>
        <v>Q2</v>
      </c>
      <c r="E1102" s="13">
        <f>MONTH(SalesDataTable[[#This Row],[Order Date]])</f>
        <v>6</v>
      </c>
      <c r="F1102" s="11" t="str">
        <f>TEXT(SalesDataTable[[#This Row],[Order Date]],"MMM")</f>
        <v>Jun</v>
      </c>
      <c r="G1102" s="5" t="s">
        <v>0</v>
      </c>
      <c r="H1102" s="5" t="s">
        <v>50</v>
      </c>
      <c r="I1102" s="5" t="s">
        <v>2</v>
      </c>
      <c r="J1102" s="5" t="s">
        <v>13</v>
      </c>
      <c r="K1102" s="5" t="s">
        <v>23</v>
      </c>
      <c r="L1102" s="5" t="s">
        <v>24</v>
      </c>
      <c r="M1102" s="6">
        <v>4</v>
      </c>
      <c r="N1102" s="7">
        <v>348.96</v>
      </c>
      <c r="O1102" s="8">
        <v>0.15</v>
      </c>
      <c r="P1102" s="7">
        <v>197.02</v>
      </c>
      <c r="Q1102" s="7">
        <f t="shared" si="68"/>
        <v>1186.4639999999999</v>
      </c>
      <c r="R1102" s="7">
        <f t="shared" si="69"/>
        <v>788.08</v>
      </c>
      <c r="S1102" s="7">
        <f t="shared" si="70"/>
        <v>398.3839999999999</v>
      </c>
      <c r="T1102" s="9">
        <f t="shared" si="71"/>
        <v>0.3357741996385899</v>
      </c>
      <c r="U1102" s="6">
        <f>YEAR(SalesDataTable[[#This Row],[Order Date]])</f>
        <v>2026</v>
      </c>
      <c r="V1102" s="9" t="str">
        <f>"Q"&amp;ROUNDUP(MONTH(SalesDataTable[[#This Row],[Order Date]])/3,0)</f>
        <v>Q2</v>
      </c>
      <c r="W1102" s="6">
        <f>MONTH(SalesDataTable[[#This Row],[Order Date]])</f>
        <v>6</v>
      </c>
      <c r="X1102" s="9" t="str">
        <f>TEXT(SalesDataTable[[#This Row],[Order Date]],"mmm")</f>
        <v>Jun</v>
      </c>
    </row>
    <row r="1103" spans="1:24">
      <c r="A1103" s="3">
        <v>3750</v>
      </c>
      <c r="B1103" s="4">
        <v>46187</v>
      </c>
      <c r="C1103" s="11">
        <f>YEAR(SalesDataTable[[#This Row],[Order Date]])</f>
        <v>2026</v>
      </c>
      <c r="D1103" s="11" t="str">
        <f>"Q"&amp;ROUNDUP(MONTH(SalesDataTable[[#This Row],[Order Date]])/3,0)</f>
        <v>Q2</v>
      </c>
      <c r="E1103" s="13">
        <f>MONTH(SalesDataTable[[#This Row],[Order Date]])</f>
        <v>6</v>
      </c>
      <c r="F1103" s="11" t="str">
        <f>TEXT(SalesDataTable[[#This Row],[Order Date]],"MMM")</f>
        <v>Jun</v>
      </c>
      <c r="G1103" s="5" t="s">
        <v>0</v>
      </c>
      <c r="H1103" s="5" t="s">
        <v>1</v>
      </c>
      <c r="I1103" s="5" t="s">
        <v>2</v>
      </c>
      <c r="J1103" s="5" t="s">
        <v>3</v>
      </c>
      <c r="K1103" s="5" t="s">
        <v>9</v>
      </c>
      <c r="L1103" s="5" t="s">
        <v>46</v>
      </c>
      <c r="M1103" s="6">
        <v>1</v>
      </c>
      <c r="N1103" s="7">
        <v>71.28</v>
      </c>
      <c r="O1103" s="8">
        <v>0</v>
      </c>
      <c r="P1103" s="7">
        <v>31.92</v>
      </c>
      <c r="Q1103" s="7">
        <f t="shared" si="68"/>
        <v>71.28</v>
      </c>
      <c r="R1103" s="7">
        <f t="shared" si="69"/>
        <v>31.92</v>
      </c>
      <c r="S1103" s="7">
        <f t="shared" si="70"/>
        <v>39.36</v>
      </c>
      <c r="T1103" s="9">
        <f t="shared" si="71"/>
        <v>0.55218855218855212</v>
      </c>
      <c r="U1103" s="6">
        <f>YEAR(SalesDataTable[[#This Row],[Order Date]])</f>
        <v>2026</v>
      </c>
      <c r="V1103" s="9" t="str">
        <f>"Q"&amp;ROUNDUP(MONTH(SalesDataTable[[#This Row],[Order Date]])/3,0)</f>
        <v>Q2</v>
      </c>
      <c r="W1103" s="6">
        <f>MONTH(SalesDataTable[[#This Row],[Order Date]])</f>
        <v>6</v>
      </c>
      <c r="X1103" s="9" t="str">
        <f>TEXT(SalesDataTable[[#This Row],[Order Date]],"mmm")</f>
        <v>Jun</v>
      </c>
    </row>
    <row r="1104" spans="1:24">
      <c r="A1104" s="3">
        <v>5088</v>
      </c>
      <c r="B1104" s="4">
        <v>46187</v>
      </c>
      <c r="C1104" s="11">
        <f>YEAR(SalesDataTable[[#This Row],[Order Date]])</f>
        <v>2026</v>
      </c>
      <c r="D1104" s="11" t="str">
        <f>"Q"&amp;ROUNDUP(MONTH(SalesDataTable[[#This Row],[Order Date]])/3,0)</f>
        <v>Q2</v>
      </c>
      <c r="E1104" s="13">
        <f>MONTH(SalesDataTable[[#This Row],[Order Date]])</f>
        <v>6</v>
      </c>
      <c r="F1104" s="11" t="str">
        <f>TEXT(SalesDataTable[[#This Row],[Order Date]],"MMM")</f>
        <v>Jun</v>
      </c>
      <c r="G1104" s="5" t="s">
        <v>6</v>
      </c>
      <c r="H1104" s="5" t="s">
        <v>43</v>
      </c>
      <c r="I1104" s="5" t="s">
        <v>2</v>
      </c>
      <c r="J1104" s="5" t="s">
        <v>13</v>
      </c>
      <c r="K1104" s="5" t="s">
        <v>14</v>
      </c>
      <c r="L1104" s="5" t="s">
        <v>48</v>
      </c>
      <c r="M1104" s="6">
        <v>1</v>
      </c>
      <c r="N1104" s="7">
        <v>160.99</v>
      </c>
      <c r="O1104" s="8">
        <v>0.05</v>
      </c>
      <c r="P1104" s="7">
        <v>89.15</v>
      </c>
      <c r="Q1104" s="7">
        <f t="shared" si="68"/>
        <v>152.94050000000001</v>
      </c>
      <c r="R1104" s="7">
        <f t="shared" si="69"/>
        <v>89.15</v>
      </c>
      <c r="S1104" s="7">
        <f t="shared" si="70"/>
        <v>63.790500000000009</v>
      </c>
      <c r="T1104" s="9">
        <f t="shared" si="71"/>
        <v>0.41709357560619981</v>
      </c>
      <c r="U1104" s="6">
        <f>YEAR(SalesDataTable[[#This Row],[Order Date]])</f>
        <v>2026</v>
      </c>
      <c r="V1104" s="9" t="str">
        <f>"Q"&amp;ROUNDUP(MONTH(SalesDataTable[[#This Row],[Order Date]])/3,0)</f>
        <v>Q2</v>
      </c>
      <c r="W1104" s="6">
        <f>MONTH(SalesDataTable[[#This Row],[Order Date]])</f>
        <v>6</v>
      </c>
      <c r="X1104" s="9" t="str">
        <f>TEXT(SalesDataTable[[#This Row],[Order Date]],"mmm")</f>
        <v>Jun</v>
      </c>
    </row>
    <row r="1105" spans="1:24">
      <c r="A1105" s="3">
        <v>1450</v>
      </c>
      <c r="B1105" s="4">
        <v>46188</v>
      </c>
      <c r="C1105" s="11">
        <f>YEAR(SalesDataTable[[#This Row],[Order Date]])</f>
        <v>2026</v>
      </c>
      <c r="D1105" s="11" t="str">
        <f>"Q"&amp;ROUNDUP(MONTH(SalesDataTable[[#This Row],[Order Date]])/3,0)</f>
        <v>Q2</v>
      </c>
      <c r="E1105" s="13">
        <f>MONTH(SalesDataTable[[#This Row],[Order Date]])</f>
        <v>6</v>
      </c>
      <c r="F1105" s="11" t="str">
        <f>TEXT(SalesDataTable[[#This Row],[Order Date]],"MMM")</f>
        <v>Jun</v>
      </c>
      <c r="G1105" s="5" t="s">
        <v>6</v>
      </c>
      <c r="H1105" s="5" t="s">
        <v>49</v>
      </c>
      <c r="I1105" s="5" t="s">
        <v>2</v>
      </c>
      <c r="J1105" s="5" t="s">
        <v>3</v>
      </c>
      <c r="K1105" s="5" t="s">
        <v>34</v>
      </c>
      <c r="L1105" s="5" t="s">
        <v>38</v>
      </c>
      <c r="M1105" s="6">
        <v>1</v>
      </c>
      <c r="N1105" s="7">
        <v>124.19</v>
      </c>
      <c r="O1105" s="8">
        <v>0.05</v>
      </c>
      <c r="P1105" s="7">
        <v>67.209999999999994</v>
      </c>
      <c r="Q1105" s="7">
        <f t="shared" si="68"/>
        <v>117.98049999999999</v>
      </c>
      <c r="R1105" s="7">
        <f t="shared" si="69"/>
        <v>67.209999999999994</v>
      </c>
      <c r="S1105" s="7">
        <f t="shared" si="70"/>
        <v>50.770499999999998</v>
      </c>
      <c r="T1105" s="9">
        <f t="shared" si="71"/>
        <v>0.43032958836417884</v>
      </c>
      <c r="U1105" s="6">
        <f>YEAR(SalesDataTable[[#This Row],[Order Date]])</f>
        <v>2026</v>
      </c>
      <c r="V1105" s="9" t="str">
        <f>"Q"&amp;ROUNDUP(MONTH(SalesDataTable[[#This Row],[Order Date]])/3,0)</f>
        <v>Q2</v>
      </c>
      <c r="W1105" s="6">
        <f>MONTH(SalesDataTable[[#This Row],[Order Date]])</f>
        <v>6</v>
      </c>
      <c r="X1105" s="9" t="str">
        <f>TEXT(SalesDataTable[[#This Row],[Order Date]],"mmm")</f>
        <v>Jun</v>
      </c>
    </row>
    <row r="1106" spans="1:24">
      <c r="A1106" s="3">
        <v>2330</v>
      </c>
      <c r="B1106" s="4">
        <v>46188</v>
      </c>
      <c r="C1106" s="11">
        <f>YEAR(SalesDataTable[[#This Row],[Order Date]])</f>
        <v>2026</v>
      </c>
      <c r="D1106" s="11" t="str">
        <f>"Q"&amp;ROUNDUP(MONTH(SalesDataTable[[#This Row],[Order Date]])/3,0)</f>
        <v>Q2</v>
      </c>
      <c r="E1106" s="13">
        <f>MONTH(SalesDataTable[[#This Row],[Order Date]])</f>
        <v>6</v>
      </c>
      <c r="F1106" s="11" t="str">
        <f>TEXT(SalesDataTable[[#This Row],[Order Date]],"MMM")</f>
        <v>Jun</v>
      </c>
      <c r="G1106" s="5" t="s">
        <v>6</v>
      </c>
      <c r="H1106" s="5" t="s">
        <v>7</v>
      </c>
      <c r="I1106" s="5" t="s">
        <v>2</v>
      </c>
      <c r="J1106" s="5" t="s">
        <v>13</v>
      </c>
      <c r="K1106" s="5" t="s">
        <v>14</v>
      </c>
      <c r="L1106" s="5" t="s">
        <v>15</v>
      </c>
      <c r="M1106" s="6">
        <v>2</v>
      </c>
      <c r="N1106" s="7">
        <v>36.11</v>
      </c>
      <c r="O1106" s="8">
        <v>0.05</v>
      </c>
      <c r="P1106" s="7">
        <v>13.29</v>
      </c>
      <c r="Q1106" s="7">
        <f t="shared" si="68"/>
        <v>68.608999999999995</v>
      </c>
      <c r="R1106" s="7">
        <f t="shared" si="69"/>
        <v>26.58</v>
      </c>
      <c r="S1106" s="7">
        <f t="shared" si="70"/>
        <v>42.028999999999996</v>
      </c>
      <c r="T1106" s="9">
        <f t="shared" si="71"/>
        <v>0.6125872698917052</v>
      </c>
      <c r="U1106" s="6">
        <f>YEAR(SalesDataTable[[#This Row],[Order Date]])</f>
        <v>2026</v>
      </c>
      <c r="V1106" s="9" t="str">
        <f>"Q"&amp;ROUNDUP(MONTH(SalesDataTable[[#This Row],[Order Date]])/3,0)</f>
        <v>Q2</v>
      </c>
      <c r="W1106" s="6">
        <f>MONTH(SalesDataTable[[#This Row],[Order Date]])</f>
        <v>6</v>
      </c>
      <c r="X1106" s="9" t="str">
        <f>TEXT(SalesDataTable[[#This Row],[Order Date]],"mmm")</f>
        <v>Jun</v>
      </c>
    </row>
    <row r="1107" spans="1:24">
      <c r="A1107" s="3">
        <v>4655</v>
      </c>
      <c r="B1107" s="4">
        <v>46188</v>
      </c>
      <c r="C1107" s="11">
        <f>YEAR(SalesDataTable[[#This Row],[Order Date]])</f>
        <v>2026</v>
      </c>
      <c r="D1107" s="11" t="str">
        <f>"Q"&amp;ROUNDUP(MONTH(SalesDataTable[[#This Row],[Order Date]])/3,0)</f>
        <v>Q2</v>
      </c>
      <c r="E1107" s="13">
        <f>MONTH(SalesDataTable[[#This Row],[Order Date]])</f>
        <v>6</v>
      </c>
      <c r="F1107" s="11" t="str">
        <f>TEXT(SalesDataTable[[#This Row],[Order Date]],"MMM")</f>
        <v>Jun</v>
      </c>
      <c r="G1107" s="5" t="s">
        <v>0</v>
      </c>
      <c r="H1107" s="5" t="s">
        <v>1</v>
      </c>
      <c r="I1107" s="5" t="s">
        <v>8</v>
      </c>
      <c r="J1107" s="5" t="s">
        <v>16</v>
      </c>
      <c r="K1107" s="5" t="s">
        <v>34</v>
      </c>
      <c r="L1107" s="5" t="s">
        <v>35</v>
      </c>
      <c r="M1107" s="6">
        <v>4</v>
      </c>
      <c r="N1107" s="7">
        <v>40.909999999999997</v>
      </c>
      <c r="O1107" s="8">
        <v>0.05</v>
      </c>
      <c r="P1107" s="7">
        <v>14.42</v>
      </c>
      <c r="Q1107" s="7">
        <f t="shared" si="68"/>
        <v>155.45799999999997</v>
      </c>
      <c r="R1107" s="7">
        <f t="shared" si="69"/>
        <v>57.68</v>
      </c>
      <c r="S1107" s="7">
        <f t="shared" si="70"/>
        <v>97.777999999999963</v>
      </c>
      <c r="T1107" s="9">
        <f t="shared" si="71"/>
        <v>0.62896730949838531</v>
      </c>
      <c r="U1107" s="6">
        <f>YEAR(SalesDataTable[[#This Row],[Order Date]])</f>
        <v>2026</v>
      </c>
      <c r="V1107" s="9" t="str">
        <f>"Q"&amp;ROUNDUP(MONTH(SalesDataTable[[#This Row],[Order Date]])/3,0)</f>
        <v>Q2</v>
      </c>
      <c r="W1107" s="6">
        <f>MONTH(SalesDataTable[[#This Row],[Order Date]])</f>
        <v>6</v>
      </c>
      <c r="X1107" s="9" t="str">
        <f>TEXT(SalesDataTable[[#This Row],[Order Date]],"mmm")</f>
        <v>Jun</v>
      </c>
    </row>
    <row r="1108" spans="1:24">
      <c r="A1108" s="3">
        <v>137</v>
      </c>
      <c r="B1108" s="4">
        <v>46189</v>
      </c>
      <c r="C1108" s="11">
        <f>YEAR(SalesDataTable[[#This Row],[Order Date]])</f>
        <v>2026</v>
      </c>
      <c r="D1108" s="11" t="str">
        <f>"Q"&amp;ROUNDUP(MONTH(SalesDataTable[[#This Row],[Order Date]])/3,0)</f>
        <v>Q2</v>
      </c>
      <c r="E1108" s="13">
        <f>MONTH(SalesDataTable[[#This Row],[Order Date]])</f>
        <v>6</v>
      </c>
      <c r="F1108" s="11" t="str">
        <f>TEXT(SalesDataTable[[#This Row],[Order Date]],"MMM")</f>
        <v>Jun</v>
      </c>
      <c r="G1108" s="5" t="s">
        <v>6</v>
      </c>
      <c r="H1108" s="5" t="s">
        <v>27</v>
      </c>
      <c r="I1108" s="5" t="s">
        <v>2</v>
      </c>
      <c r="J1108" s="5" t="s">
        <v>3</v>
      </c>
      <c r="K1108" s="5" t="s">
        <v>9</v>
      </c>
      <c r="L1108" s="5" t="s">
        <v>17</v>
      </c>
      <c r="M1108" s="6">
        <v>5</v>
      </c>
      <c r="N1108" s="7">
        <v>141.66999999999999</v>
      </c>
      <c r="O1108" s="8">
        <v>0.1</v>
      </c>
      <c r="P1108" s="7">
        <v>80.59</v>
      </c>
      <c r="Q1108" s="7">
        <f t="shared" si="68"/>
        <v>637.51499999999999</v>
      </c>
      <c r="R1108" s="7">
        <f t="shared" si="69"/>
        <v>402.95000000000005</v>
      </c>
      <c r="S1108" s="7">
        <f t="shared" si="70"/>
        <v>234.56499999999994</v>
      </c>
      <c r="T1108" s="9">
        <f t="shared" si="71"/>
        <v>0.36793644071119885</v>
      </c>
      <c r="U1108" s="6">
        <f>YEAR(SalesDataTable[[#This Row],[Order Date]])</f>
        <v>2026</v>
      </c>
      <c r="V1108" s="9" t="str">
        <f>"Q"&amp;ROUNDUP(MONTH(SalesDataTable[[#This Row],[Order Date]])/3,0)</f>
        <v>Q2</v>
      </c>
      <c r="W1108" s="6">
        <f>MONTH(SalesDataTable[[#This Row],[Order Date]])</f>
        <v>6</v>
      </c>
      <c r="X1108" s="9" t="str">
        <f>TEXT(SalesDataTable[[#This Row],[Order Date]],"mmm")</f>
        <v>Jun</v>
      </c>
    </row>
    <row r="1109" spans="1:24">
      <c r="A1109" s="3">
        <v>141</v>
      </c>
      <c r="B1109" s="4">
        <v>46189</v>
      </c>
      <c r="C1109" s="11">
        <f>YEAR(SalesDataTable[[#This Row],[Order Date]])</f>
        <v>2026</v>
      </c>
      <c r="D1109" s="11" t="str">
        <f>"Q"&amp;ROUNDUP(MONTH(SalesDataTable[[#This Row],[Order Date]])/3,0)</f>
        <v>Q2</v>
      </c>
      <c r="E1109" s="13">
        <f>MONTH(SalesDataTable[[#This Row],[Order Date]])</f>
        <v>6</v>
      </c>
      <c r="F1109" s="11" t="str">
        <f>TEXT(SalesDataTable[[#This Row],[Order Date]],"MMM")</f>
        <v>Jun</v>
      </c>
      <c r="G1109" s="5" t="s">
        <v>20</v>
      </c>
      <c r="H1109" s="5" t="s">
        <v>31</v>
      </c>
      <c r="I1109" s="5" t="s">
        <v>2</v>
      </c>
      <c r="J1109" s="5" t="s">
        <v>3</v>
      </c>
      <c r="K1109" s="5" t="s">
        <v>14</v>
      </c>
      <c r="L1109" s="5" t="s">
        <v>32</v>
      </c>
      <c r="M1109" s="6">
        <v>1</v>
      </c>
      <c r="N1109" s="7">
        <v>47.53</v>
      </c>
      <c r="O1109" s="8">
        <v>0.05</v>
      </c>
      <c r="P1109" s="7">
        <v>18.5</v>
      </c>
      <c r="Q1109" s="7">
        <f t="shared" si="68"/>
        <v>45.153500000000001</v>
      </c>
      <c r="R1109" s="7">
        <f t="shared" si="69"/>
        <v>18.5</v>
      </c>
      <c r="S1109" s="7">
        <f t="shared" si="70"/>
        <v>26.653500000000001</v>
      </c>
      <c r="T1109" s="9">
        <f t="shared" si="71"/>
        <v>0.59028646727274736</v>
      </c>
      <c r="U1109" s="6">
        <f>YEAR(SalesDataTable[[#This Row],[Order Date]])</f>
        <v>2026</v>
      </c>
      <c r="V1109" s="9" t="str">
        <f>"Q"&amp;ROUNDUP(MONTH(SalesDataTable[[#This Row],[Order Date]])/3,0)</f>
        <v>Q2</v>
      </c>
      <c r="W1109" s="6">
        <f>MONTH(SalesDataTable[[#This Row],[Order Date]])</f>
        <v>6</v>
      </c>
      <c r="X1109" s="9" t="str">
        <f>TEXT(SalesDataTable[[#This Row],[Order Date]],"mmm")</f>
        <v>Jun</v>
      </c>
    </row>
    <row r="1110" spans="1:24">
      <c r="A1110" s="3">
        <v>335</v>
      </c>
      <c r="B1110" s="4">
        <v>46189</v>
      </c>
      <c r="C1110" s="11">
        <f>YEAR(SalesDataTable[[#This Row],[Order Date]])</f>
        <v>2026</v>
      </c>
      <c r="D1110" s="11" t="str">
        <f>"Q"&amp;ROUNDUP(MONTH(SalesDataTable[[#This Row],[Order Date]])/3,0)</f>
        <v>Q2</v>
      </c>
      <c r="E1110" s="13">
        <f>MONTH(SalesDataTable[[#This Row],[Order Date]])</f>
        <v>6</v>
      </c>
      <c r="F1110" s="11" t="str">
        <f>TEXT(SalesDataTable[[#This Row],[Order Date]],"MMM")</f>
        <v>Jun</v>
      </c>
      <c r="G1110" s="5" t="s">
        <v>20</v>
      </c>
      <c r="H1110" s="5" t="s">
        <v>33</v>
      </c>
      <c r="I1110" s="5" t="s">
        <v>2</v>
      </c>
      <c r="J1110" s="5" t="s">
        <v>3</v>
      </c>
      <c r="K1110" s="5" t="s">
        <v>14</v>
      </c>
      <c r="L1110" s="5" t="s">
        <v>48</v>
      </c>
      <c r="M1110" s="6">
        <v>3</v>
      </c>
      <c r="N1110" s="7">
        <v>163.65</v>
      </c>
      <c r="O1110" s="8">
        <v>0.15</v>
      </c>
      <c r="P1110" s="7">
        <v>85.8</v>
      </c>
      <c r="Q1110" s="7">
        <f t="shared" si="68"/>
        <v>417.3075</v>
      </c>
      <c r="R1110" s="7">
        <f t="shared" si="69"/>
        <v>257.39999999999998</v>
      </c>
      <c r="S1110" s="7">
        <f t="shared" si="70"/>
        <v>159.90750000000003</v>
      </c>
      <c r="T1110" s="9">
        <f t="shared" si="71"/>
        <v>0.38318865584730688</v>
      </c>
      <c r="U1110" s="6">
        <f>YEAR(SalesDataTable[[#This Row],[Order Date]])</f>
        <v>2026</v>
      </c>
      <c r="V1110" s="9" t="str">
        <f>"Q"&amp;ROUNDUP(MONTH(SalesDataTable[[#This Row],[Order Date]])/3,0)</f>
        <v>Q2</v>
      </c>
      <c r="W1110" s="6">
        <f>MONTH(SalesDataTable[[#This Row],[Order Date]])</f>
        <v>6</v>
      </c>
      <c r="X1110" s="9" t="str">
        <f>TEXT(SalesDataTable[[#This Row],[Order Date]],"mmm")</f>
        <v>Jun</v>
      </c>
    </row>
    <row r="1111" spans="1:24">
      <c r="A1111" s="3">
        <v>498</v>
      </c>
      <c r="B1111" s="4">
        <v>46189</v>
      </c>
      <c r="C1111" s="11">
        <f>YEAR(SalesDataTable[[#This Row],[Order Date]])</f>
        <v>2026</v>
      </c>
      <c r="D1111" s="11" t="str">
        <f>"Q"&amp;ROUNDUP(MONTH(SalesDataTable[[#This Row],[Order Date]])/3,0)</f>
        <v>Q2</v>
      </c>
      <c r="E1111" s="13">
        <f>MONTH(SalesDataTable[[#This Row],[Order Date]])</f>
        <v>6</v>
      </c>
      <c r="F1111" s="11" t="str">
        <f>TEXT(SalesDataTable[[#This Row],[Order Date]],"MMM")</f>
        <v>Jun</v>
      </c>
      <c r="G1111" s="5" t="s">
        <v>0</v>
      </c>
      <c r="H1111" s="5" t="s">
        <v>50</v>
      </c>
      <c r="I1111" s="5" t="s">
        <v>8</v>
      </c>
      <c r="J1111" s="5" t="s">
        <v>16</v>
      </c>
      <c r="K1111" s="5" t="s">
        <v>14</v>
      </c>
      <c r="L1111" s="5" t="s">
        <v>44</v>
      </c>
      <c r="M1111" s="6">
        <v>5</v>
      </c>
      <c r="N1111" s="7">
        <v>130.94999999999999</v>
      </c>
      <c r="O1111" s="8">
        <v>0.15</v>
      </c>
      <c r="P1111" s="7">
        <v>68.47</v>
      </c>
      <c r="Q1111" s="7">
        <f t="shared" si="68"/>
        <v>556.53750000000002</v>
      </c>
      <c r="R1111" s="7">
        <f t="shared" si="69"/>
        <v>342.35</v>
      </c>
      <c r="S1111" s="7">
        <f t="shared" si="70"/>
        <v>214.1875</v>
      </c>
      <c r="T1111" s="9">
        <f t="shared" si="71"/>
        <v>0.38485726478449339</v>
      </c>
      <c r="U1111" s="6">
        <f>YEAR(SalesDataTable[[#This Row],[Order Date]])</f>
        <v>2026</v>
      </c>
      <c r="V1111" s="9" t="str">
        <f>"Q"&amp;ROUNDUP(MONTH(SalesDataTable[[#This Row],[Order Date]])/3,0)</f>
        <v>Q2</v>
      </c>
      <c r="W1111" s="6">
        <f>MONTH(SalesDataTable[[#This Row],[Order Date]])</f>
        <v>6</v>
      </c>
      <c r="X1111" s="9" t="str">
        <f>TEXT(SalesDataTable[[#This Row],[Order Date]],"mmm")</f>
        <v>Jun</v>
      </c>
    </row>
    <row r="1112" spans="1:24">
      <c r="A1112" s="3">
        <v>2611</v>
      </c>
      <c r="B1112" s="4">
        <v>46189</v>
      </c>
      <c r="C1112" s="11">
        <f>YEAR(SalesDataTable[[#This Row],[Order Date]])</f>
        <v>2026</v>
      </c>
      <c r="D1112" s="11" t="str">
        <f>"Q"&amp;ROUNDUP(MONTH(SalesDataTable[[#This Row],[Order Date]])/3,0)</f>
        <v>Q2</v>
      </c>
      <c r="E1112" s="13">
        <f>MONTH(SalesDataTable[[#This Row],[Order Date]])</f>
        <v>6</v>
      </c>
      <c r="F1112" s="11" t="str">
        <f>TEXT(SalesDataTable[[#This Row],[Order Date]],"MMM")</f>
        <v>Jun</v>
      </c>
      <c r="G1112" s="5" t="s">
        <v>20</v>
      </c>
      <c r="H1112" s="5" t="s">
        <v>47</v>
      </c>
      <c r="I1112" s="5" t="s">
        <v>2</v>
      </c>
      <c r="J1112" s="5" t="s">
        <v>3</v>
      </c>
      <c r="K1112" s="5" t="s">
        <v>14</v>
      </c>
      <c r="L1112" s="5" t="s">
        <v>48</v>
      </c>
      <c r="M1112" s="6">
        <v>5</v>
      </c>
      <c r="N1112" s="7">
        <v>160.82</v>
      </c>
      <c r="O1112" s="8">
        <v>0</v>
      </c>
      <c r="P1112" s="7">
        <v>90.14</v>
      </c>
      <c r="Q1112" s="7">
        <f t="shared" si="68"/>
        <v>804.09999999999991</v>
      </c>
      <c r="R1112" s="7">
        <f t="shared" si="69"/>
        <v>450.7</v>
      </c>
      <c r="S1112" s="7">
        <f t="shared" si="70"/>
        <v>353.39999999999992</v>
      </c>
      <c r="T1112" s="9">
        <f t="shared" si="71"/>
        <v>0.43949757492849145</v>
      </c>
      <c r="U1112" s="6">
        <f>YEAR(SalesDataTable[[#This Row],[Order Date]])</f>
        <v>2026</v>
      </c>
      <c r="V1112" s="9" t="str">
        <f>"Q"&amp;ROUNDUP(MONTH(SalesDataTable[[#This Row],[Order Date]])/3,0)</f>
        <v>Q2</v>
      </c>
      <c r="W1112" s="6">
        <f>MONTH(SalesDataTable[[#This Row],[Order Date]])</f>
        <v>6</v>
      </c>
      <c r="X1112" s="9" t="str">
        <f>TEXT(SalesDataTable[[#This Row],[Order Date]],"mmm")</f>
        <v>Jun</v>
      </c>
    </row>
    <row r="1113" spans="1:24">
      <c r="A1113" s="3">
        <v>3197</v>
      </c>
      <c r="B1113" s="4">
        <v>46189</v>
      </c>
      <c r="C1113" s="11">
        <f>YEAR(SalesDataTable[[#This Row],[Order Date]])</f>
        <v>2026</v>
      </c>
      <c r="D1113" s="11" t="str">
        <f>"Q"&amp;ROUNDUP(MONTH(SalesDataTable[[#This Row],[Order Date]])/3,0)</f>
        <v>Q2</v>
      </c>
      <c r="E1113" s="13">
        <f>MONTH(SalesDataTable[[#This Row],[Order Date]])</f>
        <v>6</v>
      </c>
      <c r="F1113" s="11" t="str">
        <f>TEXT(SalesDataTable[[#This Row],[Order Date]],"MMM")</f>
        <v>Jun</v>
      </c>
      <c r="G1113" s="5" t="s">
        <v>6</v>
      </c>
      <c r="H1113" s="5" t="s">
        <v>43</v>
      </c>
      <c r="I1113" s="5" t="s">
        <v>19</v>
      </c>
      <c r="J1113" s="5" t="s">
        <v>13</v>
      </c>
      <c r="K1113" s="5" t="s">
        <v>4</v>
      </c>
      <c r="L1113" s="5" t="s">
        <v>26</v>
      </c>
      <c r="M1113" s="6">
        <v>3</v>
      </c>
      <c r="N1113" s="7">
        <v>40.51</v>
      </c>
      <c r="O1113" s="8">
        <v>0</v>
      </c>
      <c r="P1113" s="7">
        <v>16.940000000000001</v>
      </c>
      <c r="Q1113" s="7">
        <f t="shared" si="68"/>
        <v>121.53</v>
      </c>
      <c r="R1113" s="7">
        <f t="shared" si="69"/>
        <v>50.820000000000007</v>
      </c>
      <c r="S1113" s="7">
        <f t="shared" si="70"/>
        <v>70.709999999999994</v>
      </c>
      <c r="T1113" s="9">
        <f t="shared" si="71"/>
        <v>0.58183164650703523</v>
      </c>
      <c r="U1113" s="6">
        <f>YEAR(SalesDataTable[[#This Row],[Order Date]])</f>
        <v>2026</v>
      </c>
      <c r="V1113" s="9" t="str">
        <f>"Q"&amp;ROUNDUP(MONTH(SalesDataTable[[#This Row],[Order Date]])/3,0)</f>
        <v>Q2</v>
      </c>
      <c r="W1113" s="6">
        <f>MONTH(SalesDataTable[[#This Row],[Order Date]])</f>
        <v>6</v>
      </c>
      <c r="X1113" s="9" t="str">
        <f>TEXT(SalesDataTable[[#This Row],[Order Date]],"mmm")</f>
        <v>Jun</v>
      </c>
    </row>
    <row r="1114" spans="1:24">
      <c r="A1114" s="3">
        <v>4668</v>
      </c>
      <c r="B1114" s="4">
        <v>46189</v>
      </c>
      <c r="C1114" s="11">
        <f>YEAR(SalesDataTable[[#This Row],[Order Date]])</f>
        <v>2026</v>
      </c>
      <c r="D1114" s="11" t="str">
        <f>"Q"&amp;ROUNDUP(MONTH(SalesDataTable[[#This Row],[Order Date]])/3,0)</f>
        <v>Q2</v>
      </c>
      <c r="E1114" s="13">
        <f>MONTH(SalesDataTable[[#This Row],[Order Date]])</f>
        <v>6</v>
      </c>
      <c r="F1114" s="11" t="str">
        <f>TEXT(SalesDataTable[[#This Row],[Order Date]],"MMM")</f>
        <v>Jun</v>
      </c>
      <c r="G1114" s="5" t="s">
        <v>6</v>
      </c>
      <c r="H1114" s="5" t="s">
        <v>41</v>
      </c>
      <c r="I1114" s="5" t="s">
        <v>2</v>
      </c>
      <c r="J1114" s="5" t="s">
        <v>16</v>
      </c>
      <c r="K1114" s="5" t="s">
        <v>4</v>
      </c>
      <c r="L1114" s="5" t="s">
        <v>5</v>
      </c>
      <c r="M1114" s="6">
        <v>1</v>
      </c>
      <c r="N1114" s="7">
        <v>81.08</v>
      </c>
      <c r="O1114" s="8">
        <v>0</v>
      </c>
      <c r="P1114" s="7">
        <v>41.52</v>
      </c>
      <c r="Q1114" s="7">
        <f t="shared" si="68"/>
        <v>81.08</v>
      </c>
      <c r="R1114" s="7">
        <f t="shared" si="69"/>
        <v>41.52</v>
      </c>
      <c r="S1114" s="7">
        <f t="shared" si="70"/>
        <v>39.559999999999995</v>
      </c>
      <c r="T1114" s="9">
        <f t="shared" si="71"/>
        <v>0.48791317217562896</v>
      </c>
      <c r="U1114" s="6">
        <f>YEAR(SalesDataTable[[#This Row],[Order Date]])</f>
        <v>2026</v>
      </c>
      <c r="V1114" s="9" t="str">
        <f>"Q"&amp;ROUNDUP(MONTH(SalesDataTable[[#This Row],[Order Date]])/3,0)</f>
        <v>Q2</v>
      </c>
      <c r="W1114" s="6">
        <f>MONTH(SalesDataTable[[#This Row],[Order Date]])</f>
        <v>6</v>
      </c>
      <c r="X1114" s="9" t="str">
        <f>TEXT(SalesDataTable[[#This Row],[Order Date]],"mmm")</f>
        <v>Jun</v>
      </c>
    </row>
    <row r="1115" spans="1:24">
      <c r="A1115" s="3">
        <v>4994</v>
      </c>
      <c r="B1115" s="4">
        <v>46189</v>
      </c>
      <c r="C1115" s="11">
        <f>YEAR(SalesDataTable[[#This Row],[Order Date]])</f>
        <v>2026</v>
      </c>
      <c r="D1115" s="11" t="str">
        <f>"Q"&amp;ROUNDUP(MONTH(SalesDataTable[[#This Row],[Order Date]])/3,0)</f>
        <v>Q2</v>
      </c>
      <c r="E1115" s="13">
        <f>MONTH(SalesDataTable[[#This Row],[Order Date]])</f>
        <v>6</v>
      </c>
      <c r="F1115" s="11" t="str">
        <f>TEXT(SalesDataTable[[#This Row],[Order Date]],"MMM")</f>
        <v>Jun</v>
      </c>
      <c r="G1115" s="5" t="s">
        <v>11</v>
      </c>
      <c r="H1115" s="5" t="s">
        <v>39</v>
      </c>
      <c r="I1115" s="5" t="s">
        <v>8</v>
      </c>
      <c r="J1115" s="5" t="s">
        <v>16</v>
      </c>
      <c r="K1115" s="5" t="s">
        <v>9</v>
      </c>
      <c r="L1115" s="5" t="s">
        <v>37</v>
      </c>
      <c r="M1115" s="6">
        <v>4</v>
      </c>
      <c r="N1115" s="7">
        <v>150.43</v>
      </c>
      <c r="O1115" s="8">
        <v>0.1</v>
      </c>
      <c r="P1115" s="7">
        <v>77.650000000000006</v>
      </c>
      <c r="Q1115" s="7">
        <f t="shared" si="68"/>
        <v>541.548</v>
      </c>
      <c r="R1115" s="7">
        <f t="shared" si="69"/>
        <v>310.60000000000002</v>
      </c>
      <c r="S1115" s="7">
        <f t="shared" si="70"/>
        <v>230.94799999999998</v>
      </c>
      <c r="T1115" s="9">
        <f t="shared" si="71"/>
        <v>0.42645896577957998</v>
      </c>
      <c r="U1115" s="6">
        <f>YEAR(SalesDataTable[[#This Row],[Order Date]])</f>
        <v>2026</v>
      </c>
      <c r="V1115" s="9" t="str">
        <f>"Q"&amp;ROUNDUP(MONTH(SalesDataTable[[#This Row],[Order Date]])/3,0)</f>
        <v>Q2</v>
      </c>
      <c r="W1115" s="6">
        <f>MONTH(SalesDataTable[[#This Row],[Order Date]])</f>
        <v>6</v>
      </c>
      <c r="X1115" s="9" t="str">
        <f>TEXT(SalesDataTable[[#This Row],[Order Date]],"mmm")</f>
        <v>Jun</v>
      </c>
    </row>
    <row r="1116" spans="1:24">
      <c r="A1116" s="3">
        <v>512</v>
      </c>
      <c r="B1116" s="4">
        <v>46190</v>
      </c>
      <c r="C1116" s="11">
        <f>YEAR(SalesDataTable[[#This Row],[Order Date]])</f>
        <v>2026</v>
      </c>
      <c r="D1116" s="11" t="str">
        <f>"Q"&amp;ROUNDUP(MONTH(SalesDataTable[[#This Row],[Order Date]])/3,0)</f>
        <v>Q2</v>
      </c>
      <c r="E1116" s="13">
        <f>MONTH(SalesDataTable[[#This Row],[Order Date]])</f>
        <v>6</v>
      </c>
      <c r="F1116" s="11" t="str">
        <f>TEXT(SalesDataTable[[#This Row],[Order Date]],"MMM")</f>
        <v>Jun</v>
      </c>
      <c r="G1116" s="5" t="s">
        <v>6</v>
      </c>
      <c r="H1116" s="5" t="s">
        <v>43</v>
      </c>
      <c r="I1116" s="5" t="s">
        <v>28</v>
      </c>
      <c r="J1116" s="5" t="s">
        <v>3</v>
      </c>
      <c r="K1116" s="5" t="s">
        <v>23</v>
      </c>
      <c r="L1116" s="5" t="s">
        <v>29</v>
      </c>
      <c r="M1116" s="6">
        <v>1</v>
      </c>
      <c r="N1116" s="7">
        <v>192.42</v>
      </c>
      <c r="O1116" s="8">
        <v>0</v>
      </c>
      <c r="P1116" s="7">
        <v>103.31</v>
      </c>
      <c r="Q1116" s="7">
        <f t="shared" si="68"/>
        <v>192.42</v>
      </c>
      <c r="R1116" s="7">
        <f t="shared" si="69"/>
        <v>103.31</v>
      </c>
      <c r="S1116" s="7">
        <f t="shared" si="70"/>
        <v>89.109999999999985</v>
      </c>
      <c r="T1116" s="9">
        <f t="shared" si="71"/>
        <v>0.46310154869556175</v>
      </c>
      <c r="U1116" s="6">
        <f>YEAR(SalesDataTable[[#This Row],[Order Date]])</f>
        <v>2026</v>
      </c>
      <c r="V1116" s="9" t="str">
        <f>"Q"&amp;ROUNDUP(MONTH(SalesDataTable[[#This Row],[Order Date]])/3,0)</f>
        <v>Q2</v>
      </c>
      <c r="W1116" s="6">
        <f>MONTH(SalesDataTable[[#This Row],[Order Date]])</f>
        <v>6</v>
      </c>
      <c r="X1116" s="9" t="str">
        <f>TEXT(SalesDataTable[[#This Row],[Order Date]],"mmm")</f>
        <v>Jun</v>
      </c>
    </row>
    <row r="1117" spans="1:24">
      <c r="A1117" s="3">
        <v>717</v>
      </c>
      <c r="B1117" s="4">
        <v>46190</v>
      </c>
      <c r="C1117" s="11">
        <f>YEAR(SalesDataTable[[#This Row],[Order Date]])</f>
        <v>2026</v>
      </c>
      <c r="D1117" s="11" t="str">
        <f>"Q"&amp;ROUNDUP(MONTH(SalesDataTable[[#This Row],[Order Date]])/3,0)</f>
        <v>Q2</v>
      </c>
      <c r="E1117" s="13">
        <f>MONTH(SalesDataTable[[#This Row],[Order Date]])</f>
        <v>6</v>
      </c>
      <c r="F1117" s="11" t="str">
        <f>TEXT(SalesDataTable[[#This Row],[Order Date]],"MMM")</f>
        <v>Jun</v>
      </c>
      <c r="G1117" s="5" t="s">
        <v>20</v>
      </c>
      <c r="H1117" s="5" t="s">
        <v>31</v>
      </c>
      <c r="I1117" s="5" t="s">
        <v>8</v>
      </c>
      <c r="J1117" s="5" t="s">
        <v>16</v>
      </c>
      <c r="K1117" s="5" t="s">
        <v>23</v>
      </c>
      <c r="L1117" s="5" t="s">
        <v>24</v>
      </c>
      <c r="M1117" s="6">
        <v>10</v>
      </c>
      <c r="N1117" s="7">
        <v>333.14</v>
      </c>
      <c r="O1117" s="8">
        <v>0.15</v>
      </c>
      <c r="P1117" s="7">
        <v>194.52</v>
      </c>
      <c r="Q1117" s="7">
        <f t="shared" si="68"/>
        <v>2831.6899999999996</v>
      </c>
      <c r="R1117" s="7">
        <f t="shared" si="69"/>
        <v>1945.2</v>
      </c>
      <c r="S1117" s="7">
        <f t="shared" si="70"/>
        <v>886.48999999999955</v>
      </c>
      <c r="T1117" s="9">
        <f t="shared" si="71"/>
        <v>0.31306039856057677</v>
      </c>
      <c r="U1117" s="6">
        <f>YEAR(SalesDataTable[[#This Row],[Order Date]])</f>
        <v>2026</v>
      </c>
      <c r="V1117" s="9" t="str">
        <f>"Q"&amp;ROUNDUP(MONTH(SalesDataTable[[#This Row],[Order Date]])/3,0)</f>
        <v>Q2</v>
      </c>
      <c r="W1117" s="6">
        <f>MONTH(SalesDataTable[[#This Row],[Order Date]])</f>
        <v>6</v>
      </c>
      <c r="X1117" s="9" t="str">
        <f>TEXT(SalesDataTable[[#This Row],[Order Date]],"mmm")</f>
        <v>Jun</v>
      </c>
    </row>
    <row r="1118" spans="1:24">
      <c r="A1118" s="3">
        <v>952</v>
      </c>
      <c r="B1118" s="4">
        <v>46190</v>
      </c>
      <c r="C1118" s="11">
        <f>YEAR(SalesDataTable[[#This Row],[Order Date]])</f>
        <v>2026</v>
      </c>
      <c r="D1118" s="11" t="str">
        <f>"Q"&amp;ROUNDUP(MONTH(SalesDataTable[[#This Row],[Order Date]])/3,0)</f>
        <v>Q2</v>
      </c>
      <c r="E1118" s="13">
        <f>MONTH(SalesDataTable[[#This Row],[Order Date]])</f>
        <v>6</v>
      </c>
      <c r="F1118" s="11" t="str">
        <f>TEXT(SalesDataTable[[#This Row],[Order Date]],"MMM")</f>
        <v>Jun</v>
      </c>
      <c r="G1118" s="5" t="s">
        <v>0</v>
      </c>
      <c r="H1118" s="5" t="s">
        <v>1</v>
      </c>
      <c r="I1118" s="5" t="s">
        <v>2</v>
      </c>
      <c r="J1118" s="5" t="s">
        <v>16</v>
      </c>
      <c r="K1118" s="5" t="s">
        <v>23</v>
      </c>
      <c r="L1118" s="5" t="s">
        <v>40</v>
      </c>
      <c r="M1118" s="6">
        <v>1</v>
      </c>
      <c r="N1118" s="7">
        <v>79.900000000000006</v>
      </c>
      <c r="O1118" s="8">
        <v>0.05</v>
      </c>
      <c r="P1118" s="7">
        <v>40.19</v>
      </c>
      <c r="Q1118" s="7">
        <f t="shared" si="68"/>
        <v>75.905000000000001</v>
      </c>
      <c r="R1118" s="7">
        <f t="shared" si="69"/>
        <v>40.19</v>
      </c>
      <c r="S1118" s="7">
        <f t="shared" si="70"/>
        <v>35.715000000000003</v>
      </c>
      <c r="T1118" s="9">
        <f t="shared" si="71"/>
        <v>0.47052236348066667</v>
      </c>
      <c r="U1118" s="6">
        <f>YEAR(SalesDataTable[[#This Row],[Order Date]])</f>
        <v>2026</v>
      </c>
      <c r="V1118" s="9" t="str">
        <f>"Q"&amp;ROUNDUP(MONTH(SalesDataTable[[#This Row],[Order Date]])/3,0)</f>
        <v>Q2</v>
      </c>
      <c r="W1118" s="6">
        <f>MONTH(SalesDataTable[[#This Row],[Order Date]])</f>
        <v>6</v>
      </c>
      <c r="X1118" s="9" t="str">
        <f>TEXT(SalesDataTable[[#This Row],[Order Date]],"mmm")</f>
        <v>Jun</v>
      </c>
    </row>
    <row r="1119" spans="1:24">
      <c r="A1119" s="3">
        <v>1081</v>
      </c>
      <c r="B1119" s="4">
        <v>46190</v>
      </c>
      <c r="C1119" s="11">
        <f>YEAR(SalesDataTable[[#This Row],[Order Date]])</f>
        <v>2026</v>
      </c>
      <c r="D1119" s="11" t="str">
        <f>"Q"&amp;ROUNDUP(MONTH(SalesDataTable[[#This Row],[Order Date]])/3,0)</f>
        <v>Q2</v>
      </c>
      <c r="E1119" s="13">
        <f>MONTH(SalesDataTable[[#This Row],[Order Date]])</f>
        <v>6</v>
      </c>
      <c r="F1119" s="11" t="str">
        <f>TEXT(SalesDataTable[[#This Row],[Order Date]],"MMM")</f>
        <v>Jun</v>
      </c>
      <c r="G1119" s="5" t="s">
        <v>20</v>
      </c>
      <c r="H1119" s="5" t="s">
        <v>47</v>
      </c>
      <c r="I1119" s="5" t="s">
        <v>2</v>
      </c>
      <c r="J1119" s="5" t="s">
        <v>3</v>
      </c>
      <c r="K1119" s="5" t="s">
        <v>4</v>
      </c>
      <c r="L1119" s="5" t="s">
        <v>22</v>
      </c>
      <c r="M1119" s="6">
        <v>1</v>
      </c>
      <c r="N1119" s="7">
        <v>51.12</v>
      </c>
      <c r="O1119" s="8">
        <v>0</v>
      </c>
      <c r="P1119" s="7">
        <v>22.43</v>
      </c>
      <c r="Q1119" s="7">
        <f t="shared" si="68"/>
        <v>51.12</v>
      </c>
      <c r="R1119" s="7">
        <f t="shared" si="69"/>
        <v>22.43</v>
      </c>
      <c r="S1119" s="7">
        <f t="shared" si="70"/>
        <v>28.689999999999998</v>
      </c>
      <c r="T1119" s="9">
        <f t="shared" si="71"/>
        <v>0.56122848200312991</v>
      </c>
      <c r="U1119" s="6">
        <f>YEAR(SalesDataTable[[#This Row],[Order Date]])</f>
        <v>2026</v>
      </c>
      <c r="V1119" s="9" t="str">
        <f>"Q"&amp;ROUNDUP(MONTH(SalesDataTable[[#This Row],[Order Date]])/3,0)</f>
        <v>Q2</v>
      </c>
      <c r="W1119" s="6">
        <f>MONTH(SalesDataTable[[#This Row],[Order Date]])</f>
        <v>6</v>
      </c>
      <c r="X1119" s="9" t="str">
        <f>TEXT(SalesDataTable[[#This Row],[Order Date]],"mmm")</f>
        <v>Jun</v>
      </c>
    </row>
    <row r="1120" spans="1:24">
      <c r="A1120" s="3">
        <v>2043</v>
      </c>
      <c r="B1120" s="4">
        <v>46190</v>
      </c>
      <c r="C1120" s="11">
        <f>YEAR(SalesDataTable[[#This Row],[Order Date]])</f>
        <v>2026</v>
      </c>
      <c r="D1120" s="11" t="str">
        <f>"Q"&amp;ROUNDUP(MONTH(SalesDataTable[[#This Row],[Order Date]])/3,0)</f>
        <v>Q2</v>
      </c>
      <c r="E1120" s="13">
        <f>MONTH(SalesDataTable[[#This Row],[Order Date]])</f>
        <v>6</v>
      </c>
      <c r="F1120" s="11" t="str">
        <f>TEXT(SalesDataTable[[#This Row],[Order Date]],"MMM")</f>
        <v>Jun</v>
      </c>
      <c r="G1120" s="5" t="s">
        <v>6</v>
      </c>
      <c r="H1120" s="5" t="s">
        <v>27</v>
      </c>
      <c r="I1120" s="5" t="s">
        <v>2</v>
      </c>
      <c r="J1120" s="5" t="s">
        <v>13</v>
      </c>
      <c r="K1120" s="5" t="s">
        <v>9</v>
      </c>
      <c r="L1120" s="5" t="s">
        <v>10</v>
      </c>
      <c r="M1120" s="6">
        <v>2</v>
      </c>
      <c r="N1120" s="7">
        <v>90.33</v>
      </c>
      <c r="O1120" s="8">
        <v>0</v>
      </c>
      <c r="P1120" s="7">
        <v>46.3</v>
      </c>
      <c r="Q1120" s="7">
        <f t="shared" si="68"/>
        <v>180.66</v>
      </c>
      <c r="R1120" s="7">
        <f t="shared" si="69"/>
        <v>92.6</v>
      </c>
      <c r="S1120" s="7">
        <f t="shared" si="70"/>
        <v>88.06</v>
      </c>
      <c r="T1120" s="9">
        <f t="shared" si="71"/>
        <v>0.48743496069965686</v>
      </c>
      <c r="U1120" s="6">
        <f>YEAR(SalesDataTable[[#This Row],[Order Date]])</f>
        <v>2026</v>
      </c>
      <c r="V1120" s="9" t="str">
        <f>"Q"&amp;ROUNDUP(MONTH(SalesDataTable[[#This Row],[Order Date]])/3,0)</f>
        <v>Q2</v>
      </c>
      <c r="W1120" s="6">
        <f>MONTH(SalesDataTable[[#This Row],[Order Date]])</f>
        <v>6</v>
      </c>
      <c r="X1120" s="9" t="str">
        <f>TEXT(SalesDataTable[[#This Row],[Order Date]],"mmm")</f>
        <v>Jun</v>
      </c>
    </row>
    <row r="1121" spans="1:24">
      <c r="A1121" s="3">
        <v>4040</v>
      </c>
      <c r="B1121" s="4">
        <v>46190</v>
      </c>
      <c r="C1121" s="11">
        <f>YEAR(SalesDataTable[[#This Row],[Order Date]])</f>
        <v>2026</v>
      </c>
      <c r="D1121" s="11" t="str">
        <f>"Q"&amp;ROUNDUP(MONTH(SalesDataTable[[#This Row],[Order Date]])/3,0)</f>
        <v>Q2</v>
      </c>
      <c r="E1121" s="13">
        <f>MONTH(SalesDataTable[[#This Row],[Order Date]])</f>
        <v>6</v>
      </c>
      <c r="F1121" s="11" t="str">
        <f>TEXT(SalesDataTable[[#This Row],[Order Date]],"MMM")</f>
        <v>Jun</v>
      </c>
      <c r="G1121" s="5" t="s">
        <v>20</v>
      </c>
      <c r="H1121" s="5" t="s">
        <v>31</v>
      </c>
      <c r="I1121" s="5" t="s">
        <v>2</v>
      </c>
      <c r="J1121" s="5" t="s">
        <v>16</v>
      </c>
      <c r="K1121" s="5" t="s">
        <v>14</v>
      </c>
      <c r="L1121" s="5" t="s">
        <v>15</v>
      </c>
      <c r="M1121" s="6">
        <v>2</v>
      </c>
      <c r="N1121" s="7">
        <v>36.799999999999997</v>
      </c>
      <c r="O1121" s="8">
        <v>0.05</v>
      </c>
      <c r="P1121" s="7">
        <v>13.94</v>
      </c>
      <c r="Q1121" s="7">
        <f t="shared" si="68"/>
        <v>69.919999999999987</v>
      </c>
      <c r="R1121" s="7">
        <f t="shared" si="69"/>
        <v>27.88</v>
      </c>
      <c r="S1121" s="7">
        <f t="shared" si="70"/>
        <v>42.039999999999992</v>
      </c>
      <c r="T1121" s="9">
        <f t="shared" si="71"/>
        <v>0.60125858123569798</v>
      </c>
      <c r="U1121" s="6">
        <f>YEAR(SalesDataTable[[#This Row],[Order Date]])</f>
        <v>2026</v>
      </c>
      <c r="V1121" s="9" t="str">
        <f>"Q"&amp;ROUNDUP(MONTH(SalesDataTable[[#This Row],[Order Date]])/3,0)</f>
        <v>Q2</v>
      </c>
      <c r="W1121" s="6">
        <f>MONTH(SalesDataTable[[#This Row],[Order Date]])</f>
        <v>6</v>
      </c>
      <c r="X1121" s="9" t="str">
        <f>TEXT(SalesDataTable[[#This Row],[Order Date]],"mmm")</f>
        <v>Jun</v>
      </c>
    </row>
    <row r="1122" spans="1:24">
      <c r="A1122" s="3">
        <v>2295</v>
      </c>
      <c r="B1122" s="4">
        <v>46191</v>
      </c>
      <c r="C1122" s="11">
        <f>YEAR(SalesDataTable[[#This Row],[Order Date]])</f>
        <v>2026</v>
      </c>
      <c r="D1122" s="11" t="str">
        <f>"Q"&amp;ROUNDUP(MONTH(SalesDataTable[[#This Row],[Order Date]])/3,0)</f>
        <v>Q2</v>
      </c>
      <c r="E1122" s="13">
        <f>MONTH(SalesDataTable[[#This Row],[Order Date]])</f>
        <v>6</v>
      </c>
      <c r="F1122" s="11" t="str">
        <f>TEXT(SalesDataTable[[#This Row],[Order Date]],"MMM")</f>
        <v>Jun</v>
      </c>
      <c r="G1122" s="5" t="s">
        <v>6</v>
      </c>
      <c r="H1122" s="5" t="s">
        <v>41</v>
      </c>
      <c r="I1122" s="5" t="s">
        <v>28</v>
      </c>
      <c r="J1122" s="5" t="s">
        <v>13</v>
      </c>
      <c r="K1122" s="5" t="s">
        <v>14</v>
      </c>
      <c r="L1122" s="5" t="s">
        <v>32</v>
      </c>
      <c r="M1122" s="6">
        <v>1</v>
      </c>
      <c r="N1122" s="7">
        <v>45.7</v>
      </c>
      <c r="O1122" s="8">
        <v>0.1</v>
      </c>
      <c r="P1122" s="7">
        <v>18.600000000000001</v>
      </c>
      <c r="Q1122" s="7">
        <f t="shared" si="68"/>
        <v>41.13</v>
      </c>
      <c r="R1122" s="7">
        <f t="shared" si="69"/>
        <v>18.600000000000001</v>
      </c>
      <c r="S1122" s="7">
        <f t="shared" si="70"/>
        <v>22.53</v>
      </c>
      <c r="T1122" s="9">
        <f t="shared" si="71"/>
        <v>0.5477753464624362</v>
      </c>
      <c r="U1122" s="6">
        <f>YEAR(SalesDataTable[[#This Row],[Order Date]])</f>
        <v>2026</v>
      </c>
      <c r="V1122" s="9" t="str">
        <f>"Q"&amp;ROUNDUP(MONTH(SalesDataTable[[#This Row],[Order Date]])/3,0)</f>
        <v>Q2</v>
      </c>
      <c r="W1122" s="6">
        <f>MONTH(SalesDataTable[[#This Row],[Order Date]])</f>
        <v>6</v>
      </c>
      <c r="X1122" s="9" t="str">
        <f>TEXT(SalesDataTable[[#This Row],[Order Date]],"mmm")</f>
        <v>Jun</v>
      </c>
    </row>
    <row r="1123" spans="1:24">
      <c r="A1123" s="3">
        <v>2670</v>
      </c>
      <c r="B1123" s="4">
        <v>46191</v>
      </c>
      <c r="C1123" s="11">
        <f>YEAR(SalesDataTable[[#This Row],[Order Date]])</f>
        <v>2026</v>
      </c>
      <c r="D1123" s="11" t="str">
        <f>"Q"&amp;ROUNDUP(MONTH(SalesDataTable[[#This Row],[Order Date]])/3,0)</f>
        <v>Q2</v>
      </c>
      <c r="E1123" s="13">
        <f>MONTH(SalesDataTable[[#This Row],[Order Date]])</f>
        <v>6</v>
      </c>
      <c r="F1123" s="11" t="str">
        <f>TEXT(SalesDataTable[[#This Row],[Order Date]],"MMM")</f>
        <v>Jun</v>
      </c>
      <c r="G1123" s="5" t="s">
        <v>11</v>
      </c>
      <c r="H1123" s="5" t="s">
        <v>25</v>
      </c>
      <c r="I1123" s="5" t="s">
        <v>28</v>
      </c>
      <c r="J1123" s="5" t="s">
        <v>3</v>
      </c>
      <c r="K1123" s="5" t="s">
        <v>14</v>
      </c>
      <c r="L1123" s="5" t="s">
        <v>48</v>
      </c>
      <c r="M1123" s="6">
        <v>3</v>
      </c>
      <c r="N1123" s="7">
        <v>162.30000000000001</v>
      </c>
      <c r="O1123" s="8">
        <v>0.1</v>
      </c>
      <c r="P1123" s="7">
        <v>86.43</v>
      </c>
      <c r="Q1123" s="7">
        <f t="shared" si="68"/>
        <v>438.21000000000004</v>
      </c>
      <c r="R1123" s="7">
        <f t="shared" si="69"/>
        <v>259.29000000000002</v>
      </c>
      <c r="S1123" s="7">
        <f t="shared" si="70"/>
        <v>178.92000000000002</v>
      </c>
      <c r="T1123" s="9">
        <f t="shared" si="71"/>
        <v>0.40829739166153217</v>
      </c>
      <c r="U1123" s="6">
        <f>YEAR(SalesDataTable[[#This Row],[Order Date]])</f>
        <v>2026</v>
      </c>
      <c r="V1123" s="9" t="str">
        <f>"Q"&amp;ROUNDUP(MONTH(SalesDataTable[[#This Row],[Order Date]])/3,0)</f>
        <v>Q2</v>
      </c>
      <c r="W1123" s="6">
        <f>MONTH(SalesDataTable[[#This Row],[Order Date]])</f>
        <v>6</v>
      </c>
      <c r="X1123" s="9" t="str">
        <f>TEXT(SalesDataTable[[#This Row],[Order Date]],"mmm")</f>
        <v>Jun</v>
      </c>
    </row>
    <row r="1124" spans="1:24">
      <c r="A1124" s="3">
        <v>2777</v>
      </c>
      <c r="B1124" s="4">
        <v>46191</v>
      </c>
      <c r="C1124" s="11">
        <f>YEAR(SalesDataTable[[#This Row],[Order Date]])</f>
        <v>2026</v>
      </c>
      <c r="D1124" s="11" t="str">
        <f>"Q"&amp;ROUNDUP(MONTH(SalesDataTable[[#This Row],[Order Date]])/3,0)</f>
        <v>Q2</v>
      </c>
      <c r="E1124" s="13">
        <f>MONTH(SalesDataTable[[#This Row],[Order Date]])</f>
        <v>6</v>
      </c>
      <c r="F1124" s="11" t="str">
        <f>TEXT(SalesDataTable[[#This Row],[Order Date]],"MMM")</f>
        <v>Jun</v>
      </c>
      <c r="G1124" s="5" t="s">
        <v>6</v>
      </c>
      <c r="H1124" s="5" t="s">
        <v>49</v>
      </c>
      <c r="I1124" s="5" t="s">
        <v>8</v>
      </c>
      <c r="J1124" s="5" t="s">
        <v>16</v>
      </c>
      <c r="K1124" s="5" t="s">
        <v>9</v>
      </c>
      <c r="L1124" s="5" t="s">
        <v>46</v>
      </c>
      <c r="M1124" s="6">
        <v>5</v>
      </c>
      <c r="N1124" s="7">
        <v>72.37</v>
      </c>
      <c r="O1124" s="8">
        <v>0.2</v>
      </c>
      <c r="P1124" s="7">
        <v>32.840000000000003</v>
      </c>
      <c r="Q1124" s="7">
        <f t="shared" si="68"/>
        <v>289.48</v>
      </c>
      <c r="R1124" s="7">
        <f t="shared" si="69"/>
        <v>164.20000000000002</v>
      </c>
      <c r="S1124" s="7">
        <f t="shared" si="70"/>
        <v>125.28</v>
      </c>
      <c r="T1124" s="9">
        <f t="shared" si="71"/>
        <v>0.43277601215973466</v>
      </c>
      <c r="U1124" s="6">
        <f>YEAR(SalesDataTable[[#This Row],[Order Date]])</f>
        <v>2026</v>
      </c>
      <c r="V1124" s="9" t="str">
        <f>"Q"&amp;ROUNDUP(MONTH(SalesDataTable[[#This Row],[Order Date]])/3,0)</f>
        <v>Q2</v>
      </c>
      <c r="W1124" s="6">
        <f>MONTH(SalesDataTable[[#This Row],[Order Date]])</f>
        <v>6</v>
      </c>
      <c r="X1124" s="9" t="str">
        <f>TEXT(SalesDataTable[[#This Row],[Order Date]],"mmm")</f>
        <v>Jun</v>
      </c>
    </row>
    <row r="1125" spans="1:24">
      <c r="A1125" s="3">
        <v>2780</v>
      </c>
      <c r="B1125" s="4">
        <v>46191</v>
      </c>
      <c r="C1125" s="11">
        <f>YEAR(SalesDataTable[[#This Row],[Order Date]])</f>
        <v>2026</v>
      </c>
      <c r="D1125" s="11" t="str">
        <f>"Q"&amp;ROUNDUP(MONTH(SalesDataTable[[#This Row],[Order Date]])/3,0)</f>
        <v>Q2</v>
      </c>
      <c r="E1125" s="13">
        <f>MONTH(SalesDataTable[[#This Row],[Order Date]])</f>
        <v>6</v>
      </c>
      <c r="F1125" s="11" t="str">
        <f>TEXT(SalesDataTable[[#This Row],[Order Date]],"MMM")</f>
        <v>Jun</v>
      </c>
      <c r="G1125" s="5" t="s">
        <v>11</v>
      </c>
      <c r="H1125" s="5" t="s">
        <v>18</v>
      </c>
      <c r="I1125" s="5" t="s">
        <v>2</v>
      </c>
      <c r="J1125" s="5" t="s">
        <v>13</v>
      </c>
      <c r="K1125" s="5" t="s">
        <v>34</v>
      </c>
      <c r="L1125" s="5" t="s">
        <v>42</v>
      </c>
      <c r="M1125" s="6">
        <v>2</v>
      </c>
      <c r="N1125" s="7">
        <v>35.61</v>
      </c>
      <c r="O1125" s="8">
        <v>0.15</v>
      </c>
      <c r="P1125" s="7">
        <v>13.96</v>
      </c>
      <c r="Q1125" s="7">
        <f t="shared" si="68"/>
        <v>60.536999999999999</v>
      </c>
      <c r="R1125" s="7">
        <f t="shared" si="69"/>
        <v>27.92</v>
      </c>
      <c r="S1125" s="7">
        <f t="shared" si="70"/>
        <v>32.616999999999997</v>
      </c>
      <c r="T1125" s="9">
        <f t="shared" si="71"/>
        <v>0.53879445628293432</v>
      </c>
      <c r="U1125" s="6">
        <f>YEAR(SalesDataTable[[#This Row],[Order Date]])</f>
        <v>2026</v>
      </c>
      <c r="V1125" s="9" t="str">
        <f>"Q"&amp;ROUNDUP(MONTH(SalesDataTable[[#This Row],[Order Date]])/3,0)</f>
        <v>Q2</v>
      </c>
      <c r="W1125" s="6">
        <f>MONTH(SalesDataTable[[#This Row],[Order Date]])</f>
        <v>6</v>
      </c>
      <c r="X1125" s="9" t="str">
        <f>TEXT(SalesDataTable[[#This Row],[Order Date]],"mmm")</f>
        <v>Jun</v>
      </c>
    </row>
    <row r="1126" spans="1:24">
      <c r="A1126" s="3">
        <v>3209</v>
      </c>
      <c r="B1126" s="4">
        <v>46191</v>
      </c>
      <c r="C1126" s="11">
        <f>YEAR(SalesDataTable[[#This Row],[Order Date]])</f>
        <v>2026</v>
      </c>
      <c r="D1126" s="11" t="str">
        <f>"Q"&amp;ROUNDUP(MONTH(SalesDataTable[[#This Row],[Order Date]])/3,0)</f>
        <v>Q2</v>
      </c>
      <c r="E1126" s="13">
        <f>MONTH(SalesDataTable[[#This Row],[Order Date]])</f>
        <v>6</v>
      </c>
      <c r="F1126" s="11" t="str">
        <f>TEXT(SalesDataTable[[#This Row],[Order Date]],"MMM")</f>
        <v>Jun</v>
      </c>
      <c r="G1126" s="5" t="s">
        <v>20</v>
      </c>
      <c r="H1126" s="5" t="s">
        <v>47</v>
      </c>
      <c r="I1126" s="5" t="s">
        <v>2</v>
      </c>
      <c r="J1126" s="5" t="s">
        <v>3</v>
      </c>
      <c r="K1126" s="5" t="s">
        <v>14</v>
      </c>
      <c r="L1126" s="5" t="s">
        <v>44</v>
      </c>
      <c r="M1126" s="6">
        <v>2</v>
      </c>
      <c r="N1126" s="7">
        <v>133.12</v>
      </c>
      <c r="O1126" s="8">
        <v>0</v>
      </c>
      <c r="P1126" s="7">
        <v>67.02</v>
      </c>
      <c r="Q1126" s="7">
        <f t="shared" si="68"/>
        <v>266.24</v>
      </c>
      <c r="R1126" s="7">
        <f t="shared" si="69"/>
        <v>134.04</v>
      </c>
      <c r="S1126" s="7">
        <f t="shared" si="70"/>
        <v>132.20000000000002</v>
      </c>
      <c r="T1126" s="9">
        <f t="shared" si="71"/>
        <v>0.4965444711538462</v>
      </c>
      <c r="U1126" s="6">
        <f>YEAR(SalesDataTable[[#This Row],[Order Date]])</f>
        <v>2026</v>
      </c>
      <c r="V1126" s="9" t="str">
        <f>"Q"&amp;ROUNDUP(MONTH(SalesDataTable[[#This Row],[Order Date]])/3,0)</f>
        <v>Q2</v>
      </c>
      <c r="W1126" s="6">
        <f>MONTH(SalesDataTable[[#This Row],[Order Date]])</f>
        <v>6</v>
      </c>
      <c r="X1126" s="9" t="str">
        <f>TEXT(SalesDataTable[[#This Row],[Order Date]],"mmm")</f>
        <v>Jun</v>
      </c>
    </row>
    <row r="1127" spans="1:24">
      <c r="A1127" s="3">
        <v>3414</v>
      </c>
      <c r="B1127" s="4">
        <v>46191</v>
      </c>
      <c r="C1127" s="11">
        <f>YEAR(SalesDataTable[[#This Row],[Order Date]])</f>
        <v>2026</v>
      </c>
      <c r="D1127" s="11" t="str">
        <f>"Q"&amp;ROUNDUP(MONTH(SalesDataTable[[#This Row],[Order Date]])/3,0)</f>
        <v>Q2</v>
      </c>
      <c r="E1127" s="13">
        <f>MONTH(SalesDataTable[[#This Row],[Order Date]])</f>
        <v>6</v>
      </c>
      <c r="F1127" s="11" t="str">
        <f>TEXT(SalesDataTable[[#This Row],[Order Date]],"MMM")</f>
        <v>Jun</v>
      </c>
      <c r="G1127" s="5" t="s">
        <v>0</v>
      </c>
      <c r="H1127" s="5" t="s">
        <v>50</v>
      </c>
      <c r="I1127" s="5" t="s">
        <v>28</v>
      </c>
      <c r="J1127" s="5" t="s">
        <v>3</v>
      </c>
      <c r="K1127" s="5" t="s">
        <v>4</v>
      </c>
      <c r="L1127" s="5" t="s">
        <v>22</v>
      </c>
      <c r="M1127" s="6">
        <v>1</v>
      </c>
      <c r="N1127" s="7">
        <v>51.23</v>
      </c>
      <c r="O1127" s="8">
        <v>0.05</v>
      </c>
      <c r="P1127" s="7">
        <v>23.12</v>
      </c>
      <c r="Q1127" s="7">
        <f t="shared" si="68"/>
        <v>48.668499999999995</v>
      </c>
      <c r="R1127" s="7">
        <f t="shared" si="69"/>
        <v>23.12</v>
      </c>
      <c r="S1127" s="7">
        <f t="shared" si="70"/>
        <v>25.548499999999994</v>
      </c>
      <c r="T1127" s="9">
        <f t="shared" si="71"/>
        <v>0.5249494025909982</v>
      </c>
      <c r="U1127" s="6">
        <f>YEAR(SalesDataTable[[#This Row],[Order Date]])</f>
        <v>2026</v>
      </c>
      <c r="V1127" s="9" t="str">
        <f>"Q"&amp;ROUNDUP(MONTH(SalesDataTable[[#This Row],[Order Date]])/3,0)</f>
        <v>Q2</v>
      </c>
      <c r="W1127" s="6">
        <f>MONTH(SalesDataTable[[#This Row],[Order Date]])</f>
        <v>6</v>
      </c>
      <c r="X1127" s="9" t="str">
        <f>TEXT(SalesDataTable[[#This Row],[Order Date]],"mmm")</f>
        <v>Jun</v>
      </c>
    </row>
    <row r="1128" spans="1:24">
      <c r="A1128" s="3">
        <v>3846</v>
      </c>
      <c r="B1128" s="4">
        <v>46191</v>
      </c>
      <c r="C1128" s="11">
        <f>YEAR(SalesDataTable[[#This Row],[Order Date]])</f>
        <v>2026</v>
      </c>
      <c r="D1128" s="11" t="str">
        <f>"Q"&amp;ROUNDUP(MONTH(SalesDataTable[[#This Row],[Order Date]])/3,0)</f>
        <v>Q2</v>
      </c>
      <c r="E1128" s="13">
        <f>MONTH(SalesDataTable[[#This Row],[Order Date]])</f>
        <v>6</v>
      </c>
      <c r="F1128" s="11" t="str">
        <f>TEXT(SalesDataTable[[#This Row],[Order Date]],"MMM")</f>
        <v>Jun</v>
      </c>
      <c r="G1128" s="5" t="s">
        <v>6</v>
      </c>
      <c r="H1128" s="5" t="s">
        <v>43</v>
      </c>
      <c r="I1128" s="5" t="s">
        <v>2</v>
      </c>
      <c r="J1128" s="5" t="s">
        <v>16</v>
      </c>
      <c r="K1128" s="5" t="s">
        <v>9</v>
      </c>
      <c r="L1128" s="5" t="s">
        <v>10</v>
      </c>
      <c r="M1128" s="6">
        <v>1</v>
      </c>
      <c r="N1128" s="7">
        <v>93.5</v>
      </c>
      <c r="O1128" s="8">
        <v>0</v>
      </c>
      <c r="P1128" s="7">
        <v>46.63</v>
      </c>
      <c r="Q1128" s="7">
        <f t="shared" si="68"/>
        <v>93.5</v>
      </c>
      <c r="R1128" s="7">
        <f t="shared" si="69"/>
        <v>46.63</v>
      </c>
      <c r="S1128" s="7">
        <f t="shared" si="70"/>
        <v>46.87</v>
      </c>
      <c r="T1128" s="9">
        <f t="shared" si="71"/>
        <v>0.50128342245989299</v>
      </c>
      <c r="U1128" s="6">
        <f>YEAR(SalesDataTable[[#This Row],[Order Date]])</f>
        <v>2026</v>
      </c>
      <c r="V1128" s="9" t="str">
        <f>"Q"&amp;ROUNDUP(MONTH(SalesDataTable[[#This Row],[Order Date]])/3,0)</f>
        <v>Q2</v>
      </c>
      <c r="W1128" s="6">
        <f>MONTH(SalesDataTable[[#This Row],[Order Date]])</f>
        <v>6</v>
      </c>
      <c r="X1128" s="9" t="str">
        <f>TEXT(SalesDataTable[[#This Row],[Order Date]],"mmm")</f>
        <v>Jun</v>
      </c>
    </row>
    <row r="1129" spans="1:24">
      <c r="A1129" s="3">
        <v>4120</v>
      </c>
      <c r="B1129" s="4">
        <v>46191</v>
      </c>
      <c r="C1129" s="11">
        <f>YEAR(SalesDataTable[[#This Row],[Order Date]])</f>
        <v>2026</v>
      </c>
      <c r="D1129" s="11" t="str">
        <f>"Q"&amp;ROUNDUP(MONTH(SalesDataTable[[#This Row],[Order Date]])/3,0)</f>
        <v>Q2</v>
      </c>
      <c r="E1129" s="13">
        <f>MONTH(SalesDataTable[[#This Row],[Order Date]])</f>
        <v>6</v>
      </c>
      <c r="F1129" s="11" t="str">
        <f>TEXT(SalesDataTable[[#This Row],[Order Date]],"MMM")</f>
        <v>Jun</v>
      </c>
      <c r="G1129" s="5" t="s">
        <v>20</v>
      </c>
      <c r="H1129" s="5" t="s">
        <v>21</v>
      </c>
      <c r="I1129" s="5" t="s">
        <v>19</v>
      </c>
      <c r="J1129" s="5" t="s">
        <v>3</v>
      </c>
      <c r="K1129" s="5" t="s">
        <v>34</v>
      </c>
      <c r="L1129" s="5" t="s">
        <v>35</v>
      </c>
      <c r="M1129" s="6">
        <v>3</v>
      </c>
      <c r="N1129" s="7">
        <v>41.16</v>
      </c>
      <c r="O1129" s="8">
        <v>0</v>
      </c>
      <c r="P1129" s="7">
        <v>14.79</v>
      </c>
      <c r="Q1129" s="7">
        <f t="shared" si="68"/>
        <v>123.47999999999999</v>
      </c>
      <c r="R1129" s="7">
        <f t="shared" si="69"/>
        <v>44.37</v>
      </c>
      <c r="S1129" s="7">
        <f t="shared" si="70"/>
        <v>79.109999999999985</v>
      </c>
      <c r="T1129" s="9">
        <f t="shared" si="71"/>
        <v>0.64067055393586003</v>
      </c>
      <c r="U1129" s="6">
        <f>YEAR(SalesDataTable[[#This Row],[Order Date]])</f>
        <v>2026</v>
      </c>
      <c r="V1129" s="9" t="str">
        <f>"Q"&amp;ROUNDUP(MONTH(SalesDataTable[[#This Row],[Order Date]])/3,0)</f>
        <v>Q2</v>
      </c>
      <c r="W1129" s="6">
        <f>MONTH(SalesDataTable[[#This Row],[Order Date]])</f>
        <v>6</v>
      </c>
      <c r="X1129" s="9" t="str">
        <f>TEXT(SalesDataTable[[#This Row],[Order Date]],"mmm")</f>
        <v>Jun</v>
      </c>
    </row>
    <row r="1130" spans="1:24">
      <c r="A1130" s="3">
        <v>4217</v>
      </c>
      <c r="B1130" s="4">
        <v>46191</v>
      </c>
      <c r="C1130" s="11">
        <f>YEAR(SalesDataTable[[#This Row],[Order Date]])</f>
        <v>2026</v>
      </c>
      <c r="D1130" s="11" t="str">
        <f>"Q"&amp;ROUNDUP(MONTH(SalesDataTable[[#This Row],[Order Date]])/3,0)</f>
        <v>Q2</v>
      </c>
      <c r="E1130" s="13">
        <f>MONTH(SalesDataTable[[#This Row],[Order Date]])</f>
        <v>6</v>
      </c>
      <c r="F1130" s="11" t="str">
        <f>TEXT(SalesDataTable[[#This Row],[Order Date]],"MMM")</f>
        <v>Jun</v>
      </c>
      <c r="G1130" s="5" t="s">
        <v>6</v>
      </c>
      <c r="H1130" s="5" t="s">
        <v>43</v>
      </c>
      <c r="I1130" s="5" t="s">
        <v>28</v>
      </c>
      <c r="J1130" s="5" t="s">
        <v>13</v>
      </c>
      <c r="K1130" s="5" t="s">
        <v>34</v>
      </c>
      <c r="L1130" s="5" t="s">
        <v>35</v>
      </c>
      <c r="M1130" s="6">
        <v>1</v>
      </c>
      <c r="N1130" s="7">
        <v>39.74</v>
      </c>
      <c r="O1130" s="8">
        <v>0.05</v>
      </c>
      <c r="P1130" s="7">
        <v>14.39</v>
      </c>
      <c r="Q1130" s="7">
        <f t="shared" si="68"/>
        <v>37.753</v>
      </c>
      <c r="R1130" s="7">
        <f t="shared" si="69"/>
        <v>14.39</v>
      </c>
      <c r="S1130" s="7">
        <f t="shared" si="70"/>
        <v>23.363</v>
      </c>
      <c r="T1130" s="9">
        <f t="shared" si="71"/>
        <v>0.6188382380208195</v>
      </c>
      <c r="U1130" s="6">
        <f>YEAR(SalesDataTable[[#This Row],[Order Date]])</f>
        <v>2026</v>
      </c>
      <c r="V1130" s="9" t="str">
        <f>"Q"&amp;ROUNDUP(MONTH(SalesDataTable[[#This Row],[Order Date]])/3,0)</f>
        <v>Q2</v>
      </c>
      <c r="W1130" s="6">
        <f>MONTH(SalesDataTable[[#This Row],[Order Date]])</f>
        <v>6</v>
      </c>
      <c r="X1130" s="9" t="str">
        <f>TEXT(SalesDataTable[[#This Row],[Order Date]],"mmm")</f>
        <v>Jun</v>
      </c>
    </row>
    <row r="1131" spans="1:24">
      <c r="A1131" s="3">
        <v>4786</v>
      </c>
      <c r="B1131" s="4">
        <v>46191</v>
      </c>
      <c r="C1131" s="11">
        <f>YEAR(SalesDataTable[[#This Row],[Order Date]])</f>
        <v>2026</v>
      </c>
      <c r="D1131" s="11" t="str">
        <f>"Q"&amp;ROUNDUP(MONTH(SalesDataTable[[#This Row],[Order Date]])/3,0)</f>
        <v>Q2</v>
      </c>
      <c r="E1131" s="13">
        <f>MONTH(SalesDataTable[[#This Row],[Order Date]])</f>
        <v>6</v>
      </c>
      <c r="F1131" s="11" t="str">
        <f>TEXT(SalesDataTable[[#This Row],[Order Date]],"MMM")</f>
        <v>Jun</v>
      </c>
      <c r="G1131" s="5" t="s">
        <v>20</v>
      </c>
      <c r="H1131" s="5" t="s">
        <v>31</v>
      </c>
      <c r="I1131" s="5" t="s">
        <v>2</v>
      </c>
      <c r="J1131" s="5" t="s">
        <v>3</v>
      </c>
      <c r="K1131" s="5" t="s">
        <v>14</v>
      </c>
      <c r="L1131" s="5" t="s">
        <v>32</v>
      </c>
      <c r="M1131" s="6">
        <v>3</v>
      </c>
      <c r="N1131" s="7">
        <v>46.79</v>
      </c>
      <c r="O1131" s="8">
        <v>0.1</v>
      </c>
      <c r="P1131" s="7">
        <v>18.25</v>
      </c>
      <c r="Q1131" s="7">
        <f t="shared" si="68"/>
        <v>126.33300000000001</v>
      </c>
      <c r="R1131" s="7">
        <f t="shared" si="69"/>
        <v>54.75</v>
      </c>
      <c r="S1131" s="7">
        <f t="shared" si="70"/>
        <v>71.583000000000013</v>
      </c>
      <c r="T1131" s="9">
        <f t="shared" si="71"/>
        <v>0.56662154781411034</v>
      </c>
      <c r="U1131" s="6">
        <f>YEAR(SalesDataTable[[#This Row],[Order Date]])</f>
        <v>2026</v>
      </c>
      <c r="V1131" s="9" t="str">
        <f>"Q"&amp;ROUNDUP(MONTH(SalesDataTable[[#This Row],[Order Date]])/3,0)</f>
        <v>Q2</v>
      </c>
      <c r="W1131" s="6">
        <f>MONTH(SalesDataTable[[#This Row],[Order Date]])</f>
        <v>6</v>
      </c>
      <c r="X1131" s="9" t="str">
        <f>TEXT(SalesDataTable[[#This Row],[Order Date]],"mmm")</f>
        <v>Jun</v>
      </c>
    </row>
    <row r="1132" spans="1:24">
      <c r="A1132" s="3">
        <v>23</v>
      </c>
      <c r="B1132" s="4">
        <v>46192</v>
      </c>
      <c r="C1132" s="11">
        <f>YEAR(SalesDataTable[[#This Row],[Order Date]])</f>
        <v>2026</v>
      </c>
      <c r="D1132" s="11" t="str">
        <f>"Q"&amp;ROUNDUP(MONTH(SalesDataTable[[#This Row],[Order Date]])/3,0)</f>
        <v>Q2</v>
      </c>
      <c r="E1132" s="13">
        <f>MONTH(SalesDataTable[[#This Row],[Order Date]])</f>
        <v>6</v>
      </c>
      <c r="F1132" s="11" t="str">
        <f>TEXT(SalesDataTable[[#This Row],[Order Date]],"MMM")</f>
        <v>Jun</v>
      </c>
      <c r="G1132" s="5" t="s">
        <v>20</v>
      </c>
      <c r="H1132" s="5" t="s">
        <v>47</v>
      </c>
      <c r="I1132" s="5" t="s">
        <v>8</v>
      </c>
      <c r="J1132" s="5" t="s">
        <v>16</v>
      </c>
      <c r="K1132" s="5" t="s">
        <v>9</v>
      </c>
      <c r="L1132" s="5" t="s">
        <v>10</v>
      </c>
      <c r="M1132" s="6">
        <v>4</v>
      </c>
      <c r="N1132" s="7">
        <v>91.74</v>
      </c>
      <c r="O1132" s="8">
        <v>0.2</v>
      </c>
      <c r="P1132" s="7">
        <v>44.74</v>
      </c>
      <c r="Q1132" s="7">
        <f t="shared" si="68"/>
        <v>293.56799999999998</v>
      </c>
      <c r="R1132" s="7">
        <f t="shared" si="69"/>
        <v>178.96</v>
      </c>
      <c r="S1132" s="7">
        <f t="shared" si="70"/>
        <v>114.60799999999998</v>
      </c>
      <c r="T1132" s="9">
        <f t="shared" si="71"/>
        <v>0.39039677349029861</v>
      </c>
      <c r="U1132" s="6">
        <f>YEAR(SalesDataTable[[#This Row],[Order Date]])</f>
        <v>2026</v>
      </c>
      <c r="V1132" s="9" t="str">
        <f>"Q"&amp;ROUNDUP(MONTH(SalesDataTable[[#This Row],[Order Date]])/3,0)</f>
        <v>Q2</v>
      </c>
      <c r="W1132" s="6">
        <f>MONTH(SalesDataTable[[#This Row],[Order Date]])</f>
        <v>6</v>
      </c>
      <c r="X1132" s="9" t="str">
        <f>TEXT(SalesDataTable[[#This Row],[Order Date]],"mmm")</f>
        <v>Jun</v>
      </c>
    </row>
    <row r="1133" spans="1:24">
      <c r="A1133" s="3">
        <v>99</v>
      </c>
      <c r="B1133" s="4">
        <v>46192</v>
      </c>
      <c r="C1133" s="11">
        <f>YEAR(SalesDataTable[[#This Row],[Order Date]])</f>
        <v>2026</v>
      </c>
      <c r="D1133" s="11" t="str">
        <f>"Q"&amp;ROUNDUP(MONTH(SalesDataTable[[#This Row],[Order Date]])/3,0)</f>
        <v>Q2</v>
      </c>
      <c r="E1133" s="13">
        <f>MONTH(SalesDataTable[[#This Row],[Order Date]])</f>
        <v>6</v>
      </c>
      <c r="F1133" s="11" t="str">
        <f>TEXT(SalesDataTable[[#This Row],[Order Date]],"MMM")</f>
        <v>Jun</v>
      </c>
      <c r="G1133" s="5" t="s">
        <v>20</v>
      </c>
      <c r="H1133" s="5" t="s">
        <v>47</v>
      </c>
      <c r="I1133" s="5" t="s">
        <v>2</v>
      </c>
      <c r="J1133" s="5" t="s">
        <v>13</v>
      </c>
      <c r="K1133" s="5" t="s">
        <v>34</v>
      </c>
      <c r="L1133" s="5" t="s">
        <v>42</v>
      </c>
      <c r="M1133" s="6">
        <v>1</v>
      </c>
      <c r="N1133" s="7">
        <v>36.28</v>
      </c>
      <c r="O1133" s="8">
        <v>0.1</v>
      </c>
      <c r="P1133" s="7">
        <v>13.8</v>
      </c>
      <c r="Q1133" s="7">
        <f t="shared" si="68"/>
        <v>32.652000000000001</v>
      </c>
      <c r="R1133" s="7">
        <f t="shared" si="69"/>
        <v>13.8</v>
      </c>
      <c r="S1133" s="7">
        <f t="shared" si="70"/>
        <v>18.852</v>
      </c>
      <c r="T1133" s="9">
        <f t="shared" si="71"/>
        <v>0.5773612642410878</v>
      </c>
      <c r="U1133" s="6">
        <f>YEAR(SalesDataTable[[#This Row],[Order Date]])</f>
        <v>2026</v>
      </c>
      <c r="V1133" s="9" t="str">
        <f>"Q"&amp;ROUNDUP(MONTH(SalesDataTable[[#This Row],[Order Date]])/3,0)</f>
        <v>Q2</v>
      </c>
      <c r="W1133" s="6">
        <f>MONTH(SalesDataTable[[#This Row],[Order Date]])</f>
        <v>6</v>
      </c>
      <c r="X1133" s="9" t="str">
        <f>TEXT(SalesDataTable[[#This Row],[Order Date]],"mmm")</f>
        <v>Jun</v>
      </c>
    </row>
    <row r="1134" spans="1:24">
      <c r="A1134" s="3">
        <v>269</v>
      </c>
      <c r="B1134" s="4">
        <v>46192</v>
      </c>
      <c r="C1134" s="11">
        <f>YEAR(SalesDataTable[[#This Row],[Order Date]])</f>
        <v>2026</v>
      </c>
      <c r="D1134" s="11" t="str">
        <f>"Q"&amp;ROUNDUP(MONTH(SalesDataTable[[#This Row],[Order Date]])/3,0)</f>
        <v>Q2</v>
      </c>
      <c r="E1134" s="13">
        <f>MONTH(SalesDataTable[[#This Row],[Order Date]])</f>
        <v>6</v>
      </c>
      <c r="F1134" s="11" t="str">
        <f>TEXT(SalesDataTable[[#This Row],[Order Date]],"MMM")</f>
        <v>Jun</v>
      </c>
      <c r="G1134" s="5" t="s">
        <v>20</v>
      </c>
      <c r="H1134" s="5" t="s">
        <v>47</v>
      </c>
      <c r="I1134" s="5" t="s">
        <v>8</v>
      </c>
      <c r="J1134" s="5" t="s">
        <v>3</v>
      </c>
      <c r="K1134" s="5" t="s">
        <v>9</v>
      </c>
      <c r="L1134" s="5" t="s">
        <v>46</v>
      </c>
      <c r="M1134" s="6">
        <v>3</v>
      </c>
      <c r="N1134" s="7">
        <v>73.02</v>
      </c>
      <c r="O1134" s="8">
        <v>0.1</v>
      </c>
      <c r="P1134" s="7">
        <v>32.69</v>
      </c>
      <c r="Q1134" s="7">
        <f t="shared" si="68"/>
        <v>197.154</v>
      </c>
      <c r="R1134" s="7">
        <f t="shared" si="69"/>
        <v>98.07</v>
      </c>
      <c r="S1134" s="7">
        <f t="shared" si="70"/>
        <v>99.084000000000003</v>
      </c>
      <c r="T1134" s="9">
        <f t="shared" si="71"/>
        <v>0.50257159377948202</v>
      </c>
      <c r="U1134" s="6">
        <f>YEAR(SalesDataTable[[#This Row],[Order Date]])</f>
        <v>2026</v>
      </c>
      <c r="V1134" s="9" t="str">
        <f>"Q"&amp;ROUNDUP(MONTH(SalesDataTable[[#This Row],[Order Date]])/3,0)</f>
        <v>Q2</v>
      </c>
      <c r="W1134" s="6">
        <f>MONTH(SalesDataTable[[#This Row],[Order Date]])</f>
        <v>6</v>
      </c>
      <c r="X1134" s="9" t="str">
        <f>TEXT(SalesDataTable[[#This Row],[Order Date]],"mmm")</f>
        <v>Jun</v>
      </c>
    </row>
    <row r="1135" spans="1:24">
      <c r="A1135" s="3">
        <v>1772</v>
      </c>
      <c r="B1135" s="4">
        <v>46192</v>
      </c>
      <c r="C1135" s="11">
        <f>YEAR(SalesDataTable[[#This Row],[Order Date]])</f>
        <v>2026</v>
      </c>
      <c r="D1135" s="11" t="str">
        <f>"Q"&amp;ROUNDUP(MONTH(SalesDataTable[[#This Row],[Order Date]])/3,0)</f>
        <v>Q2</v>
      </c>
      <c r="E1135" s="13">
        <f>MONTH(SalesDataTable[[#This Row],[Order Date]])</f>
        <v>6</v>
      </c>
      <c r="F1135" s="11" t="str">
        <f>TEXT(SalesDataTable[[#This Row],[Order Date]],"MMM")</f>
        <v>Jun</v>
      </c>
      <c r="G1135" s="5" t="s">
        <v>20</v>
      </c>
      <c r="H1135" s="5" t="s">
        <v>21</v>
      </c>
      <c r="I1135" s="5" t="s">
        <v>2</v>
      </c>
      <c r="J1135" s="5" t="s">
        <v>13</v>
      </c>
      <c r="K1135" s="5" t="s">
        <v>9</v>
      </c>
      <c r="L1135" s="5" t="s">
        <v>37</v>
      </c>
      <c r="M1135" s="6">
        <v>4</v>
      </c>
      <c r="N1135" s="7">
        <v>153.38</v>
      </c>
      <c r="O1135" s="8">
        <v>0</v>
      </c>
      <c r="P1135" s="7">
        <v>76.92</v>
      </c>
      <c r="Q1135" s="7">
        <f t="shared" si="68"/>
        <v>613.52</v>
      </c>
      <c r="R1135" s="7">
        <f t="shared" si="69"/>
        <v>307.68</v>
      </c>
      <c r="S1135" s="7">
        <f t="shared" si="70"/>
        <v>305.83999999999997</v>
      </c>
      <c r="T1135" s="9">
        <f t="shared" si="71"/>
        <v>0.49850045638283996</v>
      </c>
      <c r="U1135" s="6">
        <f>YEAR(SalesDataTable[[#This Row],[Order Date]])</f>
        <v>2026</v>
      </c>
      <c r="V1135" s="9" t="str">
        <f>"Q"&amp;ROUNDUP(MONTH(SalesDataTable[[#This Row],[Order Date]])/3,0)</f>
        <v>Q2</v>
      </c>
      <c r="W1135" s="6">
        <f>MONTH(SalesDataTable[[#This Row],[Order Date]])</f>
        <v>6</v>
      </c>
      <c r="X1135" s="9" t="str">
        <f>TEXT(SalesDataTable[[#This Row],[Order Date]],"mmm")</f>
        <v>Jun</v>
      </c>
    </row>
    <row r="1136" spans="1:24">
      <c r="A1136" s="3">
        <v>1906</v>
      </c>
      <c r="B1136" s="4">
        <v>46192</v>
      </c>
      <c r="C1136" s="11">
        <f>YEAR(SalesDataTable[[#This Row],[Order Date]])</f>
        <v>2026</v>
      </c>
      <c r="D1136" s="11" t="str">
        <f>"Q"&amp;ROUNDUP(MONTH(SalesDataTable[[#This Row],[Order Date]])/3,0)</f>
        <v>Q2</v>
      </c>
      <c r="E1136" s="13">
        <f>MONTH(SalesDataTable[[#This Row],[Order Date]])</f>
        <v>6</v>
      </c>
      <c r="F1136" s="11" t="str">
        <f>TEXT(SalesDataTable[[#This Row],[Order Date]],"MMM")</f>
        <v>Jun</v>
      </c>
      <c r="G1136" s="5" t="s">
        <v>20</v>
      </c>
      <c r="H1136" s="5" t="s">
        <v>33</v>
      </c>
      <c r="I1136" s="5" t="s">
        <v>28</v>
      </c>
      <c r="J1136" s="5" t="s">
        <v>3</v>
      </c>
      <c r="K1136" s="5" t="s">
        <v>23</v>
      </c>
      <c r="L1136" s="5" t="s">
        <v>51</v>
      </c>
      <c r="M1136" s="6">
        <v>2</v>
      </c>
      <c r="N1136" s="7">
        <v>125.5</v>
      </c>
      <c r="O1136" s="8">
        <v>0</v>
      </c>
      <c r="P1136" s="7">
        <v>61.67</v>
      </c>
      <c r="Q1136" s="7">
        <f t="shared" si="68"/>
        <v>251</v>
      </c>
      <c r="R1136" s="7">
        <f t="shared" si="69"/>
        <v>123.34</v>
      </c>
      <c r="S1136" s="7">
        <f t="shared" si="70"/>
        <v>127.66</v>
      </c>
      <c r="T1136" s="9">
        <f t="shared" si="71"/>
        <v>0.50860557768924297</v>
      </c>
      <c r="U1136" s="6">
        <f>YEAR(SalesDataTable[[#This Row],[Order Date]])</f>
        <v>2026</v>
      </c>
      <c r="V1136" s="9" t="str">
        <f>"Q"&amp;ROUNDUP(MONTH(SalesDataTable[[#This Row],[Order Date]])/3,0)</f>
        <v>Q2</v>
      </c>
      <c r="W1136" s="6">
        <f>MONTH(SalesDataTable[[#This Row],[Order Date]])</f>
        <v>6</v>
      </c>
      <c r="X1136" s="9" t="str">
        <f>TEXT(SalesDataTable[[#This Row],[Order Date]],"mmm")</f>
        <v>Jun</v>
      </c>
    </row>
    <row r="1137" spans="1:24">
      <c r="A1137" s="3">
        <v>2473</v>
      </c>
      <c r="B1137" s="4">
        <v>46192</v>
      </c>
      <c r="C1137" s="11">
        <f>YEAR(SalesDataTable[[#This Row],[Order Date]])</f>
        <v>2026</v>
      </c>
      <c r="D1137" s="11" t="str">
        <f>"Q"&amp;ROUNDUP(MONTH(SalesDataTable[[#This Row],[Order Date]])/3,0)</f>
        <v>Q2</v>
      </c>
      <c r="E1137" s="13">
        <f>MONTH(SalesDataTable[[#This Row],[Order Date]])</f>
        <v>6</v>
      </c>
      <c r="F1137" s="11" t="str">
        <f>TEXT(SalesDataTable[[#This Row],[Order Date]],"MMM")</f>
        <v>Jun</v>
      </c>
      <c r="G1137" s="5" t="s">
        <v>0</v>
      </c>
      <c r="H1137" s="5" t="s">
        <v>1</v>
      </c>
      <c r="I1137" s="5" t="s">
        <v>8</v>
      </c>
      <c r="J1137" s="5" t="s">
        <v>3</v>
      </c>
      <c r="K1137" s="5" t="s">
        <v>4</v>
      </c>
      <c r="L1137" s="5" t="s">
        <v>5</v>
      </c>
      <c r="M1137" s="6">
        <v>3</v>
      </c>
      <c r="N1137" s="7">
        <v>80.75</v>
      </c>
      <c r="O1137" s="8">
        <v>0.15</v>
      </c>
      <c r="P1137" s="7">
        <v>42.81</v>
      </c>
      <c r="Q1137" s="7">
        <f t="shared" si="68"/>
        <v>205.91249999999999</v>
      </c>
      <c r="R1137" s="7">
        <f t="shared" si="69"/>
        <v>128.43</v>
      </c>
      <c r="S1137" s="7">
        <f t="shared" si="70"/>
        <v>77.482499999999987</v>
      </c>
      <c r="T1137" s="9">
        <f t="shared" si="71"/>
        <v>0.37628847204516475</v>
      </c>
      <c r="U1137" s="6">
        <f>YEAR(SalesDataTable[[#This Row],[Order Date]])</f>
        <v>2026</v>
      </c>
      <c r="V1137" s="9" t="str">
        <f>"Q"&amp;ROUNDUP(MONTH(SalesDataTable[[#This Row],[Order Date]])/3,0)</f>
        <v>Q2</v>
      </c>
      <c r="W1137" s="6">
        <f>MONTH(SalesDataTable[[#This Row],[Order Date]])</f>
        <v>6</v>
      </c>
      <c r="X1137" s="9" t="str">
        <f>TEXT(SalesDataTable[[#This Row],[Order Date]],"mmm")</f>
        <v>Jun</v>
      </c>
    </row>
    <row r="1138" spans="1:24">
      <c r="A1138" s="3">
        <v>2549</v>
      </c>
      <c r="B1138" s="4">
        <v>46192</v>
      </c>
      <c r="C1138" s="11">
        <f>YEAR(SalesDataTable[[#This Row],[Order Date]])</f>
        <v>2026</v>
      </c>
      <c r="D1138" s="11" t="str">
        <f>"Q"&amp;ROUNDUP(MONTH(SalesDataTable[[#This Row],[Order Date]])/3,0)</f>
        <v>Q2</v>
      </c>
      <c r="E1138" s="13">
        <f>MONTH(SalesDataTable[[#This Row],[Order Date]])</f>
        <v>6</v>
      </c>
      <c r="F1138" s="11" t="str">
        <f>TEXT(SalesDataTable[[#This Row],[Order Date]],"MMM")</f>
        <v>Jun</v>
      </c>
      <c r="G1138" s="5" t="s">
        <v>20</v>
      </c>
      <c r="H1138" s="5" t="s">
        <v>47</v>
      </c>
      <c r="I1138" s="5" t="s">
        <v>8</v>
      </c>
      <c r="J1138" s="5" t="s">
        <v>3</v>
      </c>
      <c r="K1138" s="5" t="s">
        <v>34</v>
      </c>
      <c r="L1138" s="5" t="s">
        <v>42</v>
      </c>
      <c r="M1138" s="6">
        <v>8</v>
      </c>
      <c r="N1138" s="7">
        <v>36.15</v>
      </c>
      <c r="O1138" s="8">
        <v>0.05</v>
      </c>
      <c r="P1138" s="7">
        <v>13.55</v>
      </c>
      <c r="Q1138" s="7">
        <f t="shared" si="68"/>
        <v>274.73999999999995</v>
      </c>
      <c r="R1138" s="7">
        <f t="shared" si="69"/>
        <v>108.4</v>
      </c>
      <c r="S1138" s="7">
        <f t="shared" si="70"/>
        <v>166.33999999999995</v>
      </c>
      <c r="T1138" s="9">
        <f t="shared" si="71"/>
        <v>0.60544514814005956</v>
      </c>
      <c r="U1138" s="6">
        <f>YEAR(SalesDataTable[[#This Row],[Order Date]])</f>
        <v>2026</v>
      </c>
      <c r="V1138" s="9" t="str">
        <f>"Q"&amp;ROUNDUP(MONTH(SalesDataTable[[#This Row],[Order Date]])/3,0)</f>
        <v>Q2</v>
      </c>
      <c r="W1138" s="6">
        <f>MONTH(SalesDataTable[[#This Row],[Order Date]])</f>
        <v>6</v>
      </c>
      <c r="X1138" s="9" t="str">
        <f>TEXT(SalesDataTable[[#This Row],[Order Date]],"mmm")</f>
        <v>Jun</v>
      </c>
    </row>
    <row r="1139" spans="1:24">
      <c r="A1139" s="3">
        <v>3341</v>
      </c>
      <c r="B1139" s="4">
        <v>46192</v>
      </c>
      <c r="C1139" s="11">
        <f>YEAR(SalesDataTable[[#This Row],[Order Date]])</f>
        <v>2026</v>
      </c>
      <c r="D1139" s="11" t="str">
        <f>"Q"&amp;ROUNDUP(MONTH(SalesDataTable[[#This Row],[Order Date]])/3,0)</f>
        <v>Q2</v>
      </c>
      <c r="E1139" s="13">
        <f>MONTH(SalesDataTable[[#This Row],[Order Date]])</f>
        <v>6</v>
      </c>
      <c r="F1139" s="11" t="str">
        <f>TEXT(SalesDataTable[[#This Row],[Order Date]],"MMM")</f>
        <v>Jun</v>
      </c>
      <c r="G1139" s="5" t="s">
        <v>0</v>
      </c>
      <c r="H1139" s="5" t="s">
        <v>50</v>
      </c>
      <c r="I1139" s="5" t="s">
        <v>2</v>
      </c>
      <c r="J1139" s="5" t="s">
        <v>13</v>
      </c>
      <c r="K1139" s="5" t="s">
        <v>9</v>
      </c>
      <c r="L1139" s="5" t="s">
        <v>17</v>
      </c>
      <c r="M1139" s="6">
        <v>2</v>
      </c>
      <c r="N1139" s="7">
        <v>143.1</v>
      </c>
      <c r="O1139" s="8">
        <v>0</v>
      </c>
      <c r="P1139" s="7">
        <v>78.11</v>
      </c>
      <c r="Q1139" s="7">
        <f t="shared" si="68"/>
        <v>286.2</v>
      </c>
      <c r="R1139" s="7">
        <f t="shared" si="69"/>
        <v>156.22</v>
      </c>
      <c r="S1139" s="7">
        <f t="shared" si="70"/>
        <v>129.97999999999999</v>
      </c>
      <c r="T1139" s="9">
        <f t="shared" si="71"/>
        <v>0.45415793151642209</v>
      </c>
      <c r="U1139" s="6">
        <f>YEAR(SalesDataTable[[#This Row],[Order Date]])</f>
        <v>2026</v>
      </c>
      <c r="V1139" s="9" t="str">
        <f>"Q"&amp;ROUNDUP(MONTH(SalesDataTable[[#This Row],[Order Date]])/3,0)</f>
        <v>Q2</v>
      </c>
      <c r="W1139" s="6">
        <f>MONTH(SalesDataTable[[#This Row],[Order Date]])</f>
        <v>6</v>
      </c>
      <c r="X1139" s="9" t="str">
        <f>TEXT(SalesDataTable[[#This Row],[Order Date]],"mmm")</f>
        <v>Jun</v>
      </c>
    </row>
    <row r="1140" spans="1:24">
      <c r="A1140" s="3">
        <v>3351</v>
      </c>
      <c r="B1140" s="4">
        <v>46192</v>
      </c>
      <c r="C1140" s="11">
        <f>YEAR(SalesDataTable[[#This Row],[Order Date]])</f>
        <v>2026</v>
      </c>
      <c r="D1140" s="11" t="str">
        <f>"Q"&amp;ROUNDUP(MONTH(SalesDataTable[[#This Row],[Order Date]])/3,0)</f>
        <v>Q2</v>
      </c>
      <c r="E1140" s="13">
        <f>MONTH(SalesDataTable[[#This Row],[Order Date]])</f>
        <v>6</v>
      </c>
      <c r="F1140" s="11" t="str">
        <f>TEXT(SalesDataTable[[#This Row],[Order Date]],"MMM")</f>
        <v>Jun</v>
      </c>
      <c r="G1140" s="5" t="s">
        <v>6</v>
      </c>
      <c r="H1140" s="5" t="s">
        <v>7</v>
      </c>
      <c r="I1140" s="5" t="s">
        <v>28</v>
      </c>
      <c r="J1140" s="5" t="s">
        <v>13</v>
      </c>
      <c r="K1140" s="5" t="s">
        <v>23</v>
      </c>
      <c r="L1140" s="5" t="s">
        <v>51</v>
      </c>
      <c r="M1140" s="6">
        <v>4</v>
      </c>
      <c r="N1140" s="7">
        <v>123.89</v>
      </c>
      <c r="O1140" s="8">
        <v>0</v>
      </c>
      <c r="P1140" s="7">
        <v>59.42</v>
      </c>
      <c r="Q1140" s="7">
        <f t="shared" si="68"/>
        <v>495.56</v>
      </c>
      <c r="R1140" s="7">
        <f t="shared" si="69"/>
        <v>237.68</v>
      </c>
      <c r="S1140" s="7">
        <f t="shared" si="70"/>
        <v>257.88</v>
      </c>
      <c r="T1140" s="9">
        <f t="shared" si="71"/>
        <v>0.5203809831301961</v>
      </c>
      <c r="U1140" s="6">
        <f>YEAR(SalesDataTable[[#This Row],[Order Date]])</f>
        <v>2026</v>
      </c>
      <c r="V1140" s="9" t="str">
        <f>"Q"&amp;ROUNDUP(MONTH(SalesDataTable[[#This Row],[Order Date]])/3,0)</f>
        <v>Q2</v>
      </c>
      <c r="W1140" s="6">
        <f>MONTH(SalesDataTable[[#This Row],[Order Date]])</f>
        <v>6</v>
      </c>
      <c r="X1140" s="9" t="str">
        <f>TEXT(SalesDataTable[[#This Row],[Order Date]],"mmm")</f>
        <v>Jun</v>
      </c>
    </row>
    <row r="1141" spans="1:24">
      <c r="A1141" s="3">
        <v>3366</v>
      </c>
      <c r="B1141" s="4">
        <v>46192</v>
      </c>
      <c r="C1141" s="11">
        <f>YEAR(SalesDataTable[[#This Row],[Order Date]])</f>
        <v>2026</v>
      </c>
      <c r="D1141" s="11" t="str">
        <f>"Q"&amp;ROUNDUP(MONTH(SalesDataTable[[#This Row],[Order Date]])/3,0)</f>
        <v>Q2</v>
      </c>
      <c r="E1141" s="13">
        <f>MONTH(SalesDataTable[[#This Row],[Order Date]])</f>
        <v>6</v>
      </c>
      <c r="F1141" s="11" t="str">
        <f>TEXT(SalesDataTable[[#This Row],[Order Date]],"MMM")</f>
        <v>Jun</v>
      </c>
      <c r="G1141" s="5" t="s">
        <v>6</v>
      </c>
      <c r="H1141" s="5" t="s">
        <v>41</v>
      </c>
      <c r="I1141" s="5" t="s">
        <v>2</v>
      </c>
      <c r="J1141" s="5" t="s">
        <v>16</v>
      </c>
      <c r="K1141" s="5" t="s">
        <v>14</v>
      </c>
      <c r="L1141" s="5" t="s">
        <v>44</v>
      </c>
      <c r="M1141" s="6">
        <v>1</v>
      </c>
      <c r="N1141" s="7">
        <v>135.41999999999999</v>
      </c>
      <c r="O1141" s="8">
        <v>0.05</v>
      </c>
      <c r="P1141" s="7">
        <v>68.180000000000007</v>
      </c>
      <c r="Q1141" s="7">
        <f t="shared" si="68"/>
        <v>128.64899999999997</v>
      </c>
      <c r="R1141" s="7">
        <f t="shared" si="69"/>
        <v>68.180000000000007</v>
      </c>
      <c r="S1141" s="7">
        <f t="shared" si="70"/>
        <v>60.468999999999966</v>
      </c>
      <c r="T1141" s="9">
        <f t="shared" si="71"/>
        <v>0.47003085915941811</v>
      </c>
      <c r="U1141" s="6">
        <f>YEAR(SalesDataTable[[#This Row],[Order Date]])</f>
        <v>2026</v>
      </c>
      <c r="V1141" s="9" t="str">
        <f>"Q"&amp;ROUNDUP(MONTH(SalesDataTable[[#This Row],[Order Date]])/3,0)</f>
        <v>Q2</v>
      </c>
      <c r="W1141" s="6">
        <f>MONTH(SalesDataTable[[#This Row],[Order Date]])</f>
        <v>6</v>
      </c>
      <c r="X1141" s="9" t="str">
        <f>TEXT(SalesDataTable[[#This Row],[Order Date]],"mmm")</f>
        <v>Jun</v>
      </c>
    </row>
    <row r="1142" spans="1:24">
      <c r="A1142" s="3">
        <v>3691</v>
      </c>
      <c r="B1142" s="4">
        <v>46192</v>
      </c>
      <c r="C1142" s="11">
        <f>YEAR(SalesDataTable[[#This Row],[Order Date]])</f>
        <v>2026</v>
      </c>
      <c r="D1142" s="11" t="str">
        <f>"Q"&amp;ROUNDUP(MONTH(SalesDataTable[[#This Row],[Order Date]])/3,0)</f>
        <v>Q2</v>
      </c>
      <c r="E1142" s="13">
        <f>MONTH(SalesDataTable[[#This Row],[Order Date]])</f>
        <v>6</v>
      </c>
      <c r="F1142" s="11" t="str">
        <f>TEXT(SalesDataTable[[#This Row],[Order Date]],"MMM")</f>
        <v>Jun</v>
      </c>
      <c r="G1142" s="5" t="s">
        <v>6</v>
      </c>
      <c r="H1142" s="5" t="s">
        <v>27</v>
      </c>
      <c r="I1142" s="5" t="s">
        <v>19</v>
      </c>
      <c r="J1142" s="5" t="s">
        <v>3</v>
      </c>
      <c r="K1142" s="5" t="s">
        <v>9</v>
      </c>
      <c r="L1142" s="5" t="s">
        <v>10</v>
      </c>
      <c r="M1142" s="6">
        <v>1</v>
      </c>
      <c r="N1142" s="7">
        <v>93.48</v>
      </c>
      <c r="O1142" s="8">
        <v>0.05</v>
      </c>
      <c r="P1142" s="7">
        <v>44.31</v>
      </c>
      <c r="Q1142" s="7">
        <f t="shared" si="68"/>
        <v>88.805999999999997</v>
      </c>
      <c r="R1142" s="7">
        <f t="shared" si="69"/>
        <v>44.31</v>
      </c>
      <c r="S1142" s="7">
        <f t="shared" si="70"/>
        <v>44.495999999999995</v>
      </c>
      <c r="T1142" s="9">
        <f t="shared" si="71"/>
        <v>0.50104722653874734</v>
      </c>
      <c r="U1142" s="6">
        <f>YEAR(SalesDataTable[[#This Row],[Order Date]])</f>
        <v>2026</v>
      </c>
      <c r="V1142" s="9" t="str">
        <f>"Q"&amp;ROUNDUP(MONTH(SalesDataTable[[#This Row],[Order Date]])/3,0)</f>
        <v>Q2</v>
      </c>
      <c r="W1142" s="6">
        <f>MONTH(SalesDataTable[[#This Row],[Order Date]])</f>
        <v>6</v>
      </c>
      <c r="X1142" s="9" t="str">
        <f>TEXT(SalesDataTable[[#This Row],[Order Date]],"mmm")</f>
        <v>Jun</v>
      </c>
    </row>
    <row r="1143" spans="1:24">
      <c r="A1143" s="3">
        <v>3909</v>
      </c>
      <c r="B1143" s="4">
        <v>46192</v>
      </c>
      <c r="C1143" s="11">
        <f>YEAR(SalesDataTable[[#This Row],[Order Date]])</f>
        <v>2026</v>
      </c>
      <c r="D1143" s="11" t="str">
        <f>"Q"&amp;ROUNDUP(MONTH(SalesDataTable[[#This Row],[Order Date]])/3,0)</f>
        <v>Q2</v>
      </c>
      <c r="E1143" s="13">
        <f>MONTH(SalesDataTable[[#This Row],[Order Date]])</f>
        <v>6</v>
      </c>
      <c r="F1143" s="11" t="str">
        <f>TEXT(SalesDataTable[[#This Row],[Order Date]],"MMM")</f>
        <v>Jun</v>
      </c>
      <c r="G1143" s="5" t="s">
        <v>6</v>
      </c>
      <c r="H1143" s="5" t="s">
        <v>7</v>
      </c>
      <c r="I1143" s="5" t="s">
        <v>28</v>
      </c>
      <c r="J1143" s="5" t="s">
        <v>3</v>
      </c>
      <c r="K1143" s="5" t="s">
        <v>9</v>
      </c>
      <c r="L1143" s="5" t="s">
        <v>37</v>
      </c>
      <c r="M1143" s="6">
        <v>1</v>
      </c>
      <c r="N1143" s="7">
        <v>156.05000000000001</v>
      </c>
      <c r="O1143" s="8">
        <v>0.05</v>
      </c>
      <c r="P1143" s="7">
        <v>81.28</v>
      </c>
      <c r="Q1143" s="7">
        <f t="shared" si="68"/>
        <v>148.2475</v>
      </c>
      <c r="R1143" s="7">
        <f t="shared" si="69"/>
        <v>81.28</v>
      </c>
      <c r="S1143" s="7">
        <f t="shared" si="70"/>
        <v>66.967500000000001</v>
      </c>
      <c r="T1143" s="9">
        <f t="shared" si="71"/>
        <v>0.45172768512116562</v>
      </c>
      <c r="U1143" s="6">
        <f>YEAR(SalesDataTable[[#This Row],[Order Date]])</f>
        <v>2026</v>
      </c>
      <c r="V1143" s="9" t="str">
        <f>"Q"&amp;ROUNDUP(MONTH(SalesDataTable[[#This Row],[Order Date]])/3,0)</f>
        <v>Q2</v>
      </c>
      <c r="W1143" s="6">
        <f>MONTH(SalesDataTable[[#This Row],[Order Date]])</f>
        <v>6</v>
      </c>
      <c r="X1143" s="9" t="str">
        <f>TEXT(SalesDataTable[[#This Row],[Order Date]],"mmm")</f>
        <v>Jun</v>
      </c>
    </row>
    <row r="1144" spans="1:24">
      <c r="A1144" s="3">
        <v>4862</v>
      </c>
      <c r="B1144" s="4">
        <v>46192</v>
      </c>
      <c r="C1144" s="11">
        <f>YEAR(SalesDataTable[[#This Row],[Order Date]])</f>
        <v>2026</v>
      </c>
      <c r="D1144" s="11" t="str">
        <f>"Q"&amp;ROUNDUP(MONTH(SalesDataTable[[#This Row],[Order Date]])/3,0)</f>
        <v>Q2</v>
      </c>
      <c r="E1144" s="13">
        <f>MONTH(SalesDataTable[[#This Row],[Order Date]])</f>
        <v>6</v>
      </c>
      <c r="F1144" s="11" t="str">
        <f>TEXT(SalesDataTable[[#This Row],[Order Date]],"MMM")</f>
        <v>Jun</v>
      </c>
      <c r="G1144" s="5" t="s">
        <v>6</v>
      </c>
      <c r="H1144" s="5" t="s">
        <v>27</v>
      </c>
      <c r="I1144" s="5" t="s">
        <v>2</v>
      </c>
      <c r="J1144" s="5" t="s">
        <v>3</v>
      </c>
      <c r="K1144" s="5" t="s">
        <v>34</v>
      </c>
      <c r="L1144" s="5" t="s">
        <v>42</v>
      </c>
      <c r="M1144" s="6">
        <v>1</v>
      </c>
      <c r="N1144" s="7">
        <v>36.74</v>
      </c>
      <c r="O1144" s="8">
        <v>0</v>
      </c>
      <c r="P1144" s="7">
        <v>14.15</v>
      </c>
      <c r="Q1144" s="7">
        <f t="shared" si="68"/>
        <v>36.74</v>
      </c>
      <c r="R1144" s="7">
        <f t="shared" si="69"/>
        <v>14.15</v>
      </c>
      <c r="S1144" s="7">
        <f t="shared" si="70"/>
        <v>22.590000000000003</v>
      </c>
      <c r="T1144" s="9">
        <f t="shared" si="71"/>
        <v>0.61486118671747425</v>
      </c>
      <c r="U1144" s="6">
        <f>YEAR(SalesDataTable[[#This Row],[Order Date]])</f>
        <v>2026</v>
      </c>
      <c r="V1144" s="9" t="str">
        <f>"Q"&amp;ROUNDUP(MONTH(SalesDataTable[[#This Row],[Order Date]])/3,0)</f>
        <v>Q2</v>
      </c>
      <c r="W1144" s="6">
        <f>MONTH(SalesDataTable[[#This Row],[Order Date]])</f>
        <v>6</v>
      </c>
      <c r="X1144" s="9" t="str">
        <f>TEXT(SalesDataTable[[#This Row],[Order Date]],"mmm")</f>
        <v>Jun</v>
      </c>
    </row>
    <row r="1145" spans="1:24">
      <c r="A1145" s="3">
        <v>5096</v>
      </c>
      <c r="B1145" s="4">
        <v>46192</v>
      </c>
      <c r="C1145" s="11">
        <f>YEAR(SalesDataTable[[#This Row],[Order Date]])</f>
        <v>2026</v>
      </c>
      <c r="D1145" s="11" t="str">
        <f>"Q"&amp;ROUNDUP(MONTH(SalesDataTable[[#This Row],[Order Date]])/3,0)</f>
        <v>Q2</v>
      </c>
      <c r="E1145" s="13">
        <f>MONTH(SalesDataTable[[#This Row],[Order Date]])</f>
        <v>6</v>
      </c>
      <c r="F1145" s="11" t="str">
        <f>TEXT(SalesDataTable[[#This Row],[Order Date]],"MMM")</f>
        <v>Jun</v>
      </c>
      <c r="G1145" s="5" t="s">
        <v>0</v>
      </c>
      <c r="H1145" s="5" t="s">
        <v>50</v>
      </c>
      <c r="I1145" s="5" t="s">
        <v>2</v>
      </c>
      <c r="J1145" s="5" t="s">
        <v>3</v>
      </c>
      <c r="K1145" s="5" t="s">
        <v>23</v>
      </c>
      <c r="L1145" s="5" t="s">
        <v>29</v>
      </c>
      <c r="M1145" s="6">
        <v>2</v>
      </c>
      <c r="N1145" s="7">
        <v>199.28</v>
      </c>
      <c r="O1145" s="8">
        <v>0</v>
      </c>
      <c r="P1145" s="7">
        <v>102.85</v>
      </c>
      <c r="Q1145" s="7">
        <f t="shared" si="68"/>
        <v>398.56</v>
      </c>
      <c r="R1145" s="7">
        <f t="shared" si="69"/>
        <v>205.7</v>
      </c>
      <c r="S1145" s="7">
        <f t="shared" si="70"/>
        <v>192.86</v>
      </c>
      <c r="T1145" s="9">
        <f t="shared" si="71"/>
        <v>0.48389201124046571</v>
      </c>
      <c r="U1145" s="6">
        <f>YEAR(SalesDataTable[[#This Row],[Order Date]])</f>
        <v>2026</v>
      </c>
      <c r="V1145" s="9" t="str">
        <f>"Q"&amp;ROUNDUP(MONTH(SalesDataTable[[#This Row],[Order Date]])/3,0)</f>
        <v>Q2</v>
      </c>
      <c r="W1145" s="6">
        <f>MONTH(SalesDataTable[[#This Row],[Order Date]])</f>
        <v>6</v>
      </c>
      <c r="X1145" s="9" t="str">
        <f>TEXT(SalesDataTable[[#This Row],[Order Date]],"mmm")</f>
        <v>Jun</v>
      </c>
    </row>
    <row r="1146" spans="1:24">
      <c r="A1146" s="3">
        <v>5112</v>
      </c>
      <c r="B1146" s="4">
        <v>46192</v>
      </c>
      <c r="C1146" s="11">
        <f>YEAR(SalesDataTable[[#This Row],[Order Date]])</f>
        <v>2026</v>
      </c>
      <c r="D1146" s="11" t="str">
        <f>"Q"&amp;ROUNDUP(MONTH(SalesDataTable[[#This Row],[Order Date]])/3,0)</f>
        <v>Q2</v>
      </c>
      <c r="E1146" s="13">
        <f>MONTH(SalesDataTable[[#This Row],[Order Date]])</f>
        <v>6</v>
      </c>
      <c r="F1146" s="11" t="str">
        <f>TEXT(SalesDataTable[[#This Row],[Order Date]],"MMM")</f>
        <v>Jun</v>
      </c>
      <c r="G1146" s="5" t="s">
        <v>0</v>
      </c>
      <c r="H1146" s="5" t="s">
        <v>1</v>
      </c>
      <c r="I1146" s="5" t="s">
        <v>28</v>
      </c>
      <c r="J1146" s="5" t="s">
        <v>3</v>
      </c>
      <c r="K1146" s="5" t="s">
        <v>34</v>
      </c>
      <c r="L1146" s="5" t="s">
        <v>42</v>
      </c>
      <c r="M1146" s="6">
        <v>2</v>
      </c>
      <c r="N1146" s="7">
        <v>37.04</v>
      </c>
      <c r="O1146" s="8">
        <v>0.05</v>
      </c>
      <c r="P1146" s="7">
        <v>13.76</v>
      </c>
      <c r="Q1146" s="7">
        <f t="shared" si="68"/>
        <v>70.375999999999991</v>
      </c>
      <c r="R1146" s="7">
        <f t="shared" si="69"/>
        <v>27.52</v>
      </c>
      <c r="S1146" s="7">
        <f t="shared" si="70"/>
        <v>42.855999999999995</v>
      </c>
      <c r="T1146" s="9">
        <f t="shared" si="71"/>
        <v>0.60895759918153913</v>
      </c>
      <c r="U1146" s="6">
        <f>YEAR(SalesDataTable[[#This Row],[Order Date]])</f>
        <v>2026</v>
      </c>
      <c r="V1146" s="9" t="str">
        <f>"Q"&amp;ROUNDUP(MONTH(SalesDataTable[[#This Row],[Order Date]])/3,0)</f>
        <v>Q2</v>
      </c>
      <c r="W1146" s="6">
        <f>MONTH(SalesDataTable[[#This Row],[Order Date]])</f>
        <v>6</v>
      </c>
      <c r="X1146" s="9" t="str">
        <f>TEXT(SalesDataTable[[#This Row],[Order Date]],"mmm")</f>
        <v>Jun</v>
      </c>
    </row>
    <row r="1147" spans="1:24">
      <c r="A1147" s="3">
        <v>501</v>
      </c>
      <c r="B1147" s="4">
        <v>46193</v>
      </c>
      <c r="C1147" s="11">
        <f>YEAR(SalesDataTable[[#This Row],[Order Date]])</f>
        <v>2026</v>
      </c>
      <c r="D1147" s="11" t="str">
        <f>"Q"&amp;ROUNDUP(MONTH(SalesDataTable[[#This Row],[Order Date]])/3,0)</f>
        <v>Q2</v>
      </c>
      <c r="E1147" s="13">
        <f>MONTH(SalesDataTable[[#This Row],[Order Date]])</f>
        <v>6</v>
      </c>
      <c r="F1147" s="11" t="str">
        <f>TEXT(SalesDataTable[[#This Row],[Order Date]],"MMM")</f>
        <v>Jun</v>
      </c>
      <c r="G1147" s="5" t="s">
        <v>20</v>
      </c>
      <c r="H1147" s="5" t="s">
        <v>21</v>
      </c>
      <c r="I1147" s="5" t="s">
        <v>2</v>
      </c>
      <c r="J1147" s="5" t="s">
        <v>13</v>
      </c>
      <c r="K1147" s="5" t="s">
        <v>23</v>
      </c>
      <c r="L1147" s="5" t="s">
        <v>40</v>
      </c>
      <c r="M1147" s="6">
        <v>2</v>
      </c>
      <c r="N1147" s="7">
        <v>80.95</v>
      </c>
      <c r="O1147" s="8">
        <v>0.1</v>
      </c>
      <c r="P1147" s="7">
        <v>39.44</v>
      </c>
      <c r="Q1147" s="7">
        <f t="shared" si="68"/>
        <v>145.71</v>
      </c>
      <c r="R1147" s="7">
        <f t="shared" si="69"/>
        <v>78.88</v>
      </c>
      <c r="S1147" s="7">
        <f t="shared" si="70"/>
        <v>66.830000000000013</v>
      </c>
      <c r="T1147" s="9">
        <f t="shared" si="71"/>
        <v>0.45865074462974409</v>
      </c>
      <c r="U1147" s="6">
        <f>YEAR(SalesDataTable[[#This Row],[Order Date]])</f>
        <v>2026</v>
      </c>
      <c r="V1147" s="9" t="str">
        <f>"Q"&amp;ROUNDUP(MONTH(SalesDataTable[[#This Row],[Order Date]])/3,0)</f>
        <v>Q2</v>
      </c>
      <c r="W1147" s="6">
        <f>MONTH(SalesDataTable[[#This Row],[Order Date]])</f>
        <v>6</v>
      </c>
      <c r="X1147" s="9" t="str">
        <f>TEXT(SalesDataTable[[#This Row],[Order Date]],"mmm")</f>
        <v>Jun</v>
      </c>
    </row>
    <row r="1148" spans="1:24">
      <c r="A1148" s="3">
        <v>540</v>
      </c>
      <c r="B1148" s="4">
        <v>46193</v>
      </c>
      <c r="C1148" s="11">
        <f>YEAR(SalesDataTable[[#This Row],[Order Date]])</f>
        <v>2026</v>
      </c>
      <c r="D1148" s="11" t="str">
        <f>"Q"&amp;ROUNDUP(MONTH(SalesDataTable[[#This Row],[Order Date]])/3,0)</f>
        <v>Q2</v>
      </c>
      <c r="E1148" s="13">
        <f>MONTH(SalesDataTable[[#This Row],[Order Date]])</f>
        <v>6</v>
      </c>
      <c r="F1148" s="11" t="str">
        <f>TEXT(SalesDataTable[[#This Row],[Order Date]],"MMM")</f>
        <v>Jun</v>
      </c>
      <c r="G1148" s="5" t="s">
        <v>0</v>
      </c>
      <c r="H1148" s="5" t="s">
        <v>36</v>
      </c>
      <c r="I1148" s="5" t="s">
        <v>28</v>
      </c>
      <c r="J1148" s="5" t="s">
        <v>3</v>
      </c>
      <c r="K1148" s="5" t="s">
        <v>9</v>
      </c>
      <c r="L1148" s="5" t="s">
        <v>37</v>
      </c>
      <c r="M1148" s="6">
        <v>1</v>
      </c>
      <c r="N1148" s="7">
        <v>151.46</v>
      </c>
      <c r="O1148" s="8">
        <v>0.05</v>
      </c>
      <c r="P1148" s="7">
        <v>77.98</v>
      </c>
      <c r="Q1148" s="7">
        <f t="shared" si="68"/>
        <v>143.887</v>
      </c>
      <c r="R1148" s="7">
        <f t="shared" si="69"/>
        <v>77.98</v>
      </c>
      <c r="S1148" s="7">
        <f t="shared" si="70"/>
        <v>65.906999999999996</v>
      </c>
      <c r="T1148" s="9">
        <f t="shared" si="71"/>
        <v>0.45804693961233467</v>
      </c>
      <c r="U1148" s="6">
        <f>YEAR(SalesDataTable[[#This Row],[Order Date]])</f>
        <v>2026</v>
      </c>
      <c r="V1148" s="9" t="str">
        <f>"Q"&amp;ROUNDUP(MONTH(SalesDataTable[[#This Row],[Order Date]])/3,0)</f>
        <v>Q2</v>
      </c>
      <c r="W1148" s="6">
        <f>MONTH(SalesDataTable[[#This Row],[Order Date]])</f>
        <v>6</v>
      </c>
      <c r="X1148" s="9" t="str">
        <f>TEXT(SalesDataTable[[#This Row],[Order Date]],"mmm")</f>
        <v>Jun</v>
      </c>
    </row>
    <row r="1149" spans="1:24">
      <c r="A1149" s="3">
        <v>2255</v>
      </c>
      <c r="B1149" s="4">
        <v>46193</v>
      </c>
      <c r="C1149" s="11">
        <f>YEAR(SalesDataTable[[#This Row],[Order Date]])</f>
        <v>2026</v>
      </c>
      <c r="D1149" s="11" t="str">
        <f>"Q"&amp;ROUNDUP(MONTH(SalesDataTable[[#This Row],[Order Date]])/3,0)</f>
        <v>Q2</v>
      </c>
      <c r="E1149" s="13">
        <f>MONTH(SalesDataTable[[#This Row],[Order Date]])</f>
        <v>6</v>
      </c>
      <c r="F1149" s="11" t="str">
        <f>TEXT(SalesDataTable[[#This Row],[Order Date]],"MMM")</f>
        <v>Jun</v>
      </c>
      <c r="G1149" s="5" t="s">
        <v>0</v>
      </c>
      <c r="H1149" s="5" t="s">
        <v>36</v>
      </c>
      <c r="I1149" s="5" t="s">
        <v>2</v>
      </c>
      <c r="J1149" s="5" t="s">
        <v>16</v>
      </c>
      <c r="K1149" s="5" t="s">
        <v>9</v>
      </c>
      <c r="L1149" s="5" t="s">
        <v>10</v>
      </c>
      <c r="M1149" s="6">
        <v>5</v>
      </c>
      <c r="N1149" s="7">
        <v>90.1</v>
      </c>
      <c r="O1149" s="8">
        <v>0</v>
      </c>
      <c r="P1149" s="7">
        <v>44.32</v>
      </c>
      <c r="Q1149" s="7">
        <f t="shared" si="68"/>
        <v>450.5</v>
      </c>
      <c r="R1149" s="7">
        <f t="shared" si="69"/>
        <v>221.6</v>
      </c>
      <c r="S1149" s="7">
        <f t="shared" si="70"/>
        <v>228.9</v>
      </c>
      <c r="T1149" s="9">
        <f t="shared" si="71"/>
        <v>0.50810210876803552</v>
      </c>
      <c r="U1149" s="6">
        <f>YEAR(SalesDataTable[[#This Row],[Order Date]])</f>
        <v>2026</v>
      </c>
      <c r="V1149" s="9" t="str">
        <f>"Q"&amp;ROUNDUP(MONTH(SalesDataTable[[#This Row],[Order Date]])/3,0)</f>
        <v>Q2</v>
      </c>
      <c r="W1149" s="6">
        <f>MONTH(SalesDataTable[[#This Row],[Order Date]])</f>
        <v>6</v>
      </c>
      <c r="X1149" s="9" t="str">
        <f>TEXT(SalesDataTable[[#This Row],[Order Date]],"mmm")</f>
        <v>Jun</v>
      </c>
    </row>
    <row r="1150" spans="1:24">
      <c r="A1150" s="3">
        <v>3126</v>
      </c>
      <c r="B1150" s="4">
        <v>46193</v>
      </c>
      <c r="C1150" s="11">
        <f>YEAR(SalesDataTable[[#This Row],[Order Date]])</f>
        <v>2026</v>
      </c>
      <c r="D1150" s="11" t="str">
        <f>"Q"&amp;ROUNDUP(MONTH(SalesDataTable[[#This Row],[Order Date]])/3,0)</f>
        <v>Q2</v>
      </c>
      <c r="E1150" s="13">
        <f>MONTH(SalesDataTable[[#This Row],[Order Date]])</f>
        <v>6</v>
      </c>
      <c r="F1150" s="11" t="str">
        <f>TEXT(SalesDataTable[[#This Row],[Order Date]],"MMM")</f>
        <v>Jun</v>
      </c>
      <c r="G1150" s="5" t="s">
        <v>0</v>
      </c>
      <c r="H1150" s="5" t="s">
        <v>1</v>
      </c>
      <c r="I1150" s="5" t="s">
        <v>28</v>
      </c>
      <c r="J1150" s="5" t="s">
        <v>16</v>
      </c>
      <c r="K1150" s="5" t="s">
        <v>9</v>
      </c>
      <c r="L1150" s="5" t="s">
        <v>37</v>
      </c>
      <c r="M1150" s="6">
        <v>1</v>
      </c>
      <c r="N1150" s="7">
        <v>155.69</v>
      </c>
      <c r="O1150" s="8">
        <v>0.1</v>
      </c>
      <c r="P1150" s="7">
        <v>79.42</v>
      </c>
      <c r="Q1150" s="7">
        <f t="shared" si="68"/>
        <v>140.12100000000001</v>
      </c>
      <c r="R1150" s="7">
        <f t="shared" si="69"/>
        <v>79.42</v>
      </c>
      <c r="S1150" s="7">
        <f t="shared" si="70"/>
        <v>60.701000000000008</v>
      </c>
      <c r="T1150" s="9">
        <f t="shared" si="71"/>
        <v>0.43320415926235184</v>
      </c>
      <c r="U1150" s="6">
        <f>YEAR(SalesDataTable[[#This Row],[Order Date]])</f>
        <v>2026</v>
      </c>
      <c r="V1150" s="9" t="str">
        <f>"Q"&amp;ROUNDUP(MONTH(SalesDataTable[[#This Row],[Order Date]])/3,0)</f>
        <v>Q2</v>
      </c>
      <c r="W1150" s="6">
        <f>MONTH(SalesDataTable[[#This Row],[Order Date]])</f>
        <v>6</v>
      </c>
      <c r="X1150" s="9" t="str">
        <f>TEXT(SalesDataTable[[#This Row],[Order Date]],"mmm")</f>
        <v>Jun</v>
      </c>
    </row>
    <row r="1151" spans="1:24">
      <c r="A1151" s="3">
        <v>3223</v>
      </c>
      <c r="B1151" s="4">
        <v>46193</v>
      </c>
      <c r="C1151" s="11">
        <f>YEAR(SalesDataTable[[#This Row],[Order Date]])</f>
        <v>2026</v>
      </c>
      <c r="D1151" s="11" t="str">
        <f>"Q"&amp;ROUNDUP(MONTH(SalesDataTable[[#This Row],[Order Date]])/3,0)</f>
        <v>Q2</v>
      </c>
      <c r="E1151" s="13">
        <f>MONTH(SalesDataTable[[#This Row],[Order Date]])</f>
        <v>6</v>
      </c>
      <c r="F1151" s="11" t="str">
        <f>TEXT(SalesDataTable[[#This Row],[Order Date]],"MMM")</f>
        <v>Jun</v>
      </c>
      <c r="G1151" s="5" t="s">
        <v>6</v>
      </c>
      <c r="H1151" s="5" t="s">
        <v>49</v>
      </c>
      <c r="I1151" s="5" t="s">
        <v>19</v>
      </c>
      <c r="J1151" s="5" t="s">
        <v>3</v>
      </c>
      <c r="K1151" s="5" t="s">
        <v>34</v>
      </c>
      <c r="L1151" s="5" t="s">
        <v>45</v>
      </c>
      <c r="M1151" s="6">
        <v>1</v>
      </c>
      <c r="N1151" s="7">
        <v>50.11</v>
      </c>
      <c r="O1151" s="8">
        <v>0.05</v>
      </c>
      <c r="P1151" s="7">
        <v>21.38</v>
      </c>
      <c r="Q1151" s="7">
        <f t="shared" si="68"/>
        <v>47.604499999999994</v>
      </c>
      <c r="R1151" s="7">
        <f t="shared" si="69"/>
        <v>21.38</v>
      </c>
      <c r="S1151" s="7">
        <f t="shared" si="70"/>
        <v>26.224499999999995</v>
      </c>
      <c r="T1151" s="9">
        <f t="shared" si="71"/>
        <v>0.55088279469377888</v>
      </c>
      <c r="U1151" s="6">
        <f>YEAR(SalesDataTable[[#This Row],[Order Date]])</f>
        <v>2026</v>
      </c>
      <c r="V1151" s="9" t="str">
        <f>"Q"&amp;ROUNDUP(MONTH(SalesDataTable[[#This Row],[Order Date]])/3,0)</f>
        <v>Q2</v>
      </c>
      <c r="W1151" s="6">
        <f>MONTH(SalesDataTable[[#This Row],[Order Date]])</f>
        <v>6</v>
      </c>
      <c r="X1151" s="9" t="str">
        <f>TEXT(SalesDataTable[[#This Row],[Order Date]],"mmm")</f>
        <v>Jun</v>
      </c>
    </row>
    <row r="1152" spans="1:24">
      <c r="A1152" s="3">
        <v>3260</v>
      </c>
      <c r="B1152" s="4">
        <v>46193</v>
      </c>
      <c r="C1152" s="11">
        <f>YEAR(SalesDataTable[[#This Row],[Order Date]])</f>
        <v>2026</v>
      </c>
      <c r="D1152" s="11" t="str">
        <f>"Q"&amp;ROUNDUP(MONTH(SalesDataTable[[#This Row],[Order Date]])/3,0)</f>
        <v>Q2</v>
      </c>
      <c r="E1152" s="13">
        <f>MONTH(SalesDataTable[[#This Row],[Order Date]])</f>
        <v>6</v>
      </c>
      <c r="F1152" s="11" t="str">
        <f>TEXT(SalesDataTable[[#This Row],[Order Date]],"MMM")</f>
        <v>Jun</v>
      </c>
      <c r="G1152" s="5" t="s">
        <v>11</v>
      </c>
      <c r="H1152" s="5" t="s">
        <v>12</v>
      </c>
      <c r="I1152" s="5" t="s">
        <v>19</v>
      </c>
      <c r="J1152" s="5" t="s">
        <v>3</v>
      </c>
      <c r="K1152" s="5" t="s">
        <v>9</v>
      </c>
      <c r="L1152" s="5" t="s">
        <v>17</v>
      </c>
      <c r="M1152" s="6">
        <v>1</v>
      </c>
      <c r="N1152" s="7">
        <v>142.55000000000001</v>
      </c>
      <c r="O1152" s="8">
        <v>0.1</v>
      </c>
      <c r="P1152" s="7">
        <v>79.709999999999994</v>
      </c>
      <c r="Q1152" s="7">
        <f t="shared" si="68"/>
        <v>128.29500000000002</v>
      </c>
      <c r="R1152" s="7">
        <f t="shared" si="69"/>
        <v>79.709999999999994</v>
      </c>
      <c r="S1152" s="7">
        <f t="shared" si="70"/>
        <v>48.585000000000022</v>
      </c>
      <c r="T1152" s="9">
        <f t="shared" si="71"/>
        <v>0.37869753302934656</v>
      </c>
      <c r="U1152" s="6">
        <f>YEAR(SalesDataTable[[#This Row],[Order Date]])</f>
        <v>2026</v>
      </c>
      <c r="V1152" s="9" t="str">
        <f>"Q"&amp;ROUNDUP(MONTH(SalesDataTable[[#This Row],[Order Date]])/3,0)</f>
        <v>Q2</v>
      </c>
      <c r="W1152" s="6">
        <f>MONTH(SalesDataTable[[#This Row],[Order Date]])</f>
        <v>6</v>
      </c>
      <c r="X1152" s="9" t="str">
        <f>TEXT(SalesDataTable[[#This Row],[Order Date]],"mmm")</f>
        <v>Jun</v>
      </c>
    </row>
    <row r="1153" spans="1:24">
      <c r="A1153" s="3">
        <v>3404</v>
      </c>
      <c r="B1153" s="4">
        <v>46193</v>
      </c>
      <c r="C1153" s="11">
        <f>YEAR(SalesDataTable[[#This Row],[Order Date]])</f>
        <v>2026</v>
      </c>
      <c r="D1153" s="11" t="str">
        <f>"Q"&amp;ROUNDUP(MONTH(SalesDataTable[[#This Row],[Order Date]])/3,0)</f>
        <v>Q2</v>
      </c>
      <c r="E1153" s="13">
        <f>MONTH(SalesDataTable[[#This Row],[Order Date]])</f>
        <v>6</v>
      </c>
      <c r="F1153" s="11" t="str">
        <f>TEXT(SalesDataTable[[#This Row],[Order Date]],"MMM")</f>
        <v>Jun</v>
      </c>
      <c r="G1153" s="5" t="s">
        <v>20</v>
      </c>
      <c r="H1153" s="5" t="s">
        <v>33</v>
      </c>
      <c r="I1153" s="5" t="s">
        <v>2</v>
      </c>
      <c r="J1153" s="5" t="s">
        <v>13</v>
      </c>
      <c r="K1153" s="5" t="s">
        <v>23</v>
      </c>
      <c r="L1153" s="5" t="s">
        <v>29</v>
      </c>
      <c r="M1153" s="6">
        <v>3</v>
      </c>
      <c r="N1153" s="7">
        <v>191.11</v>
      </c>
      <c r="O1153" s="8">
        <v>0.05</v>
      </c>
      <c r="P1153" s="7">
        <v>102.82</v>
      </c>
      <c r="Q1153" s="7">
        <f t="shared" si="68"/>
        <v>544.6635</v>
      </c>
      <c r="R1153" s="7">
        <f t="shared" si="69"/>
        <v>308.45999999999998</v>
      </c>
      <c r="S1153" s="7">
        <f t="shared" si="70"/>
        <v>236.20350000000002</v>
      </c>
      <c r="T1153" s="9">
        <f t="shared" si="71"/>
        <v>0.43366867800026992</v>
      </c>
      <c r="U1153" s="6">
        <f>YEAR(SalesDataTable[[#This Row],[Order Date]])</f>
        <v>2026</v>
      </c>
      <c r="V1153" s="9" t="str">
        <f>"Q"&amp;ROUNDUP(MONTH(SalesDataTable[[#This Row],[Order Date]])/3,0)</f>
        <v>Q2</v>
      </c>
      <c r="W1153" s="6">
        <f>MONTH(SalesDataTable[[#This Row],[Order Date]])</f>
        <v>6</v>
      </c>
      <c r="X1153" s="9" t="str">
        <f>TEXT(SalesDataTable[[#This Row],[Order Date]],"mmm")</f>
        <v>Jun</v>
      </c>
    </row>
    <row r="1154" spans="1:24">
      <c r="A1154" s="3">
        <v>4267</v>
      </c>
      <c r="B1154" s="4">
        <v>46193</v>
      </c>
      <c r="C1154" s="11">
        <f>YEAR(SalesDataTable[[#This Row],[Order Date]])</f>
        <v>2026</v>
      </c>
      <c r="D1154" s="11" t="str">
        <f>"Q"&amp;ROUNDUP(MONTH(SalesDataTable[[#This Row],[Order Date]])/3,0)</f>
        <v>Q2</v>
      </c>
      <c r="E1154" s="13">
        <f>MONTH(SalesDataTable[[#This Row],[Order Date]])</f>
        <v>6</v>
      </c>
      <c r="F1154" s="11" t="str">
        <f>TEXT(SalesDataTable[[#This Row],[Order Date]],"MMM")</f>
        <v>Jun</v>
      </c>
      <c r="G1154" s="5" t="s">
        <v>20</v>
      </c>
      <c r="H1154" s="5" t="s">
        <v>47</v>
      </c>
      <c r="I1154" s="5" t="s">
        <v>8</v>
      </c>
      <c r="J1154" s="5" t="s">
        <v>16</v>
      </c>
      <c r="K1154" s="5" t="s">
        <v>4</v>
      </c>
      <c r="L1154" s="5" t="s">
        <v>26</v>
      </c>
      <c r="M1154" s="6">
        <v>6</v>
      </c>
      <c r="N1154" s="7">
        <v>40.229999999999997</v>
      </c>
      <c r="O1154" s="8">
        <v>0.15</v>
      </c>
      <c r="P1154" s="7">
        <v>17.079999999999998</v>
      </c>
      <c r="Q1154" s="7">
        <f t="shared" ref="Q1154:Q1217" si="72">M1154*N1154*(1-O1154)</f>
        <v>205.173</v>
      </c>
      <c r="R1154" s="7">
        <f t="shared" ref="R1154:R1217" si="73">M1154*P1154</f>
        <v>102.47999999999999</v>
      </c>
      <c r="S1154" s="7">
        <f t="shared" ref="S1154:S1217" si="74">Q1154-R1154</f>
        <v>102.69300000000001</v>
      </c>
      <c r="T1154" s="9">
        <f t="shared" ref="T1154:T1217" si="75">IFERROR(S1154/Q1154,0)</f>
        <v>0.50051907414718322</v>
      </c>
      <c r="U1154" s="6">
        <f>YEAR(SalesDataTable[[#This Row],[Order Date]])</f>
        <v>2026</v>
      </c>
      <c r="V1154" s="9" t="str">
        <f>"Q"&amp;ROUNDUP(MONTH(SalesDataTable[[#This Row],[Order Date]])/3,0)</f>
        <v>Q2</v>
      </c>
      <c r="W1154" s="6">
        <f>MONTH(SalesDataTable[[#This Row],[Order Date]])</f>
        <v>6</v>
      </c>
      <c r="X1154" s="9" t="str">
        <f>TEXT(SalesDataTable[[#This Row],[Order Date]],"mmm")</f>
        <v>Jun</v>
      </c>
    </row>
    <row r="1155" spans="1:24">
      <c r="A1155" s="3">
        <v>5082</v>
      </c>
      <c r="B1155" s="4">
        <v>46193</v>
      </c>
      <c r="C1155" s="11">
        <f>YEAR(SalesDataTable[[#This Row],[Order Date]])</f>
        <v>2026</v>
      </c>
      <c r="D1155" s="11" t="str">
        <f>"Q"&amp;ROUNDUP(MONTH(SalesDataTable[[#This Row],[Order Date]])/3,0)</f>
        <v>Q2</v>
      </c>
      <c r="E1155" s="13">
        <f>MONTH(SalesDataTable[[#This Row],[Order Date]])</f>
        <v>6</v>
      </c>
      <c r="F1155" s="11" t="str">
        <f>TEXT(SalesDataTable[[#This Row],[Order Date]],"MMM")</f>
        <v>Jun</v>
      </c>
      <c r="G1155" s="5" t="s">
        <v>6</v>
      </c>
      <c r="H1155" s="5" t="s">
        <v>41</v>
      </c>
      <c r="I1155" s="5" t="s">
        <v>2</v>
      </c>
      <c r="J1155" s="5" t="s">
        <v>16</v>
      </c>
      <c r="K1155" s="5" t="s">
        <v>4</v>
      </c>
      <c r="L1155" s="5" t="s">
        <v>5</v>
      </c>
      <c r="M1155" s="6">
        <v>2</v>
      </c>
      <c r="N1155" s="7">
        <v>81.489999999999995</v>
      </c>
      <c r="O1155" s="8">
        <v>0</v>
      </c>
      <c r="P1155" s="7">
        <v>42.15</v>
      </c>
      <c r="Q1155" s="7">
        <f t="shared" si="72"/>
        <v>162.97999999999999</v>
      </c>
      <c r="R1155" s="7">
        <f t="shared" si="73"/>
        <v>84.3</v>
      </c>
      <c r="S1155" s="7">
        <f t="shared" si="74"/>
        <v>78.679999999999993</v>
      </c>
      <c r="T1155" s="9">
        <f t="shared" si="75"/>
        <v>0.48275862068965514</v>
      </c>
      <c r="U1155" s="6">
        <f>YEAR(SalesDataTable[[#This Row],[Order Date]])</f>
        <v>2026</v>
      </c>
      <c r="V1155" s="9" t="str">
        <f>"Q"&amp;ROUNDUP(MONTH(SalesDataTable[[#This Row],[Order Date]])/3,0)</f>
        <v>Q2</v>
      </c>
      <c r="W1155" s="6">
        <f>MONTH(SalesDataTable[[#This Row],[Order Date]])</f>
        <v>6</v>
      </c>
      <c r="X1155" s="9" t="str">
        <f>TEXT(SalesDataTable[[#This Row],[Order Date]],"mmm")</f>
        <v>Jun</v>
      </c>
    </row>
    <row r="1156" spans="1:24">
      <c r="A1156" s="3">
        <v>5108</v>
      </c>
      <c r="B1156" s="4">
        <v>46193</v>
      </c>
      <c r="C1156" s="11">
        <f>YEAR(SalesDataTable[[#This Row],[Order Date]])</f>
        <v>2026</v>
      </c>
      <c r="D1156" s="11" t="str">
        <f>"Q"&amp;ROUNDUP(MONTH(SalesDataTable[[#This Row],[Order Date]])/3,0)</f>
        <v>Q2</v>
      </c>
      <c r="E1156" s="13">
        <f>MONTH(SalesDataTable[[#This Row],[Order Date]])</f>
        <v>6</v>
      </c>
      <c r="F1156" s="11" t="str">
        <f>TEXT(SalesDataTable[[#This Row],[Order Date]],"MMM")</f>
        <v>Jun</v>
      </c>
      <c r="G1156" s="5" t="s">
        <v>6</v>
      </c>
      <c r="H1156" s="5" t="s">
        <v>27</v>
      </c>
      <c r="I1156" s="5" t="s">
        <v>8</v>
      </c>
      <c r="J1156" s="5" t="s">
        <v>16</v>
      </c>
      <c r="K1156" s="5" t="s">
        <v>14</v>
      </c>
      <c r="L1156" s="5" t="s">
        <v>48</v>
      </c>
      <c r="M1156" s="6">
        <v>8</v>
      </c>
      <c r="N1156" s="7">
        <v>162.71</v>
      </c>
      <c r="O1156" s="8">
        <v>0.2</v>
      </c>
      <c r="P1156" s="7">
        <v>85.27</v>
      </c>
      <c r="Q1156" s="7">
        <f t="shared" si="72"/>
        <v>1041.3440000000001</v>
      </c>
      <c r="R1156" s="7">
        <f t="shared" si="73"/>
        <v>682.16</v>
      </c>
      <c r="S1156" s="7">
        <f t="shared" si="74"/>
        <v>359.18400000000008</v>
      </c>
      <c r="T1156" s="9">
        <f t="shared" si="75"/>
        <v>0.34492348349824847</v>
      </c>
      <c r="U1156" s="6">
        <f>YEAR(SalesDataTable[[#This Row],[Order Date]])</f>
        <v>2026</v>
      </c>
      <c r="V1156" s="9" t="str">
        <f>"Q"&amp;ROUNDUP(MONTH(SalesDataTable[[#This Row],[Order Date]])/3,0)</f>
        <v>Q2</v>
      </c>
      <c r="W1156" s="6">
        <f>MONTH(SalesDataTable[[#This Row],[Order Date]])</f>
        <v>6</v>
      </c>
      <c r="X1156" s="9" t="str">
        <f>TEXT(SalesDataTable[[#This Row],[Order Date]],"mmm")</f>
        <v>Jun</v>
      </c>
    </row>
    <row r="1157" spans="1:24">
      <c r="A1157" s="3">
        <v>1105</v>
      </c>
      <c r="B1157" s="4">
        <v>46194</v>
      </c>
      <c r="C1157" s="11">
        <f>YEAR(SalesDataTable[[#This Row],[Order Date]])</f>
        <v>2026</v>
      </c>
      <c r="D1157" s="11" t="str">
        <f>"Q"&amp;ROUNDUP(MONTH(SalesDataTable[[#This Row],[Order Date]])/3,0)</f>
        <v>Q2</v>
      </c>
      <c r="E1157" s="13">
        <f>MONTH(SalesDataTable[[#This Row],[Order Date]])</f>
        <v>6</v>
      </c>
      <c r="F1157" s="11" t="str">
        <f>TEXT(SalesDataTable[[#This Row],[Order Date]],"MMM")</f>
        <v>Jun</v>
      </c>
      <c r="G1157" s="5" t="s">
        <v>11</v>
      </c>
      <c r="H1157" s="5" t="s">
        <v>25</v>
      </c>
      <c r="I1157" s="5" t="s">
        <v>28</v>
      </c>
      <c r="J1157" s="5" t="s">
        <v>3</v>
      </c>
      <c r="K1157" s="5" t="s">
        <v>14</v>
      </c>
      <c r="L1157" s="5" t="s">
        <v>15</v>
      </c>
      <c r="M1157" s="6">
        <v>1</v>
      </c>
      <c r="N1157" s="7">
        <v>36.479999999999997</v>
      </c>
      <c r="O1157" s="8">
        <v>0.1</v>
      </c>
      <c r="P1157" s="7">
        <v>13.9</v>
      </c>
      <c r="Q1157" s="7">
        <f t="shared" si="72"/>
        <v>32.832000000000001</v>
      </c>
      <c r="R1157" s="7">
        <f t="shared" si="73"/>
        <v>13.9</v>
      </c>
      <c r="S1157" s="7">
        <f t="shared" si="74"/>
        <v>18.932000000000002</v>
      </c>
      <c r="T1157" s="9">
        <f t="shared" si="75"/>
        <v>0.57663255360623789</v>
      </c>
      <c r="U1157" s="6">
        <f>YEAR(SalesDataTable[[#This Row],[Order Date]])</f>
        <v>2026</v>
      </c>
      <c r="V1157" s="9" t="str">
        <f>"Q"&amp;ROUNDUP(MONTH(SalesDataTable[[#This Row],[Order Date]])/3,0)</f>
        <v>Q2</v>
      </c>
      <c r="W1157" s="6">
        <f>MONTH(SalesDataTable[[#This Row],[Order Date]])</f>
        <v>6</v>
      </c>
      <c r="X1157" s="9" t="str">
        <f>TEXT(SalesDataTable[[#This Row],[Order Date]],"mmm")</f>
        <v>Jun</v>
      </c>
    </row>
    <row r="1158" spans="1:24">
      <c r="A1158" s="3">
        <v>2757</v>
      </c>
      <c r="B1158" s="4">
        <v>46194</v>
      </c>
      <c r="C1158" s="11">
        <f>YEAR(SalesDataTable[[#This Row],[Order Date]])</f>
        <v>2026</v>
      </c>
      <c r="D1158" s="11" t="str">
        <f>"Q"&amp;ROUNDUP(MONTH(SalesDataTable[[#This Row],[Order Date]])/3,0)</f>
        <v>Q2</v>
      </c>
      <c r="E1158" s="13">
        <f>MONTH(SalesDataTable[[#This Row],[Order Date]])</f>
        <v>6</v>
      </c>
      <c r="F1158" s="11" t="str">
        <f>TEXT(SalesDataTable[[#This Row],[Order Date]],"MMM")</f>
        <v>Jun</v>
      </c>
      <c r="G1158" s="5" t="s">
        <v>6</v>
      </c>
      <c r="H1158" s="5" t="s">
        <v>27</v>
      </c>
      <c r="I1158" s="5" t="s">
        <v>8</v>
      </c>
      <c r="J1158" s="5" t="s">
        <v>16</v>
      </c>
      <c r="K1158" s="5" t="s">
        <v>14</v>
      </c>
      <c r="L1158" s="5" t="s">
        <v>44</v>
      </c>
      <c r="M1158" s="6">
        <v>6</v>
      </c>
      <c r="N1158" s="7">
        <v>136.65</v>
      </c>
      <c r="O1158" s="8">
        <v>0.15</v>
      </c>
      <c r="P1158" s="7">
        <v>68.56</v>
      </c>
      <c r="Q1158" s="7">
        <f t="shared" si="72"/>
        <v>696.91500000000008</v>
      </c>
      <c r="R1158" s="7">
        <f t="shared" si="73"/>
        <v>411.36</v>
      </c>
      <c r="S1158" s="7">
        <f t="shared" si="74"/>
        <v>285.55500000000006</v>
      </c>
      <c r="T1158" s="9">
        <f t="shared" si="75"/>
        <v>0.4097415036266977</v>
      </c>
      <c r="U1158" s="6">
        <f>YEAR(SalesDataTable[[#This Row],[Order Date]])</f>
        <v>2026</v>
      </c>
      <c r="V1158" s="9" t="str">
        <f>"Q"&amp;ROUNDUP(MONTH(SalesDataTable[[#This Row],[Order Date]])/3,0)</f>
        <v>Q2</v>
      </c>
      <c r="W1158" s="6">
        <f>MONTH(SalesDataTable[[#This Row],[Order Date]])</f>
        <v>6</v>
      </c>
      <c r="X1158" s="9" t="str">
        <f>TEXT(SalesDataTable[[#This Row],[Order Date]],"mmm")</f>
        <v>Jun</v>
      </c>
    </row>
    <row r="1159" spans="1:24">
      <c r="A1159" s="3">
        <v>3325</v>
      </c>
      <c r="B1159" s="4">
        <v>46194</v>
      </c>
      <c r="C1159" s="11">
        <f>YEAR(SalesDataTable[[#This Row],[Order Date]])</f>
        <v>2026</v>
      </c>
      <c r="D1159" s="11" t="str">
        <f>"Q"&amp;ROUNDUP(MONTH(SalesDataTable[[#This Row],[Order Date]])/3,0)</f>
        <v>Q2</v>
      </c>
      <c r="E1159" s="13">
        <f>MONTH(SalesDataTable[[#This Row],[Order Date]])</f>
        <v>6</v>
      </c>
      <c r="F1159" s="11" t="str">
        <f>TEXT(SalesDataTable[[#This Row],[Order Date]],"MMM")</f>
        <v>Jun</v>
      </c>
      <c r="G1159" s="5" t="s">
        <v>11</v>
      </c>
      <c r="H1159" s="5" t="s">
        <v>12</v>
      </c>
      <c r="I1159" s="5" t="s">
        <v>2</v>
      </c>
      <c r="J1159" s="5" t="s">
        <v>13</v>
      </c>
      <c r="K1159" s="5" t="s">
        <v>4</v>
      </c>
      <c r="L1159" s="5" t="s">
        <v>22</v>
      </c>
      <c r="M1159" s="6">
        <v>4</v>
      </c>
      <c r="N1159" s="7">
        <v>50.57</v>
      </c>
      <c r="O1159" s="8">
        <v>0</v>
      </c>
      <c r="P1159" s="7">
        <v>21.85</v>
      </c>
      <c r="Q1159" s="7">
        <f t="shared" si="72"/>
        <v>202.28</v>
      </c>
      <c r="R1159" s="7">
        <f t="shared" si="73"/>
        <v>87.4</v>
      </c>
      <c r="S1159" s="7">
        <f t="shared" si="74"/>
        <v>114.88</v>
      </c>
      <c r="T1159" s="9">
        <f t="shared" si="75"/>
        <v>0.56792564761716435</v>
      </c>
      <c r="U1159" s="6">
        <f>YEAR(SalesDataTable[[#This Row],[Order Date]])</f>
        <v>2026</v>
      </c>
      <c r="V1159" s="9" t="str">
        <f>"Q"&amp;ROUNDUP(MONTH(SalesDataTable[[#This Row],[Order Date]])/3,0)</f>
        <v>Q2</v>
      </c>
      <c r="W1159" s="6">
        <f>MONTH(SalesDataTable[[#This Row],[Order Date]])</f>
        <v>6</v>
      </c>
      <c r="X1159" s="9" t="str">
        <f>TEXT(SalesDataTable[[#This Row],[Order Date]],"mmm")</f>
        <v>Jun</v>
      </c>
    </row>
    <row r="1160" spans="1:24">
      <c r="A1160" s="3">
        <v>4070</v>
      </c>
      <c r="B1160" s="4">
        <v>46194</v>
      </c>
      <c r="C1160" s="11">
        <f>YEAR(SalesDataTable[[#This Row],[Order Date]])</f>
        <v>2026</v>
      </c>
      <c r="D1160" s="11" t="str">
        <f>"Q"&amp;ROUNDUP(MONTH(SalesDataTable[[#This Row],[Order Date]])/3,0)</f>
        <v>Q2</v>
      </c>
      <c r="E1160" s="13">
        <f>MONTH(SalesDataTable[[#This Row],[Order Date]])</f>
        <v>6</v>
      </c>
      <c r="F1160" s="11" t="str">
        <f>TEXT(SalesDataTable[[#This Row],[Order Date]],"MMM")</f>
        <v>Jun</v>
      </c>
      <c r="G1160" s="5" t="s">
        <v>20</v>
      </c>
      <c r="H1160" s="5" t="s">
        <v>33</v>
      </c>
      <c r="I1160" s="5" t="s">
        <v>2</v>
      </c>
      <c r="J1160" s="5" t="s">
        <v>13</v>
      </c>
      <c r="K1160" s="5" t="s">
        <v>4</v>
      </c>
      <c r="L1160" s="5" t="s">
        <v>30</v>
      </c>
      <c r="M1160" s="6">
        <v>3</v>
      </c>
      <c r="N1160" s="7">
        <v>103.72</v>
      </c>
      <c r="O1160" s="8">
        <v>0</v>
      </c>
      <c r="P1160" s="7">
        <v>50.34</v>
      </c>
      <c r="Q1160" s="7">
        <f t="shared" si="72"/>
        <v>311.15999999999997</v>
      </c>
      <c r="R1160" s="7">
        <f t="shared" si="73"/>
        <v>151.02000000000001</v>
      </c>
      <c r="S1160" s="7">
        <f t="shared" si="74"/>
        <v>160.13999999999996</v>
      </c>
      <c r="T1160" s="9">
        <f t="shared" si="75"/>
        <v>0.51465483995372152</v>
      </c>
      <c r="U1160" s="6">
        <f>YEAR(SalesDataTable[[#This Row],[Order Date]])</f>
        <v>2026</v>
      </c>
      <c r="V1160" s="9" t="str">
        <f>"Q"&amp;ROUNDUP(MONTH(SalesDataTable[[#This Row],[Order Date]])/3,0)</f>
        <v>Q2</v>
      </c>
      <c r="W1160" s="6">
        <f>MONTH(SalesDataTable[[#This Row],[Order Date]])</f>
        <v>6</v>
      </c>
      <c r="X1160" s="9" t="str">
        <f>TEXT(SalesDataTable[[#This Row],[Order Date]],"mmm")</f>
        <v>Jun</v>
      </c>
    </row>
    <row r="1161" spans="1:24">
      <c r="A1161" s="3">
        <v>4339</v>
      </c>
      <c r="B1161" s="4">
        <v>46194</v>
      </c>
      <c r="C1161" s="11">
        <f>YEAR(SalesDataTable[[#This Row],[Order Date]])</f>
        <v>2026</v>
      </c>
      <c r="D1161" s="11" t="str">
        <f>"Q"&amp;ROUNDUP(MONTH(SalesDataTable[[#This Row],[Order Date]])/3,0)</f>
        <v>Q2</v>
      </c>
      <c r="E1161" s="13">
        <f>MONTH(SalesDataTable[[#This Row],[Order Date]])</f>
        <v>6</v>
      </c>
      <c r="F1161" s="11" t="str">
        <f>TEXT(SalesDataTable[[#This Row],[Order Date]],"MMM")</f>
        <v>Jun</v>
      </c>
      <c r="G1161" s="5" t="s">
        <v>11</v>
      </c>
      <c r="H1161" s="5" t="s">
        <v>52</v>
      </c>
      <c r="I1161" s="5" t="s">
        <v>28</v>
      </c>
      <c r="J1161" s="5" t="s">
        <v>3</v>
      </c>
      <c r="K1161" s="5" t="s">
        <v>14</v>
      </c>
      <c r="L1161" s="5" t="s">
        <v>44</v>
      </c>
      <c r="M1161" s="6">
        <v>1</v>
      </c>
      <c r="N1161" s="7">
        <v>132.49</v>
      </c>
      <c r="O1161" s="8">
        <v>0</v>
      </c>
      <c r="P1161" s="7">
        <v>67.09</v>
      </c>
      <c r="Q1161" s="7">
        <f t="shared" si="72"/>
        <v>132.49</v>
      </c>
      <c r="R1161" s="7">
        <f t="shared" si="73"/>
        <v>67.09</v>
      </c>
      <c r="S1161" s="7">
        <f t="shared" si="74"/>
        <v>65.400000000000006</v>
      </c>
      <c r="T1161" s="9">
        <f t="shared" si="75"/>
        <v>0.49362216016303118</v>
      </c>
      <c r="U1161" s="6">
        <f>YEAR(SalesDataTable[[#This Row],[Order Date]])</f>
        <v>2026</v>
      </c>
      <c r="V1161" s="9" t="str">
        <f>"Q"&amp;ROUNDUP(MONTH(SalesDataTable[[#This Row],[Order Date]])/3,0)</f>
        <v>Q2</v>
      </c>
      <c r="W1161" s="6">
        <f>MONTH(SalesDataTable[[#This Row],[Order Date]])</f>
        <v>6</v>
      </c>
      <c r="X1161" s="9" t="str">
        <f>TEXT(SalesDataTable[[#This Row],[Order Date]],"mmm")</f>
        <v>Jun</v>
      </c>
    </row>
    <row r="1162" spans="1:24">
      <c r="A1162" s="3">
        <v>731</v>
      </c>
      <c r="B1162" s="4">
        <v>46195</v>
      </c>
      <c r="C1162" s="11">
        <f>YEAR(SalesDataTable[[#This Row],[Order Date]])</f>
        <v>2026</v>
      </c>
      <c r="D1162" s="11" t="str">
        <f>"Q"&amp;ROUNDUP(MONTH(SalesDataTable[[#This Row],[Order Date]])/3,0)</f>
        <v>Q2</v>
      </c>
      <c r="E1162" s="13">
        <f>MONTH(SalesDataTable[[#This Row],[Order Date]])</f>
        <v>6</v>
      </c>
      <c r="F1162" s="11" t="str">
        <f>TEXT(SalesDataTable[[#This Row],[Order Date]],"MMM")</f>
        <v>Jun</v>
      </c>
      <c r="G1162" s="5" t="s">
        <v>11</v>
      </c>
      <c r="H1162" s="5" t="s">
        <v>18</v>
      </c>
      <c r="I1162" s="5" t="s">
        <v>2</v>
      </c>
      <c r="J1162" s="5" t="s">
        <v>13</v>
      </c>
      <c r="K1162" s="5" t="s">
        <v>23</v>
      </c>
      <c r="L1162" s="5" t="s">
        <v>40</v>
      </c>
      <c r="M1162" s="6">
        <v>2</v>
      </c>
      <c r="N1162" s="7">
        <v>80.650000000000006</v>
      </c>
      <c r="O1162" s="8">
        <v>0</v>
      </c>
      <c r="P1162" s="7">
        <v>39.18</v>
      </c>
      <c r="Q1162" s="7">
        <f t="shared" si="72"/>
        <v>161.30000000000001</v>
      </c>
      <c r="R1162" s="7">
        <f t="shared" si="73"/>
        <v>78.36</v>
      </c>
      <c r="S1162" s="7">
        <f t="shared" si="74"/>
        <v>82.940000000000012</v>
      </c>
      <c r="T1162" s="9">
        <f t="shared" si="75"/>
        <v>0.51419714817110973</v>
      </c>
      <c r="U1162" s="6">
        <f>YEAR(SalesDataTable[[#This Row],[Order Date]])</f>
        <v>2026</v>
      </c>
      <c r="V1162" s="9" t="str">
        <f>"Q"&amp;ROUNDUP(MONTH(SalesDataTable[[#This Row],[Order Date]])/3,0)</f>
        <v>Q2</v>
      </c>
      <c r="W1162" s="6">
        <f>MONTH(SalesDataTable[[#This Row],[Order Date]])</f>
        <v>6</v>
      </c>
      <c r="X1162" s="9" t="str">
        <f>TEXT(SalesDataTable[[#This Row],[Order Date]],"mmm")</f>
        <v>Jun</v>
      </c>
    </row>
    <row r="1163" spans="1:24">
      <c r="A1163" s="3">
        <v>1362</v>
      </c>
      <c r="B1163" s="4">
        <v>46195</v>
      </c>
      <c r="C1163" s="11">
        <f>YEAR(SalesDataTable[[#This Row],[Order Date]])</f>
        <v>2026</v>
      </c>
      <c r="D1163" s="11" t="str">
        <f>"Q"&amp;ROUNDUP(MONTH(SalesDataTable[[#This Row],[Order Date]])/3,0)</f>
        <v>Q2</v>
      </c>
      <c r="E1163" s="13">
        <f>MONTH(SalesDataTable[[#This Row],[Order Date]])</f>
        <v>6</v>
      </c>
      <c r="F1163" s="11" t="str">
        <f>TEXT(SalesDataTable[[#This Row],[Order Date]],"MMM")</f>
        <v>Jun</v>
      </c>
      <c r="G1163" s="5" t="s">
        <v>6</v>
      </c>
      <c r="H1163" s="5" t="s">
        <v>7</v>
      </c>
      <c r="I1163" s="5" t="s">
        <v>19</v>
      </c>
      <c r="J1163" s="5" t="s">
        <v>13</v>
      </c>
      <c r="K1163" s="5" t="s">
        <v>34</v>
      </c>
      <c r="L1163" s="5" t="s">
        <v>42</v>
      </c>
      <c r="M1163" s="6">
        <v>1</v>
      </c>
      <c r="N1163" s="7">
        <v>35.409999999999997</v>
      </c>
      <c r="O1163" s="8">
        <v>0.05</v>
      </c>
      <c r="P1163" s="7">
        <v>13.9</v>
      </c>
      <c r="Q1163" s="7">
        <f t="shared" si="72"/>
        <v>33.639499999999998</v>
      </c>
      <c r="R1163" s="7">
        <f t="shared" si="73"/>
        <v>13.9</v>
      </c>
      <c r="S1163" s="7">
        <f t="shared" si="74"/>
        <v>19.7395</v>
      </c>
      <c r="T1163" s="9">
        <f t="shared" si="75"/>
        <v>0.58679528530447833</v>
      </c>
      <c r="U1163" s="6">
        <f>YEAR(SalesDataTable[[#This Row],[Order Date]])</f>
        <v>2026</v>
      </c>
      <c r="V1163" s="9" t="str">
        <f>"Q"&amp;ROUNDUP(MONTH(SalesDataTable[[#This Row],[Order Date]])/3,0)</f>
        <v>Q2</v>
      </c>
      <c r="W1163" s="6">
        <f>MONTH(SalesDataTable[[#This Row],[Order Date]])</f>
        <v>6</v>
      </c>
      <c r="X1163" s="9" t="str">
        <f>TEXT(SalesDataTable[[#This Row],[Order Date]],"mmm")</f>
        <v>Jun</v>
      </c>
    </row>
    <row r="1164" spans="1:24">
      <c r="A1164" s="3">
        <v>1512</v>
      </c>
      <c r="B1164" s="4">
        <v>46195</v>
      </c>
      <c r="C1164" s="11">
        <f>YEAR(SalesDataTable[[#This Row],[Order Date]])</f>
        <v>2026</v>
      </c>
      <c r="D1164" s="11" t="str">
        <f>"Q"&amp;ROUNDUP(MONTH(SalesDataTable[[#This Row],[Order Date]])/3,0)</f>
        <v>Q2</v>
      </c>
      <c r="E1164" s="13">
        <f>MONTH(SalesDataTable[[#This Row],[Order Date]])</f>
        <v>6</v>
      </c>
      <c r="F1164" s="11" t="str">
        <f>TEXT(SalesDataTable[[#This Row],[Order Date]],"MMM")</f>
        <v>Jun</v>
      </c>
      <c r="G1164" s="5" t="s">
        <v>0</v>
      </c>
      <c r="H1164" s="5" t="s">
        <v>1</v>
      </c>
      <c r="I1164" s="5" t="s">
        <v>28</v>
      </c>
      <c r="J1164" s="5" t="s">
        <v>3</v>
      </c>
      <c r="K1164" s="5" t="s">
        <v>34</v>
      </c>
      <c r="L1164" s="5" t="s">
        <v>35</v>
      </c>
      <c r="M1164" s="6">
        <v>3</v>
      </c>
      <c r="N1164" s="7">
        <v>41.01</v>
      </c>
      <c r="O1164" s="8">
        <v>0</v>
      </c>
      <c r="P1164" s="7">
        <v>14.33</v>
      </c>
      <c r="Q1164" s="7">
        <f t="shared" si="72"/>
        <v>123.03</v>
      </c>
      <c r="R1164" s="7">
        <f t="shared" si="73"/>
        <v>42.99</v>
      </c>
      <c r="S1164" s="7">
        <f t="shared" si="74"/>
        <v>80.039999999999992</v>
      </c>
      <c r="T1164" s="9">
        <f t="shared" si="75"/>
        <v>0.65057303096805652</v>
      </c>
      <c r="U1164" s="6">
        <f>YEAR(SalesDataTable[[#This Row],[Order Date]])</f>
        <v>2026</v>
      </c>
      <c r="V1164" s="9" t="str">
        <f>"Q"&amp;ROUNDUP(MONTH(SalesDataTable[[#This Row],[Order Date]])/3,0)</f>
        <v>Q2</v>
      </c>
      <c r="W1164" s="6">
        <f>MONTH(SalesDataTable[[#This Row],[Order Date]])</f>
        <v>6</v>
      </c>
      <c r="X1164" s="9" t="str">
        <f>TEXT(SalesDataTable[[#This Row],[Order Date]],"mmm")</f>
        <v>Jun</v>
      </c>
    </row>
    <row r="1165" spans="1:24">
      <c r="A1165" s="3">
        <v>1647</v>
      </c>
      <c r="B1165" s="4">
        <v>46195</v>
      </c>
      <c r="C1165" s="11">
        <f>YEAR(SalesDataTable[[#This Row],[Order Date]])</f>
        <v>2026</v>
      </c>
      <c r="D1165" s="11" t="str">
        <f>"Q"&amp;ROUNDUP(MONTH(SalesDataTable[[#This Row],[Order Date]])/3,0)</f>
        <v>Q2</v>
      </c>
      <c r="E1165" s="13">
        <f>MONTH(SalesDataTable[[#This Row],[Order Date]])</f>
        <v>6</v>
      </c>
      <c r="F1165" s="11" t="str">
        <f>TEXT(SalesDataTable[[#This Row],[Order Date]],"MMM")</f>
        <v>Jun</v>
      </c>
      <c r="G1165" s="5" t="s">
        <v>20</v>
      </c>
      <c r="H1165" s="5" t="s">
        <v>33</v>
      </c>
      <c r="I1165" s="5" t="s">
        <v>2</v>
      </c>
      <c r="J1165" s="5" t="s">
        <v>16</v>
      </c>
      <c r="K1165" s="5" t="s">
        <v>14</v>
      </c>
      <c r="L1165" s="5" t="s">
        <v>15</v>
      </c>
      <c r="M1165" s="6">
        <v>1</v>
      </c>
      <c r="N1165" s="7">
        <v>36.01</v>
      </c>
      <c r="O1165" s="8">
        <v>0</v>
      </c>
      <c r="P1165" s="7">
        <v>13.23</v>
      </c>
      <c r="Q1165" s="7">
        <f t="shared" si="72"/>
        <v>36.01</v>
      </c>
      <c r="R1165" s="7">
        <f t="shared" si="73"/>
        <v>13.23</v>
      </c>
      <c r="S1165" s="7">
        <f t="shared" si="74"/>
        <v>22.779999999999998</v>
      </c>
      <c r="T1165" s="9">
        <f t="shared" si="75"/>
        <v>0.63260205498472644</v>
      </c>
      <c r="U1165" s="6">
        <f>YEAR(SalesDataTable[[#This Row],[Order Date]])</f>
        <v>2026</v>
      </c>
      <c r="V1165" s="9" t="str">
        <f>"Q"&amp;ROUNDUP(MONTH(SalesDataTable[[#This Row],[Order Date]])/3,0)</f>
        <v>Q2</v>
      </c>
      <c r="W1165" s="6">
        <f>MONTH(SalesDataTable[[#This Row],[Order Date]])</f>
        <v>6</v>
      </c>
      <c r="X1165" s="9" t="str">
        <f>TEXT(SalesDataTable[[#This Row],[Order Date]],"mmm")</f>
        <v>Jun</v>
      </c>
    </row>
    <row r="1166" spans="1:24">
      <c r="A1166" s="3">
        <v>2358</v>
      </c>
      <c r="B1166" s="4">
        <v>46195</v>
      </c>
      <c r="C1166" s="11">
        <f>YEAR(SalesDataTable[[#This Row],[Order Date]])</f>
        <v>2026</v>
      </c>
      <c r="D1166" s="11" t="str">
        <f>"Q"&amp;ROUNDUP(MONTH(SalesDataTable[[#This Row],[Order Date]])/3,0)</f>
        <v>Q2</v>
      </c>
      <c r="E1166" s="13">
        <f>MONTH(SalesDataTable[[#This Row],[Order Date]])</f>
        <v>6</v>
      </c>
      <c r="F1166" s="11" t="str">
        <f>TEXT(SalesDataTable[[#This Row],[Order Date]],"MMM")</f>
        <v>Jun</v>
      </c>
      <c r="G1166" s="5" t="s">
        <v>0</v>
      </c>
      <c r="H1166" s="5" t="s">
        <v>1</v>
      </c>
      <c r="I1166" s="5" t="s">
        <v>28</v>
      </c>
      <c r="J1166" s="5" t="s">
        <v>3</v>
      </c>
      <c r="K1166" s="5" t="s">
        <v>34</v>
      </c>
      <c r="L1166" s="5" t="s">
        <v>45</v>
      </c>
      <c r="M1166" s="6">
        <v>2</v>
      </c>
      <c r="N1166" s="7">
        <v>50.21</v>
      </c>
      <c r="O1166" s="8">
        <v>0.05</v>
      </c>
      <c r="P1166" s="7">
        <v>21.74</v>
      </c>
      <c r="Q1166" s="7">
        <f t="shared" si="72"/>
        <v>95.399000000000001</v>
      </c>
      <c r="R1166" s="7">
        <f t="shared" si="73"/>
        <v>43.48</v>
      </c>
      <c r="S1166" s="7">
        <f t="shared" si="74"/>
        <v>51.919000000000004</v>
      </c>
      <c r="T1166" s="9">
        <f t="shared" si="75"/>
        <v>0.54423002337550708</v>
      </c>
      <c r="U1166" s="6">
        <f>YEAR(SalesDataTable[[#This Row],[Order Date]])</f>
        <v>2026</v>
      </c>
      <c r="V1166" s="9" t="str">
        <f>"Q"&amp;ROUNDUP(MONTH(SalesDataTable[[#This Row],[Order Date]])/3,0)</f>
        <v>Q2</v>
      </c>
      <c r="W1166" s="6">
        <f>MONTH(SalesDataTable[[#This Row],[Order Date]])</f>
        <v>6</v>
      </c>
      <c r="X1166" s="9" t="str">
        <f>TEXT(SalesDataTable[[#This Row],[Order Date]],"mmm")</f>
        <v>Jun</v>
      </c>
    </row>
    <row r="1167" spans="1:24">
      <c r="A1167" s="3">
        <v>2366</v>
      </c>
      <c r="B1167" s="4">
        <v>46195</v>
      </c>
      <c r="C1167" s="11">
        <f>YEAR(SalesDataTable[[#This Row],[Order Date]])</f>
        <v>2026</v>
      </c>
      <c r="D1167" s="11" t="str">
        <f>"Q"&amp;ROUNDUP(MONTH(SalesDataTable[[#This Row],[Order Date]])/3,0)</f>
        <v>Q2</v>
      </c>
      <c r="E1167" s="13">
        <f>MONTH(SalesDataTable[[#This Row],[Order Date]])</f>
        <v>6</v>
      </c>
      <c r="F1167" s="11" t="str">
        <f>TEXT(SalesDataTable[[#This Row],[Order Date]],"MMM")</f>
        <v>Jun</v>
      </c>
      <c r="G1167" s="5" t="s">
        <v>11</v>
      </c>
      <c r="H1167" s="5" t="s">
        <v>39</v>
      </c>
      <c r="I1167" s="5" t="s">
        <v>28</v>
      </c>
      <c r="J1167" s="5" t="s">
        <v>3</v>
      </c>
      <c r="K1167" s="5" t="s">
        <v>4</v>
      </c>
      <c r="L1167" s="5" t="s">
        <v>30</v>
      </c>
      <c r="M1167" s="6">
        <v>3</v>
      </c>
      <c r="N1167" s="7">
        <v>100.3</v>
      </c>
      <c r="O1167" s="8">
        <v>0</v>
      </c>
      <c r="P1167" s="7">
        <v>49.26</v>
      </c>
      <c r="Q1167" s="7">
        <f t="shared" si="72"/>
        <v>300.89999999999998</v>
      </c>
      <c r="R1167" s="7">
        <f t="shared" si="73"/>
        <v>147.78</v>
      </c>
      <c r="S1167" s="7">
        <f t="shared" si="74"/>
        <v>153.11999999999998</v>
      </c>
      <c r="T1167" s="9">
        <f t="shared" si="75"/>
        <v>0.5088733798604187</v>
      </c>
      <c r="U1167" s="6">
        <f>YEAR(SalesDataTable[[#This Row],[Order Date]])</f>
        <v>2026</v>
      </c>
      <c r="V1167" s="9" t="str">
        <f>"Q"&amp;ROUNDUP(MONTH(SalesDataTable[[#This Row],[Order Date]])/3,0)</f>
        <v>Q2</v>
      </c>
      <c r="W1167" s="6">
        <f>MONTH(SalesDataTable[[#This Row],[Order Date]])</f>
        <v>6</v>
      </c>
      <c r="X1167" s="9" t="str">
        <f>TEXT(SalesDataTable[[#This Row],[Order Date]],"mmm")</f>
        <v>Jun</v>
      </c>
    </row>
    <row r="1168" spans="1:24">
      <c r="A1168" s="3">
        <v>3481</v>
      </c>
      <c r="B1168" s="4">
        <v>46195</v>
      </c>
      <c r="C1168" s="11">
        <f>YEAR(SalesDataTable[[#This Row],[Order Date]])</f>
        <v>2026</v>
      </c>
      <c r="D1168" s="11" t="str">
        <f>"Q"&amp;ROUNDUP(MONTH(SalesDataTable[[#This Row],[Order Date]])/3,0)</f>
        <v>Q2</v>
      </c>
      <c r="E1168" s="13">
        <f>MONTH(SalesDataTable[[#This Row],[Order Date]])</f>
        <v>6</v>
      </c>
      <c r="F1168" s="11" t="str">
        <f>TEXT(SalesDataTable[[#This Row],[Order Date]],"MMM")</f>
        <v>Jun</v>
      </c>
      <c r="G1168" s="5" t="s">
        <v>20</v>
      </c>
      <c r="H1168" s="5" t="s">
        <v>33</v>
      </c>
      <c r="I1168" s="5" t="s">
        <v>19</v>
      </c>
      <c r="J1168" s="5" t="s">
        <v>13</v>
      </c>
      <c r="K1168" s="5" t="s">
        <v>14</v>
      </c>
      <c r="L1168" s="5" t="s">
        <v>32</v>
      </c>
      <c r="M1168" s="6">
        <v>1</v>
      </c>
      <c r="N1168" s="7">
        <v>47.7</v>
      </c>
      <c r="O1168" s="8">
        <v>0.1</v>
      </c>
      <c r="P1168" s="7">
        <v>18.760000000000002</v>
      </c>
      <c r="Q1168" s="7">
        <f t="shared" si="72"/>
        <v>42.930000000000007</v>
      </c>
      <c r="R1168" s="7">
        <f t="shared" si="73"/>
        <v>18.760000000000002</v>
      </c>
      <c r="S1168" s="7">
        <f t="shared" si="74"/>
        <v>24.170000000000005</v>
      </c>
      <c r="T1168" s="9">
        <f t="shared" si="75"/>
        <v>0.56300955043093415</v>
      </c>
      <c r="U1168" s="6">
        <f>YEAR(SalesDataTable[[#This Row],[Order Date]])</f>
        <v>2026</v>
      </c>
      <c r="V1168" s="9" t="str">
        <f>"Q"&amp;ROUNDUP(MONTH(SalesDataTable[[#This Row],[Order Date]])/3,0)</f>
        <v>Q2</v>
      </c>
      <c r="W1168" s="6">
        <f>MONTH(SalesDataTable[[#This Row],[Order Date]])</f>
        <v>6</v>
      </c>
      <c r="X1168" s="9" t="str">
        <f>TEXT(SalesDataTable[[#This Row],[Order Date]],"mmm")</f>
        <v>Jun</v>
      </c>
    </row>
    <row r="1169" spans="1:24">
      <c r="A1169" s="3">
        <v>3595</v>
      </c>
      <c r="B1169" s="4">
        <v>46195</v>
      </c>
      <c r="C1169" s="11">
        <f>YEAR(SalesDataTable[[#This Row],[Order Date]])</f>
        <v>2026</v>
      </c>
      <c r="D1169" s="11" t="str">
        <f>"Q"&amp;ROUNDUP(MONTH(SalesDataTable[[#This Row],[Order Date]])/3,0)</f>
        <v>Q2</v>
      </c>
      <c r="E1169" s="13">
        <f>MONTH(SalesDataTable[[#This Row],[Order Date]])</f>
        <v>6</v>
      </c>
      <c r="F1169" s="11" t="str">
        <f>TEXT(SalesDataTable[[#This Row],[Order Date]],"MMM")</f>
        <v>Jun</v>
      </c>
      <c r="G1169" s="5" t="s">
        <v>6</v>
      </c>
      <c r="H1169" s="5" t="s">
        <v>49</v>
      </c>
      <c r="I1169" s="5" t="s">
        <v>2</v>
      </c>
      <c r="J1169" s="5" t="s">
        <v>13</v>
      </c>
      <c r="K1169" s="5" t="s">
        <v>4</v>
      </c>
      <c r="L1169" s="5" t="s">
        <v>26</v>
      </c>
      <c r="M1169" s="6">
        <v>2</v>
      </c>
      <c r="N1169" s="7">
        <v>40.94</v>
      </c>
      <c r="O1169" s="8">
        <v>0.1</v>
      </c>
      <c r="P1169" s="7">
        <v>16.88</v>
      </c>
      <c r="Q1169" s="7">
        <f t="shared" si="72"/>
        <v>73.691999999999993</v>
      </c>
      <c r="R1169" s="7">
        <f t="shared" si="73"/>
        <v>33.76</v>
      </c>
      <c r="S1169" s="7">
        <f t="shared" si="74"/>
        <v>39.931999999999995</v>
      </c>
      <c r="T1169" s="9">
        <f t="shared" si="75"/>
        <v>0.54187700157411933</v>
      </c>
      <c r="U1169" s="6">
        <f>YEAR(SalesDataTable[[#This Row],[Order Date]])</f>
        <v>2026</v>
      </c>
      <c r="V1169" s="9" t="str">
        <f>"Q"&amp;ROUNDUP(MONTH(SalesDataTable[[#This Row],[Order Date]])/3,0)</f>
        <v>Q2</v>
      </c>
      <c r="W1169" s="6">
        <f>MONTH(SalesDataTable[[#This Row],[Order Date]])</f>
        <v>6</v>
      </c>
      <c r="X1169" s="9" t="str">
        <f>TEXT(SalesDataTable[[#This Row],[Order Date]],"mmm")</f>
        <v>Jun</v>
      </c>
    </row>
    <row r="1170" spans="1:24">
      <c r="A1170" s="3">
        <v>3766</v>
      </c>
      <c r="B1170" s="4">
        <v>46195</v>
      </c>
      <c r="C1170" s="11">
        <f>YEAR(SalesDataTable[[#This Row],[Order Date]])</f>
        <v>2026</v>
      </c>
      <c r="D1170" s="11" t="str">
        <f>"Q"&amp;ROUNDUP(MONTH(SalesDataTable[[#This Row],[Order Date]])/3,0)</f>
        <v>Q2</v>
      </c>
      <c r="E1170" s="13">
        <f>MONTH(SalesDataTable[[#This Row],[Order Date]])</f>
        <v>6</v>
      </c>
      <c r="F1170" s="11" t="str">
        <f>TEXT(SalesDataTable[[#This Row],[Order Date]],"MMM")</f>
        <v>Jun</v>
      </c>
      <c r="G1170" s="5" t="s">
        <v>20</v>
      </c>
      <c r="H1170" s="5" t="s">
        <v>33</v>
      </c>
      <c r="I1170" s="5" t="s">
        <v>19</v>
      </c>
      <c r="J1170" s="5" t="s">
        <v>3</v>
      </c>
      <c r="K1170" s="5" t="s">
        <v>9</v>
      </c>
      <c r="L1170" s="5" t="s">
        <v>10</v>
      </c>
      <c r="M1170" s="6">
        <v>1</v>
      </c>
      <c r="N1170" s="7">
        <v>93.78</v>
      </c>
      <c r="O1170" s="8">
        <v>0</v>
      </c>
      <c r="P1170" s="7">
        <v>46.62</v>
      </c>
      <c r="Q1170" s="7">
        <f t="shared" si="72"/>
        <v>93.78</v>
      </c>
      <c r="R1170" s="7">
        <f t="shared" si="73"/>
        <v>46.62</v>
      </c>
      <c r="S1170" s="7">
        <f t="shared" si="74"/>
        <v>47.160000000000004</v>
      </c>
      <c r="T1170" s="9">
        <f t="shared" si="75"/>
        <v>0.50287907869481774</v>
      </c>
      <c r="U1170" s="6">
        <f>YEAR(SalesDataTable[[#This Row],[Order Date]])</f>
        <v>2026</v>
      </c>
      <c r="V1170" s="9" t="str">
        <f>"Q"&amp;ROUNDUP(MONTH(SalesDataTable[[#This Row],[Order Date]])/3,0)</f>
        <v>Q2</v>
      </c>
      <c r="W1170" s="6">
        <f>MONTH(SalesDataTable[[#This Row],[Order Date]])</f>
        <v>6</v>
      </c>
      <c r="X1170" s="9" t="str">
        <f>TEXT(SalesDataTable[[#This Row],[Order Date]],"mmm")</f>
        <v>Jun</v>
      </c>
    </row>
    <row r="1171" spans="1:24">
      <c r="A1171" s="3">
        <v>3933</v>
      </c>
      <c r="B1171" s="4">
        <v>46195</v>
      </c>
      <c r="C1171" s="11">
        <f>YEAR(SalesDataTable[[#This Row],[Order Date]])</f>
        <v>2026</v>
      </c>
      <c r="D1171" s="11" t="str">
        <f>"Q"&amp;ROUNDUP(MONTH(SalesDataTable[[#This Row],[Order Date]])/3,0)</f>
        <v>Q2</v>
      </c>
      <c r="E1171" s="13">
        <f>MONTH(SalesDataTable[[#This Row],[Order Date]])</f>
        <v>6</v>
      </c>
      <c r="F1171" s="11" t="str">
        <f>TEXT(SalesDataTable[[#This Row],[Order Date]],"MMM")</f>
        <v>Jun</v>
      </c>
      <c r="G1171" s="5" t="s">
        <v>20</v>
      </c>
      <c r="H1171" s="5" t="s">
        <v>21</v>
      </c>
      <c r="I1171" s="5" t="s">
        <v>19</v>
      </c>
      <c r="J1171" s="5" t="s">
        <v>13</v>
      </c>
      <c r="K1171" s="5" t="s">
        <v>34</v>
      </c>
      <c r="L1171" s="5" t="s">
        <v>45</v>
      </c>
      <c r="M1171" s="6">
        <v>2</v>
      </c>
      <c r="N1171" s="7">
        <v>51.42</v>
      </c>
      <c r="O1171" s="8">
        <v>0</v>
      </c>
      <c r="P1171" s="7">
        <v>22.19</v>
      </c>
      <c r="Q1171" s="7">
        <f t="shared" si="72"/>
        <v>102.84</v>
      </c>
      <c r="R1171" s="7">
        <f t="shared" si="73"/>
        <v>44.38</v>
      </c>
      <c r="S1171" s="7">
        <f t="shared" si="74"/>
        <v>58.46</v>
      </c>
      <c r="T1171" s="9">
        <f t="shared" si="75"/>
        <v>0.56845585375340335</v>
      </c>
      <c r="U1171" s="6">
        <f>YEAR(SalesDataTable[[#This Row],[Order Date]])</f>
        <v>2026</v>
      </c>
      <c r="V1171" s="9" t="str">
        <f>"Q"&amp;ROUNDUP(MONTH(SalesDataTable[[#This Row],[Order Date]])/3,0)</f>
        <v>Q2</v>
      </c>
      <c r="W1171" s="6">
        <f>MONTH(SalesDataTable[[#This Row],[Order Date]])</f>
        <v>6</v>
      </c>
      <c r="X1171" s="9" t="str">
        <f>TEXT(SalesDataTable[[#This Row],[Order Date]],"mmm")</f>
        <v>Jun</v>
      </c>
    </row>
    <row r="1172" spans="1:24">
      <c r="A1172" s="3">
        <v>3951</v>
      </c>
      <c r="B1172" s="4">
        <v>46195</v>
      </c>
      <c r="C1172" s="11">
        <f>YEAR(SalesDataTable[[#This Row],[Order Date]])</f>
        <v>2026</v>
      </c>
      <c r="D1172" s="11" t="str">
        <f>"Q"&amp;ROUNDUP(MONTH(SalesDataTable[[#This Row],[Order Date]])/3,0)</f>
        <v>Q2</v>
      </c>
      <c r="E1172" s="13">
        <f>MONTH(SalesDataTable[[#This Row],[Order Date]])</f>
        <v>6</v>
      </c>
      <c r="F1172" s="11" t="str">
        <f>TEXT(SalesDataTable[[#This Row],[Order Date]],"MMM")</f>
        <v>Jun</v>
      </c>
      <c r="G1172" s="5" t="s">
        <v>11</v>
      </c>
      <c r="H1172" s="5" t="s">
        <v>12</v>
      </c>
      <c r="I1172" s="5" t="s">
        <v>19</v>
      </c>
      <c r="J1172" s="5" t="s">
        <v>13</v>
      </c>
      <c r="K1172" s="5" t="s">
        <v>14</v>
      </c>
      <c r="L1172" s="5" t="s">
        <v>48</v>
      </c>
      <c r="M1172" s="6">
        <v>1</v>
      </c>
      <c r="N1172" s="7">
        <v>164.99</v>
      </c>
      <c r="O1172" s="8">
        <v>0.1</v>
      </c>
      <c r="P1172" s="7">
        <v>86.6</v>
      </c>
      <c r="Q1172" s="7">
        <f t="shared" si="72"/>
        <v>148.49100000000001</v>
      </c>
      <c r="R1172" s="7">
        <f t="shared" si="73"/>
        <v>86.6</v>
      </c>
      <c r="S1172" s="7">
        <f t="shared" si="74"/>
        <v>61.89100000000002</v>
      </c>
      <c r="T1172" s="9">
        <f t="shared" si="75"/>
        <v>0.41679967136055396</v>
      </c>
      <c r="U1172" s="6">
        <f>YEAR(SalesDataTable[[#This Row],[Order Date]])</f>
        <v>2026</v>
      </c>
      <c r="V1172" s="9" t="str">
        <f>"Q"&amp;ROUNDUP(MONTH(SalesDataTable[[#This Row],[Order Date]])/3,0)</f>
        <v>Q2</v>
      </c>
      <c r="W1172" s="6">
        <f>MONTH(SalesDataTable[[#This Row],[Order Date]])</f>
        <v>6</v>
      </c>
      <c r="X1172" s="9" t="str">
        <f>TEXT(SalesDataTable[[#This Row],[Order Date]],"mmm")</f>
        <v>Jun</v>
      </c>
    </row>
    <row r="1173" spans="1:24">
      <c r="A1173" s="3">
        <v>4078</v>
      </c>
      <c r="B1173" s="4">
        <v>46195</v>
      </c>
      <c r="C1173" s="11">
        <f>YEAR(SalesDataTable[[#This Row],[Order Date]])</f>
        <v>2026</v>
      </c>
      <c r="D1173" s="11" t="str">
        <f>"Q"&amp;ROUNDUP(MONTH(SalesDataTable[[#This Row],[Order Date]])/3,0)</f>
        <v>Q2</v>
      </c>
      <c r="E1173" s="13">
        <f>MONTH(SalesDataTable[[#This Row],[Order Date]])</f>
        <v>6</v>
      </c>
      <c r="F1173" s="11" t="str">
        <f>TEXT(SalesDataTable[[#This Row],[Order Date]],"MMM")</f>
        <v>Jun</v>
      </c>
      <c r="G1173" s="5" t="s">
        <v>11</v>
      </c>
      <c r="H1173" s="5" t="s">
        <v>25</v>
      </c>
      <c r="I1173" s="5" t="s">
        <v>28</v>
      </c>
      <c r="J1173" s="5" t="s">
        <v>3</v>
      </c>
      <c r="K1173" s="5" t="s">
        <v>9</v>
      </c>
      <c r="L1173" s="5" t="s">
        <v>17</v>
      </c>
      <c r="M1173" s="6">
        <v>1</v>
      </c>
      <c r="N1173" s="7">
        <v>145.65</v>
      </c>
      <c r="O1173" s="8">
        <v>0</v>
      </c>
      <c r="P1173" s="7">
        <v>79.87</v>
      </c>
      <c r="Q1173" s="7">
        <f t="shared" si="72"/>
        <v>145.65</v>
      </c>
      <c r="R1173" s="7">
        <f t="shared" si="73"/>
        <v>79.87</v>
      </c>
      <c r="S1173" s="7">
        <f t="shared" si="74"/>
        <v>65.78</v>
      </c>
      <c r="T1173" s="9">
        <f t="shared" si="75"/>
        <v>0.45163062135255749</v>
      </c>
      <c r="U1173" s="6">
        <f>YEAR(SalesDataTable[[#This Row],[Order Date]])</f>
        <v>2026</v>
      </c>
      <c r="V1173" s="9" t="str">
        <f>"Q"&amp;ROUNDUP(MONTH(SalesDataTable[[#This Row],[Order Date]])/3,0)</f>
        <v>Q2</v>
      </c>
      <c r="W1173" s="6">
        <f>MONTH(SalesDataTable[[#This Row],[Order Date]])</f>
        <v>6</v>
      </c>
      <c r="X1173" s="9" t="str">
        <f>TEXT(SalesDataTable[[#This Row],[Order Date]],"mmm")</f>
        <v>Jun</v>
      </c>
    </row>
    <row r="1174" spans="1:24">
      <c r="A1174" s="3">
        <v>4182</v>
      </c>
      <c r="B1174" s="4">
        <v>46195</v>
      </c>
      <c r="C1174" s="11">
        <f>YEAR(SalesDataTable[[#This Row],[Order Date]])</f>
        <v>2026</v>
      </c>
      <c r="D1174" s="11" t="str">
        <f>"Q"&amp;ROUNDUP(MONTH(SalesDataTable[[#This Row],[Order Date]])/3,0)</f>
        <v>Q2</v>
      </c>
      <c r="E1174" s="13">
        <f>MONTH(SalesDataTable[[#This Row],[Order Date]])</f>
        <v>6</v>
      </c>
      <c r="F1174" s="11" t="str">
        <f>TEXT(SalesDataTable[[#This Row],[Order Date]],"MMM")</f>
        <v>Jun</v>
      </c>
      <c r="G1174" s="5" t="s">
        <v>6</v>
      </c>
      <c r="H1174" s="5" t="s">
        <v>41</v>
      </c>
      <c r="I1174" s="5" t="s">
        <v>2</v>
      </c>
      <c r="J1174" s="5" t="s">
        <v>13</v>
      </c>
      <c r="K1174" s="5" t="s">
        <v>34</v>
      </c>
      <c r="L1174" s="5" t="s">
        <v>38</v>
      </c>
      <c r="M1174" s="6">
        <v>4</v>
      </c>
      <c r="N1174" s="7">
        <v>120.94</v>
      </c>
      <c r="O1174" s="8">
        <v>0.05</v>
      </c>
      <c r="P1174" s="7">
        <v>70.84</v>
      </c>
      <c r="Q1174" s="7">
        <f t="shared" si="72"/>
        <v>459.57199999999995</v>
      </c>
      <c r="R1174" s="7">
        <f t="shared" si="73"/>
        <v>283.36</v>
      </c>
      <c r="S1174" s="7">
        <f t="shared" si="74"/>
        <v>176.21199999999993</v>
      </c>
      <c r="T1174" s="9">
        <f t="shared" si="75"/>
        <v>0.38342631840059871</v>
      </c>
      <c r="U1174" s="6">
        <f>YEAR(SalesDataTable[[#This Row],[Order Date]])</f>
        <v>2026</v>
      </c>
      <c r="V1174" s="9" t="str">
        <f>"Q"&amp;ROUNDUP(MONTH(SalesDataTable[[#This Row],[Order Date]])/3,0)</f>
        <v>Q2</v>
      </c>
      <c r="W1174" s="6">
        <f>MONTH(SalesDataTable[[#This Row],[Order Date]])</f>
        <v>6</v>
      </c>
      <c r="X1174" s="9" t="str">
        <f>TEXT(SalesDataTable[[#This Row],[Order Date]],"mmm")</f>
        <v>Jun</v>
      </c>
    </row>
    <row r="1175" spans="1:24">
      <c r="A1175" s="3">
        <v>323</v>
      </c>
      <c r="B1175" s="4">
        <v>46196</v>
      </c>
      <c r="C1175" s="11">
        <f>YEAR(SalesDataTable[[#This Row],[Order Date]])</f>
        <v>2026</v>
      </c>
      <c r="D1175" s="11" t="str">
        <f>"Q"&amp;ROUNDUP(MONTH(SalesDataTable[[#This Row],[Order Date]])/3,0)</f>
        <v>Q2</v>
      </c>
      <c r="E1175" s="13">
        <f>MONTH(SalesDataTable[[#This Row],[Order Date]])</f>
        <v>6</v>
      </c>
      <c r="F1175" s="11" t="str">
        <f>TEXT(SalesDataTable[[#This Row],[Order Date]],"MMM")</f>
        <v>Jun</v>
      </c>
      <c r="G1175" s="5" t="s">
        <v>20</v>
      </c>
      <c r="H1175" s="5" t="s">
        <v>47</v>
      </c>
      <c r="I1175" s="5" t="s">
        <v>2</v>
      </c>
      <c r="J1175" s="5" t="s">
        <v>3</v>
      </c>
      <c r="K1175" s="5" t="s">
        <v>14</v>
      </c>
      <c r="L1175" s="5" t="s">
        <v>15</v>
      </c>
      <c r="M1175" s="6">
        <v>1</v>
      </c>
      <c r="N1175" s="7">
        <v>36.94</v>
      </c>
      <c r="O1175" s="8">
        <v>0</v>
      </c>
      <c r="P1175" s="7">
        <v>13.25</v>
      </c>
      <c r="Q1175" s="7">
        <f t="shared" si="72"/>
        <v>36.94</v>
      </c>
      <c r="R1175" s="7">
        <f t="shared" si="73"/>
        <v>13.25</v>
      </c>
      <c r="S1175" s="7">
        <f t="shared" si="74"/>
        <v>23.689999999999998</v>
      </c>
      <c r="T1175" s="9">
        <f t="shared" si="75"/>
        <v>0.64131023280996213</v>
      </c>
      <c r="U1175" s="6">
        <f>YEAR(SalesDataTable[[#This Row],[Order Date]])</f>
        <v>2026</v>
      </c>
      <c r="V1175" s="9" t="str">
        <f>"Q"&amp;ROUNDUP(MONTH(SalesDataTable[[#This Row],[Order Date]])/3,0)</f>
        <v>Q2</v>
      </c>
      <c r="W1175" s="6">
        <f>MONTH(SalesDataTable[[#This Row],[Order Date]])</f>
        <v>6</v>
      </c>
      <c r="X1175" s="9" t="str">
        <f>TEXT(SalesDataTable[[#This Row],[Order Date]],"mmm")</f>
        <v>Jun</v>
      </c>
    </row>
    <row r="1176" spans="1:24">
      <c r="A1176" s="3">
        <v>544</v>
      </c>
      <c r="B1176" s="4">
        <v>46196</v>
      </c>
      <c r="C1176" s="11">
        <f>YEAR(SalesDataTable[[#This Row],[Order Date]])</f>
        <v>2026</v>
      </c>
      <c r="D1176" s="11" t="str">
        <f>"Q"&amp;ROUNDUP(MONTH(SalesDataTable[[#This Row],[Order Date]])/3,0)</f>
        <v>Q2</v>
      </c>
      <c r="E1176" s="13">
        <f>MONTH(SalesDataTable[[#This Row],[Order Date]])</f>
        <v>6</v>
      </c>
      <c r="F1176" s="11" t="str">
        <f>TEXT(SalesDataTable[[#This Row],[Order Date]],"MMM")</f>
        <v>Jun</v>
      </c>
      <c r="G1176" s="5" t="s">
        <v>0</v>
      </c>
      <c r="H1176" s="5" t="s">
        <v>50</v>
      </c>
      <c r="I1176" s="5" t="s">
        <v>2</v>
      </c>
      <c r="J1176" s="5" t="s">
        <v>16</v>
      </c>
      <c r="K1176" s="5" t="s">
        <v>9</v>
      </c>
      <c r="L1176" s="5" t="s">
        <v>10</v>
      </c>
      <c r="M1176" s="6">
        <v>1</v>
      </c>
      <c r="N1176" s="7">
        <v>90.3</v>
      </c>
      <c r="O1176" s="8">
        <v>0.05</v>
      </c>
      <c r="P1176" s="7">
        <v>45.07</v>
      </c>
      <c r="Q1176" s="7">
        <f t="shared" si="72"/>
        <v>85.784999999999997</v>
      </c>
      <c r="R1176" s="7">
        <f t="shared" si="73"/>
        <v>45.07</v>
      </c>
      <c r="S1176" s="7">
        <f t="shared" si="74"/>
        <v>40.714999999999996</v>
      </c>
      <c r="T1176" s="9">
        <f t="shared" si="75"/>
        <v>0.47461677449437545</v>
      </c>
      <c r="U1176" s="6">
        <f>YEAR(SalesDataTable[[#This Row],[Order Date]])</f>
        <v>2026</v>
      </c>
      <c r="V1176" s="9" t="str">
        <f>"Q"&amp;ROUNDUP(MONTH(SalesDataTable[[#This Row],[Order Date]])/3,0)</f>
        <v>Q2</v>
      </c>
      <c r="W1176" s="6">
        <f>MONTH(SalesDataTable[[#This Row],[Order Date]])</f>
        <v>6</v>
      </c>
      <c r="X1176" s="9" t="str">
        <f>TEXT(SalesDataTable[[#This Row],[Order Date]],"mmm")</f>
        <v>Jun</v>
      </c>
    </row>
    <row r="1177" spans="1:24">
      <c r="A1177" s="3">
        <v>1570</v>
      </c>
      <c r="B1177" s="4">
        <v>46196</v>
      </c>
      <c r="C1177" s="11">
        <f>YEAR(SalesDataTable[[#This Row],[Order Date]])</f>
        <v>2026</v>
      </c>
      <c r="D1177" s="11" t="str">
        <f>"Q"&amp;ROUNDUP(MONTH(SalesDataTable[[#This Row],[Order Date]])/3,0)</f>
        <v>Q2</v>
      </c>
      <c r="E1177" s="13">
        <f>MONTH(SalesDataTable[[#This Row],[Order Date]])</f>
        <v>6</v>
      </c>
      <c r="F1177" s="11" t="str">
        <f>TEXT(SalesDataTable[[#This Row],[Order Date]],"MMM")</f>
        <v>Jun</v>
      </c>
      <c r="G1177" s="5" t="s">
        <v>20</v>
      </c>
      <c r="H1177" s="5" t="s">
        <v>47</v>
      </c>
      <c r="I1177" s="5" t="s">
        <v>28</v>
      </c>
      <c r="J1177" s="5" t="s">
        <v>3</v>
      </c>
      <c r="K1177" s="5" t="s">
        <v>23</v>
      </c>
      <c r="L1177" s="5" t="s">
        <v>24</v>
      </c>
      <c r="M1177" s="6">
        <v>1</v>
      </c>
      <c r="N1177" s="7">
        <v>335.05</v>
      </c>
      <c r="O1177" s="8">
        <v>0</v>
      </c>
      <c r="P1177" s="7">
        <v>191.67</v>
      </c>
      <c r="Q1177" s="7">
        <f t="shared" si="72"/>
        <v>335.05</v>
      </c>
      <c r="R1177" s="7">
        <f t="shared" si="73"/>
        <v>191.67</v>
      </c>
      <c r="S1177" s="7">
        <f t="shared" si="74"/>
        <v>143.38000000000002</v>
      </c>
      <c r="T1177" s="9">
        <f t="shared" si="75"/>
        <v>0.42793612893597976</v>
      </c>
      <c r="U1177" s="6">
        <f>YEAR(SalesDataTable[[#This Row],[Order Date]])</f>
        <v>2026</v>
      </c>
      <c r="V1177" s="9" t="str">
        <f>"Q"&amp;ROUNDUP(MONTH(SalesDataTable[[#This Row],[Order Date]])/3,0)</f>
        <v>Q2</v>
      </c>
      <c r="W1177" s="6">
        <f>MONTH(SalesDataTable[[#This Row],[Order Date]])</f>
        <v>6</v>
      </c>
      <c r="X1177" s="9" t="str">
        <f>TEXT(SalesDataTable[[#This Row],[Order Date]],"mmm")</f>
        <v>Jun</v>
      </c>
    </row>
    <row r="1178" spans="1:24">
      <c r="A1178" s="3">
        <v>1932</v>
      </c>
      <c r="B1178" s="4">
        <v>46196</v>
      </c>
      <c r="C1178" s="11">
        <f>YEAR(SalesDataTable[[#This Row],[Order Date]])</f>
        <v>2026</v>
      </c>
      <c r="D1178" s="11" t="str">
        <f>"Q"&amp;ROUNDUP(MONTH(SalesDataTable[[#This Row],[Order Date]])/3,0)</f>
        <v>Q2</v>
      </c>
      <c r="E1178" s="13">
        <f>MONTH(SalesDataTable[[#This Row],[Order Date]])</f>
        <v>6</v>
      </c>
      <c r="F1178" s="11" t="str">
        <f>TEXT(SalesDataTable[[#This Row],[Order Date]],"MMM")</f>
        <v>Jun</v>
      </c>
      <c r="G1178" s="5" t="s">
        <v>20</v>
      </c>
      <c r="H1178" s="5" t="s">
        <v>33</v>
      </c>
      <c r="I1178" s="5" t="s">
        <v>2</v>
      </c>
      <c r="J1178" s="5" t="s">
        <v>13</v>
      </c>
      <c r="K1178" s="5" t="s">
        <v>14</v>
      </c>
      <c r="L1178" s="5" t="s">
        <v>15</v>
      </c>
      <c r="M1178" s="6">
        <v>1</v>
      </c>
      <c r="N1178" s="7">
        <v>35.9</v>
      </c>
      <c r="O1178" s="8">
        <v>0.05</v>
      </c>
      <c r="P1178" s="7">
        <v>13.81</v>
      </c>
      <c r="Q1178" s="7">
        <f t="shared" si="72"/>
        <v>34.104999999999997</v>
      </c>
      <c r="R1178" s="7">
        <f t="shared" si="73"/>
        <v>13.81</v>
      </c>
      <c r="S1178" s="7">
        <f t="shared" si="74"/>
        <v>20.294999999999995</v>
      </c>
      <c r="T1178" s="9">
        <f t="shared" si="75"/>
        <v>0.59507403606509301</v>
      </c>
      <c r="U1178" s="6">
        <f>YEAR(SalesDataTable[[#This Row],[Order Date]])</f>
        <v>2026</v>
      </c>
      <c r="V1178" s="9" t="str">
        <f>"Q"&amp;ROUNDUP(MONTH(SalesDataTable[[#This Row],[Order Date]])/3,0)</f>
        <v>Q2</v>
      </c>
      <c r="W1178" s="6">
        <f>MONTH(SalesDataTable[[#This Row],[Order Date]])</f>
        <v>6</v>
      </c>
      <c r="X1178" s="9" t="str">
        <f>TEXT(SalesDataTable[[#This Row],[Order Date]],"mmm")</f>
        <v>Jun</v>
      </c>
    </row>
    <row r="1179" spans="1:24">
      <c r="A1179" s="3">
        <v>4352</v>
      </c>
      <c r="B1179" s="4">
        <v>46196</v>
      </c>
      <c r="C1179" s="11">
        <f>YEAR(SalesDataTable[[#This Row],[Order Date]])</f>
        <v>2026</v>
      </c>
      <c r="D1179" s="11" t="str">
        <f>"Q"&amp;ROUNDUP(MONTH(SalesDataTable[[#This Row],[Order Date]])/3,0)</f>
        <v>Q2</v>
      </c>
      <c r="E1179" s="13">
        <f>MONTH(SalesDataTable[[#This Row],[Order Date]])</f>
        <v>6</v>
      </c>
      <c r="F1179" s="11" t="str">
        <f>TEXT(SalesDataTable[[#This Row],[Order Date]],"MMM")</f>
        <v>Jun</v>
      </c>
      <c r="G1179" s="5" t="s">
        <v>20</v>
      </c>
      <c r="H1179" s="5" t="s">
        <v>47</v>
      </c>
      <c r="I1179" s="5" t="s">
        <v>2</v>
      </c>
      <c r="J1179" s="5" t="s">
        <v>3</v>
      </c>
      <c r="K1179" s="5" t="s">
        <v>4</v>
      </c>
      <c r="L1179" s="5" t="s">
        <v>22</v>
      </c>
      <c r="M1179" s="6">
        <v>6</v>
      </c>
      <c r="N1179" s="7">
        <v>51.34</v>
      </c>
      <c r="O1179" s="8">
        <v>0.1</v>
      </c>
      <c r="P1179" s="7">
        <v>22.47</v>
      </c>
      <c r="Q1179" s="7">
        <f t="shared" si="72"/>
        <v>277.23600000000005</v>
      </c>
      <c r="R1179" s="7">
        <f t="shared" si="73"/>
        <v>134.82</v>
      </c>
      <c r="S1179" s="7">
        <f t="shared" si="74"/>
        <v>142.41600000000005</v>
      </c>
      <c r="T1179" s="9">
        <f t="shared" si="75"/>
        <v>0.51369951954291659</v>
      </c>
      <c r="U1179" s="6">
        <f>YEAR(SalesDataTable[[#This Row],[Order Date]])</f>
        <v>2026</v>
      </c>
      <c r="V1179" s="9" t="str">
        <f>"Q"&amp;ROUNDUP(MONTH(SalesDataTable[[#This Row],[Order Date]])/3,0)</f>
        <v>Q2</v>
      </c>
      <c r="W1179" s="6">
        <f>MONTH(SalesDataTable[[#This Row],[Order Date]])</f>
        <v>6</v>
      </c>
      <c r="X1179" s="9" t="str">
        <f>TEXT(SalesDataTable[[#This Row],[Order Date]],"mmm")</f>
        <v>Jun</v>
      </c>
    </row>
    <row r="1180" spans="1:24">
      <c r="A1180" s="3">
        <v>4561</v>
      </c>
      <c r="B1180" s="4">
        <v>46196</v>
      </c>
      <c r="C1180" s="11">
        <f>YEAR(SalesDataTable[[#This Row],[Order Date]])</f>
        <v>2026</v>
      </c>
      <c r="D1180" s="11" t="str">
        <f>"Q"&amp;ROUNDUP(MONTH(SalesDataTable[[#This Row],[Order Date]])/3,0)</f>
        <v>Q2</v>
      </c>
      <c r="E1180" s="13">
        <f>MONTH(SalesDataTable[[#This Row],[Order Date]])</f>
        <v>6</v>
      </c>
      <c r="F1180" s="11" t="str">
        <f>TEXT(SalesDataTable[[#This Row],[Order Date]],"MMM")</f>
        <v>Jun</v>
      </c>
      <c r="G1180" s="5" t="s">
        <v>0</v>
      </c>
      <c r="H1180" s="5" t="s">
        <v>1</v>
      </c>
      <c r="I1180" s="5" t="s">
        <v>19</v>
      </c>
      <c r="J1180" s="5" t="s">
        <v>3</v>
      </c>
      <c r="K1180" s="5" t="s">
        <v>9</v>
      </c>
      <c r="L1180" s="5" t="s">
        <v>37</v>
      </c>
      <c r="M1180" s="6">
        <v>1</v>
      </c>
      <c r="N1180" s="7">
        <v>157.91</v>
      </c>
      <c r="O1180" s="8">
        <v>0</v>
      </c>
      <c r="P1180" s="7">
        <v>77.12</v>
      </c>
      <c r="Q1180" s="7">
        <f t="shared" si="72"/>
        <v>157.91</v>
      </c>
      <c r="R1180" s="7">
        <f t="shared" si="73"/>
        <v>77.12</v>
      </c>
      <c r="S1180" s="7">
        <f t="shared" si="74"/>
        <v>80.789999999999992</v>
      </c>
      <c r="T1180" s="9">
        <f t="shared" si="75"/>
        <v>0.51162054334747642</v>
      </c>
      <c r="U1180" s="6">
        <f>YEAR(SalesDataTable[[#This Row],[Order Date]])</f>
        <v>2026</v>
      </c>
      <c r="V1180" s="9" t="str">
        <f>"Q"&amp;ROUNDUP(MONTH(SalesDataTable[[#This Row],[Order Date]])/3,0)</f>
        <v>Q2</v>
      </c>
      <c r="W1180" s="6">
        <f>MONTH(SalesDataTable[[#This Row],[Order Date]])</f>
        <v>6</v>
      </c>
      <c r="X1180" s="9" t="str">
        <f>TEXT(SalesDataTable[[#This Row],[Order Date]],"mmm")</f>
        <v>Jun</v>
      </c>
    </row>
    <row r="1181" spans="1:24">
      <c r="A1181" s="3">
        <v>4741</v>
      </c>
      <c r="B1181" s="4">
        <v>46196</v>
      </c>
      <c r="C1181" s="11">
        <f>YEAR(SalesDataTable[[#This Row],[Order Date]])</f>
        <v>2026</v>
      </c>
      <c r="D1181" s="11" t="str">
        <f>"Q"&amp;ROUNDUP(MONTH(SalesDataTable[[#This Row],[Order Date]])/3,0)</f>
        <v>Q2</v>
      </c>
      <c r="E1181" s="13">
        <f>MONTH(SalesDataTable[[#This Row],[Order Date]])</f>
        <v>6</v>
      </c>
      <c r="F1181" s="11" t="str">
        <f>TEXT(SalesDataTable[[#This Row],[Order Date]],"MMM")</f>
        <v>Jun</v>
      </c>
      <c r="G1181" s="5" t="s">
        <v>20</v>
      </c>
      <c r="H1181" s="5" t="s">
        <v>47</v>
      </c>
      <c r="I1181" s="5" t="s">
        <v>2</v>
      </c>
      <c r="J1181" s="5" t="s">
        <v>13</v>
      </c>
      <c r="K1181" s="5" t="s">
        <v>4</v>
      </c>
      <c r="L1181" s="5" t="s">
        <v>26</v>
      </c>
      <c r="M1181" s="6">
        <v>3</v>
      </c>
      <c r="N1181" s="7">
        <v>41.09</v>
      </c>
      <c r="O1181" s="8">
        <v>0.05</v>
      </c>
      <c r="P1181" s="7">
        <v>16.809999999999999</v>
      </c>
      <c r="Q1181" s="7">
        <f t="shared" si="72"/>
        <v>117.10650000000001</v>
      </c>
      <c r="R1181" s="7">
        <f t="shared" si="73"/>
        <v>50.429999999999993</v>
      </c>
      <c r="S1181" s="7">
        <f t="shared" si="74"/>
        <v>66.676500000000019</v>
      </c>
      <c r="T1181" s="9">
        <f t="shared" si="75"/>
        <v>0.569366346018368</v>
      </c>
      <c r="U1181" s="6">
        <f>YEAR(SalesDataTable[[#This Row],[Order Date]])</f>
        <v>2026</v>
      </c>
      <c r="V1181" s="9" t="str">
        <f>"Q"&amp;ROUNDUP(MONTH(SalesDataTable[[#This Row],[Order Date]])/3,0)</f>
        <v>Q2</v>
      </c>
      <c r="W1181" s="6">
        <f>MONTH(SalesDataTable[[#This Row],[Order Date]])</f>
        <v>6</v>
      </c>
      <c r="X1181" s="9" t="str">
        <f>TEXT(SalesDataTable[[#This Row],[Order Date]],"mmm")</f>
        <v>Jun</v>
      </c>
    </row>
    <row r="1182" spans="1:24">
      <c r="A1182" s="3">
        <v>4882</v>
      </c>
      <c r="B1182" s="4">
        <v>46196</v>
      </c>
      <c r="C1182" s="11">
        <f>YEAR(SalesDataTable[[#This Row],[Order Date]])</f>
        <v>2026</v>
      </c>
      <c r="D1182" s="11" t="str">
        <f>"Q"&amp;ROUNDUP(MONTH(SalesDataTable[[#This Row],[Order Date]])/3,0)</f>
        <v>Q2</v>
      </c>
      <c r="E1182" s="13">
        <f>MONTH(SalesDataTable[[#This Row],[Order Date]])</f>
        <v>6</v>
      </c>
      <c r="F1182" s="11" t="str">
        <f>TEXT(SalesDataTable[[#This Row],[Order Date]],"MMM")</f>
        <v>Jun</v>
      </c>
      <c r="G1182" s="5" t="s">
        <v>6</v>
      </c>
      <c r="H1182" s="5" t="s">
        <v>43</v>
      </c>
      <c r="I1182" s="5" t="s">
        <v>2</v>
      </c>
      <c r="J1182" s="5" t="s">
        <v>3</v>
      </c>
      <c r="K1182" s="5" t="s">
        <v>23</v>
      </c>
      <c r="L1182" s="5" t="s">
        <v>51</v>
      </c>
      <c r="M1182" s="6">
        <v>2</v>
      </c>
      <c r="N1182" s="7">
        <v>120.18</v>
      </c>
      <c r="O1182" s="8">
        <v>0.05</v>
      </c>
      <c r="P1182" s="7">
        <v>59.4</v>
      </c>
      <c r="Q1182" s="7">
        <f t="shared" si="72"/>
        <v>228.34200000000001</v>
      </c>
      <c r="R1182" s="7">
        <f t="shared" si="73"/>
        <v>118.8</v>
      </c>
      <c r="S1182" s="7">
        <f t="shared" si="74"/>
        <v>109.54200000000002</v>
      </c>
      <c r="T1182" s="9">
        <f t="shared" si="75"/>
        <v>0.47972777675591882</v>
      </c>
      <c r="U1182" s="6">
        <f>YEAR(SalesDataTable[[#This Row],[Order Date]])</f>
        <v>2026</v>
      </c>
      <c r="V1182" s="9" t="str">
        <f>"Q"&amp;ROUNDUP(MONTH(SalesDataTable[[#This Row],[Order Date]])/3,0)</f>
        <v>Q2</v>
      </c>
      <c r="W1182" s="6">
        <f>MONTH(SalesDataTable[[#This Row],[Order Date]])</f>
        <v>6</v>
      </c>
      <c r="X1182" s="9" t="str">
        <f>TEXT(SalesDataTable[[#This Row],[Order Date]],"mmm")</f>
        <v>Jun</v>
      </c>
    </row>
    <row r="1183" spans="1:24">
      <c r="A1183" s="3">
        <v>4885</v>
      </c>
      <c r="B1183" s="4">
        <v>46196</v>
      </c>
      <c r="C1183" s="11">
        <f>YEAR(SalesDataTable[[#This Row],[Order Date]])</f>
        <v>2026</v>
      </c>
      <c r="D1183" s="11" t="str">
        <f>"Q"&amp;ROUNDUP(MONTH(SalesDataTable[[#This Row],[Order Date]])/3,0)</f>
        <v>Q2</v>
      </c>
      <c r="E1183" s="13">
        <f>MONTH(SalesDataTable[[#This Row],[Order Date]])</f>
        <v>6</v>
      </c>
      <c r="F1183" s="11" t="str">
        <f>TEXT(SalesDataTable[[#This Row],[Order Date]],"MMM")</f>
        <v>Jun</v>
      </c>
      <c r="G1183" s="5" t="s">
        <v>20</v>
      </c>
      <c r="H1183" s="5" t="s">
        <v>47</v>
      </c>
      <c r="I1183" s="5" t="s">
        <v>28</v>
      </c>
      <c r="J1183" s="5" t="s">
        <v>13</v>
      </c>
      <c r="K1183" s="5" t="s">
        <v>23</v>
      </c>
      <c r="L1183" s="5" t="s">
        <v>29</v>
      </c>
      <c r="M1183" s="6">
        <v>1</v>
      </c>
      <c r="N1183" s="7">
        <v>198.1</v>
      </c>
      <c r="O1183" s="8">
        <v>0.1</v>
      </c>
      <c r="P1183" s="7">
        <v>103.46</v>
      </c>
      <c r="Q1183" s="7">
        <f t="shared" si="72"/>
        <v>178.29</v>
      </c>
      <c r="R1183" s="7">
        <f t="shared" si="73"/>
        <v>103.46</v>
      </c>
      <c r="S1183" s="7">
        <f t="shared" si="74"/>
        <v>74.83</v>
      </c>
      <c r="T1183" s="9">
        <f t="shared" si="75"/>
        <v>0.41970946211228899</v>
      </c>
      <c r="U1183" s="6">
        <f>YEAR(SalesDataTable[[#This Row],[Order Date]])</f>
        <v>2026</v>
      </c>
      <c r="V1183" s="9" t="str">
        <f>"Q"&amp;ROUNDUP(MONTH(SalesDataTable[[#This Row],[Order Date]])/3,0)</f>
        <v>Q2</v>
      </c>
      <c r="W1183" s="6">
        <f>MONTH(SalesDataTable[[#This Row],[Order Date]])</f>
        <v>6</v>
      </c>
      <c r="X1183" s="9" t="str">
        <f>TEXT(SalesDataTable[[#This Row],[Order Date]],"mmm")</f>
        <v>Jun</v>
      </c>
    </row>
    <row r="1184" spans="1:24">
      <c r="A1184" s="3">
        <v>4982</v>
      </c>
      <c r="B1184" s="4">
        <v>46196</v>
      </c>
      <c r="C1184" s="11">
        <f>YEAR(SalesDataTable[[#This Row],[Order Date]])</f>
        <v>2026</v>
      </c>
      <c r="D1184" s="11" t="str">
        <f>"Q"&amp;ROUNDUP(MONTH(SalesDataTable[[#This Row],[Order Date]])/3,0)</f>
        <v>Q2</v>
      </c>
      <c r="E1184" s="13">
        <f>MONTH(SalesDataTable[[#This Row],[Order Date]])</f>
        <v>6</v>
      </c>
      <c r="F1184" s="11" t="str">
        <f>TEXT(SalesDataTable[[#This Row],[Order Date]],"MMM")</f>
        <v>Jun</v>
      </c>
      <c r="G1184" s="5" t="s">
        <v>11</v>
      </c>
      <c r="H1184" s="5" t="s">
        <v>39</v>
      </c>
      <c r="I1184" s="5" t="s">
        <v>2</v>
      </c>
      <c r="J1184" s="5" t="s">
        <v>3</v>
      </c>
      <c r="K1184" s="5" t="s">
        <v>14</v>
      </c>
      <c r="L1184" s="5" t="s">
        <v>15</v>
      </c>
      <c r="M1184" s="6">
        <v>1</v>
      </c>
      <c r="N1184" s="7">
        <v>36.700000000000003</v>
      </c>
      <c r="O1184" s="8">
        <v>0.15</v>
      </c>
      <c r="P1184" s="7">
        <v>13.59</v>
      </c>
      <c r="Q1184" s="7">
        <f t="shared" si="72"/>
        <v>31.195</v>
      </c>
      <c r="R1184" s="7">
        <f t="shared" si="73"/>
        <v>13.59</v>
      </c>
      <c r="S1184" s="7">
        <f t="shared" si="74"/>
        <v>17.605</v>
      </c>
      <c r="T1184" s="9">
        <f t="shared" si="75"/>
        <v>0.56435326174066358</v>
      </c>
      <c r="U1184" s="6">
        <f>YEAR(SalesDataTable[[#This Row],[Order Date]])</f>
        <v>2026</v>
      </c>
      <c r="V1184" s="9" t="str">
        <f>"Q"&amp;ROUNDUP(MONTH(SalesDataTable[[#This Row],[Order Date]])/3,0)</f>
        <v>Q2</v>
      </c>
      <c r="W1184" s="6">
        <f>MONTH(SalesDataTable[[#This Row],[Order Date]])</f>
        <v>6</v>
      </c>
      <c r="X1184" s="9" t="str">
        <f>TEXT(SalesDataTable[[#This Row],[Order Date]],"mmm")</f>
        <v>Jun</v>
      </c>
    </row>
    <row r="1185" spans="1:24">
      <c r="A1185" s="3">
        <v>40</v>
      </c>
      <c r="B1185" s="4">
        <v>46197</v>
      </c>
      <c r="C1185" s="11">
        <f>YEAR(SalesDataTable[[#This Row],[Order Date]])</f>
        <v>2026</v>
      </c>
      <c r="D1185" s="11" t="str">
        <f>"Q"&amp;ROUNDUP(MONTH(SalesDataTable[[#This Row],[Order Date]])/3,0)</f>
        <v>Q2</v>
      </c>
      <c r="E1185" s="13">
        <f>MONTH(SalesDataTable[[#This Row],[Order Date]])</f>
        <v>6</v>
      </c>
      <c r="F1185" s="11" t="str">
        <f>TEXT(SalesDataTable[[#This Row],[Order Date]],"MMM")</f>
        <v>Jun</v>
      </c>
      <c r="G1185" s="5" t="s">
        <v>20</v>
      </c>
      <c r="H1185" s="5" t="s">
        <v>31</v>
      </c>
      <c r="I1185" s="5" t="s">
        <v>19</v>
      </c>
      <c r="J1185" s="5" t="s">
        <v>13</v>
      </c>
      <c r="K1185" s="5" t="s">
        <v>14</v>
      </c>
      <c r="L1185" s="5" t="s">
        <v>48</v>
      </c>
      <c r="M1185" s="6">
        <v>1</v>
      </c>
      <c r="N1185" s="7">
        <v>167.23</v>
      </c>
      <c r="O1185" s="8">
        <v>0.05</v>
      </c>
      <c r="P1185" s="7">
        <v>85.14</v>
      </c>
      <c r="Q1185" s="7">
        <f t="shared" si="72"/>
        <v>158.86849999999998</v>
      </c>
      <c r="R1185" s="7">
        <f t="shared" si="73"/>
        <v>85.14</v>
      </c>
      <c r="S1185" s="7">
        <f t="shared" si="74"/>
        <v>73.728499999999983</v>
      </c>
      <c r="T1185" s="9">
        <f t="shared" si="75"/>
        <v>0.46408507665144438</v>
      </c>
      <c r="U1185" s="6">
        <f>YEAR(SalesDataTable[[#This Row],[Order Date]])</f>
        <v>2026</v>
      </c>
      <c r="V1185" s="9" t="str">
        <f>"Q"&amp;ROUNDUP(MONTH(SalesDataTable[[#This Row],[Order Date]])/3,0)</f>
        <v>Q2</v>
      </c>
      <c r="W1185" s="6">
        <f>MONTH(SalesDataTable[[#This Row],[Order Date]])</f>
        <v>6</v>
      </c>
      <c r="X1185" s="9" t="str">
        <f>TEXT(SalesDataTable[[#This Row],[Order Date]],"mmm")</f>
        <v>Jun</v>
      </c>
    </row>
    <row r="1186" spans="1:24">
      <c r="A1186" s="3">
        <v>110</v>
      </c>
      <c r="B1186" s="4">
        <v>46197</v>
      </c>
      <c r="C1186" s="11">
        <f>YEAR(SalesDataTable[[#This Row],[Order Date]])</f>
        <v>2026</v>
      </c>
      <c r="D1186" s="11" t="str">
        <f>"Q"&amp;ROUNDUP(MONTH(SalesDataTable[[#This Row],[Order Date]])/3,0)</f>
        <v>Q2</v>
      </c>
      <c r="E1186" s="13">
        <f>MONTH(SalesDataTable[[#This Row],[Order Date]])</f>
        <v>6</v>
      </c>
      <c r="F1186" s="11" t="str">
        <f>TEXT(SalesDataTable[[#This Row],[Order Date]],"MMM")</f>
        <v>Jun</v>
      </c>
      <c r="G1186" s="5" t="s">
        <v>6</v>
      </c>
      <c r="H1186" s="5" t="s">
        <v>43</v>
      </c>
      <c r="I1186" s="5" t="s">
        <v>19</v>
      </c>
      <c r="J1186" s="5" t="s">
        <v>16</v>
      </c>
      <c r="K1186" s="5" t="s">
        <v>9</v>
      </c>
      <c r="L1186" s="5" t="s">
        <v>46</v>
      </c>
      <c r="M1186" s="6">
        <v>2</v>
      </c>
      <c r="N1186" s="7">
        <v>72.97</v>
      </c>
      <c r="O1186" s="8">
        <v>0</v>
      </c>
      <c r="P1186" s="7">
        <v>31.57</v>
      </c>
      <c r="Q1186" s="7">
        <f t="shared" si="72"/>
        <v>145.94</v>
      </c>
      <c r="R1186" s="7">
        <f t="shared" si="73"/>
        <v>63.14</v>
      </c>
      <c r="S1186" s="7">
        <f t="shared" si="74"/>
        <v>82.8</v>
      </c>
      <c r="T1186" s="9">
        <f t="shared" si="75"/>
        <v>0.56735644785528294</v>
      </c>
      <c r="U1186" s="6">
        <f>YEAR(SalesDataTable[[#This Row],[Order Date]])</f>
        <v>2026</v>
      </c>
      <c r="V1186" s="9" t="str">
        <f>"Q"&amp;ROUNDUP(MONTH(SalesDataTable[[#This Row],[Order Date]])/3,0)</f>
        <v>Q2</v>
      </c>
      <c r="W1186" s="6">
        <f>MONTH(SalesDataTable[[#This Row],[Order Date]])</f>
        <v>6</v>
      </c>
      <c r="X1186" s="9" t="str">
        <f>TEXT(SalesDataTable[[#This Row],[Order Date]],"mmm")</f>
        <v>Jun</v>
      </c>
    </row>
    <row r="1187" spans="1:24">
      <c r="A1187" s="3">
        <v>1169</v>
      </c>
      <c r="B1187" s="4">
        <v>46197</v>
      </c>
      <c r="C1187" s="11">
        <f>YEAR(SalesDataTable[[#This Row],[Order Date]])</f>
        <v>2026</v>
      </c>
      <c r="D1187" s="11" t="str">
        <f>"Q"&amp;ROUNDUP(MONTH(SalesDataTable[[#This Row],[Order Date]])/3,0)</f>
        <v>Q2</v>
      </c>
      <c r="E1187" s="13">
        <f>MONTH(SalesDataTable[[#This Row],[Order Date]])</f>
        <v>6</v>
      </c>
      <c r="F1187" s="11" t="str">
        <f>TEXT(SalesDataTable[[#This Row],[Order Date]],"MMM")</f>
        <v>Jun</v>
      </c>
      <c r="G1187" s="5" t="s">
        <v>6</v>
      </c>
      <c r="H1187" s="5" t="s">
        <v>41</v>
      </c>
      <c r="I1187" s="5" t="s">
        <v>19</v>
      </c>
      <c r="J1187" s="5" t="s">
        <v>13</v>
      </c>
      <c r="K1187" s="5" t="s">
        <v>4</v>
      </c>
      <c r="L1187" s="5" t="s">
        <v>5</v>
      </c>
      <c r="M1187" s="6">
        <v>3</v>
      </c>
      <c r="N1187" s="7">
        <v>82.91</v>
      </c>
      <c r="O1187" s="8">
        <v>0</v>
      </c>
      <c r="P1187" s="7">
        <v>42.29</v>
      </c>
      <c r="Q1187" s="7">
        <f t="shared" si="72"/>
        <v>248.73</v>
      </c>
      <c r="R1187" s="7">
        <f t="shared" si="73"/>
        <v>126.87</v>
      </c>
      <c r="S1187" s="7">
        <f t="shared" si="74"/>
        <v>121.85999999999999</v>
      </c>
      <c r="T1187" s="9">
        <f t="shared" si="75"/>
        <v>0.4899288384995778</v>
      </c>
      <c r="U1187" s="6">
        <f>YEAR(SalesDataTable[[#This Row],[Order Date]])</f>
        <v>2026</v>
      </c>
      <c r="V1187" s="9" t="str">
        <f>"Q"&amp;ROUNDUP(MONTH(SalesDataTable[[#This Row],[Order Date]])/3,0)</f>
        <v>Q2</v>
      </c>
      <c r="W1187" s="6">
        <f>MONTH(SalesDataTable[[#This Row],[Order Date]])</f>
        <v>6</v>
      </c>
      <c r="X1187" s="9" t="str">
        <f>TEXT(SalesDataTable[[#This Row],[Order Date]],"mmm")</f>
        <v>Jun</v>
      </c>
    </row>
    <row r="1188" spans="1:24">
      <c r="A1188" s="3">
        <v>2211</v>
      </c>
      <c r="B1188" s="4">
        <v>46197</v>
      </c>
      <c r="C1188" s="11">
        <f>YEAR(SalesDataTable[[#This Row],[Order Date]])</f>
        <v>2026</v>
      </c>
      <c r="D1188" s="11" t="str">
        <f>"Q"&amp;ROUNDUP(MONTH(SalesDataTable[[#This Row],[Order Date]])/3,0)</f>
        <v>Q2</v>
      </c>
      <c r="E1188" s="13">
        <f>MONTH(SalesDataTable[[#This Row],[Order Date]])</f>
        <v>6</v>
      </c>
      <c r="F1188" s="11" t="str">
        <f>TEXT(SalesDataTable[[#This Row],[Order Date]],"MMM")</f>
        <v>Jun</v>
      </c>
      <c r="G1188" s="5" t="s">
        <v>11</v>
      </c>
      <c r="H1188" s="5" t="s">
        <v>39</v>
      </c>
      <c r="I1188" s="5" t="s">
        <v>28</v>
      </c>
      <c r="J1188" s="5" t="s">
        <v>13</v>
      </c>
      <c r="K1188" s="5" t="s">
        <v>34</v>
      </c>
      <c r="L1188" s="5" t="s">
        <v>35</v>
      </c>
      <c r="M1188" s="6">
        <v>2</v>
      </c>
      <c r="N1188" s="7">
        <v>41.25</v>
      </c>
      <c r="O1188" s="8">
        <v>0</v>
      </c>
      <c r="P1188" s="7">
        <v>14.72</v>
      </c>
      <c r="Q1188" s="7">
        <f t="shared" si="72"/>
        <v>82.5</v>
      </c>
      <c r="R1188" s="7">
        <f t="shared" si="73"/>
        <v>29.44</v>
      </c>
      <c r="S1188" s="7">
        <f t="shared" si="74"/>
        <v>53.06</v>
      </c>
      <c r="T1188" s="9">
        <f t="shared" si="75"/>
        <v>0.64315151515151514</v>
      </c>
      <c r="U1188" s="6">
        <f>YEAR(SalesDataTable[[#This Row],[Order Date]])</f>
        <v>2026</v>
      </c>
      <c r="V1188" s="9" t="str">
        <f>"Q"&amp;ROUNDUP(MONTH(SalesDataTable[[#This Row],[Order Date]])/3,0)</f>
        <v>Q2</v>
      </c>
      <c r="W1188" s="6">
        <f>MONTH(SalesDataTable[[#This Row],[Order Date]])</f>
        <v>6</v>
      </c>
      <c r="X1188" s="9" t="str">
        <f>TEXT(SalesDataTable[[#This Row],[Order Date]],"mmm")</f>
        <v>Jun</v>
      </c>
    </row>
    <row r="1189" spans="1:24">
      <c r="A1189" s="3">
        <v>3494</v>
      </c>
      <c r="B1189" s="4">
        <v>46197</v>
      </c>
      <c r="C1189" s="11">
        <f>YEAR(SalesDataTable[[#This Row],[Order Date]])</f>
        <v>2026</v>
      </c>
      <c r="D1189" s="11" t="str">
        <f>"Q"&amp;ROUNDUP(MONTH(SalesDataTable[[#This Row],[Order Date]])/3,0)</f>
        <v>Q2</v>
      </c>
      <c r="E1189" s="13">
        <f>MONTH(SalesDataTable[[#This Row],[Order Date]])</f>
        <v>6</v>
      </c>
      <c r="F1189" s="11" t="str">
        <f>TEXT(SalesDataTable[[#This Row],[Order Date]],"MMM")</f>
        <v>Jun</v>
      </c>
      <c r="G1189" s="5" t="s">
        <v>20</v>
      </c>
      <c r="H1189" s="5" t="s">
        <v>33</v>
      </c>
      <c r="I1189" s="5" t="s">
        <v>8</v>
      </c>
      <c r="J1189" s="5" t="s">
        <v>16</v>
      </c>
      <c r="K1189" s="5" t="s">
        <v>23</v>
      </c>
      <c r="L1189" s="5" t="s">
        <v>29</v>
      </c>
      <c r="M1189" s="6">
        <v>6</v>
      </c>
      <c r="N1189" s="7">
        <v>194.79</v>
      </c>
      <c r="O1189" s="8">
        <v>0.15</v>
      </c>
      <c r="P1189" s="7">
        <v>106.78</v>
      </c>
      <c r="Q1189" s="7">
        <f t="shared" si="72"/>
        <v>993.42899999999997</v>
      </c>
      <c r="R1189" s="7">
        <f t="shared" si="73"/>
        <v>640.68000000000006</v>
      </c>
      <c r="S1189" s="7">
        <f t="shared" si="74"/>
        <v>352.74899999999991</v>
      </c>
      <c r="T1189" s="9">
        <f t="shared" si="75"/>
        <v>0.3550822454347517</v>
      </c>
      <c r="U1189" s="6">
        <f>YEAR(SalesDataTable[[#This Row],[Order Date]])</f>
        <v>2026</v>
      </c>
      <c r="V1189" s="9" t="str">
        <f>"Q"&amp;ROUNDUP(MONTH(SalesDataTable[[#This Row],[Order Date]])/3,0)</f>
        <v>Q2</v>
      </c>
      <c r="W1189" s="6">
        <f>MONTH(SalesDataTable[[#This Row],[Order Date]])</f>
        <v>6</v>
      </c>
      <c r="X1189" s="9" t="str">
        <f>TEXT(SalesDataTable[[#This Row],[Order Date]],"mmm")</f>
        <v>Jun</v>
      </c>
    </row>
    <row r="1190" spans="1:24">
      <c r="A1190" s="3">
        <v>3586</v>
      </c>
      <c r="B1190" s="4">
        <v>46197</v>
      </c>
      <c r="C1190" s="11">
        <f>YEAR(SalesDataTable[[#This Row],[Order Date]])</f>
        <v>2026</v>
      </c>
      <c r="D1190" s="11" t="str">
        <f>"Q"&amp;ROUNDUP(MONTH(SalesDataTable[[#This Row],[Order Date]])/3,0)</f>
        <v>Q2</v>
      </c>
      <c r="E1190" s="13">
        <f>MONTH(SalesDataTable[[#This Row],[Order Date]])</f>
        <v>6</v>
      </c>
      <c r="F1190" s="11" t="str">
        <f>TEXT(SalesDataTable[[#This Row],[Order Date]],"MMM")</f>
        <v>Jun</v>
      </c>
      <c r="G1190" s="5" t="s">
        <v>0</v>
      </c>
      <c r="H1190" s="5" t="s">
        <v>50</v>
      </c>
      <c r="I1190" s="5" t="s">
        <v>8</v>
      </c>
      <c r="J1190" s="5" t="s">
        <v>16</v>
      </c>
      <c r="K1190" s="5" t="s">
        <v>23</v>
      </c>
      <c r="L1190" s="5" t="s">
        <v>29</v>
      </c>
      <c r="M1190" s="6">
        <v>6</v>
      </c>
      <c r="N1190" s="7">
        <v>193.13</v>
      </c>
      <c r="O1190" s="8">
        <v>0.15</v>
      </c>
      <c r="P1190" s="7">
        <v>106.49</v>
      </c>
      <c r="Q1190" s="7">
        <f t="shared" si="72"/>
        <v>984.96299999999997</v>
      </c>
      <c r="R1190" s="7">
        <f t="shared" si="73"/>
        <v>638.93999999999994</v>
      </c>
      <c r="S1190" s="7">
        <f t="shared" si="74"/>
        <v>346.02300000000002</v>
      </c>
      <c r="T1190" s="9">
        <f t="shared" si="75"/>
        <v>0.35130558203709178</v>
      </c>
      <c r="U1190" s="6">
        <f>YEAR(SalesDataTable[[#This Row],[Order Date]])</f>
        <v>2026</v>
      </c>
      <c r="V1190" s="9" t="str">
        <f>"Q"&amp;ROUNDUP(MONTH(SalesDataTable[[#This Row],[Order Date]])/3,0)</f>
        <v>Q2</v>
      </c>
      <c r="W1190" s="6">
        <f>MONTH(SalesDataTable[[#This Row],[Order Date]])</f>
        <v>6</v>
      </c>
      <c r="X1190" s="9" t="str">
        <f>TEXT(SalesDataTable[[#This Row],[Order Date]],"mmm")</f>
        <v>Jun</v>
      </c>
    </row>
    <row r="1191" spans="1:24">
      <c r="A1191" s="3">
        <v>3660</v>
      </c>
      <c r="B1191" s="4">
        <v>46197</v>
      </c>
      <c r="C1191" s="11">
        <f>YEAR(SalesDataTable[[#This Row],[Order Date]])</f>
        <v>2026</v>
      </c>
      <c r="D1191" s="11" t="str">
        <f>"Q"&amp;ROUNDUP(MONTH(SalesDataTable[[#This Row],[Order Date]])/3,0)</f>
        <v>Q2</v>
      </c>
      <c r="E1191" s="13">
        <f>MONTH(SalesDataTable[[#This Row],[Order Date]])</f>
        <v>6</v>
      </c>
      <c r="F1191" s="11" t="str">
        <f>TEXT(SalesDataTable[[#This Row],[Order Date]],"MMM")</f>
        <v>Jun</v>
      </c>
      <c r="G1191" s="5" t="s">
        <v>11</v>
      </c>
      <c r="H1191" s="5" t="s">
        <v>18</v>
      </c>
      <c r="I1191" s="5" t="s">
        <v>2</v>
      </c>
      <c r="J1191" s="5" t="s">
        <v>13</v>
      </c>
      <c r="K1191" s="5" t="s">
        <v>4</v>
      </c>
      <c r="L1191" s="5" t="s">
        <v>5</v>
      </c>
      <c r="M1191" s="6">
        <v>1</v>
      </c>
      <c r="N1191" s="7">
        <v>82.7</v>
      </c>
      <c r="O1191" s="8">
        <v>0.05</v>
      </c>
      <c r="P1191" s="7">
        <v>42.16</v>
      </c>
      <c r="Q1191" s="7">
        <f t="shared" si="72"/>
        <v>78.564999999999998</v>
      </c>
      <c r="R1191" s="7">
        <f t="shared" si="73"/>
        <v>42.16</v>
      </c>
      <c r="S1191" s="7">
        <f t="shared" si="74"/>
        <v>36.405000000000001</v>
      </c>
      <c r="T1191" s="9">
        <f t="shared" si="75"/>
        <v>0.46337427607713361</v>
      </c>
      <c r="U1191" s="6">
        <f>YEAR(SalesDataTable[[#This Row],[Order Date]])</f>
        <v>2026</v>
      </c>
      <c r="V1191" s="9" t="str">
        <f>"Q"&amp;ROUNDUP(MONTH(SalesDataTable[[#This Row],[Order Date]])/3,0)</f>
        <v>Q2</v>
      </c>
      <c r="W1191" s="6">
        <f>MONTH(SalesDataTable[[#This Row],[Order Date]])</f>
        <v>6</v>
      </c>
      <c r="X1191" s="9" t="str">
        <f>TEXT(SalesDataTable[[#This Row],[Order Date]],"mmm")</f>
        <v>Jun</v>
      </c>
    </row>
    <row r="1192" spans="1:24">
      <c r="A1192" s="3">
        <v>4307</v>
      </c>
      <c r="B1192" s="4">
        <v>46197</v>
      </c>
      <c r="C1192" s="11">
        <f>YEAR(SalesDataTable[[#This Row],[Order Date]])</f>
        <v>2026</v>
      </c>
      <c r="D1192" s="11" t="str">
        <f>"Q"&amp;ROUNDUP(MONTH(SalesDataTable[[#This Row],[Order Date]])/3,0)</f>
        <v>Q2</v>
      </c>
      <c r="E1192" s="13">
        <f>MONTH(SalesDataTable[[#This Row],[Order Date]])</f>
        <v>6</v>
      </c>
      <c r="F1192" s="11" t="str">
        <f>TEXT(SalesDataTable[[#This Row],[Order Date]],"MMM")</f>
        <v>Jun</v>
      </c>
      <c r="G1192" s="5" t="s">
        <v>20</v>
      </c>
      <c r="H1192" s="5" t="s">
        <v>33</v>
      </c>
      <c r="I1192" s="5" t="s">
        <v>2</v>
      </c>
      <c r="J1192" s="5" t="s">
        <v>16</v>
      </c>
      <c r="K1192" s="5" t="s">
        <v>4</v>
      </c>
      <c r="L1192" s="5" t="s">
        <v>26</v>
      </c>
      <c r="M1192" s="6">
        <v>1</v>
      </c>
      <c r="N1192" s="7">
        <v>40.33</v>
      </c>
      <c r="O1192" s="8">
        <v>0</v>
      </c>
      <c r="P1192" s="7">
        <v>16.48</v>
      </c>
      <c r="Q1192" s="7">
        <f t="shared" si="72"/>
        <v>40.33</v>
      </c>
      <c r="R1192" s="7">
        <f t="shared" si="73"/>
        <v>16.48</v>
      </c>
      <c r="S1192" s="7">
        <f t="shared" si="74"/>
        <v>23.849999999999998</v>
      </c>
      <c r="T1192" s="9">
        <f t="shared" si="75"/>
        <v>0.59137118770146291</v>
      </c>
      <c r="U1192" s="6">
        <f>YEAR(SalesDataTable[[#This Row],[Order Date]])</f>
        <v>2026</v>
      </c>
      <c r="V1192" s="9" t="str">
        <f>"Q"&amp;ROUNDUP(MONTH(SalesDataTable[[#This Row],[Order Date]])/3,0)</f>
        <v>Q2</v>
      </c>
      <c r="W1192" s="6">
        <f>MONTH(SalesDataTable[[#This Row],[Order Date]])</f>
        <v>6</v>
      </c>
      <c r="X1192" s="9" t="str">
        <f>TEXT(SalesDataTable[[#This Row],[Order Date]],"mmm")</f>
        <v>Jun</v>
      </c>
    </row>
    <row r="1193" spans="1:24">
      <c r="A1193" s="3">
        <v>5133</v>
      </c>
      <c r="B1193" s="4">
        <v>46197</v>
      </c>
      <c r="C1193" s="11">
        <f>YEAR(SalesDataTable[[#This Row],[Order Date]])</f>
        <v>2026</v>
      </c>
      <c r="D1193" s="11" t="str">
        <f>"Q"&amp;ROUNDUP(MONTH(SalesDataTable[[#This Row],[Order Date]])/3,0)</f>
        <v>Q2</v>
      </c>
      <c r="E1193" s="13">
        <f>MONTH(SalesDataTable[[#This Row],[Order Date]])</f>
        <v>6</v>
      </c>
      <c r="F1193" s="11" t="str">
        <f>TEXT(SalesDataTable[[#This Row],[Order Date]],"MMM")</f>
        <v>Jun</v>
      </c>
      <c r="G1193" s="5" t="s">
        <v>0</v>
      </c>
      <c r="H1193" s="5" t="s">
        <v>1</v>
      </c>
      <c r="I1193" s="5" t="s">
        <v>2</v>
      </c>
      <c r="J1193" s="5" t="s">
        <v>16</v>
      </c>
      <c r="K1193" s="5" t="s">
        <v>23</v>
      </c>
      <c r="L1193" s="5" t="s">
        <v>40</v>
      </c>
      <c r="M1193" s="6">
        <v>1</v>
      </c>
      <c r="N1193" s="7">
        <v>81.99</v>
      </c>
      <c r="O1193" s="8">
        <v>0.15</v>
      </c>
      <c r="P1193" s="7">
        <v>40.29</v>
      </c>
      <c r="Q1193" s="7">
        <f t="shared" si="72"/>
        <v>69.691499999999991</v>
      </c>
      <c r="R1193" s="7">
        <f t="shared" si="73"/>
        <v>40.29</v>
      </c>
      <c r="S1193" s="7">
        <f t="shared" si="74"/>
        <v>29.401499999999992</v>
      </c>
      <c r="T1193" s="9">
        <f t="shared" si="75"/>
        <v>0.4218807171606293</v>
      </c>
      <c r="U1193" s="6">
        <f>YEAR(SalesDataTable[[#This Row],[Order Date]])</f>
        <v>2026</v>
      </c>
      <c r="V1193" s="9" t="str">
        <f>"Q"&amp;ROUNDUP(MONTH(SalesDataTable[[#This Row],[Order Date]])/3,0)</f>
        <v>Q2</v>
      </c>
      <c r="W1193" s="6">
        <f>MONTH(SalesDataTable[[#This Row],[Order Date]])</f>
        <v>6</v>
      </c>
      <c r="X1193" s="9" t="str">
        <f>TEXT(SalesDataTable[[#This Row],[Order Date]],"mmm")</f>
        <v>Jun</v>
      </c>
    </row>
    <row r="1194" spans="1:24">
      <c r="A1194" s="3">
        <v>472</v>
      </c>
      <c r="B1194" s="4">
        <v>46198</v>
      </c>
      <c r="C1194" s="11">
        <f>YEAR(SalesDataTable[[#This Row],[Order Date]])</f>
        <v>2026</v>
      </c>
      <c r="D1194" s="11" t="str">
        <f>"Q"&amp;ROUNDUP(MONTH(SalesDataTable[[#This Row],[Order Date]])/3,0)</f>
        <v>Q2</v>
      </c>
      <c r="E1194" s="13">
        <f>MONTH(SalesDataTable[[#This Row],[Order Date]])</f>
        <v>6</v>
      </c>
      <c r="F1194" s="11" t="str">
        <f>TEXT(SalesDataTable[[#This Row],[Order Date]],"MMM")</f>
        <v>Jun</v>
      </c>
      <c r="G1194" s="5" t="s">
        <v>6</v>
      </c>
      <c r="H1194" s="5" t="s">
        <v>27</v>
      </c>
      <c r="I1194" s="5" t="s">
        <v>19</v>
      </c>
      <c r="J1194" s="5" t="s">
        <v>16</v>
      </c>
      <c r="K1194" s="5" t="s">
        <v>14</v>
      </c>
      <c r="L1194" s="5" t="s">
        <v>32</v>
      </c>
      <c r="M1194" s="6">
        <v>3</v>
      </c>
      <c r="N1194" s="7">
        <v>46.29</v>
      </c>
      <c r="O1194" s="8">
        <v>0</v>
      </c>
      <c r="P1194" s="7">
        <v>18.309999999999999</v>
      </c>
      <c r="Q1194" s="7">
        <f t="shared" si="72"/>
        <v>138.87</v>
      </c>
      <c r="R1194" s="7">
        <f t="shared" si="73"/>
        <v>54.929999999999993</v>
      </c>
      <c r="S1194" s="7">
        <f t="shared" si="74"/>
        <v>83.940000000000012</v>
      </c>
      <c r="T1194" s="9">
        <f t="shared" si="75"/>
        <v>0.60445020522791104</v>
      </c>
      <c r="U1194" s="6">
        <f>YEAR(SalesDataTable[[#This Row],[Order Date]])</f>
        <v>2026</v>
      </c>
      <c r="V1194" s="9" t="str">
        <f>"Q"&amp;ROUNDUP(MONTH(SalesDataTable[[#This Row],[Order Date]])/3,0)</f>
        <v>Q2</v>
      </c>
      <c r="W1194" s="6">
        <f>MONTH(SalesDataTable[[#This Row],[Order Date]])</f>
        <v>6</v>
      </c>
      <c r="X1194" s="9" t="str">
        <f>TEXT(SalesDataTable[[#This Row],[Order Date]],"mmm")</f>
        <v>Jun</v>
      </c>
    </row>
    <row r="1195" spans="1:24">
      <c r="A1195" s="3">
        <v>689</v>
      </c>
      <c r="B1195" s="4">
        <v>46198</v>
      </c>
      <c r="C1195" s="11">
        <f>YEAR(SalesDataTable[[#This Row],[Order Date]])</f>
        <v>2026</v>
      </c>
      <c r="D1195" s="11" t="str">
        <f>"Q"&amp;ROUNDUP(MONTH(SalesDataTable[[#This Row],[Order Date]])/3,0)</f>
        <v>Q2</v>
      </c>
      <c r="E1195" s="13">
        <f>MONTH(SalesDataTable[[#This Row],[Order Date]])</f>
        <v>6</v>
      </c>
      <c r="F1195" s="11" t="str">
        <f>TEXT(SalesDataTable[[#This Row],[Order Date]],"MMM")</f>
        <v>Jun</v>
      </c>
      <c r="G1195" s="5" t="s">
        <v>20</v>
      </c>
      <c r="H1195" s="5" t="s">
        <v>31</v>
      </c>
      <c r="I1195" s="5" t="s">
        <v>2</v>
      </c>
      <c r="J1195" s="5" t="s">
        <v>13</v>
      </c>
      <c r="K1195" s="5" t="s">
        <v>4</v>
      </c>
      <c r="L1195" s="5" t="s">
        <v>26</v>
      </c>
      <c r="M1195" s="6">
        <v>1</v>
      </c>
      <c r="N1195" s="7">
        <v>39.729999999999997</v>
      </c>
      <c r="O1195" s="8">
        <v>0</v>
      </c>
      <c r="P1195" s="7">
        <v>16.55</v>
      </c>
      <c r="Q1195" s="7">
        <f t="shared" si="72"/>
        <v>39.729999999999997</v>
      </c>
      <c r="R1195" s="7">
        <f t="shared" si="73"/>
        <v>16.55</v>
      </c>
      <c r="S1195" s="7">
        <f t="shared" si="74"/>
        <v>23.179999999999996</v>
      </c>
      <c r="T1195" s="9">
        <f t="shared" si="75"/>
        <v>0.58343820790334755</v>
      </c>
      <c r="U1195" s="6">
        <f>YEAR(SalesDataTable[[#This Row],[Order Date]])</f>
        <v>2026</v>
      </c>
      <c r="V1195" s="9" t="str">
        <f>"Q"&amp;ROUNDUP(MONTH(SalesDataTable[[#This Row],[Order Date]])/3,0)</f>
        <v>Q2</v>
      </c>
      <c r="W1195" s="6">
        <f>MONTH(SalesDataTable[[#This Row],[Order Date]])</f>
        <v>6</v>
      </c>
      <c r="X1195" s="9" t="str">
        <f>TEXT(SalesDataTable[[#This Row],[Order Date]],"mmm")</f>
        <v>Jun</v>
      </c>
    </row>
    <row r="1196" spans="1:24">
      <c r="A1196" s="3">
        <v>864</v>
      </c>
      <c r="B1196" s="4">
        <v>46198</v>
      </c>
      <c r="C1196" s="11">
        <f>YEAR(SalesDataTable[[#This Row],[Order Date]])</f>
        <v>2026</v>
      </c>
      <c r="D1196" s="11" t="str">
        <f>"Q"&amp;ROUNDUP(MONTH(SalesDataTable[[#This Row],[Order Date]])/3,0)</f>
        <v>Q2</v>
      </c>
      <c r="E1196" s="13">
        <f>MONTH(SalesDataTable[[#This Row],[Order Date]])</f>
        <v>6</v>
      </c>
      <c r="F1196" s="11" t="str">
        <f>TEXT(SalesDataTable[[#This Row],[Order Date]],"MMM")</f>
        <v>Jun</v>
      </c>
      <c r="G1196" s="5" t="s">
        <v>20</v>
      </c>
      <c r="H1196" s="5" t="s">
        <v>33</v>
      </c>
      <c r="I1196" s="5" t="s">
        <v>2</v>
      </c>
      <c r="J1196" s="5" t="s">
        <v>13</v>
      </c>
      <c r="K1196" s="5" t="s">
        <v>14</v>
      </c>
      <c r="L1196" s="5" t="s">
        <v>44</v>
      </c>
      <c r="M1196" s="6">
        <v>4</v>
      </c>
      <c r="N1196" s="7">
        <v>131.02000000000001</v>
      </c>
      <c r="O1196" s="8">
        <v>0.05</v>
      </c>
      <c r="P1196" s="7">
        <v>67.42</v>
      </c>
      <c r="Q1196" s="7">
        <f t="shared" si="72"/>
        <v>497.87600000000003</v>
      </c>
      <c r="R1196" s="7">
        <f t="shared" si="73"/>
        <v>269.68</v>
      </c>
      <c r="S1196" s="7">
        <f t="shared" si="74"/>
        <v>228.19600000000003</v>
      </c>
      <c r="T1196" s="9">
        <f t="shared" si="75"/>
        <v>0.45833902417469413</v>
      </c>
      <c r="U1196" s="6">
        <f>YEAR(SalesDataTable[[#This Row],[Order Date]])</f>
        <v>2026</v>
      </c>
      <c r="V1196" s="9" t="str">
        <f>"Q"&amp;ROUNDUP(MONTH(SalesDataTable[[#This Row],[Order Date]])/3,0)</f>
        <v>Q2</v>
      </c>
      <c r="W1196" s="6">
        <f>MONTH(SalesDataTable[[#This Row],[Order Date]])</f>
        <v>6</v>
      </c>
      <c r="X1196" s="9" t="str">
        <f>TEXT(SalesDataTable[[#This Row],[Order Date]],"mmm")</f>
        <v>Jun</v>
      </c>
    </row>
    <row r="1197" spans="1:24">
      <c r="A1197" s="3">
        <v>1163</v>
      </c>
      <c r="B1197" s="4">
        <v>46198</v>
      </c>
      <c r="C1197" s="11">
        <f>YEAR(SalesDataTable[[#This Row],[Order Date]])</f>
        <v>2026</v>
      </c>
      <c r="D1197" s="11" t="str">
        <f>"Q"&amp;ROUNDUP(MONTH(SalesDataTable[[#This Row],[Order Date]])/3,0)</f>
        <v>Q2</v>
      </c>
      <c r="E1197" s="13">
        <f>MONTH(SalesDataTable[[#This Row],[Order Date]])</f>
        <v>6</v>
      </c>
      <c r="F1197" s="11" t="str">
        <f>TEXT(SalesDataTable[[#This Row],[Order Date]],"MMM")</f>
        <v>Jun</v>
      </c>
      <c r="G1197" s="5" t="s">
        <v>6</v>
      </c>
      <c r="H1197" s="5" t="s">
        <v>43</v>
      </c>
      <c r="I1197" s="5" t="s">
        <v>2</v>
      </c>
      <c r="J1197" s="5" t="s">
        <v>13</v>
      </c>
      <c r="K1197" s="5" t="s">
        <v>14</v>
      </c>
      <c r="L1197" s="5" t="s">
        <v>32</v>
      </c>
      <c r="M1197" s="6">
        <v>2</v>
      </c>
      <c r="N1197" s="7">
        <v>46.69</v>
      </c>
      <c r="O1197" s="8">
        <v>0.05</v>
      </c>
      <c r="P1197" s="7">
        <v>18.23</v>
      </c>
      <c r="Q1197" s="7">
        <f t="shared" si="72"/>
        <v>88.710999999999999</v>
      </c>
      <c r="R1197" s="7">
        <f t="shared" si="73"/>
        <v>36.46</v>
      </c>
      <c r="S1197" s="7">
        <f t="shared" si="74"/>
        <v>52.250999999999998</v>
      </c>
      <c r="T1197" s="9">
        <f t="shared" si="75"/>
        <v>0.58900249123558523</v>
      </c>
      <c r="U1197" s="6">
        <f>YEAR(SalesDataTable[[#This Row],[Order Date]])</f>
        <v>2026</v>
      </c>
      <c r="V1197" s="9" t="str">
        <f>"Q"&amp;ROUNDUP(MONTH(SalesDataTable[[#This Row],[Order Date]])/3,0)</f>
        <v>Q2</v>
      </c>
      <c r="W1197" s="6">
        <f>MONTH(SalesDataTable[[#This Row],[Order Date]])</f>
        <v>6</v>
      </c>
      <c r="X1197" s="9" t="str">
        <f>TEXT(SalesDataTable[[#This Row],[Order Date]],"mmm")</f>
        <v>Jun</v>
      </c>
    </row>
    <row r="1198" spans="1:24">
      <c r="A1198" s="3">
        <v>1323</v>
      </c>
      <c r="B1198" s="4">
        <v>46198</v>
      </c>
      <c r="C1198" s="11">
        <f>YEAR(SalesDataTable[[#This Row],[Order Date]])</f>
        <v>2026</v>
      </c>
      <c r="D1198" s="11" t="str">
        <f>"Q"&amp;ROUNDUP(MONTH(SalesDataTable[[#This Row],[Order Date]])/3,0)</f>
        <v>Q2</v>
      </c>
      <c r="E1198" s="13">
        <f>MONTH(SalesDataTable[[#This Row],[Order Date]])</f>
        <v>6</v>
      </c>
      <c r="F1198" s="11" t="str">
        <f>TEXT(SalesDataTable[[#This Row],[Order Date]],"MMM")</f>
        <v>Jun</v>
      </c>
      <c r="G1198" s="5" t="s">
        <v>6</v>
      </c>
      <c r="H1198" s="5" t="s">
        <v>43</v>
      </c>
      <c r="I1198" s="5" t="s">
        <v>2</v>
      </c>
      <c r="J1198" s="5" t="s">
        <v>3</v>
      </c>
      <c r="K1198" s="5" t="s">
        <v>34</v>
      </c>
      <c r="L1198" s="5" t="s">
        <v>35</v>
      </c>
      <c r="M1198" s="6">
        <v>2</v>
      </c>
      <c r="N1198" s="7">
        <v>39.57</v>
      </c>
      <c r="O1198" s="8">
        <v>0.1</v>
      </c>
      <c r="P1198" s="7">
        <v>14.64</v>
      </c>
      <c r="Q1198" s="7">
        <f t="shared" si="72"/>
        <v>71.225999999999999</v>
      </c>
      <c r="R1198" s="7">
        <f t="shared" si="73"/>
        <v>29.28</v>
      </c>
      <c r="S1198" s="7">
        <f t="shared" si="74"/>
        <v>41.945999999999998</v>
      </c>
      <c r="T1198" s="9">
        <f t="shared" si="75"/>
        <v>0.58891416055934631</v>
      </c>
      <c r="U1198" s="6">
        <f>YEAR(SalesDataTable[[#This Row],[Order Date]])</f>
        <v>2026</v>
      </c>
      <c r="V1198" s="9" t="str">
        <f>"Q"&amp;ROUNDUP(MONTH(SalesDataTable[[#This Row],[Order Date]])/3,0)</f>
        <v>Q2</v>
      </c>
      <c r="W1198" s="6">
        <f>MONTH(SalesDataTable[[#This Row],[Order Date]])</f>
        <v>6</v>
      </c>
      <c r="X1198" s="9" t="str">
        <f>TEXT(SalesDataTable[[#This Row],[Order Date]],"mmm")</f>
        <v>Jun</v>
      </c>
    </row>
    <row r="1199" spans="1:24">
      <c r="A1199" s="3">
        <v>2098</v>
      </c>
      <c r="B1199" s="4">
        <v>46198</v>
      </c>
      <c r="C1199" s="11">
        <f>YEAR(SalesDataTable[[#This Row],[Order Date]])</f>
        <v>2026</v>
      </c>
      <c r="D1199" s="11" t="str">
        <f>"Q"&amp;ROUNDUP(MONTH(SalesDataTable[[#This Row],[Order Date]])/3,0)</f>
        <v>Q2</v>
      </c>
      <c r="E1199" s="13">
        <f>MONTH(SalesDataTable[[#This Row],[Order Date]])</f>
        <v>6</v>
      </c>
      <c r="F1199" s="11" t="str">
        <f>TEXT(SalesDataTable[[#This Row],[Order Date]],"MMM")</f>
        <v>Jun</v>
      </c>
      <c r="G1199" s="5" t="s">
        <v>11</v>
      </c>
      <c r="H1199" s="5" t="s">
        <v>12</v>
      </c>
      <c r="I1199" s="5" t="s">
        <v>2</v>
      </c>
      <c r="J1199" s="5" t="s">
        <v>3</v>
      </c>
      <c r="K1199" s="5" t="s">
        <v>9</v>
      </c>
      <c r="L1199" s="5" t="s">
        <v>17</v>
      </c>
      <c r="M1199" s="6">
        <v>1</v>
      </c>
      <c r="N1199" s="7">
        <v>146.46</v>
      </c>
      <c r="O1199" s="8">
        <v>0.15</v>
      </c>
      <c r="P1199" s="7">
        <v>80.760000000000005</v>
      </c>
      <c r="Q1199" s="7">
        <f t="shared" si="72"/>
        <v>124.491</v>
      </c>
      <c r="R1199" s="7">
        <f t="shared" si="73"/>
        <v>80.760000000000005</v>
      </c>
      <c r="S1199" s="7">
        <f t="shared" si="74"/>
        <v>43.730999999999995</v>
      </c>
      <c r="T1199" s="9">
        <f t="shared" si="75"/>
        <v>0.35127840566787955</v>
      </c>
      <c r="U1199" s="6">
        <f>YEAR(SalesDataTable[[#This Row],[Order Date]])</f>
        <v>2026</v>
      </c>
      <c r="V1199" s="9" t="str">
        <f>"Q"&amp;ROUNDUP(MONTH(SalesDataTable[[#This Row],[Order Date]])/3,0)</f>
        <v>Q2</v>
      </c>
      <c r="W1199" s="6">
        <f>MONTH(SalesDataTable[[#This Row],[Order Date]])</f>
        <v>6</v>
      </c>
      <c r="X1199" s="9" t="str">
        <f>TEXT(SalesDataTable[[#This Row],[Order Date]],"mmm")</f>
        <v>Jun</v>
      </c>
    </row>
    <row r="1200" spans="1:24">
      <c r="A1200" s="3">
        <v>2190</v>
      </c>
      <c r="B1200" s="4">
        <v>46198</v>
      </c>
      <c r="C1200" s="11">
        <f>YEAR(SalesDataTable[[#This Row],[Order Date]])</f>
        <v>2026</v>
      </c>
      <c r="D1200" s="11" t="str">
        <f>"Q"&amp;ROUNDUP(MONTH(SalesDataTable[[#This Row],[Order Date]])/3,0)</f>
        <v>Q2</v>
      </c>
      <c r="E1200" s="13">
        <f>MONTH(SalesDataTable[[#This Row],[Order Date]])</f>
        <v>6</v>
      </c>
      <c r="F1200" s="11" t="str">
        <f>TEXT(SalesDataTable[[#This Row],[Order Date]],"MMM")</f>
        <v>Jun</v>
      </c>
      <c r="G1200" s="5" t="s">
        <v>6</v>
      </c>
      <c r="H1200" s="5" t="s">
        <v>27</v>
      </c>
      <c r="I1200" s="5" t="s">
        <v>19</v>
      </c>
      <c r="J1200" s="5" t="s">
        <v>16</v>
      </c>
      <c r="K1200" s="5" t="s">
        <v>4</v>
      </c>
      <c r="L1200" s="5" t="s">
        <v>22</v>
      </c>
      <c r="M1200" s="6">
        <v>5</v>
      </c>
      <c r="N1200" s="7">
        <v>50.78</v>
      </c>
      <c r="O1200" s="8">
        <v>0</v>
      </c>
      <c r="P1200" s="7">
        <v>22.68</v>
      </c>
      <c r="Q1200" s="7">
        <f t="shared" si="72"/>
        <v>253.9</v>
      </c>
      <c r="R1200" s="7">
        <f t="shared" si="73"/>
        <v>113.4</v>
      </c>
      <c r="S1200" s="7">
        <f t="shared" si="74"/>
        <v>140.5</v>
      </c>
      <c r="T1200" s="9">
        <f t="shared" si="75"/>
        <v>0.55336746750689247</v>
      </c>
      <c r="U1200" s="6">
        <f>YEAR(SalesDataTable[[#This Row],[Order Date]])</f>
        <v>2026</v>
      </c>
      <c r="V1200" s="9" t="str">
        <f>"Q"&amp;ROUNDUP(MONTH(SalesDataTable[[#This Row],[Order Date]])/3,0)</f>
        <v>Q2</v>
      </c>
      <c r="W1200" s="6">
        <f>MONTH(SalesDataTable[[#This Row],[Order Date]])</f>
        <v>6</v>
      </c>
      <c r="X1200" s="9" t="str">
        <f>TEXT(SalesDataTable[[#This Row],[Order Date]],"mmm")</f>
        <v>Jun</v>
      </c>
    </row>
    <row r="1201" spans="1:24">
      <c r="A1201" s="3">
        <v>2664</v>
      </c>
      <c r="B1201" s="4">
        <v>46198</v>
      </c>
      <c r="C1201" s="11">
        <f>YEAR(SalesDataTable[[#This Row],[Order Date]])</f>
        <v>2026</v>
      </c>
      <c r="D1201" s="11" t="str">
        <f>"Q"&amp;ROUNDUP(MONTH(SalesDataTable[[#This Row],[Order Date]])/3,0)</f>
        <v>Q2</v>
      </c>
      <c r="E1201" s="13">
        <f>MONTH(SalesDataTable[[#This Row],[Order Date]])</f>
        <v>6</v>
      </c>
      <c r="F1201" s="11" t="str">
        <f>TEXT(SalesDataTable[[#This Row],[Order Date]],"MMM")</f>
        <v>Jun</v>
      </c>
      <c r="G1201" s="5" t="s">
        <v>11</v>
      </c>
      <c r="H1201" s="5" t="s">
        <v>39</v>
      </c>
      <c r="I1201" s="5" t="s">
        <v>28</v>
      </c>
      <c r="J1201" s="5" t="s">
        <v>3</v>
      </c>
      <c r="K1201" s="5" t="s">
        <v>14</v>
      </c>
      <c r="L1201" s="5" t="s">
        <v>32</v>
      </c>
      <c r="M1201" s="6">
        <v>3</v>
      </c>
      <c r="N1201" s="7">
        <v>47.61</v>
      </c>
      <c r="O1201" s="8">
        <v>0</v>
      </c>
      <c r="P1201" s="7">
        <v>18.21</v>
      </c>
      <c r="Q1201" s="7">
        <f t="shared" si="72"/>
        <v>142.82999999999998</v>
      </c>
      <c r="R1201" s="7">
        <f t="shared" si="73"/>
        <v>54.63</v>
      </c>
      <c r="S1201" s="7">
        <f t="shared" si="74"/>
        <v>88.199999999999989</v>
      </c>
      <c r="T1201" s="9">
        <f t="shared" si="75"/>
        <v>0.61751732829237549</v>
      </c>
      <c r="U1201" s="6">
        <f>YEAR(SalesDataTable[[#This Row],[Order Date]])</f>
        <v>2026</v>
      </c>
      <c r="V1201" s="9" t="str">
        <f>"Q"&amp;ROUNDUP(MONTH(SalesDataTable[[#This Row],[Order Date]])/3,0)</f>
        <v>Q2</v>
      </c>
      <c r="W1201" s="6">
        <f>MONTH(SalesDataTable[[#This Row],[Order Date]])</f>
        <v>6</v>
      </c>
      <c r="X1201" s="9" t="str">
        <f>TEXT(SalesDataTable[[#This Row],[Order Date]],"mmm")</f>
        <v>Jun</v>
      </c>
    </row>
    <row r="1202" spans="1:24">
      <c r="A1202" s="3">
        <v>2992</v>
      </c>
      <c r="B1202" s="4">
        <v>46198</v>
      </c>
      <c r="C1202" s="11">
        <f>YEAR(SalesDataTable[[#This Row],[Order Date]])</f>
        <v>2026</v>
      </c>
      <c r="D1202" s="11" t="str">
        <f>"Q"&amp;ROUNDUP(MONTH(SalesDataTable[[#This Row],[Order Date]])/3,0)</f>
        <v>Q2</v>
      </c>
      <c r="E1202" s="13">
        <f>MONTH(SalesDataTable[[#This Row],[Order Date]])</f>
        <v>6</v>
      </c>
      <c r="F1202" s="11" t="str">
        <f>TEXT(SalesDataTable[[#This Row],[Order Date]],"MMM")</f>
        <v>Jun</v>
      </c>
      <c r="G1202" s="5" t="s">
        <v>11</v>
      </c>
      <c r="H1202" s="5" t="s">
        <v>52</v>
      </c>
      <c r="I1202" s="5" t="s">
        <v>2</v>
      </c>
      <c r="J1202" s="5" t="s">
        <v>13</v>
      </c>
      <c r="K1202" s="5" t="s">
        <v>4</v>
      </c>
      <c r="L1202" s="5" t="s">
        <v>22</v>
      </c>
      <c r="M1202" s="6">
        <v>1</v>
      </c>
      <c r="N1202" s="7">
        <v>50.75</v>
      </c>
      <c r="O1202" s="8">
        <v>0.1</v>
      </c>
      <c r="P1202" s="7">
        <v>22.94</v>
      </c>
      <c r="Q1202" s="7">
        <f t="shared" si="72"/>
        <v>45.675000000000004</v>
      </c>
      <c r="R1202" s="7">
        <f t="shared" si="73"/>
        <v>22.94</v>
      </c>
      <c r="S1202" s="7">
        <f t="shared" si="74"/>
        <v>22.735000000000003</v>
      </c>
      <c r="T1202" s="9">
        <f t="shared" si="75"/>
        <v>0.49775588396278053</v>
      </c>
      <c r="U1202" s="6">
        <f>YEAR(SalesDataTable[[#This Row],[Order Date]])</f>
        <v>2026</v>
      </c>
      <c r="V1202" s="9" t="str">
        <f>"Q"&amp;ROUNDUP(MONTH(SalesDataTable[[#This Row],[Order Date]])/3,0)</f>
        <v>Q2</v>
      </c>
      <c r="W1202" s="6">
        <f>MONTH(SalesDataTable[[#This Row],[Order Date]])</f>
        <v>6</v>
      </c>
      <c r="X1202" s="9" t="str">
        <f>TEXT(SalesDataTable[[#This Row],[Order Date]],"mmm")</f>
        <v>Jun</v>
      </c>
    </row>
    <row r="1203" spans="1:24">
      <c r="A1203" s="3">
        <v>3120</v>
      </c>
      <c r="B1203" s="4">
        <v>46198</v>
      </c>
      <c r="C1203" s="11">
        <f>YEAR(SalesDataTable[[#This Row],[Order Date]])</f>
        <v>2026</v>
      </c>
      <c r="D1203" s="11" t="str">
        <f>"Q"&amp;ROUNDUP(MONTH(SalesDataTable[[#This Row],[Order Date]])/3,0)</f>
        <v>Q2</v>
      </c>
      <c r="E1203" s="13">
        <f>MONTH(SalesDataTable[[#This Row],[Order Date]])</f>
        <v>6</v>
      </c>
      <c r="F1203" s="11" t="str">
        <f>TEXT(SalesDataTable[[#This Row],[Order Date]],"MMM")</f>
        <v>Jun</v>
      </c>
      <c r="G1203" s="5" t="s">
        <v>11</v>
      </c>
      <c r="H1203" s="5" t="s">
        <v>25</v>
      </c>
      <c r="I1203" s="5" t="s">
        <v>28</v>
      </c>
      <c r="J1203" s="5" t="s">
        <v>3</v>
      </c>
      <c r="K1203" s="5" t="s">
        <v>34</v>
      </c>
      <c r="L1203" s="5" t="s">
        <v>45</v>
      </c>
      <c r="M1203" s="6">
        <v>1</v>
      </c>
      <c r="N1203" s="7">
        <v>50.33</v>
      </c>
      <c r="O1203" s="8">
        <v>0</v>
      </c>
      <c r="P1203" s="7">
        <v>21.66</v>
      </c>
      <c r="Q1203" s="7">
        <f t="shared" si="72"/>
        <v>50.33</v>
      </c>
      <c r="R1203" s="7">
        <f t="shared" si="73"/>
        <v>21.66</v>
      </c>
      <c r="S1203" s="7">
        <f t="shared" si="74"/>
        <v>28.669999999999998</v>
      </c>
      <c r="T1203" s="9">
        <f t="shared" si="75"/>
        <v>0.56964037353467112</v>
      </c>
      <c r="U1203" s="6">
        <f>YEAR(SalesDataTable[[#This Row],[Order Date]])</f>
        <v>2026</v>
      </c>
      <c r="V1203" s="9" t="str">
        <f>"Q"&amp;ROUNDUP(MONTH(SalesDataTable[[#This Row],[Order Date]])/3,0)</f>
        <v>Q2</v>
      </c>
      <c r="W1203" s="6">
        <f>MONTH(SalesDataTable[[#This Row],[Order Date]])</f>
        <v>6</v>
      </c>
      <c r="X1203" s="9" t="str">
        <f>TEXT(SalesDataTable[[#This Row],[Order Date]],"mmm")</f>
        <v>Jun</v>
      </c>
    </row>
    <row r="1204" spans="1:24">
      <c r="A1204" s="3">
        <v>189</v>
      </c>
      <c r="B1204" s="4">
        <v>46199</v>
      </c>
      <c r="C1204" s="11">
        <f>YEAR(SalesDataTable[[#This Row],[Order Date]])</f>
        <v>2026</v>
      </c>
      <c r="D1204" s="11" t="str">
        <f>"Q"&amp;ROUNDUP(MONTH(SalesDataTable[[#This Row],[Order Date]])/3,0)</f>
        <v>Q2</v>
      </c>
      <c r="E1204" s="13">
        <f>MONTH(SalesDataTable[[#This Row],[Order Date]])</f>
        <v>6</v>
      </c>
      <c r="F1204" s="11" t="str">
        <f>TEXT(SalesDataTable[[#This Row],[Order Date]],"MMM")</f>
        <v>Jun</v>
      </c>
      <c r="G1204" s="5" t="s">
        <v>11</v>
      </c>
      <c r="H1204" s="5" t="s">
        <v>39</v>
      </c>
      <c r="I1204" s="5" t="s">
        <v>2</v>
      </c>
      <c r="J1204" s="5" t="s">
        <v>16</v>
      </c>
      <c r="K1204" s="5" t="s">
        <v>14</v>
      </c>
      <c r="L1204" s="5" t="s">
        <v>32</v>
      </c>
      <c r="M1204" s="6">
        <v>1</v>
      </c>
      <c r="N1204" s="7">
        <v>47.5</v>
      </c>
      <c r="O1204" s="8">
        <v>0.1</v>
      </c>
      <c r="P1204" s="7">
        <v>18.8</v>
      </c>
      <c r="Q1204" s="7">
        <f t="shared" si="72"/>
        <v>42.75</v>
      </c>
      <c r="R1204" s="7">
        <f t="shared" si="73"/>
        <v>18.8</v>
      </c>
      <c r="S1204" s="7">
        <f t="shared" si="74"/>
        <v>23.95</v>
      </c>
      <c r="T1204" s="9">
        <f t="shared" si="75"/>
        <v>0.56023391812865497</v>
      </c>
      <c r="U1204" s="6">
        <f>YEAR(SalesDataTable[[#This Row],[Order Date]])</f>
        <v>2026</v>
      </c>
      <c r="V1204" s="9" t="str">
        <f>"Q"&amp;ROUNDUP(MONTH(SalesDataTable[[#This Row],[Order Date]])/3,0)</f>
        <v>Q2</v>
      </c>
      <c r="W1204" s="6">
        <f>MONTH(SalesDataTable[[#This Row],[Order Date]])</f>
        <v>6</v>
      </c>
      <c r="X1204" s="9" t="str">
        <f>TEXT(SalesDataTable[[#This Row],[Order Date]],"mmm")</f>
        <v>Jun</v>
      </c>
    </row>
    <row r="1205" spans="1:24">
      <c r="A1205" s="3">
        <v>927</v>
      </c>
      <c r="B1205" s="4">
        <v>46199</v>
      </c>
      <c r="C1205" s="11">
        <f>YEAR(SalesDataTable[[#This Row],[Order Date]])</f>
        <v>2026</v>
      </c>
      <c r="D1205" s="11" t="str">
        <f>"Q"&amp;ROUNDUP(MONTH(SalesDataTable[[#This Row],[Order Date]])/3,0)</f>
        <v>Q2</v>
      </c>
      <c r="E1205" s="13">
        <f>MONTH(SalesDataTable[[#This Row],[Order Date]])</f>
        <v>6</v>
      </c>
      <c r="F1205" s="11" t="str">
        <f>TEXT(SalesDataTable[[#This Row],[Order Date]],"MMM")</f>
        <v>Jun</v>
      </c>
      <c r="G1205" s="5" t="s">
        <v>11</v>
      </c>
      <c r="H1205" s="5" t="s">
        <v>39</v>
      </c>
      <c r="I1205" s="5" t="s">
        <v>28</v>
      </c>
      <c r="J1205" s="5" t="s">
        <v>3</v>
      </c>
      <c r="K1205" s="5" t="s">
        <v>14</v>
      </c>
      <c r="L1205" s="5" t="s">
        <v>44</v>
      </c>
      <c r="M1205" s="6">
        <v>2</v>
      </c>
      <c r="N1205" s="7">
        <v>130.33000000000001</v>
      </c>
      <c r="O1205" s="8">
        <v>0.1</v>
      </c>
      <c r="P1205" s="7">
        <v>67.319999999999993</v>
      </c>
      <c r="Q1205" s="7">
        <f t="shared" si="72"/>
        <v>234.59400000000002</v>
      </c>
      <c r="R1205" s="7">
        <f t="shared" si="73"/>
        <v>134.63999999999999</v>
      </c>
      <c r="S1205" s="7">
        <f t="shared" si="74"/>
        <v>99.954000000000036</v>
      </c>
      <c r="T1205" s="9">
        <f t="shared" si="75"/>
        <v>0.42607227806337772</v>
      </c>
      <c r="U1205" s="6">
        <f>YEAR(SalesDataTable[[#This Row],[Order Date]])</f>
        <v>2026</v>
      </c>
      <c r="V1205" s="9" t="str">
        <f>"Q"&amp;ROUNDUP(MONTH(SalesDataTable[[#This Row],[Order Date]])/3,0)</f>
        <v>Q2</v>
      </c>
      <c r="W1205" s="6">
        <f>MONTH(SalesDataTable[[#This Row],[Order Date]])</f>
        <v>6</v>
      </c>
      <c r="X1205" s="9" t="str">
        <f>TEXT(SalesDataTable[[#This Row],[Order Date]],"mmm")</f>
        <v>Jun</v>
      </c>
    </row>
    <row r="1206" spans="1:24">
      <c r="A1206" s="3">
        <v>1388</v>
      </c>
      <c r="B1206" s="4">
        <v>46199</v>
      </c>
      <c r="C1206" s="11">
        <f>YEAR(SalesDataTable[[#This Row],[Order Date]])</f>
        <v>2026</v>
      </c>
      <c r="D1206" s="11" t="str">
        <f>"Q"&amp;ROUNDUP(MONTH(SalesDataTable[[#This Row],[Order Date]])/3,0)</f>
        <v>Q2</v>
      </c>
      <c r="E1206" s="13">
        <f>MONTH(SalesDataTable[[#This Row],[Order Date]])</f>
        <v>6</v>
      </c>
      <c r="F1206" s="11" t="str">
        <f>TEXT(SalesDataTable[[#This Row],[Order Date]],"MMM")</f>
        <v>Jun</v>
      </c>
      <c r="G1206" s="5" t="s">
        <v>6</v>
      </c>
      <c r="H1206" s="5" t="s">
        <v>49</v>
      </c>
      <c r="I1206" s="5" t="s">
        <v>2</v>
      </c>
      <c r="J1206" s="5" t="s">
        <v>3</v>
      </c>
      <c r="K1206" s="5" t="s">
        <v>9</v>
      </c>
      <c r="L1206" s="5" t="s">
        <v>37</v>
      </c>
      <c r="M1206" s="6">
        <v>3</v>
      </c>
      <c r="N1206" s="7">
        <v>156.76</v>
      </c>
      <c r="O1206" s="8">
        <v>0.05</v>
      </c>
      <c r="P1206" s="7">
        <v>78.63</v>
      </c>
      <c r="Q1206" s="7">
        <f t="shared" si="72"/>
        <v>446.76599999999996</v>
      </c>
      <c r="R1206" s="7">
        <f t="shared" si="73"/>
        <v>235.89</v>
      </c>
      <c r="S1206" s="7">
        <f t="shared" si="74"/>
        <v>210.87599999999998</v>
      </c>
      <c r="T1206" s="9">
        <f t="shared" si="75"/>
        <v>0.47200547937846654</v>
      </c>
      <c r="U1206" s="6">
        <f>YEAR(SalesDataTable[[#This Row],[Order Date]])</f>
        <v>2026</v>
      </c>
      <c r="V1206" s="9" t="str">
        <f>"Q"&amp;ROUNDUP(MONTH(SalesDataTable[[#This Row],[Order Date]])/3,0)</f>
        <v>Q2</v>
      </c>
      <c r="W1206" s="6">
        <f>MONTH(SalesDataTable[[#This Row],[Order Date]])</f>
        <v>6</v>
      </c>
      <c r="X1206" s="9" t="str">
        <f>TEXT(SalesDataTable[[#This Row],[Order Date]],"mmm")</f>
        <v>Jun</v>
      </c>
    </row>
    <row r="1207" spans="1:24">
      <c r="A1207" s="3">
        <v>3932</v>
      </c>
      <c r="B1207" s="4">
        <v>46199</v>
      </c>
      <c r="C1207" s="11">
        <f>YEAR(SalesDataTable[[#This Row],[Order Date]])</f>
        <v>2026</v>
      </c>
      <c r="D1207" s="11" t="str">
        <f>"Q"&amp;ROUNDUP(MONTH(SalesDataTable[[#This Row],[Order Date]])/3,0)</f>
        <v>Q2</v>
      </c>
      <c r="E1207" s="13">
        <f>MONTH(SalesDataTable[[#This Row],[Order Date]])</f>
        <v>6</v>
      </c>
      <c r="F1207" s="11" t="str">
        <f>TEXT(SalesDataTable[[#This Row],[Order Date]],"MMM")</f>
        <v>Jun</v>
      </c>
      <c r="G1207" s="5" t="s">
        <v>11</v>
      </c>
      <c r="H1207" s="5" t="s">
        <v>39</v>
      </c>
      <c r="I1207" s="5" t="s">
        <v>2</v>
      </c>
      <c r="J1207" s="5" t="s">
        <v>13</v>
      </c>
      <c r="K1207" s="5" t="s">
        <v>34</v>
      </c>
      <c r="L1207" s="5" t="s">
        <v>42</v>
      </c>
      <c r="M1207" s="6">
        <v>4</v>
      </c>
      <c r="N1207" s="7">
        <v>35.770000000000003</v>
      </c>
      <c r="O1207" s="8">
        <v>0</v>
      </c>
      <c r="P1207" s="7">
        <v>13.75</v>
      </c>
      <c r="Q1207" s="7">
        <f t="shared" si="72"/>
        <v>143.08000000000001</v>
      </c>
      <c r="R1207" s="7">
        <f t="shared" si="73"/>
        <v>55</v>
      </c>
      <c r="S1207" s="7">
        <f t="shared" si="74"/>
        <v>88.080000000000013</v>
      </c>
      <c r="T1207" s="9">
        <f t="shared" si="75"/>
        <v>0.61559966452334358</v>
      </c>
      <c r="U1207" s="6">
        <f>YEAR(SalesDataTable[[#This Row],[Order Date]])</f>
        <v>2026</v>
      </c>
      <c r="V1207" s="9" t="str">
        <f>"Q"&amp;ROUNDUP(MONTH(SalesDataTable[[#This Row],[Order Date]])/3,0)</f>
        <v>Q2</v>
      </c>
      <c r="W1207" s="6">
        <f>MONTH(SalesDataTable[[#This Row],[Order Date]])</f>
        <v>6</v>
      </c>
      <c r="X1207" s="9" t="str">
        <f>TEXT(SalesDataTable[[#This Row],[Order Date]],"mmm")</f>
        <v>Jun</v>
      </c>
    </row>
    <row r="1208" spans="1:24">
      <c r="A1208" s="3">
        <v>4008</v>
      </c>
      <c r="B1208" s="4">
        <v>46199</v>
      </c>
      <c r="C1208" s="11">
        <f>YEAR(SalesDataTable[[#This Row],[Order Date]])</f>
        <v>2026</v>
      </c>
      <c r="D1208" s="11" t="str">
        <f>"Q"&amp;ROUNDUP(MONTH(SalesDataTable[[#This Row],[Order Date]])/3,0)</f>
        <v>Q2</v>
      </c>
      <c r="E1208" s="13">
        <f>MONTH(SalesDataTable[[#This Row],[Order Date]])</f>
        <v>6</v>
      </c>
      <c r="F1208" s="11" t="str">
        <f>TEXT(SalesDataTable[[#This Row],[Order Date]],"MMM")</f>
        <v>Jun</v>
      </c>
      <c r="G1208" s="5" t="s">
        <v>6</v>
      </c>
      <c r="H1208" s="5" t="s">
        <v>49</v>
      </c>
      <c r="I1208" s="5" t="s">
        <v>2</v>
      </c>
      <c r="J1208" s="5" t="s">
        <v>3</v>
      </c>
      <c r="K1208" s="5" t="s">
        <v>4</v>
      </c>
      <c r="L1208" s="5" t="s">
        <v>30</v>
      </c>
      <c r="M1208" s="6">
        <v>2</v>
      </c>
      <c r="N1208" s="7">
        <v>102.49</v>
      </c>
      <c r="O1208" s="8">
        <v>0</v>
      </c>
      <c r="P1208" s="7">
        <v>50.07</v>
      </c>
      <c r="Q1208" s="7">
        <f t="shared" si="72"/>
        <v>204.98</v>
      </c>
      <c r="R1208" s="7">
        <f t="shared" si="73"/>
        <v>100.14</v>
      </c>
      <c r="S1208" s="7">
        <f t="shared" si="74"/>
        <v>104.83999999999999</v>
      </c>
      <c r="T1208" s="9">
        <f t="shared" si="75"/>
        <v>0.51146453312518292</v>
      </c>
      <c r="U1208" s="6">
        <f>YEAR(SalesDataTable[[#This Row],[Order Date]])</f>
        <v>2026</v>
      </c>
      <c r="V1208" s="9" t="str">
        <f>"Q"&amp;ROUNDUP(MONTH(SalesDataTable[[#This Row],[Order Date]])/3,0)</f>
        <v>Q2</v>
      </c>
      <c r="W1208" s="6">
        <f>MONTH(SalesDataTable[[#This Row],[Order Date]])</f>
        <v>6</v>
      </c>
      <c r="X1208" s="9" t="str">
        <f>TEXT(SalesDataTable[[#This Row],[Order Date]],"mmm")</f>
        <v>Jun</v>
      </c>
    </row>
    <row r="1209" spans="1:24">
      <c r="A1209" s="3">
        <v>4701</v>
      </c>
      <c r="B1209" s="4">
        <v>46199</v>
      </c>
      <c r="C1209" s="11">
        <f>YEAR(SalesDataTable[[#This Row],[Order Date]])</f>
        <v>2026</v>
      </c>
      <c r="D1209" s="11" t="str">
        <f>"Q"&amp;ROUNDUP(MONTH(SalesDataTable[[#This Row],[Order Date]])/3,0)</f>
        <v>Q2</v>
      </c>
      <c r="E1209" s="13">
        <f>MONTH(SalesDataTable[[#This Row],[Order Date]])</f>
        <v>6</v>
      </c>
      <c r="F1209" s="11" t="str">
        <f>TEXT(SalesDataTable[[#This Row],[Order Date]],"MMM")</f>
        <v>Jun</v>
      </c>
      <c r="G1209" s="5" t="s">
        <v>0</v>
      </c>
      <c r="H1209" s="5" t="s">
        <v>1</v>
      </c>
      <c r="I1209" s="5" t="s">
        <v>8</v>
      </c>
      <c r="J1209" s="5" t="s">
        <v>16</v>
      </c>
      <c r="K1209" s="5" t="s">
        <v>4</v>
      </c>
      <c r="L1209" s="5" t="s">
        <v>5</v>
      </c>
      <c r="M1209" s="6">
        <v>8</v>
      </c>
      <c r="N1209" s="7">
        <v>82.47</v>
      </c>
      <c r="O1209" s="8">
        <v>0.15</v>
      </c>
      <c r="P1209" s="7">
        <v>42.58</v>
      </c>
      <c r="Q1209" s="7">
        <f t="shared" si="72"/>
        <v>560.79599999999994</v>
      </c>
      <c r="R1209" s="7">
        <f t="shared" si="73"/>
        <v>340.64</v>
      </c>
      <c r="S1209" s="7">
        <f t="shared" si="74"/>
        <v>220.15599999999995</v>
      </c>
      <c r="T1209" s="9">
        <f t="shared" si="75"/>
        <v>0.39257769313618496</v>
      </c>
      <c r="U1209" s="6">
        <f>YEAR(SalesDataTable[[#This Row],[Order Date]])</f>
        <v>2026</v>
      </c>
      <c r="V1209" s="9" t="str">
        <f>"Q"&amp;ROUNDUP(MONTH(SalesDataTable[[#This Row],[Order Date]])/3,0)</f>
        <v>Q2</v>
      </c>
      <c r="W1209" s="6">
        <f>MONTH(SalesDataTable[[#This Row],[Order Date]])</f>
        <v>6</v>
      </c>
      <c r="X1209" s="9" t="str">
        <f>TEXT(SalesDataTable[[#This Row],[Order Date]],"mmm")</f>
        <v>Jun</v>
      </c>
    </row>
    <row r="1210" spans="1:24">
      <c r="A1210" s="3">
        <v>4805</v>
      </c>
      <c r="B1210" s="4">
        <v>46199</v>
      </c>
      <c r="C1210" s="11">
        <f>YEAR(SalesDataTable[[#This Row],[Order Date]])</f>
        <v>2026</v>
      </c>
      <c r="D1210" s="11" t="str">
        <f>"Q"&amp;ROUNDUP(MONTH(SalesDataTable[[#This Row],[Order Date]])/3,0)</f>
        <v>Q2</v>
      </c>
      <c r="E1210" s="13">
        <f>MONTH(SalesDataTable[[#This Row],[Order Date]])</f>
        <v>6</v>
      </c>
      <c r="F1210" s="11" t="str">
        <f>TEXT(SalesDataTable[[#This Row],[Order Date]],"MMM")</f>
        <v>Jun</v>
      </c>
      <c r="G1210" s="5" t="s">
        <v>11</v>
      </c>
      <c r="H1210" s="5" t="s">
        <v>39</v>
      </c>
      <c r="I1210" s="5" t="s">
        <v>2</v>
      </c>
      <c r="J1210" s="5" t="s">
        <v>3</v>
      </c>
      <c r="K1210" s="5" t="s">
        <v>23</v>
      </c>
      <c r="L1210" s="5" t="s">
        <v>51</v>
      </c>
      <c r="M1210" s="6">
        <v>1</v>
      </c>
      <c r="N1210" s="7">
        <v>121.44</v>
      </c>
      <c r="O1210" s="8">
        <v>0</v>
      </c>
      <c r="P1210" s="7">
        <v>62.34</v>
      </c>
      <c r="Q1210" s="7">
        <f t="shared" si="72"/>
        <v>121.44</v>
      </c>
      <c r="R1210" s="7">
        <f t="shared" si="73"/>
        <v>62.34</v>
      </c>
      <c r="S1210" s="7">
        <f t="shared" si="74"/>
        <v>59.099999999999994</v>
      </c>
      <c r="T1210" s="9">
        <f t="shared" si="75"/>
        <v>0.48666007905138337</v>
      </c>
      <c r="U1210" s="6">
        <f>YEAR(SalesDataTable[[#This Row],[Order Date]])</f>
        <v>2026</v>
      </c>
      <c r="V1210" s="9" t="str">
        <f>"Q"&amp;ROUNDUP(MONTH(SalesDataTable[[#This Row],[Order Date]])/3,0)</f>
        <v>Q2</v>
      </c>
      <c r="W1210" s="6">
        <f>MONTH(SalesDataTable[[#This Row],[Order Date]])</f>
        <v>6</v>
      </c>
      <c r="X1210" s="9" t="str">
        <f>TEXT(SalesDataTable[[#This Row],[Order Date]],"mmm")</f>
        <v>Jun</v>
      </c>
    </row>
    <row r="1211" spans="1:24">
      <c r="A1211" s="3">
        <v>912</v>
      </c>
      <c r="B1211" s="4">
        <v>46200</v>
      </c>
      <c r="C1211" s="11">
        <f>YEAR(SalesDataTable[[#This Row],[Order Date]])</f>
        <v>2026</v>
      </c>
      <c r="D1211" s="11" t="str">
        <f>"Q"&amp;ROUNDUP(MONTH(SalesDataTable[[#This Row],[Order Date]])/3,0)</f>
        <v>Q2</v>
      </c>
      <c r="E1211" s="13">
        <f>MONTH(SalesDataTable[[#This Row],[Order Date]])</f>
        <v>6</v>
      </c>
      <c r="F1211" s="11" t="str">
        <f>TEXT(SalesDataTable[[#This Row],[Order Date]],"MMM")</f>
        <v>Jun</v>
      </c>
      <c r="G1211" s="5" t="s">
        <v>0</v>
      </c>
      <c r="H1211" s="5" t="s">
        <v>1</v>
      </c>
      <c r="I1211" s="5" t="s">
        <v>28</v>
      </c>
      <c r="J1211" s="5" t="s">
        <v>13</v>
      </c>
      <c r="K1211" s="5" t="s">
        <v>14</v>
      </c>
      <c r="L1211" s="5" t="s">
        <v>32</v>
      </c>
      <c r="M1211" s="6">
        <v>4</v>
      </c>
      <c r="N1211" s="7">
        <v>46.44</v>
      </c>
      <c r="O1211" s="8">
        <v>0.05</v>
      </c>
      <c r="P1211" s="7">
        <v>18.2</v>
      </c>
      <c r="Q1211" s="7">
        <f t="shared" si="72"/>
        <v>176.47199999999998</v>
      </c>
      <c r="R1211" s="7">
        <f t="shared" si="73"/>
        <v>72.8</v>
      </c>
      <c r="S1211" s="7">
        <f t="shared" si="74"/>
        <v>103.67199999999998</v>
      </c>
      <c r="T1211" s="9">
        <f t="shared" si="75"/>
        <v>0.58746996690693143</v>
      </c>
      <c r="U1211" s="6">
        <f>YEAR(SalesDataTable[[#This Row],[Order Date]])</f>
        <v>2026</v>
      </c>
      <c r="V1211" s="9" t="str">
        <f>"Q"&amp;ROUNDUP(MONTH(SalesDataTable[[#This Row],[Order Date]])/3,0)</f>
        <v>Q2</v>
      </c>
      <c r="W1211" s="6">
        <f>MONTH(SalesDataTable[[#This Row],[Order Date]])</f>
        <v>6</v>
      </c>
      <c r="X1211" s="9" t="str">
        <f>TEXT(SalesDataTable[[#This Row],[Order Date]],"mmm")</f>
        <v>Jun</v>
      </c>
    </row>
    <row r="1212" spans="1:24">
      <c r="A1212" s="3">
        <v>1837</v>
      </c>
      <c r="B1212" s="4">
        <v>46200</v>
      </c>
      <c r="C1212" s="11">
        <f>YEAR(SalesDataTable[[#This Row],[Order Date]])</f>
        <v>2026</v>
      </c>
      <c r="D1212" s="11" t="str">
        <f>"Q"&amp;ROUNDUP(MONTH(SalesDataTable[[#This Row],[Order Date]])/3,0)</f>
        <v>Q2</v>
      </c>
      <c r="E1212" s="13">
        <f>MONTH(SalesDataTable[[#This Row],[Order Date]])</f>
        <v>6</v>
      </c>
      <c r="F1212" s="11" t="str">
        <f>TEXT(SalesDataTable[[#This Row],[Order Date]],"MMM")</f>
        <v>Jun</v>
      </c>
      <c r="G1212" s="5" t="s">
        <v>0</v>
      </c>
      <c r="H1212" s="5" t="s">
        <v>1</v>
      </c>
      <c r="I1212" s="5" t="s">
        <v>28</v>
      </c>
      <c r="J1212" s="5" t="s">
        <v>16</v>
      </c>
      <c r="K1212" s="5" t="s">
        <v>23</v>
      </c>
      <c r="L1212" s="5" t="s">
        <v>29</v>
      </c>
      <c r="M1212" s="6">
        <v>2</v>
      </c>
      <c r="N1212" s="7">
        <v>194.13</v>
      </c>
      <c r="O1212" s="8">
        <v>0.1</v>
      </c>
      <c r="P1212" s="7">
        <v>106.51</v>
      </c>
      <c r="Q1212" s="7">
        <f t="shared" si="72"/>
        <v>349.43400000000003</v>
      </c>
      <c r="R1212" s="7">
        <f t="shared" si="73"/>
        <v>213.02</v>
      </c>
      <c r="S1212" s="7">
        <f t="shared" si="74"/>
        <v>136.41400000000002</v>
      </c>
      <c r="T1212" s="9">
        <f t="shared" si="75"/>
        <v>0.39038559499075648</v>
      </c>
      <c r="U1212" s="6">
        <f>YEAR(SalesDataTable[[#This Row],[Order Date]])</f>
        <v>2026</v>
      </c>
      <c r="V1212" s="9" t="str">
        <f>"Q"&amp;ROUNDUP(MONTH(SalesDataTable[[#This Row],[Order Date]])/3,0)</f>
        <v>Q2</v>
      </c>
      <c r="W1212" s="6">
        <f>MONTH(SalesDataTable[[#This Row],[Order Date]])</f>
        <v>6</v>
      </c>
      <c r="X1212" s="9" t="str">
        <f>TEXT(SalesDataTable[[#This Row],[Order Date]],"mmm")</f>
        <v>Jun</v>
      </c>
    </row>
    <row r="1213" spans="1:24">
      <c r="A1213" s="3">
        <v>2216</v>
      </c>
      <c r="B1213" s="4">
        <v>46200</v>
      </c>
      <c r="C1213" s="11">
        <f>YEAR(SalesDataTable[[#This Row],[Order Date]])</f>
        <v>2026</v>
      </c>
      <c r="D1213" s="11" t="str">
        <f>"Q"&amp;ROUNDUP(MONTH(SalesDataTable[[#This Row],[Order Date]])/3,0)</f>
        <v>Q2</v>
      </c>
      <c r="E1213" s="13">
        <f>MONTH(SalesDataTable[[#This Row],[Order Date]])</f>
        <v>6</v>
      </c>
      <c r="F1213" s="11" t="str">
        <f>TEXT(SalesDataTable[[#This Row],[Order Date]],"MMM")</f>
        <v>Jun</v>
      </c>
      <c r="G1213" s="5" t="s">
        <v>0</v>
      </c>
      <c r="H1213" s="5" t="s">
        <v>36</v>
      </c>
      <c r="I1213" s="5" t="s">
        <v>2</v>
      </c>
      <c r="J1213" s="5" t="s">
        <v>16</v>
      </c>
      <c r="K1213" s="5" t="s">
        <v>4</v>
      </c>
      <c r="L1213" s="5" t="s">
        <v>5</v>
      </c>
      <c r="M1213" s="6">
        <v>4</v>
      </c>
      <c r="N1213" s="7">
        <v>81.86</v>
      </c>
      <c r="O1213" s="8">
        <v>0.05</v>
      </c>
      <c r="P1213" s="7">
        <v>42.22</v>
      </c>
      <c r="Q1213" s="7">
        <f t="shared" si="72"/>
        <v>311.06799999999998</v>
      </c>
      <c r="R1213" s="7">
        <f t="shared" si="73"/>
        <v>168.88</v>
      </c>
      <c r="S1213" s="7">
        <f t="shared" si="74"/>
        <v>142.18799999999999</v>
      </c>
      <c r="T1213" s="9">
        <f t="shared" si="75"/>
        <v>0.45709619761595532</v>
      </c>
      <c r="U1213" s="6">
        <f>YEAR(SalesDataTable[[#This Row],[Order Date]])</f>
        <v>2026</v>
      </c>
      <c r="V1213" s="9" t="str">
        <f>"Q"&amp;ROUNDUP(MONTH(SalesDataTable[[#This Row],[Order Date]])/3,0)</f>
        <v>Q2</v>
      </c>
      <c r="W1213" s="6">
        <f>MONTH(SalesDataTable[[#This Row],[Order Date]])</f>
        <v>6</v>
      </c>
      <c r="X1213" s="9" t="str">
        <f>TEXT(SalesDataTable[[#This Row],[Order Date]],"mmm")</f>
        <v>Jun</v>
      </c>
    </row>
    <row r="1214" spans="1:24">
      <c r="A1214" s="3">
        <v>2451</v>
      </c>
      <c r="B1214" s="4">
        <v>46200</v>
      </c>
      <c r="C1214" s="11">
        <f>YEAR(SalesDataTable[[#This Row],[Order Date]])</f>
        <v>2026</v>
      </c>
      <c r="D1214" s="11" t="str">
        <f>"Q"&amp;ROUNDUP(MONTH(SalesDataTable[[#This Row],[Order Date]])/3,0)</f>
        <v>Q2</v>
      </c>
      <c r="E1214" s="13">
        <f>MONTH(SalesDataTable[[#This Row],[Order Date]])</f>
        <v>6</v>
      </c>
      <c r="F1214" s="11" t="str">
        <f>TEXT(SalesDataTable[[#This Row],[Order Date]],"MMM")</f>
        <v>Jun</v>
      </c>
      <c r="G1214" s="5" t="s">
        <v>0</v>
      </c>
      <c r="H1214" s="5" t="s">
        <v>36</v>
      </c>
      <c r="I1214" s="5" t="s">
        <v>8</v>
      </c>
      <c r="J1214" s="5" t="s">
        <v>16</v>
      </c>
      <c r="K1214" s="5" t="s">
        <v>14</v>
      </c>
      <c r="L1214" s="5" t="s">
        <v>48</v>
      </c>
      <c r="M1214" s="6">
        <v>4</v>
      </c>
      <c r="N1214" s="7">
        <v>162.61000000000001</v>
      </c>
      <c r="O1214" s="8">
        <v>0.05</v>
      </c>
      <c r="P1214" s="7">
        <v>88.64</v>
      </c>
      <c r="Q1214" s="7">
        <f t="shared" si="72"/>
        <v>617.91800000000001</v>
      </c>
      <c r="R1214" s="7">
        <f t="shared" si="73"/>
        <v>354.56</v>
      </c>
      <c r="S1214" s="7">
        <f t="shared" si="74"/>
        <v>263.358</v>
      </c>
      <c r="T1214" s="9">
        <f t="shared" si="75"/>
        <v>0.4262021821665658</v>
      </c>
      <c r="U1214" s="6">
        <f>YEAR(SalesDataTable[[#This Row],[Order Date]])</f>
        <v>2026</v>
      </c>
      <c r="V1214" s="9" t="str">
        <f>"Q"&amp;ROUNDUP(MONTH(SalesDataTable[[#This Row],[Order Date]])/3,0)</f>
        <v>Q2</v>
      </c>
      <c r="W1214" s="6">
        <f>MONTH(SalesDataTable[[#This Row],[Order Date]])</f>
        <v>6</v>
      </c>
      <c r="X1214" s="9" t="str">
        <f>TEXT(SalesDataTable[[#This Row],[Order Date]],"mmm")</f>
        <v>Jun</v>
      </c>
    </row>
    <row r="1215" spans="1:24">
      <c r="A1215" s="3">
        <v>2874</v>
      </c>
      <c r="B1215" s="4">
        <v>46200</v>
      </c>
      <c r="C1215" s="11">
        <f>YEAR(SalesDataTable[[#This Row],[Order Date]])</f>
        <v>2026</v>
      </c>
      <c r="D1215" s="11" t="str">
        <f>"Q"&amp;ROUNDUP(MONTH(SalesDataTable[[#This Row],[Order Date]])/3,0)</f>
        <v>Q2</v>
      </c>
      <c r="E1215" s="13">
        <f>MONTH(SalesDataTable[[#This Row],[Order Date]])</f>
        <v>6</v>
      </c>
      <c r="F1215" s="11" t="str">
        <f>TEXT(SalesDataTable[[#This Row],[Order Date]],"MMM")</f>
        <v>Jun</v>
      </c>
      <c r="G1215" s="5" t="s">
        <v>6</v>
      </c>
      <c r="H1215" s="5" t="s">
        <v>43</v>
      </c>
      <c r="I1215" s="5" t="s">
        <v>19</v>
      </c>
      <c r="J1215" s="5" t="s">
        <v>13</v>
      </c>
      <c r="K1215" s="5" t="s">
        <v>4</v>
      </c>
      <c r="L1215" s="5" t="s">
        <v>26</v>
      </c>
      <c r="M1215" s="6">
        <v>1</v>
      </c>
      <c r="N1215" s="7">
        <v>40.26</v>
      </c>
      <c r="O1215" s="8">
        <v>0</v>
      </c>
      <c r="P1215" s="7">
        <v>16.62</v>
      </c>
      <c r="Q1215" s="7">
        <f t="shared" si="72"/>
        <v>40.26</v>
      </c>
      <c r="R1215" s="7">
        <f t="shared" si="73"/>
        <v>16.62</v>
      </c>
      <c r="S1215" s="7">
        <f t="shared" si="74"/>
        <v>23.639999999999997</v>
      </c>
      <c r="T1215" s="9">
        <f t="shared" si="75"/>
        <v>0.58718330849478384</v>
      </c>
      <c r="U1215" s="6">
        <f>YEAR(SalesDataTable[[#This Row],[Order Date]])</f>
        <v>2026</v>
      </c>
      <c r="V1215" s="9" t="str">
        <f>"Q"&amp;ROUNDUP(MONTH(SalesDataTable[[#This Row],[Order Date]])/3,0)</f>
        <v>Q2</v>
      </c>
      <c r="W1215" s="6">
        <f>MONTH(SalesDataTable[[#This Row],[Order Date]])</f>
        <v>6</v>
      </c>
      <c r="X1215" s="9" t="str">
        <f>TEXT(SalesDataTable[[#This Row],[Order Date]],"mmm")</f>
        <v>Jun</v>
      </c>
    </row>
    <row r="1216" spans="1:24">
      <c r="A1216" s="3">
        <v>2885</v>
      </c>
      <c r="B1216" s="4">
        <v>46200</v>
      </c>
      <c r="C1216" s="11">
        <f>YEAR(SalesDataTable[[#This Row],[Order Date]])</f>
        <v>2026</v>
      </c>
      <c r="D1216" s="11" t="str">
        <f>"Q"&amp;ROUNDUP(MONTH(SalesDataTable[[#This Row],[Order Date]])/3,0)</f>
        <v>Q2</v>
      </c>
      <c r="E1216" s="13">
        <f>MONTH(SalesDataTable[[#This Row],[Order Date]])</f>
        <v>6</v>
      </c>
      <c r="F1216" s="11" t="str">
        <f>TEXT(SalesDataTable[[#This Row],[Order Date]],"MMM")</f>
        <v>Jun</v>
      </c>
      <c r="G1216" s="5" t="s">
        <v>0</v>
      </c>
      <c r="H1216" s="5" t="s">
        <v>1</v>
      </c>
      <c r="I1216" s="5" t="s">
        <v>2</v>
      </c>
      <c r="J1216" s="5" t="s">
        <v>16</v>
      </c>
      <c r="K1216" s="5" t="s">
        <v>14</v>
      </c>
      <c r="L1216" s="5" t="s">
        <v>32</v>
      </c>
      <c r="M1216" s="6">
        <v>1</v>
      </c>
      <c r="N1216" s="7">
        <v>47.23</v>
      </c>
      <c r="O1216" s="8">
        <v>0.1</v>
      </c>
      <c r="P1216" s="7">
        <v>17.829999999999998</v>
      </c>
      <c r="Q1216" s="7">
        <f t="shared" si="72"/>
        <v>42.506999999999998</v>
      </c>
      <c r="R1216" s="7">
        <f t="shared" si="73"/>
        <v>17.829999999999998</v>
      </c>
      <c r="S1216" s="7">
        <f t="shared" si="74"/>
        <v>24.677</v>
      </c>
      <c r="T1216" s="9">
        <f t="shared" si="75"/>
        <v>0.58053967581810062</v>
      </c>
      <c r="U1216" s="6">
        <f>YEAR(SalesDataTable[[#This Row],[Order Date]])</f>
        <v>2026</v>
      </c>
      <c r="V1216" s="9" t="str">
        <f>"Q"&amp;ROUNDUP(MONTH(SalesDataTable[[#This Row],[Order Date]])/3,0)</f>
        <v>Q2</v>
      </c>
      <c r="W1216" s="6">
        <f>MONTH(SalesDataTable[[#This Row],[Order Date]])</f>
        <v>6</v>
      </c>
      <c r="X1216" s="9" t="str">
        <f>TEXT(SalesDataTable[[#This Row],[Order Date]],"mmm")</f>
        <v>Jun</v>
      </c>
    </row>
    <row r="1217" spans="1:24">
      <c r="A1217" s="3">
        <v>3014</v>
      </c>
      <c r="B1217" s="4">
        <v>46200</v>
      </c>
      <c r="C1217" s="11">
        <f>YEAR(SalesDataTable[[#This Row],[Order Date]])</f>
        <v>2026</v>
      </c>
      <c r="D1217" s="11" t="str">
        <f>"Q"&amp;ROUNDUP(MONTH(SalesDataTable[[#This Row],[Order Date]])/3,0)</f>
        <v>Q2</v>
      </c>
      <c r="E1217" s="13">
        <f>MONTH(SalesDataTable[[#This Row],[Order Date]])</f>
        <v>6</v>
      </c>
      <c r="F1217" s="11" t="str">
        <f>TEXT(SalesDataTable[[#This Row],[Order Date]],"MMM")</f>
        <v>Jun</v>
      </c>
      <c r="G1217" s="5" t="s">
        <v>11</v>
      </c>
      <c r="H1217" s="5" t="s">
        <v>39</v>
      </c>
      <c r="I1217" s="5" t="s">
        <v>2</v>
      </c>
      <c r="J1217" s="5" t="s">
        <v>13</v>
      </c>
      <c r="K1217" s="5" t="s">
        <v>34</v>
      </c>
      <c r="L1217" s="5" t="s">
        <v>45</v>
      </c>
      <c r="M1217" s="6">
        <v>1</v>
      </c>
      <c r="N1217" s="7">
        <v>50.13</v>
      </c>
      <c r="O1217" s="8">
        <v>0.15</v>
      </c>
      <c r="P1217" s="7">
        <v>22.22</v>
      </c>
      <c r="Q1217" s="7">
        <f t="shared" si="72"/>
        <v>42.610500000000002</v>
      </c>
      <c r="R1217" s="7">
        <f t="shared" si="73"/>
        <v>22.22</v>
      </c>
      <c r="S1217" s="7">
        <f t="shared" si="74"/>
        <v>20.390500000000003</v>
      </c>
      <c r="T1217" s="9">
        <f t="shared" si="75"/>
        <v>0.47853228664296366</v>
      </c>
      <c r="U1217" s="6">
        <f>YEAR(SalesDataTable[[#This Row],[Order Date]])</f>
        <v>2026</v>
      </c>
      <c r="V1217" s="9" t="str">
        <f>"Q"&amp;ROUNDUP(MONTH(SalesDataTable[[#This Row],[Order Date]])/3,0)</f>
        <v>Q2</v>
      </c>
      <c r="W1217" s="6">
        <f>MONTH(SalesDataTable[[#This Row],[Order Date]])</f>
        <v>6</v>
      </c>
      <c r="X1217" s="9" t="str">
        <f>TEXT(SalesDataTable[[#This Row],[Order Date]],"mmm")</f>
        <v>Jun</v>
      </c>
    </row>
    <row r="1218" spans="1:24">
      <c r="A1218" s="3">
        <v>3273</v>
      </c>
      <c r="B1218" s="4">
        <v>46200</v>
      </c>
      <c r="C1218" s="11">
        <f>YEAR(SalesDataTable[[#This Row],[Order Date]])</f>
        <v>2026</v>
      </c>
      <c r="D1218" s="11" t="str">
        <f>"Q"&amp;ROUNDUP(MONTH(SalesDataTable[[#This Row],[Order Date]])/3,0)</f>
        <v>Q2</v>
      </c>
      <c r="E1218" s="13">
        <f>MONTH(SalesDataTable[[#This Row],[Order Date]])</f>
        <v>6</v>
      </c>
      <c r="F1218" s="11" t="str">
        <f>TEXT(SalesDataTable[[#This Row],[Order Date]],"MMM")</f>
        <v>Jun</v>
      </c>
      <c r="G1218" s="5" t="s">
        <v>11</v>
      </c>
      <c r="H1218" s="5" t="s">
        <v>18</v>
      </c>
      <c r="I1218" s="5" t="s">
        <v>2</v>
      </c>
      <c r="J1218" s="5" t="s">
        <v>16</v>
      </c>
      <c r="K1218" s="5" t="s">
        <v>23</v>
      </c>
      <c r="L1218" s="5" t="s">
        <v>24</v>
      </c>
      <c r="M1218" s="6">
        <v>2</v>
      </c>
      <c r="N1218" s="7">
        <v>345.82</v>
      </c>
      <c r="O1218" s="8">
        <v>0.05</v>
      </c>
      <c r="P1218" s="7">
        <v>196.24</v>
      </c>
      <c r="Q1218" s="7">
        <f t="shared" ref="Q1218:Q1281" si="76">M1218*N1218*(1-O1218)</f>
        <v>657.05799999999999</v>
      </c>
      <c r="R1218" s="7">
        <f t="shared" ref="R1218:R1281" si="77">M1218*P1218</f>
        <v>392.48</v>
      </c>
      <c r="S1218" s="7">
        <f t="shared" ref="S1218:S1281" si="78">Q1218-R1218</f>
        <v>264.57799999999997</v>
      </c>
      <c r="T1218" s="9">
        <f t="shared" ref="T1218:T1281" si="79">IFERROR(S1218/Q1218,0)</f>
        <v>0.40267069269379563</v>
      </c>
      <c r="U1218" s="6">
        <f>YEAR(SalesDataTable[[#This Row],[Order Date]])</f>
        <v>2026</v>
      </c>
      <c r="V1218" s="9" t="str">
        <f>"Q"&amp;ROUNDUP(MONTH(SalesDataTable[[#This Row],[Order Date]])/3,0)</f>
        <v>Q2</v>
      </c>
      <c r="W1218" s="6">
        <f>MONTH(SalesDataTable[[#This Row],[Order Date]])</f>
        <v>6</v>
      </c>
      <c r="X1218" s="9" t="str">
        <f>TEXT(SalesDataTable[[#This Row],[Order Date]],"mmm")</f>
        <v>Jun</v>
      </c>
    </row>
    <row r="1219" spans="1:24">
      <c r="A1219" s="3">
        <v>5041</v>
      </c>
      <c r="B1219" s="4">
        <v>46200</v>
      </c>
      <c r="C1219" s="11">
        <f>YEAR(SalesDataTable[[#This Row],[Order Date]])</f>
        <v>2026</v>
      </c>
      <c r="D1219" s="11" t="str">
        <f>"Q"&amp;ROUNDUP(MONTH(SalesDataTable[[#This Row],[Order Date]])/3,0)</f>
        <v>Q2</v>
      </c>
      <c r="E1219" s="13">
        <f>MONTH(SalesDataTable[[#This Row],[Order Date]])</f>
        <v>6</v>
      </c>
      <c r="F1219" s="11" t="str">
        <f>TEXT(SalesDataTable[[#This Row],[Order Date]],"MMM")</f>
        <v>Jun</v>
      </c>
      <c r="G1219" s="5" t="s">
        <v>0</v>
      </c>
      <c r="H1219" s="5" t="s">
        <v>50</v>
      </c>
      <c r="I1219" s="5" t="s">
        <v>19</v>
      </c>
      <c r="J1219" s="5" t="s">
        <v>13</v>
      </c>
      <c r="K1219" s="5" t="s">
        <v>23</v>
      </c>
      <c r="L1219" s="5" t="s">
        <v>51</v>
      </c>
      <c r="M1219" s="6">
        <v>1</v>
      </c>
      <c r="N1219" s="7">
        <v>126.12</v>
      </c>
      <c r="O1219" s="8">
        <v>0</v>
      </c>
      <c r="P1219" s="7">
        <v>62.18</v>
      </c>
      <c r="Q1219" s="7">
        <f t="shared" si="76"/>
        <v>126.12</v>
      </c>
      <c r="R1219" s="7">
        <f t="shared" si="77"/>
        <v>62.18</v>
      </c>
      <c r="S1219" s="7">
        <f t="shared" si="78"/>
        <v>63.940000000000005</v>
      </c>
      <c r="T1219" s="9">
        <f t="shared" si="79"/>
        <v>0.50697748176339996</v>
      </c>
      <c r="U1219" s="6">
        <f>YEAR(SalesDataTable[[#This Row],[Order Date]])</f>
        <v>2026</v>
      </c>
      <c r="V1219" s="9" t="str">
        <f>"Q"&amp;ROUNDUP(MONTH(SalesDataTable[[#This Row],[Order Date]])/3,0)</f>
        <v>Q2</v>
      </c>
      <c r="W1219" s="6">
        <f>MONTH(SalesDataTable[[#This Row],[Order Date]])</f>
        <v>6</v>
      </c>
      <c r="X1219" s="9" t="str">
        <f>TEXT(SalesDataTable[[#This Row],[Order Date]],"mmm")</f>
        <v>Jun</v>
      </c>
    </row>
    <row r="1220" spans="1:24">
      <c r="A1220" s="3">
        <v>312</v>
      </c>
      <c r="B1220" s="4">
        <v>46201</v>
      </c>
      <c r="C1220" s="11">
        <f>YEAR(SalesDataTable[[#This Row],[Order Date]])</f>
        <v>2026</v>
      </c>
      <c r="D1220" s="11" t="str">
        <f>"Q"&amp;ROUNDUP(MONTH(SalesDataTable[[#This Row],[Order Date]])/3,0)</f>
        <v>Q2</v>
      </c>
      <c r="E1220" s="13">
        <f>MONTH(SalesDataTable[[#This Row],[Order Date]])</f>
        <v>6</v>
      </c>
      <c r="F1220" s="11" t="str">
        <f>TEXT(SalesDataTable[[#This Row],[Order Date]],"MMM")</f>
        <v>Jun</v>
      </c>
      <c r="G1220" s="5" t="s">
        <v>20</v>
      </c>
      <c r="H1220" s="5" t="s">
        <v>31</v>
      </c>
      <c r="I1220" s="5" t="s">
        <v>28</v>
      </c>
      <c r="J1220" s="5" t="s">
        <v>3</v>
      </c>
      <c r="K1220" s="5" t="s">
        <v>34</v>
      </c>
      <c r="L1220" s="5" t="s">
        <v>42</v>
      </c>
      <c r="M1220" s="6">
        <v>1</v>
      </c>
      <c r="N1220" s="7">
        <v>36</v>
      </c>
      <c r="O1220" s="8">
        <v>0</v>
      </c>
      <c r="P1220" s="7">
        <v>13.95</v>
      </c>
      <c r="Q1220" s="7">
        <f t="shared" si="76"/>
        <v>36</v>
      </c>
      <c r="R1220" s="7">
        <f t="shared" si="77"/>
        <v>13.95</v>
      </c>
      <c r="S1220" s="7">
        <f t="shared" si="78"/>
        <v>22.05</v>
      </c>
      <c r="T1220" s="9">
        <f t="shared" si="79"/>
        <v>0.61250000000000004</v>
      </c>
      <c r="U1220" s="6">
        <f>YEAR(SalesDataTable[[#This Row],[Order Date]])</f>
        <v>2026</v>
      </c>
      <c r="V1220" s="9" t="str">
        <f>"Q"&amp;ROUNDUP(MONTH(SalesDataTable[[#This Row],[Order Date]])/3,0)</f>
        <v>Q2</v>
      </c>
      <c r="W1220" s="6">
        <f>MONTH(SalesDataTable[[#This Row],[Order Date]])</f>
        <v>6</v>
      </c>
      <c r="X1220" s="9" t="str">
        <f>TEXT(SalesDataTable[[#This Row],[Order Date]],"mmm")</f>
        <v>Jun</v>
      </c>
    </row>
    <row r="1221" spans="1:24">
      <c r="A1221" s="3">
        <v>647</v>
      </c>
      <c r="B1221" s="4">
        <v>46201</v>
      </c>
      <c r="C1221" s="11">
        <f>YEAR(SalesDataTable[[#This Row],[Order Date]])</f>
        <v>2026</v>
      </c>
      <c r="D1221" s="11" t="str">
        <f>"Q"&amp;ROUNDUP(MONTH(SalesDataTable[[#This Row],[Order Date]])/3,0)</f>
        <v>Q2</v>
      </c>
      <c r="E1221" s="13">
        <f>MONTH(SalesDataTable[[#This Row],[Order Date]])</f>
        <v>6</v>
      </c>
      <c r="F1221" s="11" t="str">
        <f>TEXT(SalesDataTable[[#This Row],[Order Date]],"MMM")</f>
        <v>Jun</v>
      </c>
      <c r="G1221" s="5" t="s">
        <v>0</v>
      </c>
      <c r="H1221" s="5" t="s">
        <v>1</v>
      </c>
      <c r="I1221" s="5" t="s">
        <v>2</v>
      </c>
      <c r="J1221" s="5" t="s">
        <v>3</v>
      </c>
      <c r="K1221" s="5" t="s">
        <v>14</v>
      </c>
      <c r="L1221" s="5" t="s">
        <v>48</v>
      </c>
      <c r="M1221" s="6">
        <v>1</v>
      </c>
      <c r="N1221" s="7">
        <v>162.25</v>
      </c>
      <c r="O1221" s="8">
        <v>0.05</v>
      </c>
      <c r="P1221" s="7">
        <v>89.28</v>
      </c>
      <c r="Q1221" s="7">
        <f t="shared" si="76"/>
        <v>154.13749999999999</v>
      </c>
      <c r="R1221" s="7">
        <f t="shared" si="77"/>
        <v>89.28</v>
      </c>
      <c r="S1221" s="7">
        <f t="shared" si="78"/>
        <v>64.857499999999987</v>
      </c>
      <c r="T1221" s="9">
        <f t="shared" si="79"/>
        <v>0.42077690373854509</v>
      </c>
      <c r="U1221" s="6">
        <f>YEAR(SalesDataTable[[#This Row],[Order Date]])</f>
        <v>2026</v>
      </c>
      <c r="V1221" s="9" t="str">
        <f>"Q"&amp;ROUNDUP(MONTH(SalesDataTable[[#This Row],[Order Date]])/3,0)</f>
        <v>Q2</v>
      </c>
      <c r="W1221" s="6">
        <f>MONTH(SalesDataTable[[#This Row],[Order Date]])</f>
        <v>6</v>
      </c>
      <c r="X1221" s="9" t="str">
        <f>TEXT(SalesDataTable[[#This Row],[Order Date]],"mmm")</f>
        <v>Jun</v>
      </c>
    </row>
    <row r="1222" spans="1:24">
      <c r="A1222" s="3">
        <v>708</v>
      </c>
      <c r="B1222" s="4">
        <v>46201</v>
      </c>
      <c r="C1222" s="11">
        <f>YEAR(SalesDataTable[[#This Row],[Order Date]])</f>
        <v>2026</v>
      </c>
      <c r="D1222" s="11" t="str">
        <f>"Q"&amp;ROUNDUP(MONTH(SalesDataTable[[#This Row],[Order Date]])/3,0)</f>
        <v>Q2</v>
      </c>
      <c r="E1222" s="13">
        <f>MONTH(SalesDataTable[[#This Row],[Order Date]])</f>
        <v>6</v>
      </c>
      <c r="F1222" s="11" t="str">
        <f>TEXT(SalesDataTable[[#This Row],[Order Date]],"MMM")</f>
        <v>Jun</v>
      </c>
      <c r="G1222" s="5" t="s">
        <v>6</v>
      </c>
      <c r="H1222" s="5" t="s">
        <v>41</v>
      </c>
      <c r="I1222" s="5" t="s">
        <v>2</v>
      </c>
      <c r="J1222" s="5" t="s">
        <v>3</v>
      </c>
      <c r="K1222" s="5" t="s">
        <v>9</v>
      </c>
      <c r="L1222" s="5" t="s">
        <v>37</v>
      </c>
      <c r="M1222" s="6">
        <v>1</v>
      </c>
      <c r="N1222" s="7">
        <v>150.44</v>
      </c>
      <c r="O1222" s="8">
        <v>0</v>
      </c>
      <c r="P1222" s="7">
        <v>80.5</v>
      </c>
      <c r="Q1222" s="7">
        <f t="shared" si="76"/>
        <v>150.44</v>
      </c>
      <c r="R1222" s="7">
        <f t="shared" si="77"/>
        <v>80.5</v>
      </c>
      <c r="S1222" s="7">
        <f t="shared" si="78"/>
        <v>69.94</v>
      </c>
      <c r="T1222" s="9">
        <f t="shared" si="79"/>
        <v>0.46490295134272797</v>
      </c>
      <c r="U1222" s="6">
        <f>YEAR(SalesDataTable[[#This Row],[Order Date]])</f>
        <v>2026</v>
      </c>
      <c r="V1222" s="9" t="str">
        <f>"Q"&amp;ROUNDUP(MONTH(SalesDataTable[[#This Row],[Order Date]])/3,0)</f>
        <v>Q2</v>
      </c>
      <c r="W1222" s="6">
        <f>MONTH(SalesDataTable[[#This Row],[Order Date]])</f>
        <v>6</v>
      </c>
      <c r="X1222" s="9" t="str">
        <f>TEXT(SalesDataTable[[#This Row],[Order Date]],"mmm")</f>
        <v>Jun</v>
      </c>
    </row>
    <row r="1223" spans="1:24">
      <c r="A1223" s="3">
        <v>886</v>
      </c>
      <c r="B1223" s="4">
        <v>46201</v>
      </c>
      <c r="C1223" s="11">
        <f>YEAR(SalesDataTable[[#This Row],[Order Date]])</f>
        <v>2026</v>
      </c>
      <c r="D1223" s="11" t="str">
        <f>"Q"&amp;ROUNDUP(MONTH(SalesDataTable[[#This Row],[Order Date]])/3,0)</f>
        <v>Q2</v>
      </c>
      <c r="E1223" s="13">
        <f>MONTH(SalesDataTable[[#This Row],[Order Date]])</f>
        <v>6</v>
      </c>
      <c r="F1223" s="11" t="str">
        <f>TEXT(SalesDataTable[[#This Row],[Order Date]],"MMM")</f>
        <v>Jun</v>
      </c>
      <c r="G1223" s="5" t="s">
        <v>0</v>
      </c>
      <c r="H1223" s="5" t="s">
        <v>1</v>
      </c>
      <c r="I1223" s="5" t="s">
        <v>19</v>
      </c>
      <c r="J1223" s="5" t="s">
        <v>16</v>
      </c>
      <c r="K1223" s="5" t="s">
        <v>23</v>
      </c>
      <c r="L1223" s="5" t="s">
        <v>51</v>
      </c>
      <c r="M1223" s="6">
        <v>2</v>
      </c>
      <c r="N1223" s="7">
        <v>126.17</v>
      </c>
      <c r="O1223" s="8">
        <v>0.05</v>
      </c>
      <c r="P1223" s="7">
        <v>61.13</v>
      </c>
      <c r="Q1223" s="7">
        <f t="shared" si="76"/>
        <v>239.72299999999998</v>
      </c>
      <c r="R1223" s="7">
        <f t="shared" si="77"/>
        <v>122.26</v>
      </c>
      <c r="S1223" s="7">
        <f t="shared" si="78"/>
        <v>117.46299999999998</v>
      </c>
      <c r="T1223" s="9">
        <f t="shared" si="79"/>
        <v>0.48999470221881081</v>
      </c>
      <c r="U1223" s="6">
        <f>YEAR(SalesDataTable[[#This Row],[Order Date]])</f>
        <v>2026</v>
      </c>
      <c r="V1223" s="9" t="str">
        <f>"Q"&amp;ROUNDUP(MONTH(SalesDataTable[[#This Row],[Order Date]])/3,0)</f>
        <v>Q2</v>
      </c>
      <c r="W1223" s="6">
        <f>MONTH(SalesDataTable[[#This Row],[Order Date]])</f>
        <v>6</v>
      </c>
      <c r="X1223" s="9" t="str">
        <f>TEXT(SalesDataTable[[#This Row],[Order Date]],"mmm")</f>
        <v>Jun</v>
      </c>
    </row>
    <row r="1224" spans="1:24">
      <c r="A1224" s="3">
        <v>944</v>
      </c>
      <c r="B1224" s="4">
        <v>46201</v>
      </c>
      <c r="C1224" s="11">
        <f>YEAR(SalesDataTable[[#This Row],[Order Date]])</f>
        <v>2026</v>
      </c>
      <c r="D1224" s="11" t="str">
        <f>"Q"&amp;ROUNDUP(MONTH(SalesDataTable[[#This Row],[Order Date]])/3,0)</f>
        <v>Q2</v>
      </c>
      <c r="E1224" s="13">
        <f>MONTH(SalesDataTable[[#This Row],[Order Date]])</f>
        <v>6</v>
      </c>
      <c r="F1224" s="11" t="str">
        <f>TEXT(SalesDataTable[[#This Row],[Order Date]],"MMM")</f>
        <v>Jun</v>
      </c>
      <c r="G1224" s="5" t="s">
        <v>20</v>
      </c>
      <c r="H1224" s="5" t="s">
        <v>31</v>
      </c>
      <c r="I1224" s="5" t="s">
        <v>28</v>
      </c>
      <c r="J1224" s="5" t="s">
        <v>3</v>
      </c>
      <c r="K1224" s="5" t="s">
        <v>23</v>
      </c>
      <c r="L1224" s="5" t="s">
        <v>40</v>
      </c>
      <c r="M1224" s="6">
        <v>2</v>
      </c>
      <c r="N1224" s="7">
        <v>83.72</v>
      </c>
      <c r="O1224" s="8">
        <v>0</v>
      </c>
      <c r="P1224" s="7">
        <v>38.96</v>
      </c>
      <c r="Q1224" s="7">
        <f t="shared" si="76"/>
        <v>167.44</v>
      </c>
      <c r="R1224" s="7">
        <f t="shared" si="77"/>
        <v>77.92</v>
      </c>
      <c r="S1224" s="7">
        <f t="shared" si="78"/>
        <v>89.52</v>
      </c>
      <c r="T1224" s="9">
        <f t="shared" si="79"/>
        <v>0.53463927376970855</v>
      </c>
      <c r="U1224" s="6">
        <f>YEAR(SalesDataTable[[#This Row],[Order Date]])</f>
        <v>2026</v>
      </c>
      <c r="V1224" s="9" t="str">
        <f>"Q"&amp;ROUNDUP(MONTH(SalesDataTable[[#This Row],[Order Date]])/3,0)</f>
        <v>Q2</v>
      </c>
      <c r="W1224" s="6">
        <f>MONTH(SalesDataTable[[#This Row],[Order Date]])</f>
        <v>6</v>
      </c>
      <c r="X1224" s="9" t="str">
        <f>TEXT(SalesDataTable[[#This Row],[Order Date]],"mmm")</f>
        <v>Jun</v>
      </c>
    </row>
    <row r="1225" spans="1:24">
      <c r="A1225" s="3">
        <v>1050</v>
      </c>
      <c r="B1225" s="4">
        <v>46201</v>
      </c>
      <c r="C1225" s="11">
        <f>YEAR(SalesDataTable[[#This Row],[Order Date]])</f>
        <v>2026</v>
      </c>
      <c r="D1225" s="11" t="str">
        <f>"Q"&amp;ROUNDUP(MONTH(SalesDataTable[[#This Row],[Order Date]])/3,0)</f>
        <v>Q2</v>
      </c>
      <c r="E1225" s="13">
        <f>MONTH(SalesDataTable[[#This Row],[Order Date]])</f>
        <v>6</v>
      </c>
      <c r="F1225" s="11" t="str">
        <f>TEXT(SalesDataTable[[#This Row],[Order Date]],"MMM")</f>
        <v>Jun</v>
      </c>
      <c r="G1225" s="5" t="s">
        <v>20</v>
      </c>
      <c r="H1225" s="5" t="s">
        <v>33</v>
      </c>
      <c r="I1225" s="5" t="s">
        <v>28</v>
      </c>
      <c r="J1225" s="5" t="s">
        <v>13</v>
      </c>
      <c r="K1225" s="5" t="s">
        <v>9</v>
      </c>
      <c r="L1225" s="5" t="s">
        <v>46</v>
      </c>
      <c r="M1225" s="6">
        <v>1</v>
      </c>
      <c r="N1225" s="7">
        <v>70.58</v>
      </c>
      <c r="O1225" s="8">
        <v>0</v>
      </c>
      <c r="P1225" s="7">
        <v>32.78</v>
      </c>
      <c r="Q1225" s="7">
        <f t="shared" si="76"/>
        <v>70.58</v>
      </c>
      <c r="R1225" s="7">
        <f t="shared" si="77"/>
        <v>32.78</v>
      </c>
      <c r="S1225" s="7">
        <f t="shared" si="78"/>
        <v>37.799999999999997</v>
      </c>
      <c r="T1225" s="9">
        <f t="shared" si="79"/>
        <v>0.53556248228960046</v>
      </c>
      <c r="U1225" s="6">
        <f>YEAR(SalesDataTable[[#This Row],[Order Date]])</f>
        <v>2026</v>
      </c>
      <c r="V1225" s="9" t="str">
        <f>"Q"&amp;ROUNDUP(MONTH(SalesDataTable[[#This Row],[Order Date]])/3,0)</f>
        <v>Q2</v>
      </c>
      <c r="W1225" s="6">
        <f>MONTH(SalesDataTable[[#This Row],[Order Date]])</f>
        <v>6</v>
      </c>
      <c r="X1225" s="9" t="str">
        <f>TEXT(SalesDataTable[[#This Row],[Order Date]],"mmm")</f>
        <v>Jun</v>
      </c>
    </row>
    <row r="1226" spans="1:24">
      <c r="A1226" s="3">
        <v>1677</v>
      </c>
      <c r="B1226" s="4">
        <v>46201</v>
      </c>
      <c r="C1226" s="11">
        <f>YEAR(SalesDataTable[[#This Row],[Order Date]])</f>
        <v>2026</v>
      </c>
      <c r="D1226" s="11" t="str">
        <f>"Q"&amp;ROUNDUP(MONTH(SalesDataTable[[#This Row],[Order Date]])/3,0)</f>
        <v>Q2</v>
      </c>
      <c r="E1226" s="13">
        <f>MONTH(SalesDataTable[[#This Row],[Order Date]])</f>
        <v>6</v>
      </c>
      <c r="F1226" s="11" t="str">
        <f>TEXT(SalesDataTable[[#This Row],[Order Date]],"MMM")</f>
        <v>Jun</v>
      </c>
      <c r="G1226" s="5" t="s">
        <v>20</v>
      </c>
      <c r="H1226" s="5" t="s">
        <v>47</v>
      </c>
      <c r="I1226" s="5" t="s">
        <v>8</v>
      </c>
      <c r="J1226" s="5" t="s">
        <v>16</v>
      </c>
      <c r="K1226" s="5" t="s">
        <v>23</v>
      </c>
      <c r="L1226" s="5" t="s">
        <v>40</v>
      </c>
      <c r="M1226" s="6">
        <v>5</v>
      </c>
      <c r="N1226" s="7">
        <v>81.96</v>
      </c>
      <c r="O1226" s="8">
        <v>0.05</v>
      </c>
      <c r="P1226" s="7">
        <v>39.130000000000003</v>
      </c>
      <c r="Q1226" s="7">
        <f t="shared" si="76"/>
        <v>389.30999999999995</v>
      </c>
      <c r="R1226" s="7">
        <f t="shared" si="77"/>
        <v>195.65</v>
      </c>
      <c r="S1226" s="7">
        <f t="shared" si="78"/>
        <v>193.65999999999994</v>
      </c>
      <c r="T1226" s="9">
        <f t="shared" si="79"/>
        <v>0.497444196141892</v>
      </c>
      <c r="U1226" s="6">
        <f>YEAR(SalesDataTable[[#This Row],[Order Date]])</f>
        <v>2026</v>
      </c>
      <c r="V1226" s="9" t="str">
        <f>"Q"&amp;ROUNDUP(MONTH(SalesDataTable[[#This Row],[Order Date]])/3,0)</f>
        <v>Q2</v>
      </c>
      <c r="W1226" s="6">
        <f>MONTH(SalesDataTable[[#This Row],[Order Date]])</f>
        <v>6</v>
      </c>
      <c r="X1226" s="9" t="str">
        <f>TEXT(SalesDataTable[[#This Row],[Order Date]],"mmm")</f>
        <v>Jun</v>
      </c>
    </row>
    <row r="1227" spans="1:24">
      <c r="A1227" s="3">
        <v>2109</v>
      </c>
      <c r="B1227" s="4">
        <v>46201</v>
      </c>
      <c r="C1227" s="11">
        <f>YEAR(SalesDataTable[[#This Row],[Order Date]])</f>
        <v>2026</v>
      </c>
      <c r="D1227" s="11" t="str">
        <f>"Q"&amp;ROUNDUP(MONTH(SalesDataTable[[#This Row],[Order Date]])/3,0)</f>
        <v>Q2</v>
      </c>
      <c r="E1227" s="13">
        <f>MONTH(SalesDataTable[[#This Row],[Order Date]])</f>
        <v>6</v>
      </c>
      <c r="F1227" s="11" t="str">
        <f>TEXT(SalesDataTable[[#This Row],[Order Date]],"MMM")</f>
        <v>Jun</v>
      </c>
      <c r="G1227" s="5" t="s">
        <v>6</v>
      </c>
      <c r="H1227" s="5" t="s">
        <v>49</v>
      </c>
      <c r="I1227" s="5" t="s">
        <v>2</v>
      </c>
      <c r="J1227" s="5" t="s">
        <v>13</v>
      </c>
      <c r="K1227" s="5" t="s">
        <v>4</v>
      </c>
      <c r="L1227" s="5" t="s">
        <v>26</v>
      </c>
      <c r="M1227" s="6">
        <v>1</v>
      </c>
      <c r="N1227" s="7">
        <v>40.67</v>
      </c>
      <c r="O1227" s="8">
        <v>0</v>
      </c>
      <c r="P1227" s="7">
        <v>16.5</v>
      </c>
      <c r="Q1227" s="7">
        <f t="shared" si="76"/>
        <v>40.67</v>
      </c>
      <c r="R1227" s="7">
        <f t="shared" si="77"/>
        <v>16.5</v>
      </c>
      <c r="S1227" s="7">
        <f t="shared" si="78"/>
        <v>24.17</v>
      </c>
      <c r="T1227" s="9">
        <f t="shared" si="79"/>
        <v>0.59429554954511932</v>
      </c>
      <c r="U1227" s="6">
        <f>YEAR(SalesDataTable[[#This Row],[Order Date]])</f>
        <v>2026</v>
      </c>
      <c r="V1227" s="9" t="str">
        <f>"Q"&amp;ROUNDUP(MONTH(SalesDataTable[[#This Row],[Order Date]])/3,0)</f>
        <v>Q2</v>
      </c>
      <c r="W1227" s="6">
        <f>MONTH(SalesDataTable[[#This Row],[Order Date]])</f>
        <v>6</v>
      </c>
      <c r="X1227" s="9" t="str">
        <f>TEXT(SalesDataTable[[#This Row],[Order Date]],"mmm")</f>
        <v>Jun</v>
      </c>
    </row>
    <row r="1228" spans="1:24">
      <c r="A1228" s="3">
        <v>3688</v>
      </c>
      <c r="B1228" s="4">
        <v>46201</v>
      </c>
      <c r="C1228" s="11">
        <f>YEAR(SalesDataTable[[#This Row],[Order Date]])</f>
        <v>2026</v>
      </c>
      <c r="D1228" s="11" t="str">
        <f>"Q"&amp;ROUNDUP(MONTH(SalesDataTable[[#This Row],[Order Date]])/3,0)</f>
        <v>Q2</v>
      </c>
      <c r="E1228" s="13">
        <f>MONTH(SalesDataTable[[#This Row],[Order Date]])</f>
        <v>6</v>
      </c>
      <c r="F1228" s="11" t="str">
        <f>TEXT(SalesDataTable[[#This Row],[Order Date]],"MMM")</f>
        <v>Jun</v>
      </c>
      <c r="G1228" s="5" t="s">
        <v>11</v>
      </c>
      <c r="H1228" s="5" t="s">
        <v>52</v>
      </c>
      <c r="I1228" s="5" t="s">
        <v>19</v>
      </c>
      <c r="J1228" s="5" t="s">
        <v>13</v>
      </c>
      <c r="K1228" s="5" t="s">
        <v>34</v>
      </c>
      <c r="L1228" s="5" t="s">
        <v>35</v>
      </c>
      <c r="M1228" s="6">
        <v>1</v>
      </c>
      <c r="N1228" s="7">
        <v>40.94</v>
      </c>
      <c r="O1228" s="8">
        <v>0</v>
      </c>
      <c r="P1228" s="7">
        <v>14.47</v>
      </c>
      <c r="Q1228" s="7">
        <f t="shared" si="76"/>
        <v>40.94</v>
      </c>
      <c r="R1228" s="7">
        <f t="shared" si="77"/>
        <v>14.47</v>
      </c>
      <c r="S1228" s="7">
        <f t="shared" si="78"/>
        <v>26.47</v>
      </c>
      <c r="T1228" s="9">
        <f t="shared" si="79"/>
        <v>0.64655593551538837</v>
      </c>
      <c r="U1228" s="6">
        <f>YEAR(SalesDataTable[[#This Row],[Order Date]])</f>
        <v>2026</v>
      </c>
      <c r="V1228" s="9" t="str">
        <f>"Q"&amp;ROUNDUP(MONTH(SalesDataTable[[#This Row],[Order Date]])/3,0)</f>
        <v>Q2</v>
      </c>
      <c r="W1228" s="6">
        <f>MONTH(SalesDataTable[[#This Row],[Order Date]])</f>
        <v>6</v>
      </c>
      <c r="X1228" s="9" t="str">
        <f>TEXT(SalesDataTable[[#This Row],[Order Date]],"mmm")</f>
        <v>Jun</v>
      </c>
    </row>
    <row r="1229" spans="1:24">
      <c r="A1229" s="3">
        <v>521</v>
      </c>
      <c r="B1229" s="4">
        <v>46202</v>
      </c>
      <c r="C1229" s="11">
        <f>YEAR(SalesDataTable[[#This Row],[Order Date]])</f>
        <v>2026</v>
      </c>
      <c r="D1229" s="11" t="str">
        <f>"Q"&amp;ROUNDUP(MONTH(SalesDataTable[[#This Row],[Order Date]])/3,0)</f>
        <v>Q2</v>
      </c>
      <c r="E1229" s="13">
        <f>MONTH(SalesDataTable[[#This Row],[Order Date]])</f>
        <v>6</v>
      </c>
      <c r="F1229" s="11" t="str">
        <f>TEXT(SalesDataTable[[#This Row],[Order Date]],"MMM")</f>
        <v>Jun</v>
      </c>
      <c r="G1229" s="5" t="s">
        <v>20</v>
      </c>
      <c r="H1229" s="5" t="s">
        <v>33</v>
      </c>
      <c r="I1229" s="5" t="s">
        <v>8</v>
      </c>
      <c r="J1229" s="5" t="s">
        <v>16</v>
      </c>
      <c r="K1229" s="5" t="s">
        <v>4</v>
      </c>
      <c r="L1229" s="5" t="s">
        <v>30</v>
      </c>
      <c r="M1229" s="6">
        <v>3</v>
      </c>
      <c r="N1229" s="7">
        <v>100.89</v>
      </c>
      <c r="O1229" s="8">
        <v>0.05</v>
      </c>
      <c r="P1229" s="7">
        <v>49.08</v>
      </c>
      <c r="Q1229" s="7">
        <f t="shared" si="76"/>
        <v>287.53649999999999</v>
      </c>
      <c r="R1229" s="7">
        <f t="shared" si="77"/>
        <v>147.24</v>
      </c>
      <c r="S1229" s="7">
        <f t="shared" si="78"/>
        <v>140.29649999999998</v>
      </c>
      <c r="T1229" s="9">
        <f t="shared" si="79"/>
        <v>0.48792588071427451</v>
      </c>
      <c r="U1229" s="6">
        <f>YEAR(SalesDataTable[[#This Row],[Order Date]])</f>
        <v>2026</v>
      </c>
      <c r="V1229" s="9" t="str">
        <f>"Q"&amp;ROUNDUP(MONTH(SalesDataTable[[#This Row],[Order Date]])/3,0)</f>
        <v>Q2</v>
      </c>
      <c r="W1229" s="6">
        <f>MONTH(SalesDataTable[[#This Row],[Order Date]])</f>
        <v>6</v>
      </c>
      <c r="X1229" s="9" t="str">
        <f>TEXT(SalesDataTable[[#This Row],[Order Date]],"mmm")</f>
        <v>Jun</v>
      </c>
    </row>
    <row r="1230" spans="1:24">
      <c r="A1230" s="3">
        <v>557</v>
      </c>
      <c r="B1230" s="4">
        <v>46202</v>
      </c>
      <c r="C1230" s="11">
        <f>YEAR(SalesDataTable[[#This Row],[Order Date]])</f>
        <v>2026</v>
      </c>
      <c r="D1230" s="11" t="str">
        <f>"Q"&amp;ROUNDUP(MONTH(SalesDataTable[[#This Row],[Order Date]])/3,0)</f>
        <v>Q2</v>
      </c>
      <c r="E1230" s="13">
        <f>MONTH(SalesDataTable[[#This Row],[Order Date]])</f>
        <v>6</v>
      </c>
      <c r="F1230" s="11" t="str">
        <f>TEXT(SalesDataTable[[#This Row],[Order Date]],"MMM")</f>
        <v>Jun</v>
      </c>
      <c r="G1230" s="5" t="s">
        <v>6</v>
      </c>
      <c r="H1230" s="5" t="s">
        <v>43</v>
      </c>
      <c r="I1230" s="5" t="s">
        <v>8</v>
      </c>
      <c r="J1230" s="5" t="s">
        <v>16</v>
      </c>
      <c r="K1230" s="5" t="s">
        <v>4</v>
      </c>
      <c r="L1230" s="5" t="s">
        <v>26</v>
      </c>
      <c r="M1230" s="6">
        <v>3</v>
      </c>
      <c r="N1230" s="7">
        <v>39.78</v>
      </c>
      <c r="O1230" s="8">
        <v>0.15</v>
      </c>
      <c r="P1230" s="7">
        <v>16.850000000000001</v>
      </c>
      <c r="Q1230" s="7">
        <f t="shared" si="76"/>
        <v>101.43900000000001</v>
      </c>
      <c r="R1230" s="7">
        <f t="shared" si="77"/>
        <v>50.550000000000004</v>
      </c>
      <c r="S1230" s="7">
        <f t="shared" si="78"/>
        <v>50.889000000000003</v>
      </c>
      <c r="T1230" s="9">
        <f t="shared" si="79"/>
        <v>0.50167095495815217</v>
      </c>
      <c r="U1230" s="6">
        <f>YEAR(SalesDataTable[[#This Row],[Order Date]])</f>
        <v>2026</v>
      </c>
      <c r="V1230" s="9" t="str">
        <f>"Q"&amp;ROUNDUP(MONTH(SalesDataTable[[#This Row],[Order Date]])/3,0)</f>
        <v>Q2</v>
      </c>
      <c r="W1230" s="6">
        <f>MONTH(SalesDataTable[[#This Row],[Order Date]])</f>
        <v>6</v>
      </c>
      <c r="X1230" s="9" t="str">
        <f>TEXT(SalesDataTable[[#This Row],[Order Date]],"mmm")</f>
        <v>Jun</v>
      </c>
    </row>
    <row r="1231" spans="1:24">
      <c r="A1231" s="3">
        <v>929</v>
      </c>
      <c r="B1231" s="4">
        <v>46202</v>
      </c>
      <c r="C1231" s="11">
        <f>YEAR(SalesDataTable[[#This Row],[Order Date]])</f>
        <v>2026</v>
      </c>
      <c r="D1231" s="11" t="str">
        <f>"Q"&amp;ROUNDUP(MONTH(SalesDataTable[[#This Row],[Order Date]])/3,0)</f>
        <v>Q2</v>
      </c>
      <c r="E1231" s="13">
        <f>MONTH(SalesDataTable[[#This Row],[Order Date]])</f>
        <v>6</v>
      </c>
      <c r="F1231" s="11" t="str">
        <f>TEXT(SalesDataTable[[#This Row],[Order Date]],"MMM")</f>
        <v>Jun</v>
      </c>
      <c r="G1231" s="5" t="s">
        <v>0</v>
      </c>
      <c r="H1231" s="5" t="s">
        <v>1</v>
      </c>
      <c r="I1231" s="5" t="s">
        <v>2</v>
      </c>
      <c r="J1231" s="5" t="s">
        <v>3</v>
      </c>
      <c r="K1231" s="5" t="s">
        <v>34</v>
      </c>
      <c r="L1231" s="5" t="s">
        <v>35</v>
      </c>
      <c r="M1231" s="6">
        <v>1</v>
      </c>
      <c r="N1231" s="7">
        <v>40.299999999999997</v>
      </c>
      <c r="O1231" s="8">
        <v>0.05</v>
      </c>
      <c r="P1231" s="7">
        <v>14.79</v>
      </c>
      <c r="Q1231" s="7">
        <f t="shared" si="76"/>
        <v>38.284999999999997</v>
      </c>
      <c r="R1231" s="7">
        <f t="shared" si="77"/>
        <v>14.79</v>
      </c>
      <c r="S1231" s="7">
        <f t="shared" si="78"/>
        <v>23.494999999999997</v>
      </c>
      <c r="T1231" s="9">
        <f t="shared" si="79"/>
        <v>0.61368682251534545</v>
      </c>
      <c r="U1231" s="6">
        <f>YEAR(SalesDataTable[[#This Row],[Order Date]])</f>
        <v>2026</v>
      </c>
      <c r="V1231" s="9" t="str">
        <f>"Q"&amp;ROUNDUP(MONTH(SalesDataTable[[#This Row],[Order Date]])/3,0)</f>
        <v>Q2</v>
      </c>
      <c r="W1231" s="6">
        <f>MONTH(SalesDataTable[[#This Row],[Order Date]])</f>
        <v>6</v>
      </c>
      <c r="X1231" s="9" t="str">
        <f>TEXT(SalesDataTable[[#This Row],[Order Date]],"mmm")</f>
        <v>Jun</v>
      </c>
    </row>
    <row r="1232" spans="1:24">
      <c r="A1232" s="3">
        <v>1089</v>
      </c>
      <c r="B1232" s="4">
        <v>46202</v>
      </c>
      <c r="C1232" s="11">
        <f>YEAR(SalesDataTable[[#This Row],[Order Date]])</f>
        <v>2026</v>
      </c>
      <c r="D1232" s="11" t="str">
        <f>"Q"&amp;ROUNDUP(MONTH(SalesDataTable[[#This Row],[Order Date]])/3,0)</f>
        <v>Q2</v>
      </c>
      <c r="E1232" s="13">
        <f>MONTH(SalesDataTable[[#This Row],[Order Date]])</f>
        <v>6</v>
      </c>
      <c r="F1232" s="11" t="str">
        <f>TEXT(SalesDataTable[[#This Row],[Order Date]],"MMM")</f>
        <v>Jun</v>
      </c>
      <c r="G1232" s="5" t="s">
        <v>6</v>
      </c>
      <c r="H1232" s="5" t="s">
        <v>41</v>
      </c>
      <c r="I1232" s="5" t="s">
        <v>19</v>
      </c>
      <c r="J1232" s="5" t="s">
        <v>3</v>
      </c>
      <c r="K1232" s="5" t="s">
        <v>9</v>
      </c>
      <c r="L1232" s="5" t="s">
        <v>10</v>
      </c>
      <c r="M1232" s="6">
        <v>1</v>
      </c>
      <c r="N1232" s="7">
        <v>90.91</v>
      </c>
      <c r="O1232" s="8">
        <v>0.05</v>
      </c>
      <c r="P1232" s="7">
        <v>45.9</v>
      </c>
      <c r="Q1232" s="7">
        <f t="shared" si="76"/>
        <v>86.364499999999992</v>
      </c>
      <c r="R1232" s="7">
        <f t="shared" si="77"/>
        <v>45.9</v>
      </c>
      <c r="S1232" s="7">
        <f t="shared" si="78"/>
        <v>40.464499999999994</v>
      </c>
      <c r="T1232" s="9">
        <f t="shared" si="79"/>
        <v>0.46853163047316893</v>
      </c>
      <c r="U1232" s="6">
        <f>YEAR(SalesDataTable[[#This Row],[Order Date]])</f>
        <v>2026</v>
      </c>
      <c r="V1232" s="9" t="str">
        <f>"Q"&amp;ROUNDUP(MONTH(SalesDataTable[[#This Row],[Order Date]])/3,0)</f>
        <v>Q2</v>
      </c>
      <c r="W1232" s="6">
        <f>MONTH(SalesDataTable[[#This Row],[Order Date]])</f>
        <v>6</v>
      </c>
      <c r="X1232" s="9" t="str">
        <f>TEXT(SalesDataTable[[#This Row],[Order Date]],"mmm")</f>
        <v>Jun</v>
      </c>
    </row>
    <row r="1233" spans="1:24">
      <c r="A1233" s="3">
        <v>1655</v>
      </c>
      <c r="B1233" s="4">
        <v>46202</v>
      </c>
      <c r="C1233" s="11">
        <f>YEAR(SalesDataTable[[#This Row],[Order Date]])</f>
        <v>2026</v>
      </c>
      <c r="D1233" s="11" t="str">
        <f>"Q"&amp;ROUNDUP(MONTH(SalesDataTable[[#This Row],[Order Date]])/3,0)</f>
        <v>Q2</v>
      </c>
      <c r="E1233" s="13">
        <f>MONTH(SalesDataTable[[#This Row],[Order Date]])</f>
        <v>6</v>
      </c>
      <c r="F1233" s="11" t="str">
        <f>TEXT(SalesDataTable[[#This Row],[Order Date]],"MMM")</f>
        <v>Jun</v>
      </c>
      <c r="G1233" s="5" t="s">
        <v>0</v>
      </c>
      <c r="H1233" s="5" t="s">
        <v>1</v>
      </c>
      <c r="I1233" s="5" t="s">
        <v>8</v>
      </c>
      <c r="J1233" s="5" t="s">
        <v>16</v>
      </c>
      <c r="K1233" s="5" t="s">
        <v>14</v>
      </c>
      <c r="L1233" s="5" t="s">
        <v>48</v>
      </c>
      <c r="M1233" s="6">
        <v>5</v>
      </c>
      <c r="N1233" s="7">
        <v>162.29</v>
      </c>
      <c r="O1233" s="8">
        <v>0.15</v>
      </c>
      <c r="P1233" s="7">
        <v>86.66</v>
      </c>
      <c r="Q1233" s="7">
        <f t="shared" si="76"/>
        <v>689.73249999999996</v>
      </c>
      <c r="R1233" s="7">
        <f t="shared" si="77"/>
        <v>433.29999999999995</v>
      </c>
      <c r="S1233" s="7">
        <f t="shared" si="78"/>
        <v>256.4325</v>
      </c>
      <c r="T1233" s="9">
        <f t="shared" si="79"/>
        <v>0.37178543855770174</v>
      </c>
      <c r="U1233" s="6">
        <f>YEAR(SalesDataTable[[#This Row],[Order Date]])</f>
        <v>2026</v>
      </c>
      <c r="V1233" s="9" t="str">
        <f>"Q"&amp;ROUNDUP(MONTH(SalesDataTable[[#This Row],[Order Date]])/3,0)</f>
        <v>Q2</v>
      </c>
      <c r="W1233" s="6">
        <f>MONTH(SalesDataTable[[#This Row],[Order Date]])</f>
        <v>6</v>
      </c>
      <c r="X1233" s="9" t="str">
        <f>TEXT(SalesDataTable[[#This Row],[Order Date]],"mmm")</f>
        <v>Jun</v>
      </c>
    </row>
    <row r="1234" spans="1:24">
      <c r="A1234" s="3">
        <v>1897</v>
      </c>
      <c r="B1234" s="4">
        <v>46202</v>
      </c>
      <c r="C1234" s="11">
        <f>YEAR(SalesDataTable[[#This Row],[Order Date]])</f>
        <v>2026</v>
      </c>
      <c r="D1234" s="11" t="str">
        <f>"Q"&amp;ROUNDUP(MONTH(SalesDataTable[[#This Row],[Order Date]])/3,0)</f>
        <v>Q2</v>
      </c>
      <c r="E1234" s="13">
        <f>MONTH(SalesDataTable[[#This Row],[Order Date]])</f>
        <v>6</v>
      </c>
      <c r="F1234" s="11" t="str">
        <f>TEXT(SalesDataTable[[#This Row],[Order Date]],"MMM")</f>
        <v>Jun</v>
      </c>
      <c r="G1234" s="5" t="s">
        <v>6</v>
      </c>
      <c r="H1234" s="5" t="s">
        <v>41</v>
      </c>
      <c r="I1234" s="5" t="s">
        <v>2</v>
      </c>
      <c r="J1234" s="5" t="s">
        <v>16</v>
      </c>
      <c r="K1234" s="5" t="s">
        <v>4</v>
      </c>
      <c r="L1234" s="5" t="s">
        <v>22</v>
      </c>
      <c r="M1234" s="6">
        <v>2</v>
      </c>
      <c r="N1234" s="7">
        <v>51.03</v>
      </c>
      <c r="O1234" s="8">
        <v>0</v>
      </c>
      <c r="P1234" s="7">
        <v>22.59</v>
      </c>
      <c r="Q1234" s="7">
        <f t="shared" si="76"/>
        <v>102.06</v>
      </c>
      <c r="R1234" s="7">
        <f t="shared" si="77"/>
        <v>45.18</v>
      </c>
      <c r="S1234" s="7">
        <f t="shared" si="78"/>
        <v>56.88</v>
      </c>
      <c r="T1234" s="9">
        <f t="shared" si="79"/>
        <v>0.55731922398589062</v>
      </c>
      <c r="U1234" s="6">
        <f>YEAR(SalesDataTable[[#This Row],[Order Date]])</f>
        <v>2026</v>
      </c>
      <c r="V1234" s="9" t="str">
        <f>"Q"&amp;ROUNDUP(MONTH(SalesDataTable[[#This Row],[Order Date]])/3,0)</f>
        <v>Q2</v>
      </c>
      <c r="W1234" s="6">
        <f>MONTH(SalesDataTable[[#This Row],[Order Date]])</f>
        <v>6</v>
      </c>
      <c r="X1234" s="9" t="str">
        <f>TEXT(SalesDataTable[[#This Row],[Order Date]],"mmm")</f>
        <v>Jun</v>
      </c>
    </row>
    <row r="1235" spans="1:24">
      <c r="A1235" s="3">
        <v>2417</v>
      </c>
      <c r="B1235" s="4">
        <v>46202</v>
      </c>
      <c r="C1235" s="11">
        <f>YEAR(SalesDataTable[[#This Row],[Order Date]])</f>
        <v>2026</v>
      </c>
      <c r="D1235" s="11" t="str">
        <f>"Q"&amp;ROUNDUP(MONTH(SalesDataTable[[#This Row],[Order Date]])/3,0)</f>
        <v>Q2</v>
      </c>
      <c r="E1235" s="13">
        <f>MONTH(SalesDataTable[[#This Row],[Order Date]])</f>
        <v>6</v>
      </c>
      <c r="F1235" s="11" t="str">
        <f>TEXT(SalesDataTable[[#This Row],[Order Date]],"MMM")</f>
        <v>Jun</v>
      </c>
      <c r="G1235" s="5" t="s">
        <v>6</v>
      </c>
      <c r="H1235" s="5" t="s">
        <v>43</v>
      </c>
      <c r="I1235" s="5" t="s">
        <v>2</v>
      </c>
      <c r="J1235" s="5" t="s">
        <v>16</v>
      </c>
      <c r="K1235" s="5" t="s">
        <v>34</v>
      </c>
      <c r="L1235" s="5" t="s">
        <v>45</v>
      </c>
      <c r="M1235" s="6">
        <v>1</v>
      </c>
      <c r="N1235" s="7">
        <v>50.67</v>
      </c>
      <c r="O1235" s="8">
        <v>0</v>
      </c>
      <c r="P1235" s="7">
        <v>22.18</v>
      </c>
      <c r="Q1235" s="7">
        <f t="shared" si="76"/>
        <v>50.67</v>
      </c>
      <c r="R1235" s="7">
        <f t="shared" si="77"/>
        <v>22.18</v>
      </c>
      <c r="S1235" s="7">
        <f t="shared" si="78"/>
        <v>28.490000000000002</v>
      </c>
      <c r="T1235" s="9">
        <f t="shared" si="79"/>
        <v>0.56226564041839355</v>
      </c>
      <c r="U1235" s="6">
        <f>YEAR(SalesDataTable[[#This Row],[Order Date]])</f>
        <v>2026</v>
      </c>
      <c r="V1235" s="9" t="str">
        <f>"Q"&amp;ROUNDUP(MONTH(SalesDataTable[[#This Row],[Order Date]])/3,0)</f>
        <v>Q2</v>
      </c>
      <c r="W1235" s="6">
        <f>MONTH(SalesDataTable[[#This Row],[Order Date]])</f>
        <v>6</v>
      </c>
      <c r="X1235" s="9" t="str">
        <f>TEXT(SalesDataTable[[#This Row],[Order Date]],"mmm")</f>
        <v>Jun</v>
      </c>
    </row>
    <row r="1236" spans="1:24">
      <c r="A1236" s="3">
        <v>3474</v>
      </c>
      <c r="B1236" s="4">
        <v>46202</v>
      </c>
      <c r="C1236" s="11">
        <f>YEAR(SalesDataTable[[#This Row],[Order Date]])</f>
        <v>2026</v>
      </c>
      <c r="D1236" s="11" t="str">
        <f>"Q"&amp;ROUNDUP(MONTH(SalesDataTable[[#This Row],[Order Date]])/3,0)</f>
        <v>Q2</v>
      </c>
      <c r="E1236" s="13">
        <f>MONTH(SalesDataTable[[#This Row],[Order Date]])</f>
        <v>6</v>
      </c>
      <c r="F1236" s="11" t="str">
        <f>TEXT(SalesDataTable[[#This Row],[Order Date]],"MMM")</f>
        <v>Jun</v>
      </c>
      <c r="G1236" s="5" t="s">
        <v>20</v>
      </c>
      <c r="H1236" s="5" t="s">
        <v>33</v>
      </c>
      <c r="I1236" s="5" t="s">
        <v>8</v>
      </c>
      <c r="J1236" s="5" t="s">
        <v>3</v>
      </c>
      <c r="K1236" s="5" t="s">
        <v>14</v>
      </c>
      <c r="L1236" s="5" t="s">
        <v>44</v>
      </c>
      <c r="M1236" s="6">
        <v>10</v>
      </c>
      <c r="N1236" s="7">
        <v>130.62</v>
      </c>
      <c r="O1236" s="8">
        <v>0.05</v>
      </c>
      <c r="P1236" s="7">
        <v>67.05</v>
      </c>
      <c r="Q1236" s="7">
        <f t="shared" si="76"/>
        <v>1240.8899999999999</v>
      </c>
      <c r="R1236" s="7">
        <f t="shared" si="77"/>
        <v>670.5</v>
      </c>
      <c r="S1236" s="7">
        <f t="shared" si="78"/>
        <v>570.38999999999987</v>
      </c>
      <c r="T1236" s="9">
        <f t="shared" si="79"/>
        <v>0.45966201677828006</v>
      </c>
      <c r="U1236" s="6">
        <f>YEAR(SalesDataTable[[#This Row],[Order Date]])</f>
        <v>2026</v>
      </c>
      <c r="V1236" s="9" t="str">
        <f>"Q"&amp;ROUNDUP(MONTH(SalesDataTable[[#This Row],[Order Date]])/3,0)</f>
        <v>Q2</v>
      </c>
      <c r="W1236" s="6">
        <f>MONTH(SalesDataTable[[#This Row],[Order Date]])</f>
        <v>6</v>
      </c>
      <c r="X1236" s="9" t="str">
        <f>TEXT(SalesDataTable[[#This Row],[Order Date]],"mmm")</f>
        <v>Jun</v>
      </c>
    </row>
    <row r="1237" spans="1:24">
      <c r="A1237" s="3">
        <v>4079</v>
      </c>
      <c r="B1237" s="4">
        <v>46202</v>
      </c>
      <c r="C1237" s="11">
        <f>YEAR(SalesDataTable[[#This Row],[Order Date]])</f>
        <v>2026</v>
      </c>
      <c r="D1237" s="11" t="str">
        <f>"Q"&amp;ROUNDUP(MONTH(SalesDataTable[[#This Row],[Order Date]])/3,0)</f>
        <v>Q2</v>
      </c>
      <c r="E1237" s="13">
        <f>MONTH(SalesDataTable[[#This Row],[Order Date]])</f>
        <v>6</v>
      </c>
      <c r="F1237" s="11" t="str">
        <f>TEXT(SalesDataTable[[#This Row],[Order Date]],"MMM")</f>
        <v>Jun</v>
      </c>
      <c r="G1237" s="5" t="s">
        <v>11</v>
      </c>
      <c r="H1237" s="5" t="s">
        <v>25</v>
      </c>
      <c r="I1237" s="5" t="s">
        <v>2</v>
      </c>
      <c r="J1237" s="5" t="s">
        <v>13</v>
      </c>
      <c r="K1237" s="5" t="s">
        <v>23</v>
      </c>
      <c r="L1237" s="5" t="s">
        <v>29</v>
      </c>
      <c r="M1237" s="6">
        <v>4</v>
      </c>
      <c r="N1237" s="7">
        <v>194.6</v>
      </c>
      <c r="O1237" s="8">
        <v>0</v>
      </c>
      <c r="P1237" s="7">
        <v>104.64</v>
      </c>
      <c r="Q1237" s="7">
        <f t="shared" si="76"/>
        <v>778.4</v>
      </c>
      <c r="R1237" s="7">
        <f t="shared" si="77"/>
        <v>418.56</v>
      </c>
      <c r="S1237" s="7">
        <f t="shared" si="78"/>
        <v>359.84</v>
      </c>
      <c r="T1237" s="9">
        <f t="shared" si="79"/>
        <v>0.46228160328879753</v>
      </c>
      <c r="U1237" s="6">
        <f>YEAR(SalesDataTable[[#This Row],[Order Date]])</f>
        <v>2026</v>
      </c>
      <c r="V1237" s="9" t="str">
        <f>"Q"&amp;ROUNDUP(MONTH(SalesDataTable[[#This Row],[Order Date]])/3,0)</f>
        <v>Q2</v>
      </c>
      <c r="W1237" s="6">
        <f>MONTH(SalesDataTable[[#This Row],[Order Date]])</f>
        <v>6</v>
      </c>
      <c r="X1237" s="9" t="str">
        <f>TEXT(SalesDataTable[[#This Row],[Order Date]],"mmm")</f>
        <v>Jun</v>
      </c>
    </row>
    <row r="1238" spans="1:24">
      <c r="A1238" s="3">
        <v>45</v>
      </c>
      <c r="B1238" s="4">
        <v>46203</v>
      </c>
      <c r="C1238" s="11">
        <f>YEAR(SalesDataTable[[#This Row],[Order Date]])</f>
        <v>2026</v>
      </c>
      <c r="D1238" s="11" t="str">
        <f>"Q"&amp;ROUNDUP(MONTH(SalesDataTable[[#This Row],[Order Date]])/3,0)</f>
        <v>Q2</v>
      </c>
      <c r="E1238" s="13">
        <f>MONTH(SalesDataTable[[#This Row],[Order Date]])</f>
        <v>6</v>
      </c>
      <c r="F1238" s="11" t="str">
        <f>TEXT(SalesDataTable[[#This Row],[Order Date]],"MMM")</f>
        <v>Jun</v>
      </c>
      <c r="G1238" s="5" t="s">
        <v>11</v>
      </c>
      <c r="H1238" s="5" t="s">
        <v>12</v>
      </c>
      <c r="I1238" s="5" t="s">
        <v>19</v>
      </c>
      <c r="J1238" s="5" t="s">
        <v>13</v>
      </c>
      <c r="K1238" s="5" t="s">
        <v>9</v>
      </c>
      <c r="L1238" s="5" t="s">
        <v>10</v>
      </c>
      <c r="M1238" s="6">
        <v>1</v>
      </c>
      <c r="N1238" s="7">
        <v>94</v>
      </c>
      <c r="O1238" s="8">
        <v>0</v>
      </c>
      <c r="P1238" s="7">
        <v>45.62</v>
      </c>
      <c r="Q1238" s="7">
        <f t="shared" si="76"/>
        <v>94</v>
      </c>
      <c r="R1238" s="7">
        <f t="shared" si="77"/>
        <v>45.62</v>
      </c>
      <c r="S1238" s="7">
        <f t="shared" si="78"/>
        <v>48.38</v>
      </c>
      <c r="T1238" s="9">
        <f t="shared" si="79"/>
        <v>0.51468085106382977</v>
      </c>
      <c r="U1238" s="6">
        <f>YEAR(SalesDataTable[[#This Row],[Order Date]])</f>
        <v>2026</v>
      </c>
      <c r="V1238" s="9" t="str">
        <f>"Q"&amp;ROUNDUP(MONTH(SalesDataTable[[#This Row],[Order Date]])/3,0)</f>
        <v>Q2</v>
      </c>
      <c r="W1238" s="6">
        <f>MONTH(SalesDataTable[[#This Row],[Order Date]])</f>
        <v>6</v>
      </c>
      <c r="X1238" s="9" t="str">
        <f>TEXT(SalesDataTable[[#This Row],[Order Date]],"mmm")</f>
        <v>Jun</v>
      </c>
    </row>
    <row r="1239" spans="1:24">
      <c r="A1239" s="3">
        <v>2895</v>
      </c>
      <c r="B1239" s="4">
        <v>46203</v>
      </c>
      <c r="C1239" s="11">
        <f>YEAR(SalesDataTable[[#This Row],[Order Date]])</f>
        <v>2026</v>
      </c>
      <c r="D1239" s="11" t="str">
        <f>"Q"&amp;ROUNDUP(MONTH(SalesDataTable[[#This Row],[Order Date]])/3,0)</f>
        <v>Q2</v>
      </c>
      <c r="E1239" s="13">
        <f>MONTH(SalesDataTable[[#This Row],[Order Date]])</f>
        <v>6</v>
      </c>
      <c r="F1239" s="11" t="str">
        <f>TEXT(SalesDataTable[[#This Row],[Order Date]],"MMM")</f>
        <v>Jun</v>
      </c>
      <c r="G1239" s="5" t="s">
        <v>20</v>
      </c>
      <c r="H1239" s="5" t="s">
        <v>33</v>
      </c>
      <c r="I1239" s="5" t="s">
        <v>2</v>
      </c>
      <c r="J1239" s="5" t="s">
        <v>3</v>
      </c>
      <c r="K1239" s="5" t="s">
        <v>34</v>
      </c>
      <c r="L1239" s="5" t="s">
        <v>35</v>
      </c>
      <c r="M1239" s="6">
        <v>2</v>
      </c>
      <c r="N1239" s="7">
        <v>40.46</v>
      </c>
      <c r="O1239" s="8">
        <v>0</v>
      </c>
      <c r="P1239" s="7">
        <v>15.15</v>
      </c>
      <c r="Q1239" s="7">
        <f t="shared" si="76"/>
        <v>80.92</v>
      </c>
      <c r="R1239" s="7">
        <f t="shared" si="77"/>
        <v>30.3</v>
      </c>
      <c r="S1239" s="7">
        <f t="shared" si="78"/>
        <v>50.620000000000005</v>
      </c>
      <c r="T1239" s="9">
        <f t="shared" si="79"/>
        <v>0.62555610479485912</v>
      </c>
      <c r="U1239" s="6">
        <f>YEAR(SalesDataTable[[#This Row],[Order Date]])</f>
        <v>2026</v>
      </c>
      <c r="V1239" s="9" t="str">
        <f>"Q"&amp;ROUNDUP(MONTH(SalesDataTable[[#This Row],[Order Date]])/3,0)</f>
        <v>Q2</v>
      </c>
      <c r="W1239" s="6">
        <f>MONTH(SalesDataTable[[#This Row],[Order Date]])</f>
        <v>6</v>
      </c>
      <c r="X1239" s="9" t="str">
        <f>TEXT(SalesDataTable[[#This Row],[Order Date]],"mmm")</f>
        <v>Jun</v>
      </c>
    </row>
    <row r="1240" spans="1:24">
      <c r="A1240" s="3">
        <v>5158</v>
      </c>
      <c r="B1240" s="4">
        <v>46203</v>
      </c>
      <c r="C1240" s="11">
        <f>YEAR(SalesDataTable[[#This Row],[Order Date]])</f>
        <v>2026</v>
      </c>
      <c r="D1240" s="11" t="str">
        <f>"Q"&amp;ROUNDUP(MONTH(SalesDataTable[[#This Row],[Order Date]])/3,0)</f>
        <v>Q2</v>
      </c>
      <c r="E1240" s="13">
        <f>MONTH(SalesDataTable[[#This Row],[Order Date]])</f>
        <v>6</v>
      </c>
      <c r="F1240" s="11" t="str">
        <f>TEXT(SalesDataTable[[#This Row],[Order Date]],"MMM")</f>
        <v>Jun</v>
      </c>
      <c r="G1240" s="5" t="s">
        <v>6</v>
      </c>
      <c r="H1240" s="5" t="s">
        <v>27</v>
      </c>
      <c r="I1240" s="5" t="s">
        <v>19</v>
      </c>
      <c r="J1240" s="5" t="s">
        <v>13</v>
      </c>
      <c r="K1240" s="5" t="s">
        <v>9</v>
      </c>
      <c r="L1240" s="5" t="s">
        <v>37</v>
      </c>
      <c r="M1240" s="6">
        <v>1</v>
      </c>
      <c r="N1240" s="7">
        <v>156.11000000000001</v>
      </c>
      <c r="O1240" s="8">
        <v>0</v>
      </c>
      <c r="P1240" s="7">
        <v>79.52</v>
      </c>
      <c r="Q1240" s="7">
        <f t="shared" si="76"/>
        <v>156.11000000000001</v>
      </c>
      <c r="R1240" s="7">
        <f t="shared" si="77"/>
        <v>79.52</v>
      </c>
      <c r="S1240" s="7">
        <f t="shared" si="78"/>
        <v>76.590000000000018</v>
      </c>
      <c r="T1240" s="9">
        <f t="shared" si="79"/>
        <v>0.49061559157004681</v>
      </c>
      <c r="U1240" s="6">
        <f>YEAR(SalesDataTable[[#This Row],[Order Date]])</f>
        <v>2026</v>
      </c>
      <c r="V1240" s="9" t="str">
        <f>"Q"&amp;ROUNDUP(MONTH(SalesDataTable[[#This Row],[Order Date]])/3,0)</f>
        <v>Q2</v>
      </c>
      <c r="W1240" s="6">
        <f>MONTH(SalesDataTable[[#This Row],[Order Date]])</f>
        <v>6</v>
      </c>
      <c r="X1240" s="9" t="str">
        <f>TEXT(SalesDataTable[[#This Row],[Order Date]],"mmm")</f>
        <v>Jun</v>
      </c>
    </row>
    <row r="1241" spans="1:24">
      <c r="A1241" s="3">
        <v>1217</v>
      </c>
      <c r="B1241" s="4">
        <v>46204</v>
      </c>
      <c r="C1241" s="11">
        <f>YEAR(SalesDataTable[[#This Row],[Order Date]])</f>
        <v>2026</v>
      </c>
      <c r="D1241" s="11" t="str">
        <f>"Q"&amp;ROUNDUP(MONTH(SalesDataTable[[#This Row],[Order Date]])/3,0)</f>
        <v>Q3</v>
      </c>
      <c r="E1241" s="13">
        <f>MONTH(SalesDataTable[[#This Row],[Order Date]])</f>
        <v>7</v>
      </c>
      <c r="F1241" s="11" t="str">
        <f>TEXT(SalesDataTable[[#This Row],[Order Date]],"MMM")</f>
        <v>Jul</v>
      </c>
      <c r="G1241" s="5" t="s">
        <v>11</v>
      </c>
      <c r="H1241" s="5" t="s">
        <v>18</v>
      </c>
      <c r="I1241" s="5" t="s">
        <v>2</v>
      </c>
      <c r="J1241" s="5" t="s">
        <v>3</v>
      </c>
      <c r="K1241" s="5" t="s">
        <v>23</v>
      </c>
      <c r="L1241" s="5" t="s">
        <v>51</v>
      </c>
      <c r="M1241" s="6">
        <v>2</v>
      </c>
      <c r="N1241" s="7">
        <v>121.78</v>
      </c>
      <c r="O1241" s="8">
        <v>0.1</v>
      </c>
      <c r="P1241" s="7">
        <v>59.62</v>
      </c>
      <c r="Q1241" s="7">
        <f t="shared" si="76"/>
        <v>219.20400000000001</v>
      </c>
      <c r="R1241" s="7">
        <f t="shared" si="77"/>
        <v>119.24</v>
      </c>
      <c r="S1241" s="7">
        <f t="shared" si="78"/>
        <v>99.964000000000013</v>
      </c>
      <c r="T1241" s="9">
        <f t="shared" si="79"/>
        <v>0.45603182423678407</v>
      </c>
      <c r="U1241" s="6">
        <f>YEAR(SalesDataTable[[#This Row],[Order Date]])</f>
        <v>2026</v>
      </c>
      <c r="V1241" s="9" t="str">
        <f>"Q"&amp;ROUNDUP(MONTH(SalesDataTable[[#This Row],[Order Date]])/3,0)</f>
        <v>Q3</v>
      </c>
      <c r="W1241" s="6">
        <f>MONTH(SalesDataTable[[#This Row],[Order Date]])</f>
        <v>7</v>
      </c>
      <c r="X1241" s="9" t="str">
        <f>TEXT(SalesDataTable[[#This Row],[Order Date]],"mmm")</f>
        <v>Jul</v>
      </c>
    </row>
    <row r="1242" spans="1:24">
      <c r="A1242" s="3">
        <v>2249</v>
      </c>
      <c r="B1242" s="4">
        <v>46204</v>
      </c>
      <c r="C1242" s="11">
        <f>YEAR(SalesDataTable[[#This Row],[Order Date]])</f>
        <v>2026</v>
      </c>
      <c r="D1242" s="11" t="str">
        <f>"Q"&amp;ROUNDUP(MONTH(SalesDataTable[[#This Row],[Order Date]])/3,0)</f>
        <v>Q3</v>
      </c>
      <c r="E1242" s="13">
        <f>MONTH(SalesDataTable[[#This Row],[Order Date]])</f>
        <v>7</v>
      </c>
      <c r="F1242" s="11" t="str">
        <f>TEXT(SalesDataTable[[#This Row],[Order Date]],"MMM")</f>
        <v>Jul</v>
      </c>
      <c r="G1242" s="5" t="s">
        <v>0</v>
      </c>
      <c r="H1242" s="5" t="s">
        <v>50</v>
      </c>
      <c r="I1242" s="5" t="s">
        <v>28</v>
      </c>
      <c r="J1242" s="5" t="s">
        <v>13</v>
      </c>
      <c r="K1242" s="5" t="s">
        <v>34</v>
      </c>
      <c r="L1242" s="5" t="s">
        <v>42</v>
      </c>
      <c r="M1242" s="6">
        <v>3</v>
      </c>
      <c r="N1242" s="7">
        <v>36.22</v>
      </c>
      <c r="O1242" s="8">
        <v>0.1</v>
      </c>
      <c r="P1242" s="7">
        <v>13.83</v>
      </c>
      <c r="Q1242" s="7">
        <f t="shared" si="76"/>
        <v>97.793999999999997</v>
      </c>
      <c r="R1242" s="7">
        <f t="shared" si="77"/>
        <v>41.49</v>
      </c>
      <c r="S1242" s="7">
        <f t="shared" si="78"/>
        <v>56.303999999999995</v>
      </c>
      <c r="T1242" s="9">
        <f t="shared" si="79"/>
        <v>0.57574084299650286</v>
      </c>
      <c r="U1242" s="6">
        <f>YEAR(SalesDataTable[[#This Row],[Order Date]])</f>
        <v>2026</v>
      </c>
      <c r="V1242" s="9" t="str">
        <f>"Q"&amp;ROUNDUP(MONTH(SalesDataTable[[#This Row],[Order Date]])/3,0)</f>
        <v>Q3</v>
      </c>
      <c r="W1242" s="6">
        <f>MONTH(SalesDataTable[[#This Row],[Order Date]])</f>
        <v>7</v>
      </c>
      <c r="X1242" s="9" t="str">
        <f>TEXT(SalesDataTable[[#This Row],[Order Date]],"mmm")</f>
        <v>Jul</v>
      </c>
    </row>
    <row r="1243" spans="1:24">
      <c r="A1243" s="3">
        <v>2650</v>
      </c>
      <c r="B1243" s="4">
        <v>46204</v>
      </c>
      <c r="C1243" s="11">
        <f>YEAR(SalesDataTable[[#This Row],[Order Date]])</f>
        <v>2026</v>
      </c>
      <c r="D1243" s="11" t="str">
        <f>"Q"&amp;ROUNDUP(MONTH(SalesDataTable[[#This Row],[Order Date]])/3,0)</f>
        <v>Q3</v>
      </c>
      <c r="E1243" s="13">
        <f>MONTH(SalesDataTable[[#This Row],[Order Date]])</f>
        <v>7</v>
      </c>
      <c r="F1243" s="11" t="str">
        <f>TEXT(SalesDataTable[[#This Row],[Order Date]],"MMM")</f>
        <v>Jul</v>
      </c>
      <c r="G1243" s="5" t="s">
        <v>20</v>
      </c>
      <c r="H1243" s="5" t="s">
        <v>31</v>
      </c>
      <c r="I1243" s="5" t="s">
        <v>8</v>
      </c>
      <c r="J1243" s="5" t="s">
        <v>16</v>
      </c>
      <c r="K1243" s="5" t="s">
        <v>14</v>
      </c>
      <c r="L1243" s="5" t="s">
        <v>48</v>
      </c>
      <c r="M1243" s="6">
        <v>10</v>
      </c>
      <c r="N1243" s="7">
        <v>161.78</v>
      </c>
      <c r="O1243" s="8">
        <v>0.1</v>
      </c>
      <c r="P1243" s="7">
        <v>85.11</v>
      </c>
      <c r="Q1243" s="7">
        <f t="shared" si="76"/>
        <v>1456.02</v>
      </c>
      <c r="R1243" s="7">
        <f t="shared" si="77"/>
        <v>851.1</v>
      </c>
      <c r="S1243" s="7">
        <f t="shared" si="78"/>
        <v>604.91999999999996</v>
      </c>
      <c r="T1243" s="9">
        <f t="shared" si="79"/>
        <v>0.4154613260806857</v>
      </c>
      <c r="U1243" s="6">
        <f>YEAR(SalesDataTable[[#This Row],[Order Date]])</f>
        <v>2026</v>
      </c>
      <c r="V1243" s="9" t="str">
        <f>"Q"&amp;ROUNDUP(MONTH(SalesDataTable[[#This Row],[Order Date]])/3,0)</f>
        <v>Q3</v>
      </c>
      <c r="W1243" s="6">
        <f>MONTH(SalesDataTable[[#This Row],[Order Date]])</f>
        <v>7</v>
      </c>
      <c r="X1243" s="9" t="str">
        <f>TEXT(SalesDataTable[[#This Row],[Order Date]],"mmm")</f>
        <v>Jul</v>
      </c>
    </row>
    <row r="1244" spans="1:24">
      <c r="A1244" s="3">
        <v>3937</v>
      </c>
      <c r="B1244" s="4">
        <v>46204</v>
      </c>
      <c r="C1244" s="11">
        <f>YEAR(SalesDataTable[[#This Row],[Order Date]])</f>
        <v>2026</v>
      </c>
      <c r="D1244" s="11" t="str">
        <f>"Q"&amp;ROUNDUP(MONTH(SalesDataTable[[#This Row],[Order Date]])/3,0)</f>
        <v>Q3</v>
      </c>
      <c r="E1244" s="13">
        <f>MONTH(SalesDataTable[[#This Row],[Order Date]])</f>
        <v>7</v>
      </c>
      <c r="F1244" s="11" t="str">
        <f>TEXT(SalesDataTable[[#This Row],[Order Date]],"MMM")</f>
        <v>Jul</v>
      </c>
      <c r="G1244" s="5" t="s">
        <v>20</v>
      </c>
      <c r="H1244" s="5" t="s">
        <v>31</v>
      </c>
      <c r="I1244" s="5" t="s">
        <v>2</v>
      </c>
      <c r="J1244" s="5" t="s">
        <v>16</v>
      </c>
      <c r="K1244" s="5" t="s">
        <v>23</v>
      </c>
      <c r="L1244" s="5" t="s">
        <v>51</v>
      </c>
      <c r="M1244" s="6">
        <v>3</v>
      </c>
      <c r="N1244" s="7">
        <v>126.23</v>
      </c>
      <c r="O1244" s="8">
        <v>0.05</v>
      </c>
      <c r="P1244" s="7">
        <v>61.81</v>
      </c>
      <c r="Q1244" s="7">
        <f t="shared" si="76"/>
        <v>359.75549999999998</v>
      </c>
      <c r="R1244" s="7">
        <f t="shared" si="77"/>
        <v>185.43</v>
      </c>
      <c r="S1244" s="7">
        <f t="shared" si="78"/>
        <v>174.32549999999998</v>
      </c>
      <c r="T1244" s="9">
        <f t="shared" si="79"/>
        <v>0.4845666014835075</v>
      </c>
      <c r="U1244" s="6">
        <f>YEAR(SalesDataTable[[#This Row],[Order Date]])</f>
        <v>2026</v>
      </c>
      <c r="V1244" s="9" t="str">
        <f>"Q"&amp;ROUNDUP(MONTH(SalesDataTable[[#This Row],[Order Date]])/3,0)</f>
        <v>Q3</v>
      </c>
      <c r="W1244" s="6">
        <f>MONTH(SalesDataTable[[#This Row],[Order Date]])</f>
        <v>7</v>
      </c>
      <c r="X1244" s="9" t="str">
        <f>TEXT(SalesDataTable[[#This Row],[Order Date]],"mmm")</f>
        <v>Jul</v>
      </c>
    </row>
    <row r="1245" spans="1:24">
      <c r="A1245" s="3">
        <v>4122</v>
      </c>
      <c r="B1245" s="4">
        <v>46204</v>
      </c>
      <c r="C1245" s="11">
        <f>YEAR(SalesDataTable[[#This Row],[Order Date]])</f>
        <v>2026</v>
      </c>
      <c r="D1245" s="11" t="str">
        <f>"Q"&amp;ROUNDUP(MONTH(SalesDataTable[[#This Row],[Order Date]])/3,0)</f>
        <v>Q3</v>
      </c>
      <c r="E1245" s="13">
        <f>MONTH(SalesDataTable[[#This Row],[Order Date]])</f>
        <v>7</v>
      </c>
      <c r="F1245" s="11" t="str">
        <f>TEXT(SalesDataTable[[#This Row],[Order Date]],"MMM")</f>
        <v>Jul</v>
      </c>
      <c r="G1245" s="5" t="s">
        <v>20</v>
      </c>
      <c r="H1245" s="5" t="s">
        <v>33</v>
      </c>
      <c r="I1245" s="5" t="s">
        <v>2</v>
      </c>
      <c r="J1245" s="5" t="s">
        <v>3</v>
      </c>
      <c r="K1245" s="5" t="s">
        <v>4</v>
      </c>
      <c r="L1245" s="5" t="s">
        <v>5</v>
      </c>
      <c r="M1245" s="6">
        <v>4</v>
      </c>
      <c r="N1245" s="7">
        <v>79.97</v>
      </c>
      <c r="O1245" s="8">
        <v>0.1</v>
      </c>
      <c r="P1245" s="7">
        <v>43.36</v>
      </c>
      <c r="Q1245" s="7">
        <f t="shared" si="76"/>
        <v>287.892</v>
      </c>
      <c r="R1245" s="7">
        <f t="shared" si="77"/>
        <v>173.44</v>
      </c>
      <c r="S1245" s="7">
        <f t="shared" si="78"/>
        <v>114.452</v>
      </c>
      <c r="T1245" s="9">
        <f t="shared" si="79"/>
        <v>0.39755185972517471</v>
      </c>
      <c r="U1245" s="6">
        <f>YEAR(SalesDataTable[[#This Row],[Order Date]])</f>
        <v>2026</v>
      </c>
      <c r="V1245" s="9" t="str">
        <f>"Q"&amp;ROUNDUP(MONTH(SalesDataTable[[#This Row],[Order Date]])/3,0)</f>
        <v>Q3</v>
      </c>
      <c r="W1245" s="6">
        <f>MONTH(SalesDataTable[[#This Row],[Order Date]])</f>
        <v>7</v>
      </c>
      <c r="X1245" s="9" t="str">
        <f>TEXT(SalesDataTable[[#This Row],[Order Date]],"mmm")</f>
        <v>Jul</v>
      </c>
    </row>
    <row r="1246" spans="1:24">
      <c r="A1246" s="3">
        <v>4589</v>
      </c>
      <c r="B1246" s="4">
        <v>46204</v>
      </c>
      <c r="C1246" s="11">
        <f>YEAR(SalesDataTable[[#This Row],[Order Date]])</f>
        <v>2026</v>
      </c>
      <c r="D1246" s="11" t="str">
        <f>"Q"&amp;ROUNDUP(MONTH(SalesDataTable[[#This Row],[Order Date]])/3,0)</f>
        <v>Q3</v>
      </c>
      <c r="E1246" s="13">
        <f>MONTH(SalesDataTable[[#This Row],[Order Date]])</f>
        <v>7</v>
      </c>
      <c r="F1246" s="11" t="str">
        <f>TEXT(SalesDataTable[[#This Row],[Order Date]],"MMM")</f>
        <v>Jul</v>
      </c>
      <c r="G1246" s="5" t="s">
        <v>20</v>
      </c>
      <c r="H1246" s="5" t="s">
        <v>33</v>
      </c>
      <c r="I1246" s="5" t="s">
        <v>19</v>
      </c>
      <c r="J1246" s="5" t="s">
        <v>13</v>
      </c>
      <c r="K1246" s="5" t="s">
        <v>4</v>
      </c>
      <c r="L1246" s="5" t="s">
        <v>30</v>
      </c>
      <c r="M1246" s="6">
        <v>2</v>
      </c>
      <c r="N1246" s="7">
        <v>102.37</v>
      </c>
      <c r="O1246" s="8">
        <v>0</v>
      </c>
      <c r="P1246" s="7">
        <v>50.25</v>
      </c>
      <c r="Q1246" s="7">
        <f t="shared" si="76"/>
        <v>204.74</v>
      </c>
      <c r="R1246" s="7">
        <f t="shared" si="77"/>
        <v>100.5</v>
      </c>
      <c r="S1246" s="7">
        <f t="shared" si="78"/>
        <v>104.24000000000001</v>
      </c>
      <c r="T1246" s="9">
        <f t="shared" si="79"/>
        <v>0.50913353521539517</v>
      </c>
      <c r="U1246" s="6">
        <f>YEAR(SalesDataTable[[#This Row],[Order Date]])</f>
        <v>2026</v>
      </c>
      <c r="V1246" s="9" t="str">
        <f>"Q"&amp;ROUNDUP(MONTH(SalesDataTable[[#This Row],[Order Date]])/3,0)</f>
        <v>Q3</v>
      </c>
      <c r="W1246" s="6">
        <f>MONTH(SalesDataTable[[#This Row],[Order Date]])</f>
        <v>7</v>
      </c>
      <c r="X1246" s="9" t="str">
        <f>TEXT(SalesDataTable[[#This Row],[Order Date]],"mmm")</f>
        <v>Jul</v>
      </c>
    </row>
    <row r="1247" spans="1:24">
      <c r="A1247" s="3">
        <v>4873</v>
      </c>
      <c r="B1247" s="4">
        <v>46204</v>
      </c>
      <c r="C1247" s="11">
        <f>YEAR(SalesDataTable[[#This Row],[Order Date]])</f>
        <v>2026</v>
      </c>
      <c r="D1247" s="11" t="str">
        <f>"Q"&amp;ROUNDUP(MONTH(SalesDataTable[[#This Row],[Order Date]])/3,0)</f>
        <v>Q3</v>
      </c>
      <c r="E1247" s="13">
        <f>MONTH(SalesDataTable[[#This Row],[Order Date]])</f>
        <v>7</v>
      </c>
      <c r="F1247" s="11" t="str">
        <f>TEXT(SalesDataTable[[#This Row],[Order Date]],"MMM")</f>
        <v>Jul</v>
      </c>
      <c r="G1247" s="5" t="s">
        <v>20</v>
      </c>
      <c r="H1247" s="5" t="s">
        <v>47</v>
      </c>
      <c r="I1247" s="5" t="s">
        <v>2</v>
      </c>
      <c r="J1247" s="5" t="s">
        <v>13</v>
      </c>
      <c r="K1247" s="5" t="s">
        <v>4</v>
      </c>
      <c r="L1247" s="5" t="s">
        <v>30</v>
      </c>
      <c r="M1247" s="6">
        <v>1</v>
      </c>
      <c r="N1247" s="7">
        <v>102.13</v>
      </c>
      <c r="O1247" s="8">
        <v>0</v>
      </c>
      <c r="P1247" s="7">
        <v>49.17</v>
      </c>
      <c r="Q1247" s="7">
        <f t="shared" si="76"/>
        <v>102.13</v>
      </c>
      <c r="R1247" s="7">
        <f t="shared" si="77"/>
        <v>49.17</v>
      </c>
      <c r="S1247" s="7">
        <f t="shared" si="78"/>
        <v>52.959999999999994</v>
      </c>
      <c r="T1247" s="9">
        <f t="shared" si="79"/>
        <v>0.5185547831195535</v>
      </c>
      <c r="U1247" s="6">
        <f>YEAR(SalesDataTable[[#This Row],[Order Date]])</f>
        <v>2026</v>
      </c>
      <c r="V1247" s="9" t="str">
        <f>"Q"&amp;ROUNDUP(MONTH(SalesDataTable[[#This Row],[Order Date]])/3,0)</f>
        <v>Q3</v>
      </c>
      <c r="W1247" s="6">
        <f>MONTH(SalesDataTable[[#This Row],[Order Date]])</f>
        <v>7</v>
      </c>
      <c r="X1247" s="9" t="str">
        <f>TEXT(SalesDataTable[[#This Row],[Order Date]],"mmm")</f>
        <v>Jul</v>
      </c>
    </row>
    <row r="1248" spans="1:24">
      <c r="A1248" s="3">
        <v>729</v>
      </c>
      <c r="B1248" s="4">
        <v>46205</v>
      </c>
      <c r="C1248" s="11">
        <f>YEAR(SalesDataTable[[#This Row],[Order Date]])</f>
        <v>2026</v>
      </c>
      <c r="D1248" s="11" t="str">
        <f>"Q"&amp;ROUNDUP(MONTH(SalesDataTable[[#This Row],[Order Date]])/3,0)</f>
        <v>Q3</v>
      </c>
      <c r="E1248" s="13">
        <f>MONTH(SalesDataTable[[#This Row],[Order Date]])</f>
        <v>7</v>
      </c>
      <c r="F1248" s="11" t="str">
        <f>TEXT(SalesDataTable[[#This Row],[Order Date]],"MMM")</f>
        <v>Jul</v>
      </c>
      <c r="G1248" s="5" t="s">
        <v>11</v>
      </c>
      <c r="H1248" s="5" t="s">
        <v>12</v>
      </c>
      <c r="I1248" s="5" t="s">
        <v>2</v>
      </c>
      <c r="J1248" s="5" t="s">
        <v>3</v>
      </c>
      <c r="K1248" s="5" t="s">
        <v>14</v>
      </c>
      <c r="L1248" s="5" t="s">
        <v>48</v>
      </c>
      <c r="M1248" s="6">
        <v>1</v>
      </c>
      <c r="N1248" s="7">
        <v>161.82</v>
      </c>
      <c r="O1248" s="8">
        <v>0</v>
      </c>
      <c r="P1248" s="7">
        <v>87.15</v>
      </c>
      <c r="Q1248" s="7">
        <f t="shared" si="76"/>
        <v>161.82</v>
      </c>
      <c r="R1248" s="7">
        <f t="shared" si="77"/>
        <v>87.15</v>
      </c>
      <c r="S1248" s="7">
        <f t="shared" si="78"/>
        <v>74.669999999999987</v>
      </c>
      <c r="T1248" s="9">
        <f t="shared" si="79"/>
        <v>0.46143863552094916</v>
      </c>
      <c r="U1248" s="6">
        <f>YEAR(SalesDataTable[[#This Row],[Order Date]])</f>
        <v>2026</v>
      </c>
      <c r="V1248" s="9" t="str">
        <f>"Q"&amp;ROUNDUP(MONTH(SalesDataTable[[#This Row],[Order Date]])/3,0)</f>
        <v>Q3</v>
      </c>
      <c r="W1248" s="6">
        <f>MONTH(SalesDataTable[[#This Row],[Order Date]])</f>
        <v>7</v>
      </c>
      <c r="X1248" s="9" t="str">
        <f>TEXT(SalesDataTable[[#This Row],[Order Date]],"mmm")</f>
        <v>Jul</v>
      </c>
    </row>
    <row r="1249" spans="1:24">
      <c r="A1249" s="3">
        <v>906</v>
      </c>
      <c r="B1249" s="4">
        <v>46205</v>
      </c>
      <c r="C1249" s="11">
        <f>YEAR(SalesDataTable[[#This Row],[Order Date]])</f>
        <v>2026</v>
      </c>
      <c r="D1249" s="11" t="str">
        <f>"Q"&amp;ROUNDUP(MONTH(SalesDataTable[[#This Row],[Order Date]])/3,0)</f>
        <v>Q3</v>
      </c>
      <c r="E1249" s="13">
        <f>MONTH(SalesDataTable[[#This Row],[Order Date]])</f>
        <v>7</v>
      </c>
      <c r="F1249" s="11" t="str">
        <f>TEXT(SalesDataTable[[#This Row],[Order Date]],"MMM")</f>
        <v>Jul</v>
      </c>
      <c r="G1249" s="5" t="s">
        <v>20</v>
      </c>
      <c r="H1249" s="5" t="s">
        <v>33</v>
      </c>
      <c r="I1249" s="5" t="s">
        <v>2</v>
      </c>
      <c r="J1249" s="5" t="s">
        <v>13</v>
      </c>
      <c r="K1249" s="5" t="s">
        <v>4</v>
      </c>
      <c r="L1249" s="5" t="s">
        <v>5</v>
      </c>
      <c r="M1249" s="6">
        <v>2</v>
      </c>
      <c r="N1249" s="7">
        <v>83.29</v>
      </c>
      <c r="O1249" s="8">
        <v>0</v>
      </c>
      <c r="P1249" s="7">
        <v>42.45</v>
      </c>
      <c r="Q1249" s="7">
        <f t="shared" si="76"/>
        <v>166.58</v>
      </c>
      <c r="R1249" s="7">
        <f t="shared" si="77"/>
        <v>84.9</v>
      </c>
      <c r="S1249" s="7">
        <f t="shared" si="78"/>
        <v>81.680000000000007</v>
      </c>
      <c r="T1249" s="9">
        <f t="shared" si="79"/>
        <v>0.49033497418657701</v>
      </c>
      <c r="U1249" s="6">
        <f>YEAR(SalesDataTable[[#This Row],[Order Date]])</f>
        <v>2026</v>
      </c>
      <c r="V1249" s="9" t="str">
        <f>"Q"&amp;ROUNDUP(MONTH(SalesDataTable[[#This Row],[Order Date]])/3,0)</f>
        <v>Q3</v>
      </c>
      <c r="W1249" s="6">
        <f>MONTH(SalesDataTable[[#This Row],[Order Date]])</f>
        <v>7</v>
      </c>
      <c r="X1249" s="9" t="str">
        <f>TEXT(SalesDataTable[[#This Row],[Order Date]],"mmm")</f>
        <v>Jul</v>
      </c>
    </row>
    <row r="1250" spans="1:24">
      <c r="A1250" s="3">
        <v>1531</v>
      </c>
      <c r="B1250" s="4">
        <v>46205</v>
      </c>
      <c r="C1250" s="11">
        <f>YEAR(SalesDataTable[[#This Row],[Order Date]])</f>
        <v>2026</v>
      </c>
      <c r="D1250" s="11" t="str">
        <f>"Q"&amp;ROUNDUP(MONTH(SalesDataTable[[#This Row],[Order Date]])/3,0)</f>
        <v>Q3</v>
      </c>
      <c r="E1250" s="13">
        <f>MONTH(SalesDataTable[[#This Row],[Order Date]])</f>
        <v>7</v>
      </c>
      <c r="F1250" s="11" t="str">
        <f>TEXT(SalesDataTable[[#This Row],[Order Date]],"MMM")</f>
        <v>Jul</v>
      </c>
      <c r="G1250" s="5" t="s">
        <v>11</v>
      </c>
      <c r="H1250" s="5" t="s">
        <v>52</v>
      </c>
      <c r="I1250" s="5" t="s">
        <v>2</v>
      </c>
      <c r="J1250" s="5" t="s">
        <v>13</v>
      </c>
      <c r="K1250" s="5" t="s">
        <v>14</v>
      </c>
      <c r="L1250" s="5" t="s">
        <v>44</v>
      </c>
      <c r="M1250" s="6">
        <v>2</v>
      </c>
      <c r="N1250" s="7">
        <v>136.72999999999999</v>
      </c>
      <c r="O1250" s="8">
        <v>0</v>
      </c>
      <c r="P1250" s="7">
        <v>66.03</v>
      </c>
      <c r="Q1250" s="7">
        <f t="shared" si="76"/>
        <v>273.45999999999998</v>
      </c>
      <c r="R1250" s="7">
        <f t="shared" si="77"/>
        <v>132.06</v>
      </c>
      <c r="S1250" s="7">
        <f t="shared" si="78"/>
        <v>141.39999999999998</v>
      </c>
      <c r="T1250" s="9">
        <f t="shared" si="79"/>
        <v>0.5170774519125283</v>
      </c>
      <c r="U1250" s="6">
        <f>YEAR(SalesDataTable[[#This Row],[Order Date]])</f>
        <v>2026</v>
      </c>
      <c r="V1250" s="9" t="str">
        <f>"Q"&amp;ROUNDUP(MONTH(SalesDataTable[[#This Row],[Order Date]])/3,0)</f>
        <v>Q3</v>
      </c>
      <c r="W1250" s="6">
        <f>MONTH(SalesDataTable[[#This Row],[Order Date]])</f>
        <v>7</v>
      </c>
      <c r="X1250" s="9" t="str">
        <f>TEXT(SalesDataTable[[#This Row],[Order Date]],"mmm")</f>
        <v>Jul</v>
      </c>
    </row>
    <row r="1251" spans="1:24">
      <c r="A1251" s="3">
        <v>1683</v>
      </c>
      <c r="B1251" s="4">
        <v>46205</v>
      </c>
      <c r="C1251" s="11">
        <f>YEAR(SalesDataTable[[#This Row],[Order Date]])</f>
        <v>2026</v>
      </c>
      <c r="D1251" s="11" t="str">
        <f>"Q"&amp;ROUNDUP(MONTH(SalesDataTable[[#This Row],[Order Date]])/3,0)</f>
        <v>Q3</v>
      </c>
      <c r="E1251" s="13">
        <f>MONTH(SalesDataTable[[#This Row],[Order Date]])</f>
        <v>7</v>
      </c>
      <c r="F1251" s="11" t="str">
        <f>TEXT(SalesDataTable[[#This Row],[Order Date]],"MMM")</f>
        <v>Jul</v>
      </c>
      <c r="G1251" s="5" t="s">
        <v>11</v>
      </c>
      <c r="H1251" s="5" t="s">
        <v>12</v>
      </c>
      <c r="I1251" s="5" t="s">
        <v>28</v>
      </c>
      <c r="J1251" s="5" t="s">
        <v>3</v>
      </c>
      <c r="K1251" s="5" t="s">
        <v>9</v>
      </c>
      <c r="L1251" s="5" t="s">
        <v>37</v>
      </c>
      <c r="M1251" s="6">
        <v>2</v>
      </c>
      <c r="N1251" s="7">
        <v>152.44</v>
      </c>
      <c r="O1251" s="8">
        <v>0</v>
      </c>
      <c r="P1251" s="7">
        <v>81.23</v>
      </c>
      <c r="Q1251" s="7">
        <f t="shared" si="76"/>
        <v>304.88</v>
      </c>
      <c r="R1251" s="7">
        <f t="shared" si="77"/>
        <v>162.46</v>
      </c>
      <c r="S1251" s="7">
        <f t="shared" si="78"/>
        <v>142.41999999999999</v>
      </c>
      <c r="T1251" s="9">
        <f t="shared" si="79"/>
        <v>0.46713461033849379</v>
      </c>
      <c r="U1251" s="6">
        <f>YEAR(SalesDataTable[[#This Row],[Order Date]])</f>
        <v>2026</v>
      </c>
      <c r="V1251" s="9" t="str">
        <f>"Q"&amp;ROUNDUP(MONTH(SalesDataTable[[#This Row],[Order Date]])/3,0)</f>
        <v>Q3</v>
      </c>
      <c r="W1251" s="6">
        <f>MONTH(SalesDataTable[[#This Row],[Order Date]])</f>
        <v>7</v>
      </c>
      <c r="X1251" s="9" t="str">
        <f>TEXT(SalesDataTable[[#This Row],[Order Date]],"mmm")</f>
        <v>Jul</v>
      </c>
    </row>
    <row r="1252" spans="1:24">
      <c r="A1252" s="3">
        <v>2363</v>
      </c>
      <c r="B1252" s="4">
        <v>46205</v>
      </c>
      <c r="C1252" s="11">
        <f>YEAR(SalesDataTable[[#This Row],[Order Date]])</f>
        <v>2026</v>
      </c>
      <c r="D1252" s="11" t="str">
        <f>"Q"&amp;ROUNDUP(MONTH(SalesDataTable[[#This Row],[Order Date]])/3,0)</f>
        <v>Q3</v>
      </c>
      <c r="E1252" s="13">
        <f>MONTH(SalesDataTable[[#This Row],[Order Date]])</f>
        <v>7</v>
      </c>
      <c r="F1252" s="11" t="str">
        <f>TEXT(SalesDataTable[[#This Row],[Order Date]],"MMM")</f>
        <v>Jul</v>
      </c>
      <c r="G1252" s="5" t="s">
        <v>20</v>
      </c>
      <c r="H1252" s="5" t="s">
        <v>31</v>
      </c>
      <c r="I1252" s="5" t="s">
        <v>2</v>
      </c>
      <c r="J1252" s="5" t="s">
        <v>13</v>
      </c>
      <c r="K1252" s="5" t="s">
        <v>9</v>
      </c>
      <c r="L1252" s="5" t="s">
        <v>46</v>
      </c>
      <c r="M1252" s="6">
        <v>2</v>
      </c>
      <c r="N1252" s="7">
        <v>71.28</v>
      </c>
      <c r="O1252" s="8">
        <v>0.1</v>
      </c>
      <c r="P1252" s="7">
        <v>32.67</v>
      </c>
      <c r="Q1252" s="7">
        <f t="shared" si="76"/>
        <v>128.304</v>
      </c>
      <c r="R1252" s="7">
        <f t="shared" si="77"/>
        <v>65.34</v>
      </c>
      <c r="S1252" s="7">
        <f t="shared" si="78"/>
        <v>62.963999999999999</v>
      </c>
      <c r="T1252" s="9">
        <f t="shared" si="79"/>
        <v>0.4907407407407407</v>
      </c>
      <c r="U1252" s="6">
        <f>YEAR(SalesDataTable[[#This Row],[Order Date]])</f>
        <v>2026</v>
      </c>
      <c r="V1252" s="9" t="str">
        <f>"Q"&amp;ROUNDUP(MONTH(SalesDataTable[[#This Row],[Order Date]])/3,0)</f>
        <v>Q3</v>
      </c>
      <c r="W1252" s="6">
        <f>MONTH(SalesDataTable[[#This Row],[Order Date]])</f>
        <v>7</v>
      </c>
      <c r="X1252" s="9" t="str">
        <f>TEXT(SalesDataTable[[#This Row],[Order Date]],"mmm")</f>
        <v>Jul</v>
      </c>
    </row>
    <row r="1253" spans="1:24">
      <c r="A1253" s="3">
        <v>3858</v>
      </c>
      <c r="B1253" s="4">
        <v>46205</v>
      </c>
      <c r="C1253" s="11">
        <f>YEAR(SalesDataTable[[#This Row],[Order Date]])</f>
        <v>2026</v>
      </c>
      <c r="D1253" s="11" t="str">
        <f>"Q"&amp;ROUNDUP(MONTH(SalesDataTable[[#This Row],[Order Date]])/3,0)</f>
        <v>Q3</v>
      </c>
      <c r="E1253" s="13">
        <f>MONTH(SalesDataTable[[#This Row],[Order Date]])</f>
        <v>7</v>
      </c>
      <c r="F1253" s="11" t="str">
        <f>TEXT(SalesDataTable[[#This Row],[Order Date]],"MMM")</f>
        <v>Jul</v>
      </c>
      <c r="G1253" s="5" t="s">
        <v>11</v>
      </c>
      <c r="H1253" s="5" t="s">
        <v>18</v>
      </c>
      <c r="I1253" s="5" t="s">
        <v>28</v>
      </c>
      <c r="J1253" s="5" t="s">
        <v>3</v>
      </c>
      <c r="K1253" s="5" t="s">
        <v>4</v>
      </c>
      <c r="L1253" s="5" t="s">
        <v>5</v>
      </c>
      <c r="M1253" s="6">
        <v>1</v>
      </c>
      <c r="N1253" s="7">
        <v>80.290000000000006</v>
      </c>
      <c r="O1253" s="8">
        <v>0.1</v>
      </c>
      <c r="P1253" s="7">
        <v>43.47</v>
      </c>
      <c r="Q1253" s="7">
        <f t="shared" si="76"/>
        <v>72.26100000000001</v>
      </c>
      <c r="R1253" s="7">
        <f t="shared" si="77"/>
        <v>43.47</v>
      </c>
      <c r="S1253" s="7">
        <f t="shared" si="78"/>
        <v>28.791000000000011</v>
      </c>
      <c r="T1253" s="9">
        <f t="shared" si="79"/>
        <v>0.39843068875326948</v>
      </c>
      <c r="U1253" s="6">
        <f>YEAR(SalesDataTable[[#This Row],[Order Date]])</f>
        <v>2026</v>
      </c>
      <c r="V1253" s="9" t="str">
        <f>"Q"&amp;ROUNDUP(MONTH(SalesDataTable[[#This Row],[Order Date]])/3,0)</f>
        <v>Q3</v>
      </c>
      <c r="W1253" s="6">
        <f>MONTH(SalesDataTable[[#This Row],[Order Date]])</f>
        <v>7</v>
      </c>
      <c r="X1253" s="9" t="str">
        <f>TEXT(SalesDataTable[[#This Row],[Order Date]],"mmm")</f>
        <v>Jul</v>
      </c>
    </row>
    <row r="1254" spans="1:24">
      <c r="A1254" s="3">
        <v>4233</v>
      </c>
      <c r="B1254" s="4">
        <v>46205</v>
      </c>
      <c r="C1254" s="11">
        <f>YEAR(SalesDataTable[[#This Row],[Order Date]])</f>
        <v>2026</v>
      </c>
      <c r="D1254" s="11" t="str">
        <f>"Q"&amp;ROUNDUP(MONTH(SalesDataTable[[#This Row],[Order Date]])/3,0)</f>
        <v>Q3</v>
      </c>
      <c r="E1254" s="13">
        <f>MONTH(SalesDataTable[[#This Row],[Order Date]])</f>
        <v>7</v>
      </c>
      <c r="F1254" s="11" t="str">
        <f>TEXT(SalesDataTable[[#This Row],[Order Date]],"MMM")</f>
        <v>Jul</v>
      </c>
      <c r="G1254" s="5" t="s">
        <v>6</v>
      </c>
      <c r="H1254" s="5" t="s">
        <v>27</v>
      </c>
      <c r="I1254" s="5" t="s">
        <v>28</v>
      </c>
      <c r="J1254" s="5" t="s">
        <v>13</v>
      </c>
      <c r="K1254" s="5" t="s">
        <v>9</v>
      </c>
      <c r="L1254" s="5" t="s">
        <v>17</v>
      </c>
      <c r="M1254" s="6">
        <v>1</v>
      </c>
      <c r="N1254" s="7">
        <v>142.38</v>
      </c>
      <c r="O1254" s="8">
        <v>0.05</v>
      </c>
      <c r="P1254" s="7">
        <v>77.17</v>
      </c>
      <c r="Q1254" s="7">
        <f t="shared" si="76"/>
        <v>135.261</v>
      </c>
      <c r="R1254" s="7">
        <f t="shared" si="77"/>
        <v>77.17</v>
      </c>
      <c r="S1254" s="7">
        <f t="shared" si="78"/>
        <v>58.090999999999994</v>
      </c>
      <c r="T1254" s="9">
        <f t="shared" si="79"/>
        <v>0.42947338848596417</v>
      </c>
      <c r="U1254" s="6">
        <f>YEAR(SalesDataTable[[#This Row],[Order Date]])</f>
        <v>2026</v>
      </c>
      <c r="V1254" s="9" t="str">
        <f>"Q"&amp;ROUNDUP(MONTH(SalesDataTable[[#This Row],[Order Date]])/3,0)</f>
        <v>Q3</v>
      </c>
      <c r="W1254" s="6">
        <f>MONTH(SalesDataTable[[#This Row],[Order Date]])</f>
        <v>7</v>
      </c>
      <c r="X1254" s="9" t="str">
        <f>TEXT(SalesDataTable[[#This Row],[Order Date]],"mmm")</f>
        <v>Jul</v>
      </c>
    </row>
    <row r="1255" spans="1:24">
      <c r="A1255" s="3">
        <v>5071</v>
      </c>
      <c r="B1255" s="4">
        <v>46205</v>
      </c>
      <c r="C1255" s="11">
        <f>YEAR(SalesDataTable[[#This Row],[Order Date]])</f>
        <v>2026</v>
      </c>
      <c r="D1255" s="11" t="str">
        <f>"Q"&amp;ROUNDUP(MONTH(SalesDataTable[[#This Row],[Order Date]])/3,0)</f>
        <v>Q3</v>
      </c>
      <c r="E1255" s="13">
        <f>MONTH(SalesDataTable[[#This Row],[Order Date]])</f>
        <v>7</v>
      </c>
      <c r="F1255" s="11" t="str">
        <f>TEXT(SalesDataTable[[#This Row],[Order Date]],"MMM")</f>
        <v>Jul</v>
      </c>
      <c r="G1255" s="5" t="s">
        <v>20</v>
      </c>
      <c r="H1255" s="5" t="s">
        <v>31</v>
      </c>
      <c r="I1255" s="5" t="s">
        <v>2</v>
      </c>
      <c r="J1255" s="5" t="s">
        <v>13</v>
      </c>
      <c r="K1255" s="5" t="s">
        <v>9</v>
      </c>
      <c r="L1255" s="5" t="s">
        <v>10</v>
      </c>
      <c r="M1255" s="6">
        <v>3</v>
      </c>
      <c r="N1255" s="7">
        <v>91.47</v>
      </c>
      <c r="O1255" s="8">
        <v>0.05</v>
      </c>
      <c r="P1255" s="7">
        <v>45.6</v>
      </c>
      <c r="Q1255" s="7">
        <f t="shared" si="76"/>
        <v>260.68949999999995</v>
      </c>
      <c r="R1255" s="7">
        <f t="shared" si="77"/>
        <v>136.80000000000001</v>
      </c>
      <c r="S1255" s="7">
        <f t="shared" si="78"/>
        <v>123.88949999999994</v>
      </c>
      <c r="T1255" s="9">
        <f t="shared" si="79"/>
        <v>0.47523778287963253</v>
      </c>
      <c r="U1255" s="6">
        <f>YEAR(SalesDataTable[[#This Row],[Order Date]])</f>
        <v>2026</v>
      </c>
      <c r="V1255" s="9" t="str">
        <f>"Q"&amp;ROUNDUP(MONTH(SalesDataTable[[#This Row],[Order Date]])/3,0)</f>
        <v>Q3</v>
      </c>
      <c r="W1255" s="6">
        <f>MONTH(SalesDataTable[[#This Row],[Order Date]])</f>
        <v>7</v>
      </c>
      <c r="X1255" s="9" t="str">
        <f>TEXT(SalesDataTable[[#This Row],[Order Date]],"mmm")</f>
        <v>Jul</v>
      </c>
    </row>
    <row r="1256" spans="1:24">
      <c r="A1256" s="3">
        <v>5174</v>
      </c>
      <c r="B1256" s="4">
        <v>46205</v>
      </c>
      <c r="C1256" s="11">
        <f>YEAR(SalesDataTable[[#This Row],[Order Date]])</f>
        <v>2026</v>
      </c>
      <c r="D1256" s="11" t="str">
        <f>"Q"&amp;ROUNDUP(MONTH(SalesDataTable[[#This Row],[Order Date]])/3,0)</f>
        <v>Q3</v>
      </c>
      <c r="E1256" s="13">
        <f>MONTH(SalesDataTable[[#This Row],[Order Date]])</f>
        <v>7</v>
      </c>
      <c r="F1256" s="11" t="str">
        <f>TEXT(SalesDataTable[[#This Row],[Order Date]],"MMM")</f>
        <v>Jul</v>
      </c>
      <c r="G1256" s="5" t="s">
        <v>6</v>
      </c>
      <c r="H1256" s="5" t="s">
        <v>41</v>
      </c>
      <c r="I1256" s="5" t="s">
        <v>19</v>
      </c>
      <c r="J1256" s="5" t="s">
        <v>13</v>
      </c>
      <c r="K1256" s="5" t="s">
        <v>14</v>
      </c>
      <c r="L1256" s="5" t="s">
        <v>32</v>
      </c>
      <c r="M1256" s="6">
        <v>1</v>
      </c>
      <c r="N1256" s="7">
        <v>45.92</v>
      </c>
      <c r="O1256" s="8">
        <v>0.05</v>
      </c>
      <c r="P1256" s="7">
        <v>17.91</v>
      </c>
      <c r="Q1256" s="7">
        <f t="shared" si="76"/>
        <v>43.624000000000002</v>
      </c>
      <c r="R1256" s="7">
        <f t="shared" si="77"/>
        <v>17.91</v>
      </c>
      <c r="S1256" s="7">
        <f t="shared" si="78"/>
        <v>25.714000000000002</v>
      </c>
      <c r="T1256" s="9">
        <f t="shared" si="79"/>
        <v>0.58944617641665142</v>
      </c>
      <c r="U1256" s="6">
        <f>YEAR(SalesDataTable[[#This Row],[Order Date]])</f>
        <v>2026</v>
      </c>
      <c r="V1256" s="9" t="str">
        <f>"Q"&amp;ROUNDUP(MONTH(SalesDataTable[[#This Row],[Order Date]])/3,0)</f>
        <v>Q3</v>
      </c>
      <c r="W1256" s="6">
        <f>MONTH(SalesDataTable[[#This Row],[Order Date]])</f>
        <v>7</v>
      </c>
      <c r="X1256" s="9" t="str">
        <f>TEXT(SalesDataTable[[#This Row],[Order Date]],"mmm")</f>
        <v>Jul</v>
      </c>
    </row>
    <row r="1257" spans="1:24">
      <c r="A1257" s="3">
        <v>727</v>
      </c>
      <c r="B1257" s="4">
        <v>46206</v>
      </c>
      <c r="C1257" s="11">
        <f>YEAR(SalesDataTable[[#This Row],[Order Date]])</f>
        <v>2026</v>
      </c>
      <c r="D1257" s="11" t="str">
        <f>"Q"&amp;ROUNDUP(MONTH(SalesDataTable[[#This Row],[Order Date]])/3,0)</f>
        <v>Q3</v>
      </c>
      <c r="E1257" s="13">
        <f>MONTH(SalesDataTable[[#This Row],[Order Date]])</f>
        <v>7</v>
      </c>
      <c r="F1257" s="11" t="str">
        <f>TEXT(SalesDataTable[[#This Row],[Order Date]],"MMM")</f>
        <v>Jul</v>
      </c>
      <c r="G1257" s="5" t="s">
        <v>20</v>
      </c>
      <c r="H1257" s="5" t="s">
        <v>21</v>
      </c>
      <c r="I1257" s="5" t="s">
        <v>19</v>
      </c>
      <c r="J1257" s="5" t="s">
        <v>13</v>
      </c>
      <c r="K1257" s="5" t="s">
        <v>34</v>
      </c>
      <c r="L1257" s="5" t="s">
        <v>42</v>
      </c>
      <c r="M1257" s="6">
        <v>1</v>
      </c>
      <c r="N1257" s="7">
        <v>36.01</v>
      </c>
      <c r="O1257" s="8">
        <v>0</v>
      </c>
      <c r="P1257" s="7">
        <v>14.11</v>
      </c>
      <c r="Q1257" s="7">
        <f t="shared" si="76"/>
        <v>36.01</v>
      </c>
      <c r="R1257" s="7">
        <f t="shared" si="77"/>
        <v>14.11</v>
      </c>
      <c r="S1257" s="7">
        <f t="shared" si="78"/>
        <v>21.9</v>
      </c>
      <c r="T1257" s="9">
        <f t="shared" si="79"/>
        <v>0.60816439877811723</v>
      </c>
      <c r="U1257" s="6">
        <f>YEAR(SalesDataTable[[#This Row],[Order Date]])</f>
        <v>2026</v>
      </c>
      <c r="V1257" s="9" t="str">
        <f>"Q"&amp;ROUNDUP(MONTH(SalesDataTable[[#This Row],[Order Date]])/3,0)</f>
        <v>Q3</v>
      </c>
      <c r="W1257" s="6">
        <f>MONTH(SalesDataTable[[#This Row],[Order Date]])</f>
        <v>7</v>
      </c>
      <c r="X1257" s="9" t="str">
        <f>TEXT(SalesDataTable[[#This Row],[Order Date]],"mmm")</f>
        <v>Jul</v>
      </c>
    </row>
    <row r="1258" spans="1:24">
      <c r="A1258" s="3">
        <v>1546</v>
      </c>
      <c r="B1258" s="4">
        <v>46206</v>
      </c>
      <c r="C1258" s="11">
        <f>YEAR(SalesDataTable[[#This Row],[Order Date]])</f>
        <v>2026</v>
      </c>
      <c r="D1258" s="11" t="str">
        <f>"Q"&amp;ROUNDUP(MONTH(SalesDataTable[[#This Row],[Order Date]])/3,0)</f>
        <v>Q3</v>
      </c>
      <c r="E1258" s="13">
        <f>MONTH(SalesDataTable[[#This Row],[Order Date]])</f>
        <v>7</v>
      </c>
      <c r="F1258" s="11" t="str">
        <f>TEXT(SalesDataTable[[#This Row],[Order Date]],"MMM")</f>
        <v>Jul</v>
      </c>
      <c r="G1258" s="5" t="s">
        <v>20</v>
      </c>
      <c r="H1258" s="5" t="s">
        <v>47</v>
      </c>
      <c r="I1258" s="5" t="s">
        <v>2</v>
      </c>
      <c r="J1258" s="5" t="s">
        <v>16</v>
      </c>
      <c r="K1258" s="5" t="s">
        <v>14</v>
      </c>
      <c r="L1258" s="5" t="s">
        <v>48</v>
      </c>
      <c r="M1258" s="6">
        <v>1</v>
      </c>
      <c r="N1258" s="7">
        <v>165.8</v>
      </c>
      <c r="O1258" s="8">
        <v>0.1</v>
      </c>
      <c r="P1258" s="7">
        <v>88.32</v>
      </c>
      <c r="Q1258" s="7">
        <f t="shared" si="76"/>
        <v>149.22000000000003</v>
      </c>
      <c r="R1258" s="7">
        <f t="shared" si="77"/>
        <v>88.32</v>
      </c>
      <c r="S1258" s="7">
        <f t="shared" si="78"/>
        <v>60.900000000000034</v>
      </c>
      <c r="T1258" s="9">
        <f t="shared" si="79"/>
        <v>0.40812223562525146</v>
      </c>
      <c r="U1258" s="6">
        <f>YEAR(SalesDataTable[[#This Row],[Order Date]])</f>
        <v>2026</v>
      </c>
      <c r="V1258" s="9" t="str">
        <f>"Q"&amp;ROUNDUP(MONTH(SalesDataTable[[#This Row],[Order Date]])/3,0)</f>
        <v>Q3</v>
      </c>
      <c r="W1258" s="6">
        <f>MONTH(SalesDataTable[[#This Row],[Order Date]])</f>
        <v>7</v>
      </c>
      <c r="X1258" s="9" t="str">
        <f>TEXT(SalesDataTable[[#This Row],[Order Date]],"mmm")</f>
        <v>Jul</v>
      </c>
    </row>
    <row r="1259" spans="1:24">
      <c r="A1259" s="3">
        <v>3610</v>
      </c>
      <c r="B1259" s="4">
        <v>46206</v>
      </c>
      <c r="C1259" s="11">
        <f>YEAR(SalesDataTable[[#This Row],[Order Date]])</f>
        <v>2026</v>
      </c>
      <c r="D1259" s="11" t="str">
        <f>"Q"&amp;ROUNDUP(MONTH(SalesDataTable[[#This Row],[Order Date]])/3,0)</f>
        <v>Q3</v>
      </c>
      <c r="E1259" s="13">
        <f>MONTH(SalesDataTable[[#This Row],[Order Date]])</f>
        <v>7</v>
      </c>
      <c r="F1259" s="11" t="str">
        <f>TEXT(SalesDataTable[[#This Row],[Order Date]],"MMM")</f>
        <v>Jul</v>
      </c>
      <c r="G1259" s="5" t="s">
        <v>11</v>
      </c>
      <c r="H1259" s="5" t="s">
        <v>12</v>
      </c>
      <c r="I1259" s="5" t="s">
        <v>8</v>
      </c>
      <c r="J1259" s="5" t="s">
        <v>16</v>
      </c>
      <c r="K1259" s="5" t="s">
        <v>34</v>
      </c>
      <c r="L1259" s="5" t="s">
        <v>35</v>
      </c>
      <c r="M1259" s="6">
        <v>5</v>
      </c>
      <c r="N1259" s="7">
        <v>40.36</v>
      </c>
      <c r="O1259" s="8">
        <v>0.15</v>
      </c>
      <c r="P1259" s="7">
        <v>14.57</v>
      </c>
      <c r="Q1259" s="7">
        <f t="shared" si="76"/>
        <v>171.53</v>
      </c>
      <c r="R1259" s="7">
        <f t="shared" si="77"/>
        <v>72.849999999999994</v>
      </c>
      <c r="S1259" s="7">
        <f t="shared" si="78"/>
        <v>98.68</v>
      </c>
      <c r="T1259" s="9">
        <f t="shared" si="79"/>
        <v>0.57529295167026184</v>
      </c>
      <c r="U1259" s="6">
        <f>YEAR(SalesDataTable[[#This Row],[Order Date]])</f>
        <v>2026</v>
      </c>
      <c r="V1259" s="9" t="str">
        <f>"Q"&amp;ROUNDUP(MONTH(SalesDataTable[[#This Row],[Order Date]])/3,0)</f>
        <v>Q3</v>
      </c>
      <c r="W1259" s="6">
        <f>MONTH(SalesDataTable[[#This Row],[Order Date]])</f>
        <v>7</v>
      </c>
      <c r="X1259" s="9" t="str">
        <f>TEXT(SalesDataTable[[#This Row],[Order Date]],"mmm")</f>
        <v>Jul</v>
      </c>
    </row>
    <row r="1260" spans="1:24">
      <c r="A1260" s="3">
        <v>3931</v>
      </c>
      <c r="B1260" s="4">
        <v>46206</v>
      </c>
      <c r="C1260" s="11">
        <f>YEAR(SalesDataTable[[#This Row],[Order Date]])</f>
        <v>2026</v>
      </c>
      <c r="D1260" s="11" t="str">
        <f>"Q"&amp;ROUNDUP(MONTH(SalesDataTable[[#This Row],[Order Date]])/3,0)</f>
        <v>Q3</v>
      </c>
      <c r="E1260" s="13">
        <f>MONTH(SalesDataTable[[#This Row],[Order Date]])</f>
        <v>7</v>
      </c>
      <c r="F1260" s="11" t="str">
        <f>TEXT(SalesDataTable[[#This Row],[Order Date]],"MMM")</f>
        <v>Jul</v>
      </c>
      <c r="G1260" s="5" t="s">
        <v>11</v>
      </c>
      <c r="H1260" s="5" t="s">
        <v>52</v>
      </c>
      <c r="I1260" s="5" t="s">
        <v>8</v>
      </c>
      <c r="J1260" s="5" t="s">
        <v>16</v>
      </c>
      <c r="K1260" s="5" t="s">
        <v>9</v>
      </c>
      <c r="L1260" s="5" t="s">
        <v>17</v>
      </c>
      <c r="M1260" s="6">
        <v>12</v>
      </c>
      <c r="N1260" s="7">
        <v>143.77000000000001</v>
      </c>
      <c r="O1260" s="8">
        <v>0.1</v>
      </c>
      <c r="P1260" s="7">
        <v>81.680000000000007</v>
      </c>
      <c r="Q1260" s="7">
        <f t="shared" si="76"/>
        <v>1552.7160000000003</v>
      </c>
      <c r="R1260" s="7">
        <f t="shared" si="77"/>
        <v>980.16000000000008</v>
      </c>
      <c r="S1260" s="7">
        <f t="shared" si="78"/>
        <v>572.55600000000027</v>
      </c>
      <c r="T1260" s="9">
        <f t="shared" si="79"/>
        <v>0.3687448316369511</v>
      </c>
      <c r="U1260" s="6">
        <f>YEAR(SalesDataTable[[#This Row],[Order Date]])</f>
        <v>2026</v>
      </c>
      <c r="V1260" s="9" t="str">
        <f>"Q"&amp;ROUNDUP(MONTH(SalesDataTable[[#This Row],[Order Date]])/3,0)</f>
        <v>Q3</v>
      </c>
      <c r="W1260" s="6">
        <f>MONTH(SalesDataTable[[#This Row],[Order Date]])</f>
        <v>7</v>
      </c>
      <c r="X1260" s="9" t="str">
        <f>TEXT(SalesDataTable[[#This Row],[Order Date]],"mmm")</f>
        <v>Jul</v>
      </c>
    </row>
    <row r="1261" spans="1:24">
      <c r="A1261" s="3">
        <v>3942</v>
      </c>
      <c r="B1261" s="4">
        <v>46206</v>
      </c>
      <c r="C1261" s="11">
        <f>YEAR(SalesDataTable[[#This Row],[Order Date]])</f>
        <v>2026</v>
      </c>
      <c r="D1261" s="11" t="str">
        <f>"Q"&amp;ROUNDUP(MONTH(SalesDataTable[[#This Row],[Order Date]])/3,0)</f>
        <v>Q3</v>
      </c>
      <c r="E1261" s="13">
        <f>MONTH(SalesDataTable[[#This Row],[Order Date]])</f>
        <v>7</v>
      </c>
      <c r="F1261" s="11" t="str">
        <f>TEXT(SalesDataTable[[#This Row],[Order Date]],"MMM")</f>
        <v>Jul</v>
      </c>
      <c r="G1261" s="5" t="s">
        <v>6</v>
      </c>
      <c r="H1261" s="5" t="s">
        <v>43</v>
      </c>
      <c r="I1261" s="5" t="s">
        <v>2</v>
      </c>
      <c r="J1261" s="5" t="s">
        <v>13</v>
      </c>
      <c r="K1261" s="5" t="s">
        <v>9</v>
      </c>
      <c r="L1261" s="5" t="s">
        <v>46</v>
      </c>
      <c r="M1261" s="6">
        <v>2</v>
      </c>
      <c r="N1261" s="7">
        <v>70.5</v>
      </c>
      <c r="O1261" s="8">
        <v>0</v>
      </c>
      <c r="P1261" s="7">
        <v>32.51</v>
      </c>
      <c r="Q1261" s="7">
        <f t="shared" si="76"/>
        <v>141</v>
      </c>
      <c r="R1261" s="7">
        <f t="shared" si="77"/>
        <v>65.02</v>
      </c>
      <c r="S1261" s="7">
        <f t="shared" si="78"/>
        <v>75.98</v>
      </c>
      <c r="T1261" s="9">
        <f t="shared" si="79"/>
        <v>0.53886524822695037</v>
      </c>
      <c r="U1261" s="6">
        <f>YEAR(SalesDataTable[[#This Row],[Order Date]])</f>
        <v>2026</v>
      </c>
      <c r="V1261" s="9" t="str">
        <f>"Q"&amp;ROUNDUP(MONTH(SalesDataTable[[#This Row],[Order Date]])/3,0)</f>
        <v>Q3</v>
      </c>
      <c r="W1261" s="6">
        <f>MONTH(SalesDataTable[[#This Row],[Order Date]])</f>
        <v>7</v>
      </c>
      <c r="X1261" s="9" t="str">
        <f>TEXT(SalesDataTable[[#This Row],[Order Date]],"mmm")</f>
        <v>Jul</v>
      </c>
    </row>
    <row r="1262" spans="1:24">
      <c r="A1262" s="3">
        <v>4165</v>
      </c>
      <c r="B1262" s="4">
        <v>46206</v>
      </c>
      <c r="C1262" s="11">
        <f>YEAR(SalesDataTable[[#This Row],[Order Date]])</f>
        <v>2026</v>
      </c>
      <c r="D1262" s="11" t="str">
        <f>"Q"&amp;ROUNDUP(MONTH(SalesDataTable[[#This Row],[Order Date]])/3,0)</f>
        <v>Q3</v>
      </c>
      <c r="E1262" s="13">
        <f>MONTH(SalesDataTable[[#This Row],[Order Date]])</f>
        <v>7</v>
      </c>
      <c r="F1262" s="11" t="str">
        <f>TEXT(SalesDataTable[[#This Row],[Order Date]],"MMM")</f>
        <v>Jul</v>
      </c>
      <c r="G1262" s="5" t="s">
        <v>6</v>
      </c>
      <c r="H1262" s="5" t="s">
        <v>49</v>
      </c>
      <c r="I1262" s="5" t="s">
        <v>2</v>
      </c>
      <c r="J1262" s="5" t="s">
        <v>13</v>
      </c>
      <c r="K1262" s="5" t="s">
        <v>9</v>
      </c>
      <c r="L1262" s="5" t="s">
        <v>37</v>
      </c>
      <c r="M1262" s="6">
        <v>2</v>
      </c>
      <c r="N1262" s="7">
        <v>152.88999999999999</v>
      </c>
      <c r="O1262" s="8">
        <v>0</v>
      </c>
      <c r="P1262" s="7">
        <v>81.34</v>
      </c>
      <c r="Q1262" s="7">
        <f t="shared" si="76"/>
        <v>305.77999999999997</v>
      </c>
      <c r="R1262" s="7">
        <f t="shared" si="77"/>
        <v>162.68</v>
      </c>
      <c r="S1262" s="7">
        <f t="shared" si="78"/>
        <v>143.09999999999997</v>
      </c>
      <c r="T1262" s="9">
        <f t="shared" si="79"/>
        <v>0.46798351756164558</v>
      </c>
      <c r="U1262" s="6">
        <f>YEAR(SalesDataTable[[#This Row],[Order Date]])</f>
        <v>2026</v>
      </c>
      <c r="V1262" s="9" t="str">
        <f>"Q"&amp;ROUNDUP(MONTH(SalesDataTable[[#This Row],[Order Date]])/3,0)</f>
        <v>Q3</v>
      </c>
      <c r="W1262" s="6">
        <f>MONTH(SalesDataTable[[#This Row],[Order Date]])</f>
        <v>7</v>
      </c>
      <c r="X1262" s="9" t="str">
        <f>TEXT(SalesDataTable[[#This Row],[Order Date]],"mmm")</f>
        <v>Jul</v>
      </c>
    </row>
    <row r="1263" spans="1:24">
      <c r="A1263" s="3">
        <v>1149</v>
      </c>
      <c r="B1263" s="4">
        <v>46207</v>
      </c>
      <c r="C1263" s="11">
        <f>YEAR(SalesDataTable[[#This Row],[Order Date]])</f>
        <v>2026</v>
      </c>
      <c r="D1263" s="11" t="str">
        <f>"Q"&amp;ROUNDUP(MONTH(SalesDataTable[[#This Row],[Order Date]])/3,0)</f>
        <v>Q3</v>
      </c>
      <c r="E1263" s="13">
        <f>MONTH(SalesDataTable[[#This Row],[Order Date]])</f>
        <v>7</v>
      </c>
      <c r="F1263" s="11" t="str">
        <f>TEXT(SalesDataTable[[#This Row],[Order Date]],"MMM")</f>
        <v>Jul</v>
      </c>
      <c r="G1263" s="5" t="s">
        <v>0</v>
      </c>
      <c r="H1263" s="5" t="s">
        <v>50</v>
      </c>
      <c r="I1263" s="5" t="s">
        <v>2</v>
      </c>
      <c r="J1263" s="5" t="s">
        <v>13</v>
      </c>
      <c r="K1263" s="5" t="s">
        <v>4</v>
      </c>
      <c r="L1263" s="5" t="s">
        <v>5</v>
      </c>
      <c r="M1263" s="6">
        <v>2</v>
      </c>
      <c r="N1263" s="7">
        <v>81.900000000000006</v>
      </c>
      <c r="O1263" s="8">
        <v>0</v>
      </c>
      <c r="P1263" s="7">
        <v>42.61</v>
      </c>
      <c r="Q1263" s="7">
        <f t="shared" si="76"/>
        <v>163.80000000000001</v>
      </c>
      <c r="R1263" s="7">
        <f t="shared" si="77"/>
        <v>85.22</v>
      </c>
      <c r="S1263" s="7">
        <f t="shared" si="78"/>
        <v>78.580000000000013</v>
      </c>
      <c r="T1263" s="9">
        <f t="shared" si="79"/>
        <v>0.47973137973137975</v>
      </c>
      <c r="U1263" s="6">
        <f>YEAR(SalesDataTable[[#This Row],[Order Date]])</f>
        <v>2026</v>
      </c>
      <c r="V1263" s="9" t="str">
        <f>"Q"&amp;ROUNDUP(MONTH(SalesDataTable[[#This Row],[Order Date]])/3,0)</f>
        <v>Q3</v>
      </c>
      <c r="W1263" s="6">
        <f>MONTH(SalesDataTable[[#This Row],[Order Date]])</f>
        <v>7</v>
      </c>
      <c r="X1263" s="9" t="str">
        <f>TEXT(SalesDataTable[[#This Row],[Order Date]],"mmm")</f>
        <v>Jul</v>
      </c>
    </row>
    <row r="1264" spans="1:24">
      <c r="A1264" s="3">
        <v>1310</v>
      </c>
      <c r="B1264" s="4">
        <v>46207</v>
      </c>
      <c r="C1264" s="11">
        <f>YEAR(SalesDataTable[[#This Row],[Order Date]])</f>
        <v>2026</v>
      </c>
      <c r="D1264" s="11" t="str">
        <f>"Q"&amp;ROUNDUP(MONTH(SalesDataTable[[#This Row],[Order Date]])/3,0)</f>
        <v>Q3</v>
      </c>
      <c r="E1264" s="13">
        <f>MONTH(SalesDataTable[[#This Row],[Order Date]])</f>
        <v>7</v>
      </c>
      <c r="F1264" s="11" t="str">
        <f>TEXT(SalesDataTable[[#This Row],[Order Date]],"MMM")</f>
        <v>Jul</v>
      </c>
      <c r="G1264" s="5" t="s">
        <v>11</v>
      </c>
      <c r="H1264" s="5" t="s">
        <v>39</v>
      </c>
      <c r="I1264" s="5" t="s">
        <v>19</v>
      </c>
      <c r="J1264" s="5" t="s">
        <v>13</v>
      </c>
      <c r="K1264" s="5" t="s">
        <v>4</v>
      </c>
      <c r="L1264" s="5" t="s">
        <v>30</v>
      </c>
      <c r="M1264" s="6">
        <v>1</v>
      </c>
      <c r="N1264" s="7">
        <v>103.58</v>
      </c>
      <c r="O1264" s="8">
        <v>0</v>
      </c>
      <c r="P1264" s="7">
        <v>51.94</v>
      </c>
      <c r="Q1264" s="7">
        <f t="shared" si="76"/>
        <v>103.58</v>
      </c>
      <c r="R1264" s="7">
        <f t="shared" si="77"/>
        <v>51.94</v>
      </c>
      <c r="S1264" s="7">
        <f t="shared" si="78"/>
        <v>51.64</v>
      </c>
      <c r="T1264" s="9">
        <f t="shared" si="79"/>
        <v>0.49855184398532537</v>
      </c>
      <c r="U1264" s="6">
        <f>YEAR(SalesDataTable[[#This Row],[Order Date]])</f>
        <v>2026</v>
      </c>
      <c r="V1264" s="9" t="str">
        <f>"Q"&amp;ROUNDUP(MONTH(SalesDataTable[[#This Row],[Order Date]])/3,0)</f>
        <v>Q3</v>
      </c>
      <c r="W1264" s="6">
        <f>MONTH(SalesDataTable[[#This Row],[Order Date]])</f>
        <v>7</v>
      </c>
      <c r="X1264" s="9" t="str">
        <f>TEXT(SalesDataTable[[#This Row],[Order Date]],"mmm")</f>
        <v>Jul</v>
      </c>
    </row>
    <row r="1265" spans="1:24">
      <c r="A1265" s="3">
        <v>2352</v>
      </c>
      <c r="B1265" s="4">
        <v>46207</v>
      </c>
      <c r="C1265" s="11">
        <f>YEAR(SalesDataTable[[#This Row],[Order Date]])</f>
        <v>2026</v>
      </c>
      <c r="D1265" s="11" t="str">
        <f>"Q"&amp;ROUNDUP(MONTH(SalesDataTable[[#This Row],[Order Date]])/3,0)</f>
        <v>Q3</v>
      </c>
      <c r="E1265" s="13">
        <f>MONTH(SalesDataTable[[#This Row],[Order Date]])</f>
        <v>7</v>
      </c>
      <c r="F1265" s="11" t="str">
        <f>TEXT(SalesDataTable[[#This Row],[Order Date]],"MMM")</f>
        <v>Jul</v>
      </c>
      <c r="G1265" s="5" t="s">
        <v>11</v>
      </c>
      <c r="H1265" s="5" t="s">
        <v>18</v>
      </c>
      <c r="I1265" s="5" t="s">
        <v>8</v>
      </c>
      <c r="J1265" s="5" t="s">
        <v>3</v>
      </c>
      <c r="K1265" s="5" t="s">
        <v>9</v>
      </c>
      <c r="L1265" s="5" t="s">
        <v>46</v>
      </c>
      <c r="M1265" s="6">
        <v>4</v>
      </c>
      <c r="N1265" s="7">
        <v>69.7</v>
      </c>
      <c r="O1265" s="8">
        <v>0.1</v>
      </c>
      <c r="P1265" s="7">
        <v>32.799999999999997</v>
      </c>
      <c r="Q1265" s="7">
        <f t="shared" si="76"/>
        <v>250.92000000000002</v>
      </c>
      <c r="R1265" s="7">
        <f t="shared" si="77"/>
        <v>131.19999999999999</v>
      </c>
      <c r="S1265" s="7">
        <f t="shared" si="78"/>
        <v>119.72000000000003</v>
      </c>
      <c r="T1265" s="9">
        <f t="shared" si="79"/>
        <v>0.47712418300653603</v>
      </c>
      <c r="U1265" s="6">
        <f>YEAR(SalesDataTable[[#This Row],[Order Date]])</f>
        <v>2026</v>
      </c>
      <c r="V1265" s="9" t="str">
        <f>"Q"&amp;ROUNDUP(MONTH(SalesDataTable[[#This Row],[Order Date]])/3,0)</f>
        <v>Q3</v>
      </c>
      <c r="W1265" s="6">
        <f>MONTH(SalesDataTable[[#This Row],[Order Date]])</f>
        <v>7</v>
      </c>
      <c r="X1265" s="9" t="str">
        <f>TEXT(SalesDataTable[[#This Row],[Order Date]],"mmm")</f>
        <v>Jul</v>
      </c>
    </row>
    <row r="1266" spans="1:24">
      <c r="A1266" s="3">
        <v>2547</v>
      </c>
      <c r="B1266" s="4">
        <v>46207</v>
      </c>
      <c r="C1266" s="11">
        <f>YEAR(SalesDataTable[[#This Row],[Order Date]])</f>
        <v>2026</v>
      </c>
      <c r="D1266" s="11" t="str">
        <f>"Q"&amp;ROUNDUP(MONTH(SalesDataTable[[#This Row],[Order Date]])/3,0)</f>
        <v>Q3</v>
      </c>
      <c r="E1266" s="13">
        <f>MONTH(SalesDataTable[[#This Row],[Order Date]])</f>
        <v>7</v>
      </c>
      <c r="F1266" s="11" t="str">
        <f>TEXT(SalesDataTable[[#This Row],[Order Date]],"MMM")</f>
        <v>Jul</v>
      </c>
      <c r="G1266" s="5" t="s">
        <v>6</v>
      </c>
      <c r="H1266" s="5" t="s">
        <v>43</v>
      </c>
      <c r="I1266" s="5" t="s">
        <v>2</v>
      </c>
      <c r="J1266" s="5" t="s">
        <v>16</v>
      </c>
      <c r="K1266" s="5" t="s">
        <v>34</v>
      </c>
      <c r="L1266" s="5" t="s">
        <v>35</v>
      </c>
      <c r="M1266" s="6">
        <v>1</v>
      </c>
      <c r="N1266" s="7">
        <v>40.549999999999997</v>
      </c>
      <c r="O1266" s="8">
        <v>0.05</v>
      </c>
      <c r="P1266" s="7">
        <v>14.44</v>
      </c>
      <c r="Q1266" s="7">
        <f t="shared" si="76"/>
        <v>38.522499999999994</v>
      </c>
      <c r="R1266" s="7">
        <f t="shared" si="77"/>
        <v>14.44</v>
      </c>
      <c r="S1266" s="7">
        <f t="shared" si="78"/>
        <v>24.082499999999996</v>
      </c>
      <c r="T1266" s="9">
        <f t="shared" si="79"/>
        <v>0.62515413070283599</v>
      </c>
      <c r="U1266" s="6">
        <f>YEAR(SalesDataTable[[#This Row],[Order Date]])</f>
        <v>2026</v>
      </c>
      <c r="V1266" s="9" t="str">
        <f>"Q"&amp;ROUNDUP(MONTH(SalesDataTable[[#This Row],[Order Date]])/3,0)</f>
        <v>Q3</v>
      </c>
      <c r="W1266" s="6">
        <f>MONTH(SalesDataTable[[#This Row],[Order Date]])</f>
        <v>7</v>
      </c>
      <c r="X1266" s="9" t="str">
        <f>TEXT(SalesDataTable[[#This Row],[Order Date]],"mmm")</f>
        <v>Jul</v>
      </c>
    </row>
    <row r="1267" spans="1:24">
      <c r="A1267" s="3">
        <v>2720</v>
      </c>
      <c r="B1267" s="4">
        <v>46207</v>
      </c>
      <c r="C1267" s="11">
        <f>YEAR(SalesDataTable[[#This Row],[Order Date]])</f>
        <v>2026</v>
      </c>
      <c r="D1267" s="11" t="str">
        <f>"Q"&amp;ROUNDUP(MONTH(SalesDataTable[[#This Row],[Order Date]])/3,0)</f>
        <v>Q3</v>
      </c>
      <c r="E1267" s="13">
        <f>MONTH(SalesDataTable[[#This Row],[Order Date]])</f>
        <v>7</v>
      </c>
      <c r="F1267" s="11" t="str">
        <f>TEXT(SalesDataTable[[#This Row],[Order Date]],"MMM")</f>
        <v>Jul</v>
      </c>
      <c r="G1267" s="5" t="s">
        <v>20</v>
      </c>
      <c r="H1267" s="5" t="s">
        <v>33</v>
      </c>
      <c r="I1267" s="5" t="s">
        <v>2</v>
      </c>
      <c r="J1267" s="5" t="s">
        <v>13</v>
      </c>
      <c r="K1267" s="5" t="s">
        <v>9</v>
      </c>
      <c r="L1267" s="5" t="s">
        <v>17</v>
      </c>
      <c r="M1267" s="6">
        <v>2</v>
      </c>
      <c r="N1267" s="7">
        <v>145.88999999999999</v>
      </c>
      <c r="O1267" s="8">
        <v>0</v>
      </c>
      <c r="P1267" s="7">
        <v>80.709999999999994</v>
      </c>
      <c r="Q1267" s="7">
        <f t="shared" si="76"/>
        <v>291.77999999999997</v>
      </c>
      <c r="R1267" s="7">
        <f t="shared" si="77"/>
        <v>161.41999999999999</v>
      </c>
      <c r="S1267" s="7">
        <f t="shared" si="78"/>
        <v>130.35999999999999</v>
      </c>
      <c r="T1267" s="9">
        <f t="shared" si="79"/>
        <v>0.4467749674412228</v>
      </c>
      <c r="U1267" s="6">
        <f>YEAR(SalesDataTable[[#This Row],[Order Date]])</f>
        <v>2026</v>
      </c>
      <c r="V1267" s="9" t="str">
        <f>"Q"&amp;ROUNDUP(MONTH(SalesDataTable[[#This Row],[Order Date]])/3,0)</f>
        <v>Q3</v>
      </c>
      <c r="W1267" s="6">
        <f>MONTH(SalesDataTable[[#This Row],[Order Date]])</f>
        <v>7</v>
      </c>
      <c r="X1267" s="9" t="str">
        <f>TEXT(SalesDataTable[[#This Row],[Order Date]],"mmm")</f>
        <v>Jul</v>
      </c>
    </row>
    <row r="1268" spans="1:24">
      <c r="A1268" s="3">
        <v>3591</v>
      </c>
      <c r="B1268" s="4">
        <v>46207</v>
      </c>
      <c r="C1268" s="11">
        <f>YEAR(SalesDataTable[[#This Row],[Order Date]])</f>
        <v>2026</v>
      </c>
      <c r="D1268" s="11" t="str">
        <f>"Q"&amp;ROUNDUP(MONTH(SalesDataTable[[#This Row],[Order Date]])/3,0)</f>
        <v>Q3</v>
      </c>
      <c r="E1268" s="13">
        <f>MONTH(SalesDataTable[[#This Row],[Order Date]])</f>
        <v>7</v>
      </c>
      <c r="F1268" s="11" t="str">
        <f>TEXT(SalesDataTable[[#This Row],[Order Date]],"MMM")</f>
        <v>Jul</v>
      </c>
      <c r="G1268" s="5" t="s">
        <v>20</v>
      </c>
      <c r="H1268" s="5" t="s">
        <v>47</v>
      </c>
      <c r="I1268" s="5" t="s">
        <v>2</v>
      </c>
      <c r="J1268" s="5" t="s">
        <v>3</v>
      </c>
      <c r="K1268" s="5" t="s">
        <v>14</v>
      </c>
      <c r="L1268" s="5" t="s">
        <v>48</v>
      </c>
      <c r="M1268" s="6">
        <v>1</v>
      </c>
      <c r="N1268" s="7">
        <v>163.25</v>
      </c>
      <c r="O1268" s="8">
        <v>0</v>
      </c>
      <c r="P1268" s="7">
        <v>89.71</v>
      </c>
      <c r="Q1268" s="7">
        <f t="shared" si="76"/>
        <v>163.25</v>
      </c>
      <c r="R1268" s="7">
        <f t="shared" si="77"/>
        <v>89.71</v>
      </c>
      <c r="S1268" s="7">
        <f t="shared" si="78"/>
        <v>73.540000000000006</v>
      </c>
      <c r="T1268" s="9">
        <f t="shared" si="79"/>
        <v>0.45047473200612559</v>
      </c>
      <c r="U1268" s="6">
        <f>YEAR(SalesDataTable[[#This Row],[Order Date]])</f>
        <v>2026</v>
      </c>
      <c r="V1268" s="9" t="str">
        <f>"Q"&amp;ROUNDUP(MONTH(SalesDataTable[[#This Row],[Order Date]])/3,0)</f>
        <v>Q3</v>
      </c>
      <c r="W1268" s="6">
        <f>MONTH(SalesDataTable[[#This Row],[Order Date]])</f>
        <v>7</v>
      </c>
      <c r="X1268" s="9" t="str">
        <f>TEXT(SalesDataTable[[#This Row],[Order Date]],"mmm")</f>
        <v>Jul</v>
      </c>
    </row>
    <row r="1269" spans="1:24">
      <c r="A1269" s="3">
        <v>3819</v>
      </c>
      <c r="B1269" s="4">
        <v>46207</v>
      </c>
      <c r="C1269" s="11">
        <f>YEAR(SalesDataTable[[#This Row],[Order Date]])</f>
        <v>2026</v>
      </c>
      <c r="D1269" s="11" t="str">
        <f>"Q"&amp;ROUNDUP(MONTH(SalesDataTable[[#This Row],[Order Date]])/3,0)</f>
        <v>Q3</v>
      </c>
      <c r="E1269" s="13">
        <f>MONTH(SalesDataTable[[#This Row],[Order Date]])</f>
        <v>7</v>
      </c>
      <c r="F1269" s="11" t="str">
        <f>TEXT(SalesDataTable[[#This Row],[Order Date]],"MMM")</f>
        <v>Jul</v>
      </c>
      <c r="G1269" s="5" t="s">
        <v>6</v>
      </c>
      <c r="H1269" s="5" t="s">
        <v>7</v>
      </c>
      <c r="I1269" s="5" t="s">
        <v>2</v>
      </c>
      <c r="J1269" s="5" t="s">
        <v>3</v>
      </c>
      <c r="K1269" s="5" t="s">
        <v>34</v>
      </c>
      <c r="L1269" s="5" t="s">
        <v>35</v>
      </c>
      <c r="M1269" s="6">
        <v>1</v>
      </c>
      <c r="N1269" s="7">
        <v>40.39</v>
      </c>
      <c r="O1269" s="8">
        <v>0.1</v>
      </c>
      <c r="P1269" s="7">
        <v>14.38</v>
      </c>
      <c r="Q1269" s="7">
        <f t="shared" si="76"/>
        <v>36.350999999999999</v>
      </c>
      <c r="R1269" s="7">
        <f t="shared" si="77"/>
        <v>14.38</v>
      </c>
      <c r="S1269" s="7">
        <f t="shared" si="78"/>
        <v>21.970999999999997</v>
      </c>
      <c r="T1269" s="9">
        <f t="shared" si="79"/>
        <v>0.60441253335534095</v>
      </c>
      <c r="U1269" s="6">
        <f>YEAR(SalesDataTable[[#This Row],[Order Date]])</f>
        <v>2026</v>
      </c>
      <c r="V1269" s="9" t="str">
        <f>"Q"&amp;ROUNDUP(MONTH(SalesDataTable[[#This Row],[Order Date]])/3,0)</f>
        <v>Q3</v>
      </c>
      <c r="W1269" s="6">
        <f>MONTH(SalesDataTable[[#This Row],[Order Date]])</f>
        <v>7</v>
      </c>
      <c r="X1269" s="9" t="str">
        <f>TEXT(SalesDataTable[[#This Row],[Order Date]],"mmm")</f>
        <v>Jul</v>
      </c>
    </row>
    <row r="1270" spans="1:24">
      <c r="A1270" s="3">
        <v>4869</v>
      </c>
      <c r="B1270" s="4">
        <v>46207</v>
      </c>
      <c r="C1270" s="11">
        <f>YEAR(SalesDataTable[[#This Row],[Order Date]])</f>
        <v>2026</v>
      </c>
      <c r="D1270" s="11" t="str">
        <f>"Q"&amp;ROUNDUP(MONTH(SalesDataTable[[#This Row],[Order Date]])/3,0)</f>
        <v>Q3</v>
      </c>
      <c r="E1270" s="13">
        <f>MONTH(SalesDataTable[[#This Row],[Order Date]])</f>
        <v>7</v>
      </c>
      <c r="F1270" s="11" t="str">
        <f>TEXT(SalesDataTable[[#This Row],[Order Date]],"MMM")</f>
        <v>Jul</v>
      </c>
      <c r="G1270" s="5" t="s">
        <v>0</v>
      </c>
      <c r="H1270" s="5" t="s">
        <v>50</v>
      </c>
      <c r="I1270" s="5" t="s">
        <v>19</v>
      </c>
      <c r="J1270" s="5" t="s">
        <v>3</v>
      </c>
      <c r="K1270" s="5" t="s">
        <v>23</v>
      </c>
      <c r="L1270" s="5" t="s">
        <v>29</v>
      </c>
      <c r="M1270" s="6">
        <v>1</v>
      </c>
      <c r="N1270" s="7">
        <v>200.22</v>
      </c>
      <c r="O1270" s="8">
        <v>0</v>
      </c>
      <c r="P1270" s="7">
        <v>104.38</v>
      </c>
      <c r="Q1270" s="7">
        <f t="shared" si="76"/>
        <v>200.22</v>
      </c>
      <c r="R1270" s="7">
        <f t="shared" si="77"/>
        <v>104.38</v>
      </c>
      <c r="S1270" s="7">
        <f t="shared" si="78"/>
        <v>95.84</v>
      </c>
      <c r="T1270" s="9">
        <f t="shared" si="79"/>
        <v>0.47867345919488563</v>
      </c>
      <c r="U1270" s="6">
        <f>YEAR(SalesDataTable[[#This Row],[Order Date]])</f>
        <v>2026</v>
      </c>
      <c r="V1270" s="9" t="str">
        <f>"Q"&amp;ROUNDUP(MONTH(SalesDataTable[[#This Row],[Order Date]])/3,0)</f>
        <v>Q3</v>
      </c>
      <c r="W1270" s="6">
        <f>MONTH(SalesDataTable[[#This Row],[Order Date]])</f>
        <v>7</v>
      </c>
      <c r="X1270" s="9" t="str">
        <f>TEXT(SalesDataTable[[#This Row],[Order Date]],"mmm")</f>
        <v>Jul</v>
      </c>
    </row>
    <row r="1271" spans="1:24">
      <c r="A1271" s="3">
        <v>4940</v>
      </c>
      <c r="B1271" s="4">
        <v>46207</v>
      </c>
      <c r="C1271" s="11">
        <f>YEAR(SalesDataTable[[#This Row],[Order Date]])</f>
        <v>2026</v>
      </c>
      <c r="D1271" s="11" t="str">
        <f>"Q"&amp;ROUNDUP(MONTH(SalesDataTable[[#This Row],[Order Date]])/3,0)</f>
        <v>Q3</v>
      </c>
      <c r="E1271" s="13">
        <f>MONTH(SalesDataTable[[#This Row],[Order Date]])</f>
        <v>7</v>
      </c>
      <c r="F1271" s="11" t="str">
        <f>TEXT(SalesDataTable[[#This Row],[Order Date]],"MMM")</f>
        <v>Jul</v>
      </c>
      <c r="G1271" s="5" t="s">
        <v>6</v>
      </c>
      <c r="H1271" s="5" t="s">
        <v>27</v>
      </c>
      <c r="I1271" s="5" t="s">
        <v>2</v>
      </c>
      <c r="J1271" s="5" t="s">
        <v>3</v>
      </c>
      <c r="K1271" s="5" t="s">
        <v>14</v>
      </c>
      <c r="L1271" s="5" t="s">
        <v>48</v>
      </c>
      <c r="M1271" s="6">
        <v>1</v>
      </c>
      <c r="N1271" s="7">
        <v>164.78</v>
      </c>
      <c r="O1271" s="8">
        <v>0.1</v>
      </c>
      <c r="P1271" s="7">
        <v>88.72</v>
      </c>
      <c r="Q1271" s="7">
        <f t="shared" si="76"/>
        <v>148.30199999999999</v>
      </c>
      <c r="R1271" s="7">
        <f t="shared" si="77"/>
        <v>88.72</v>
      </c>
      <c r="S1271" s="7">
        <f t="shared" si="78"/>
        <v>59.581999999999994</v>
      </c>
      <c r="T1271" s="9">
        <f t="shared" si="79"/>
        <v>0.4017612709201494</v>
      </c>
      <c r="U1271" s="6">
        <f>YEAR(SalesDataTable[[#This Row],[Order Date]])</f>
        <v>2026</v>
      </c>
      <c r="V1271" s="9" t="str">
        <f>"Q"&amp;ROUNDUP(MONTH(SalesDataTable[[#This Row],[Order Date]])/3,0)</f>
        <v>Q3</v>
      </c>
      <c r="W1271" s="6">
        <f>MONTH(SalesDataTable[[#This Row],[Order Date]])</f>
        <v>7</v>
      </c>
      <c r="X1271" s="9" t="str">
        <f>TEXT(SalesDataTable[[#This Row],[Order Date]],"mmm")</f>
        <v>Jul</v>
      </c>
    </row>
    <row r="1272" spans="1:24">
      <c r="A1272" s="3">
        <v>5164</v>
      </c>
      <c r="B1272" s="4">
        <v>46207</v>
      </c>
      <c r="C1272" s="11">
        <f>YEAR(SalesDataTable[[#This Row],[Order Date]])</f>
        <v>2026</v>
      </c>
      <c r="D1272" s="11" t="str">
        <f>"Q"&amp;ROUNDUP(MONTH(SalesDataTable[[#This Row],[Order Date]])/3,0)</f>
        <v>Q3</v>
      </c>
      <c r="E1272" s="13">
        <f>MONTH(SalesDataTable[[#This Row],[Order Date]])</f>
        <v>7</v>
      </c>
      <c r="F1272" s="11" t="str">
        <f>TEXT(SalesDataTable[[#This Row],[Order Date]],"MMM")</f>
        <v>Jul</v>
      </c>
      <c r="G1272" s="5" t="s">
        <v>6</v>
      </c>
      <c r="H1272" s="5" t="s">
        <v>49</v>
      </c>
      <c r="I1272" s="5" t="s">
        <v>2</v>
      </c>
      <c r="J1272" s="5" t="s">
        <v>3</v>
      </c>
      <c r="K1272" s="5" t="s">
        <v>9</v>
      </c>
      <c r="L1272" s="5" t="s">
        <v>17</v>
      </c>
      <c r="M1272" s="6">
        <v>4</v>
      </c>
      <c r="N1272" s="7">
        <v>142.86000000000001</v>
      </c>
      <c r="O1272" s="8">
        <v>0</v>
      </c>
      <c r="P1272" s="7">
        <v>81.62</v>
      </c>
      <c r="Q1272" s="7">
        <f t="shared" si="76"/>
        <v>571.44000000000005</v>
      </c>
      <c r="R1272" s="7">
        <f t="shared" si="77"/>
        <v>326.48</v>
      </c>
      <c r="S1272" s="7">
        <f t="shared" si="78"/>
        <v>244.96000000000004</v>
      </c>
      <c r="T1272" s="9">
        <f t="shared" si="79"/>
        <v>0.42867142657146862</v>
      </c>
      <c r="U1272" s="6">
        <f>YEAR(SalesDataTable[[#This Row],[Order Date]])</f>
        <v>2026</v>
      </c>
      <c r="V1272" s="9" t="str">
        <f>"Q"&amp;ROUNDUP(MONTH(SalesDataTable[[#This Row],[Order Date]])/3,0)</f>
        <v>Q3</v>
      </c>
      <c r="W1272" s="6">
        <f>MONTH(SalesDataTable[[#This Row],[Order Date]])</f>
        <v>7</v>
      </c>
      <c r="X1272" s="9" t="str">
        <f>TEXT(SalesDataTable[[#This Row],[Order Date]],"mmm")</f>
        <v>Jul</v>
      </c>
    </row>
    <row r="1273" spans="1:24">
      <c r="A1273" s="3">
        <v>659</v>
      </c>
      <c r="B1273" s="4">
        <v>46208</v>
      </c>
      <c r="C1273" s="11">
        <f>YEAR(SalesDataTable[[#This Row],[Order Date]])</f>
        <v>2026</v>
      </c>
      <c r="D1273" s="11" t="str">
        <f>"Q"&amp;ROUNDUP(MONTH(SalesDataTable[[#This Row],[Order Date]])/3,0)</f>
        <v>Q3</v>
      </c>
      <c r="E1273" s="13">
        <f>MONTH(SalesDataTable[[#This Row],[Order Date]])</f>
        <v>7</v>
      </c>
      <c r="F1273" s="11" t="str">
        <f>TEXT(SalesDataTable[[#This Row],[Order Date]],"MMM")</f>
        <v>Jul</v>
      </c>
      <c r="G1273" s="5" t="s">
        <v>20</v>
      </c>
      <c r="H1273" s="5" t="s">
        <v>47</v>
      </c>
      <c r="I1273" s="5" t="s">
        <v>28</v>
      </c>
      <c r="J1273" s="5" t="s">
        <v>16</v>
      </c>
      <c r="K1273" s="5" t="s">
        <v>4</v>
      </c>
      <c r="L1273" s="5" t="s">
        <v>26</v>
      </c>
      <c r="M1273" s="6">
        <v>1</v>
      </c>
      <c r="N1273" s="7">
        <v>41.18</v>
      </c>
      <c r="O1273" s="8">
        <v>0</v>
      </c>
      <c r="P1273" s="7">
        <v>16.25</v>
      </c>
      <c r="Q1273" s="7">
        <f t="shared" si="76"/>
        <v>41.18</v>
      </c>
      <c r="R1273" s="7">
        <f t="shared" si="77"/>
        <v>16.25</v>
      </c>
      <c r="S1273" s="7">
        <f t="shared" si="78"/>
        <v>24.93</v>
      </c>
      <c r="T1273" s="9">
        <f t="shared" si="79"/>
        <v>0.6053909664885867</v>
      </c>
      <c r="U1273" s="6">
        <f>YEAR(SalesDataTable[[#This Row],[Order Date]])</f>
        <v>2026</v>
      </c>
      <c r="V1273" s="9" t="str">
        <f>"Q"&amp;ROUNDUP(MONTH(SalesDataTable[[#This Row],[Order Date]])/3,0)</f>
        <v>Q3</v>
      </c>
      <c r="W1273" s="6">
        <f>MONTH(SalesDataTable[[#This Row],[Order Date]])</f>
        <v>7</v>
      </c>
      <c r="X1273" s="9" t="str">
        <f>TEXT(SalesDataTable[[#This Row],[Order Date]],"mmm")</f>
        <v>Jul</v>
      </c>
    </row>
    <row r="1274" spans="1:24">
      <c r="A1274" s="3">
        <v>969</v>
      </c>
      <c r="B1274" s="4">
        <v>46208</v>
      </c>
      <c r="C1274" s="11">
        <f>YEAR(SalesDataTable[[#This Row],[Order Date]])</f>
        <v>2026</v>
      </c>
      <c r="D1274" s="11" t="str">
        <f>"Q"&amp;ROUNDUP(MONTH(SalesDataTable[[#This Row],[Order Date]])/3,0)</f>
        <v>Q3</v>
      </c>
      <c r="E1274" s="13">
        <f>MONTH(SalesDataTable[[#This Row],[Order Date]])</f>
        <v>7</v>
      </c>
      <c r="F1274" s="11" t="str">
        <f>TEXT(SalesDataTable[[#This Row],[Order Date]],"MMM")</f>
        <v>Jul</v>
      </c>
      <c r="G1274" s="5" t="s">
        <v>6</v>
      </c>
      <c r="H1274" s="5" t="s">
        <v>41</v>
      </c>
      <c r="I1274" s="5" t="s">
        <v>8</v>
      </c>
      <c r="J1274" s="5" t="s">
        <v>16</v>
      </c>
      <c r="K1274" s="5" t="s">
        <v>34</v>
      </c>
      <c r="L1274" s="5" t="s">
        <v>42</v>
      </c>
      <c r="M1274" s="6">
        <v>12</v>
      </c>
      <c r="N1274" s="7">
        <v>35.81</v>
      </c>
      <c r="O1274" s="8">
        <v>0.15</v>
      </c>
      <c r="P1274" s="7">
        <v>14.29</v>
      </c>
      <c r="Q1274" s="7">
        <f t="shared" si="76"/>
        <v>365.262</v>
      </c>
      <c r="R1274" s="7">
        <f t="shared" si="77"/>
        <v>171.48</v>
      </c>
      <c r="S1274" s="7">
        <f t="shared" si="78"/>
        <v>193.78200000000001</v>
      </c>
      <c r="T1274" s="9">
        <f t="shared" si="79"/>
        <v>0.53052877112866936</v>
      </c>
      <c r="U1274" s="6">
        <f>YEAR(SalesDataTable[[#This Row],[Order Date]])</f>
        <v>2026</v>
      </c>
      <c r="V1274" s="9" t="str">
        <f>"Q"&amp;ROUNDUP(MONTH(SalesDataTable[[#This Row],[Order Date]])/3,0)</f>
        <v>Q3</v>
      </c>
      <c r="W1274" s="6">
        <f>MONTH(SalesDataTable[[#This Row],[Order Date]])</f>
        <v>7</v>
      </c>
      <c r="X1274" s="9" t="str">
        <f>TEXT(SalesDataTable[[#This Row],[Order Date]],"mmm")</f>
        <v>Jul</v>
      </c>
    </row>
    <row r="1275" spans="1:24">
      <c r="A1275" s="3">
        <v>1096</v>
      </c>
      <c r="B1275" s="4">
        <v>46208</v>
      </c>
      <c r="C1275" s="11">
        <f>YEAR(SalesDataTable[[#This Row],[Order Date]])</f>
        <v>2026</v>
      </c>
      <c r="D1275" s="11" t="str">
        <f>"Q"&amp;ROUNDUP(MONTH(SalesDataTable[[#This Row],[Order Date]])/3,0)</f>
        <v>Q3</v>
      </c>
      <c r="E1275" s="13">
        <f>MONTH(SalesDataTable[[#This Row],[Order Date]])</f>
        <v>7</v>
      </c>
      <c r="F1275" s="11" t="str">
        <f>TEXT(SalesDataTable[[#This Row],[Order Date]],"MMM")</f>
        <v>Jul</v>
      </c>
      <c r="G1275" s="5" t="s">
        <v>6</v>
      </c>
      <c r="H1275" s="5" t="s">
        <v>49</v>
      </c>
      <c r="I1275" s="5" t="s">
        <v>19</v>
      </c>
      <c r="J1275" s="5" t="s">
        <v>13</v>
      </c>
      <c r="K1275" s="5" t="s">
        <v>23</v>
      </c>
      <c r="L1275" s="5" t="s">
        <v>24</v>
      </c>
      <c r="M1275" s="6">
        <v>3</v>
      </c>
      <c r="N1275" s="7">
        <v>345.42</v>
      </c>
      <c r="O1275" s="8">
        <v>0</v>
      </c>
      <c r="P1275" s="7">
        <v>198.69</v>
      </c>
      <c r="Q1275" s="7">
        <f t="shared" si="76"/>
        <v>1036.26</v>
      </c>
      <c r="R1275" s="7">
        <f t="shared" si="77"/>
        <v>596.06999999999994</v>
      </c>
      <c r="S1275" s="7">
        <f t="shared" si="78"/>
        <v>440.19000000000005</v>
      </c>
      <c r="T1275" s="9">
        <f t="shared" si="79"/>
        <v>0.42478721556366167</v>
      </c>
      <c r="U1275" s="6">
        <f>YEAR(SalesDataTable[[#This Row],[Order Date]])</f>
        <v>2026</v>
      </c>
      <c r="V1275" s="9" t="str">
        <f>"Q"&amp;ROUNDUP(MONTH(SalesDataTable[[#This Row],[Order Date]])/3,0)</f>
        <v>Q3</v>
      </c>
      <c r="W1275" s="6">
        <f>MONTH(SalesDataTable[[#This Row],[Order Date]])</f>
        <v>7</v>
      </c>
      <c r="X1275" s="9" t="str">
        <f>TEXT(SalesDataTable[[#This Row],[Order Date]],"mmm")</f>
        <v>Jul</v>
      </c>
    </row>
    <row r="1276" spans="1:24">
      <c r="A1276" s="3">
        <v>1440</v>
      </c>
      <c r="B1276" s="4">
        <v>46208</v>
      </c>
      <c r="C1276" s="11">
        <f>YEAR(SalesDataTable[[#This Row],[Order Date]])</f>
        <v>2026</v>
      </c>
      <c r="D1276" s="11" t="str">
        <f>"Q"&amp;ROUNDUP(MONTH(SalesDataTable[[#This Row],[Order Date]])/3,0)</f>
        <v>Q3</v>
      </c>
      <c r="E1276" s="13">
        <f>MONTH(SalesDataTable[[#This Row],[Order Date]])</f>
        <v>7</v>
      </c>
      <c r="F1276" s="11" t="str">
        <f>TEXT(SalesDataTable[[#This Row],[Order Date]],"MMM")</f>
        <v>Jul</v>
      </c>
      <c r="G1276" s="5" t="s">
        <v>20</v>
      </c>
      <c r="H1276" s="5" t="s">
        <v>33</v>
      </c>
      <c r="I1276" s="5" t="s">
        <v>2</v>
      </c>
      <c r="J1276" s="5" t="s">
        <v>3</v>
      </c>
      <c r="K1276" s="5" t="s">
        <v>4</v>
      </c>
      <c r="L1276" s="5" t="s">
        <v>30</v>
      </c>
      <c r="M1276" s="6">
        <v>4</v>
      </c>
      <c r="N1276" s="7">
        <v>101.66</v>
      </c>
      <c r="O1276" s="8">
        <v>0.1</v>
      </c>
      <c r="P1276" s="7">
        <v>51.55</v>
      </c>
      <c r="Q1276" s="7">
        <f t="shared" si="76"/>
        <v>365.976</v>
      </c>
      <c r="R1276" s="7">
        <f t="shared" si="77"/>
        <v>206.2</v>
      </c>
      <c r="S1276" s="7">
        <f t="shared" si="78"/>
        <v>159.77600000000001</v>
      </c>
      <c r="T1276" s="9">
        <f t="shared" si="79"/>
        <v>0.43657507596126527</v>
      </c>
      <c r="U1276" s="6">
        <f>YEAR(SalesDataTable[[#This Row],[Order Date]])</f>
        <v>2026</v>
      </c>
      <c r="V1276" s="9" t="str">
        <f>"Q"&amp;ROUNDUP(MONTH(SalesDataTable[[#This Row],[Order Date]])/3,0)</f>
        <v>Q3</v>
      </c>
      <c r="W1276" s="6">
        <f>MONTH(SalesDataTable[[#This Row],[Order Date]])</f>
        <v>7</v>
      </c>
      <c r="X1276" s="9" t="str">
        <f>TEXT(SalesDataTable[[#This Row],[Order Date]],"mmm")</f>
        <v>Jul</v>
      </c>
    </row>
    <row r="1277" spans="1:24">
      <c r="A1277" s="3">
        <v>2052</v>
      </c>
      <c r="B1277" s="4">
        <v>46208</v>
      </c>
      <c r="C1277" s="11">
        <f>YEAR(SalesDataTable[[#This Row],[Order Date]])</f>
        <v>2026</v>
      </c>
      <c r="D1277" s="11" t="str">
        <f>"Q"&amp;ROUNDUP(MONTH(SalesDataTable[[#This Row],[Order Date]])/3,0)</f>
        <v>Q3</v>
      </c>
      <c r="E1277" s="13">
        <f>MONTH(SalesDataTable[[#This Row],[Order Date]])</f>
        <v>7</v>
      </c>
      <c r="F1277" s="11" t="str">
        <f>TEXT(SalesDataTable[[#This Row],[Order Date]],"MMM")</f>
        <v>Jul</v>
      </c>
      <c r="G1277" s="5" t="s">
        <v>20</v>
      </c>
      <c r="H1277" s="5" t="s">
        <v>47</v>
      </c>
      <c r="I1277" s="5" t="s">
        <v>2</v>
      </c>
      <c r="J1277" s="5" t="s">
        <v>16</v>
      </c>
      <c r="K1277" s="5" t="s">
        <v>9</v>
      </c>
      <c r="L1277" s="5" t="s">
        <v>17</v>
      </c>
      <c r="M1277" s="6">
        <v>3</v>
      </c>
      <c r="N1277" s="7">
        <v>146.88999999999999</v>
      </c>
      <c r="O1277" s="8">
        <v>0</v>
      </c>
      <c r="P1277" s="7">
        <v>77.650000000000006</v>
      </c>
      <c r="Q1277" s="7">
        <f t="shared" si="76"/>
        <v>440.66999999999996</v>
      </c>
      <c r="R1277" s="7">
        <f t="shared" si="77"/>
        <v>232.95000000000002</v>
      </c>
      <c r="S1277" s="7">
        <f t="shared" si="78"/>
        <v>207.71999999999994</v>
      </c>
      <c r="T1277" s="9">
        <f t="shared" si="79"/>
        <v>0.47137313636054179</v>
      </c>
      <c r="U1277" s="6">
        <f>YEAR(SalesDataTable[[#This Row],[Order Date]])</f>
        <v>2026</v>
      </c>
      <c r="V1277" s="9" t="str">
        <f>"Q"&amp;ROUNDUP(MONTH(SalesDataTable[[#This Row],[Order Date]])/3,0)</f>
        <v>Q3</v>
      </c>
      <c r="W1277" s="6">
        <f>MONTH(SalesDataTable[[#This Row],[Order Date]])</f>
        <v>7</v>
      </c>
      <c r="X1277" s="9" t="str">
        <f>TEXT(SalesDataTable[[#This Row],[Order Date]],"mmm")</f>
        <v>Jul</v>
      </c>
    </row>
    <row r="1278" spans="1:24">
      <c r="A1278" s="3">
        <v>2096</v>
      </c>
      <c r="B1278" s="4">
        <v>46208</v>
      </c>
      <c r="C1278" s="11">
        <f>YEAR(SalesDataTable[[#This Row],[Order Date]])</f>
        <v>2026</v>
      </c>
      <c r="D1278" s="11" t="str">
        <f>"Q"&amp;ROUNDUP(MONTH(SalesDataTable[[#This Row],[Order Date]])/3,0)</f>
        <v>Q3</v>
      </c>
      <c r="E1278" s="13">
        <f>MONTH(SalesDataTable[[#This Row],[Order Date]])</f>
        <v>7</v>
      </c>
      <c r="F1278" s="11" t="str">
        <f>TEXT(SalesDataTable[[#This Row],[Order Date]],"MMM")</f>
        <v>Jul</v>
      </c>
      <c r="G1278" s="5" t="s">
        <v>20</v>
      </c>
      <c r="H1278" s="5" t="s">
        <v>47</v>
      </c>
      <c r="I1278" s="5" t="s">
        <v>28</v>
      </c>
      <c r="J1278" s="5" t="s">
        <v>3</v>
      </c>
      <c r="K1278" s="5" t="s">
        <v>14</v>
      </c>
      <c r="L1278" s="5" t="s">
        <v>48</v>
      </c>
      <c r="M1278" s="6">
        <v>2</v>
      </c>
      <c r="N1278" s="7">
        <v>161.21</v>
      </c>
      <c r="O1278" s="8">
        <v>0</v>
      </c>
      <c r="P1278" s="7">
        <v>85.2</v>
      </c>
      <c r="Q1278" s="7">
        <f t="shared" si="76"/>
        <v>322.42</v>
      </c>
      <c r="R1278" s="7">
        <f t="shared" si="77"/>
        <v>170.4</v>
      </c>
      <c r="S1278" s="7">
        <f t="shared" si="78"/>
        <v>152.02000000000001</v>
      </c>
      <c r="T1278" s="9">
        <f t="shared" si="79"/>
        <v>0.47149680540909372</v>
      </c>
      <c r="U1278" s="6">
        <f>YEAR(SalesDataTable[[#This Row],[Order Date]])</f>
        <v>2026</v>
      </c>
      <c r="V1278" s="9" t="str">
        <f>"Q"&amp;ROUNDUP(MONTH(SalesDataTable[[#This Row],[Order Date]])/3,0)</f>
        <v>Q3</v>
      </c>
      <c r="W1278" s="6">
        <f>MONTH(SalesDataTable[[#This Row],[Order Date]])</f>
        <v>7</v>
      </c>
      <c r="X1278" s="9" t="str">
        <f>TEXT(SalesDataTable[[#This Row],[Order Date]],"mmm")</f>
        <v>Jul</v>
      </c>
    </row>
    <row r="1279" spans="1:24">
      <c r="A1279" s="3">
        <v>2488</v>
      </c>
      <c r="B1279" s="4">
        <v>46208</v>
      </c>
      <c r="C1279" s="11">
        <f>YEAR(SalesDataTable[[#This Row],[Order Date]])</f>
        <v>2026</v>
      </c>
      <c r="D1279" s="11" t="str">
        <f>"Q"&amp;ROUNDUP(MONTH(SalesDataTable[[#This Row],[Order Date]])/3,0)</f>
        <v>Q3</v>
      </c>
      <c r="E1279" s="13">
        <f>MONTH(SalesDataTable[[#This Row],[Order Date]])</f>
        <v>7</v>
      </c>
      <c r="F1279" s="11" t="str">
        <f>TEXT(SalesDataTable[[#This Row],[Order Date]],"MMM")</f>
        <v>Jul</v>
      </c>
      <c r="G1279" s="5" t="s">
        <v>20</v>
      </c>
      <c r="H1279" s="5" t="s">
        <v>33</v>
      </c>
      <c r="I1279" s="5" t="s">
        <v>19</v>
      </c>
      <c r="J1279" s="5" t="s">
        <v>13</v>
      </c>
      <c r="K1279" s="5" t="s">
        <v>9</v>
      </c>
      <c r="L1279" s="5" t="s">
        <v>46</v>
      </c>
      <c r="M1279" s="6">
        <v>2</v>
      </c>
      <c r="N1279" s="7">
        <v>71.27</v>
      </c>
      <c r="O1279" s="8">
        <v>0.05</v>
      </c>
      <c r="P1279" s="7">
        <v>32.85</v>
      </c>
      <c r="Q1279" s="7">
        <f t="shared" si="76"/>
        <v>135.41299999999998</v>
      </c>
      <c r="R1279" s="7">
        <f t="shared" si="77"/>
        <v>65.7</v>
      </c>
      <c r="S1279" s="7">
        <f t="shared" si="78"/>
        <v>69.71299999999998</v>
      </c>
      <c r="T1279" s="9">
        <f t="shared" si="79"/>
        <v>0.5148176319851121</v>
      </c>
      <c r="U1279" s="6">
        <f>YEAR(SalesDataTable[[#This Row],[Order Date]])</f>
        <v>2026</v>
      </c>
      <c r="V1279" s="9" t="str">
        <f>"Q"&amp;ROUNDUP(MONTH(SalesDataTable[[#This Row],[Order Date]])/3,0)</f>
        <v>Q3</v>
      </c>
      <c r="W1279" s="6">
        <f>MONTH(SalesDataTable[[#This Row],[Order Date]])</f>
        <v>7</v>
      </c>
      <c r="X1279" s="9" t="str">
        <f>TEXT(SalesDataTable[[#This Row],[Order Date]],"mmm")</f>
        <v>Jul</v>
      </c>
    </row>
    <row r="1280" spans="1:24">
      <c r="A1280" s="3">
        <v>3220</v>
      </c>
      <c r="B1280" s="4">
        <v>46208</v>
      </c>
      <c r="C1280" s="11">
        <f>YEAR(SalesDataTable[[#This Row],[Order Date]])</f>
        <v>2026</v>
      </c>
      <c r="D1280" s="11" t="str">
        <f>"Q"&amp;ROUNDUP(MONTH(SalesDataTable[[#This Row],[Order Date]])/3,0)</f>
        <v>Q3</v>
      </c>
      <c r="E1280" s="13">
        <f>MONTH(SalesDataTable[[#This Row],[Order Date]])</f>
        <v>7</v>
      </c>
      <c r="F1280" s="11" t="str">
        <f>TEXT(SalesDataTable[[#This Row],[Order Date]],"MMM")</f>
        <v>Jul</v>
      </c>
      <c r="G1280" s="5" t="s">
        <v>0</v>
      </c>
      <c r="H1280" s="5" t="s">
        <v>36</v>
      </c>
      <c r="I1280" s="5" t="s">
        <v>19</v>
      </c>
      <c r="J1280" s="5" t="s">
        <v>3</v>
      </c>
      <c r="K1280" s="5" t="s">
        <v>34</v>
      </c>
      <c r="L1280" s="5" t="s">
        <v>45</v>
      </c>
      <c r="M1280" s="6">
        <v>3</v>
      </c>
      <c r="N1280" s="7">
        <v>50.16</v>
      </c>
      <c r="O1280" s="8">
        <v>0.05</v>
      </c>
      <c r="P1280" s="7">
        <v>22.24</v>
      </c>
      <c r="Q1280" s="7">
        <f t="shared" si="76"/>
        <v>142.95599999999999</v>
      </c>
      <c r="R1280" s="7">
        <f t="shared" si="77"/>
        <v>66.72</v>
      </c>
      <c r="S1280" s="7">
        <f t="shared" si="78"/>
        <v>76.23599999999999</v>
      </c>
      <c r="T1280" s="9">
        <f t="shared" si="79"/>
        <v>0.53328296818601528</v>
      </c>
      <c r="U1280" s="6">
        <f>YEAR(SalesDataTable[[#This Row],[Order Date]])</f>
        <v>2026</v>
      </c>
      <c r="V1280" s="9" t="str">
        <f>"Q"&amp;ROUNDUP(MONTH(SalesDataTable[[#This Row],[Order Date]])/3,0)</f>
        <v>Q3</v>
      </c>
      <c r="W1280" s="6">
        <f>MONTH(SalesDataTable[[#This Row],[Order Date]])</f>
        <v>7</v>
      </c>
      <c r="X1280" s="9" t="str">
        <f>TEXT(SalesDataTable[[#This Row],[Order Date]],"mmm")</f>
        <v>Jul</v>
      </c>
    </row>
    <row r="1281" spans="1:24">
      <c r="A1281" s="3">
        <v>3711</v>
      </c>
      <c r="B1281" s="4">
        <v>46208</v>
      </c>
      <c r="C1281" s="11">
        <f>YEAR(SalesDataTable[[#This Row],[Order Date]])</f>
        <v>2026</v>
      </c>
      <c r="D1281" s="11" t="str">
        <f>"Q"&amp;ROUNDUP(MONTH(SalesDataTable[[#This Row],[Order Date]])/3,0)</f>
        <v>Q3</v>
      </c>
      <c r="E1281" s="13">
        <f>MONTH(SalesDataTable[[#This Row],[Order Date]])</f>
        <v>7</v>
      </c>
      <c r="F1281" s="11" t="str">
        <f>TEXT(SalesDataTable[[#This Row],[Order Date]],"MMM")</f>
        <v>Jul</v>
      </c>
      <c r="G1281" s="5" t="s">
        <v>20</v>
      </c>
      <c r="H1281" s="5" t="s">
        <v>21</v>
      </c>
      <c r="I1281" s="5" t="s">
        <v>28</v>
      </c>
      <c r="J1281" s="5" t="s">
        <v>13</v>
      </c>
      <c r="K1281" s="5" t="s">
        <v>9</v>
      </c>
      <c r="L1281" s="5" t="s">
        <v>17</v>
      </c>
      <c r="M1281" s="6">
        <v>1</v>
      </c>
      <c r="N1281" s="7">
        <v>145.37</v>
      </c>
      <c r="O1281" s="8">
        <v>0.05</v>
      </c>
      <c r="P1281" s="7">
        <v>81.02</v>
      </c>
      <c r="Q1281" s="7">
        <f t="shared" si="76"/>
        <v>138.10149999999999</v>
      </c>
      <c r="R1281" s="7">
        <f t="shared" si="77"/>
        <v>81.02</v>
      </c>
      <c r="S1281" s="7">
        <f t="shared" si="78"/>
        <v>57.081499999999991</v>
      </c>
      <c r="T1281" s="9">
        <f t="shared" si="79"/>
        <v>0.41333005072356199</v>
      </c>
      <c r="U1281" s="6">
        <f>YEAR(SalesDataTable[[#This Row],[Order Date]])</f>
        <v>2026</v>
      </c>
      <c r="V1281" s="9" t="str">
        <f>"Q"&amp;ROUNDUP(MONTH(SalesDataTable[[#This Row],[Order Date]])/3,0)</f>
        <v>Q3</v>
      </c>
      <c r="W1281" s="6">
        <f>MONTH(SalesDataTable[[#This Row],[Order Date]])</f>
        <v>7</v>
      </c>
      <c r="X1281" s="9" t="str">
        <f>TEXT(SalesDataTable[[#This Row],[Order Date]],"mmm")</f>
        <v>Jul</v>
      </c>
    </row>
    <row r="1282" spans="1:24">
      <c r="A1282" s="3">
        <v>3823</v>
      </c>
      <c r="B1282" s="4">
        <v>46208</v>
      </c>
      <c r="C1282" s="11">
        <f>YEAR(SalesDataTable[[#This Row],[Order Date]])</f>
        <v>2026</v>
      </c>
      <c r="D1282" s="11" t="str">
        <f>"Q"&amp;ROUNDUP(MONTH(SalesDataTable[[#This Row],[Order Date]])/3,0)</f>
        <v>Q3</v>
      </c>
      <c r="E1282" s="13">
        <f>MONTH(SalesDataTable[[#This Row],[Order Date]])</f>
        <v>7</v>
      </c>
      <c r="F1282" s="11" t="str">
        <f>TEXT(SalesDataTable[[#This Row],[Order Date]],"MMM")</f>
        <v>Jul</v>
      </c>
      <c r="G1282" s="5" t="s">
        <v>20</v>
      </c>
      <c r="H1282" s="5" t="s">
        <v>31</v>
      </c>
      <c r="I1282" s="5" t="s">
        <v>19</v>
      </c>
      <c r="J1282" s="5" t="s">
        <v>13</v>
      </c>
      <c r="K1282" s="5" t="s">
        <v>14</v>
      </c>
      <c r="L1282" s="5" t="s">
        <v>32</v>
      </c>
      <c r="M1282" s="6">
        <v>2</v>
      </c>
      <c r="N1282" s="7">
        <v>47.1</v>
      </c>
      <c r="O1282" s="8">
        <v>0</v>
      </c>
      <c r="P1282" s="7">
        <v>17.920000000000002</v>
      </c>
      <c r="Q1282" s="7">
        <f t="shared" ref="Q1282:Q1345" si="80">M1282*N1282*(1-O1282)</f>
        <v>94.2</v>
      </c>
      <c r="R1282" s="7">
        <f t="shared" ref="R1282:R1345" si="81">M1282*P1282</f>
        <v>35.840000000000003</v>
      </c>
      <c r="S1282" s="7">
        <f t="shared" ref="S1282:S1345" si="82">Q1282-R1282</f>
        <v>58.36</v>
      </c>
      <c r="T1282" s="9">
        <f t="shared" ref="T1282:T1345" si="83">IFERROR(S1282/Q1282,0)</f>
        <v>0.6195329087048832</v>
      </c>
      <c r="U1282" s="6">
        <f>YEAR(SalesDataTable[[#This Row],[Order Date]])</f>
        <v>2026</v>
      </c>
      <c r="V1282" s="9" t="str">
        <f>"Q"&amp;ROUNDUP(MONTH(SalesDataTable[[#This Row],[Order Date]])/3,0)</f>
        <v>Q3</v>
      </c>
      <c r="W1282" s="6">
        <f>MONTH(SalesDataTable[[#This Row],[Order Date]])</f>
        <v>7</v>
      </c>
      <c r="X1282" s="9" t="str">
        <f>TEXT(SalesDataTable[[#This Row],[Order Date]],"mmm")</f>
        <v>Jul</v>
      </c>
    </row>
    <row r="1283" spans="1:24">
      <c r="A1283" s="3">
        <v>4058</v>
      </c>
      <c r="B1283" s="4">
        <v>46208</v>
      </c>
      <c r="C1283" s="11">
        <f>YEAR(SalesDataTable[[#This Row],[Order Date]])</f>
        <v>2026</v>
      </c>
      <c r="D1283" s="11" t="str">
        <f>"Q"&amp;ROUNDUP(MONTH(SalesDataTable[[#This Row],[Order Date]])/3,0)</f>
        <v>Q3</v>
      </c>
      <c r="E1283" s="13">
        <f>MONTH(SalesDataTable[[#This Row],[Order Date]])</f>
        <v>7</v>
      </c>
      <c r="F1283" s="11" t="str">
        <f>TEXT(SalesDataTable[[#This Row],[Order Date]],"MMM")</f>
        <v>Jul</v>
      </c>
      <c r="G1283" s="5" t="s">
        <v>20</v>
      </c>
      <c r="H1283" s="5" t="s">
        <v>47</v>
      </c>
      <c r="I1283" s="5" t="s">
        <v>8</v>
      </c>
      <c r="J1283" s="5" t="s">
        <v>16</v>
      </c>
      <c r="K1283" s="5" t="s">
        <v>9</v>
      </c>
      <c r="L1283" s="5" t="s">
        <v>37</v>
      </c>
      <c r="M1283" s="6">
        <v>5</v>
      </c>
      <c r="N1283" s="7">
        <v>155.09</v>
      </c>
      <c r="O1283" s="8">
        <v>0.1</v>
      </c>
      <c r="P1283" s="7">
        <v>78.52</v>
      </c>
      <c r="Q1283" s="7">
        <f t="shared" si="80"/>
        <v>697.90500000000009</v>
      </c>
      <c r="R1283" s="7">
        <f t="shared" si="81"/>
        <v>392.59999999999997</v>
      </c>
      <c r="S1283" s="7">
        <f t="shared" si="82"/>
        <v>305.30500000000012</v>
      </c>
      <c r="T1283" s="9">
        <f t="shared" si="83"/>
        <v>0.43745925305020034</v>
      </c>
      <c r="U1283" s="6">
        <f>YEAR(SalesDataTable[[#This Row],[Order Date]])</f>
        <v>2026</v>
      </c>
      <c r="V1283" s="9" t="str">
        <f>"Q"&amp;ROUNDUP(MONTH(SalesDataTable[[#This Row],[Order Date]])/3,0)</f>
        <v>Q3</v>
      </c>
      <c r="W1283" s="6">
        <f>MONTH(SalesDataTable[[#This Row],[Order Date]])</f>
        <v>7</v>
      </c>
      <c r="X1283" s="9" t="str">
        <f>TEXT(SalesDataTable[[#This Row],[Order Date]],"mmm")</f>
        <v>Jul</v>
      </c>
    </row>
    <row r="1284" spans="1:24">
      <c r="A1284" s="3">
        <v>4126</v>
      </c>
      <c r="B1284" s="4">
        <v>46208</v>
      </c>
      <c r="C1284" s="11">
        <f>YEAR(SalesDataTable[[#This Row],[Order Date]])</f>
        <v>2026</v>
      </c>
      <c r="D1284" s="11" t="str">
        <f>"Q"&amp;ROUNDUP(MONTH(SalesDataTable[[#This Row],[Order Date]])/3,0)</f>
        <v>Q3</v>
      </c>
      <c r="E1284" s="13">
        <f>MONTH(SalesDataTable[[#This Row],[Order Date]])</f>
        <v>7</v>
      </c>
      <c r="F1284" s="11" t="str">
        <f>TEXT(SalesDataTable[[#This Row],[Order Date]],"MMM")</f>
        <v>Jul</v>
      </c>
      <c r="G1284" s="5" t="s">
        <v>20</v>
      </c>
      <c r="H1284" s="5" t="s">
        <v>47</v>
      </c>
      <c r="I1284" s="5" t="s">
        <v>2</v>
      </c>
      <c r="J1284" s="5" t="s">
        <v>13</v>
      </c>
      <c r="K1284" s="5" t="s">
        <v>4</v>
      </c>
      <c r="L1284" s="5" t="s">
        <v>5</v>
      </c>
      <c r="M1284" s="6">
        <v>3</v>
      </c>
      <c r="N1284" s="7">
        <v>82.89</v>
      </c>
      <c r="O1284" s="8">
        <v>0</v>
      </c>
      <c r="P1284" s="7">
        <v>42.31</v>
      </c>
      <c r="Q1284" s="7">
        <f t="shared" si="80"/>
        <v>248.67000000000002</v>
      </c>
      <c r="R1284" s="7">
        <f t="shared" si="81"/>
        <v>126.93</v>
      </c>
      <c r="S1284" s="7">
        <f t="shared" si="82"/>
        <v>121.74000000000001</v>
      </c>
      <c r="T1284" s="9">
        <f t="shared" si="83"/>
        <v>0.48956448304982508</v>
      </c>
      <c r="U1284" s="6">
        <f>YEAR(SalesDataTable[[#This Row],[Order Date]])</f>
        <v>2026</v>
      </c>
      <c r="V1284" s="9" t="str">
        <f>"Q"&amp;ROUNDUP(MONTH(SalesDataTable[[#This Row],[Order Date]])/3,0)</f>
        <v>Q3</v>
      </c>
      <c r="W1284" s="6">
        <f>MONTH(SalesDataTable[[#This Row],[Order Date]])</f>
        <v>7</v>
      </c>
      <c r="X1284" s="9" t="str">
        <f>TEXT(SalesDataTable[[#This Row],[Order Date]],"mmm")</f>
        <v>Jul</v>
      </c>
    </row>
    <row r="1285" spans="1:24">
      <c r="A1285" s="3">
        <v>5080</v>
      </c>
      <c r="B1285" s="4">
        <v>46208</v>
      </c>
      <c r="C1285" s="11">
        <f>YEAR(SalesDataTable[[#This Row],[Order Date]])</f>
        <v>2026</v>
      </c>
      <c r="D1285" s="11" t="str">
        <f>"Q"&amp;ROUNDUP(MONTH(SalesDataTable[[#This Row],[Order Date]])/3,0)</f>
        <v>Q3</v>
      </c>
      <c r="E1285" s="13">
        <f>MONTH(SalesDataTable[[#This Row],[Order Date]])</f>
        <v>7</v>
      </c>
      <c r="F1285" s="11" t="str">
        <f>TEXT(SalesDataTable[[#This Row],[Order Date]],"MMM")</f>
        <v>Jul</v>
      </c>
      <c r="G1285" s="5" t="s">
        <v>11</v>
      </c>
      <c r="H1285" s="5" t="s">
        <v>18</v>
      </c>
      <c r="I1285" s="5" t="s">
        <v>19</v>
      </c>
      <c r="J1285" s="5" t="s">
        <v>13</v>
      </c>
      <c r="K1285" s="5" t="s">
        <v>4</v>
      </c>
      <c r="L1285" s="5" t="s">
        <v>5</v>
      </c>
      <c r="M1285" s="6">
        <v>2</v>
      </c>
      <c r="N1285" s="7">
        <v>80.8</v>
      </c>
      <c r="O1285" s="8">
        <v>0</v>
      </c>
      <c r="P1285" s="7">
        <v>42.21</v>
      </c>
      <c r="Q1285" s="7">
        <f t="shared" si="80"/>
        <v>161.6</v>
      </c>
      <c r="R1285" s="7">
        <f t="shared" si="81"/>
        <v>84.42</v>
      </c>
      <c r="S1285" s="7">
        <f t="shared" si="82"/>
        <v>77.179999999999993</v>
      </c>
      <c r="T1285" s="9">
        <f t="shared" si="83"/>
        <v>0.47759900990099008</v>
      </c>
      <c r="U1285" s="6">
        <f>YEAR(SalesDataTable[[#This Row],[Order Date]])</f>
        <v>2026</v>
      </c>
      <c r="V1285" s="9" t="str">
        <f>"Q"&amp;ROUNDUP(MONTH(SalesDataTable[[#This Row],[Order Date]])/3,0)</f>
        <v>Q3</v>
      </c>
      <c r="W1285" s="6">
        <f>MONTH(SalesDataTable[[#This Row],[Order Date]])</f>
        <v>7</v>
      </c>
      <c r="X1285" s="9" t="str">
        <f>TEXT(SalesDataTable[[#This Row],[Order Date]],"mmm")</f>
        <v>Jul</v>
      </c>
    </row>
    <row r="1286" spans="1:24">
      <c r="A1286" s="3">
        <v>923</v>
      </c>
      <c r="B1286" s="4">
        <v>46209</v>
      </c>
      <c r="C1286" s="11">
        <f>YEAR(SalesDataTable[[#This Row],[Order Date]])</f>
        <v>2026</v>
      </c>
      <c r="D1286" s="11" t="str">
        <f>"Q"&amp;ROUNDUP(MONTH(SalesDataTable[[#This Row],[Order Date]])/3,0)</f>
        <v>Q3</v>
      </c>
      <c r="E1286" s="13">
        <f>MONTH(SalesDataTable[[#This Row],[Order Date]])</f>
        <v>7</v>
      </c>
      <c r="F1286" s="11" t="str">
        <f>TEXT(SalesDataTable[[#This Row],[Order Date]],"MMM")</f>
        <v>Jul</v>
      </c>
      <c r="G1286" s="5" t="s">
        <v>11</v>
      </c>
      <c r="H1286" s="5" t="s">
        <v>25</v>
      </c>
      <c r="I1286" s="5" t="s">
        <v>2</v>
      </c>
      <c r="J1286" s="5" t="s">
        <v>13</v>
      </c>
      <c r="K1286" s="5" t="s">
        <v>34</v>
      </c>
      <c r="L1286" s="5" t="s">
        <v>35</v>
      </c>
      <c r="M1286" s="6">
        <v>2</v>
      </c>
      <c r="N1286" s="7">
        <v>39.54</v>
      </c>
      <c r="O1286" s="8">
        <v>0.05</v>
      </c>
      <c r="P1286" s="7">
        <v>14.68</v>
      </c>
      <c r="Q1286" s="7">
        <f t="shared" si="80"/>
        <v>75.125999999999991</v>
      </c>
      <c r="R1286" s="7">
        <f t="shared" si="81"/>
        <v>29.36</v>
      </c>
      <c r="S1286" s="7">
        <f t="shared" si="82"/>
        <v>45.765999999999991</v>
      </c>
      <c r="T1286" s="9">
        <f t="shared" si="83"/>
        <v>0.60918989431089099</v>
      </c>
      <c r="U1286" s="6">
        <f>YEAR(SalesDataTable[[#This Row],[Order Date]])</f>
        <v>2026</v>
      </c>
      <c r="V1286" s="9" t="str">
        <f>"Q"&amp;ROUNDUP(MONTH(SalesDataTable[[#This Row],[Order Date]])/3,0)</f>
        <v>Q3</v>
      </c>
      <c r="W1286" s="6">
        <f>MONTH(SalesDataTable[[#This Row],[Order Date]])</f>
        <v>7</v>
      </c>
      <c r="X1286" s="9" t="str">
        <f>TEXT(SalesDataTable[[#This Row],[Order Date]],"mmm")</f>
        <v>Jul</v>
      </c>
    </row>
    <row r="1287" spans="1:24">
      <c r="A1287" s="3">
        <v>1549</v>
      </c>
      <c r="B1287" s="4">
        <v>46209</v>
      </c>
      <c r="C1287" s="11">
        <f>YEAR(SalesDataTable[[#This Row],[Order Date]])</f>
        <v>2026</v>
      </c>
      <c r="D1287" s="11" t="str">
        <f>"Q"&amp;ROUNDUP(MONTH(SalesDataTable[[#This Row],[Order Date]])/3,0)</f>
        <v>Q3</v>
      </c>
      <c r="E1287" s="13">
        <f>MONTH(SalesDataTable[[#This Row],[Order Date]])</f>
        <v>7</v>
      </c>
      <c r="F1287" s="11" t="str">
        <f>TEXT(SalesDataTable[[#This Row],[Order Date]],"MMM")</f>
        <v>Jul</v>
      </c>
      <c r="G1287" s="5" t="s">
        <v>11</v>
      </c>
      <c r="H1287" s="5" t="s">
        <v>12</v>
      </c>
      <c r="I1287" s="5" t="s">
        <v>2</v>
      </c>
      <c r="J1287" s="5" t="s">
        <v>13</v>
      </c>
      <c r="K1287" s="5" t="s">
        <v>34</v>
      </c>
      <c r="L1287" s="5" t="s">
        <v>38</v>
      </c>
      <c r="M1287" s="6">
        <v>2</v>
      </c>
      <c r="N1287" s="7">
        <v>121.35</v>
      </c>
      <c r="O1287" s="8">
        <v>0</v>
      </c>
      <c r="P1287" s="7">
        <v>71.06</v>
      </c>
      <c r="Q1287" s="7">
        <f t="shared" si="80"/>
        <v>242.7</v>
      </c>
      <c r="R1287" s="7">
        <f t="shared" si="81"/>
        <v>142.12</v>
      </c>
      <c r="S1287" s="7">
        <f t="shared" si="82"/>
        <v>100.57999999999998</v>
      </c>
      <c r="T1287" s="9">
        <f t="shared" si="83"/>
        <v>0.41442109600329619</v>
      </c>
      <c r="U1287" s="6">
        <f>YEAR(SalesDataTable[[#This Row],[Order Date]])</f>
        <v>2026</v>
      </c>
      <c r="V1287" s="9" t="str">
        <f>"Q"&amp;ROUNDUP(MONTH(SalesDataTable[[#This Row],[Order Date]])/3,0)</f>
        <v>Q3</v>
      </c>
      <c r="W1287" s="6">
        <f>MONTH(SalesDataTable[[#This Row],[Order Date]])</f>
        <v>7</v>
      </c>
      <c r="X1287" s="9" t="str">
        <f>TEXT(SalesDataTable[[#This Row],[Order Date]],"mmm")</f>
        <v>Jul</v>
      </c>
    </row>
    <row r="1288" spans="1:24">
      <c r="A1288" s="3">
        <v>1839</v>
      </c>
      <c r="B1288" s="4">
        <v>46209</v>
      </c>
      <c r="C1288" s="11">
        <f>YEAR(SalesDataTable[[#This Row],[Order Date]])</f>
        <v>2026</v>
      </c>
      <c r="D1288" s="11" t="str">
        <f>"Q"&amp;ROUNDUP(MONTH(SalesDataTable[[#This Row],[Order Date]])/3,0)</f>
        <v>Q3</v>
      </c>
      <c r="E1288" s="13">
        <f>MONTH(SalesDataTable[[#This Row],[Order Date]])</f>
        <v>7</v>
      </c>
      <c r="F1288" s="11" t="str">
        <f>TEXT(SalesDataTable[[#This Row],[Order Date]],"MMM")</f>
        <v>Jul</v>
      </c>
      <c r="G1288" s="5" t="s">
        <v>20</v>
      </c>
      <c r="H1288" s="5" t="s">
        <v>33</v>
      </c>
      <c r="I1288" s="5" t="s">
        <v>19</v>
      </c>
      <c r="J1288" s="5" t="s">
        <v>3</v>
      </c>
      <c r="K1288" s="5" t="s">
        <v>34</v>
      </c>
      <c r="L1288" s="5" t="s">
        <v>35</v>
      </c>
      <c r="M1288" s="6">
        <v>1</v>
      </c>
      <c r="N1288" s="7">
        <v>41.37</v>
      </c>
      <c r="O1288" s="8">
        <v>0</v>
      </c>
      <c r="P1288" s="7">
        <v>15.12</v>
      </c>
      <c r="Q1288" s="7">
        <f t="shared" si="80"/>
        <v>41.37</v>
      </c>
      <c r="R1288" s="7">
        <f t="shared" si="81"/>
        <v>15.12</v>
      </c>
      <c r="S1288" s="7">
        <f t="shared" si="82"/>
        <v>26.25</v>
      </c>
      <c r="T1288" s="9">
        <f t="shared" si="83"/>
        <v>0.63451776649746194</v>
      </c>
      <c r="U1288" s="6">
        <f>YEAR(SalesDataTable[[#This Row],[Order Date]])</f>
        <v>2026</v>
      </c>
      <c r="V1288" s="9" t="str">
        <f>"Q"&amp;ROUNDUP(MONTH(SalesDataTable[[#This Row],[Order Date]])/3,0)</f>
        <v>Q3</v>
      </c>
      <c r="W1288" s="6">
        <f>MONTH(SalesDataTable[[#This Row],[Order Date]])</f>
        <v>7</v>
      </c>
      <c r="X1288" s="9" t="str">
        <f>TEXT(SalesDataTable[[#This Row],[Order Date]],"mmm")</f>
        <v>Jul</v>
      </c>
    </row>
    <row r="1289" spans="1:24">
      <c r="A1289" s="3">
        <v>2053</v>
      </c>
      <c r="B1289" s="4">
        <v>46209</v>
      </c>
      <c r="C1289" s="11">
        <f>YEAR(SalesDataTable[[#This Row],[Order Date]])</f>
        <v>2026</v>
      </c>
      <c r="D1289" s="11" t="str">
        <f>"Q"&amp;ROUNDUP(MONTH(SalesDataTable[[#This Row],[Order Date]])/3,0)</f>
        <v>Q3</v>
      </c>
      <c r="E1289" s="13">
        <f>MONTH(SalesDataTable[[#This Row],[Order Date]])</f>
        <v>7</v>
      </c>
      <c r="F1289" s="11" t="str">
        <f>TEXT(SalesDataTable[[#This Row],[Order Date]],"MMM")</f>
        <v>Jul</v>
      </c>
      <c r="G1289" s="5" t="s">
        <v>6</v>
      </c>
      <c r="H1289" s="5" t="s">
        <v>43</v>
      </c>
      <c r="I1289" s="5" t="s">
        <v>2</v>
      </c>
      <c r="J1289" s="5" t="s">
        <v>13</v>
      </c>
      <c r="K1289" s="5" t="s">
        <v>4</v>
      </c>
      <c r="L1289" s="5" t="s">
        <v>5</v>
      </c>
      <c r="M1289" s="6">
        <v>5</v>
      </c>
      <c r="N1289" s="7">
        <v>81.63</v>
      </c>
      <c r="O1289" s="8">
        <v>0.05</v>
      </c>
      <c r="P1289" s="7">
        <v>42.36</v>
      </c>
      <c r="Q1289" s="7">
        <f t="shared" si="80"/>
        <v>387.74249999999995</v>
      </c>
      <c r="R1289" s="7">
        <f t="shared" si="81"/>
        <v>211.8</v>
      </c>
      <c r="S1289" s="7">
        <f t="shared" si="82"/>
        <v>175.94249999999994</v>
      </c>
      <c r="T1289" s="9">
        <f t="shared" si="83"/>
        <v>0.45376119460724568</v>
      </c>
      <c r="U1289" s="6">
        <f>YEAR(SalesDataTable[[#This Row],[Order Date]])</f>
        <v>2026</v>
      </c>
      <c r="V1289" s="9" t="str">
        <f>"Q"&amp;ROUNDUP(MONTH(SalesDataTable[[#This Row],[Order Date]])/3,0)</f>
        <v>Q3</v>
      </c>
      <c r="W1289" s="6">
        <f>MONTH(SalesDataTable[[#This Row],[Order Date]])</f>
        <v>7</v>
      </c>
      <c r="X1289" s="9" t="str">
        <f>TEXT(SalesDataTable[[#This Row],[Order Date]],"mmm")</f>
        <v>Jul</v>
      </c>
    </row>
    <row r="1290" spans="1:24">
      <c r="A1290" s="3">
        <v>2342</v>
      </c>
      <c r="B1290" s="4">
        <v>46209</v>
      </c>
      <c r="C1290" s="11">
        <f>YEAR(SalesDataTable[[#This Row],[Order Date]])</f>
        <v>2026</v>
      </c>
      <c r="D1290" s="11" t="str">
        <f>"Q"&amp;ROUNDUP(MONTH(SalesDataTable[[#This Row],[Order Date]])/3,0)</f>
        <v>Q3</v>
      </c>
      <c r="E1290" s="13">
        <f>MONTH(SalesDataTable[[#This Row],[Order Date]])</f>
        <v>7</v>
      </c>
      <c r="F1290" s="11" t="str">
        <f>TEXT(SalesDataTable[[#This Row],[Order Date]],"MMM")</f>
        <v>Jul</v>
      </c>
      <c r="G1290" s="5" t="s">
        <v>6</v>
      </c>
      <c r="H1290" s="5" t="s">
        <v>7</v>
      </c>
      <c r="I1290" s="5" t="s">
        <v>2</v>
      </c>
      <c r="J1290" s="5" t="s">
        <v>3</v>
      </c>
      <c r="K1290" s="5" t="s">
        <v>34</v>
      </c>
      <c r="L1290" s="5" t="s">
        <v>42</v>
      </c>
      <c r="M1290" s="6">
        <v>1</v>
      </c>
      <c r="N1290" s="7">
        <v>36.19</v>
      </c>
      <c r="O1290" s="8">
        <v>0</v>
      </c>
      <c r="P1290" s="7">
        <v>13.91</v>
      </c>
      <c r="Q1290" s="7">
        <f t="shared" si="80"/>
        <v>36.19</v>
      </c>
      <c r="R1290" s="7">
        <f t="shared" si="81"/>
        <v>13.91</v>
      </c>
      <c r="S1290" s="7">
        <f t="shared" si="82"/>
        <v>22.279999999999998</v>
      </c>
      <c r="T1290" s="9">
        <f t="shared" si="83"/>
        <v>0.61563967946946663</v>
      </c>
      <c r="U1290" s="6">
        <f>YEAR(SalesDataTable[[#This Row],[Order Date]])</f>
        <v>2026</v>
      </c>
      <c r="V1290" s="9" t="str">
        <f>"Q"&amp;ROUNDUP(MONTH(SalesDataTable[[#This Row],[Order Date]])/3,0)</f>
        <v>Q3</v>
      </c>
      <c r="W1290" s="6">
        <f>MONTH(SalesDataTable[[#This Row],[Order Date]])</f>
        <v>7</v>
      </c>
      <c r="X1290" s="9" t="str">
        <f>TEXT(SalesDataTable[[#This Row],[Order Date]],"mmm")</f>
        <v>Jul</v>
      </c>
    </row>
    <row r="1291" spans="1:24">
      <c r="A1291" s="3">
        <v>2465</v>
      </c>
      <c r="B1291" s="4">
        <v>46209</v>
      </c>
      <c r="C1291" s="11">
        <f>YEAR(SalesDataTable[[#This Row],[Order Date]])</f>
        <v>2026</v>
      </c>
      <c r="D1291" s="11" t="str">
        <f>"Q"&amp;ROUNDUP(MONTH(SalesDataTable[[#This Row],[Order Date]])/3,0)</f>
        <v>Q3</v>
      </c>
      <c r="E1291" s="13">
        <f>MONTH(SalesDataTable[[#This Row],[Order Date]])</f>
        <v>7</v>
      </c>
      <c r="F1291" s="11" t="str">
        <f>TEXT(SalesDataTable[[#This Row],[Order Date]],"MMM")</f>
        <v>Jul</v>
      </c>
      <c r="G1291" s="5" t="s">
        <v>6</v>
      </c>
      <c r="H1291" s="5" t="s">
        <v>7</v>
      </c>
      <c r="I1291" s="5" t="s">
        <v>28</v>
      </c>
      <c r="J1291" s="5" t="s">
        <v>13</v>
      </c>
      <c r="K1291" s="5" t="s">
        <v>9</v>
      </c>
      <c r="L1291" s="5" t="s">
        <v>17</v>
      </c>
      <c r="M1291" s="6">
        <v>1</v>
      </c>
      <c r="N1291" s="7">
        <v>142.04</v>
      </c>
      <c r="O1291" s="8">
        <v>0</v>
      </c>
      <c r="P1291" s="7">
        <v>81.67</v>
      </c>
      <c r="Q1291" s="7">
        <f t="shared" si="80"/>
        <v>142.04</v>
      </c>
      <c r="R1291" s="7">
        <f t="shared" si="81"/>
        <v>81.67</v>
      </c>
      <c r="S1291" s="7">
        <f t="shared" si="82"/>
        <v>60.36999999999999</v>
      </c>
      <c r="T1291" s="9">
        <f t="shared" si="83"/>
        <v>0.4250211208110391</v>
      </c>
      <c r="U1291" s="6">
        <f>YEAR(SalesDataTable[[#This Row],[Order Date]])</f>
        <v>2026</v>
      </c>
      <c r="V1291" s="9" t="str">
        <f>"Q"&amp;ROUNDUP(MONTH(SalesDataTable[[#This Row],[Order Date]])/3,0)</f>
        <v>Q3</v>
      </c>
      <c r="W1291" s="6">
        <f>MONTH(SalesDataTable[[#This Row],[Order Date]])</f>
        <v>7</v>
      </c>
      <c r="X1291" s="9" t="str">
        <f>TEXT(SalesDataTable[[#This Row],[Order Date]],"mmm")</f>
        <v>Jul</v>
      </c>
    </row>
    <row r="1292" spans="1:24">
      <c r="A1292" s="3">
        <v>3990</v>
      </c>
      <c r="B1292" s="4">
        <v>46209</v>
      </c>
      <c r="C1292" s="11">
        <f>YEAR(SalesDataTable[[#This Row],[Order Date]])</f>
        <v>2026</v>
      </c>
      <c r="D1292" s="11" t="str">
        <f>"Q"&amp;ROUNDUP(MONTH(SalesDataTable[[#This Row],[Order Date]])/3,0)</f>
        <v>Q3</v>
      </c>
      <c r="E1292" s="13">
        <f>MONTH(SalesDataTable[[#This Row],[Order Date]])</f>
        <v>7</v>
      </c>
      <c r="F1292" s="11" t="str">
        <f>TEXT(SalesDataTable[[#This Row],[Order Date]],"MMM")</f>
        <v>Jul</v>
      </c>
      <c r="G1292" s="5" t="s">
        <v>11</v>
      </c>
      <c r="H1292" s="5" t="s">
        <v>25</v>
      </c>
      <c r="I1292" s="5" t="s">
        <v>2</v>
      </c>
      <c r="J1292" s="5" t="s">
        <v>16</v>
      </c>
      <c r="K1292" s="5" t="s">
        <v>14</v>
      </c>
      <c r="L1292" s="5" t="s">
        <v>44</v>
      </c>
      <c r="M1292" s="6">
        <v>1</v>
      </c>
      <c r="N1292" s="7">
        <v>133.66999999999999</v>
      </c>
      <c r="O1292" s="8">
        <v>0</v>
      </c>
      <c r="P1292" s="7">
        <v>68.25</v>
      </c>
      <c r="Q1292" s="7">
        <f t="shared" si="80"/>
        <v>133.66999999999999</v>
      </c>
      <c r="R1292" s="7">
        <f t="shared" si="81"/>
        <v>68.25</v>
      </c>
      <c r="S1292" s="7">
        <f t="shared" si="82"/>
        <v>65.419999999999987</v>
      </c>
      <c r="T1292" s="9">
        <f t="shared" si="83"/>
        <v>0.48941422907159415</v>
      </c>
      <c r="U1292" s="6">
        <f>YEAR(SalesDataTable[[#This Row],[Order Date]])</f>
        <v>2026</v>
      </c>
      <c r="V1292" s="9" t="str">
        <f>"Q"&amp;ROUNDUP(MONTH(SalesDataTable[[#This Row],[Order Date]])/3,0)</f>
        <v>Q3</v>
      </c>
      <c r="W1292" s="6">
        <f>MONTH(SalesDataTable[[#This Row],[Order Date]])</f>
        <v>7</v>
      </c>
      <c r="X1292" s="9" t="str">
        <f>TEXT(SalesDataTable[[#This Row],[Order Date]],"mmm")</f>
        <v>Jul</v>
      </c>
    </row>
    <row r="1293" spans="1:24">
      <c r="A1293" s="3">
        <v>4370</v>
      </c>
      <c r="B1293" s="4">
        <v>46209</v>
      </c>
      <c r="C1293" s="11">
        <f>YEAR(SalesDataTable[[#This Row],[Order Date]])</f>
        <v>2026</v>
      </c>
      <c r="D1293" s="11" t="str">
        <f>"Q"&amp;ROUNDUP(MONTH(SalesDataTable[[#This Row],[Order Date]])/3,0)</f>
        <v>Q3</v>
      </c>
      <c r="E1293" s="13">
        <f>MONTH(SalesDataTable[[#This Row],[Order Date]])</f>
        <v>7</v>
      </c>
      <c r="F1293" s="11" t="str">
        <f>TEXT(SalesDataTable[[#This Row],[Order Date]],"MMM")</f>
        <v>Jul</v>
      </c>
      <c r="G1293" s="5" t="s">
        <v>11</v>
      </c>
      <c r="H1293" s="5" t="s">
        <v>39</v>
      </c>
      <c r="I1293" s="5" t="s">
        <v>2</v>
      </c>
      <c r="J1293" s="5" t="s">
        <v>13</v>
      </c>
      <c r="K1293" s="5" t="s">
        <v>14</v>
      </c>
      <c r="L1293" s="5" t="s">
        <v>48</v>
      </c>
      <c r="M1293" s="6">
        <v>6</v>
      </c>
      <c r="N1293" s="7">
        <v>166.6</v>
      </c>
      <c r="O1293" s="8">
        <v>0</v>
      </c>
      <c r="P1293" s="7">
        <v>88.14</v>
      </c>
      <c r="Q1293" s="7">
        <f t="shared" si="80"/>
        <v>999.59999999999991</v>
      </c>
      <c r="R1293" s="7">
        <f t="shared" si="81"/>
        <v>528.84</v>
      </c>
      <c r="S1293" s="7">
        <f t="shared" si="82"/>
        <v>470.75999999999988</v>
      </c>
      <c r="T1293" s="9">
        <f t="shared" si="83"/>
        <v>0.47094837935174061</v>
      </c>
      <c r="U1293" s="6">
        <f>YEAR(SalesDataTable[[#This Row],[Order Date]])</f>
        <v>2026</v>
      </c>
      <c r="V1293" s="9" t="str">
        <f>"Q"&amp;ROUNDUP(MONTH(SalesDataTable[[#This Row],[Order Date]])/3,0)</f>
        <v>Q3</v>
      </c>
      <c r="W1293" s="6">
        <f>MONTH(SalesDataTable[[#This Row],[Order Date]])</f>
        <v>7</v>
      </c>
      <c r="X1293" s="9" t="str">
        <f>TEXT(SalesDataTable[[#This Row],[Order Date]],"mmm")</f>
        <v>Jul</v>
      </c>
    </row>
    <row r="1294" spans="1:24">
      <c r="A1294" s="3">
        <v>4856</v>
      </c>
      <c r="B1294" s="4">
        <v>46209</v>
      </c>
      <c r="C1294" s="11">
        <f>YEAR(SalesDataTable[[#This Row],[Order Date]])</f>
        <v>2026</v>
      </c>
      <c r="D1294" s="11" t="str">
        <f>"Q"&amp;ROUNDUP(MONTH(SalesDataTable[[#This Row],[Order Date]])/3,0)</f>
        <v>Q3</v>
      </c>
      <c r="E1294" s="13">
        <f>MONTH(SalesDataTable[[#This Row],[Order Date]])</f>
        <v>7</v>
      </c>
      <c r="F1294" s="11" t="str">
        <f>TEXT(SalesDataTable[[#This Row],[Order Date]],"MMM")</f>
        <v>Jul</v>
      </c>
      <c r="G1294" s="5" t="s">
        <v>6</v>
      </c>
      <c r="H1294" s="5" t="s">
        <v>43</v>
      </c>
      <c r="I1294" s="5" t="s">
        <v>2</v>
      </c>
      <c r="J1294" s="5" t="s">
        <v>3</v>
      </c>
      <c r="K1294" s="5" t="s">
        <v>4</v>
      </c>
      <c r="L1294" s="5" t="s">
        <v>30</v>
      </c>
      <c r="M1294" s="6">
        <v>2</v>
      </c>
      <c r="N1294" s="7">
        <v>99.93</v>
      </c>
      <c r="O1294" s="8">
        <v>0.1</v>
      </c>
      <c r="P1294" s="7">
        <v>51.96</v>
      </c>
      <c r="Q1294" s="7">
        <f t="shared" si="80"/>
        <v>179.87400000000002</v>
      </c>
      <c r="R1294" s="7">
        <f t="shared" si="81"/>
        <v>103.92</v>
      </c>
      <c r="S1294" s="7">
        <f t="shared" si="82"/>
        <v>75.954000000000022</v>
      </c>
      <c r="T1294" s="9">
        <f t="shared" si="83"/>
        <v>0.422262250241836</v>
      </c>
      <c r="U1294" s="6">
        <f>YEAR(SalesDataTable[[#This Row],[Order Date]])</f>
        <v>2026</v>
      </c>
      <c r="V1294" s="9" t="str">
        <f>"Q"&amp;ROUNDUP(MONTH(SalesDataTable[[#This Row],[Order Date]])/3,0)</f>
        <v>Q3</v>
      </c>
      <c r="W1294" s="6">
        <f>MONTH(SalesDataTable[[#This Row],[Order Date]])</f>
        <v>7</v>
      </c>
      <c r="X1294" s="9" t="str">
        <f>TEXT(SalesDataTable[[#This Row],[Order Date]],"mmm")</f>
        <v>Jul</v>
      </c>
    </row>
    <row r="1295" spans="1:24">
      <c r="A1295" s="3">
        <v>337</v>
      </c>
      <c r="B1295" s="4">
        <v>46210</v>
      </c>
      <c r="C1295" s="11">
        <f>YEAR(SalesDataTable[[#This Row],[Order Date]])</f>
        <v>2026</v>
      </c>
      <c r="D1295" s="11" t="str">
        <f>"Q"&amp;ROUNDUP(MONTH(SalesDataTable[[#This Row],[Order Date]])/3,0)</f>
        <v>Q3</v>
      </c>
      <c r="E1295" s="13">
        <f>MONTH(SalesDataTable[[#This Row],[Order Date]])</f>
        <v>7</v>
      </c>
      <c r="F1295" s="11" t="str">
        <f>TEXT(SalesDataTable[[#This Row],[Order Date]],"MMM")</f>
        <v>Jul</v>
      </c>
      <c r="G1295" s="5" t="s">
        <v>0</v>
      </c>
      <c r="H1295" s="5" t="s">
        <v>50</v>
      </c>
      <c r="I1295" s="5" t="s">
        <v>19</v>
      </c>
      <c r="J1295" s="5" t="s">
        <v>3</v>
      </c>
      <c r="K1295" s="5" t="s">
        <v>4</v>
      </c>
      <c r="L1295" s="5" t="s">
        <v>30</v>
      </c>
      <c r="M1295" s="6">
        <v>6</v>
      </c>
      <c r="N1295" s="7">
        <v>100.56</v>
      </c>
      <c r="O1295" s="8">
        <v>0</v>
      </c>
      <c r="P1295" s="7">
        <v>49.47</v>
      </c>
      <c r="Q1295" s="7">
        <f t="shared" si="80"/>
        <v>603.36</v>
      </c>
      <c r="R1295" s="7">
        <f t="shared" si="81"/>
        <v>296.82</v>
      </c>
      <c r="S1295" s="7">
        <f t="shared" si="82"/>
        <v>306.54000000000002</v>
      </c>
      <c r="T1295" s="9">
        <f t="shared" si="83"/>
        <v>0.508054892601432</v>
      </c>
      <c r="U1295" s="6">
        <f>YEAR(SalesDataTable[[#This Row],[Order Date]])</f>
        <v>2026</v>
      </c>
      <c r="V1295" s="9" t="str">
        <f>"Q"&amp;ROUNDUP(MONTH(SalesDataTable[[#This Row],[Order Date]])/3,0)</f>
        <v>Q3</v>
      </c>
      <c r="W1295" s="6">
        <f>MONTH(SalesDataTable[[#This Row],[Order Date]])</f>
        <v>7</v>
      </c>
      <c r="X1295" s="9" t="str">
        <f>TEXT(SalesDataTable[[#This Row],[Order Date]],"mmm")</f>
        <v>Jul</v>
      </c>
    </row>
    <row r="1296" spans="1:24">
      <c r="A1296" s="3">
        <v>1001</v>
      </c>
      <c r="B1296" s="4">
        <v>46210</v>
      </c>
      <c r="C1296" s="11">
        <f>YEAR(SalesDataTable[[#This Row],[Order Date]])</f>
        <v>2026</v>
      </c>
      <c r="D1296" s="11" t="str">
        <f>"Q"&amp;ROUNDUP(MONTH(SalesDataTable[[#This Row],[Order Date]])/3,0)</f>
        <v>Q3</v>
      </c>
      <c r="E1296" s="13">
        <f>MONTH(SalesDataTable[[#This Row],[Order Date]])</f>
        <v>7</v>
      </c>
      <c r="F1296" s="11" t="str">
        <f>TEXT(SalesDataTable[[#This Row],[Order Date]],"MMM")</f>
        <v>Jul</v>
      </c>
      <c r="G1296" s="5" t="s">
        <v>0</v>
      </c>
      <c r="H1296" s="5" t="s">
        <v>36</v>
      </c>
      <c r="I1296" s="5" t="s">
        <v>2</v>
      </c>
      <c r="J1296" s="5" t="s">
        <v>3</v>
      </c>
      <c r="K1296" s="5" t="s">
        <v>23</v>
      </c>
      <c r="L1296" s="5" t="s">
        <v>29</v>
      </c>
      <c r="M1296" s="6">
        <v>1</v>
      </c>
      <c r="N1296" s="7">
        <v>200.48</v>
      </c>
      <c r="O1296" s="8">
        <v>0.05</v>
      </c>
      <c r="P1296" s="7">
        <v>104.11</v>
      </c>
      <c r="Q1296" s="7">
        <f t="shared" si="80"/>
        <v>190.45599999999999</v>
      </c>
      <c r="R1296" s="7">
        <f t="shared" si="81"/>
        <v>104.11</v>
      </c>
      <c r="S1296" s="7">
        <f t="shared" si="82"/>
        <v>86.345999999999989</v>
      </c>
      <c r="T1296" s="9">
        <f t="shared" si="83"/>
        <v>0.45336455664300412</v>
      </c>
      <c r="U1296" s="6">
        <f>YEAR(SalesDataTable[[#This Row],[Order Date]])</f>
        <v>2026</v>
      </c>
      <c r="V1296" s="9" t="str">
        <f>"Q"&amp;ROUNDUP(MONTH(SalesDataTable[[#This Row],[Order Date]])/3,0)</f>
        <v>Q3</v>
      </c>
      <c r="W1296" s="6">
        <f>MONTH(SalesDataTable[[#This Row],[Order Date]])</f>
        <v>7</v>
      </c>
      <c r="X1296" s="9" t="str">
        <f>TEXT(SalesDataTable[[#This Row],[Order Date]],"mmm")</f>
        <v>Jul</v>
      </c>
    </row>
    <row r="1297" spans="1:24">
      <c r="A1297" s="3">
        <v>2424</v>
      </c>
      <c r="B1297" s="4">
        <v>46210</v>
      </c>
      <c r="C1297" s="11">
        <f>YEAR(SalesDataTable[[#This Row],[Order Date]])</f>
        <v>2026</v>
      </c>
      <c r="D1297" s="11" t="str">
        <f>"Q"&amp;ROUNDUP(MONTH(SalesDataTable[[#This Row],[Order Date]])/3,0)</f>
        <v>Q3</v>
      </c>
      <c r="E1297" s="13">
        <f>MONTH(SalesDataTable[[#This Row],[Order Date]])</f>
        <v>7</v>
      </c>
      <c r="F1297" s="11" t="str">
        <f>TEXT(SalesDataTable[[#This Row],[Order Date]],"MMM")</f>
        <v>Jul</v>
      </c>
      <c r="G1297" s="5" t="s">
        <v>20</v>
      </c>
      <c r="H1297" s="5" t="s">
        <v>33</v>
      </c>
      <c r="I1297" s="5" t="s">
        <v>2</v>
      </c>
      <c r="J1297" s="5" t="s">
        <v>13</v>
      </c>
      <c r="K1297" s="5" t="s">
        <v>4</v>
      </c>
      <c r="L1297" s="5" t="s">
        <v>22</v>
      </c>
      <c r="M1297" s="6">
        <v>1</v>
      </c>
      <c r="N1297" s="7">
        <v>51.06</v>
      </c>
      <c r="O1297" s="8">
        <v>0.15</v>
      </c>
      <c r="P1297" s="7">
        <v>22.56</v>
      </c>
      <c r="Q1297" s="7">
        <f t="shared" si="80"/>
        <v>43.401000000000003</v>
      </c>
      <c r="R1297" s="7">
        <f t="shared" si="81"/>
        <v>22.56</v>
      </c>
      <c r="S1297" s="7">
        <f t="shared" si="82"/>
        <v>20.841000000000005</v>
      </c>
      <c r="T1297" s="9">
        <f t="shared" si="83"/>
        <v>0.48019630884081022</v>
      </c>
      <c r="U1297" s="6">
        <f>YEAR(SalesDataTable[[#This Row],[Order Date]])</f>
        <v>2026</v>
      </c>
      <c r="V1297" s="9" t="str">
        <f>"Q"&amp;ROUNDUP(MONTH(SalesDataTable[[#This Row],[Order Date]])/3,0)</f>
        <v>Q3</v>
      </c>
      <c r="W1297" s="6">
        <f>MONTH(SalesDataTable[[#This Row],[Order Date]])</f>
        <v>7</v>
      </c>
      <c r="X1297" s="9" t="str">
        <f>TEXT(SalesDataTable[[#This Row],[Order Date]],"mmm")</f>
        <v>Jul</v>
      </c>
    </row>
    <row r="1298" spans="1:24">
      <c r="A1298" s="3">
        <v>2751</v>
      </c>
      <c r="B1298" s="4">
        <v>46210</v>
      </c>
      <c r="C1298" s="11">
        <f>YEAR(SalesDataTable[[#This Row],[Order Date]])</f>
        <v>2026</v>
      </c>
      <c r="D1298" s="11" t="str">
        <f>"Q"&amp;ROUNDUP(MONTH(SalesDataTable[[#This Row],[Order Date]])/3,0)</f>
        <v>Q3</v>
      </c>
      <c r="E1298" s="13">
        <f>MONTH(SalesDataTable[[#This Row],[Order Date]])</f>
        <v>7</v>
      </c>
      <c r="F1298" s="11" t="str">
        <f>TEXT(SalesDataTable[[#This Row],[Order Date]],"MMM")</f>
        <v>Jul</v>
      </c>
      <c r="G1298" s="5" t="s">
        <v>0</v>
      </c>
      <c r="H1298" s="5" t="s">
        <v>50</v>
      </c>
      <c r="I1298" s="5" t="s">
        <v>19</v>
      </c>
      <c r="J1298" s="5" t="s">
        <v>13</v>
      </c>
      <c r="K1298" s="5" t="s">
        <v>34</v>
      </c>
      <c r="L1298" s="5" t="s">
        <v>38</v>
      </c>
      <c r="M1298" s="6">
        <v>2</v>
      </c>
      <c r="N1298" s="7">
        <v>125.9</v>
      </c>
      <c r="O1298" s="8">
        <v>0.15</v>
      </c>
      <c r="P1298" s="7">
        <v>70.27</v>
      </c>
      <c r="Q1298" s="7">
        <f t="shared" si="80"/>
        <v>214.03</v>
      </c>
      <c r="R1298" s="7">
        <f t="shared" si="81"/>
        <v>140.54</v>
      </c>
      <c r="S1298" s="7">
        <f t="shared" si="82"/>
        <v>73.490000000000009</v>
      </c>
      <c r="T1298" s="9">
        <f t="shared" si="83"/>
        <v>0.34336307994206422</v>
      </c>
      <c r="U1298" s="6">
        <f>YEAR(SalesDataTable[[#This Row],[Order Date]])</f>
        <v>2026</v>
      </c>
      <c r="V1298" s="9" t="str">
        <f>"Q"&amp;ROUNDUP(MONTH(SalesDataTable[[#This Row],[Order Date]])/3,0)</f>
        <v>Q3</v>
      </c>
      <c r="W1298" s="6">
        <f>MONTH(SalesDataTable[[#This Row],[Order Date]])</f>
        <v>7</v>
      </c>
      <c r="X1298" s="9" t="str">
        <f>TEXT(SalesDataTable[[#This Row],[Order Date]],"mmm")</f>
        <v>Jul</v>
      </c>
    </row>
    <row r="1299" spans="1:24">
      <c r="A1299" s="3">
        <v>375</v>
      </c>
      <c r="B1299" s="4">
        <v>46211</v>
      </c>
      <c r="C1299" s="11">
        <f>YEAR(SalesDataTable[[#This Row],[Order Date]])</f>
        <v>2026</v>
      </c>
      <c r="D1299" s="11" t="str">
        <f>"Q"&amp;ROUNDUP(MONTH(SalesDataTable[[#This Row],[Order Date]])/3,0)</f>
        <v>Q3</v>
      </c>
      <c r="E1299" s="13">
        <f>MONTH(SalesDataTable[[#This Row],[Order Date]])</f>
        <v>7</v>
      </c>
      <c r="F1299" s="11" t="str">
        <f>TEXT(SalesDataTable[[#This Row],[Order Date]],"MMM")</f>
        <v>Jul</v>
      </c>
      <c r="G1299" s="5" t="s">
        <v>6</v>
      </c>
      <c r="H1299" s="5" t="s">
        <v>43</v>
      </c>
      <c r="I1299" s="5" t="s">
        <v>19</v>
      </c>
      <c r="J1299" s="5" t="s">
        <v>3</v>
      </c>
      <c r="K1299" s="5" t="s">
        <v>23</v>
      </c>
      <c r="L1299" s="5" t="s">
        <v>29</v>
      </c>
      <c r="M1299" s="6">
        <v>2</v>
      </c>
      <c r="N1299" s="7">
        <v>192.24</v>
      </c>
      <c r="O1299" s="8">
        <v>0.05</v>
      </c>
      <c r="P1299" s="7">
        <v>103.65</v>
      </c>
      <c r="Q1299" s="7">
        <f t="shared" si="80"/>
        <v>365.25599999999997</v>
      </c>
      <c r="R1299" s="7">
        <f t="shared" si="81"/>
        <v>207.3</v>
      </c>
      <c r="S1299" s="7">
        <f t="shared" si="82"/>
        <v>157.95599999999996</v>
      </c>
      <c r="T1299" s="9">
        <f t="shared" si="83"/>
        <v>0.43245285498390162</v>
      </c>
      <c r="U1299" s="6">
        <f>YEAR(SalesDataTable[[#This Row],[Order Date]])</f>
        <v>2026</v>
      </c>
      <c r="V1299" s="9" t="str">
        <f>"Q"&amp;ROUNDUP(MONTH(SalesDataTable[[#This Row],[Order Date]])/3,0)</f>
        <v>Q3</v>
      </c>
      <c r="W1299" s="6">
        <f>MONTH(SalesDataTable[[#This Row],[Order Date]])</f>
        <v>7</v>
      </c>
      <c r="X1299" s="9" t="str">
        <f>TEXT(SalesDataTable[[#This Row],[Order Date]],"mmm")</f>
        <v>Jul</v>
      </c>
    </row>
    <row r="1300" spans="1:24">
      <c r="A1300" s="3">
        <v>650</v>
      </c>
      <c r="B1300" s="4">
        <v>46211</v>
      </c>
      <c r="C1300" s="11">
        <f>YEAR(SalesDataTable[[#This Row],[Order Date]])</f>
        <v>2026</v>
      </c>
      <c r="D1300" s="11" t="str">
        <f>"Q"&amp;ROUNDUP(MONTH(SalesDataTable[[#This Row],[Order Date]])/3,0)</f>
        <v>Q3</v>
      </c>
      <c r="E1300" s="13">
        <f>MONTH(SalesDataTable[[#This Row],[Order Date]])</f>
        <v>7</v>
      </c>
      <c r="F1300" s="11" t="str">
        <f>TEXT(SalesDataTable[[#This Row],[Order Date]],"MMM")</f>
        <v>Jul</v>
      </c>
      <c r="G1300" s="5" t="s">
        <v>0</v>
      </c>
      <c r="H1300" s="5" t="s">
        <v>1</v>
      </c>
      <c r="I1300" s="5" t="s">
        <v>2</v>
      </c>
      <c r="J1300" s="5" t="s">
        <v>16</v>
      </c>
      <c r="K1300" s="5" t="s">
        <v>34</v>
      </c>
      <c r="L1300" s="5" t="s">
        <v>35</v>
      </c>
      <c r="M1300" s="6">
        <v>2</v>
      </c>
      <c r="N1300" s="7">
        <v>40.79</v>
      </c>
      <c r="O1300" s="8">
        <v>0</v>
      </c>
      <c r="P1300" s="7">
        <v>14.61</v>
      </c>
      <c r="Q1300" s="7">
        <f t="shared" si="80"/>
        <v>81.58</v>
      </c>
      <c r="R1300" s="7">
        <f t="shared" si="81"/>
        <v>29.22</v>
      </c>
      <c r="S1300" s="7">
        <f t="shared" si="82"/>
        <v>52.36</v>
      </c>
      <c r="T1300" s="9">
        <f t="shared" si="83"/>
        <v>0.64182397646481981</v>
      </c>
      <c r="U1300" s="6">
        <f>YEAR(SalesDataTable[[#This Row],[Order Date]])</f>
        <v>2026</v>
      </c>
      <c r="V1300" s="9" t="str">
        <f>"Q"&amp;ROUNDUP(MONTH(SalesDataTable[[#This Row],[Order Date]])/3,0)</f>
        <v>Q3</v>
      </c>
      <c r="W1300" s="6">
        <f>MONTH(SalesDataTable[[#This Row],[Order Date]])</f>
        <v>7</v>
      </c>
      <c r="X1300" s="9" t="str">
        <f>TEXT(SalesDataTable[[#This Row],[Order Date]],"mmm")</f>
        <v>Jul</v>
      </c>
    </row>
    <row r="1301" spans="1:24">
      <c r="A1301" s="3">
        <v>941</v>
      </c>
      <c r="B1301" s="4">
        <v>46211</v>
      </c>
      <c r="C1301" s="11">
        <f>YEAR(SalesDataTable[[#This Row],[Order Date]])</f>
        <v>2026</v>
      </c>
      <c r="D1301" s="11" t="str">
        <f>"Q"&amp;ROUNDUP(MONTH(SalesDataTable[[#This Row],[Order Date]])/3,0)</f>
        <v>Q3</v>
      </c>
      <c r="E1301" s="13">
        <f>MONTH(SalesDataTable[[#This Row],[Order Date]])</f>
        <v>7</v>
      </c>
      <c r="F1301" s="11" t="str">
        <f>TEXT(SalesDataTable[[#This Row],[Order Date]],"MMM")</f>
        <v>Jul</v>
      </c>
      <c r="G1301" s="5" t="s">
        <v>0</v>
      </c>
      <c r="H1301" s="5" t="s">
        <v>36</v>
      </c>
      <c r="I1301" s="5" t="s">
        <v>19</v>
      </c>
      <c r="J1301" s="5" t="s">
        <v>13</v>
      </c>
      <c r="K1301" s="5" t="s">
        <v>23</v>
      </c>
      <c r="L1301" s="5" t="s">
        <v>51</v>
      </c>
      <c r="M1301" s="6">
        <v>2</v>
      </c>
      <c r="N1301" s="7">
        <v>125.73</v>
      </c>
      <c r="O1301" s="8">
        <v>0.15</v>
      </c>
      <c r="P1301" s="7">
        <v>61.75</v>
      </c>
      <c r="Q1301" s="7">
        <f t="shared" si="80"/>
        <v>213.74100000000001</v>
      </c>
      <c r="R1301" s="7">
        <f t="shared" si="81"/>
        <v>123.5</v>
      </c>
      <c r="S1301" s="7">
        <f t="shared" si="82"/>
        <v>90.241000000000014</v>
      </c>
      <c r="T1301" s="9">
        <f t="shared" si="83"/>
        <v>0.42219789371248384</v>
      </c>
      <c r="U1301" s="6">
        <f>YEAR(SalesDataTable[[#This Row],[Order Date]])</f>
        <v>2026</v>
      </c>
      <c r="V1301" s="9" t="str">
        <f>"Q"&amp;ROUNDUP(MONTH(SalesDataTable[[#This Row],[Order Date]])/3,0)</f>
        <v>Q3</v>
      </c>
      <c r="W1301" s="6">
        <f>MONTH(SalesDataTable[[#This Row],[Order Date]])</f>
        <v>7</v>
      </c>
      <c r="X1301" s="9" t="str">
        <f>TEXT(SalesDataTable[[#This Row],[Order Date]],"mmm")</f>
        <v>Jul</v>
      </c>
    </row>
    <row r="1302" spans="1:24">
      <c r="A1302" s="3">
        <v>2719</v>
      </c>
      <c r="B1302" s="4">
        <v>46211</v>
      </c>
      <c r="C1302" s="11">
        <f>YEAR(SalesDataTable[[#This Row],[Order Date]])</f>
        <v>2026</v>
      </c>
      <c r="D1302" s="11" t="str">
        <f>"Q"&amp;ROUNDUP(MONTH(SalesDataTable[[#This Row],[Order Date]])/3,0)</f>
        <v>Q3</v>
      </c>
      <c r="E1302" s="13">
        <f>MONTH(SalesDataTable[[#This Row],[Order Date]])</f>
        <v>7</v>
      </c>
      <c r="F1302" s="11" t="str">
        <f>TEXT(SalesDataTable[[#This Row],[Order Date]],"MMM")</f>
        <v>Jul</v>
      </c>
      <c r="G1302" s="5" t="s">
        <v>0</v>
      </c>
      <c r="H1302" s="5" t="s">
        <v>50</v>
      </c>
      <c r="I1302" s="5" t="s">
        <v>2</v>
      </c>
      <c r="J1302" s="5" t="s">
        <v>16</v>
      </c>
      <c r="K1302" s="5" t="s">
        <v>14</v>
      </c>
      <c r="L1302" s="5" t="s">
        <v>48</v>
      </c>
      <c r="M1302" s="6">
        <v>1</v>
      </c>
      <c r="N1302" s="7">
        <v>164.92</v>
      </c>
      <c r="O1302" s="8">
        <v>0</v>
      </c>
      <c r="P1302" s="7">
        <v>89.47</v>
      </c>
      <c r="Q1302" s="7">
        <f t="shared" si="80"/>
        <v>164.92</v>
      </c>
      <c r="R1302" s="7">
        <f t="shared" si="81"/>
        <v>89.47</v>
      </c>
      <c r="S1302" s="7">
        <f t="shared" si="82"/>
        <v>75.449999999999989</v>
      </c>
      <c r="T1302" s="9">
        <f t="shared" si="83"/>
        <v>0.45749454280863444</v>
      </c>
      <c r="U1302" s="6">
        <f>YEAR(SalesDataTable[[#This Row],[Order Date]])</f>
        <v>2026</v>
      </c>
      <c r="V1302" s="9" t="str">
        <f>"Q"&amp;ROUNDUP(MONTH(SalesDataTable[[#This Row],[Order Date]])/3,0)</f>
        <v>Q3</v>
      </c>
      <c r="W1302" s="6">
        <f>MONTH(SalesDataTable[[#This Row],[Order Date]])</f>
        <v>7</v>
      </c>
      <c r="X1302" s="9" t="str">
        <f>TEXT(SalesDataTable[[#This Row],[Order Date]],"mmm")</f>
        <v>Jul</v>
      </c>
    </row>
    <row r="1303" spans="1:24">
      <c r="A1303" s="3">
        <v>3833</v>
      </c>
      <c r="B1303" s="4">
        <v>46211</v>
      </c>
      <c r="C1303" s="11">
        <f>YEAR(SalesDataTable[[#This Row],[Order Date]])</f>
        <v>2026</v>
      </c>
      <c r="D1303" s="11" t="str">
        <f>"Q"&amp;ROUNDUP(MONTH(SalesDataTable[[#This Row],[Order Date]])/3,0)</f>
        <v>Q3</v>
      </c>
      <c r="E1303" s="13">
        <f>MONTH(SalesDataTable[[#This Row],[Order Date]])</f>
        <v>7</v>
      </c>
      <c r="F1303" s="11" t="str">
        <f>TEXT(SalesDataTable[[#This Row],[Order Date]],"MMM")</f>
        <v>Jul</v>
      </c>
      <c r="G1303" s="5" t="s">
        <v>6</v>
      </c>
      <c r="H1303" s="5" t="s">
        <v>27</v>
      </c>
      <c r="I1303" s="5" t="s">
        <v>19</v>
      </c>
      <c r="J1303" s="5" t="s">
        <v>13</v>
      </c>
      <c r="K1303" s="5" t="s">
        <v>4</v>
      </c>
      <c r="L1303" s="5" t="s">
        <v>30</v>
      </c>
      <c r="M1303" s="6">
        <v>5</v>
      </c>
      <c r="N1303" s="7">
        <v>103.91</v>
      </c>
      <c r="O1303" s="8">
        <v>0</v>
      </c>
      <c r="P1303" s="7">
        <v>51.19</v>
      </c>
      <c r="Q1303" s="7">
        <f t="shared" si="80"/>
        <v>519.54999999999995</v>
      </c>
      <c r="R1303" s="7">
        <f t="shared" si="81"/>
        <v>255.95</v>
      </c>
      <c r="S1303" s="7">
        <f t="shared" si="82"/>
        <v>263.59999999999997</v>
      </c>
      <c r="T1303" s="9">
        <f t="shared" si="83"/>
        <v>0.50736214031373306</v>
      </c>
      <c r="U1303" s="6">
        <f>YEAR(SalesDataTable[[#This Row],[Order Date]])</f>
        <v>2026</v>
      </c>
      <c r="V1303" s="9" t="str">
        <f>"Q"&amp;ROUNDUP(MONTH(SalesDataTable[[#This Row],[Order Date]])/3,0)</f>
        <v>Q3</v>
      </c>
      <c r="W1303" s="6">
        <f>MONTH(SalesDataTable[[#This Row],[Order Date]])</f>
        <v>7</v>
      </c>
      <c r="X1303" s="9" t="str">
        <f>TEXT(SalesDataTable[[#This Row],[Order Date]],"mmm")</f>
        <v>Jul</v>
      </c>
    </row>
    <row r="1304" spans="1:24">
      <c r="A1304" s="3">
        <v>211</v>
      </c>
      <c r="B1304" s="4">
        <v>46212</v>
      </c>
      <c r="C1304" s="11">
        <f>YEAR(SalesDataTable[[#This Row],[Order Date]])</f>
        <v>2026</v>
      </c>
      <c r="D1304" s="11" t="str">
        <f>"Q"&amp;ROUNDUP(MONTH(SalesDataTable[[#This Row],[Order Date]])/3,0)</f>
        <v>Q3</v>
      </c>
      <c r="E1304" s="13">
        <f>MONTH(SalesDataTable[[#This Row],[Order Date]])</f>
        <v>7</v>
      </c>
      <c r="F1304" s="11" t="str">
        <f>TEXT(SalesDataTable[[#This Row],[Order Date]],"MMM")</f>
        <v>Jul</v>
      </c>
      <c r="G1304" s="5" t="s">
        <v>11</v>
      </c>
      <c r="H1304" s="5" t="s">
        <v>52</v>
      </c>
      <c r="I1304" s="5" t="s">
        <v>8</v>
      </c>
      <c r="J1304" s="5" t="s">
        <v>16</v>
      </c>
      <c r="K1304" s="5" t="s">
        <v>4</v>
      </c>
      <c r="L1304" s="5" t="s">
        <v>22</v>
      </c>
      <c r="M1304" s="6">
        <v>10</v>
      </c>
      <c r="N1304" s="7">
        <v>49.69</v>
      </c>
      <c r="O1304" s="8">
        <v>0.1</v>
      </c>
      <c r="P1304" s="7">
        <v>21.82</v>
      </c>
      <c r="Q1304" s="7">
        <f t="shared" si="80"/>
        <v>447.21</v>
      </c>
      <c r="R1304" s="7">
        <f t="shared" si="81"/>
        <v>218.2</v>
      </c>
      <c r="S1304" s="7">
        <f t="shared" si="82"/>
        <v>229.01</v>
      </c>
      <c r="T1304" s="9">
        <f t="shared" si="83"/>
        <v>0.51208604458755391</v>
      </c>
      <c r="U1304" s="6">
        <f>YEAR(SalesDataTable[[#This Row],[Order Date]])</f>
        <v>2026</v>
      </c>
      <c r="V1304" s="9" t="str">
        <f>"Q"&amp;ROUNDUP(MONTH(SalesDataTable[[#This Row],[Order Date]])/3,0)</f>
        <v>Q3</v>
      </c>
      <c r="W1304" s="6">
        <f>MONTH(SalesDataTable[[#This Row],[Order Date]])</f>
        <v>7</v>
      </c>
      <c r="X1304" s="9" t="str">
        <f>TEXT(SalesDataTable[[#This Row],[Order Date]],"mmm")</f>
        <v>Jul</v>
      </c>
    </row>
    <row r="1305" spans="1:24">
      <c r="A1305" s="3">
        <v>392</v>
      </c>
      <c r="B1305" s="4">
        <v>46212</v>
      </c>
      <c r="C1305" s="11">
        <f>YEAR(SalesDataTable[[#This Row],[Order Date]])</f>
        <v>2026</v>
      </c>
      <c r="D1305" s="11" t="str">
        <f>"Q"&amp;ROUNDUP(MONTH(SalesDataTable[[#This Row],[Order Date]])/3,0)</f>
        <v>Q3</v>
      </c>
      <c r="E1305" s="13">
        <f>MONTH(SalesDataTable[[#This Row],[Order Date]])</f>
        <v>7</v>
      </c>
      <c r="F1305" s="11" t="str">
        <f>TEXT(SalesDataTable[[#This Row],[Order Date]],"MMM")</f>
        <v>Jul</v>
      </c>
      <c r="G1305" s="5" t="s">
        <v>20</v>
      </c>
      <c r="H1305" s="5" t="s">
        <v>31</v>
      </c>
      <c r="I1305" s="5" t="s">
        <v>19</v>
      </c>
      <c r="J1305" s="5" t="s">
        <v>3</v>
      </c>
      <c r="K1305" s="5" t="s">
        <v>9</v>
      </c>
      <c r="L1305" s="5" t="s">
        <v>10</v>
      </c>
      <c r="M1305" s="6">
        <v>3</v>
      </c>
      <c r="N1305" s="7">
        <v>94.19</v>
      </c>
      <c r="O1305" s="8">
        <v>0</v>
      </c>
      <c r="P1305" s="7">
        <v>44.1</v>
      </c>
      <c r="Q1305" s="7">
        <f t="shared" si="80"/>
        <v>282.57</v>
      </c>
      <c r="R1305" s="7">
        <f t="shared" si="81"/>
        <v>132.30000000000001</v>
      </c>
      <c r="S1305" s="7">
        <f t="shared" si="82"/>
        <v>150.26999999999998</v>
      </c>
      <c r="T1305" s="9">
        <f t="shared" si="83"/>
        <v>0.53179743072512997</v>
      </c>
      <c r="U1305" s="6">
        <f>YEAR(SalesDataTable[[#This Row],[Order Date]])</f>
        <v>2026</v>
      </c>
      <c r="V1305" s="9" t="str">
        <f>"Q"&amp;ROUNDUP(MONTH(SalesDataTable[[#This Row],[Order Date]])/3,0)</f>
        <v>Q3</v>
      </c>
      <c r="W1305" s="6">
        <f>MONTH(SalesDataTable[[#This Row],[Order Date]])</f>
        <v>7</v>
      </c>
      <c r="X1305" s="9" t="str">
        <f>TEXT(SalesDataTable[[#This Row],[Order Date]],"mmm")</f>
        <v>Jul</v>
      </c>
    </row>
    <row r="1306" spans="1:24">
      <c r="A1306" s="3">
        <v>1302</v>
      </c>
      <c r="B1306" s="4">
        <v>46212</v>
      </c>
      <c r="C1306" s="11">
        <f>YEAR(SalesDataTable[[#This Row],[Order Date]])</f>
        <v>2026</v>
      </c>
      <c r="D1306" s="11" t="str">
        <f>"Q"&amp;ROUNDUP(MONTH(SalesDataTable[[#This Row],[Order Date]])/3,0)</f>
        <v>Q3</v>
      </c>
      <c r="E1306" s="13">
        <f>MONTH(SalesDataTable[[#This Row],[Order Date]])</f>
        <v>7</v>
      </c>
      <c r="F1306" s="11" t="str">
        <f>TEXT(SalesDataTable[[#This Row],[Order Date]],"MMM")</f>
        <v>Jul</v>
      </c>
      <c r="G1306" s="5" t="s">
        <v>6</v>
      </c>
      <c r="H1306" s="5" t="s">
        <v>49</v>
      </c>
      <c r="I1306" s="5" t="s">
        <v>19</v>
      </c>
      <c r="J1306" s="5" t="s">
        <v>3</v>
      </c>
      <c r="K1306" s="5" t="s">
        <v>14</v>
      </c>
      <c r="L1306" s="5" t="s">
        <v>32</v>
      </c>
      <c r="M1306" s="6">
        <v>1</v>
      </c>
      <c r="N1306" s="7">
        <v>46.87</v>
      </c>
      <c r="O1306" s="8">
        <v>0</v>
      </c>
      <c r="P1306" s="7">
        <v>18.649999999999999</v>
      </c>
      <c r="Q1306" s="7">
        <f t="shared" si="80"/>
        <v>46.87</v>
      </c>
      <c r="R1306" s="7">
        <f t="shared" si="81"/>
        <v>18.649999999999999</v>
      </c>
      <c r="S1306" s="7">
        <f t="shared" si="82"/>
        <v>28.22</v>
      </c>
      <c r="T1306" s="9">
        <f t="shared" si="83"/>
        <v>0.60209088969490077</v>
      </c>
      <c r="U1306" s="6">
        <f>YEAR(SalesDataTable[[#This Row],[Order Date]])</f>
        <v>2026</v>
      </c>
      <c r="V1306" s="9" t="str">
        <f>"Q"&amp;ROUNDUP(MONTH(SalesDataTable[[#This Row],[Order Date]])/3,0)</f>
        <v>Q3</v>
      </c>
      <c r="W1306" s="6">
        <f>MONTH(SalesDataTable[[#This Row],[Order Date]])</f>
        <v>7</v>
      </c>
      <c r="X1306" s="9" t="str">
        <f>TEXT(SalesDataTable[[#This Row],[Order Date]],"mmm")</f>
        <v>Jul</v>
      </c>
    </row>
    <row r="1307" spans="1:24">
      <c r="A1307" s="3">
        <v>1366</v>
      </c>
      <c r="B1307" s="4">
        <v>46212</v>
      </c>
      <c r="C1307" s="11">
        <f>YEAR(SalesDataTable[[#This Row],[Order Date]])</f>
        <v>2026</v>
      </c>
      <c r="D1307" s="11" t="str">
        <f>"Q"&amp;ROUNDUP(MONTH(SalesDataTable[[#This Row],[Order Date]])/3,0)</f>
        <v>Q3</v>
      </c>
      <c r="E1307" s="13">
        <f>MONTH(SalesDataTable[[#This Row],[Order Date]])</f>
        <v>7</v>
      </c>
      <c r="F1307" s="11" t="str">
        <f>TEXT(SalesDataTable[[#This Row],[Order Date]],"MMM")</f>
        <v>Jul</v>
      </c>
      <c r="G1307" s="5" t="s">
        <v>11</v>
      </c>
      <c r="H1307" s="5" t="s">
        <v>52</v>
      </c>
      <c r="I1307" s="5" t="s">
        <v>2</v>
      </c>
      <c r="J1307" s="5" t="s">
        <v>3</v>
      </c>
      <c r="K1307" s="5" t="s">
        <v>14</v>
      </c>
      <c r="L1307" s="5" t="s">
        <v>15</v>
      </c>
      <c r="M1307" s="6">
        <v>1</v>
      </c>
      <c r="N1307" s="7">
        <v>36.99</v>
      </c>
      <c r="O1307" s="8">
        <v>0.1</v>
      </c>
      <c r="P1307" s="7">
        <v>13.2</v>
      </c>
      <c r="Q1307" s="7">
        <f t="shared" si="80"/>
        <v>33.291000000000004</v>
      </c>
      <c r="R1307" s="7">
        <f t="shared" si="81"/>
        <v>13.2</v>
      </c>
      <c r="S1307" s="7">
        <f t="shared" si="82"/>
        <v>20.091000000000005</v>
      </c>
      <c r="T1307" s="9">
        <f t="shared" si="83"/>
        <v>0.60349644047940887</v>
      </c>
      <c r="U1307" s="6">
        <f>YEAR(SalesDataTable[[#This Row],[Order Date]])</f>
        <v>2026</v>
      </c>
      <c r="V1307" s="9" t="str">
        <f>"Q"&amp;ROUNDUP(MONTH(SalesDataTable[[#This Row],[Order Date]])/3,0)</f>
        <v>Q3</v>
      </c>
      <c r="W1307" s="6">
        <f>MONTH(SalesDataTable[[#This Row],[Order Date]])</f>
        <v>7</v>
      </c>
      <c r="X1307" s="9" t="str">
        <f>TEXT(SalesDataTable[[#This Row],[Order Date]],"mmm")</f>
        <v>Jul</v>
      </c>
    </row>
    <row r="1308" spans="1:24">
      <c r="A1308" s="3">
        <v>1974</v>
      </c>
      <c r="B1308" s="4">
        <v>46212</v>
      </c>
      <c r="C1308" s="11">
        <f>YEAR(SalesDataTable[[#This Row],[Order Date]])</f>
        <v>2026</v>
      </c>
      <c r="D1308" s="11" t="str">
        <f>"Q"&amp;ROUNDUP(MONTH(SalesDataTable[[#This Row],[Order Date]])/3,0)</f>
        <v>Q3</v>
      </c>
      <c r="E1308" s="13">
        <f>MONTH(SalesDataTable[[#This Row],[Order Date]])</f>
        <v>7</v>
      </c>
      <c r="F1308" s="11" t="str">
        <f>TEXT(SalesDataTable[[#This Row],[Order Date]],"MMM")</f>
        <v>Jul</v>
      </c>
      <c r="G1308" s="5" t="s">
        <v>0</v>
      </c>
      <c r="H1308" s="5" t="s">
        <v>50</v>
      </c>
      <c r="I1308" s="5" t="s">
        <v>2</v>
      </c>
      <c r="J1308" s="5" t="s">
        <v>3</v>
      </c>
      <c r="K1308" s="5" t="s">
        <v>14</v>
      </c>
      <c r="L1308" s="5" t="s">
        <v>44</v>
      </c>
      <c r="M1308" s="6">
        <v>1</v>
      </c>
      <c r="N1308" s="7">
        <v>135.44</v>
      </c>
      <c r="O1308" s="8">
        <v>0</v>
      </c>
      <c r="P1308" s="7">
        <v>65.48</v>
      </c>
      <c r="Q1308" s="7">
        <f t="shared" si="80"/>
        <v>135.44</v>
      </c>
      <c r="R1308" s="7">
        <f t="shared" si="81"/>
        <v>65.48</v>
      </c>
      <c r="S1308" s="7">
        <f t="shared" si="82"/>
        <v>69.959999999999994</v>
      </c>
      <c r="T1308" s="9">
        <f t="shared" si="83"/>
        <v>0.51653868871825159</v>
      </c>
      <c r="U1308" s="6">
        <f>YEAR(SalesDataTable[[#This Row],[Order Date]])</f>
        <v>2026</v>
      </c>
      <c r="V1308" s="9" t="str">
        <f>"Q"&amp;ROUNDUP(MONTH(SalesDataTable[[#This Row],[Order Date]])/3,0)</f>
        <v>Q3</v>
      </c>
      <c r="W1308" s="6">
        <f>MONTH(SalesDataTable[[#This Row],[Order Date]])</f>
        <v>7</v>
      </c>
      <c r="X1308" s="9" t="str">
        <f>TEXT(SalesDataTable[[#This Row],[Order Date]],"mmm")</f>
        <v>Jul</v>
      </c>
    </row>
    <row r="1309" spans="1:24">
      <c r="A1309" s="3">
        <v>2716</v>
      </c>
      <c r="B1309" s="4">
        <v>46212</v>
      </c>
      <c r="C1309" s="11">
        <f>YEAR(SalesDataTable[[#This Row],[Order Date]])</f>
        <v>2026</v>
      </c>
      <c r="D1309" s="11" t="str">
        <f>"Q"&amp;ROUNDUP(MONTH(SalesDataTable[[#This Row],[Order Date]])/3,0)</f>
        <v>Q3</v>
      </c>
      <c r="E1309" s="13">
        <f>MONTH(SalesDataTable[[#This Row],[Order Date]])</f>
        <v>7</v>
      </c>
      <c r="F1309" s="11" t="str">
        <f>TEXT(SalesDataTable[[#This Row],[Order Date]],"MMM")</f>
        <v>Jul</v>
      </c>
      <c r="G1309" s="5" t="s">
        <v>6</v>
      </c>
      <c r="H1309" s="5" t="s">
        <v>7</v>
      </c>
      <c r="I1309" s="5" t="s">
        <v>2</v>
      </c>
      <c r="J1309" s="5" t="s">
        <v>13</v>
      </c>
      <c r="K1309" s="5" t="s">
        <v>9</v>
      </c>
      <c r="L1309" s="5" t="s">
        <v>10</v>
      </c>
      <c r="M1309" s="6">
        <v>3</v>
      </c>
      <c r="N1309" s="7">
        <v>92.25</v>
      </c>
      <c r="O1309" s="8">
        <v>0</v>
      </c>
      <c r="P1309" s="7">
        <v>46.27</v>
      </c>
      <c r="Q1309" s="7">
        <f t="shared" si="80"/>
        <v>276.75</v>
      </c>
      <c r="R1309" s="7">
        <f t="shared" si="81"/>
        <v>138.81</v>
      </c>
      <c r="S1309" s="7">
        <f t="shared" si="82"/>
        <v>137.94</v>
      </c>
      <c r="T1309" s="9">
        <f t="shared" si="83"/>
        <v>0.49842818428184282</v>
      </c>
      <c r="U1309" s="6">
        <f>YEAR(SalesDataTable[[#This Row],[Order Date]])</f>
        <v>2026</v>
      </c>
      <c r="V1309" s="9" t="str">
        <f>"Q"&amp;ROUNDUP(MONTH(SalesDataTable[[#This Row],[Order Date]])/3,0)</f>
        <v>Q3</v>
      </c>
      <c r="W1309" s="6">
        <f>MONTH(SalesDataTable[[#This Row],[Order Date]])</f>
        <v>7</v>
      </c>
      <c r="X1309" s="9" t="str">
        <f>TEXT(SalesDataTable[[#This Row],[Order Date]],"mmm")</f>
        <v>Jul</v>
      </c>
    </row>
    <row r="1310" spans="1:24">
      <c r="A1310" s="3">
        <v>3161</v>
      </c>
      <c r="B1310" s="4">
        <v>46212</v>
      </c>
      <c r="C1310" s="11">
        <f>YEAR(SalesDataTable[[#This Row],[Order Date]])</f>
        <v>2026</v>
      </c>
      <c r="D1310" s="11" t="str">
        <f>"Q"&amp;ROUNDUP(MONTH(SalesDataTable[[#This Row],[Order Date]])/3,0)</f>
        <v>Q3</v>
      </c>
      <c r="E1310" s="13">
        <f>MONTH(SalesDataTable[[#This Row],[Order Date]])</f>
        <v>7</v>
      </c>
      <c r="F1310" s="11" t="str">
        <f>TEXT(SalesDataTable[[#This Row],[Order Date]],"MMM")</f>
        <v>Jul</v>
      </c>
      <c r="G1310" s="5" t="s">
        <v>11</v>
      </c>
      <c r="H1310" s="5" t="s">
        <v>25</v>
      </c>
      <c r="I1310" s="5" t="s">
        <v>2</v>
      </c>
      <c r="J1310" s="5" t="s">
        <v>13</v>
      </c>
      <c r="K1310" s="5" t="s">
        <v>23</v>
      </c>
      <c r="L1310" s="5" t="s">
        <v>29</v>
      </c>
      <c r="M1310" s="6">
        <v>2</v>
      </c>
      <c r="N1310" s="7">
        <v>192.6</v>
      </c>
      <c r="O1310" s="8">
        <v>0</v>
      </c>
      <c r="P1310" s="7">
        <v>104.89</v>
      </c>
      <c r="Q1310" s="7">
        <f t="shared" si="80"/>
        <v>385.2</v>
      </c>
      <c r="R1310" s="7">
        <f t="shared" si="81"/>
        <v>209.78</v>
      </c>
      <c r="S1310" s="7">
        <f t="shared" si="82"/>
        <v>175.42</v>
      </c>
      <c r="T1310" s="9">
        <f t="shared" si="83"/>
        <v>0.45539979231568017</v>
      </c>
      <c r="U1310" s="6">
        <f>YEAR(SalesDataTable[[#This Row],[Order Date]])</f>
        <v>2026</v>
      </c>
      <c r="V1310" s="9" t="str">
        <f>"Q"&amp;ROUNDUP(MONTH(SalesDataTable[[#This Row],[Order Date]])/3,0)</f>
        <v>Q3</v>
      </c>
      <c r="W1310" s="6">
        <f>MONTH(SalesDataTable[[#This Row],[Order Date]])</f>
        <v>7</v>
      </c>
      <c r="X1310" s="9" t="str">
        <f>TEXT(SalesDataTable[[#This Row],[Order Date]],"mmm")</f>
        <v>Jul</v>
      </c>
    </row>
    <row r="1311" spans="1:24">
      <c r="A1311" s="3">
        <v>3240</v>
      </c>
      <c r="B1311" s="4">
        <v>46212</v>
      </c>
      <c r="C1311" s="11">
        <f>YEAR(SalesDataTable[[#This Row],[Order Date]])</f>
        <v>2026</v>
      </c>
      <c r="D1311" s="11" t="str">
        <f>"Q"&amp;ROUNDUP(MONTH(SalesDataTable[[#This Row],[Order Date]])/3,0)</f>
        <v>Q3</v>
      </c>
      <c r="E1311" s="13">
        <f>MONTH(SalesDataTable[[#This Row],[Order Date]])</f>
        <v>7</v>
      </c>
      <c r="F1311" s="11" t="str">
        <f>TEXT(SalesDataTable[[#This Row],[Order Date]],"MMM")</f>
        <v>Jul</v>
      </c>
      <c r="G1311" s="5" t="s">
        <v>20</v>
      </c>
      <c r="H1311" s="5" t="s">
        <v>33</v>
      </c>
      <c r="I1311" s="5" t="s">
        <v>2</v>
      </c>
      <c r="J1311" s="5" t="s">
        <v>3</v>
      </c>
      <c r="K1311" s="5" t="s">
        <v>4</v>
      </c>
      <c r="L1311" s="5" t="s">
        <v>26</v>
      </c>
      <c r="M1311" s="6">
        <v>1</v>
      </c>
      <c r="N1311" s="7">
        <v>39.94</v>
      </c>
      <c r="O1311" s="8">
        <v>0</v>
      </c>
      <c r="P1311" s="7">
        <v>16.89</v>
      </c>
      <c r="Q1311" s="7">
        <f t="shared" si="80"/>
        <v>39.94</v>
      </c>
      <c r="R1311" s="7">
        <f t="shared" si="81"/>
        <v>16.89</v>
      </c>
      <c r="S1311" s="7">
        <f t="shared" si="82"/>
        <v>23.049999999999997</v>
      </c>
      <c r="T1311" s="9">
        <f t="shared" si="83"/>
        <v>0.57711567351026538</v>
      </c>
      <c r="U1311" s="6">
        <f>YEAR(SalesDataTable[[#This Row],[Order Date]])</f>
        <v>2026</v>
      </c>
      <c r="V1311" s="9" t="str">
        <f>"Q"&amp;ROUNDUP(MONTH(SalesDataTable[[#This Row],[Order Date]])/3,0)</f>
        <v>Q3</v>
      </c>
      <c r="W1311" s="6">
        <f>MONTH(SalesDataTable[[#This Row],[Order Date]])</f>
        <v>7</v>
      </c>
      <c r="X1311" s="9" t="str">
        <f>TEXT(SalesDataTable[[#This Row],[Order Date]],"mmm")</f>
        <v>Jul</v>
      </c>
    </row>
    <row r="1312" spans="1:24">
      <c r="A1312" s="3">
        <v>3682</v>
      </c>
      <c r="B1312" s="4">
        <v>46212</v>
      </c>
      <c r="C1312" s="11">
        <f>YEAR(SalesDataTable[[#This Row],[Order Date]])</f>
        <v>2026</v>
      </c>
      <c r="D1312" s="11" t="str">
        <f>"Q"&amp;ROUNDUP(MONTH(SalesDataTable[[#This Row],[Order Date]])/3,0)</f>
        <v>Q3</v>
      </c>
      <c r="E1312" s="13">
        <f>MONTH(SalesDataTable[[#This Row],[Order Date]])</f>
        <v>7</v>
      </c>
      <c r="F1312" s="11" t="str">
        <f>TEXT(SalesDataTable[[#This Row],[Order Date]],"MMM")</f>
        <v>Jul</v>
      </c>
      <c r="G1312" s="5" t="s">
        <v>11</v>
      </c>
      <c r="H1312" s="5" t="s">
        <v>12</v>
      </c>
      <c r="I1312" s="5" t="s">
        <v>2</v>
      </c>
      <c r="J1312" s="5" t="s">
        <v>3</v>
      </c>
      <c r="K1312" s="5" t="s">
        <v>9</v>
      </c>
      <c r="L1312" s="5" t="s">
        <v>37</v>
      </c>
      <c r="M1312" s="6">
        <v>3</v>
      </c>
      <c r="N1312" s="7">
        <v>150.61000000000001</v>
      </c>
      <c r="O1312" s="8">
        <v>0</v>
      </c>
      <c r="P1312" s="7">
        <v>79.900000000000006</v>
      </c>
      <c r="Q1312" s="7">
        <f t="shared" si="80"/>
        <v>451.83000000000004</v>
      </c>
      <c r="R1312" s="7">
        <f t="shared" si="81"/>
        <v>239.70000000000002</v>
      </c>
      <c r="S1312" s="7">
        <f t="shared" si="82"/>
        <v>212.13000000000002</v>
      </c>
      <c r="T1312" s="9">
        <f t="shared" si="83"/>
        <v>0.46949073766682159</v>
      </c>
      <c r="U1312" s="6">
        <f>YEAR(SalesDataTable[[#This Row],[Order Date]])</f>
        <v>2026</v>
      </c>
      <c r="V1312" s="9" t="str">
        <f>"Q"&amp;ROUNDUP(MONTH(SalesDataTable[[#This Row],[Order Date]])/3,0)</f>
        <v>Q3</v>
      </c>
      <c r="W1312" s="6">
        <f>MONTH(SalesDataTable[[#This Row],[Order Date]])</f>
        <v>7</v>
      </c>
      <c r="X1312" s="9" t="str">
        <f>TEXT(SalesDataTable[[#This Row],[Order Date]],"mmm")</f>
        <v>Jul</v>
      </c>
    </row>
    <row r="1313" spans="1:24">
      <c r="A1313" s="3">
        <v>4725</v>
      </c>
      <c r="B1313" s="4">
        <v>46212</v>
      </c>
      <c r="C1313" s="11">
        <f>YEAR(SalesDataTable[[#This Row],[Order Date]])</f>
        <v>2026</v>
      </c>
      <c r="D1313" s="11" t="str">
        <f>"Q"&amp;ROUNDUP(MONTH(SalesDataTable[[#This Row],[Order Date]])/3,0)</f>
        <v>Q3</v>
      </c>
      <c r="E1313" s="13">
        <f>MONTH(SalesDataTable[[#This Row],[Order Date]])</f>
        <v>7</v>
      </c>
      <c r="F1313" s="11" t="str">
        <f>TEXT(SalesDataTable[[#This Row],[Order Date]],"MMM")</f>
        <v>Jul</v>
      </c>
      <c r="G1313" s="5" t="s">
        <v>20</v>
      </c>
      <c r="H1313" s="5" t="s">
        <v>47</v>
      </c>
      <c r="I1313" s="5" t="s">
        <v>2</v>
      </c>
      <c r="J1313" s="5" t="s">
        <v>3</v>
      </c>
      <c r="K1313" s="5" t="s">
        <v>9</v>
      </c>
      <c r="L1313" s="5" t="s">
        <v>46</v>
      </c>
      <c r="M1313" s="6">
        <v>2</v>
      </c>
      <c r="N1313" s="7">
        <v>71.069999999999993</v>
      </c>
      <c r="O1313" s="8">
        <v>0</v>
      </c>
      <c r="P1313" s="7">
        <v>31.57</v>
      </c>
      <c r="Q1313" s="7">
        <f t="shared" si="80"/>
        <v>142.13999999999999</v>
      </c>
      <c r="R1313" s="7">
        <f t="shared" si="81"/>
        <v>63.14</v>
      </c>
      <c r="S1313" s="7">
        <f t="shared" si="82"/>
        <v>78.999999999999986</v>
      </c>
      <c r="T1313" s="9">
        <f t="shared" si="83"/>
        <v>0.55579006613198245</v>
      </c>
      <c r="U1313" s="6">
        <f>YEAR(SalesDataTable[[#This Row],[Order Date]])</f>
        <v>2026</v>
      </c>
      <c r="V1313" s="9" t="str">
        <f>"Q"&amp;ROUNDUP(MONTH(SalesDataTable[[#This Row],[Order Date]])/3,0)</f>
        <v>Q3</v>
      </c>
      <c r="W1313" s="6">
        <f>MONTH(SalesDataTable[[#This Row],[Order Date]])</f>
        <v>7</v>
      </c>
      <c r="X1313" s="9" t="str">
        <f>TEXT(SalesDataTable[[#This Row],[Order Date]],"mmm")</f>
        <v>Jul</v>
      </c>
    </row>
    <row r="1314" spans="1:24">
      <c r="A1314" s="3">
        <v>758</v>
      </c>
      <c r="B1314" s="4">
        <v>46213</v>
      </c>
      <c r="C1314" s="11">
        <f>YEAR(SalesDataTable[[#This Row],[Order Date]])</f>
        <v>2026</v>
      </c>
      <c r="D1314" s="11" t="str">
        <f>"Q"&amp;ROUNDUP(MONTH(SalesDataTable[[#This Row],[Order Date]])/3,0)</f>
        <v>Q3</v>
      </c>
      <c r="E1314" s="13">
        <f>MONTH(SalesDataTable[[#This Row],[Order Date]])</f>
        <v>7</v>
      </c>
      <c r="F1314" s="11" t="str">
        <f>TEXT(SalesDataTable[[#This Row],[Order Date]],"MMM")</f>
        <v>Jul</v>
      </c>
      <c r="G1314" s="5" t="s">
        <v>0</v>
      </c>
      <c r="H1314" s="5" t="s">
        <v>1</v>
      </c>
      <c r="I1314" s="5" t="s">
        <v>19</v>
      </c>
      <c r="J1314" s="5" t="s">
        <v>13</v>
      </c>
      <c r="K1314" s="5" t="s">
        <v>4</v>
      </c>
      <c r="L1314" s="5" t="s">
        <v>22</v>
      </c>
      <c r="M1314" s="6">
        <v>1</v>
      </c>
      <c r="N1314" s="7">
        <v>50.78</v>
      </c>
      <c r="O1314" s="8">
        <v>0</v>
      </c>
      <c r="P1314" s="7">
        <v>22.29</v>
      </c>
      <c r="Q1314" s="7">
        <f t="shared" si="80"/>
        <v>50.78</v>
      </c>
      <c r="R1314" s="7">
        <f t="shared" si="81"/>
        <v>22.29</v>
      </c>
      <c r="S1314" s="7">
        <f t="shared" si="82"/>
        <v>28.490000000000002</v>
      </c>
      <c r="T1314" s="9">
        <f t="shared" si="83"/>
        <v>0.56104765655769995</v>
      </c>
      <c r="U1314" s="6">
        <f>YEAR(SalesDataTable[[#This Row],[Order Date]])</f>
        <v>2026</v>
      </c>
      <c r="V1314" s="9" t="str">
        <f>"Q"&amp;ROUNDUP(MONTH(SalesDataTable[[#This Row],[Order Date]])/3,0)</f>
        <v>Q3</v>
      </c>
      <c r="W1314" s="6">
        <f>MONTH(SalesDataTable[[#This Row],[Order Date]])</f>
        <v>7</v>
      </c>
      <c r="X1314" s="9" t="str">
        <f>TEXT(SalesDataTable[[#This Row],[Order Date]],"mmm")</f>
        <v>Jul</v>
      </c>
    </row>
    <row r="1315" spans="1:24">
      <c r="A1315" s="3">
        <v>1910</v>
      </c>
      <c r="B1315" s="4">
        <v>46213</v>
      </c>
      <c r="C1315" s="11">
        <f>YEAR(SalesDataTable[[#This Row],[Order Date]])</f>
        <v>2026</v>
      </c>
      <c r="D1315" s="11" t="str">
        <f>"Q"&amp;ROUNDUP(MONTH(SalesDataTable[[#This Row],[Order Date]])/3,0)</f>
        <v>Q3</v>
      </c>
      <c r="E1315" s="13">
        <f>MONTH(SalesDataTable[[#This Row],[Order Date]])</f>
        <v>7</v>
      </c>
      <c r="F1315" s="11" t="str">
        <f>TEXT(SalesDataTable[[#This Row],[Order Date]],"MMM")</f>
        <v>Jul</v>
      </c>
      <c r="G1315" s="5" t="s">
        <v>0</v>
      </c>
      <c r="H1315" s="5" t="s">
        <v>50</v>
      </c>
      <c r="I1315" s="5" t="s">
        <v>2</v>
      </c>
      <c r="J1315" s="5" t="s">
        <v>3</v>
      </c>
      <c r="K1315" s="5" t="s">
        <v>9</v>
      </c>
      <c r="L1315" s="5" t="s">
        <v>17</v>
      </c>
      <c r="M1315" s="6">
        <v>2</v>
      </c>
      <c r="N1315" s="7">
        <v>141.51</v>
      </c>
      <c r="O1315" s="8">
        <v>0.05</v>
      </c>
      <c r="P1315" s="7">
        <v>77.040000000000006</v>
      </c>
      <c r="Q1315" s="7">
        <f t="shared" si="80"/>
        <v>268.86899999999997</v>
      </c>
      <c r="R1315" s="7">
        <f t="shared" si="81"/>
        <v>154.08000000000001</v>
      </c>
      <c r="S1315" s="7">
        <f t="shared" si="82"/>
        <v>114.78899999999996</v>
      </c>
      <c r="T1315" s="9">
        <f t="shared" si="83"/>
        <v>0.42693281858451504</v>
      </c>
      <c r="U1315" s="6">
        <f>YEAR(SalesDataTable[[#This Row],[Order Date]])</f>
        <v>2026</v>
      </c>
      <c r="V1315" s="9" t="str">
        <f>"Q"&amp;ROUNDUP(MONTH(SalesDataTable[[#This Row],[Order Date]])/3,0)</f>
        <v>Q3</v>
      </c>
      <c r="W1315" s="6">
        <f>MONTH(SalesDataTable[[#This Row],[Order Date]])</f>
        <v>7</v>
      </c>
      <c r="X1315" s="9" t="str">
        <f>TEXT(SalesDataTable[[#This Row],[Order Date]],"mmm")</f>
        <v>Jul</v>
      </c>
    </row>
    <row r="1316" spans="1:24">
      <c r="A1316" s="3">
        <v>1941</v>
      </c>
      <c r="B1316" s="4">
        <v>46213</v>
      </c>
      <c r="C1316" s="11">
        <f>YEAR(SalesDataTable[[#This Row],[Order Date]])</f>
        <v>2026</v>
      </c>
      <c r="D1316" s="11" t="str">
        <f>"Q"&amp;ROUNDUP(MONTH(SalesDataTable[[#This Row],[Order Date]])/3,0)</f>
        <v>Q3</v>
      </c>
      <c r="E1316" s="13">
        <f>MONTH(SalesDataTable[[#This Row],[Order Date]])</f>
        <v>7</v>
      </c>
      <c r="F1316" s="11" t="str">
        <f>TEXT(SalesDataTable[[#This Row],[Order Date]],"MMM")</f>
        <v>Jul</v>
      </c>
      <c r="G1316" s="5" t="s">
        <v>6</v>
      </c>
      <c r="H1316" s="5" t="s">
        <v>43</v>
      </c>
      <c r="I1316" s="5" t="s">
        <v>28</v>
      </c>
      <c r="J1316" s="5" t="s">
        <v>3</v>
      </c>
      <c r="K1316" s="5" t="s">
        <v>9</v>
      </c>
      <c r="L1316" s="5" t="s">
        <v>37</v>
      </c>
      <c r="M1316" s="6">
        <v>1</v>
      </c>
      <c r="N1316" s="7">
        <v>156.44</v>
      </c>
      <c r="O1316" s="8">
        <v>0.1</v>
      </c>
      <c r="P1316" s="7">
        <v>80.72</v>
      </c>
      <c r="Q1316" s="7">
        <f t="shared" si="80"/>
        <v>140.79599999999999</v>
      </c>
      <c r="R1316" s="7">
        <f t="shared" si="81"/>
        <v>80.72</v>
      </c>
      <c r="S1316" s="7">
        <f t="shared" si="82"/>
        <v>60.075999999999993</v>
      </c>
      <c r="T1316" s="9">
        <f t="shared" si="83"/>
        <v>0.42668825818915307</v>
      </c>
      <c r="U1316" s="6">
        <f>YEAR(SalesDataTable[[#This Row],[Order Date]])</f>
        <v>2026</v>
      </c>
      <c r="V1316" s="9" t="str">
        <f>"Q"&amp;ROUNDUP(MONTH(SalesDataTable[[#This Row],[Order Date]])/3,0)</f>
        <v>Q3</v>
      </c>
      <c r="W1316" s="6">
        <f>MONTH(SalesDataTable[[#This Row],[Order Date]])</f>
        <v>7</v>
      </c>
      <c r="X1316" s="9" t="str">
        <f>TEXT(SalesDataTable[[#This Row],[Order Date]],"mmm")</f>
        <v>Jul</v>
      </c>
    </row>
    <row r="1317" spans="1:24">
      <c r="A1317" s="3">
        <v>2324</v>
      </c>
      <c r="B1317" s="4">
        <v>46213</v>
      </c>
      <c r="C1317" s="11">
        <f>YEAR(SalesDataTable[[#This Row],[Order Date]])</f>
        <v>2026</v>
      </c>
      <c r="D1317" s="11" t="str">
        <f>"Q"&amp;ROUNDUP(MONTH(SalesDataTable[[#This Row],[Order Date]])/3,0)</f>
        <v>Q3</v>
      </c>
      <c r="E1317" s="13">
        <f>MONTH(SalesDataTable[[#This Row],[Order Date]])</f>
        <v>7</v>
      </c>
      <c r="F1317" s="11" t="str">
        <f>TEXT(SalesDataTable[[#This Row],[Order Date]],"MMM")</f>
        <v>Jul</v>
      </c>
      <c r="G1317" s="5" t="s">
        <v>6</v>
      </c>
      <c r="H1317" s="5" t="s">
        <v>43</v>
      </c>
      <c r="I1317" s="5" t="s">
        <v>2</v>
      </c>
      <c r="J1317" s="5" t="s">
        <v>13</v>
      </c>
      <c r="K1317" s="5" t="s">
        <v>34</v>
      </c>
      <c r="L1317" s="5" t="s">
        <v>45</v>
      </c>
      <c r="M1317" s="6">
        <v>2</v>
      </c>
      <c r="N1317" s="7">
        <v>51.75</v>
      </c>
      <c r="O1317" s="8">
        <v>0</v>
      </c>
      <c r="P1317" s="7">
        <v>21.4</v>
      </c>
      <c r="Q1317" s="7">
        <f t="shared" si="80"/>
        <v>103.5</v>
      </c>
      <c r="R1317" s="7">
        <f t="shared" si="81"/>
        <v>42.8</v>
      </c>
      <c r="S1317" s="7">
        <f t="shared" si="82"/>
        <v>60.7</v>
      </c>
      <c r="T1317" s="9">
        <f t="shared" si="83"/>
        <v>0.58647342995169083</v>
      </c>
      <c r="U1317" s="6">
        <f>YEAR(SalesDataTable[[#This Row],[Order Date]])</f>
        <v>2026</v>
      </c>
      <c r="V1317" s="9" t="str">
        <f>"Q"&amp;ROUNDUP(MONTH(SalesDataTable[[#This Row],[Order Date]])/3,0)</f>
        <v>Q3</v>
      </c>
      <c r="W1317" s="6">
        <f>MONTH(SalesDataTable[[#This Row],[Order Date]])</f>
        <v>7</v>
      </c>
      <c r="X1317" s="9" t="str">
        <f>TEXT(SalesDataTable[[#This Row],[Order Date]],"mmm")</f>
        <v>Jul</v>
      </c>
    </row>
    <row r="1318" spans="1:24">
      <c r="A1318" s="3">
        <v>2869</v>
      </c>
      <c r="B1318" s="4">
        <v>46213</v>
      </c>
      <c r="C1318" s="11">
        <f>YEAR(SalesDataTable[[#This Row],[Order Date]])</f>
        <v>2026</v>
      </c>
      <c r="D1318" s="11" t="str">
        <f>"Q"&amp;ROUNDUP(MONTH(SalesDataTable[[#This Row],[Order Date]])/3,0)</f>
        <v>Q3</v>
      </c>
      <c r="E1318" s="13">
        <f>MONTH(SalesDataTable[[#This Row],[Order Date]])</f>
        <v>7</v>
      </c>
      <c r="F1318" s="11" t="str">
        <f>TEXT(SalesDataTable[[#This Row],[Order Date]],"MMM")</f>
        <v>Jul</v>
      </c>
      <c r="G1318" s="5" t="s">
        <v>11</v>
      </c>
      <c r="H1318" s="5" t="s">
        <v>25</v>
      </c>
      <c r="I1318" s="5" t="s">
        <v>28</v>
      </c>
      <c r="J1318" s="5" t="s">
        <v>13</v>
      </c>
      <c r="K1318" s="5" t="s">
        <v>23</v>
      </c>
      <c r="L1318" s="5" t="s">
        <v>40</v>
      </c>
      <c r="M1318" s="6">
        <v>1</v>
      </c>
      <c r="N1318" s="7">
        <v>82.23</v>
      </c>
      <c r="O1318" s="8">
        <v>0.1</v>
      </c>
      <c r="P1318" s="7">
        <v>38.340000000000003</v>
      </c>
      <c r="Q1318" s="7">
        <f t="shared" si="80"/>
        <v>74.007000000000005</v>
      </c>
      <c r="R1318" s="7">
        <f t="shared" si="81"/>
        <v>38.340000000000003</v>
      </c>
      <c r="S1318" s="7">
        <f t="shared" si="82"/>
        <v>35.667000000000002</v>
      </c>
      <c r="T1318" s="9">
        <f t="shared" si="83"/>
        <v>0.48194089748267055</v>
      </c>
      <c r="U1318" s="6">
        <f>YEAR(SalesDataTable[[#This Row],[Order Date]])</f>
        <v>2026</v>
      </c>
      <c r="V1318" s="9" t="str">
        <f>"Q"&amp;ROUNDUP(MONTH(SalesDataTable[[#This Row],[Order Date]])/3,0)</f>
        <v>Q3</v>
      </c>
      <c r="W1318" s="6">
        <f>MONTH(SalesDataTable[[#This Row],[Order Date]])</f>
        <v>7</v>
      </c>
      <c r="X1318" s="9" t="str">
        <f>TEXT(SalesDataTable[[#This Row],[Order Date]],"mmm")</f>
        <v>Jul</v>
      </c>
    </row>
    <row r="1319" spans="1:24">
      <c r="A1319" s="3">
        <v>3236</v>
      </c>
      <c r="B1319" s="4">
        <v>46213</v>
      </c>
      <c r="C1319" s="11">
        <f>YEAR(SalesDataTable[[#This Row],[Order Date]])</f>
        <v>2026</v>
      </c>
      <c r="D1319" s="11" t="str">
        <f>"Q"&amp;ROUNDUP(MONTH(SalesDataTable[[#This Row],[Order Date]])/3,0)</f>
        <v>Q3</v>
      </c>
      <c r="E1319" s="13">
        <f>MONTH(SalesDataTable[[#This Row],[Order Date]])</f>
        <v>7</v>
      </c>
      <c r="F1319" s="11" t="str">
        <f>TEXT(SalesDataTable[[#This Row],[Order Date]],"MMM")</f>
        <v>Jul</v>
      </c>
      <c r="G1319" s="5" t="s">
        <v>6</v>
      </c>
      <c r="H1319" s="5" t="s">
        <v>27</v>
      </c>
      <c r="I1319" s="5" t="s">
        <v>2</v>
      </c>
      <c r="J1319" s="5" t="s">
        <v>13</v>
      </c>
      <c r="K1319" s="5" t="s">
        <v>9</v>
      </c>
      <c r="L1319" s="5" t="s">
        <v>17</v>
      </c>
      <c r="M1319" s="6">
        <v>1</v>
      </c>
      <c r="N1319" s="7">
        <v>144.16999999999999</v>
      </c>
      <c r="O1319" s="8">
        <v>0.1</v>
      </c>
      <c r="P1319" s="7">
        <v>78.13</v>
      </c>
      <c r="Q1319" s="7">
        <f t="shared" si="80"/>
        <v>129.75299999999999</v>
      </c>
      <c r="R1319" s="7">
        <f t="shared" si="81"/>
        <v>78.13</v>
      </c>
      <c r="S1319" s="7">
        <f t="shared" si="82"/>
        <v>51.62299999999999</v>
      </c>
      <c r="T1319" s="9">
        <f t="shared" si="83"/>
        <v>0.39785592625989374</v>
      </c>
      <c r="U1319" s="6">
        <f>YEAR(SalesDataTable[[#This Row],[Order Date]])</f>
        <v>2026</v>
      </c>
      <c r="V1319" s="9" t="str">
        <f>"Q"&amp;ROUNDUP(MONTH(SalesDataTable[[#This Row],[Order Date]])/3,0)</f>
        <v>Q3</v>
      </c>
      <c r="W1319" s="6">
        <f>MONTH(SalesDataTable[[#This Row],[Order Date]])</f>
        <v>7</v>
      </c>
      <c r="X1319" s="9" t="str">
        <f>TEXT(SalesDataTable[[#This Row],[Order Date]],"mmm")</f>
        <v>Jul</v>
      </c>
    </row>
    <row r="1320" spans="1:24">
      <c r="A1320" s="3">
        <v>3582</v>
      </c>
      <c r="B1320" s="4">
        <v>46213</v>
      </c>
      <c r="C1320" s="11">
        <f>YEAR(SalesDataTable[[#This Row],[Order Date]])</f>
        <v>2026</v>
      </c>
      <c r="D1320" s="11" t="str">
        <f>"Q"&amp;ROUNDUP(MONTH(SalesDataTable[[#This Row],[Order Date]])/3,0)</f>
        <v>Q3</v>
      </c>
      <c r="E1320" s="13">
        <f>MONTH(SalesDataTable[[#This Row],[Order Date]])</f>
        <v>7</v>
      </c>
      <c r="F1320" s="11" t="str">
        <f>TEXT(SalesDataTable[[#This Row],[Order Date]],"MMM")</f>
        <v>Jul</v>
      </c>
      <c r="G1320" s="5" t="s">
        <v>6</v>
      </c>
      <c r="H1320" s="5" t="s">
        <v>43</v>
      </c>
      <c r="I1320" s="5" t="s">
        <v>2</v>
      </c>
      <c r="J1320" s="5" t="s">
        <v>3</v>
      </c>
      <c r="K1320" s="5" t="s">
        <v>23</v>
      </c>
      <c r="L1320" s="5" t="s">
        <v>40</v>
      </c>
      <c r="M1320" s="6">
        <v>4</v>
      </c>
      <c r="N1320" s="7">
        <v>82.47</v>
      </c>
      <c r="O1320" s="8">
        <v>0</v>
      </c>
      <c r="P1320" s="7">
        <v>40.22</v>
      </c>
      <c r="Q1320" s="7">
        <f t="shared" si="80"/>
        <v>329.88</v>
      </c>
      <c r="R1320" s="7">
        <f t="shared" si="81"/>
        <v>160.88</v>
      </c>
      <c r="S1320" s="7">
        <f t="shared" si="82"/>
        <v>169</v>
      </c>
      <c r="T1320" s="9">
        <f t="shared" si="83"/>
        <v>0.51230750575967021</v>
      </c>
      <c r="U1320" s="6">
        <f>YEAR(SalesDataTable[[#This Row],[Order Date]])</f>
        <v>2026</v>
      </c>
      <c r="V1320" s="9" t="str">
        <f>"Q"&amp;ROUNDUP(MONTH(SalesDataTable[[#This Row],[Order Date]])/3,0)</f>
        <v>Q3</v>
      </c>
      <c r="W1320" s="6">
        <f>MONTH(SalesDataTable[[#This Row],[Order Date]])</f>
        <v>7</v>
      </c>
      <c r="X1320" s="9" t="str">
        <f>TEXT(SalesDataTable[[#This Row],[Order Date]],"mmm")</f>
        <v>Jul</v>
      </c>
    </row>
    <row r="1321" spans="1:24">
      <c r="A1321" s="3">
        <v>3715</v>
      </c>
      <c r="B1321" s="4">
        <v>46213</v>
      </c>
      <c r="C1321" s="11">
        <f>YEAR(SalesDataTable[[#This Row],[Order Date]])</f>
        <v>2026</v>
      </c>
      <c r="D1321" s="11" t="str">
        <f>"Q"&amp;ROUNDUP(MONTH(SalesDataTable[[#This Row],[Order Date]])/3,0)</f>
        <v>Q3</v>
      </c>
      <c r="E1321" s="13">
        <f>MONTH(SalesDataTable[[#This Row],[Order Date]])</f>
        <v>7</v>
      </c>
      <c r="F1321" s="11" t="str">
        <f>TEXT(SalesDataTable[[#This Row],[Order Date]],"MMM")</f>
        <v>Jul</v>
      </c>
      <c r="G1321" s="5" t="s">
        <v>20</v>
      </c>
      <c r="H1321" s="5" t="s">
        <v>33</v>
      </c>
      <c r="I1321" s="5" t="s">
        <v>2</v>
      </c>
      <c r="J1321" s="5" t="s">
        <v>13</v>
      </c>
      <c r="K1321" s="5" t="s">
        <v>23</v>
      </c>
      <c r="L1321" s="5" t="s">
        <v>51</v>
      </c>
      <c r="M1321" s="6">
        <v>1</v>
      </c>
      <c r="N1321" s="7">
        <v>122.14</v>
      </c>
      <c r="O1321" s="8">
        <v>0.15</v>
      </c>
      <c r="P1321" s="7">
        <v>59.87</v>
      </c>
      <c r="Q1321" s="7">
        <f t="shared" si="80"/>
        <v>103.819</v>
      </c>
      <c r="R1321" s="7">
        <f t="shared" si="81"/>
        <v>59.87</v>
      </c>
      <c r="S1321" s="7">
        <f t="shared" si="82"/>
        <v>43.949000000000005</v>
      </c>
      <c r="T1321" s="9">
        <f t="shared" si="83"/>
        <v>0.42332328379198414</v>
      </c>
      <c r="U1321" s="6">
        <f>YEAR(SalesDataTable[[#This Row],[Order Date]])</f>
        <v>2026</v>
      </c>
      <c r="V1321" s="9" t="str">
        <f>"Q"&amp;ROUNDUP(MONTH(SalesDataTable[[#This Row],[Order Date]])/3,0)</f>
        <v>Q3</v>
      </c>
      <c r="W1321" s="6">
        <f>MONTH(SalesDataTable[[#This Row],[Order Date]])</f>
        <v>7</v>
      </c>
      <c r="X1321" s="9" t="str">
        <f>TEXT(SalesDataTable[[#This Row],[Order Date]],"mmm")</f>
        <v>Jul</v>
      </c>
    </row>
    <row r="1322" spans="1:24">
      <c r="A1322" s="3">
        <v>3940</v>
      </c>
      <c r="B1322" s="4">
        <v>46213</v>
      </c>
      <c r="C1322" s="11">
        <f>YEAR(SalesDataTable[[#This Row],[Order Date]])</f>
        <v>2026</v>
      </c>
      <c r="D1322" s="11" t="str">
        <f>"Q"&amp;ROUNDUP(MONTH(SalesDataTable[[#This Row],[Order Date]])/3,0)</f>
        <v>Q3</v>
      </c>
      <c r="E1322" s="13">
        <f>MONTH(SalesDataTable[[#This Row],[Order Date]])</f>
        <v>7</v>
      </c>
      <c r="F1322" s="11" t="str">
        <f>TEXT(SalesDataTable[[#This Row],[Order Date]],"MMM")</f>
        <v>Jul</v>
      </c>
      <c r="G1322" s="5" t="s">
        <v>11</v>
      </c>
      <c r="H1322" s="5" t="s">
        <v>52</v>
      </c>
      <c r="I1322" s="5" t="s">
        <v>19</v>
      </c>
      <c r="J1322" s="5" t="s">
        <v>3</v>
      </c>
      <c r="K1322" s="5" t="s">
        <v>9</v>
      </c>
      <c r="L1322" s="5" t="s">
        <v>17</v>
      </c>
      <c r="M1322" s="6">
        <v>3</v>
      </c>
      <c r="N1322" s="7">
        <v>143.59</v>
      </c>
      <c r="O1322" s="8">
        <v>0</v>
      </c>
      <c r="P1322" s="7">
        <v>78.91</v>
      </c>
      <c r="Q1322" s="7">
        <f t="shared" si="80"/>
        <v>430.77</v>
      </c>
      <c r="R1322" s="7">
        <f t="shared" si="81"/>
        <v>236.73</v>
      </c>
      <c r="S1322" s="7">
        <f t="shared" si="82"/>
        <v>194.04</v>
      </c>
      <c r="T1322" s="9">
        <f t="shared" si="83"/>
        <v>0.45044919562643637</v>
      </c>
      <c r="U1322" s="6">
        <f>YEAR(SalesDataTable[[#This Row],[Order Date]])</f>
        <v>2026</v>
      </c>
      <c r="V1322" s="9" t="str">
        <f>"Q"&amp;ROUNDUP(MONTH(SalesDataTable[[#This Row],[Order Date]])/3,0)</f>
        <v>Q3</v>
      </c>
      <c r="W1322" s="6">
        <f>MONTH(SalesDataTable[[#This Row],[Order Date]])</f>
        <v>7</v>
      </c>
      <c r="X1322" s="9" t="str">
        <f>TEXT(SalesDataTable[[#This Row],[Order Date]],"mmm")</f>
        <v>Jul</v>
      </c>
    </row>
    <row r="1323" spans="1:24">
      <c r="A1323" s="3">
        <v>4760</v>
      </c>
      <c r="B1323" s="4">
        <v>46213</v>
      </c>
      <c r="C1323" s="11">
        <f>YEAR(SalesDataTable[[#This Row],[Order Date]])</f>
        <v>2026</v>
      </c>
      <c r="D1323" s="11" t="str">
        <f>"Q"&amp;ROUNDUP(MONTH(SalesDataTable[[#This Row],[Order Date]])/3,0)</f>
        <v>Q3</v>
      </c>
      <c r="E1323" s="13">
        <f>MONTH(SalesDataTable[[#This Row],[Order Date]])</f>
        <v>7</v>
      </c>
      <c r="F1323" s="11" t="str">
        <f>TEXT(SalesDataTable[[#This Row],[Order Date]],"MMM")</f>
        <v>Jul</v>
      </c>
      <c r="G1323" s="5" t="s">
        <v>20</v>
      </c>
      <c r="H1323" s="5" t="s">
        <v>47</v>
      </c>
      <c r="I1323" s="5" t="s">
        <v>2</v>
      </c>
      <c r="J1323" s="5" t="s">
        <v>16</v>
      </c>
      <c r="K1323" s="5" t="s">
        <v>9</v>
      </c>
      <c r="L1323" s="5" t="s">
        <v>37</v>
      </c>
      <c r="M1323" s="6">
        <v>2</v>
      </c>
      <c r="N1323" s="7">
        <v>157.66</v>
      </c>
      <c r="O1323" s="8">
        <v>0</v>
      </c>
      <c r="P1323" s="7">
        <v>78.760000000000005</v>
      </c>
      <c r="Q1323" s="7">
        <f t="shared" si="80"/>
        <v>315.32</v>
      </c>
      <c r="R1323" s="7">
        <f t="shared" si="81"/>
        <v>157.52000000000001</v>
      </c>
      <c r="S1323" s="7">
        <f t="shared" si="82"/>
        <v>157.79999999999998</v>
      </c>
      <c r="T1323" s="9">
        <f t="shared" si="83"/>
        <v>0.50044399340352652</v>
      </c>
      <c r="U1323" s="6">
        <f>YEAR(SalesDataTable[[#This Row],[Order Date]])</f>
        <v>2026</v>
      </c>
      <c r="V1323" s="9" t="str">
        <f>"Q"&amp;ROUNDUP(MONTH(SalesDataTable[[#This Row],[Order Date]])/3,0)</f>
        <v>Q3</v>
      </c>
      <c r="W1323" s="6">
        <f>MONTH(SalesDataTable[[#This Row],[Order Date]])</f>
        <v>7</v>
      </c>
      <c r="X1323" s="9" t="str">
        <f>TEXT(SalesDataTable[[#This Row],[Order Date]],"mmm")</f>
        <v>Jul</v>
      </c>
    </row>
    <row r="1324" spans="1:24">
      <c r="A1324" s="3">
        <v>4768</v>
      </c>
      <c r="B1324" s="4">
        <v>46213</v>
      </c>
      <c r="C1324" s="11">
        <f>YEAR(SalesDataTable[[#This Row],[Order Date]])</f>
        <v>2026</v>
      </c>
      <c r="D1324" s="11" t="str">
        <f>"Q"&amp;ROUNDUP(MONTH(SalesDataTable[[#This Row],[Order Date]])/3,0)</f>
        <v>Q3</v>
      </c>
      <c r="E1324" s="13">
        <f>MONTH(SalesDataTable[[#This Row],[Order Date]])</f>
        <v>7</v>
      </c>
      <c r="F1324" s="11" t="str">
        <f>TEXT(SalesDataTable[[#This Row],[Order Date]],"MMM")</f>
        <v>Jul</v>
      </c>
      <c r="G1324" s="5" t="s">
        <v>6</v>
      </c>
      <c r="H1324" s="5" t="s">
        <v>7</v>
      </c>
      <c r="I1324" s="5" t="s">
        <v>2</v>
      </c>
      <c r="J1324" s="5" t="s">
        <v>16</v>
      </c>
      <c r="K1324" s="5" t="s">
        <v>4</v>
      </c>
      <c r="L1324" s="5" t="s">
        <v>30</v>
      </c>
      <c r="M1324" s="6">
        <v>1</v>
      </c>
      <c r="N1324" s="7">
        <v>101.58</v>
      </c>
      <c r="O1324" s="8">
        <v>0</v>
      </c>
      <c r="P1324" s="7">
        <v>49.83</v>
      </c>
      <c r="Q1324" s="7">
        <f t="shared" si="80"/>
        <v>101.58</v>
      </c>
      <c r="R1324" s="7">
        <f t="shared" si="81"/>
        <v>49.83</v>
      </c>
      <c r="S1324" s="7">
        <f t="shared" si="82"/>
        <v>51.75</v>
      </c>
      <c r="T1324" s="9">
        <f t="shared" si="83"/>
        <v>0.50945067926757237</v>
      </c>
      <c r="U1324" s="6">
        <f>YEAR(SalesDataTable[[#This Row],[Order Date]])</f>
        <v>2026</v>
      </c>
      <c r="V1324" s="9" t="str">
        <f>"Q"&amp;ROUNDUP(MONTH(SalesDataTable[[#This Row],[Order Date]])/3,0)</f>
        <v>Q3</v>
      </c>
      <c r="W1324" s="6">
        <f>MONTH(SalesDataTable[[#This Row],[Order Date]])</f>
        <v>7</v>
      </c>
      <c r="X1324" s="9" t="str">
        <f>TEXT(SalesDataTable[[#This Row],[Order Date]],"mmm")</f>
        <v>Jul</v>
      </c>
    </row>
    <row r="1325" spans="1:24">
      <c r="A1325" s="3">
        <v>5025</v>
      </c>
      <c r="B1325" s="4">
        <v>46213</v>
      </c>
      <c r="C1325" s="11">
        <f>YEAR(SalesDataTable[[#This Row],[Order Date]])</f>
        <v>2026</v>
      </c>
      <c r="D1325" s="11" t="str">
        <f>"Q"&amp;ROUNDUP(MONTH(SalesDataTable[[#This Row],[Order Date]])/3,0)</f>
        <v>Q3</v>
      </c>
      <c r="E1325" s="13">
        <f>MONTH(SalesDataTable[[#This Row],[Order Date]])</f>
        <v>7</v>
      </c>
      <c r="F1325" s="11" t="str">
        <f>TEXT(SalesDataTable[[#This Row],[Order Date]],"MMM")</f>
        <v>Jul</v>
      </c>
      <c r="G1325" s="5" t="s">
        <v>11</v>
      </c>
      <c r="H1325" s="5" t="s">
        <v>18</v>
      </c>
      <c r="I1325" s="5" t="s">
        <v>2</v>
      </c>
      <c r="J1325" s="5" t="s">
        <v>3</v>
      </c>
      <c r="K1325" s="5" t="s">
        <v>14</v>
      </c>
      <c r="L1325" s="5" t="s">
        <v>48</v>
      </c>
      <c r="M1325" s="6">
        <v>4</v>
      </c>
      <c r="N1325" s="7">
        <v>166.71</v>
      </c>
      <c r="O1325" s="8">
        <v>0</v>
      </c>
      <c r="P1325" s="7">
        <v>86.55</v>
      </c>
      <c r="Q1325" s="7">
        <f t="shared" si="80"/>
        <v>666.84</v>
      </c>
      <c r="R1325" s="7">
        <f t="shared" si="81"/>
        <v>346.2</v>
      </c>
      <c r="S1325" s="7">
        <f t="shared" si="82"/>
        <v>320.64000000000004</v>
      </c>
      <c r="T1325" s="9">
        <f t="shared" si="83"/>
        <v>0.48083498290444487</v>
      </c>
      <c r="U1325" s="6">
        <f>YEAR(SalesDataTable[[#This Row],[Order Date]])</f>
        <v>2026</v>
      </c>
      <c r="V1325" s="9" t="str">
        <f>"Q"&amp;ROUNDUP(MONTH(SalesDataTable[[#This Row],[Order Date]])/3,0)</f>
        <v>Q3</v>
      </c>
      <c r="W1325" s="6">
        <f>MONTH(SalesDataTable[[#This Row],[Order Date]])</f>
        <v>7</v>
      </c>
      <c r="X1325" s="9" t="str">
        <f>TEXT(SalesDataTable[[#This Row],[Order Date]],"mmm")</f>
        <v>Jul</v>
      </c>
    </row>
    <row r="1326" spans="1:24">
      <c r="A1326" s="3">
        <v>165</v>
      </c>
      <c r="B1326" s="4">
        <v>46214</v>
      </c>
      <c r="C1326" s="11">
        <f>YEAR(SalesDataTable[[#This Row],[Order Date]])</f>
        <v>2026</v>
      </c>
      <c r="D1326" s="11" t="str">
        <f>"Q"&amp;ROUNDUP(MONTH(SalesDataTable[[#This Row],[Order Date]])/3,0)</f>
        <v>Q3</v>
      </c>
      <c r="E1326" s="13">
        <f>MONTH(SalesDataTable[[#This Row],[Order Date]])</f>
        <v>7</v>
      </c>
      <c r="F1326" s="11" t="str">
        <f>TEXT(SalesDataTable[[#This Row],[Order Date]],"MMM")</f>
        <v>Jul</v>
      </c>
      <c r="G1326" s="5" t="s">
        <v>6</v>
      </c>
      <c r="H1326" s="5" t="s">
        <v>43</v>
      </c>
      <c r="I1326" s="5" t="s">
        <v>19</v>
      </c>
      <c r="J1326" s="5" t="s">
        <v>13</v>
      </c>
      <c r="K1326" s="5" t="s">
        <v>4</v>
      </c>
      <c r="L1326" s="5" t="s">
        <v>5</v>
      </c>
      <c r="M1326" s="6">
        <v>2</v>
      </c>
      <c r="N1326" s="7">
        <v>83.33</v>
      </c>
      <c r="O1326" s="8">
        <v>0</v>
      </c>
      <c r="P1326" s="7">
        <v>42.11</v>
      </c>
      <c r="Q1326" s="7">
        <f t="shared" si="80"/>
        <v>166.66</v>
      </c>
      <c r="R1326" s="7">
        <f t="shared" si="81"/>
        <v>84.22</v>
      </c>
      <c r="S1326" s="7">
        <f t="shared" si="82"/>
        <v>82.44</v>
      </c>
      <c r="T1326" s="9">
        <f t="shared" si="83"/>
        <v>0.49465978639145564</v>
      </c>
      <c r="U1326" s="6">
        <f>YEAR(SalesDataTable[[#This Row],[Order Date]])</f>
        <v>2026</v>
      </c>
      <c r="V1326" s="9" t="str">
        <f>"Q"&amp;ROUNDUP(MONTH(SalesDataTable[[#This Row],[Order Date]])/3,0)</f>
        <v>Q3</v>
      </c>
      <c r="W1326" s="6">
        <f>MONTH(SalesDataTable[[#This Row],[Order Date]])</f>
        <v>7</v>
      </c>
      <c r="X1326" s="9" t="str">
        <f>TEXT(SalesDataTable[[#This Row],[Order Date]],"mmm")</f>
        <v>Jul</v>
      </c>
    </row>
    <row r="1327" spans="1:24">
      <c r="A1327" s="3">
        <v>198</v>
      </c>
      <c r="B1327" s="4">
        <v>46214</v>
      </c>
      <c r="C1327" s="11">
        <f>YEAR(SalesDataTable[[#This Row],[Order Date]])</f>
        <v>2026</v>
      </c>
      <c r="D1327" s="11" t="str">
        <f>"Q"&amp;ROUNDUP(MONTH(SalesDataTable[[#This Row],[Order Date]])/3,0)</f>
        <v>Q3</v>
      </c>
      <c r="E1327" s="13">
        <f>MONTH(SalesDataTable[[#This Row],[Order Date]])</f>
        <v>7</v>
      </c>
      <c r="F1327" s="11" t="str">
        <f>TEXT(SalesDataTable[[#This Row],[Order Date]],"MMM")</f>
        <v>Jul</v>
      </c>
      <c r="G1327" s="5" t="s">
        <v>0</v>
      </c>
      <c r="H1327" s="5" t="s">
        <v>50</v>
      </c>
      <c r="I1327" s="5" t="s">
        <v>2</v>
      </c>
      <c r="J1327" s="5" t="s">
        <v>13</v>
      </c>
      <c r="K1327" s="5" t="s">
        <v>9</v>
      </c>
      <c r="L1327" s="5" t="s">
        <v>46</v>
      </c>
      <c r="M1327" s="6">
        <v>2</v>
      </c>
      <c r="N1327" s="7">
        <v>71.77</v>
      </c>
      <c r="O1327" s="8">
        <v>0.05</v>
      </c>
      <c r="P1327" s="7">
        <v>32.9</v>
      </c>
      <c r="Q1327" s="7">
        <f t="shared" si="80"/>
        <v>136.363</v>
      </c>
      <c r="R1327" s="7">
        <f t="shared" si="81"/>
        <v>65.8</v>
      </c>
      <c r="S1327" s="7">
        <f t="shared" si="82"/>
        <v>70.563000000000002</v>
      </c>
      <c r="T1327" s="9">
        <f t="shared" si="83"/>
        <v>0.5174644148339359</v>
      </c>
      <c r="U1327" s="6">
        <f>YEAR(SalesDataTable[[#This Row],[Order Date]])</f>
        <v>2026</v>
      </c>
      <c r="V1327" s="9" t="str">
        <f>"Q"&amp;ROUNDUP(MONTH(SalesDataTable[[#This Row],[Order Date]])/3,0)</f>
        <v>Q3</v>
      </c>
      <c r="W1327" s="6">
        <f>MONTH(SalesDataTable[[#This Row],[Order Date]])</f>
        <v>7</v>
      </c>
      <c r="X1327" s="9" t="str">
        <f>TEXT(SalesDataTable[[#This Row],[Order Date]],"mmm")</f>
        <v>Jul</v>
      </c>
    </row>
    <row r="1328" spans="1:24">
      <c r="A1328" s="3">
        <v>1480</v>
      </c>
      <c r="B1328" s="4">
        <v>46214</v>
      </c>
      <c r="C1328" s="11">
        <f>YEAR(SalesDataTable[[#This Row],[Order Date]])</f>
        <v>2026</v>
      </c>
      <c r="D1328" s="11" t="str">
        <f>"Q"&amp;ROUNDUP(MONTH(SalesDataTable[[#This Row],[Order Date]])/3,0)</f>
        <v>Q3</v>
      </c>
      <c r="E1328" s="13">
        <f>MONTH(SalesDataTable[[#This Row],[Order Date]])</f>
        <v>7</v>
      </c>
      <c r="F1328" s="11" t="str">
        <f>TEXT(SalesDataTable[[#This Row],[Order Date]],"MMM")</f>
        <v>Jul</v>
      </c>
      <c r="G1328" s="5" t="s">
        <v>0</v>
      </c>
      <c r="H1328" s="5" t="s">
        <v>50</v>
      </c>
      <c r="I1328" s="5" t="s">
        <v>2</v>
      </c>
      <c r="J1328" s="5" t="s">
        <v>13</v>
      </c>
      <c r="K1328" s="5" t="s">
        <v>14</v>
      </c>
      <c r="L1328" s="5" t="s">
        <v>48</v>
      </c>
      <c r="M1328" s="6">
        <v>3</v>
      </c>
      <c r="N1328" s="7">
        <v>164.5</v>
      </c>
      <c r="O1328" s="8">
        <v>0</v>
      </c>
      <c r="P1328" s="7">
        <v>87.06</v>
      </c>
      <c r="Q1328" s="7">
        <f t="shared" si="80"/>
        <v>493.5</v>
      </c>
      <c r="R1328" s="7">
        <f t="shared" si="81"/>
        <v>261.18</v>
      </c>
      <c r="S1328" s="7">
        <f t="shared" si="82"/>
        <v>232.32</v>
      </c>
      <c r="T1328" s="9">
        <f t="shared" si="83"/>
        <v>0.47075987841945288</v>
      </c>
      <c r="U1328" s="6">
        <f>YEAR(SalesDataTable[[#This Row],[Order Date]])</f>
        <v>2026</v>
      </c>
      <c r="V1328" s="9" t="str">
        <f>"Q"&amp;ROUNDUP(MONTH(SalesDataTable[[#This Row],[Order Date]])/3,0)</f>
        <v>Q3</v>
      </c>
      <c r="W1328" s="6">
        <f>MONTH(SalesDataTable[[#This Row],[Order Date]])</f>
        <v>7</v>
      </c>
      <c r="X1328" s="9" t="str">
        <f>TEXT(SalesDataTable[[#This Row],[Order Date]],"mmm")</f>
        <v>Jul</v>
      </c>
    </row>
    <row r="1329" spans="1:24">
      <c r="A1329" s="3">
        <v>1990</v>
      </c>
      <c r="B1329" s="4">
        <v>46214</v>
      </c>
      <c r="C1329" s="11">
        <f>YEAR(SalesDataTable[[#This Row],[Order Date]])</f>
        <v>2026</v>
      </c>
      <c r="D1329" s="11" t="str">
        <f>"Q"&amp;ROUNDUP(MONTH(SalesDataTable[[#This Row],[Order Date]])/3,0)</f>
        <v>Q3</v>
      </c>
      <c r="E1329" s="13">
        <f>MONTH(SalesDataTable[[#This Row],[Order Date]])</f>
        <v>7</v>
      </c>
      <c r="F1329" s="11" t="str">
        <f>TEXT(SalesDataTable[[#This Row],[Order Date]],"MMM")</f>
        <v>Jul</v>
      </c>
      <c r="G1329" s="5" t="s">
        <v>0</v>
      </c>
      <c r="H1329" s="5" t="s">
        <v>50</v>
      </c>
      <c r="I1329" s="5" t="s">
        <v>2</v>
      </c>
      <c r="J1329" s="5" t="s">
        <v>3</v>
      </c>
      <c r="K1329" s="5" t="s">
        <v>23</v>
      </c>
      <c r="L1329" s="5" t="s">
        <v>40</v>
      </c>
      <c r="M1329" s="6">
        <v>3</v>
      </c>
      <c r="N1329" s="7">
        <v>82.28</v>
      </c>
      <c r="O1329" s="8">
        <v>0.1</v>
      </c>
      <c r="P1329" s="7">
        <v>39.51</v>
      </c>
      <c r="Q1329" s="7">
        <f t="shared" si="80"/>
        <v>222.15600000000001</v>
      </c>
      <c r="R1329" s="7">
        <f t="shared" si="81"/>
        <v>118.53</v>
      </c>
      <c r="S1329" s="7">
        <f t="shared" si="82"/>
        <v>103.626</v>
      </c>
      <c r="T1329" s="9">
        <f t="shared" si="83"/>
        <v>0.46645600388915898</v>
      </c>
      <c r="U1329" s="6">
        <f>YEAR(SalesDataTable[[#This Row],[Order Date]])</f>
        <v>2026</v>
      </c>
      <c r="V1329" s="9" t="str">
        <f>"Q"&amp;ROUNDUP(MONTH(SalesDataTable[[#This Row],[Order Date]])/3,0)</f>
        <v>Q3</v>
      </c>
      <c r="W1329" s="6">
        <f>MONTH(SalesDataTable[[#This Row],[Order Date]])</f>
        <v>7</v>
      </c>
      <c r="X1329" s="9" t="str">
        <f>TEXT(SalesDataTable[[#This Row],[Order Date]],"mmm")</f>
        <v>Jul</v>
      </c>
    </row>
    <row r="1330" spans="1:24">
      <c r="A1330" s="3">
        <v>2298</v>
      </c>
      <c r="B1330" s="4">
        <v>46214</v>
      </c>
      <c r="C1330" s="11">
        <f>YEAR(SalesDataTable[[#This Row],[Order Date]])</f>
        <v>2026</v>
      </c>
      <c r="D1330" s="11" t="str">
        <f>"Q"&amp;ROUNDUP(MONTH(SalesDataTable[[#This Row],[Order Date]])/3,0)</f>
        <v>Q3</v>
      </c>
      <c r="E1330" s="13">
        <f>MONTH(SalesDataTable[[#This Row],[Order Date]])</f>
        <v>7</v>
      </c>
      <c r="F1330" s="11" t="str">
        <f>TEXT(SalesDataTable[[#This Row],[Order Date]],"MMM")</f>
        <v>Jul</v>
      </c>
      <c r="G1330" s="5" t="s">
        <v>11</v>
      </c>
      <c r="H1330" s="5" t="s">
        <v>12</v>
      </c>
      <c r="I1330" s="5" t="s">
        <v>19</v>
      </c>
      <c r="J1330" s="5" t="s">
        <v>13</v>
      </c>
      <c r="K1330" s="5" t="s">
        <v>4</v>
      </c>
      <c r="L1330" s="5" t="s">
        <v>30</v>
      </c>
      <c r="M1330" s="6">
        <v>2</v>
      </c>
      <c r="N1330" s="7">
        <v>103.17</v>
      </c>
      <c r="O1330" s="8">
        <v>0</v>
      </c>
      <c r="P1330" s="7">
        <v>50.49</v>
      </c>
      <c r="Q1330" s="7">
        <f t="shared" si="80"/>
        <v>206.34</v>
      </c>
      <c r="R1330" s="7">
        <f t="shared" si="81"/>
        <v>100.98</v>
      </c>
      <c r="S1330" s="7">
        <f t="shared" si="82"/>
        <v>105.36</v>
      </c>
      <c r="T1330" s="9">
        <f t="shared" si="83"/>
        <v>0.51061355045071244</v>
      </c>
      <c r="U1330" s="6">
        <f>YEAR(SalesDataTable[[#This Row],[Order Date]])</f>
        <v>2026</v>
      </c>
      <c r="V1330" s="9" t="str">
        <f>"Q"&amp;ROUNDUP(MONTH(SalesDataTable[[#This Row],[Order Date]])/3,0)</f>
        <v>Q3</v>
      </c>
      <c r="W1330" s="6">
        <f>MONTH(SalesDataTable[[#This Row],[Order Date]])</f>
        <v>7</v>
      </c>
      <c r="X1330" s="9" t="str">
        <f>TEXT(SalesDataTable[[#This Row],[Order Date]],"mmm")</f>
        <v>Jul</v>
      </c>
    </row>
    <row r="1331" spans="1:24">
      <c r="A1331" s="3">
        <v>2886</v>
      </c>
      <c r="B1331" s="4">
        <v>46214</v>
      </c>
      <c r="C1331" s="11">
        <f>YEAR(SalesDataTable[[#This Row],[Order Date]])</f>
        <v>2026</v>
      </c>
      <c r="D1331" s="11" t="str">
        <f>"Q"&amp;ROUNDUP(MONTH(SalesDataTable[[#This Row],[Order Date]])/3,0)</f>
        <v>Q3</v>
      </c>
      <c r="E1331" s="13">
        <f>MONTH(SalesDataTable[[#This Row],[Order Date]])</f>
        <v>7</v>
      </c>
      <c r="F1331" s="11" t="str">
        <f>TEXT(SalesDataTable[[#This Row],[Order Date]],"MMM")</f>
        <v>Jul</v>
      </c>
      <c r="G1331" s="5" t="s">
        <v>0</v>
      </c>
      <c r="H1331" s="5" t="s">
        <v>50</v>
      </c>
      <c r="I1331" s="5" t="s">
        <v>2</v>
      </c>
      <c r="J1331" s="5" t="s">
        <v>13</v>
      </c>
      <c r="K1331" s="5" t="s">
        <v>4</v>
      </c>
      <c r="L1331" s="5" t="s">
        <v>22</v>
      </c>
      <c r="M1331" s="6">
        <v>1</v>
      </c>
      <c r="N1331" s="7">
        <v>50.33</v>
      </c>
      <c r="O1331" s="8">
        <v>0.05</v>
      </c>
      <c r="P1331" s="7">
        <v>22.06</v>
      </c>
      <c r="Q1331" s="7">
        <f t="shared" si="80"/>
        <v>47.813499999999998</v>
      </c>
      <c r="R1331" s="7">
        <f t="shared" si="81"/>
        <v>22.06</v>
      </c>
      <c r="S1331" s="7">
        <f t="shared" si="82"/>
        <v>25.753499999999999</v>
      </c>
      <c r="T1331" s="9">
        <f t="shared" si="83"/>
        <v>0.53862402877848303</v>
      </c>
      <c r="U1331" s="6">
        <f>YEAR(SalesDataTable[[#This Row],[Order Date]])</f>
        <v>2026</v>
      </c>
      <c r="V1331" s="9" t="str">
        <f>"Q"&amp;ROUNDUP(MONTH(SalesDataTable[[#This Row],[Order Date]])/3,0)</f>
        <v>Q3</v>
      </c>
      <c r="W1331" s="6">
        <f>MONTH(SalesDataTable[[#This Row],[Order Date]])</f>
        <v>7</v>
      </c>
      <c r="X1331" s="9" t="str">
        <f>TEXT(SalesDataTable[[#This Row],[Order Date]],"mmm")</f>
        <v>Jul</v>
      </c>
    </row>
    <row r="1332" spans="1:24">
      <c r="A1332" s="3">
        <v>2893</v>
      </c>
      <c r="B1332" s="4">
        <v>46214</v>
      </c>
      <c r="C1332" s="11">
        <f>YEAR(SalesDataTable[[#This Row],[Order Date]])</f>
        <v>2026</v>
      </c>
      <c r="D1332" s="11" t="str">
        <f>"Q"&amp;ROUNDUP(MONTH(SalesDataTable[[#This Row],[Order Date]])/3,0)</f>
        <v>Q3</v>
      </c>
      <c r="E1332" s="13">
        <f>MONTH(SalesDataTable[[#This Row],[Order Date]])</f>
        <v>7</v>
      </c>
      <c r="F1332" s="11" t="str">
        <f>TEXT(SalesDataTable[[#This Row],[Order Date]],"MMM")</f>
        <v>Jul</v>
      </c>
      <c r="G1332" s="5" t="s">
        <v>6</v>
      </c>
      <c r="H1332" s="5" t="s">
        <v>41</v>
      </c>
      <c r="I1332" s="5" t="s">
        <v>8</v>
      </c>
      <c r="J1332" s="5" t="s">
        <v>16</v>
      </c>
      <c r="K1332" s="5" t="s">
        <v>9</v>
      </c>
      <c r="L1332" s="5" t="s">
        <v>17</v>
      </c>
      <c r="M1332" s="6">
        <v>6</v>
      </c>
      <c r="N1332" s="7">
        <v>142.78</v>
      </c>
      <c r="O1332" s="8">
        <v>0.15</v>
      </c>
      <c r="P1332" s="7">
        <v>80.38</v>
      </c>
      <c r="Q1332" s="7">
        <f t="shared" si="80"/>
        <v>728.178</v>
      </c>
      <c r="R1332" s="7">
        <f t="shared" si="81"/>
        <v>482.28</v>
      </c>
      <c r="S1332" s="7">
        <f t="shared" si="82"/>
        <v>245.89800000000002</v>
      </c>
      <c r="T1332" s="9">
        <f t="shared" si="83"/>
        <v>0.33768941110552642</v>
      </c>
      <c r="U1332" s="6">
        <f>YEAR(SalesDataTable[[#This Row],[Order Date]])</f>
        <v>2026</v>
      </c>
      <c r="V1332" s="9" t="str">
        <f>"Q"&amp;ROUNDUP(MONTH(SalesDataTable[[#This Row],[Order Date]])/3,0)</f>
        <v>Q3</v>
      </c>
      <c r="W1332" s="6">
        <f>MONTH(SalesDataTable[[#This Row],[Order Date]])</f>
        <v>7</v>
      </c>
      <c r="X1332" s="9" t="str">
        <f>TEXT(SalesDataTable[[#This Row],[Order Date]],"mmm")</f>
        <v>Jul</v>
      </c>
    </row>
    <row r="1333" spans="1:24">
      <c r="A1333" s="3">
        <v>2939</v>
      </c>
      <c r="B1333" s="4">
        <v>46214</v>
      </c>
      <c r="C1333" s="11">
        <f>YEAR(SalesDataTable[[#This Row],[Order Date]])</f>
        <v>2026</v>
      </c>
      <c r="D1333" s="11" t="str">
        <f>"Q"&amp;ROUNDUP(MONTH(SalesDataTable[[#This Row],[Order Date]])/3,0)</f>
        <v>Q3</v>
      </c>
      <c r="E1333" s="13">
        <f>MONTH(SalesDataTable[[#This Row],[Order Date]])</f>
        <v>7</v>
      </c>
      <c r="F1333" s="11" t="str">
        <f>TEXT(SalesDataTable[[#This Row],[Order Date]],"MMM")</f>
        <v>Jul</v>
      </c>
      <c r="G1333" s="5" t="s">
        <v>6</v>
      </c>
      <c r="H1333" s="5" t="s">
        <v>27</v>
      </c>
      <c r="I1333" s="5" t="s">
        <v>2</v>
      </c>
      <c r="J1333" s="5" t="s">
        <v>13</v>
      </c>
      <c r="K1333" s="5" t="s">
        <v>23</v>
      </c>
      <c r="L1333" s="5" t="s">
        <v>29</v>
      </c>
      <c r="M1333" s="6">
        <v>1</v>
      </c>
      <c r="N1333" s="7">
        <v>195.38</v>
      </c>
      <c r="O1333" s="8">
        <v>0.05</v>
      </c>
      <c r="P1333" s="7">
        <v>101.67</v>
      </c>
      <c r="Q1333" s="7">
        <f t="shared" si="80"/>
        <v>185.61099999999999</v>
      </c>
      <c r="R1333" s="7">
        <f t="shared" si="81"/>
        <v>101.67</v>
      </c>
      <c r="S1333" s="7">
        <f t="shared" si="82"/>
        <v>83.940999999999988</v>
      </c>
      <c r="T1333" s="9">
        <f t="shared" si="83"/>
        <v>0.45224151585843508</v>
      </c>
      <c r="U1333" s="6">
        <f>YEAR(SalesDataTable[[#This Row],[Order Date]])</f>
        <v>2026</v>
      </c>
      <c r="V1333" s="9" t="str">
        <f>"Q"&amp;ROUNDUP(MONTH(SalesDataTable[[#This Row],[Order Date]])/3,0)</f>
        <v>Q3</v>
      </c>
      <c r="W1333" s="6">
        <f>MONTH(SalesDataTable[[#This Row],[Order Date]])</f>
        <v>7</v>
      </c>
      <c r="X1333" s="9" t="str">
        <f>TEXT(SalesDataTable[[#This Row],[Order Date]],"mmm")</f>
        <v>Jul</v>
      </c>
    </row>
    <row r="1334" spans="1:24">
      <c r="A1334" s="3">
        <v>3249</v>
      </c>
      <c r="B1334" s="4">
        <v>46214</v>
      </c>
      <c r="C1334" s="11">
        <f>YEAR(SalesDataTable[[#This Row],[Order Date]])</f>
        <v>2026</v>
      </c>
      <c r="D1334" s="11" t="str">
        <f>"Q"&amp;ROUNDUP(MONTH(SalesDataTable[[#This Row],[Order Date]])/3,0)</f>
        <v>Q3</v>
      </c>
      <c r="E1334" s="13">
        <f>MONTH(SalesDataTable[[#This Row],[Order Date]])</f>
        <v>7</v>
      </c>
      <c r="F1334" s="11" t="str">
        <f>TEXT(SalesDataTable[[#This Row],[Order Date]],"MMM")</f>
        <v>Jul</v>
      </c>
      <c r="G1334" s="5" t="s">
        <v>20</v>
      </c>
      <c r="H1334" s="5" t="s">
        <v>21</v>
      </c>
      <c r="I1334" s="5" t="s">
        <v>19</v>
      </c>
      <c r="J1334" s="5" t="s">
        <v>3</v>
      </c>
      <c r="K1334" s="5" t="s">
        <v>4</v>
      </c>
      <c r="L1334" s="5" t="s">
        <v>30</v>
      </c>
      <c r="M1334" s="6">
        <v>5</v>
      </c>
      <c r="N1334" s="7">
        <v>104.8</v>
      </c>
      <c r="O1334" s="8">
        <v>0</v>
      </c>
      <c r="P1334" s="7">
        <v>50.94</v>
      </c>
      <c r="Q1334" s="7">
        <f t="shared" si="80"/>
        <v>524</v>
      </c>
      <c r="R1334" s="7">
        <f t="shared" si="81"/>
        <v>254.7</v>
      </c>
      <c r="S1334" s="7">
        <f t="shared" si="82"/>
        <v>269.3</v>
      </c>
      <c r="T1334" s="9">
        <f t="shared" si="83"/>
        <v>0.51393129770992374</v>
      </c>
      <c r="U1334" s="6">
        <f>YEAR(SalesDataTable[[#This Row],[Order Date]])</f>
        <v>2026</v>
      </c>
      <c r="V1334" s="9" t="str">
        <f>"Q"&amp;ROUNDUP(MONTH(SalesDataTable[[#This Row],[Order Date]])/3,0)</f>
        <v>Q3</v>
      </c>
      <c r="W1334" s="6">
        <f>MONTH(SalesDataTable[[#This Row],[Order Date]])</f>
        <v>7</v>
      </c>
      <c r="X1334" s="9" t="str">
        <f>TEXT(SalesDataTable[[#This Row],[Order Date]],"mmm")</f>
        <v>Jul</v>
      </c>
    </row>
    <row r="1335" spans="1:24">
      <c r="A1335" s="3">
        <v>3832</v>
      </c>
      <c r="B1335" s="4">
        <v>46214</v>
      </c>
      <c r="C1335" s="11">
        <f>YEAR(SalesDataTable[[#This Row],[Order Date]])</f>
        <v>2026</v>
      </c>
      <c r="D1335" s="11" t="str">
        <f>"Q"&amp;ROUNDUP(MONTH(SalesDataTable[[#This Row],[Order Date]])/3,0)</f>
        <v>Q3</v>
      </c>
      <c r="E1335" s="13">
        <f>MONTH(SalesDataTable[[#This Row],[Order Date]])</f>
        <v>7</v>
      </c>
      <c r="F1335" s="11" t="str">
        <f>TEXT(SalesDataTable[[#This Row],[Order Date]],"MMM")</f>
        <v>Jul</v>
      </c>
      <c r="G1335" s="5" t="s">
        <v>20</v>
      </c>
      <c r="H1335" s="5" t="s">
        <v>31</v>
      </c>
      <c r="I1335" s="5" t="s">
        <v>2</v>
      </c>
      <c r="J1335" s="5" t="s">
        <v>3</v>
      </c>
      <c r="K1335" s="5" t="s">
        <v>23</v>
      </c>
      <c r="L1335" s="5" t="s">
        <v>40</v>
      </c>
      <c r="M1335" s="6">
        <v>3</v>
      </c>
      <c r="N1335" s="7">
        <v>82.26</v>
      </c>
      <c r="O1335" s="8">
        <v>0</v>
      </c>
      <c r="P1335" s="7">
        <v>40.020000000000003</v>
      </c>
      <c r="Q1335" s="7">
        <f t="shared" si="80"/>
        <v>246.78000000000003</v>
      </c>
      <c r="R1335" s="7">
        <f t="shared" si="81"/>
        <v>120.06</v>
      </c>
      <c r="S1335" s="7">
        <f t="shared" si="82"/>
        <v>126.72000000000003</v>
      </c>
      <c r="T1335" s="9">
        <f t="shared" si="83"/>
        <v>0.51349380014587898</v>
      </c>
      <c r="U1335" s="6">
        <f>YEAR(SalesDataTable[[#This Row],[Order Date]])</f>
        <v>2026</v>
      </c>
      <c r="V1335" s="9" t="str">
        <f>"Q"&amp;ROUNDUP(MONTH(SalesDataTable[[#This Row],[Order Date]])/3,0)</f>
        <v>Q3</v>
      </c>
      <c r="W1335" s="6">
        <f>MONTH(SalesDataTable[[#This Row],[Order Date]])</f>
        <v>7</v>
      </c>
      <c r="X1335" s="9" t="str">
        <f>TEXT(SalesDataTable[[#This Row],[Order Date]],"mmm")</f>
        <v>Jul</v>
      </c>
    </row>
    <row r="1336" spans="1:24">
      <c r="A1336" s="3">
        <v>3868</v>
      </c>
      <c r="B1336" s="4">
        <v>46214</v>
      </c>
      <c r="C1336" s="11">
        <f>YEAR(SalesDataTable[[#This Row],[Order Date]])</f>
        <v>2026</v>
      </c>
      <c r="D1336" s="11" t="str">
        <f>"Q"&amp;ROUNDUP(MONTH(SalesDataTable[[#This Row],[Order Date]])/3,0)</f>
        <v>Q3</v>
      </c>
      <c r="E1336" s="13">
        <f>MONTH(SalesDataTable[[#This Row],[Order Date]])</f>
        <v>7</v>
      </c>
      <c r="F1336" s="11" t="str">
        <f>TEXT(SalesDataTable[[#This Row],[Order Date]],"MMM")</f>
        <v>Jul</v>
      </c>
      <c r="G1336" s="5" t="s">
        <v>11</v>
      </c>
      <c r="H1336" s="5" t="s">
        <v>39</v>
      </c>
      <c r="I1336" s="5" t="s">
        <v>2</v>
      </c>
      <c r="J1336" s="5" t="s">
        <v>16</v>
      </c>
      <c r="K1336" s="5" t="s">
        <v>9</v>
      </c>
      <c r="L1336" s="5" t="s">
        <v>10</v>
      </c>
      <c r="M1336" s="6">
        <v>1</v>
      </c>
      <c r="N1336" s="7">
        <v>90.79</v>
      </c>
      <c r="O1336" s="8">
        <v>0</v>
      </c>
      <c r="P1336" s="7">
        <v>46.39</v>
      </c>
      <c r="Q1336" s="7">
        <f t="shared" si="80"/>
        <v>90.79</v>
      </c>
      <c r="R1336" s="7">
        <f t="shared" si="81"/>
        <v>46.39</v>
      </c>
      <c r="S1336" s="7">
        <f t="shared" si="82"/>
        <v>44.400000000000006</v>
      </c>
      <c r="T1336" s="9">
        <f t="shared" si="83"/>
        <v>0.4890406432426479</v>
      </c>
      <c r="U1336" s="6">
        <f>YEAR(SalesDataTable[[#This Row],[Order Date]])</f>
        <v>2026</v>
      </c>
      <c r="V1336" s="9" t="str">
        <f>"Q"&amp;ROUNDUP(MONTH(SalesDataTable[[#This Row],[Order Date]])/3,0)</f>
        <v>Q3</v>
      </c>
      <c r="W1336" s="6">
        <f>MONTH(SalesDataTable[[#This Row],[Order Date]])</f>
        <v>7</v>
      </c>
      <c r="X1336" s="9" t="str">
        <f>TEXT(SalesDataTable[[#This Row],[Order Date]],"mmm")</f>
        <v>Jul</v>
      </c>
    </row>
    <row r="1337" spans="1:24">
      <c r="A1337" s="3">
        <v>4365</v>
      </c>
      <c r="B1337" s="4">
        <v>46214</v>
      </c>
      <c r="C1337" s="11">
        <f>YEAR(SalesDataTable[[#This Row],[Order Date]])</f>
        <v>2026</v>
      </c>
      <c r="D1337" s="11" t="str">
        <f>"Q"&amp;ROUNDUP(MONTH(SalesDataTable[[#This Row],[Order Date]])/3,0)</f>
        <v>Q3</v>
      </c>
      <c r="E1337" s="13">
        <f>MONTH(SalesDataTable[[#This Row],[Order Date]])</f>
        <v>7</v>
      </c>
      <c r="F1337" s="11" t="str">
        <f>TEXT(SalesDataTable[[#This Row],[Order Date]],"MMM")</f>
        <v>Jul</v>
      </c>
      <c r="G1337" s="5" t="s">
        <v>6</v>
      </c>
      <c r="H1337" s="5" t="s">
        <v>41</v>
      </c>
      <c r="I1337" s="5" t="s">
        <v>2</v>
      </c>
      <c r="J1337" s="5" t="s">
        <v>3</v>
      </c>
      <c r="K1337" s="5" t="s">
        <v>4</v>
      </c>
      <c r="L1337" s="5" t="s">
        <v>26</v>
      </c>
      <c r="M1337" s="6">
        <v>1</v>
      </c>
      <c r="N1337" s="7">
        <v>41.33</v>
      </c>
      <c r="O1337" s="8">
        <v>0</v>
      </c>
      <c r="P1337" s="7">
        <v>17.2</v>
      </c>
      <c r="Q1337" s="7">
        <f t="shared" si="80"/>
        <v>41.33</v>
      </c>
      <c r="R1337" s="7">
        <f t="shared" si="81"/>
        <v>17.2</v>
      </c>
      <c r="S1337" s="7">
        <f t="shared" si="82"/>
        <v>24.13</v>
      </c>
      <c r="T1337" s="9">
        <f t="shared" si="83"/>
        <v>0.58383740624243896</v>
      </c>
      <c r="U1337" s="6">
        <f>YEAR(SalesDataTable[[#This Row],[Order Date]])</f>
        <v>2026</v>
      </c>
      <c r="V1337" s="9" t="str">
        <f>"Q"&amp;ROUNDUP(MONTH(SalesDataTable[[#This Row],[Order Date]])/3,0)</f>
        <v>Q3</v>
      </c>
      <c r="W1337" s="6">
        <f>MONTH(SalesDataTable[[#This Row],[Order Date]])</f>
        <v>7</v>
      </c>
      <c r="X1337" s="9" t="str">
        <f>TEXT(SalesDataTable[[#This Row],[Order Date]],"mmm")</f>
        <v>Jul</v>
      </c>
    </row>
    <row r="1338" spans="1:24">
      <c r="A1338" s="3">
        <v>314</v>
      </c>
      <c r="B1338" s="4">
        <v>46215</v>
      </c>
      <c r="C1338" s="11">
        <f>YEAR(SalesDataTable[[#This Row],[Order Date]])</f>
        <v>2026</v>
      </c>
      <c r="D1338" s="11" t="str">
        <f>"Q"&amp;ROUNDUP(MONTH(SalesDataTable[[#This Row],[Order Date]])/3,0)</f>
        <v>Q3</v>
      </c>
      <c r="E1338" s="13">
        <f>MONTH(SalesDataTable[[#This Row],[Order Date]])</f>
        <v>7</v>
      </c>
      <c r="F1338" s="11" t="str">
        <f>TEXT(SalesDataTable[[#This Row],[Order Date]],"MMM")</f>
        <v>Jul</v>
      </c>
      <c r="G1338" s="5" t="s">
        <v>11</v>
      </c>
      <c r="H1338" s="5" t="s">
        <v>12</v>
      </c>
      <c r="I1338" s="5" t="s">
        <v>2</v>
      </c>
      <c r="J1338" s="5" t="s">
        <v>3</v>
      </c>
      <c r="K1338" s="5" t="s">
        <v>34</v>
      </c>
      <c r="L1338" s="5" t="s">
        <v>35</v>
      </c>
      <c r="M1338" s="6">
        <v>2</v>
      </c>
      <c r="N1338" s="7">
        <v>41.09</v>
      </c>
      <c r="O1338" s="8">
        <v>0.05</v>
      </c>
      <c r="P1338" s="7">
        <v>14.54</v>
      </c>
      <c r="Q1338" s="7">
        <f t="shared" si="80"/>
        <v>78.070999999999998</v>
      </c>
      <c r="R1338" s="7">
        <f t="shared" si="81"/>
        <v>29.08</v>
      </c>
      <c r="S1338" s="7">
        <f t="shared" si="82"/>
        <v>48.991</v>
      </c>
      <c r="T1338" s="9">
        <f t="shared" si="83"/>
        <v>0.62751854081541159</v>
      </c>
      <c r="U1338" s="6">
        <f>YEAR(SalesDataTable[[#This Row],[Order Date]])</f>
        <v>2026</v>
      </c>
      <c r="V1338" s="9" t="str">
        <f>"Q"&amp;ROUNDUP(MONTH(SalesDataTable[[#This Row],[Order Date]])/3,0)</f>
        <v>Q3</v>
      </c>
      <c r="W1338" s="6">
        <f>MONTH(SalesDataTable[[#This Row],[Order Date]])</f>
        <v>7</v>
      </c>
      <c r="X1338" s="9" t="str">
        <f>TEXT(SalesDataTable[[#This Row],[Order Date]],"mmm")</f>
        <v>Jul</v>
      </c>
    </row>
    <row r="1339" spans="1:24">
      <c r="A1339" s="3">
        <v>552</v>
      </c>
      <c r="B1339" s="4">
        <v>46215</v>
      </c>
      <c r="C1339" s="11">
        <f>YEAR(SalesDataTable[[#This Row],[Order Date]])</f>
        <v>2026</v>
      </c>
      <c r="D1339" s="11" t="str">
        <f>"Q"&amp;ROUNDUP(MONTH(SalesDataTable[[#This Row],[Order Date]])/3,0)</f>
        <v>Q3</v>
      </c>
      <c r="E1339" s="13">
        <f>MONTH(SalesDataTable[[#This Row],[Order Date]])</f>
        <v>7</v>
      </c>
      <c r="F1339" s="11" t="str">
        <f>TEXT(SalesDataTable[[#This Row],[Order Date]],"MMM")</f>
        <v>Jul</v>
      </c>
      <c r="G1339" s="5" t="s">
        <v>6</v>
      </c>
      <c r="H1339" s="5" t="s">
        <v>43</v>
      </c>
      <c r="I1339" s="5" t="s">
        <v>8</v>
      </c>
      <c r="J1339" s="5" t="s">
        <v>16</v>
      </c>
      <c r="K1339" s="5" t="s">
        <v>23</v>
      </c>
      <c r="L1339" s="5" t="s">
        <v>40</v>
      </c>
      <c r="M1339" s="6">
        <v>5</v>
      </c>
      <c r="N1339" s="7">
        <v>82.39</v>
      </c>
      <c r="O1339" s="8">
        <v>0.05</v>
      </c>
      <c r="P1339" s="7">
        <v>39.479999999999997</v>
      </c>
      <c r="Q1339" s="7">
        <f t="shared" si="80"/>
        <v>391.35249999999996</v>
      </c>
      <c r="R1339" s="7">
        <f t="shared" si="81"/>
        <v>197.39999999999998</v>
      </c>
      <c r="S1339" s="7">
        <f t="shared" si="82"/>
        <v>193.95249999999999</v>
      </c>
      <c r="T1339" s="9">
        <f t="shared" si="83"/>
        <v>0.49559540312122702</v>
      </c>
      <c r="U1339" s="6">
        <f>YEAR(SalesDataTable[[#This Row],[Order Date]])</f>
        <v>2026</v>
      </c>
      <c r="V1339" s="9" t="str">
        <f>"Q"&amp;ROUNDUP(MONTH(SalesDataTable[[#This Row],[Order Date]])/3,0)</f>
        <v>Q3</v>
      </c>
      <c r="W1339" s="6">
        <f>MONTH(SalesDataTable[[#This Row],[Order Date]])</f>
        <v>7</v>
      </c>
      <c r="X1339" s="9" t="str">
        <f>TEXT(SalesDataTable[[#This Row],[Order Date]],"mmm")</f>
        <v>Jul</v>
      </c>
    </row>
    <row r="1340" spans="1:24">
      <c r="A1340" s="3">
        <v>1317</v>
      </c>
      <c r="B1340" s="4">
        <v>46215</v>
      </c>
      <c r="C1340" s="11">
        <f>YEAR(SalesDataTable[[#This Row],[Order Date]])</f>
        <v>2026</v>
      </c>
      <c r="D1340" s="11" t="str">
        <f>"Q"&amp;ROUNDUP(MONTH(SalesDataTable[[#This Row],[Order Date]])/3,0)</f>
        <v>Q3</v>
      </c>
      <c r="E1340" s="13">
        <f>MONTH(SalesDataTable[[#This Row],[Order Date]])</f>
        <v>7</v>
      </c>
      <c r="F1340" s="11" t="str">
        <f>TEXT(SalesDataTable[[#This Row],[Order Date]],"MMM")</f>
        <v>Jul</v>
      </c>
      <c r="G1340" s="5" t="s">
        <v>6</v>
      </c>
      <c r="H1340" s="5" t="s">
        <v>49</v>
      </c>
      <c r="I1340" s="5" t="s">
        <v>2</v>
      </c>
      <c r="J1340" s="5" t="s">
        <v>16</v>
      </c>
      <c r="K1340" s="5" t="s">
        <v>34</v>
      </c>
      <c r="L1340" s="5" t="s">
        <v>42</v>
      </c>
      <c r="M1340" s="6">
        <v>3</v>
      </c>
      <c r="N1340" s="7">
        <v>37</v>
      </c>
      <c r="O1340" s="8">
        <v>0</v>
      </c>
      <c r="P1340" s="7">
        <v>13.69</v>
      </c>
      <c r="Q1340" s="7">
        <f t="shared" si="80"/>
        <v>111</v>
      </c>
      <c r="R1340" s="7">
        <f t="shared" si="81"/>
        <v>41.07</v>
      </c>
      <c r="S1340" s="7">
        <f t="shared" si="82"/>
        <v>69.930000000000007</v>
      </c>
      <c r="T1340" s="9">
        <f t="shared" si="83"/>
        <v>0.63000000000000012</v>
      </c>
      <c r="U1340" s="6">
        <f>YEAR(SalesDataTable[[#This Row],[Order Date]])</f>
        <v>2026</v>
      </c>
      <c r="V1340" s="9" t="str">
        <f>"Q"&amp;ROUNDUP(MONTH(SalesDataTable[[#This Row],[Order Date]])/3,0)</f>
        <v>Q3</v>
      </c>
      <c r="W1340" s="6">
        <f>MONTH(SalesDataTable[[#This Row],[Order Date]])</f>
        <v>7</v>
      </c>
      <c r="X1340" s="9" t="str">
        <f>TEXT(SalesDataTable[[#This Row],[Order Date]],"mmm")</f>
        <v>Jul</v>
      </c>
    </row>
    <row r="1341" spans="1:24">
      <c r="A1341" s="3">
        <v>1515</v>
      </c>
      <c r="B1341" s="4">
        <v>46215</v>
      </c>
      <c r="C1341" s="11">
        <f>YEAR(SalesDataTable[[#This Row],[Order Date]])</f>
        <v>2026</v>
      </c>
      <c r="D1341" s="11" t="str">
        <f>"Q"&amp;ROUNDUP(MONTH(SalesDataTable[[#This Row],[Order Date]])/3,0)</f>
        <v>Q3</v>
      </c>
      <c r="E1341" s="13">
        <f>MONTH(SalesDataTable[[#This Row],[Order Date]])</f>
        <v>7</v>
      </c>
      <c r="F1341" s="11" t="str">
        <f>TEXT(SalesDataTable[[#This Row],[Order Date]],"MMM")</f>
        <v>Jul</v>
      </c>
      <c r="G1341" s="5" t="s">
        <v>20</v>
      </c>
      <c r="H1341" s="5" t="s">
        <v>33</v>
      </c>
      <c r="I1341" s="5" t="s">
        <v>19</v>
      </c>
      <c r="J1341" s="5" t="s">
        <v>13</v>
      </c>
      <c r="K1341" s="5" t="s">
        <v>34</v>
      </c>
      <c r="L1341" s="5" t="s">
        <v>35</v>
      </c>
      <c r="M1341" s="6">
        <v>2</v>
      </c>
      <c r="N1341" s="7">
        <v>40.9</v>
      </c>
      <c r="O1341" s="8">
        <v>0</v>
      </c>
      <c r="P1341" s="7">
        <v>14.81</v>
      </c>
      <c r="Q1341" s="7">
        <f t="shared" si="80"/>
        <v>81.8</v>
      </c>
      <c r="R1341" s="7">
        <f t="shared" si="81"/>
        <v>29.62</v>
      </c>
      <c r="S1341" s="7">
        <f t="shared" si="82"/>
        <v>52.179999999999993</v>
      </c>
      <c r="T1341" s="9">
        <f t="shared" si="83"/>
        <v>0.63789731051344734</v>
      </c>
      <c r="U1341" s="6">
        <f>YEAR(SalesDataTable[[#This Row],[Order Date]])</f>
        <v>2026</v>
      </c>
      <c r="V1341" s="9" t="str">
        <f>"Q"&amp;ROUNDUP(MONTH(SalesDataTable[[#This Row],[Order Date]])/3,0)</f>
        <v>Q3</v>
      </c>
      <c r="W1341" s="6">
        <f>MONTH(SalesDataTable[[#This Row],[Order Date]])</f>
        <v>7</v>
      </c>
      <c r="X1341" s="9" t="str">
        <f>TEXT(SalesDataTable[[#This Row],[Order Date]],"mmm")</f>
        <v>Jul</v>
      </c>
    </row>
    <row r="1342" spans="1:24">
      <c r="A1342" s="3">
        <v>1674</v>
      </c>
      <c r="B1342" s="4">
        <v>46215</v>
      </c>
      <c r="C1342" s="11">
        <f>YEAR(SalesDataTable[[#This Row],[Order Date]])</f>
        <v>2026</v>
      </c>
      <c r="D1342" s="11" t="str">
        <f>"Q"&amp;ROUNDUP(MONTH(SalesDataTable[[#This Row],[Order Date]])/3,0)</f>
        <v>Q3</v>
      </c>
      <c r="E1342" s="13">
        <f>MONTH(SalesDataTable[[#This Row],[Order Date]])</f>
        <v>7</v>
      </c>
      <c r="F1342" s="11" t="str">
        <f>TEXT(SalesDataTable[[#This Row],[Order Date]],"MMM")</f>
        <v>Jul</v>
      </c>
      <c r="G1342" s="5" t="s">
        <v>0</v>
      </c>
      <c r="H1342" s="5" t="s">
        <v>1</v>
      </c>
      <c r="I1342" s="5" t="s">
        <v>2</v>
      </c>
      <c r="J1342" s="5" t="s">
        <v>13</v>
      </c>
      <c r="K1342" s="5" t="s">
        <v>34</v>
      </c>
      <c r="L1342" s="5" t="s">
        <v>38</v>
      </c>
      <c r="M1342" s="6">
        <v>1</v>
      </c>
      <c r="N1342" s="7">
        <v>123.33</v>
      </c>
      <c r="O1342" s="8">
        <v>0.1</v>
      </c>
      <c r="P1342" s="7">
        <v>70.900000000000006</v>
      </c>
      <c r="Q1342" s="7">
        <f t="shared" si="80"/>
        <v>110.997</v>
      </c>
      <c r="R1342" s="7">
        <f t="shared" si="81"/>
        <v>70.900000000000006</v>
      </c>
      <c r="S1342" s="7">
        <f t="shared" si="82"/>
        <v>40.096999999999994</v>
      </c>
      <c r="T1342" s="9">
        <f t="shared" si="83"/>
        <v>0.36124399758552028</v>
      </c>
      <c r="U1342" s="6">
        <f>YEAR(SalesDataTable[[#This Row],[Order Date]])</f>
        <v>2026</v>
      </c>
      <c r="V1342" s="9" t="str">
        <f>"Q"&amp;ROUNDUP(MONTH(SalesDataTable[[#This Row],[Order Date]])/3,0)</f>
        <v>Q3</v>
      </c>
      <c r="W1342" s="6">
        <f>MONTH(SalesDataTable[[#This Row],[Order Date]])</f>
        <v>7</v>
      </c>
      <c r="X1342" s="9" t="str">
        <f>TEXT(SalesDataTable[[#This Row],[Order Date]],"mmm")</f>
        <v>Jul</v>
      </c>
    </row>
    <row r="1343" spans="1:24">
      <c r="A1343" s="3">
        <v>2407</v>
      </c>
      <c r="B1343" s="4">
        <v>46215</v>
      </c>
      <c r="C1343" s="11">
        <f>YEAR(SalesDataTable[[#This Row],[Order Date]])</f>
        <v>2026</v>
      </c>
      <c r="D1343" s="11" t="str">
        <f>"Q"&amp;ROUNDUP(MONTH(SalesDataTable[[#This Row],[Order Date]])/3,0)</f>
        <v>Q3</v>
      </c>
      <c r="E1343" s="13">
        <f>MONTH(SalesDataTable[[#This Row],[Order Date]])</f>
        <v>7</v>
      </c>
      <c r="F1343" s="11" t="str">
        <f>TEXT(SalesDataTable[[#This Row],[Order Date]],"MMM")</f>
        <v>Jul</v>
      </c>
      <c r="G1343" s="5" t="s">
        <v>6</v>
      </c>
      <c r="H1343" s="5" t="s">
        <v>43</v>
      </c>
      <c r="I1343" s="5" t="s">
        <v>28</v>
      </c>
      <c r="J1343" s="5" t="s">
        <v>16</v>
      </c>
      <c r="K1343" s="5" t="s">
        <v>9</v>
      </c>
      <c r="L1343" s="5" t="s">
        <v>37</v>
      </c>
      <c r="M1343" s="6">
        <v>1</v>
      </c>
      <c r="N1343" s="7">
        <v>153.25</v>
      </c>
      <c r="O1343" s="8">
        <v>0.15</v>
      </c>
      <c r="P1343" s="7">
        <v>78.28</v>
      </c>
      <c r="Q1343" s="7">
        <f t="shared" si="80"/>
        <v>130.26249999999999</v>
      </c>
      <c r="R1343" s="7">
        <f t="shared" si="81"/>
        <v>78.28</v>
      </c>
      <c r="S1343" s="7">
        <f t="shared" si="82"/>
        <v>51.982499999999987</v>
      </c>
      <c r="T1343" s="9">
        <f t="shared" si="83"/>
        <v>0.39905959121005657</v>
      </c>
      <c r="U1343" s="6">
        <f>YEAR(SalesDataTable[[#This Row],[Order Date]])</f>
        <v>2026</v>
      </c>
      <c r="V1343" s="9" t="str">
        <f>"Q"&amp;ROUNDUP(MONTH(SalesDataTable[[#This Row],[Order Date]])/3,0)</f>
        <v>Q3</v>
      </c>
      <c r="W1343" s="6">
        <f>MONTH(SalesDataTable[[#This Row],[Order Date]])</f>
        <v>7</v>
      </c>
      <c r="X1343" s="9" t="str">
        <f>TEXT(SalesDataTable[[#This Row],[Order Date]],"mmm")</f>
        <v>Jul</v>
      </c>
    </row>
    <row r="1344" spans="1:24">
      <c r="A1344" s="3">
        <v>2817</v>
      </c>
      <c r="B1344" s="4">
        <v>46215</v>
      </c>
      <c r="C1344" s="11">
        <f>YEAR(SalesDataTable[[#This Row],[Order Date]])</f>
        <v>2026</v>
      </c>
      <c r="D1344" s="11" t="str">
        <f>"Q"&amp;ROUNDUP(MONTH(SalesDataTable[[#This Row],[Order Date]])/3,0)</f>
        <v>Q3</v>
      </c>
      <c r="E1344" s="13">
        <f>MONTH(SalesDataTable[[#This Row],[Order Date]])</f>
        <v>7</v>
      </c>
      <c r="F1344" s="11" t="str">
        <f>TEXT(SalesDataTable[[#This Row],[Order Date]],"MMM")</f>
        <v>Jul</v>
      </c>
      <c r="G1344" s="5" t="s">
        <v>20</v>
      </c>
      <c r="H1344" s="5" t="s">
        <v>31</v>
      </c>
      <c r="I1344" s="5" t="s">
        <v>28</v>
      </c>
      <c r="J1344" s="5" t="s">
        <v>13</v>
      </c>
      <c r="K1344" s="5" t="s">
        <v>14</v>
      </c>
      <c r="L1344" s="5" t="s">
        <v>44</v>
      </c>
      <c r="M1344" s="6">
        <v>3</v>
      </c>
      <c r="N1344" s="7">
        <v>134.43</v>
      </c>
      <c r="O1344" s="8">
        <v>0.1</v>
      </c>
      <c r="P1344" s="7">
        <v>65.78</v>
      </c>
      <c r="Q1344" s="7">
        <f t="shared" si="80"/>
        <v>362.96100000000001</v>
      </c>
      <c r="R1344" s="7">
        <f t="shared" si="81"/>
        <v>197.34</v>
      </c>
      <c r="S1344" s="7">
        <f t="shared" si="82"/>
        <v>165.62100000000001</v>
      </c>
      <c r="T1344" s="9">
        <f t="shared" si="83"/>
        <v>0.45630522287518493</v>
      </c>
      <c r="U1344" s="6">
        <f>YEAR(SalesDataTable[[#This Row],[Order Date]])</f>
        <v>2026</v>
      </c>
      <c r="V1344" s="9" t="str">
        <f>"Q"&amp;ROUNDUP(MONTH(SalesDataTable[[#This Row],[Order Date]])/3,0)</f>
        <v>Q3</v>
      </c>
      <c r="W1344" s="6">
        <f>MONTH(SalesDataTable[[#This Row],[Order Date]])</f>
        <v>7</v>
      </c>
      <c r="X1344" s="9" t="str">
        <f>TEXT(SalesDataTable[[#This Row],[Order Date]],"mmm")</f>
        <v>Jul</v>
      </c>
    </row>
    <row r="1345" spans="1:24">
      <c r="A1345" s="3">
        <v>3059</v>
      </c>
      <c r="B1345" s="4">
        <v>46215</v>
      </c>
      <c r="C1345" s="11">
        <f>YEAR(SalesDataTable[[#This Row],[Order Date]])</f>
        <v>2026</v>
      </c>
      <c r="D1345" s="11" t="str">
        <f>"Q"&amp;ROUNDUP(MONTH(SalesDataTable[[#This Row],[Order Date]])/3,0)</f>
        <v>Q3</v>
      </c>
      <c r="E1345" s="13">
        <f>MONTH(SalesDataTable[[#This Row],[Order Date]])</f>
        <v>7</v>
      </c>
      <c r="F1345" s="11" t="str">
        <f>TEXT(SalesDataTable[[#This Row],[Order Date]],"MMM")</f>
        <v>Jul</v>
      </c>
      <c r="G1345" s="5" t="s">
        <v>0</v>
      </c>
      <c r="H1345" s="5" t="s">
        <v>1</v>
      </c>
      <c r="I1345" s="5" t="s">
        <v>2</v>
      </c>
      <c r="J1345" s="5" t="s">
        <v>3</v>
      </c>
      <c r="K1345" s="5" t="s">
        <v>9</v>
      </c>
      <c r="L1345" s="5" t="s">
        <v>10</v>
      </c>
      <c r="M1345" s="6">
        <v>1</v>
      </c>
      <c r="N1345" s="7">
        <v>93.73</v>
      </c>
      <c r="O1345" s="8">
        <v>0.05</v>
      </c>
      <c r="P1345" s="7">
        <v>44.51</v>
      </c>
      <c r="Q1345" s="7">
        <f t="shared" si="80"/>
        <v>89.043499999999995</v>
      </c>
      <c r="R1345" s="7">
        <f t="shared" si="81"/>
        <v>44.51</v>
      </c>
      <c r="S1345" s="7">
        <f t="shared" si="82"/>
        <v>44.533499999999997</v>
      </c>
      <c r="T1345" s="9">
        <f t="shared" si="83"/>
        <v>0.50013195797559618</v>
      </c>
      <c r="U1345" s="6">
        <f>YEAR(SalesDataTable[[#This Row],[Order Date]])</f>
        <v>2026</v>
      </c>
      <c r="V1345" s="9" t="str">
        <f>"Q"&amp;ROUNDUP(MONTH(SalesDataTable[[#This Row],[Order Date]])/3,0)</f>
        <v>Q3</v>
      </c>
      <c r="W1345" s="6">
        <f>MONTH(SalesDataTable[[#This Row],[Order Date]])</f>
        <v>7</v>
      </c>
      <c r="X1345" s="9" t="str">
        <f>TEXT(SalesDataTable[[#This Row],[Order Date]],"mmm")</f>
        <v>Jul</v>
      </c>
    </row>
    <row r="1346" spans="1:24">
      <c r="A1346" s="3">
        <v>3210</v>
      </c>
      <c r="B1346" s="4">
        <v>46215</v>
      </c>
      <c r="C1346" s="11">
        <f>YEAR(SalesDataTable[[#This Row],[Order Date]])</f>
        <v>2026</v>
      </c>
      <c r="D1346" s="11" t="str">
        <f>"Q"&amp;ROUNDUP(MONTH(SalesDataTable[[#This Row],[Order Date]])/3,0)</f>
        <v>Q3</v>
      </c>
      <c r="E1346" s="13">
        <f>MONTH(SalesDataTable[[#This Row],[Order Date]])</f>
        <v>7</v>
      </c>
      <c r="F1346" s="11" t="str">
        <f>TEXT(SalesDataTable[[#This Row],[Order Date]],"MMM")</f>
        <v>Jul</v>
      </c>
      <c r="G1346" s="5" t="s">
        <v>0</v>
      </c>
      <c r="H1346" s="5" t="s">
        <v>1</v>
      </c>
      <c r="I1346" s="5" t="s">
        <v>2</v>
      </c>
      <c r="J1346" s="5" t="s">
        <v>3</v>
      </c>
      <c r="K1346" s="5" t="s">
        <v>14</v>
      </c>
      <c r="L1346" s="5" t="s">
        <v>15</v>
      </c>
      <c r="M1346" s="6">
        <v>1</v>
      </c>
      <c r="N1346" s="7">
        <v>37.090000000000003</v>
      </c>
      <c r="O1346" s="8">
        <v>0</v>
      </c>
      <c r="P1346" s="7">
        <v>13.43</v>
      </c>
      <c r="Q1346" s="7">
        <f t="shared" ref="Q1346:Q1409" si="84">M1346*N1346*(1-O1346)</f>
        <v>37.090000000000003</v>
      </c>
      <c r="R1346" s="7">
        <f t="shared" ref="R1346:R1409" si="85">M1346*P1346</f>
        <v>13.43</v>
      </c>
      <c r="S1346" s="7">
        <f t="shared" ref="S1346:S1409" si="86">Q1346-R1346</f>
        <v>23.660000000000004</v>
      </c>
      <c r="T1346" s="9">
        <f t="shared" ref="T1346:T1409" si="87">IFERROR(S1346/Q1346,0)</f>
        <v>0.63790779185764357</v>
      </c>
      <c r="U1346" s="6">
        <f>YEAR(SalesDataTable[[#This Row],[Order Date]])</f>
        <v>2026</v>
      </c>
      <c r="V1346" s="9" t="str">
        <f>"Q"&amp;ROUNDUP(MONTH(SalesDataTable[[#This Row],[Order Date]])/3,0)</f>
        <v>Q3</v>
      </c>
      <c r="W1346" s="6">
        <f>MONTH(SalesDataTable[[#This Row],[Order Date]])</f>
        <v>7</v>
      </c>
      <c r="X1346" s="9" t="str">
        <f>TEXT(SalesDataTable[[#This Row],[Order Date]],"mmm")</f>
        <v>Jul</v>
      </c>
    </row>
    <row r="1347" spans="1:24">
      <c r="A1347" s="3">
        <v>3670</v>
      </c>
      <c r="B1347" s="4">
        <v>46215</v>
      </c>
      <c r="C1347" s="11">
        <f>YEAR(SalesDataTable[[#This Row],[Order Date]])</f>
        <v>2026</v>
      </c>
      <c r="D1347" s="11" t="str">
        <f>"Q"&amp;ROUNDUP(MONTH(SalesDataTable[[#This Row],[Order Date]])/3,0)</f>
        <v>Q3</v>
      </c>
      <c r="E1347" s="13">
        <f>MONTH(SalesDataTable[[#This Row],[Order Date]])</f>
        <v>7</v>
      </c>
      <c r="F1347" s="11" t="str">
        <f>TEXT(SalesDataTable[[#This Row],[Order Date]],"MMM")</f>
        <v>Jul</v>
      </c>
      <c r="G1347" s="5" t="s">
        <v>0</v>
      </c>
      <c r="H1347" s="5" t="s">
        <v>1</v>
      </c>
      <c r="I1347" s="5" t="s">
        <v>19</v>
      </c>
      <c r="J1347" s="5" t="s">
        <v>13</v>
      </c>
      <c r="K1347" s="5" t="s">
        <v>14</v>
      </c>
      <c r="L1347" s="5" t="s">
        <v>32</v>
      </c>
      <c r="M1347" s="6">
        <v>1</v>
      </c>
      <c r="N1347" s="7">
        <v>45.43</v>
      </c>
      <c r="O1347" s="8">
        <v>0</v>
      </c>
      <c r="P1347" s="7">
        <v>18.66</v>
      </c>
      <c r="Q1347" s="7">
        <f t="shared" si="84"/>
        <v>45.43</v>
      </c>
      <c r="R1347" s="7">
        <f t="shared" si="85"/>
        <v>18.66</v>
      </c>
      <c r="S1347" s="7">
        <f t="shared" si="86"/>
        <v>26.77</v>
      </c>
      <c r="T1347" s="9">
        <f t="shared" si="87"/>
        <v>0.58925819942769098</v>
      </c>
      <c r="U1347" s="6">
        <f>YEAR(SalesDataTable[[#This Row],[Order Date]])</f>
        <v>2026</v>
      </c>
      <c r="V1347" s="9" t="str">
        <f>"Q"&amp;ROUNDUP(MONTH(SalesDataTable[[#This Row],[Order Date]])/3,0)</f>
        <v>Q3</v>
      </c>
      <c r="W1347" s="6">
        <f>MONTH(SalesDataTable[[#This Row],[Order Date]])</f>
        <v>7</v>
      </c>
      <c r="X1347" s="9" t="str">
        <f>TEXT(SalesDataTable[[#This Row],[Order Date]],"mmm")</f>
        <v>Jul</v>
      </c>
    </row>
    <row r="1348" spans="1:24">
      <c r="A1348" s="3">
        <v>4017</v>
      </c>
      <c r="B1348" s="4">
        <v>46215</v>
      </c>
      <c r="C1348" s="11">
        <f>YEAR(SalesDataTable[[#This Row],[Order Date]])</f>
        <v>2026</v>
      </c>
      <c r="D1348" s="11" t="str">
        <f>"Q"&amp;ROUNDUP(MONTH(SalesDataTable[[#This Row],[Order Date]])/3,0)</f>
        <v>Q3</v>
      </c>
      <c r="E1348" s="13">
        <f>MONTH(SalesDataTable[[#This Row],[Order Date]])</f>
        <v>7</v>
      </c>
      <c r="F1348" s="11" t="str">
        <f>TEXT(SalesDataTable[[#This Row],[Order Date]],"MMM")</f>
        <v>Jul</v>
      </c>
      <c r="G1348" s="5" t="s">
        <v>20</v>
      </c>
      <c r="H1348" s="5" t="s">
        <v>33</v>
      </c>
      <c r="I1348" s="5" t="s">
        <v>28</v>
      </c>
      <c r="J1348" s="5" t="s">
        <v>13</v>
      </c>
      <c r="K1348" s="5" t="s">
        <v>34</v>
      </c>
      <c r="L1348" s="5" t="s">
        <v>35</v>
      </c>
      <c r="M1348" s="6">
        <v>1</v>
      </c>
      <c r="N1348" s="7">
        <v>39.5</v>
      </c>
      <c r="O1348" s="8">
        <v>0.1</v>
      </c>
      <c r="P1348" s="7">
        <v>14.86</v>
      </c>
      <c r="Q1348" s="7">
        <f t="shared" si="84"/>
        <v>35.550000000000004</v>
      </c>
      <c r="R1348" s="7">
        <f t="shared" si="85"/>
        <v>14.86</v>
      </c>
      <c r="S1348" s="7">
        <f t="shared" si="86"/>
        <v>20.690000000000005</v>
      </c>
      <c r="T1348" s="9">
        <f t="shared" si="87"/>
        <v>0.58199718706047832</v>
      </c>
      <c r="U1348" s="6">
        <f>YEAR(SalesDataTable[[#This Row],[Order Date]])</f>
        <v>2026</v>
      </c>
      <c r="V1348" s="9" t="str">
        <f>"Q"&amp;ROUNDUP(MONTH(SalesDataTable[[#This Row],[Order Date]])/3,0)</f>
        <v>Q3</v>
      </c>
      <c r="W1348" s="6">
        <f>MONTH(SalesDataTable[[#This Row],[Order Date]])</f>
        <v>7</v>
      </c>
      <c r="X1348" s="9" t="str">
        <f>TEXT(SalesDataTable[[#This Row],[Order Date]],"mmm")</f>
        <v>Jul</v>
      </c>
    </row>
    <row r="1349" spans="1:24">
      <c r="A1349" s="3">
        <v>5012</v>
      </c>
      <c r="B1349" s="4">
        <v>46215</v>
      </c>
      <c r="C1349" s="11">
        <f>YEAR(SalesDataTable[[#This Row],[Order Date]])</f>
        <v>2026</v>
      </c>
      <c r="D1349" s="11" t="str">
        <f>"Q"&amp;ROUNDUP(MONTH(SalesDataTable[[#This Row],[Order Date]])/3,0)</f>
        <v>Q3</v>
      </c>
      <c r="E1349" s="13">
        <f>MONTH(SalesDataTable[[#This Row],[Order Date]])</f>
        <v>7</v>
      </c>
      <c r="F1349" s="11" t="str">
        <f>TEXT(SalesDataTable[[#This Row],[Order Date]],"MMM")</f>
        <v>Jul</v>
      </c>
      <c r="G1349" s="5" t="s">
        <v>11</v>
      </c>
      <c r="H1349" s="5" t="s">
        <v>52</v>
      </c>
      <c r="I1349" s="5" t="s">
        <v>19</v>
      </c>
      <c r="J1349" s="5" t="s">
        <v>3</v>
      </c>
      <c r="K1349" s="5" t="s">
        <v>34</v>
      </c>
      <c r="L1349" s="5" t="s">
        <v>38</v>
      </c>
      <c r="M1349" s="6">
        <v>2</v>
      </c>
      <c r="N1349" s="7">
        <v>123.58</v>
      </c>
      <c r="O1349" s="8">
        <v>0.1</v>
      </c>
      <c r="P1349" s="7">
        <v>68.739999999999995</v>
      </c>
      <c r="Q1349" s="7">
        <f t="shared" si="84"/>
        <v>222.44399999999999</v>
      </c>
      <c r="R1349" s="7">
        <f t="shared" si="85"/>
        <v>137.47999999999999</v>
      </c>
      <c r="S1349" s="7">
        <f t="shared" si="86"/>
        <v>84.963999999999999</v>
      </c>
      <c r="T1349" s="9">
        <f t="shared" si="87"/>
        <v>0.3819568071065077</v>
      </c>
      <c r="U1349" s="6">
        <f>YEAR(SalesDataTable[[#This Row],[Order Date]])</f>
        <v>2026</v>
      </c>
      <c r="V1349" s="9" t="str">
        <f>"Q"&amp;ROUNDUP(MONTH(SalesDataTable[[#This Row],[Order Date]])/3,0)</f>
        <v>Q3</v>
      </c>
      <c r="W1349" s="6">
        <f>MONTH(SalesDataTable[[#This Row],[Order Date]])</f>
        <v>7</v>
      </c>
      <c r="X1349" s="9" t="str">
        <f>TEXT(SalesDataTable[[#This Row],[Order Date]],"mmm")</f>
        <v>Jul</v>
      </c>
    </row>
    <row r="1350" spans="1:24">
      <c r="A1350" s="3">
        <v>884</v>
      </c>
      <c r="B1350" s="4">
        <v>46216</v>
      </c>
      <c r="C1350" s="11">
        <f>YEAR(SalesDataTable[[#This Row],[Order Date]])</f>
        <v>2026</v>
      </c>
      <c r="D1350" s="11" t="str">
        <f>"Q"&amp;ROUNDUP(MONTH(SalesDataTable[[#This Row],[Order Date]])/3,0)</f>
        <v>Q3</v>
      </c>
      <c r="E1350" s="13">
        <f>MONTH(SalesDataTable[[#This Row],[Order Date]])</f>
        <v>7</v>
      </c>
      <c r="F1350" s="11" t="str">
        <f>TEXT(SalesDataTable[[#This Row],[Order Date]],"MMM")</f>
        <v>Jul</v>
      </c>
      <c r="G1350" s="5" t="s">
        <v>20</v>
      </c>
      <c r="H1350" s="5" t="s">
        <v>47</v>
      </c>
      <c r="I1350" s="5" t="s">
        <v>19</v>
      </c>
      <c r="J1350" s="5" t="s">
        <v>3</v>
      </c>
      <c r="K1350" s="5" t="s">
        <v>4</v>
      </c>
      <c r="L1350" s="5" t="s">
        <v>30</v>
      </c>
      <c r="M1350" s="6">
        <v>1</v>
      </c>
      <c r="N1350" s="7">
        <v>103.61</v>
      </c>
      <c r="O1350" s="8">
        <v>0</v>
      </c>
      <c r="P1350" s="7">
        <v>51.84</v>
      </c>
      <c r="Q1350" s="7">
        <f t="shared" si="84"/>
        <v>103.61</v>
      </c>
      <c r="R1350" s="7">
        <f t="shared" si="85"/>
        <v>51.84</v>
      </c>
      <c r="S1350" s="7">
        <f t="shared" si="86"/>
        <v>51.769999999999996</v>
      </c>
      <c r="T1350" s="9">
        <f t="shared" si="87"/>
        <v>0.49966219476884466</v>
      </c>
      <c r="U1350" s="6">
        <f>YEAR(SalesDataTable[[#This Row],[Order Date]])</f>
        <v>2026</v>
      </c>
      <c r="V1350" s="9" t="str">
        <f>"Q"&amp;ROUNDUP(MONTH(SalesDataTable[[#This Row],[Order Date]])/3,0)</f>
        <v>Q3</v>
      </c>
      <c r="W1350" s="6">
        <f>MONTH(SalesDataTable[[#This Row],[Order Date]])</f>
        <v>7</v>
      </c>
      <c r="X1350" s="9" t="str">
        <f>TEXT(SalesDataTable[[#This Row],[Order Date]],"mmm")</f>
        <v>Jul</v>
      </c>
    </row>
    <row r="1351" spans="1:24">
      <c r="A1351" s="3">
        <v>1025</v>
      </c>
      <c r="B1351" s="4">
        <v>46216</v>
      </c>
      <c r="C1351" s="11">
        <f>YEAR(SalesDataTable[[#This Row],[Order Date]])</f>
        <v>2026</v>
      </c>
      <c r="D1351" s="11" t="str">
        <f>"Q"&amp;ROUNDUP(MONTH(SalesDataTable[[#This Row],[Order Date]])/3,0)</f>
        <v>Q3</v>
      </c>
      <c r="E1351" s="13">
        <f>MONTH(SalesDataTable[[#This Row],[Order Date]])</f>
        <v>7</v>
      </c>
      <c r="F1351" s="11" t="str">
        <f>TEXT(SalesDataTable[[#This Row],[Order Date]],"MMM")</f>
        <v>Jul</v>
      </c>
      <c r="G1351" s="5" t="s">
        <v>11</v>
      </c>
      <c r="H1351" s="5" t="s">
        <v>12</v>
      </c>
      <c r="I1351" s="5" t="s">
        <v>19</v>
      </c>
      <c r="J1351" s="5" t="s">
        <v>3</v>
      </c>
      <c r="K1351" s="5" t="s">
        <v>9</v>
      </c>
      <c r="L1351" s="5" t="s">
        <v>17</v>
      </c>
      <c r="M1351" s="6">
        <v>2</v>
      </c>
      <c r="N1351" s="7">
        <v>145.75</v>
      </c>
      <c r="O1351" s="8">
        <v>0.05</v>
      </c>
      <c r="P1351" s="7">
        <v>79.319999999999993</v>
      </c>
      <c r="Q1351" s="7">
        <f t="shared" si="84"/>
        <v>276.92500000000001</v>
      </c>
      <c r="R1351" s="7">
        <f t="shared" si="85"/>
        <v>158.63999999999999</v>
      </c>
      <c r="S1351" s="7">
        <f t="shared" si="86"/>
        <v>118.28500000000003</v>
      </c>
      <c r="T1351" s="9">
        <f t="shared" si="87"/>
        <v>0.42713731154644768</v>
      </c>
      <c r="U1351" s="6">
        <f>YEAR(SalesDataTable[[#This Row],[Order Date]])</f>
        <v>2026</v>
      </c>
      <c r="V1351" s="9" t="str">
        <f>"Q"&amp;ROUNDUP(MONTH(SalesDataTable[[#This Row],[Order Date]])/3,0)</f>
        <v>Q3</v>
      </c>
      <c r="W1351" s="6">
        <f>MONTH(SalesDataTable[[#This Row],[Order Date]])</f>
        <v>7</v>
      </c>
      <c r="X1351" s="9" t="str">
        <f>TEXT(SalesDataTable[[#This Row],[Order Date]],"mmm")</f>
        <v>Jul</v>
      </c>
    </row>
    <row r="1352" spans="1:24">
      <c r="A1352" s="3">
        <v>1279</v>
      </c>
      <c r="B1352" s="4">
        <v>46216</v>
      </c>
      <c r="C1352" s="11">
        <f>YEAR(SalesDataTable[[#This Row],[Order Date]])</f>
        <v>2026</v>
      </c>
      <c r="D1352" s="11" t="str">
        <f>"Q"&amp;ROUNDUP(MONTH(SalesDataTable[[#This Row],[Order Date]])/3,0)</f>
        <v>Q3</v>
      </c>
      <c r="E1352" s="13">
        <f>MONTH(SalesDataTable[[#This Row],[Order Date]])</f>
        <v>7</v>
      </c>
      <c r="F1352" s="11" t="str">
        <f>TEXT(SalesDataTable[[#This Row],[Order Date]],"MMM")</f>
        <v>Jul</v>
      </c>
      <c r="G1352" s="5" t="s">
        <v>20</v>
      </c>
      <c r="H1352" s="5" t="s">
        <v>33</v>
      </c>
      <c r="I1352" s="5" t="s">
        <v>28</v>
      </c>
      <c r="J1352" s="5" t="s">
        <v>13</v>
      </c>
      <c r="K1352" s="5" t="s">
        <v>23</v>
      </c>
      <c r="L1352" s="5" t="s">
        <v>29</v>
      </c>
      <c r="M1352" s="6">
        <v>2</v>
      </c>
      <c r="N1352" s="7">
        <v>193.76</v>
      </c>
      <c r="O1352" s="8">
        <v>0.1</v>
      </c>
      <c r="P1352" s="7">
        <v>104.66</v>
      </c>
      <c r="Q1352" s="7">
        <f t="shared" si="84"/>
        <v>348.76799999999997</v>
      </c>
      <c r="R1352" s="7">
        <f t="shared" si="85"/>
        <v>209.32</v>
      </c>
      <c r="S1352" s="7">
        <f t="shared" si="86"/>
        <v>139.44799999999998</v>
      </c>
      <c r="T1352" s="9">
        <f t="shared" si="87"/>
        <v>0.39983025965684921</v>
      </c>
      <c r="U1352" s="6">
        <f>YEAR(SalesDataTable[[#This Row],[Order Date]])</f>
        <v>2026</v>
      </c>
      <c r="V1352" s="9" t="str">
        <f>"Q"&amp;ROUNDUP(MONTH(SalesDataTable[[#This Row],[Order Date]])/3,0)</f>
        <v>Q3</v>
      </c>
      <c r="W1352" s="6">
        <f>MONTH(SalesDataTable[[#This Row],[Order Date]])</f>
        <v>7</v>
      </c>
      <c r="X1352" s="9" t="str">
        <f>TEXT(SalesDataTable[[#This Row],[Order Date]],"mmm")</f>
        <v>Jul</v>
      </c>
    </row>
    <row r="1353" spans="1:24">
      <c r="A1353" s="3">
        <v>1534</v>
      </c>
      <c r="B1353" s="4">
        <v>46216</v>
      </c>
      <c r="C1353" s="11">
        <f>YEAR(SalesDataTable[[#This Row],[Order Date]])</f>
        <v>2026</v>
      </c>
      <c r="D1353" s="11" t="str">
        <f>"Q"&amp;ROUNDUP(MONTH(SalesDataTable[[#This Row],[Order Date]])/3,0)</f>
        <v>Q3</v>
      </c>
      <c r="E1353" s="13">
        <f>MONTH(SalesDataTable[[#This Row],[Order Date]])</f>
        <v>7</v>
      </c>
      <c r="F1353" s="11" t="str">
        <f>TEXT(SalesDataTable[[#This Row],[Order Date]],"MMM")</f>
        <v>Jul</v>
      </c>
      <c r="G1353" s="5" t="s">
        <v>11</v>
      </c>
      <c r="H1353" s="5" t="s">
        <v>52</v>
      </c>
      <c r="I1353" s="5" t="s">
        <v>2</v>
      </c>
      <c r="J1353" s="5" t="s">
        <v>3</v>
      </c>
      <c r="K1353" s="5" t="s">
        <v>9</v>
      </c>
      <c r="L1353" s="5" t="s">
        <v>17</v>
      </c>
      <c r="M1353" s="6">
        <v>2</v>
      </c>
      <c r="N1353" s="7">
        <v>146.09</v>
      </c>
      <c r="O1353" s="8">
        <v>0.1</v>
      </c>
      <c r="P1353" s="7">
        <v>79.36</v>
      </c>
      <c r="Q1353" s="7">
        <f t="shared" si="84"/>
        <v>262.96199999999999</v>
      </c>
      <c r="R1353" s="7">
        <f t="shared" si="85"/>
        <v>158.72</v>
      </c>
      <c r="S1353" s="7">
        <f t="shared" si="86"/>
        <v>104.24199999999999</v>
      </c>
      <c r="T1353" s="9">
        <f t="shared" si="87"/>
        <v>0.39641469109605187</v>
      </c>
      <c r="U1353" s="6">
        <f>YEAR(SalesDataTable[[#This Row],[Order Date]])</f>
        <v>2026</v>
      </c>
      <c r="V1353" s="9" t="str">
        <f>"Q"&amp;ROUNDUP(MONTH(SalesDataTable[[#This Row],[Order Date]])/3,0)</f>
        <v>Q3</v>
      </c>
      <c r="W1353" s="6">
        <f>MONTH(SalesDataTable[[#This Row],[Order Date]])</f>
        <v>7</v>
      </c>
      <c r="X1353" s="9" t="str">
        <f>TEXT(SalesDataTable[[#This Row],[Order Date]],"mmm")</f>
        <v>Jul</v>
      </c>
    </row>
    <row r="1354" spans="1:24">
      <c r="A1354" s="3">
        <v>2147</v>
      </c>
      <c r="B1354" s="4">
        <v>46216</v>
      </c>
      <c r="C1354" s="11">
        <f>YEAR(SalesDataTable[[#This Row],[Order Date]])</f>
        <v>2026</v>
      </c>
      <c r="D1354" s="11" t="str">
        <f>"Q"&amp;ROUNDUP(MONTH(SalesDataTable[[#This Row],[Order Date]])/3,0)</f>
        <v>Q3</v>
      </c>
      <c r="E1354" s="13">
        <f>MONTH(SalesDataTable[[#This Row],[Order Date]])</f>
        <v>7</v>
      </c>
      <c r="F1354" s="11" t="str">
        <f>TEXT(SalesDataTable[[#This Row],[Order Date]],"MMM")</f>
        <v>Jul</v>
      </c>
      <c r="G1354" s="5" t="s">
        <v>6</v>
      </c>
      <c r="H1354" s="5" t="s">
        <v>49</v>
      </c>
      <c r="I1354" s="5" t="s">
        <v>19</v>
      </c>
      <c r="J1354" s="5" t="s">
        <v>13</v>
      </c>
      <c r="K1354" s="5" t="s">
        <v>14</v>
      </c>
      <c r="L1354" s="5" t="s">
        <v>44</v>
      </c>
      <c r="M1354" s="6">
        <v>1</v>
      </c>
      <c r="N1354" s="7">
        <v>131.91999999999999</v>
      </c>
      <c r="O1354" s="8">
        <v>0</v>
      </c>
      <c r="P1354" s="7">
        <v>66.19</v>
      </c>
      <c r="Q1354" s="7">
        <f t="shared" si="84"/>
        <v>131.91999999999999</v>
      </c>
      <c r="R1354" s="7">
        <f t="shared" si="85"/>
        <v>66.19</v>
      </c>
      <c r="S1354" s="7">
        <f t="shared" si="86"/>
        <v>65.72999999999999</v>
      </c>
      <c r="T1354" s="9">
        <f t="shared" si="87"/>
        <v>0.49825651910248631</v>
      </c>
      <c r="U1354" s="6">
        <f>YEAR(SalesDataTable[[#This Row],[Order Date]])</f>
        <v>2026</v>
      </c>
      <c r="V1354" s="9" t="str">
        <f>"Q"&amp;ROUNDUP(MONTH(SalesDataTable[[#This Row],[Order Date]])/3,0)</f>
        <v>Q3</v>
      </c>
      <c r="W1354" s="6">
        <f>MONTH(SalesDataTable[[#This Row],[Order Date]])</f>
        <v>7</v>
      </c>
      <c r="X1354" s="9" t="str">
        <f>TEXT(SalesDataTable[[#This Row],[Order Date]],"mmm")</f>
        <v>Jul</v>
      </c>
    </row>
    <row r="1355" spans="1:24">
      <c r="A1355" s="3">
        <v>2385</v>
      </c>
      <c r="B1355" s="4">
        <v>46216</v>
      </c>
      <c r="C1355" s="11">
        <f>YEAR(SalesDataTable[[#This Row],[Order Date]])</f>
        <v>2026</v>
      </c>
      <c r="D1355" s="11" t="str">
        <f>"Q"&amp;ROUNDUP(MONTH(SalesDataTable[[#This Row],[Order Date]])/3,0)</f>
        <v>Q3</v>
      </c>
      <c r="E1355" s="13">
        <f>MONTH(SalesDataTable[[#This Row],[Order Date]])</f>
        <v>7</v>
      </c>
      <c r="F1355" s="11" t="str">
        <f>TEXT(SalesDataTable[[#This Row],[Order Date]],"MMM")</f>
        <v>Jul</v>
      </c>
      <c r="G1355" s="5" t="s">
        <v>6</v>
      </c>
      <c r="H1355" s="5" t="s">
        <v>41</v>
      </c>
      <c r="I1355" s="5" t="s">
        <v>8</v>
      </c>
      <c r="J1355" s="5" t="s">
        <v>16</v>
      </c>
      <c r="K1355" s="5" t="s">
        <v>23</v>
      </c>
      <c r="L1355" s="5" t="s">
        <v>40</v>
      </c>
      <c r="M1355" s="6">
        <v>6</v>
      </c>
      <c r="N1355" s="7">
        <v>83.28</v>
      </c>
      <c r="O1355" s="8">
        <v>0.15</v>
      </c>
      <c r="P1355" s="7">
        <v>38.76</v>
      </c>
      <c r="Q1355" s="7">
        <f t="shared" si="84"/>
        <v>424.72800000000001</v>
      </c>
      <c r="R1355" s="7">
        <f t="shared" si="85"/>
        <v>232.56</v>
      </c>
      <c r="S1355" s="7">
        <f t="shared" si="86"/>
        <v>192.16800000000001</v>
      </c>
      <c r="T1355" s="9">
        <f t="shared" si="87"/>
        <v>0.45244956772334294</v>
      </c>
      <c r="U1355" s="6">
        <f>YEAR(SalesDataTable[[#This Row],[Order Date]])</f>
        <v>2026</v>
      </c>
      <c r="V1355" s="9" t="str">
        <f>"Q"&amp;ROUNDUP(MONTH(SalesDataTable[[#This Row],[Order Date]])/3,0)</f>
        <v>Q3</v>
      </c>
      <c r="W1355" s="6">
        <f>MONTH(SalesDataTable[[#This Row],[Order Date]])</f>
        <v>7</v>
      </c>
      <c r="X1355" s="9" t="str">
        <f>TEXT(SalesDataTable[[#This Row],[Order Date]],"mmm")</f>
        <v>Jul</v>
      </c>
    </row>
    <row r="1356" spans="1:24">
      <c r="A1356" s="3">
        <v>2517</v>
      </c>
      <c r="B1356" s="4">
        <v>46216</v>
      </c>
      <c r="C1356" s="11">
        <f>YEAR(SalesDataTable[[#This Row],[Order Date]])</f>
        <v>2026</v>
      </c>
      <c r="D1356" s="11" t="str">
        <f>"Q"&amp;ROUNDUP(MONTH(SalesDataTable[[#This Row],[Order Date]])/3,0)</f>
        <v>Q3</v>
      </c>
      <c r="E1356" s="13">
        <f>MONTH(SalesDataTable[[#This Row],[Order Date]])</f>
        <v>7</v>
      </c>
      <c r="F1356" s="11" t="str">
        <f>TEXT(SalesDataTable[[#This Row],[Order Date]],"MMM")</f>
        <v>Jul</v>
      </c>
      <c r="G1356" s="5" t="s">
        <v>6</v>
      </c>
      <c r="H1356" s="5" t="s">
        <v>27</v>
      </c>
      <c r="I1356" s="5" t="s">
        <v>2</v>
      </c>
      <c r="J1356" s="5" t="s">
        <v>13</v>
      </c>
      <c r="K1356" s="5" t="s">
        <v>14</v>
      </c>
      <c r="L1356" s="5" t="s">
        <v>15</v>
      </c>
      <c r="M1356" s="6">
        <v>1</v>
      </c>
      <c r="N1356" s="7">
        <v>36.479999999999997</v>
      </c>
      <c r="O1356" s="8">
        <v>0.05</v>
      </c>
      <c r="P1356" s="7">
        <v>13.22</v>
      </c>
      <c r="Q1356" s="7">
        <f t="shared" si="84"/>
        <v>34.655999999999999</v>
      </c>
      <c r="R1356" s="7">
        <f t="shared" si="85"/>
        <v>13.22</v>
      </c>
      <c r="S1356" s="7">
        <f t="shared" si="86"/>
        <v>21.436</v>
      </c>
      <c r="T1356" s="9">
        <f t="shared" si="87"/>
        <v>0.61853647276084955</v>
      </c>
      <c r="U1356" s="6">
        <f>YEAR(SalesDataTable[[#This Row],[Order Date]])</f>
        <v>2026</v>
      </c>
      <c r="V1356" s="9" t="str">
        <f>"Q"&amp;ROUNDUP(MONTH(SalesDataTable[[#This Row],[Order Date]])/3,0)</f>
        <v>Q3</v>
      </c>
      <c r="W1356" s="6">
        <f>MONTH(SalesDataTable[[#This Row],[Order Date]])</f>
        <v>7</v>
      </c>
      <c r="X1356" s="9" t="str">
        <f>TEXT(SalesDataTable[[#This Row],[Order Date]],"mmm")</f>
        <v>Jul</v>
      </c>
    </row>
    <row r="1357" spans="1:24">
      <c r="A1357" s="3">
        <v>2746</v>
      </c>
      <c r="B1357" s="4">
        <v>46216</v>
      </c>
      <c r="C1357" s="11">
        <f>YEAR(SalesDataTable[[#This Row],[Order Date]])</f>
        <v>2026</v>
      </c>
      <c r="D1357" s="11" t="str">
        <f>"Q"&amp;ROUNDUP(MONTH(SalesDataTable[[#This Row],[Order Date]])/3,0)</f>
        <v>Q3</v>
      </c>
      <c r="E1357" s="13">
        <f>MONTH(SalesDataTable[[#This Row],[Order Date]])</f>
        <v>7</v>
      </c>
      <c r="F1357" s="11" t="str">
        <f>TEXT(SalesDataTable[[#This Row],[Order Date]],"MMM")</f>
        <v>Jul</v>
      </c>
      <c r="G1357" s="5" t="s">
        <v>0</v>
      </c>
      <c r="H1357" s="5" t="s">
        <v>1</v>
      </c>
      <c r="I1357" s="5" t="s">
        <v>19</v>
      </c>
      <c r="J1357" s="5" t="s">
        <v>13</v>
      </c>
      <c r="K1357" s="5" t="s">
        <v>9</v>
      </c>
      <c r="L1357" s="5" t="s">
        <v>37</v>
      </c>
      <c r="M1357" s="6">
        <v>3</v>
      </c>
      <c r="N1357" s="7">
        <v>155.44</v>
      </c>
      <c r="O1357" s="8">
        <v>0.05</v>
      </c>
      <c r="P1357" s="7">
        <v>79.95</v>
      </c>
      <c r="Q1357" s="7">
        <f t="shared" si="84"/>
        <v>443.00399999999996</v>
      </c>
      <c r="R1357" s="7">
        <f t="shared" si="85"/>
        <v>239.85000000000002</v>
      </c>
      <c r="S1357" s="7">
        <f t="shared" si="86"/>
        <v>203.15399999999994</v>
      </c>
      <c r="T1357" s="9">
        <f t="shared" si="87"/>
        <v>0.45858276674702703</v>
      </c>
      <c r="U1357" s="6">
        <f>YEAR(SalesDataTable[[#This Row],[Order Date]])</f>
        <v>2026</v>
      </c>
      <c r="V1357" s="9" t="str">
        <f>"Q"&amp;ROUNDUP(MONTH(SalesDataTable[[#This Row],[Order Date]])/3,0)</f>
        <v>Q3</v>
      </c>
      <c r="W1357" s="6">
        <f>MONTH(SalesDataTable[[#This Row],[Order Date]])</f>
        <v>7</v>
      </c>
      <c r="X1357" s="9" t="str">
        <f>TEXT(SalesDataTable[[#This Row],[Order Date]],"mmm")</f>
        <v>Jul</v>
      </c>
    </row>
    <row r="1358" spans="1:24">
      <c r="A1358" s="3">
        <v>3297</v>
      </c>
      <c r="B1358" s="4">
        <v>46216</v>
      </c>
      <c r="C1358" s="11">
        <f>YEAR(SalesDataTable[[#This Row],[Order Date]])</f>
        <v>2026</v>
      </c>
      <c r="D1358" s="11" t="str">
        <f>"Q"&amp;ROUNDUP(MONTH(SalesDataTable[[#This Row],[Order Date]])/3,0)</f>
        <v>Q3</v>
      </c>
      <c r="E1358" s="13">
        <f>MONTH(SalesDataTable[[#This Row],[Order Date]])</f>
        <v>7</v>
      </c>
      <c r="F1358" s="11" t="str">
        <f>TEXT(SalesDataTable[[#This Row],[Order Date]],"MMM")</f>
        <v>Jul</v>
      </c>
      <c r="G1358" s="5" t="s">
        <v>0</v>
      </c>
      <c r="H1358" s="5" t="s">
        <v>50</v>
      </c>
      <c r="I1358" s="5" t="s">
        <v>8</v>
      </c>
      <c r="J1358" s="5" t="s">
        <v>3</v>
      </c>
      <c r="K1358" s="5" t="s">
        <v>34</v>
      </c>
      <c r="L1358" s="5" t="s">
        <v>35</v>
      </c>
      <c r="M1358" s="6">
        <v>6</v>
      </c>
      <c r="N1358" s="7">
        <v>40.58</v>
      </c>
      <c r="O1358" s="8">
        <v>0.15</v>
      </c>
      <c r="P1358" s="7">
        <v>15.06</v>
      </c>
      <c r="Q1358" s="7">
        <f t="shared" si="84"/>
        <v>206.958</v>
      </c>
      <c r="R1358" s="7">
        <f t="shared" si="85"/>
        <v>90.36</v>
      </c>
      <c r="S1358" s="7">
        <f t="shared" si="86"/>
        <v>116.598</v>
      </c>
      <c r="T1358" s="9">
        <f t="shared" si="87"/>
        <v>0.5633896732670397</v>
      </c>
      <c r="U1358" s="6">
        <f>YEAR(SalesDataTable[[#This Row],[Order Date]])</f>
        <v>2026</v>
      </c>
      <c r="V1358" s="9" t="str">
        <f>"Q"&amp;ROUNDUP(MONTH(SalesDataTable[[#This Row],[Order Date]])/3,0)</f>
        <v>Q3</v>
      </c>
      <c r="W1358" s="6">
        <f>MONTH(SalesDataTable[[#This Row],[Order Date]])</f>
        <v>7</v>
      </c>
      <c r="X1358" s="9" t="str">
        <f>TEXT(SalesDataTable[[#This Row],[Order Date]],"mmm")</f>
        <v>Jul</v>
      </c>
    </row>
    <row r="1359" spans="1:24">
      <c r="A1359" s="3">
        <v>772</v>
      </c>
      <c r="B1359" s="4">
        <v>46217</v>
      </c>
      <c r="C1359" s="11">
        <f>YEAR(SalesDataTable[[#This Row],[Order Date]])</f>
        <v>2026</v>
      </c>
      <c r="D1359" s="11" t="str">
        <f>"Q"&amp;ROUNDUP(MONTH(SalesDataTable[[#This Row],[Order Date]])/3,0)</f>
        <v>Q3</v>
      </c>
      <c r="E1359" s="13">
        <f>MONTH(SalesDataTable[[#This Row],[Order Date]])</f>
        <v>7</v>
      </c>
      <c r="F1359" s="11" t="str">
        <f>TEXT(SalesDataTable[[#This Row],[Order Date]],"MMM")</f>
        <v>Jul</v>
      </c>
      <c r="G1359" s="5" t="s">
        <v>20</v>
      </c>
      <c r="H1359" s="5" t="s">
        <v>47</v>
      </c>
      <c r="I1359" s="5" t="s">
        <v>2</v>
      </c>
      <c r="J1359" s="5" t="s">
        <v>3</v>
      </c>
      <c r="K1359" s="5" t="s">
        <v>4</v>
      </c>
      <c r="L1359" s="5" t="s">
        <v>30</v>
      </c>
      <c r="M1359" s="6">
        <v>2</v>
      </c>
      <c r="N1359" s="7">
        <v>101.03</v>
      </c>
      <c r="O1359" s="8">
        <v>0.1</v>
      </c>
      <c r="P1359" s="7">
        <v>50.98</v>
      </c>
      <c r="Q1359" s="7">
        <f t="shared" si="84"/>
        <v>181.85400000000001</v>
      </c>
      <c r="R1359" s="7">
        <f t="shared" si="85"/>
        <v>101.96</v>
      </c>
      <c r="S1359" s="7">
        <f t="shared" si="86"/>
        <v>79.89400000000002</v>
      </c>
      <c r="T1359" s="9">
        <f t="shared" si="87"/>
        <v>0.43933045190097558</v>
      </c>
      <c r="U1359" s="6">
        <f>YEAR(SalesDataTable[[#This Row],[Order Date]])</f>
        <v>2026</v>
      </c>
      <c r="V1359" s="9" t="str">
        <f>"Q"&amp;ROUNDUP(MONTH(SalesDataTable[[#This Row],[Order Date]])/3,0)</f>
        <v>Q3</v>
      </c>
      <c r="W1359" s="6">
        <f>MONTH(SalesDataTable[[#This Row],[Order Date]])</f>
        <v>7</v>
      </c>
      <c r="X1359" s="9" t="str">
        <f>TEXT(SalesDataTable[[#This Row],[Order Date]],"mmm")</f>
        <v>Jul</v>
      </c>
    </row>
    <row r="1360" spans="1:24">
      <c r="A1360" s="3">
        <v>838</v>
      </c>
      <c r="B1360" s="4">
        <v>46217</v>
      </c>
      <c r="C1360" s="11">
        <f>YEAR(SalesDataTable[[#This Row],[Order Date]])</f>
        <v>2026</v>
      </c>
      <c r="D1360" s="11" t="str">
        <f>"Q"&amp;ROUNDUP(MONTH(SalesDataTable[[#This Row],[Order Date]])/3,0)</f>
        <v>Q3</v>
      </c>
      <c r="E1360" s="13">
        <f>MONTH(SalesDataTable[[#This Row],[Order Date]])</f>
        <v>7</v>
      </c>
      <c r="F1360" s="11" t="str">
        <f>TEXT(SalesDataTable[[#This Row],[Order Date]],"MMM")</f>
        <v>Jul</v>
      </c>
      <c r="G1360" s="5" t="s">
        <v>0</v>
      </c>
      <c r="H1360" s="5" t="s">
        <v>36</v>
      </c>
      <c r="I1360" s="5" t="s">
        <v>19</v>
      </c>
      <c r="J1360" s="5" t="s">
        <v>3</v>
      </c>
      <c r="K1360" s="5" t="s">
        <v>23</v>
      </c>
      <c r="L1360" s="5" t="s">
        <v>40</v>
      </c>
      <c r="M1360" s="6">
        <v>1</v>
      </c>
      <c r="N1360" s="7">
        <v>80.150000000000006</v>
      </c>
      <c r="O1360" s="8">
        <v>0.05</v>
      </c>
      <c r="P1360" s="7">
        <v>38.89</v>
      </c>
      <c r="Q1360" s="7">
        <f t="shared" si="84"/>
        <v>76.142499999999998</v>
      </c>
      <c r="R1360" s="7">
        <f t="shared" si="85"/>
        <v>38.89</v>
      </c>
      <c r="S1360" s="7">
        <f t="shared" si="86"/>
        <v>37.252499999999998</v>
      </c>
      <c r="T1360" s="9">
        <f t="shared" si="87"/>
        <v>0.48924713530551267</v>
      </c>
      <c r="U1360" s="6">
        <f>YEAR(SalesDataTable[[#This Row],[Order Date]])</f>
        <v>2026</v>
      </c>
      <c r="V1360" s="9" t="str">
        <f>"Q"&amp;ROUNDUP(MONTH(SalesDataTable[[#This Row],[Order Date]])/3,0)</f>
        <v>Q3</v>
      </c>
      <c r="W1360" s="6">
        <f>MONTH(SalesDataTable[[#This Row],[Order Date]])</f>
        <v>7</v>
      </c>
      <c r="X1360" s="9" t="str">
        <f>TEXT(SalesDataTable[[#This Row],[Order Date]],"mmm")</f>
        <v>Jul</v>
      </c>
    </row>
    <row r="1361" spans="1:24">
      <c r="A1361" s="3">
        <v>1144</v>
      </c>
      <c r="B1361" s="4">
        <v>46217</v>
      </c>
      <c r="C1361" s="11">
        <f>YEAR(SalesDataTable[[#This Row],[Order Date]])</f>
        <v>2026</v>
      </c>
      <c r="D1361" s="11" t="str">
        <f>"Q"&amp;ROUNDUP(MONTH(SalesDataTable[[#This Row],[Order Date]])/3,0)</f>
        <v>Q3</v>
      </c>
      <c r="E1361" s="13">
        <f>MONTH(SalesDataTable[[#This Row],[Order Date]])</f>
        <v>7</v>
      </c>
      <c r="F1361" s="11" t="str">
        <f>TEXT(SalesDataTable[[#This Row],[Order Date]],"MMM")</f>
        <v>Jul</v>
      </c>
      <c r="G1361" s="5" t="s">
        <v>11</v>
      </c>
      <c r="H1361" s="5" t="s">
        <v>12</v>
      </c>
      <c r="I1361" s="5" t="s">
        <v>19</v>
      </c>
      <c r="J1361" s="5" t="s">
        <v>13</v>
      </c>
      <c r="K1361" s="5" t="s">
        <v>23</v>
      </c>
      <c r="L1361" s="5" t="s">
        <v>40</v>
      </c>
      <c r="M1361" s="6">
        <v>1</v>
      </c>
      <c r="N1361" s="7">
        <v>83.74</v>
      </c>
      <c r="O1361" s="8">
        <v>0</v>
      </c>
      <c r="P1361" s="7">
        <v>38.96</v>
      </c>
      <c r="Q1361" s="7">
        <f t="shared" si="84"/>
        <v>83.74</v>
      </c>
      <c r="R1361" s="7">
        <f t="shared" si="85"/>
        <v>38.96</v>
      </c>
      <c r="S1361" s="7">
        <f t="shared" si="86"/>
        <v>44.779999999999994</v>
      </c>
      <c r="T1361" s="9">
        <f t="shared" si="87"/>
        <v>0.53475041796035339</v>
      </c>
      <c r="U1361" s="6">
        <f>YEAR(SalesDataTable[[#This Row],[Order Date]])</f>
        <v>2026</v>
      </c>
      <c r="V1361" s="9" t="str">
        <f>"Q"&amp;ROUNDUP(MONTH(SalesDataTable[[#This Row],[Order Date]])/3,0)</f>
        <v>Q3</v>
      </c>
      <c r="W1361" s="6">
        <f>MONTH(SalesDataTable[[#This Row],[Order Date]])</f>
        <v>7</v>
      </c>
      <c r="X1361" s="9" t="str">
        <f>TEXT(SalesDataTable[[#This Row],[Order Date]],"mmm")</f>
        <v>Jul</v>
      </c>
    </row>
    <row r="1362" spans="1:24">
      <c r="A1362" s="3">
        <v>1686</v>
      </c>
      <c r="B1362" s="4">
        <v>46217</v>
      </c>
      <c r="C1362" s="11">
        <f>YEAR(SalesDataTable[[#This Row],[Order Date]])</f>
        <v>2026</v>
      </c>
      <c r="D1362" s="11" t="str">
        <f>"Q"&amp;ROUNDUP(MONTH(SalesDataTable[[#This Row],[Order Date]])/3,0)</f>
        <v>Q3</v>
      </c>
      <c r="E1362" s="13">
        <f>MONTH(SalesDataTable[[#This Row],[Order Date]])</f>
        <v>7</v>
      </c>
      <c r="F1362" s="11" t="str">
        <f>TEXT(SalesDataTable[[#This Row],[Order Date]],"MMM")</f>
        <v>Jul</v>
      </c>
      <c r="G1362" s="5" t="s">
        <v>11</v>
      </c>
      <c r="H1362" s="5" t="s">
        <v>25</v>
      </c>
      <c r="I1362" s="5" t="s">
        <v>8</v>
      </c>
      <c r="J1362" s="5" t="s">
        <v>3</v>
      </c>
      <c r="K1362" s="5" t="s">
        <v>14</v>
      </c>
      <c r="L1362" s="5" t="s">
        <v>15</v>
      </c>
      <c r="M1362" s="6">
        <v>8</v>
      </c>
      <c r="N1362" s="7">
        <v>35.75</v>
      </c>
      <c r="O1362" s="8">
        <v>0.15</v>
      </c>
      <c r="P1362" s="7">
        <v>13.56</v>
      </c>
      <c r="Q1362" s="7">
        <f t="shared" si="84"/>
        <v>243.1</v>
      </c>
      <c r="R1362" s="7">
        <f t="shared" si="85"/>
        <v>108.48</v>
      </c>
      <c r="S1362" s="7">
        <f t="shared" si="86"/>
        <v>134.62</v>
      </c>
      <c r="T1362" s="9">
        <f t="shared" si="87"/>
        <v>0.55376388317564795</v>
      </c>
      <c r="U1362" s="6">
        <f>YEAR(SalesDataTable[[#This Row],[Order Date]])</f>
        <v>2026</v>
      </c>
      <c r="V1362" s="9" t="str">
        <f>"Q"&amp;ROUNDUP(MONTH(SalesDataTable[[#This Row],[Order Date]])/3,0)</f>
        <v>Q3</v>
      </c>
      <c r="W1362" s="6">
        <f>MONTH(SalesDataTable[[#This Row],[Order Date]])</f>
        <v>7</v>
      </c>
      <c r="X1362" s="9" t="str">
        <f>TEXT(SalesDataTable[[#This Row],[Order Date]],"mmm")</f>
        <v>Jul</v>
      </c>
    </row>
    <row r="1363" spans="1:24">
      <c r="A1363" s="3">
        <v>2823</v>
      </c>
      <c r="B1363" s="4">
        <v>46217</v>
      </c>
      <c r="C1363" s="11">
        <f>YEAR(SalesDataTable[[#This Row],[Order Date]])</f>
        <v>2026</v>
      </c>
      <c r="D1363" s="11" t="str">
        <f>"Q"&amp;ROUNDUP(MONTH(SalesDataTable[[#This Row],[Order Date]])/3,0)</f>
        <v>Q3</v>
      </c>
      <c r="E1363" s="13">
        <f>MONTH(SalesDataTable[[#This Row],[Order Date]])</f>
        <v>7</v>
      </c>
      <c r="F1363" s="11" t="str">
        <f>TEXT(SalesDataTable[[#This Row],[Order Date]],"MMM")</f>
        <v>Jul</v>
      </c>
      <c r="G1363" s="5" t="s">
        <v>0</v>
      </c>
      <c r="H1363" s="5" t="s">
        <v>50</v>
      </c>
      <c r="I1363" s="5" t="s">
        <v>2</v>
      </c>
      <c r="J1363" s="5" t="s">
        <v>13</v>
      </c>
      <c r="K1363" s="5" t="s">
        <v>4</v>
      </c>
      <c r="L1363" s="5" t="s">
        <v>5</v>
      </c>
      <c r="M1363" s="6">
        <v>3</v>
      </c>
      <c r="N1363" s="7">
        <v>81.39</v>
      </c>
      <c r="O1363" s="8">
        <v>0</v>
      </c>
      <c r="P1363" s="7">
        <v>43.54</v>
      </c>
      <c r="Q1363" s="7">
        <f t="shared" si="84"/>
        <v>244.17000000000002</v>
      </c>
      <c r="R1363" s="7">
        <f t="shared" si="85"/>
        <v>130.62</v>
      </c>
      <c r="S1363" s="7">
        <f t="shared" si="86"/>
        <v>113.55000000000001</v>
      </c>
      <c r="T1363" s="9">
        <f t="shared" si="87"/>
        <v>0.46504484580415284</v>
      </c>
      <c r="U1363" s="6">
        <f>YEAR(SalesDataTable[[#This Row],[Order Date]])</f>
        <v>2026</v>
      </c>
      <c r="V1363" s="9" t="str">
        <f>"Q"&amp;ROUNDUP(MONTH(SalesDataTable[[#This Row],[Order Date]])/3,0)</f>
        <v>Q3</v>
      </c>
      <c r="W1363" s="6">
        <f>MONTH(SalesDataTable[[#This Row],[Order Date]])</f>
        <v>7</v>
      </c>
      <c r="X1363" s="9" t="str">
        <f>TEXT(SalesDataTable[[#This Row],[Order Date]],"mmm")</f>
        <v>Jul</v>
      </c>
    </row>
    <row r="1364" spans="1:24">
      <c r="A1364" s="3">
        <v>2883</v>
      </c>
      <c r="B1364" s="4">
        <v>46217</v>
      </c>
      <c r="C1364" s="11">
        <f>YEAR(SalesDataTable[[#This Row],[Order Date]])</f>
        <v>2026</v>
      </c>
      <c r="D1364" s="11" t="str">
        <f>"Q"&amp;ROUNDUP(MONTH(SalesDataTable[[#This Row],[Order Date]])/3,0)</f>
        <v>Q3</v>
      </c>
      <c r="E1364" s="13">
        <f>MONTH(SalesDataTable[[#This Row],[Order Date]])</f>
        <v>7</v>
      </c>
      <c r="F1364" s="11" t="str">
        <f>TEXT(SalesDataTable[[#This Row],[Order Date]],"MMM")</f>
        <v>Jul</v>
      </c>
      <c r="G1364" s="5" t="s">
        <v>11</v>
      </c>
      <c r="H1364" s="5" t="s">
        <v>39</v>
      </c>
      <c r="I1364" s="5" t="s">
        <v>28</v>
      </c>
      <c r="J1364" s="5" t="s">
        <v>13</v>
      </c>
      <c r="K1364" s="5" t="s">
        <v>14</v>
      </c>
      <c r="L1364" s="5" t="s">
        <v>15</v>
      </c>
      <c r="M1364" s="6">
        <v>1</v>
      </c>
      <c r="N1364" s="7">
        <v>36.799999999999997</v>
      </c>
      <c r="O1364" s="8">
        <v>0</v>
      </c>
      <c r="P1364" s="7">
        <v>13.91</v>
      </c>
      <c r="Q1364" s="7">
        <f t="shared" si="84"/>
        <v>36.799999999999997</v>
      </c>
      <c r="R1364" s="7">
        <f t="shared" si="85"/>
        <v>13.91</v>
      </c>
      <c r="S1364" s="7">
        <f t="shared" si="86"/>
        <v>22.889999999999997</v>
      </c>
      <c r="T1364" s="9">
        <f t="shared" si="87"/>
        <v>0.62201086956521734</v>
      </c>
      <c r="U1364" s="6">
        <f>YEAR(SalesDataTable[[#This Row],[Order Date]])</f>
        <v>2026</v>
      </c>
      <c r="V1364" s="9" t="str">
        <f>"Q"&amp;ROUNDUP(MONTH(SalesDataTable[[#This Row],[Order Date]])/3,0)</f>
        <v>Q3</v>
      </c>
      <c r="W1364" s="6">
        <f>MONTH(SalesDataTable[[#This Row],[Order Date]])</f>
        <v>7</v>
      </c>
      <c r="X1364" s="9" t="str">
        <f>TEXT(SalesDataTable[[#This Row],[Order Date]],"mmm")</f>
        <v>Jul</v>
      </c>
    </row>
    <row r="1365" spans="1:24">
      <c r="A1365" s="3">
        <v>3259</v>
      </c>
      <c r="B1365" s="4">
        <v>46217</v>
      </c>
      <c r="C1365" s="11">
        <f>YEAR(SalesDataTable[[#This Row],[Order Date]])</f>
        <v>2026</v>
      </c>
      <c r="D1365" s="11" t="str">
        <f>"Q"&amp;ROUNDUP(MONTH(SalesDataTable[[#This Row],[Order Date]])/3,0)</f>
        <v>Q3</v>
      </c>
      <c r="E1365" s="13">
        <f>MONTH(SalesDataTable[[#This Row],[Order Date]])</f>
        <v>7</v>
      </c>
      <c r="F1365" s="11" t="str">
        <f>TEXT(SalesDataTable[[#This Row],[Order Date]],"MMM")</f>
        <v>Jul</v>
      </c>
      <c r="G1365" s="5" t="s">
        <v>11</v>
      </c>
      <c r="H1365" s="5" t="s">
        <v>52</v>
      </c>
      <c r="I1365" s="5" t="s">
        <v>8</v>
      </c>
      <c r="J1365" s="5" t="s">
        <v>3</v>
      </c>
      <c r="K1365" s="5" t="s">
        <v>23</v>
      </c>
      <c r="L1365" s="5" t="s">
        <v>29</v>
      </c>
      <c r="M1365" s="6">
        <v>6</v>
      </c>
      <c r="N1365" s="7">
        <v>194.15</v>
      </c>
      <c r="O1365" s="8">
        <v>0.1</v>
      </c>
      <c r="P1365" s="7">
        <v>105.12</v>
      </c>
      <c r="Q1365" s="7">
        <f t="shared" si="84"/>
        <v>1048.4100000000001</v>
      </c>
      <c r="R1365" s="7">
        <f t="shared" si="85"/>
        <v>630.72</v>
      </c>
      <c r="S1365" s="7">
        <f t="shared" si="86"/>
        <v>417.69000000000005</v>
      </c>
      <c r="T1365" s="9">
        <f t="shared" si="87"/>
        <v>0.3984032964202936</v>
      </c>
      <c r="U1365" s="6">
        <f>YEAR(SalesDataTable[[#This Row],[Order Date]])</f>
        <v>2026</v>
      </c>
      <c r="V1365" s="9" t="str">
        <f>"Q"&amp;ROUNDUP(MONTH(SalesDataTable[[#This Row],[Order Date]])/3,0)</f>
        <v>Q3</v>
      </c>
      <c r="W1365" s="6">
        <f>MONTH(SalesDataTable[[#This Row],[Order Date]])</f>
        <v>7</v>
      </c>
      <c r="X1365" s="9" t="str">
        <f>TEXT(SalesDataTable[[#This Row],[Order Date]],"mmm")</f>
        <v>Jul</v>
      </c>
    </row>
    <row r="1366" spans="1:24">
      <c r="A1366" s="3">
        <v>3709</v>
      </c>
      <c r="B1366" s="4">
        <v>46217</v>
      </c>
      <c r="C1366" s="11">
        <f>YEAR(SalesDataTable[[#This Row],[Order Date]])</f>
        <v>2026</v>
      </c>
      <c r="D1366" s="11" t="str">
        <f>"Q"&amp;ROUNDUP(MONTH(SalesDataTable[[#This Row],[Order Date]])/3,0)</f>
        <v>Q3</v>
      </c>
      <c r="E1366" s="13">
        <f>MONTH(SalesDataTable[[#This Row],[Order Date]])</f>
        <v>7</v>
      </c>
      <c r="F1366" s="11" t="str">
        <f>TEXT(SalesDataTable[[#This Row],[Order Date]],"MMM")</f>
        <v>Jul</v>
      </c>
      <c r="G1366" s="5" t="s">
        <v>0</v>
      </c>
      <c r="H1366" s="5" t="s">
        <v>36</v>
      </c>
      <c r="I1366" s="5" t="s">
        <v>2</v>
      </c>
      <c r="J1366" s="5" t="s">
        <v>13</v>
      </c>
      <c r="K1366" s="5" t="s">
        <v>34</v>
      </c>
      <c r="L1366" s="5" t="s">
        <v>45</v>
      </c>
      <c r="M1366" s="6">
        <v>1</v>
      </c>
      <c r="N1366" s="7">
        <v>50.94</v>
      </c>
      <c r="O1366" s="8">
        <v>0</v>
      </c>
      <c r="P1366" s="7">
        <v>22.28</v>
      </c>
      <c r="Q1366" s="7">
        <f t="shared" si="84"/>
        <v>50.94</v>
      </c>
      <c r="R1366" s="7">
        <f t="shared" si="85"/>
        <v>22.28</v>
      </c>
      <c r="S1366" s="7">
        <f t="shared" si="86"/>
        <v>28.659999999999997</v>
      </c>
      <c r="T1366" s="9">
        <f t="shared" si="87"/>
        <v>0.5626226933647428</v>
      </c>
      <c r="U1366" s="6">
        <f>YEAR(SalesDataTable[[#This Row],[Order Date]])</f>
        <v>2026</v>
      </c>
      <c r="V1366" s="9" t="str">
        <f>"Q"&amp;ROUNDUP(MONTH(SalesDataTable[[#This Row],[Order Date]])/3,0)</f>
        <v>Q3</v>
      </c>
      <c r="W1366" s="6">
        <f>MONTH(SalesDataTable[[#This Row],[Order Date]])</f>
        <v>7</v>
      </c>
      <c r="X1366" s="9" t="str">
        <f>TEXT(SalesDataTable[[#This Row],[Order Date]],"mmm")</f>
        <v>Jul</v>
      </c>
    </row>
    <row r="1367" spans="1:24">
      <c r="A1367" s="3">
        <v>61</v>
      </c>
      <c r="B1367" s="4">
        <v>46218</v>
      </c>
      <c r="C1367" s="11">
        <f>YEAR(SalesDataTable[[#This Row],[Order Date]])</f>
        <v>2026</v>
      </c>
      <c r="D1367" s="11" t="str">
        <f>"Q"&amp;ROUNDUP(MONTH(SalesDataTable[[#This Row],[Order Date]])/3,0)</f>
        <v>Q3</v>
      </c>
      <c r="E1367" s="13">
        <f>MONTH(SalesDataTable[[#This Row],[Order Date]])</f>
        <v>7</v>
      </c>
      <c r="F1367" s="11" t="str">
        <f>TEXT(SalesDataTable[[#This Row],[Order Date]],"MMM")</f>
        <v>Jul</v>
      </c>
      <c r="G1367" s="5" t="s">
        <v>20</v>
      </c>
      <c r="H1367" s="5" t="s">
        <v>33</v>
      </c>
      <c r="I1367" s="5" t="s">
        <v>2</v>
      </c>
      <c r="J1367" s="5" t="s">
        <v>3</v>
      </c>
      <c r="K1367" s="5" t="s">
        <v>34</v>
      </c>
      <c r="L1367" s="5" t="s">
        <v>38</v>
      </c>
      <c r="M1367" s="6">
        <v>2</v>
      </c>
      <c r="N1367" s="7">
        <v>125.89</v>
      </c>
      <c r="O1367" s="8">
        <v>0</v>
      </c>
      <c r="P1367" s="7">
        <v>70.8</v>
      </c>
      <c r="Q1367" s="7">
        <f t="shared" si="84"/>
        <v>251.78</v>
      </c>
      <c r="R1367" s="7">
        <f t="shared" si="85"/>
        <v>141.6</v>
      </c>
      <c r="S1367" s="7">
        <f t="shared" si="86"/>
        <v>110.18</v>
      </c>
      <c r="T1367" s="9">
        <f t="shared" si="87"/>
        <v>0.43760425768528083</v>
      </c>
      <c r="U1367" s="6">
        <f>YEAR(SalesDataTable[[#This Row],[Order Date]])</f>
        <v>2026</v>
      </c>
      <c r="V1367" s="9" t="str">
        <f>"Q"&amp;ROUNDUP(MONTH(SalesDataTable[[#This Row],[Order Date]])/3,0)</f>
        <v>Q3</v>
      </c>
      <c r="W1367" s="6">
        <f>MONTH(SalesDataTable[[#This Row],[Order Date]])</f>
        <v>7</v>
      </c>
      <c r="X1367" s="9" t="str">
        <f>TEXT(SalesDataTable[[#This Row],[Order Date]],"mmm")</f>
        <v>Jul</v>
      </c>
    </row>
    <row r="1368" spans="1:24">
      <c r="A1368" s="3">
        <v>357</v>
      </c>
      <c r="B1368" s="4">
        <v>46218</v>
      </c>
      <c r="C1368" s="11">
        <f>YEAR(SalesDataTable[[#This Row],[Order Date]])</f>
        <v>2026</v>
      </c>
      <c r="D1368" s="11" t="str">
        <f>"Q"&amp;ROUNDUP(MONTH(SalesDataTable[[#This Row],[Order Date]])/3,0)</f>
        <v>Q3</v>
      </c>
      <c r="E1368" s="13">
        <f>MONTH(SalesDataTable[[#This Row],[Order Date]])</f>
        <v>7</v>
      </c>
      <c r="F1368" s="11" t="str">
        <f>TEXT(SalesDataTable[[#This Row],[Order Date]],"MMM")</f>
        <v>Jul</v>
      </c>
      <c r="G1368" s="5" t="s">
        <v>0</v>
      </c>
      <c r="H1368" s="5" t="s">
        <v>36</v>
      </c>
      <c r="I1368" s="5" t="s">
        <v>2</v>
      </c>
      <c r="J1368" s="5" t="s">
        <v>13</v>
      </c>
      <c r="K1368" s="5" t="s">
        <v>34</v>
      </c>
      <c r="L1368" s="5" t="s">
        <v>45</v>
      </c>
      <c r="M1368" s="6">
        <v>2</v>
      </c>
      <c r="N1368" s="7">
        <v>51.9</v>
      </c>
      <c r="O1368" s="8">
        <v>0</v>
      </c>
      <c r="P1368" s="7">
        <v>21.82</v>
      </c>
      <c r="Q1368" s="7">
        <f t="shared" si="84"/>
        <v>103.8</v>
      </c>
      <c r="R1368" s="7">
        <f t="shared" si="85"/>
        <v>43.64</v>
      </c>
      <c r="S1368" s="7">
        <f t="shared" si="86"/>
        <v>60.16</v>
      </c>
      <c r="T1368" s="9">
        <f t="shared" si="87"/>
        <v>0.57957610789980729</v>
      </c>
      <c r="U1368" s="6">
        <f>YEAR(SalesDataTable[[#This Row],[Order Date]])</f>
        <v>2026</v>
      </c>
      <c r="V1368" s="9" t="str">
        <f>"Q"&amp;ROUNDUP(MONTH(SalesDataTable[[#This Row],[Order Date]])/3,0)</f>
        <v>Q3</v>
      </c>
      <c r="W1368" s="6">
        <f>MONTH(SalesDataTable[[#This Row],[Order Date]])</f>
        <v>7</v>
      </c>
      <c r="X1368" s="9" t="str">
        <f>TEXT(SalesDataTable[[#This Row],[Order Date]],"mmm")</f>
        <v>Jul</v>
      </c>
    </row>
    <row r="1369" spans="1:24">
      <c r="A1369" s="3">
        <v>1607</v>
      </c>
      <c r="B1369" s="4">
        <v>46218</v>
      </c>
      <c r="C1369" s="11">
        <f>YEAR(SalesDataTable[[#This Row],[Order Date]])</f>
        <v>2026</v>
      </c>
      <c r="D1369" s="11" t="str">
        <f>"Q"&amp;ROUNDUP(MONTH(SalesDataTable[[#This Row],[Order Date]])/3,0)</f>
        <v>Q3</v>
      </c>
      <c r="E1369" s="13">
        <f>MONTH(SalesDataTable[[#This Row],[Order Date]])</f>
        <v>7</v>
      </c>
      <c r="F1369" s="11" t="str">
        <f>TEXT(SalesDataTable[[#This Row],[Order Date]],"MMM")</f>
        <v>Jul</v>
      </c>
      <c r="G1369" s="5" t="s">
        <v>0</v>
      </c>
      <c r="H1369" s="5" t="s">
        <v>1</v>
      </c>
      <c r="I1369" s="5" t="s">
        <v>19</v>
      </c>
      <c r="J1369" s="5" t="s">
        <v>13</v>
      </c>
      <c r="K1369" s="5" t="s">
        <v>34</v>
      </c>
      <c r="L1369" s="5" t="s">
        <v>35</v>
      </c>
      <c r="M1369" s="6">
        <v>2</v>
      </c>
      <c r="N1369" s="7">
        <v>39.75</v>
      </c>
      <c r="O1369" s="8">
        <v>0</v>
      </c>
      <c r="P1369" s="7">
        <v>14.78</v>
      </c>
      <c r="Q1369" s="7">
        <f t="shared" si="84"/>
        <v>79.5</v>
      </c>
      <c r="R1369" s="7">
        <f t="shared" si="85"/>
        <v>29.56</v>
      </c>
      <c r="S1369" s="7">
        <f t="shared" si="86"/>
        <v>49.94</v>
      </c>
      <c r="T1369" s="9">
        <f t="shared" si="87"/>
        <v>0.62817610062893081</v>
      </c>
      <c r="U1369" s="6">
        <f>YEAR(SalesDataTable[[#This Row],[Order Date]])</f>
        <v>2026</v>
      </c>
      <c r="V1369" s="9" t="str">
        <f>"Q"&amp;ROUNDUP(MONTH(SalesDataTable[[#This Row],[Order Date]])/3,0)</f>
        <v>Q3</v>
      </c>
      <c r="W1369" s="6">
        <f>MONTH(SalesDataTable[[#This Row],[Order Date]])</f>
        <v>7</v>
      </c>
      <c r="X1369" s="9" t="str">
        <f>TEXT(SalesDataTable[[#This Row],[Order Date]],"mmm")</f>
        <v>Jul</v>
      </c>
    </row>
    <row r="1370" spans="1:24">
      <c r="A1370" s="3">
        <v>3295</v>
      </c>
      <c r="B1370" s="4">
        <v>46218</v>
      </c>
      <c r="C1370" s="11">
        <f>YEAR(SalesDataTable[[#This Row],[Order Date]])</f>
        <v>2026</v>
      </c>
      <c r="D1370" s="11" t="str">
        <f>"Q"&amp;ROUNDUP(MONTH(SalesDataTable[[#This Row],[Order Date]])/3,0)</f>
        <v>Q3</v>
      </c>
      <c r="E1370" s="13">
        <f>MONTH(SalesDataTable[[#This Row],[Order Date]])</f>
        <v>7</v>
      </c>
      <c r="F1370" s="11" t="str">
        <f>TEXT(SalesDataTable[[#This Row],[Order Date]],"MMM")</f>
        <v>Jul</v>
      </c>
      <c r="G1370" s="5" t="s">
        <v>6</v>
      </c>
      <c r="H1370" s="5" t="s">
        <v>43</v>
      </c>
      <c r="I1370" s="5" t="s">
        <v>28</v>
      </c>
      <c r="J1370" s="5" t="s">
        <v>3</v>
      </c>
      <c r="K1370" s="5" t="s">
        <v>9</v>
      </c>
      <c r="L1370" s="5" t="s">
        <v>10</v>
      </c>
      <c r="M1370" s="6">
        <v>1</v>
      </c>
      <c r="N1370" s="7">
        <v>93.46</v>
      </c>
      <c r="O1370" s="8">
        <v>0.15</v>
      </c>
      <c r="P1370" s="7">
        <v>46.65</v>
      </c>
      <c r="Q1370" s="7">
        <f t="shared" si="84"/>
        <v>79.440999999999988</v>
      </c>
      <c r="R1370" s="7">
        <f t="shared" si="85"/>
        <v>46.65</v>
      </c>
      <c r="S1370" s="7">
        <f t="shared" si="86"/>
        <v>32.79099999999999</v>
      </c>
      <c r="T1370" s="9">
        <f t="shared" si="87"/>
        <v>0.41277174255107557</v>
      </c>
      <c r="U1370" s="6">
        <f>YEAR(SalesDataTable[[#This Row],[Order Date]])</f>
        <v>2026</v>
      </c>
      <c r="V1370" s="9" t="str">
        <f>"Q"&amp;ROUNDUP(MONTH(SalesDataTable[[#This Row],[Order Date]])/3,0)</f>
        <v>Q3</v>
      </c>
      <c r="W1370" s="6">
        <f>MONTH(SalesDataTable[[#This Row],[Order Date]])</f>
        <v>7</v>
      </c>
      <c r="X1370" s="9" t="str">
        <f>TEXT(SalesDataTable[[#This Row],[Order Date]],"mmm")</f>
        <v>Jul</v>
      </c>
    </row>
    <row r="1371" spans="1:24">
      <c r="A1371" s="3">
        <v>4048</v>
      </c>
      <c r="B1371" s="4">
        <v>46218</v>
      </c>
      <c r="C1371" s="11">
        <f>YEAR(SalesDataTable[[#This Row],[Order Date]])</f>
        <v>2026</v>
      </c>
      <c r="D1371" s="11" t="str">
        <f>"Q"&amp;ROUNDUP(MONTH(SalesDataTable[[#This Row],[Order Date]])/3,0)</f>
        <v>Q3</v>
      </c>
      <c r="E1371" s="13">
        <f>MONTH(SalesDataTable[[#This Row],[Order Date]])</f>
        <v>7</v>
      </c>
      <c r="F1371" s="11" t="str">
        <f>TEXT(SalesDataTable[[#This Row],[Order Date]],"MMM")</f>
        <v>Jul</v>
      </c>
      <c r="G1371" s="5" t="s">
        <v>20</v>
      </c>
      <c r="H1371" s="5" t="s">
        <v>47</v>
      </c>
      <c r="I1371" s="5" t="s">
        <v>8</v>
      </c>
      <c r="J1371" s="5" t="s">
        <v>16</v>
      </c>
      <c r="K1371" s="5" t="s">
        <v>4</v>
      </c>
      <c r="L1371" s="5" t="s">
        <v>5</v>
      </c>
      <c r="M1371" s="6">
        <v>3</v>
      </c>
      <c r="N1371" s="7">
        <v>82.79</v>
      </c>
      <c r="O1371" s="8">
        <v>0.1</v>
      </c>
      <c r="P1371" s="7">
        <v>43.07</v>
      </c>
      <c r="Q1371" s="7">
        <f t="shared" si="84"/>
        <v>223.53300000000002</v>
      </c>
      <c r="R1371" s="7">
        <f t="shared" si="85"/>
        <v>129.21</v>
      </c>
      <c r="S1371" s="7">
        <f t="shared" si="86"/>
        <v>94.323000000000008</v>
      </c>
      <c r="T1371" s="9">
        <f t="shared" si="87"/>
        <v>0.42196454214813922</v>
      </c>
      <c r="U1371" s="6">
        <f>YEAR(SalesDataTable[[#This Row],[Order Date]])</f>
        <v>2026</v>
      </c>
      <c r="V1371" s="9" t="str">
        <f>"Q"&amp;ROUNDUP(MONTH(SalesDataTable[[#This Row],[Order Date]])/3,0)</f>
        <v>Q3</v>
      </c>
      <c r="W1371" s="6">
        <f>MONTH(SalesDataTable[[#This Row],[Order Date]])</f>
        <v>7</v>
      </c>
      <c r="X1371" s="9" t="str">
        <f>TEXT(SalesDataTable[[#This Row],[Order Date]],"mmm")</f>
        <v>Jul</v>
      </c>
    </row>
    <row r="1372" spans="1:24">
      <c r="A1372" s="3">
        <v>4424</v>
      </c>
      <c r="B1372" s="4">
        <v>46218</v>
      </c>
      <c r="C1372" s="11">
        <f>YEAR(SalesDataTable[[#This Row],[Order Date]])</f>
        <v>2026</v>
      </c>
      <c r="D1372" s="11" t="str">
        <f>"Q"&amp;ROUNDUP(MONTH(SalesDataTable[[#This Row],[Order Date]])/3,0)</f>
        <v>Q3</v>
      </c>
      <c r="E1372" s="13">
        <f>MONTH(SalesDataTable[[#This Row],[Order Date]])</f>
        <v>7</v>
      </c>
      <c r="F1372" s="11" t="str">
        <f>TEXT(SalesDataTable[[#This Row],[Order Date]],"MMM")</f>
        <v>Jul</v>
      </c>
      <c r="G1372" s="5" t="s">
        <v>11</v>
      </c>
      <c r="H1372" s="5" t="s">
        <v>12</v>
      </c>
      <c r="I1372" s="5" t="s">
        <v>19</v>
      </c>
      <c r="J1372" s="5" t="s">
        <v>16</v>
      </c>
      <c r="K1372" s="5" t="s">
        <v>9</v>
      </c>
      <c r="L1372" s="5" t="s">
        <v>10</v>
      </c>
      <c r="M1372" s="6">
        <v>1</v>
      </c>
      <c r="N1372" s="7">
        <v>92.54</v>
      </c>
      <c r="O1372" s="8">
        <v>0</v>
      </c>
      <c r="P1372" s="7">
        <v>44.48</v>
      </c>
      <c r="Q1372" s="7">
        <f t="shared" si="84"/>
        <v>92.54</v>
      </c>
      <c r="R1372" s="7">
        <f t="shared" si="85"/>
        <v>44.48</v>
      </c>
      <c r="S1372" s="7">
        <f t="shared" si="86"/>
        <v>48.060000000000009</v>
      </c>
      <c r="T1372" s="9">
        <f t="shared" si="87"/>
        <v>0.51934298681651181</v>
      </c>
      <c r="U1372" s="6">
        <f>YEAR(SalesDataTable[[#This Row],[Order Date]])</f>
        <v>2026</v>
      </c>
      <c r="V1372" s="9" t="str">
        <f>"Q"&amp;ROUNDUP(MONTH(SalesDataTable[[#This Row],[Order Date]])/3,0)</f>
        <v>Q3</v>
      </c>
      <c r="W1372" s="6">
        <f>MONTH(SalesDataTable[[#This Row],[Order Date]])</f>
        <v>7</v>
      </c>
      <c r="X1372" s="9" t="str">
        <f>TEXT(SalesDataTable[[#This Row],[Order Date]],"mmm")</f>
        <v>Jul</v>
      </c>
    </row>
    <row r="1373" spans="1:24">
      <c r="A1373" s="3">
        <v>4732</v>
      </c>
      <c r="B1373" s="4">
        <v>46218</v>
      </c>
      <c r="C1373" s="11">
        <f>YEAR(SalesDataTable[[#This Row],[Order Date]])</f>
        <v>2026</v>
      </c>
      <c r="D1373" s="11" t="str">
        <f>"Q"&amp;ROUNDUP(MONTH(SalesDataTable[[#This Row],[Order Date]])/3,0)</f>
        <v>Q3</v>
      </c>
      <c r="E1373" s="13">
        <f>MONTH(SalesDataTable[[#This Row],[Order Date]])</f>
        <v>7</v>
      </c>
      <c r="F1373" s="11" t="str">
        <f>TEXT(SalesDataTable[[#This Row],[Order Date]],"MMM")</f>
        <v>Jul</v>
      </c>
      <c r="G1373" s="5" t="s">
        <v>6</v>
      </c>
      <c r="H1373" s="5" t="s">
        <v>49</v>
      </c>
      <c r="I1373" s="5" t="s">
        <v>19</v>
      </c>
      <c r="J1373" s="5" t="s">
        <v>13</v>
      </c>
      <c r="K1373" s="5" t="s">
        <v>14</v>
      </c>
      <c r="L1373" s="5" t="s">
        <v>32</v>
      </c>
      <c r="M1373" s="6">
        <v>1</v>
      </c>
      <c r="N1373" s="7">
        <v>46.53</v>
      </c>
      <c r="O1373" s="8">
        <v>0</v>
      </c>
      <c r="P1373" s="7">
        <v>18.829999999999998</v>
      </c>
      <c r="Q1373" s="7">
        <f t="shared" si="84"/>
        <v>46.53</v>
      </c>
      <c r="R1373" s="7">
        <f t="shared" si="85"/>
        <v>18.829999999999998</v>
      </c>
      <c r="S1373" s="7">
        <f t="shared" si="86"/>
        <v>27.700000000000003</v>
      </c>
      <c r="T1373" s="9">
        <f t="shared" si="87"/>
        <v>0.59531485063399958</v>
      </c>
      <c r="U1373" s="6">
        <f>YEAR(SalesDataTable[[#This Row],[Order Date]])</f>
        <v>2026</v>
      </c>
      <c r="V1373" s="9" t="str">
        <f>"Q"&amp;ROUNDUP(MONTH(SalesDataTable[[#This Row],[Order Date]])/3,0)</f>
        <v>Q3</v>
      </c>
      <c r="W1373" s="6">
        <f>MONTH(SalesDataTable[[#This Row],[Order Date]])</f>
        <v>7</v>
      </c>
      <c r="X1373" s="9" t="str">
        <f>TEXT(SalesDataTable[[#This Row],[Order Date]],"mmm")</f>
        <v>Jul</v>
      </c>
    </row>
    <row r="1374" spans="1:24">
      <c r="A1374" s="3">
        <v>194</v>
      </c>
      <c r="B1374" s="4">
        <v>46219</v>
      </c>
      <c r="C1374" s="11">
        <f>YEAR(SalesDataTable[[#This Row],[Order Date]])</f>
        <v>2026</v>
      </c>
      <c r="D1374" s="11" t="str">
        <f>"Q"&amp;ROUNDUP(MONTH(SalesDataTable[[#This Row],[Order Date]])/3,0)</f>
        <v>Q3</v>
      </c>
      <c r="E1374" s="13">
        <f>MONTH(SalesDataTable[[#This Row],[Order Date]])</f>
        <v>7</v>
      </c>
      <c r="F1374" s="11" t="str">
        <f>TEXT(SalesDataTable[[#This Row],[Order Date]],"MMM")</f>
        <v>Jul</v>
      </c>
      <c r="G1374" s="5" t="s">
        <v>6</v>
      </c>
      <c r="H1374" s="5" t="s">
        <v>43</v>
      </c>
      <c r="I1374" s="5" t="s">
        <v>2</v>
      </c>
      <c r="J1374" s="5" t="s">
        <v>3</v>
      </c>
      <c r="K1374" s="5" t="s">
        <v>4</v>
      </c>
      <c r="L1374" s="5" t="s">
        <v>22</v>
      </c>
      <c r="M1374" s="6">
        <v>2</v>
      </c>
      <c r="N1374" s="7">
        <v>49.69</v>
      </c>
      <c r="O1374" s="8">
        <v>0</v>
      </c>
      <c r="P1374" s="7">
        <v>21.97</v>
      </c>
      <c r="Q1374" s="7">
        <f t="shared" si="84"/>
        <v>99.38</v>
      </c>
      <c r="R1374" s="7">
        <f t="shared" si="85"/>
        <v>43.94</v>
      </c>
      <c r="S1374" s="7">
        <f t="shared" si="86"/>
        <v>55.44</v>
      </c>
      <c r="T1374" s="9">
        <f t="shared" si="87"/>
        <v>0.557858724089354</v>
      </c>
      <c r="U1374" s="6">
        <f>YEAR(SalesDataTable[[#This Row],[Order Date]])</f>
        <v>2026</v>
      </c>
      <c r="V1374" s="9" t="str">
        <f>"Q"&amp;ROUNDUP(MONTH(SalesDataTable[[#This Row],[Order Date]])/3,0)</f>
        <v>Q3</v>
      </c>
      <c r="W1374" s="6">
        <f>MONTH(SalesDataTable[[#This Row],[Order Date]])</f>
        <v>7</v>
      </c>
      <c r="X1374" s="9" t="str">
        <f>TEXT(SalesDataTable[[#This Row],[Order Date]],"mmm")</f>
        <v>Jul</v>
      </c>
    </row>
    <row r="1375" spans="1:24">
      <c r="A1375" s="3">
        <v>258</v>
      </c>
      <c r="B1375" s="4">
        <v>46219</v>
      </c>
      <c r="C1375" s="11">
        <f>YEAR(SalesDataTable[[#This Row],[Order Date]])</f>
        <v>2026</v>
      </c>
      <c r="D1375" s="11" t="str">
        <f>"Q"&amp;ROUNDUP(MONTH(SalesDataTable[[#This Row],[Order Date]])/3,0)</f>
        <v>Q3</v>
      </c>
      <c r="E1375" s="13">
        <f>MONTH(SalesDataTable[[#This Row],[Order Date]])</f>
        <v>7</v>
      </c>
      <c r="F1375" s="11" t="str">
        <f>TEXT(SalesDataTable[[#This Row],[Order Date]],"MMM")</f>
        <v>Jul</v>
      </c>
      <c r="G1375" s="5" t="s">
        <v>20</v>
      </c>
      <c r="H1375" s="5" t="s">
        <v>33</v>
      </c>
      <c r="I1375" s="5" t="s">
        <v>28</v>
      </c>
      <c r="J1375" s="5" t="s">
        <v>13</v>
      </c>
      <c r="K1375" s="5" t="s">
        <v>9</v>
      </c>
      <c r="L1375" s="5" t="s">
        <v>46</v>
      </c>
      <c r="M1375" s="6">
        <v>3</v>
      </c>
      <c r="N1375" s="7">
        <v>71.34</v>
      </c>
      <c r="O1375" s="8">
        <v>0.1</v>
      </c>
      <c r="P1375" s="7">
        <v>31.71</v>
      </c>
      <c r="Q1375" s="7">
        <f t="shared" si="84"/>
        <v>192.61800000000002</v>
      </c>
      <c r="R1375" s="7">
        <f t="shared" si="85"/>
        <v>95.13</v>
      </c>
      <c r="S1375" s="7">
        <f t="shared" si="86"/>
        <v>97.488000000000028</v>
      </c>
      <c r="T1375" s="9">
        <f t="shared" si="87"/>
        <v>0.50612092327819835</v>
      </c>
      <c r="U1375" s="6">
        <f>YEAR(SalesDataTable[[#This Row],[Order Date]])</f>
        <v>2026</v>
      </c>
      <c r="V1375" s="9" t="str">
        <f>"Q"&amp;ROUNDUP(MONTH(SalesDataTable[[#This Row],[Order Date]])/3,0)</f>
        <v>Q3</v>
      </c>
      <c r="W1375" s="6">
        <f>MONTH(SalesDataTable[[#This Row],[Order Date]])</f>
        <v>7</v>
      </c>
      <c r="X1375" s="9" t="str">
        <f>TEXT(SalesDataTable[[#This Row],[Order Date]],"mmm")</f>
        <v>Jul</v>
      </c>
    </row>
    <row r="1376" spans="1:24">
      <c r="A1376" s="3">
        <v>543</v>
      </c>
      <c r="B1376" s="4">
        <v>46219</v>
      </c>
      <c r="C1376" s="11">
        <f>YEAR(SalesDataTable[[#This Row],[Order Date]])</f>
        <v>2026</v>
      </c>
      <c r="D1376" s="11" t="str">
        <f>"Q"&amp;ROUNDUP(MONTH(SalesDataTable[[#This Row],[Order Date]])/3,0)</f>
        <v>Q3</v>
      </c>
      <c r="E1376" s="13">
        <f>MONTH(SalesDataTable[[#This Row],[Order Date]])</f>
        <v>7</v>
      </c>
      <c r="F1376" s="11" t="str">
        <f>TEXT(SalesDataTable[[#This Row],[Order Date]],"MMM")</f>
        <v>Jul</v>
      </c>
      <c r="G1376" s="5" t="s">
        <v>6</v>
      </c>
      <c r="H1376" s="5" t="s">
        <v>49</v>
      </c>
      <c r="I1376" s="5" t="s">
        <v>28</v>
      </c>
      <c r="J1376" s="5" t="s">
        <v>3</v>
      </c>
      <c r="K1376" s="5" t="s">
        <v>4</v>
      </c>
      <c r="L1376" s="5" t="s">
        <v>5</v>
      </c>
      <c r="M1376" s="6">
        <v>1</v>
      </c>
      <c r="N1376" s="7">
        <v>83.03</v>
      </c>
      <c r="O1376" s="8">
        <v>0</v>
      </c>
      <c r="P1376" s="7">
        <v>42.41</v>
      </c>
      <c r="Q1376" s="7">
        <f t="shared" si="84"/>
        <v>83.03</v>
      </c>
      <c r="R1376" s="7">
        <f t="shared" si="85"/>
        <v>42.41</v>
      </c>
      <c r="S1376" s="7">
        <f t="shared" si="86"/>
        <v>40.620000000000005</v>
      </c>
      <c r="T1376" s="9">
        <f t="shared" si="87"/>
        <v>0.48922076357942917</v>
      </c>
      <c r="U1376" s="6">
        <f>YEAR(SalesDataTable[[#This Row],[Order Date]])</f>
        <v>2026</v>
      </c>
      <c r="V1376" s="9" t="str">
        <f>"Q"&amp;ROUNDUP(MONTH(SalesDataTable[[#This Row],[Order Date]])/3,0)</f>
        <v>Q3</v>
      </c>
      <c r="W1376" s="6">
        <f>MONTH(SalesDataTable[[#This Row],[Order Date]])</f>
        <v>7</v>
      </c>
      <c r="X1376" s="9" t="str">
        <f>TEXT(SalesDataTable[[#This Row],[Order Date]],"mmm")</f>
        <v>Jul</v>
      </c>
    </row>
    <row r="1377" spans="1:24">
      <c r="A1377" s="3">
        <v>972</v>
      </c>
      <c r="B1377" s="4">
        <v>46219</v>
      </c>
      <c r="C1377" s="11">
        <f>YEAR(SalesDataTable[[#This Row],[Order Date]])</f>
        <v>2026</v>
      </c>
      <c r="D1377" s="11" t="str">
        <f>"Q"&amp;ROUNDUP(MONTH(SalesDataTable[[#This Row],[Order Date]])/3,0)</f>
        <v>Q3</v>
      </c>
      <c r="E1377" s="13">
        <f>MONTH(SalesDataTable[[#This Row],[Order Date]])</f>
        <v>7</v>
      </c>
      <c r="F1377" s="11" t="str">
        <f>TEXT(SalesDataTable[[#This Row],[Order Date]],"MMM")</f>
        <v>Jul</v>
      </c>
      <c r="G1377" s="5" t="s">
        <v>20</v>
      </c>
      <c r="H1377" s="5" t="s">
        <v>21</v>
      </c>
      <c r="I1377" s="5" t="s">
        <v>2</v>
      </c>
      <c r="J1377" s="5" t="s">
        <v>3</v>
      </c>
      <c r="K1377" s="5" t="s">
        <v>34</v>
      </c>
      <c r="L1377" s="5" t="s">
        <v>35</v>
      </c>
      <c r="M1377" s="6">
        <v>1</v>
      </c>
      <c r="N1377" s="7">
        <v>40.799999999999997</v>
      </c>
      <c r="O1377" s="8">
        <v>0</v>
      </c>
      <c r="P1377" s="7">
        <v>14.42</v>
      </c>
      <c r="Q1377" s="7">
        <f t="shared" si="84"/>
        <v>40.799999999999997</v>
      </c>
      <c r="R1377" s="7">
        <f t="shared" si="85"/>
        <v>14.42</v>
      </c>
      <c r="S1377" s="7">
        <f t="shared" si="86"/>
        <v>26.379999999999995</v>
      </c>
      <c r="T1377" s="9">
        <f t="shared" si="87"/>
        <v>0.64656862745098032</v>
      </c>
      <c r="U1377" s="6">
        <f>YEAR(SalesDataTable[[#This Row],[Order Date]])</f>
        <v>2026</v>
      </c>
      <c r="V1377" s="9" t="str">
        <f>"Q"&amp;ROUNDUP(MONTH(SalesDataTable[[#This Row],[Order Date]])/3,0)</f>
        <v>Q3</v>
      </c>
      <c r="W1377" s="6">
        <f>MONTH(SalesDataTable[[#This Row],[Order Date]])</f>
        <v>7</v>
      </c>
      <c r="X1377" s="9" t="str">
        <f>TEXT(SalesDataTable[[#This Row],[Order Date]],"mmm")</f>
        <v>Jul</v>
      </c>
    </row>
    <row r="1378" spans="1:24">
      <c r="A1378" s="3">
        <v>1146</v>
      </c>
      <c r="B1378" s="4">
        <v>46219</v>
      </c>
      <c r="C1378" s="11">
        <f>YEAR(SalesDataTable[[#This Row],[Order Date]])</f>
        <v>2026</v>
      </c>
      <c r="D1378" s="11" t="str">
        <f>"Q"&amp;ROUNDUP(MONTH(SalesDataTable[[#This Row],[Order Date]])/3,0)</f>
        <v>Q3</v>
      </c>
      <c r="E1378" s="13">
        <f>MONTH(SalesDataTable[[#This Row],[Order Date]])</f>
        <v>7</v>
      </c>
      <c r="F1378" s="11" t="str">
        <f>TEXT(SalesDataTable[[#This Row],[Order Date]],"MMM")</f>
        <v>Jul</v>
      </c>
      <c r="G1378" s="5" t="s">
        <v>6</v>
      </c>
      <c r="H1378" s="5" t="s">
        <v>27</v>
      </c>
      <c r="I1378" s="5" t="s">
        <v>28</v>
      </c>
      <c r="J1378" s="5" t="s">
        <v>3</v>
      </c>
      <c r="K1378" s="5" t="s">
        <v>23</v>
      </c>
      <c r="L1378" s="5" t="s">
        <v>51</v>
      </c>
      <c r="M1378" s="6">
        <v>2</v>
      </c>
      <c r="N1378" s="7">
        <v>125.34</v>
      </c>
      <c r="O1378" s="8">
        <v>0.15</v>
      </c>
      <c r="P1378" s="7">
        <v>59.04</v>
      </c>
      <c r="Q1378" s="7">
        <f t="shared" si="84"/>
        <v>213.078</v>
      </c>
      <c r="R1378" s="7">
        <f t="shared" si="85"/>
        <v>118.08</v>
      </c>
      <c r="S1378" s="7">
        <f t="shared" si="86"/>
        <v>94.998000000000005</v>
      </c>
      <c r="T1378" s="9">
        <f t="shared" si="87"/>
        <v>0.44583673584321237</v>
      </c>
      <c r="U1378" s="6">
        <f>YEAR(SalesDataTable[[#This Row],[Order Date]])</f>
        <v>2026</v>
      </c>
      <c r="V1378" s="9" t="str">
        <f>"Q"&amp;ROUNDUP(MONTH(SalesDataTable[[#This Row],[Order Date]])/3,0)</f>
        <v>Q3</v>
      </c>
      <c r="W1378" s="6">
        <f>MONTH(SalesDataTable[[#This Row],[Order Date]])</f>
        <v>7</v>
      </c>
      <c r="X1378" s="9" t="str">
        <f>TEXT(SalesDataTable[[#This Row],[Order Date]],"mmm")</f>
        <v>Jul</v>
      </c>
    </row>
    <row r="1379" spans="1:24">
      <c r="A1379" s="3">
        <v>1464</v>
      </c>
      <c r="B1379" s="4">
        <v>46219</v>
      </c>
      <c r="C1379" s="11">
        <f>YEAR(SalesDataTable[[#This Row],[Order Date]])</f>
        <v>2026</v>
      </c>
      <c r="D1379" s="11" t="str">
        <f>"Q"&amp;ROUNDUP(MONTH(SalesDataTable[[#This Row],[Order Date]])/3,0)</f>
        <v>Q3</v>
      </c>
      <c r="E1379" s="13">
        <f>MONTH(SalesDataTable[[#This Row],[Order Date]])</f>
        <v>7</v>
      </c>
      <c r="F1379" s="11" t="str">
        <f>TEXT(SalesDataTable[[#This Row],[Order Date]],"MMM")</f>
        <v>Jul</v>
      </c>
      <c r="G1379" s="5" t="s">
        <v>0</v>
      </c>
      <c r="H1379" s="5" t="s">
        <v>36</v>
      </c>
      <c r="I1379" s="5" t="s">
        <v>2</v>
      </c>
      <c r="J1379" s="5" t="s">
        <v>3</v>
      </c>
      <c r="K1379" s="5" t="s">
        <v>34</v>
      </c>
      <c r="L1379" s="5" t="s">
        <v>38</v>
      </c>
      <c r="M1379" s="6">
        <v>1</v>
      </c>
      <c r="N1379" s="7">
        <v>122.73</v>
      </c>
      <c r="O1379" s="8">
        <v>0.1</v>
      </c>
      <c r="P1379" s="7">
        <v>70.540000000000006</v>
      </c>
      <c r="Q1379" s="7">
        <f t="shared" si="84"/>
        <v>110.45700000000001</v>
      </c>
      <c r="R1379" s="7">
        <f t="shared" si="85"/>
        <v>70.540000000000006</v>
      </c>
      <c r="S1379" s="7">
        <f t="shared" si="86"/>
        <v>39.917000000000002</v>
      </c>
      <c r="T1379" s="9">
        <f t="shared" si="87"/>
        <v>0.36138044668966202</v>
      </c>
      <c r="U1379" s="6">
        <f>YEAR(SalesDataTable[[#This Row],[Order Date]])</f>
        <v>2026</v>
      </c>
      <c r="V1379" s="9" t="str">
        <f>"Q"&amp;ROUNDUP(MONTH(SalesDataTable[[#This Row],[Order Date]])/3,0)</f>
        <v>Q3</v>
      </c>
      <c r="W1379" s="6">
        <f>MONTH(SalesDataTable[[#This Row],[Order Date]])</f>
        <v>7</v>
      </c>
      <c r="X1379" s="9" t="str">
        <f>TEXT(SalesDataTable[[#This Row],[Order Date]],"mmm")</f>
        <v>Jul</v>
      </c>
    </row>
    <row r="1380" spans="1:24">
      <c r="A1380" s="3">
        <v>1581</v>
      </c>
      <c r="B1380" s="4">
        <v>46219</v>
      </c>
      <c r="C1380" s="11">
        <f>YEAR(SalesDataTable[[#This Row],[Order Date]])</f>
        <v>2026</v>
      </c>
      <c r="D1380" s="11" t="str">
        <f>"Q"&amp;ROUNDUP(MONTH(SalesDataTable[[#This Row],[Order Date]])/3,0)</f>
        <v>Q3</v>
      </c>
      <c r="E1380" s="13">
        <f>MONTH(SalesDataTable[[#This Row],[Order Date]])</f>
        <v>7</v>
      </c>
      <c r="F1380" s="11" t="str">
        <f>TEXT(SalesDataTable[[#This Row],[Order Date]],"MMM")</f>
        <v>Jul</v>
      </c>
      <c r="G1380" s="5" t="s">
        <v>11</v>
      </c>
      <c r="H1380" s="5" t="s">
        <v>25</v>
      </c>
      <c r="I1380" s="5" t="s">
        <v>19</v>
      </c>
      <c r="J1380" s="5" t="s">
        <v>13</v>
      </c>
      <c r="K1380" s="5" t="s">
        <v>9</v>
      </c>
      <c r="L1380" s="5" t="s">
        <v>10</v>
      </c>
      <c r="M1380" s="6">
        <v>5</v>
      </c>
      <c r="N1380" s="7">
        <v>92.72</v>
      </c>
      <c r="O1380" s="8">
        <v>0.1</v>
      </c>
      <c r="P1380" s="7">
        <v>46.2</v>
      </c>
      <c r="Q1380" s="7">
        <f t="shared" si="84"/>
        <v>417.24</v>
      </c>
      <c r="R1380" s="7">
        <f t="shared" si="85"/>
        <v>231</v>
      </c>
      <c r="S1380" s="7">
        <f t="shared" si="86"/>
        <v>186.24</v>
      </c>
      <c r="T1380" s="9">
        <f t="shared" si="87"/>
        <v>0.44636180615473109</v>
      </c>
      <c r="U1380" s="6">
        <f>YEAR(SalesDataTable[[#This Row],[Order Date]])</f>
        <v>2026</v>
      </c>
      <c r="V1380" s="9" t="str">
        <f>"Q"&amp;ROUNDUP(MONTH(SalesDataTable[[#This Row],[Order Date]])/3,0)</f>
        <v>Q3</v>
      </c>
      <c r="W1380" s="6">
        <f>MONTH(SalesDataTable[[#This Row],[Order Date]])</f>
        <v>7</v>
      </c>
      <c r="X1380" s="9" t="str">
        <f>TEXT(SalesDataTable[[#This Row],[Order Date]],"mmm")</f>
        <v>Jul</v>
      </c>
    </row>
    <row r="1381" spans="1:24">
      <c r="A1381" s="3">
        <v>1894</v>
      </c>
      <c r="B1381" s="4">
        <v>46219</v>
      </c>
      <c r="C1381" s="11">
        <f>YEAR(SalesDataTable[[#This Row],[Order Date]])</f>
        <v>2026</v>
      </c>
      <c r="D1381" s="11" t="str">
        <f>"Q"&amp;ROUNDUP(MONTH(SalesDataTable[[#This Row],[Order Date]])/3,0)</f>
        <v>Q3</v>
      </c>
      <c r="E1381" s="13">
        <f>MONTH(SalesDataTable[[#This Row],[Order Date]])</f>
        <v>7</v>
      </c>
      <c r="F1381" s="11" t="str">
        <f>TEXT(SalesDataTable[[#This Row],[Order Date]],"MMM")</f>
        <v>Jul</v>
      </c>
      <c r="G1381" s="5" t="s">
        <v>20</v>
      </c>
      <c r="H1381" s="5" t="s">
        <v>31</v>
      </c>
      <c r="I1381" s="5" t="s">
        <v>8</v>
      </c>
      <c r="J1381" s="5" t="s">
        <v>16</v>
      </c>
      <c r="K1381" s="5" t="s">
        <v>34</v>
      </c>
      <c r="L1381" s="5" t="s">
        <v>42</v>
      </c>
      <c r="M1381" s="6">
        <v>5</v>
      </c>
      <c r="N1381" s="7">
        <v>36.29</v>
      </c>
      <c r="O1381" s="8">
        <v>0.05</v>
      </c>
      <c r="P1381" s="7">
        <v>13.52</v>
      </c>
      <c r="Q1381" s="7">
        <f t="shared" si="84"/>
        <v>172.37749999999997</v>
      </c>
      <c r="R1381" s="7">
        <f t="shared" si="85"/>
        <v>67.599999999999994</v>
      </c>
      <c r="S1381" s="7">
        <f t="shared" si="86"/>
        <v>104.77749999999997</v>
      </c>
      <c r="T1381" s="9">
        <f t="shared" si="87"/>
        <v>0.60783744978317933</v>
      </c>
      <c r="U1381" s="6">
        <f>YEAR(SalesDataTable[[#This Row],[Order Date]])</f>
        <v>2026</v>
      </c>
      <c r="V1381" s="9" t="str">
        <f>"Q"&amp;ROUNDUP(MONTH(SalesDataTable[[#This Row],[Order Date]])/3,0)</f>
        <v>Q3</v>
      </c>
      <c r="W1381" s="6">
        <f>MONTH(SalesDataTable[[#This Row],[Order Date]])</f>
        <v>7</v>
      </c>
      <c r="X1381" s="9" t="str">
        <f>TEXT(SalesDataTable[[#This Row],[Order Date]],"mmm")</f>
        <v>Jul</v>
      </c>
    </row>
    <row r="1382" spans="1:24">
      <c r="A1382" s="3">
        <v>2100</v>
      </c>
      <c r="B1382" s="4">
        <v>46219</v>
      </c>
      <c r="C1382" s="11">
        <f>YEAR(SalesDataTable[[#This Row],[Order Date]])</f>
        <v>2026</v>
      </c>
      <c r="D1382" s="11" t="str">
        <f>"Q"&amp;ROUNDUP(MONTH(SalesDataTable[[#This Row],[Order Date]])/3,0)</f>
        <v>Q3</v>
      </c>
      <c r="E1382" s="13">
        <f>MONTH(SalesDataTable[[#This Row],[Order Date]])</f>
        <v>7</v>
      </c>
      <c r="F1382" s="11" t="str">
        <f>TEXT(SalesDataTable[[#This Row],[Order Date]],"MMM")</f>
        <v>Jul</v>
      </c>
      <c r="G1382" s="5" t="s">
        <v>11</v>
      </c>
      <c r="H1382" s="5" t="s">
        <v>12</v>
      </c>
      <c r="I1382" s="5" t="s">
        <v>2</v>
      </c>
      <c r="J1382" s="5" t="s">
        <v>16</v>
      </c>
      <c r="K1382" s="5" t="s">
        <v>4</v>
      </c>
      <c r="L1382" s="5" t="s">
        <v>22</v>
      </c>
      <c r="M1382" s="6">
        <v>2</v>
      </c>
      <c r="N1382" s="7">
        <v>49.84</v>
      </c>
      <c r="O1382" s="8">
        <v>0.1</v>
      </c>
      <c r="P1382" s="7">
        <v>23.06</v>
      </c>
      <c r="Q1382" s="7">
        <f t="shared" si="84"/>
        <v>89.712000000000003</v>
      </c>
      <c r="R1382" s="7">
        <f t="shared" si="85"/>
        <v>46.12</v>
      </c>
      <c r="S1382" s="7">
        <f t="shared" si="86"/>
        <v>43.592000000000006</v>
      </c>
      <c r="T1382" s="9">
        <f t="shared" si="87"/>
        <v>0.48591046905653651</v>
      </c>
      <c r="U1382" s="6">
        <f>YEAR(SalesDataTable[[#This Row],[Order Date]])</f>
        <v>2026</v>
      </c>
      <c r="V1382" s="9" t="str">
        <f>"Q"&amp;ROUNDUP(MONTH(SalesDataTable[[#This Row],[Order Date]])/3,0)</f>
        <v>Q3</v>
      </c>
      <c r="W1382" s="6">
        <f>MONTH(SalesDataTable[[#This Row],[Order Date]])</f>
        <v>7</v>
      </c>
      <c r="X1382" s="9" t="str">
        <f>TEXT(SalesDataTable[[#This Row],[Order Date]],"mmm")</f>
        <v>Jul</v>
      </c>
    </row>
    <row r="1383" spans="1:24">
      <c r="A1383" s="3">
        <v>2902</v>
      </c>
      <c r="B1383" s="4">
        <v>46219</v>
      </c>
      <c r="C1383" s="11">
        <f>YEAR(SalesDataTable[[#This Row],[Order Date]])</f>
        <v>2026</v>
      </c>
      <c r="D1383" s="11" t="str">
        <f>"Q"&amp;ROUNDUP(MONTH(SalesDataTable[[#This Row],[Order Date]])/3,0)</f>
        <v>Q3</v>
      </c>
      <c r="E1383" s="13">
        <f>MONTH(SalesDataTable[[#This Row],[Order Date]])</f>
        <v>7</v>
      </c>
      <c r="F1383" s="11" t="str">
        <f>TEXT(SalesDataTable[[#This Row],[Order Date]],"MMM")</f>
        <v>Jul</v>
      </c>
      <c r="G1383" s="5" t="s">
        <v>6</v>
      </c>
      <c r="H1383" s="5" t="s">
        <v>43</v>
      </c>
      <c r="I1383" s="5" t="s">
        <v>28</v>
      </c>
      <c r="J1383" s="5" t="s">
        <v>16</v>
      </c>
      <c r="K1383" s="5" t="s">
        <v>34</v>
      </c>
      <c r="L1383" s="5" t="s">
        <v>42</v>
      </c>
      <c r="M1383" s="6">
        <v>1</v>
      </c>
      <c r="N1383" s="7">
        <v>35.799999999999997</v>
      </c>
      <c r="O1383" s="8">
        <v>0</v>
      </c>
      <c r="P1383" s="7">
        <v>14.05</v>
      </c>
      <c r="Q1383" s="7">
        <f t="shared" si="84"/>
        <v>35.799999999999997</v>
      </c>
      <c r="R1383" s="7">
        <f t="shared" si="85"/>
        <v>14.05</v>
      </c>
      <c r="S1383" s="7">
        <f t="shared" si="86"/>
        <v>21.749999999999996</v>
      </c>
      <c r="T1383" s="9">
        <f t="shared" si="87"/>
        <v>0.60754189944134074</v>
      </c>
      <c r="U1383" s="6">
        <f>YEAR(SalesDataTable[[#This Row],[Order Date]])</f>
        <v>2026</v>
      </c>
      <c r="V1383" s="9" t="str">
        <f>"Q"&amp;ROUNDUP(MONTH(SalesDataTable[[#This Row],[Order Date]])/3,0)</f>
        <v>Q3</v>
      </c>
      <c r="W1383" s="6">
        <f>MONTH(SalesDataTable[[#This Row],[Order Date]])</f>
        <v>7</v>
      </c>
      <c r="X1383" s="9" t="str">
        <f>TEXT(SalesDataTable[[#This Row],[Order Date]],"mmm")</f>
        <v>Jul</v>
      </c>
    </row>
    <row r="1384" spans="1:24">
      <c r="A1384" s="3">
        <v>3115</v>
      </c>
      <c r="B1384" s="4">
        <v>46219</v>
      </c>
      <c r="C1384" s="11">
        <f>YEAR(SalesDataTable[[#This Row],[Order Date]])</f>
        <v>2026</v>
      </c>
      <c r="D1384" s="11" t="str">
        <f>"Q"&amp;ROUNDUP(MONTH(SalesDataTable[[#This Row],[Order Date]])/3,0)</f>
        <v>Q3</v>
      </c>
      <c r="E1384" s="13">
        <f>MONTH(SalesDataTable[[#This Row],[Order Date]])</f>
        <v>7</v>
      </c>
      <c r="F1384" s="11" t="str">
        <f>TEXT(SalesDataTable[[#This Row],[Order Date]],"MMM")</f>
        <v>Jul</v>
      </c>
      <c r="G1384" s="5" t="s">
        <v>20</v>
      </c>
      <c r="H1384" s="5" t="s">
        <v>47</v>
      </c>
      <c r="I1384" s="5" t="s">
        <v>2</v>
      </c>
      <c r="J1384" s="5" t="s">
        <v>13</v>
      </c>
      <c r="K1384" s="5" t="s">
        <v>23</v>
      </c>
      <c r="L1384" s="5" t="s">
        <v>29</v>
      </c>
      <c r="M1384" s="6">
        <v>1</v>
      </c>
      <c r="N1384" s="7">
        <v>195.12</v>
      </c>
      <c r="O1384" s="8">
        <v>0</v>
      </c>
      <c r="P1384" s="7">
        <v>101.14</v>
      </c>
      <c r="Q1384" s="7">
        <f t="shared" si="84"/>
        <v>195.12</v>
      </c>
      <c r="R1384" s="7">
        <f t="shared" si="85"/>
        <v>101.14</v>
      </c>
      <c r="S1384" s="7">
        <f t="shared" si="86"/>
        <v>93.98</v>
      </c>
      <c r="T1384" s="9">
        <f t="shared" si="87"/>
        <v>0.48165231652316526</v>
      </c>
      <c r="U1384" s="6">
        <f>YEAR(SalesDataTable[[#This Row],[Order Date]])</f>
        <v>2026</v>
      </c>
      <c r="V1384" s="9" t="str">
        <f>"Q"&amp;ROUNDUP(MONTH(SalesDataTable[[#This Row],[Order Date]])/3,0)</f>
        <v>Q3</v>
      </c>
      <c r="W1384" s="6">
        <f>MONTH(SalesDataTable[[#This Row],[Order Date]])</f>
        <v>7</v>
      </c>
      <c r="X1384" s="9" t="str">
        <f>TEXT(SalesDataTable[[#This Row],[Order Date]],"mmm")</f>
        <v>Jul</v>
      </c>
    </row>
    <row r="1385" spans="1:24">
      <c r="A1385" s="3">
        <v>3546</v>
      </c>
      <c r="B1385" s="4">
        <v>46219</v>
      </c>
      <c r="C1385" s="11">
        <f>YEAR(SalesDataTable[[#This Row],[Order Date]])</f>
        <v>2026</v>
      </c>
      <c r="D1385" s="11" t="str">
        <f>"Q"&amp;ROUNDUP(MONTH(SalesDataTable[[#This Row],[Order Date]])/3,0)</f>
        <v>Q3</v>
      </c>
      <c r="E1385" s="13">
        <f>MONTH(SalesDataTable[[#This Row],[Order Date]])</f>
        <v>7</v>
      </c>
      <c r="F1385" s="11" t="str">
        <f>TEXT(SalesDataTable[[#This Row],[Order Date]],"MMM")</f>
        <v>Jul</v>
      </c>
      <c r="G1385" s="5" t="s">
        <v>0</v>
      </c>
      <c r="H1385" s="5" t="s">
        <v>50</v>
      </c>
      <c r="I1385" s="5" t="s">
        <v>2</v>
      </c>
      <c r="J1385" s="5" t="s">
        <v>13</v>
      </c>
      <c r="K1385" s="5" t="s">
        <v>4</v>
      </c>
      <c r="L1385" s="5" t="s">
        <v>26</v>
      </c>
      <c r="M1385" s="6">
        <v>2</v>
      </c>
      <c r="N1385" s="7">
        <v>39.69</v>
      </c>
      <c r="O1385" s="8">
        <v>0.05</v>
      </c>
      <c r="P1385" s="7">
        <v>16.88</v>
      </c>
      <c r="Q1385" s="7">
        <f t="shared" si="84"/>
        <v>75.410999999999987</v>
      </c>
      <c r="R1385" s="7">
        <f t="shared" si="85"/>
        <v>33.76</v>
      </c>
      <c r="S1385" s="7">
        <f t="shared" si="86"/>
        <v>41.650999999999989</v>
      </c>
      <c r="T1385" s="9">
        <f t="shared" si="87"/>
        <v>0.55231995332245953</v>
      </c>
      <c r="U1385" s="6">
        <f>YEAR(SalesDataTable[[#This Row],[Order Date]])</f>
        <v>2026</v>
      </c>
      <c r="V1385" s="9" t="str">
        <f>"Q"&amp;ROUNDUP(MONTH(SalesDataTable[[#This Row],[Order Date]])/3,0)</f>
        <v>Q3</v>
      </c>
      <c r="W1385" s="6">
        <f>MONTH(SalesDataTable[[#This Row],[Order Date]])</f>
        <v>7</v>
      </c>
      <c r="X1385" s="9" t="str">
        <f>TEXT(SalesDataTable[[#This Row],[Order Date]],"mmm")</f>
        <v>Jul</v>
      </c>
    </row>
    <row r="1386" spans="1:24">
      <c r="A1386" s="3">
        <v>4224</v>
      </c>
      <c r="B1386" s="4">
        <v>46219</v>
      </c>
      <c r="C1386" s="11">
        <f>YEAR(SalesDataTable[[#This Row],[Order Date]])</f>
        <v>2026</v>
      </c>
      <c r="D1386" s="11" t="str">
        <f>"Q"&amp;ROUNDUP(MONTH(SalesDataTable[[#This Row],[Order Date]])/3,0)</f>
        <v>Q3</v>
      </c>
      <c r="E1386" s="13">
        <f>MONTH(SalesDataTable[[#This Row],[Order Date]])</f>
        <v>7</v>
      </c>
      <c r="F1386" s="11" t="str">
        <f>TEXT(SalesDataTable[[#This Row],[Order Date]],"MMM")</f>
        <v>Jul</v>
      </c>
      <c r="G1386" s="5" t="s">
        <v>11</v>
      </c>
      <c r="H1386" s="5" t="s">
        <v>18</v>
      </c>
      <c r="I1386" s="5" t="s">
        <v>19</v>
      </c>
      <c r="J1386" s="5" t="s">
        <v>3</v>
      </c>
      <c r="K1386" s="5" t="s">
        <v>23</v>
      </c>
      <c r="L1386" s="5" t="s">
        <v>24</v>
      </c>
      <c r="M1386" s="6">
        <v>1</v>
      </c>
      <c r="N1386" s="7">
        <v>348.73</v>
      </c>
      <c r="O1386" s="8">
        <v>0.15</v>
      </c>
      <c r="P1386" s="7">
        <v>190.33</v>
      </c>
      <c r="Q1386" s="7">
        <f t="shared" si="84"/>
        <v>296.4205</v>
      </c>
      <c r="R1386" s="7">
        <f t="shared" si="85"/>
        <v>190.33</v>
      </c>
      <c r="S1386" s="7">
        <f t="shared" si="86"/>
        <v>106.09049999999999</v>
      </c>
      <c r="T1386" s="9">
        <f t="shared" si="87"/>
        <v>0.35790540802677273</v>
      </c>
      <c r="U1386" s="6">
        <f>YEAR(SalesDataTable[[#This Row],[Order Date]])</f>
        <v>2026</v>
      </c>
      <c r="V1386" s="9" t="str">
        <f>"Q"&amp;ROUNDUP(MONTH(SalesDataTable[[#This Row],[Order Date]])/3,0)</f>
        <v>Q3</v>
      </c>
      <c r="W1386" s="6">
        <f>MONTH(SalesDataTable[[#This Row],[Order Date]])</f>
        <v>7</v>
      </c>
      <c r="X1386" s="9" t="str">
        <f>TEXT(SalesDataTable[[#This Row],[Order Date]],"mmm")</f>
        <v>Jul</v>
      </c>
    </row>
    <row r="1387" spans="1:24">
      <c r="A1387" s="3">
        <v>4858</v>
      </c>
      <c r="B1387" s="4">
        <v>46219</v>
      </c>
      <c r="C1387" s="11">
        <f>YEAR(SalesDataTable[[#This Row],[Order Date]])</f>
        <v>2026</v>
      </c>
      <c r="D1387" s="11" t="str">
        <f>"Q"&amp;ROUNDUP(MONTH(SalesDataTable[[#This Row],[Order Date]])/3,0)</f>
        <v>Q3</v>
      </c>
      <c r="E1387" s="13">
        <f>MONTH(SalesDataTable[[#This Row],[Order Date]])</f>
        <v>7</v>
      </c>
      <c r="F1387" s="11" t="str">
        <f>TEXT(SalesDataTable[[#This Row],[Order Date]],"MMM")</f>
        <v>Jul</v>
      </c>
      <c r="G1387" s="5" t="s">
        <v>6</v>
      </c>
      <c r="H1387" s="5" t="s">
        <v>43</v>
      </c>
      <c r="I1387" s="5" t="s">
        <v>19</v>
      </c>
      <c r="J1387" s="5" t="s">
        <v>3</v>
      </c>
      <c r="K1387" s="5" t="s">
        <v>14</v>
      </c>
      <c r="L1387" s="5" t="s">
        <v>15</v>
      </c>
      <c r="M1387" s="6">
        <v>1</v>
      </c>
      <c r="N1387" s="7">
        <v>35.5</v>
      </c>
      <c r="O1387" s="8">
        <v>0</v>
      </c>
      <c r="P1387" s="7">
        <v>13.26</v>
      </c>
      <c r="Q1387" s="7">
        <f t="shared" si="84"/>
        <v>35.5</v>
      </c>
      <c r="R1387" s="7">
        <f t="shared" si="85"/>
        <v>13.26</v>
      </c>
      <c r="S1387" s="7">
        <f t="shared" si="86"/>
        <v>22.240000000000002</v>
      </c>
      <c r="T1387" s="9">
        <f t="shared" si="87"/>
        <v>0.62647887323943663</v>
      </c>
      <c r="U1387" s="6">
        <f>YEAR(SalesDataTable[[#This Row],[Order Date]])</f>
        <v>2026</v>
      </c>
      <c r="V1387" s="9" t="str">
        <f>"Q"&amp;ROUNDUP(MONTH(SalesDataTable[[#This Row],[Order Date]])/3,0)</f>
        <v>Q3</v>
      </c>
      <c r="W1387" s="6">
        <f>MONTH(SalesDataTable[[#This Row],[Order Date]])</f>
        <v>7</v>
      </c>
      <c r="X1387" s="9" t="str">
        <f>TEXT(SalesDataTable[[#This Row],[Order Date]],"mmm")</f>
        <v>Jul</v>
      </c>
    </row>
    <row r="1388" spans="1:24">
      <c r="A1388" s="3">
        <v>768</v>
      </c>
      <c r="B1388" s="4">
        <v>46220</v>
      </c>
      <c r="C1388" s="11">
        <f>YEAR(SalesDataTable[[#This Row],[Order Date]])</f>
        <v>2026</v>
      </c>
      <c r="D1388" s="11" t="str">
        <f>"Q"&amp;ROUNDUP(MONTH(SalesDataTable[[#This Row],[Order Date]])/3,0)</f>
        <v>Q3</v>
      </c>
      <c r="E1388" s="13">
        <f>MONTH(SalesDataTable[[#This Row],[Order Date]])</f>
        <v>7</v>
      </c>
      <c r="F1388" s="11" t="str">
        <f>TEXT(SalesDataTable[[#This Row],[Order Date]],"MMM")</f>
        <v>Jul</v>
      </c>
      <c r="G1388" s="5" t="s">
        <v>0</v>
      </c>
      <c r="H1388" s="5" t="s">
        <v>36</v>
      </c>
      <c r="I1388" s="5" t="s">
        <v>2</v>
      </c>
      <c r="J1388" s="5" t="s">
        <v>16</v>
      </c>
      <c r="K1388" s="5" t="s">
        <v>14</v>
      </c>
      <c r="L1388" s="5" t="s">
        <v>32</v>
      </c>
      <c r="M1388" s="6">
        <v>1</v>
      </c>
      <c r="N1388" s="7">
        <v>46.44</v>
      </c>
      <c r="O1388" s="8">
        <v>0</v>
      </c>
      <c r="P1388" s="7">
        <v>18.47</v>
      </c>
      <c r="Q1388" s="7">
        <f t="shared" si="84"/>
        <v>46.44</v>
      </c>
      <c r="R1388" s="7">
        <f t="shared" si="85"/>
        <v>18.47</v>
      </c>
      <c r="S1388" s="7">
        <f t="shared" si="86"/>
        <v>27.97</v>
      </c>
      <c r="T1388" s="9">
        <f t="shared" si="87"/>
        <v>0.60228251507321273</v>
      </c>
      <c r="U1388" s="6">
        <f>YEAR(SalesDataTable[[#This Row],[Order Date]])</f>
        <v>2026</v>
      </c>
      <c r="V1388" s="9" t="str">
        <f>"Q"&amp;ROUNDUP(MONTH(SalesDataTable[[#This Row],[Order Date]])/3,0)</f>
        <v>Q3</v>
      </c>
      <c r="W1388" s="6">
        <f>MONTH(SalesDataTable[[#This Row],[Order Date]])</f>
        <v>7</v>
      </c>
      <c r="X1388" s="9" t="str">
        <f>TEXT(SalesDataTable[[#This Row],[Order Date]],"mmm")</f>
        <v>Jul</v>
      </c>
    </row>
    <row r="1389" spans="1:24">
      <c r="A1389" s="3">
        <v>1901</v>
      </c>
      <c r="B1389" s="4">
        <v>46220</v>
      </c>
      <c r="C1389" s="11">
        <f>YEAR(SalesDataTable[[#This Row],[Order Date]])</f>
        <v>2026</v>
      </c>
      <c r="D1389" s="11" t="str">
        <f>"Q"&amp;ROUNDUP(MONTH(SalesDataTable[[#This Row],[Order Date]])/3,0)</f>
        <v>Q3</v>
      </c>
      <c r="E1389" s="13">
        <f>MONTH(SalesDataTable[[#This Row],[Order Date]])</f>
        <v>7</v>
      </c>
      <c r="F1389" s="11" t="str">
        <f>TEXT(SalesDataTable[[#This Row],[Order Date]],"MMM")</f>
        <v>Jul</v>
      </c>
      <c r="G1389" s="5" t="s">
        <v>6</v>
      </c>
      <c r="H1389" s="5" t="s">
        <v>49</v>
      </c>
      <c r="I1389" s="5" t="s">
        <v>2</v>
      </c>
      <c r="J1389" s="5" t="s">
        <v>13</v>
      </c>
      <c r="K1389" s="5" t="s">
        <v>9</v>
      </c>
      <c r="L1389" s="5" t="s">
        <v>46</v>
      </c>
      <c r="M1389" s="6">
        <v>1</v>
      </c>
      <c r="N1389" s="7">
        <v>70.44</v>
      </c>
      <c r="O1389" s="8">
        <v>0.05</v>
      </c>
      <c r="P1389" s="7">
        <v>32.229999999999997</v>
      </c>
      <c r="Q1389" s="7">
        <f t="shared" si="84"/>
        <v>66.917999999999992</v>
      </c>
      <c r="R1389" s="7">
        <f t="shared" si="85"/>
        <v>32.229999999999997</v>
      </c>
      <c r="S1389" s="7">
        <f t="shared" si="86"/>
        <v>34.687999999999995</v>
      </c>
      <c r="T1389" s="9">
        <f t="shared" si="87"/>
        <v>0.51836576108072563</v>
      </c>
      <c r="U1389" s="6">
        <f>YEAR(SalesDataTable[[#This Row],[Order Date]])</f>
        <v>2026</v>
      </c>
      <c r="V1389" s="9" t="str">
        <f>"Q"&amp;ROUNDUP(MONTH(SalesDataTable[[#This Row],[Order Date]])/3,0)</f>
        <v>Q3</v>
      </c>
      <c r="W1389" s="6">
        <f>MONTH(SalesDataTable[[#This Row],[Order Date]])</f>
        <v>7</v>
      </c>
      <c r="X1389" s="9" t="str">
        <f>TEXT(SalesDataTable[[#This Row],[Order Date]],"mmm")</f>
        <v>Jul</v>
      </c>
    </row>
    <row r="1390" spans="1:24">
      <c r="A1390" s="3">
        <v>2226</v>
      </c>
      <c r="B1390" s="4">
        <v>46220</v>
      </c>
      <c r="C1390" s="11">
        <f>YEAR(SalesDataTable[[#This Row],[Order Date]])</f>
        <v>2026</v>
      </c>
      <c r="D1390" s="11" t="str">
        <f>"Q"&amp;ROUNDUP(MONTH(SalesDataTable[[#This Row],[Order Date]])/3,0)</f>
        <v>Q3</v>
      </c>
      <c r="E1390" s="13">
        <f>MONTH(SalesDataTable[[#This Row],[Order Date]])</f>
        <v>7</v>
      </c>
      <c r="F1390" s="11" t="str">
        <f>TEXT(SalesDataTable[[#This Row],[Order Date]],"MMM")</f>
        <v>Jul</v>
      </c>
      <c r="G1390" s="5" t="s">
        <v>0</v>
      </c>
      <c r="H1390" s="5" t="s">
        <v>50</v>
      </c>
      <c r="I1390" s="5" t="s">
        <v>19</v>
      </c>
      <c r="J1390" s="5" t="s">
        <v>13</v>
      </c>
      <c r="K1390" s="5" t="s">
        <v>9</v>
      </c>
      <c r="L1390" s="5" t="s">
        <v>46</v>
      </c>
      <c r="M1390" s="6">
        <v>1</v>
      </c>
      <c r="N1390" s="7">
        <v>69.78</v>
      </c>
      <c r="O1390" s="8">
        <v>0.05</v>
      </c>
      <c r="P1390" s="7">
        <v>32.83</v>
      </c>
      <c r="Q1390" s="7">
        <f t="shared" si="84"/>
        <v>66.290999999999997</v>
      </c>
      <c r="R1390" s="7">
        <f t="shared" si="85"/>
        <v>32.83</v>
      </c>
      <c r="S1390" s="7">
        <f t="shared" si="86"/>
        <v>33.460999999999999</v>
      </c>
      <c r="T1390" s="9">
        <f t="shared" si="87"/>
        <v>0.50475931876121949</v>
      </c>
      <c r="U1390" s="6">
        <f>YEAR(SalesDataTable[[#This Row],[Order Date]])</f>
        <v>2026</v>
      </c>
      <c r="V1390" s="9" t="str">
        <f>"Q"&amp;ROUNDUP(MONTH(SalesDataTable[[#This Row],[Order Date]])/3,0)</f>
        <v>Q3</v>
      </c>
      <c r="W1390" s="6">
        <f>MONTH(SalesDataTable[[#This Row],[Order Date]])</f>
        <v>7</v>
      </c>
      <c r="X1390" s="9" t="str">
        <f>TEXT(SalesDataTable[[#This Row],[Order Date]],"mmm")</f>
        <v>Jul</v>
      </c>
    </row>
    <row r="1391" spans="1:24">
      <c r="A1391" s="3">
        <v>2660</v>
      </c>
      <c r="B1391" s="4">
        <v>46220</v>
      </c>
      <c r="C1391" s="11">
        <f>YEAR(SalesDataTable[[#This Row],[Order Date]])</f>
        <v>2026</v>
      </c>
      <c r="D1391" s="11" t="str">
        <f>"Q"&amp;ROUNDUP(MONTH(SalesDataTable[[#This Row],[Order Date]])/3,0)</f>
        <v>Q3</v>
      </c>
      <c r="E1391" s="13">
        <f>MONTH(SalesDataTable[[#This Row],[Order Date]])</f>
        <v>7</v>
      </c>
      <c r="F1391" s="11" t="str">
        <f>TEXT(SalesDataTable[[#This Row],[Order Date]],"MMM")</f>
        <v>Jul</v>
      </c>
      <c r="G1391" s="5" t="s">
        <v>11</v>
      </c>
      <c r="H1391" s="5" t="s">
        <v>25</v>
      </c>
      <c r="I1391" s="5" t="s">
        <v>19</v>
      </c>
      <c r="J1391" s="5" t="s">
        <v>13</v>
      </c>
      <c r="K1391" s="5" t="s">
        <v>14</v>
      </c>
      <c r="L1391" s="5" t="s">
        <v>15</v>
      </c>
      <c r="M1391" s="6">
        <v>4</v>
      </c>
      <c r="N1391" s="7">
        <v>35.450000000000003</v>
      </c>
      <c r="O1391" s="8">
        <v>0.1</v>
      </c>
      <c r="P1391" s="7">
        <v>13.83</v>
      </c>
      <c r="Q1391" s="7">
        <f t="shared" si="84"/>
        <v>127.62000000000002</v>
      </c>
      <c r="R1391" s="7">
        <f t="shared" si="85"/>
        <v>55.32</v>
      </c>
      <c r="S1391" s="7">
        <f t="shared" si="86"/>
        <v>72.300000000000011</v>
      </c>
      <c r="T1391" s="9">
        <f t="shared" si="87"/>
        <v>0.56652562294311237</v>
      </c>
      <c r="U1391" s="6">
        <f>YEAR(SalesDataTable[[#This Row],[Order Date]])</f>
        <v>2026</v>
      </c>
      <c r="V1391" s="9" t="str">
        <f>"Q"&amp;ROUNDUP(MONTH(SalesDataTable[[#This Row],[Order Date]])/3,0)</f>
        <v>Q3</v>
      </c>
      <c r="W1391" s="6">
        <f>MONTH(SalesDataTable[[#This Row],[Order Date]])</f>
        <v>7</v>
      </c>
      <c r="X1391" s="9" t="str">
        <f>TEXT(SalesDataTable[[#This Row],[Order Date]],"mmm")</f>
        <v>Jul</v>
      </c>
    </row>
    <row r="1392" spans="1:24">
      <c r="A1392" s="3">
        <v>3004</v>
      </c>
      <c r="B1392" s="4">
        <v>46220</v>
      </c>
      <c r="C1392" s="11">
        <f>YEAR(SalesDataTable[[#This Row],[Order Date]])</f>
        <v>2026</v>
      </c>
      <c r="D1392" s="11" t="str">
        <f>"Q"&amp;ROUNDUP(MONTH(SalesDataTable[[#This Row],[Order Date]])/3,0)</f>
        <v>Q3</v>
      </c>
      <c r="E1392" s="13">
        <f>MONTH(SalesDataTable[[#This Row],[Order Date]])</f>
        <v>7</v>
      </c>
      <c r="F1392" s="11" t="str">
        <f>TEXT(SalesDataTable[[#This Row],[Order Date]],"MMM")</f>
        <v>Jul</v>
      </c>
      <c r="G1392" s="5" t="s">
        <v>20</v>
      </c>
      <c r="H1392" s="5" t="s">
        <v>33</v>
      </c>
      <c r="I1392" s="5" t="s">
        <v>2</v>
      </c>
      <c r="J1392" s="5" t="s">
        <v>3</v>
      </c>
      <c r="K1392" s="5" t="s">
        <v>4</v>
      </c>
      <c r="L1392" s="5" t="s">
        <v>22</v>
      </c>
      <c r="M1392" s="6">
        <v>1</v>
      </c>
      <c r="N1392" s="7">
        <v>50.82</v>
      </c>
      <c r="O1392" s="8">
        <v>0.05</v>
      </c>
      <c r="P1392" s="7">
        <v>22.36</v>
      </c>
      <c r="Q1392" s="7">
        <f t="shared" si="84"/>
        <v>48.278999999999996</v>
      </c>
      <c r="R1392" s="7">
        <f t="shared" si="85"/>
        <v>22.36</v>
      </c>
      <c r="S1392" s="7">
        <f t="shared" si="86"/>
        <v>25.918999999999997</v>
      </c>
      <c r="T1392" s="9">
        <f t="shared" si="87"/>
        <v>0.5368586756146565</v>
      </c>
      <c r="U1392" s="6">
        <f>YEAR(SalesDataTable[[#This Row],[Order Date]])</f>
        <v>2026</v>
      </c>
      <c r="V1392" s="9" t="str">
        <f>"Q"&amp;ROUNDUP(MONTH(SalesDataTable[[#This Row],[Order Date]])/3,0)</f>
        <v>Q3</v>
      </c>
      <c r="W1392" s="6">
        <f>MONTH(SalesDataTable[[#This Row],[Order Date]])</f>
        <v>7</v>
      </c>
      <c r="X1392" s="9" t="str">
        <f>TEXT(SalesDataTable[[#This Row],[Order Date]],"mmm")</f>
        <v>Jul</v>
      </c>
    </row>
    <row r="1393" spans="1:24">
      <c r="A1393" s="3">
        <v>4020</v>
      </c>
      <c r="B1393" s="4">
        <v>46220</v>
      </c>
      <c r="C1393" s="11">
        <f>YEAR(SalesDataTable[[#This Row],[Order Date]])</f>
        <v>2026</v>
      </c>
      <c r="D1393" s="11" t="str">
        <f>"Q"&amp;ROUNDUP(MONTH(SalesDataTable[[#This Row],[Order Date]])/3,0)</f>
        <v>Q3</v>
      </c>
      <c r="E1393" s="13">
        <f>MONTH(SalesDataTable[[#This Row],[Order Date]])</f>
        <v>7</v>
      </c>
      <c r="F1393" s="11" t="str">
        <f>TEXT(SalesDataTable[[#This Row],[Order Date]],"MMM")</f>
        <v>Jul</v>
      </c>
      <c r="G1393" s="5" t="s">
        <v>11</v>
      </c>
      <c r="H1393" s="5" t="s">
        <v>12</v>
      </c>
      <c r="I1393" s="5" t="s">
        <v>2</v>
      </c>
      <c r="J1393" s="5" t="s">
        <v>3</v>
      </c>
      <c r="K1393" s="5" t="s">
        <v>23</v>
      </c>
      <c r="L1393" s="5" t="s">
        <v>51</v>
      </c>
      <c r="M1393" s="6">
        <v>1</v>
      </c>
      <c r="N1393" s="7">
        <v>126.13</v>
      </c>
      <c r="O1393" s="8">
        <v>0.15</v>
      </c>
      <c r="P1393" s="7">
        <v>60.43</v>
      </c>
      <c r="Q1393" s="7">
        <f t="shared" si="84"/>
        <v>107.2105</v>
      </c>
      <c r="R1393" s="7">
        <f t="shared" si="85"/>
        <v>60.43</v>
      </c>
      <c r="S1393" s="7">
        <f t="shared" si="86"/>
        <v>46.780499999999996</v>
      </c>
      <c r="T1393" s="9">
        <f t="shared" si="87"/>
        <v>0.43634252242084498</v>
      </c>
      <c r="U1393" s="6">
        <f>YEAR(SalesDataTable[[#This Row],[Order Date]])</f>
        <v>2026</v>
      </c>
      <c r="V1393" s="9" t="str">
        <f>"Q"&amp;ROUNDUP(MONTH(SalesDataTable[[#This Row],[Order Date]])/3,0)</f>
        <v>Q3</v>
      </c>
      <c r="W1393" s="6">
        <f>MONTH(SalesDataTable[[#This Row],[Order Date]])</f>
        <v>7</v>
      </c>
      <c r="X1393" s="9" t="str">
        <f>TEXT(SalesDataTable[[#This Row],[Order Date]],"mmm")</f>
        <v>Jul</v>
      </c>
    </row>
    <row r="1394" spans="1:24">
      <c r="A1394" s="3">
        <v>4154</v>
      </c>
      <c r="B1394" s="4">
        <v>46220</v>
      </c>
      <c r="C1394" s="11">
        <f>YEAR(SalesDataTable[[#This Row],[Order Date]])</f>
        <v>2026</v>
      </c>
      <c r="D1394" s="11" t="str">
        <f>"Q"&amp;ROUNDUP(MONTH(SalesDataTable[[#This Row],[Order Date]])/3,0)</f>
        <v>Q3</v>
      </c>
      <c r="E1394" s="13">
        <f>MONTH(SalesDataTable[[#This Row],[Order Date]])</f>
        <v>7</v>
      </c>
      <c r="F1394" s="11" t="str">
        <f>TEXT(SalesDataTable[[#This Row],[Order Date]],"MMM")</f>
        <v>Jul</v>
      </c>
      <c r="G1394" s="5" t="s">
        <v>11</v>
      </c>
      <c r="H1394" s="5" t="s">
        <v>39</v>
      </c>
      <c r="I1394" s="5" t="s">
        <v>2</v>
      </c>
      <c r="J1394" s="5" t="s">
        <v>3</v>
      </c>
      <c r="K1394" s="5" t="s">
        <v>9</v>
      </c>
      <c r="L1394" s="5" t="s">
        <v>46</v>
      </c>
      <c r="M1394" s="6">
        <v>3</v>
      </c>
      <c r="N1394" s="7">
        <v>72.150000000000006</v>
      </c>
      <c r="O1394" s="8">
        <v>0</v>
      </c>
      <c r="P1394" s="7">
        <v>33.01</v>
      </c>
      <c r="Q1394" s="7">
        <f t="shared" si="84"/>
        <v>216.45000000000002</v>
      </c>
      <c r="R1394" s="7">
        <f t="shared" si="85"/>
        <v>99.03</v>
      </c>
      <c r="S1394" s="7">
        <f t="shared" si="86"/>
        <v>117.42000000000002</v>
      </c>
      <c r="T1394" s="9">
        <f t="shared" si="87"/>
        <v>0.54248094248094247</v>
      </c>
      <c r="U1394" s="6">
        <f>YEAR(SalesDataTable[[#This Row],[Order Date]])</f>
        <v>2026</v>
      </c>
      <c r="V1394" s="9" t="str">
        <f>"Q"&amp;ROUNDUP(MONTH(SalesDataTable[[#This Row],[Order Date]])/3,0)</f>
        <v>Q3</v>
      </c>
      <c r="W1394" s="6">
        <f>MONTH(SalesDataTable[[#This Row],[Order Date]])</f>
        <v>7</v>
      </c>
      <c r="X1394" s="9" t="str">
        <f>TEXT(SalesDataTable[[#This Row],[Order Date]],"mmm")</f>
        <v>Jul</v>
      </c>
    </row>
    <row r="1395" spans="1:24">
      <c r="A1395" s="3">
        <v>4957</v>
      </c>
      <c r="B1395" s="4">
        <v>46220</v>
      </c>
      <c r="C1395" s="11">
        <f>YEAR(SalesDataTable[[#This Row],[Order Date]])</f>
        <v>2026</v>
      </c>
      <c r="D1395" s="11" t="str">
        <f>"Q"&amp;ROUNDUP(MONTH(SalesDataTable[[#This Row],[Order Date]])/3,0)</f>
        <v>Q3</v>
      </c>
      <c r="E1395" s="13">
        <f>MONTH(SalesDataTable[[#This Row],[Order Date]])</f>
        <v>7</v>
      </c>
      <c r="F1395" s="11" t="str">
        <f>TEXT(SalesDataTable[[#This Row],[Order Date]],"MMM")</f>
        <v>Jul</v>
      </c>
      <c r="G1395" s="5" t="s">
        <v>6</v>
      </c>
      <c r="H1395" s="5" t="s">
        <v>7</v>
      </c>
      <c r="I1395" s="5" t="s">
        <v>2</v>
      </c>
      <c r="J1395" s="5" t="s">
        <v>3</v>
      </c>
      <c r="K1395" s="5" t="s">
        <v>34</v>
      </c>
      <c r="L1395" s="5" t="s">
        <v>42</v>
      </c>
      <c r="M1395" s="6">
        <v>1</v>
      </c>
      <c r="N1395" s="7">
        <v>35.58</v>
      </c>
      <c r="O1395" s="8">
        <v>0</v>
      </c>
      <c r="P1395" s="7">
        <v>13.68</v>
      </c>
      <c r="Q1395" s="7">
        <f t="shared" si="84"/>
        <v>35.58</v>
      </c>
      <c r="R1395" s="7">
        <f t="shared" si="85"/>
        <v>13.68</v>
      </c>
      <c r="S1395" s="7">
        <f t="shared" si="86"/>
        <v>21.9</v>
      </c>
      <c r="T1395" s="9">
        <f t="shared" si="87"/>
        <v>0.61551433389544685</v>
      </c>
      <c r="U1395" s="6">
        <f>YEAR(SalesDataTable[[#This Row],[Order Date]])</f>
        <v>2026</v>
      </c>
      <c r="V1395" s="9" t="str">
        <f>"Q"&amp;ROUNDUP(MONTH(SalesDataTable[[#This Row],[Order Date]])/3,0)</f>
        <v>Q3</v>
      </c>
      <c r="W1395" s="6">
        <f>MONTH(SalesDataTable[[#This Row],[Order Date]])</f>
        <v>7</v>
      </c>
      <c r="X1395" s="9" t="str">
        <f>TEXT(SalesDataTable[[#This Row],[Order Date]],"mmm")</f>
        <v>Jul</v>
      </c>
    </row>
    <row r="1396" spans="1:24">
      <c r="A1396" s="3">
        <v>945</v>
      </c>
      <c r="B1396" s="4">
        <v>46221</v>
      </c>
      <c r="C1396" s="11">
        <f>YEAR(SalesDataTable[[#This Row],[Order Date]])</f>
        <v>2026</v>
      </c>
      <c r="D1396" s="11" t="str">
        <f>"Q"&amp;ROUNDUP(MONTH(SalesDataTable[[#This Row],[Order Date]])/3,0)</f>
        <v>Q3</v>
      </c>
      <c r="E1396" s="13">
        <f>MONTH(SalesDataTable[[#This Row],[Order Date]])</f>
        <v>7</v>
      </c>
      <c r="F1396" s="11" t="str">
        <f>TEXT(SalesDataTable[[#This Row],[Order Date]],"MMM")</f>
        <v>Jul</v>
      </c>
      <c r="G1396" s="5" t="s">
        <v>11</v>
      </c>
      <c r="H1396" s="5" t="s">
        <v>18</v>
      </c>
      <c r="I1396" s="5" t="s">
        <v>2</v>
      </c>
      <c r="J1396" s="5" t="s">
        <v>13</v>
      </c>
      <c r="K1396" s="5" t="s">
        <v>9</v>
      </c>
      <c r="L1396" s="5" t="s">
        <v>37</v>
      </c>
      <c r="M1396" s="6">
        <v>1</v>
      </c>
      <c r="N1396" s="7">
        <v>154.9</v>
      </c>
      <c r="O1396" s="8">
        <v>0.05</v>
      </c>
      <c r="P1396" s="7">
        <v>77.819999999999993</v>
      </c>
      <c r="Q1396" s="7">
        <f t="shared" si="84"/>
        <v>147.155</v>
      </c>
      <c r="R1396" s="7">
        <f t="shared" si="85"/>
        <v>77.819999999999993</v>
      </c>
      <c r="S1396" s="7">
        <f t="shared" si="86"/>
        <v>69.335000000000008</v>
      </c>
      <c r="T1396" s="9">
        <f t="shared" si="87"/>
        <v>0.47116985491488572</v>
      </c>
      <c r="U1396" s="6">
        <f>YEAR(SalesDataTable[[#This Row],[Order Date]])</f>
        <v>2026</v>
      </c>
      <c r="V1396" s="9" t="str">
        <f>"Q"&amp;ROUNDUP(MONTH(SalesDataTable[[#This Row],[Order Date]])/3,0)</f>
        <v>Q3</v>
      </c>
      <c r="W1396" s="6">
        <f>MONTH(SalesDataTable[[#This Row],[Order Date]])</f>
        <v>7</v>
      </c>
      <c r="X1396" s="9" t="str">
        <f>TEXT(SalesDataTable[[#This Row],[Order Date]],"mmm")</f>
        <v>Jul</v>
      </c>
    </row>
    <row r="1397" spans="1:24">
      <c r="A1397" s="3">
        <v>1726</v>
      </c>
      <c r="B1397" s="4">
        <v>46221</v>
      </c>
      <c r="C1397" s="11">
        <f>YEAR(SalesDataTable[[#This Row],[Order Date]])</f>
        <v>2026</v>
      </c>
      <c r="D1397" s="11" t="str">
        <f>"Q"&amp;ROUNDUP(MONTH(SalesDataTable[[#This Row],[Order Date]])/3,0)</f>
        <v>Q3</v>
      </c>
      <c r="E1397" s="13">
        <f>MONTH(SalesDataTable[[#This Row],[Order Date]])</f>
        <v>7</v>
      </c>
      <c r="F1397" s="11" t="str">
        <f>TEXT(SalesDataTable[[#This Row],[Order Date]],"MMM")</f>
        <v>Jul</v>
      </c>
      <c r="G1397" s="5" t="s">
        <v>6</v>
      </c>
      <c r="H1397" s="5" t="s">
        <v>49</v>
      </c>
      <c r="I1397" s="5" t="s">
        <v>19</v>
      </c>
      <c r="J1397" s="5" t="s">
        <v>16</v>
      </c>
      <c r="K1397" s="5" t="s">
        <v>23</v>
      </c>
      <c r="L1397" s="5" t="s">
        <v>40</v>
      </c>
      <c r="M1397" s="6">
        <v>2</v>
      </c>
      <c r="N1397" s="7">
        <v>80.98</v>
      </c>
      <c r="O1397" s="8">
        <v>0.05</v>
      </c>
      <c r="P1397" s="7">
        <v>39.85</v>
      </c>
      <c r="Q1397" s="7">
        <f t="shared" si="84"/>
        <v>153.86199999999999</v>
      </c>
      <c r="R1397" s="7">
        <f t="shared" si="85"/>
        <v>79.7</v>
      </c>
      <c r="S1397" s="7">
        <f t="shared" si="86"/>
        <v>74.161999999999992</v>
      </c>
      <c r="T1397" s="9">
        <f t="shared" si="87"/>
        <v>0.48200335365457353</v>
      </c>
      <c r="U1397" s="6">
        <f>YEAR(SalesDataTable[[#This Row],[Order Date]])</f>
        <v>2026</v>
      </c>
      <c r="V1397" s="9" t="str">
        <f>"Q"&amp;ROUNDUP(MONTH(SalesDataTable[[#This Row],[Order Date]])/3,0)</f>
        <v>Q3</v>
      </c>
      <c r="W1397" s="6">
        <f>MONTH(SalesDataTable[[#This Row],[Order Date]])</f>
        <v>7</v>
      </c>
      <c r="X1397" s="9" t="str">
        <f>TEXT(SalesDataTable[[#This Row],[Order Date]],"mmm")</f>
        <v>Jul</v>
      </c>
    </row>
    <row r="1398" spans="1:24">
      <c r="A1398" s="3">
        <v>1790</v>
      </c>
      <c r="B1398" s="4">
        <v>46221</v>
      </c>
      <c r="C1398" s="11">
        <f>YEAR(SalesDataTable[[#This Row],[Order Date]])</f>
        <v>2026</v>
      </c>
      <c r="D1398" s="11" t="str">
        <f>"Q"&amp;ROUNDUP(MONTH(SalesDataTable[[#This Row],[Order Date]])/3,0)</f>
        <v>Q3</v>
      </c>
      <c r="E1398" s="13">
        <f>MONTH(SalesDataTable[[#This Row],[Order Date]])</f>
        <v>7</v>
      </c>
      <c r="F1398" s="11" t="str">
        <f>TEXT(SalesDataTable[[#This Row],[Order Date]],"MMM")</f>
        <v>Jul</v>
      </c>
      <c r="G1398" s="5" t="s">
        <v>6</v>
      </c>
      <c r="H1398" s="5" t="s">
        <v>43</v>
      </c>
      <c r="I1398" s="5" t="s">
        <v>2</v>
      </c>
      <c r="J1398" s="5" t="s">
        <v>13</v>
      </c>
      <c r="K1398" s="5" t="s">
        <v>9</v>
      </c>
      <c r="L1398" s="5" t="s">
        <v>10</v>
      </c>
      <c r="M1398" s="6">
        <v>1</v>
      </c>
      <c r="N1398" s="7">
        <v>91.36</v>
      </c>
      <c r="O1398" s="8">
        <v>0</v>
      </c>
      <c r="P1398" s="7">
        <v>44.86</v>
      </c>
      <c r="Q1398" s="7">
        <f t="shared" si="84"/>
        <v>91.36</v>
      </c>
      <c r="R1398" s="7">
        <f t="shared" si="85"/>
        <v>44.86</v>
      </c>
      <c r="S1398" s="7">
        <f t="shared" si="86"/>
        <v>46.5</v>
      </c>
      <c r="T1398" s="9">
        <f t="shared" si="87"/>
        <v>0.50897548161120842</v>
      </c>
      <c r="U1398" s="6">
        <f>YEAR(SalesDataTable[[#This Row],[Order Date]])</f>
        <v>2026</v>
      </c>
      <c r="V1398" s="9" t="str">
        <f>"Q"&amp;ROUNDUP(MONTH(SalesDataTable[[#This Row],[Order Date]])/3,0)</f>
        <v>Q3</v>
      </c>
      <c r="W1398" s="6">
        <f>MONTH(SalesDataTable[[#This Row],[Order Date]])</f>
        <v>7</v>
      </c>
      <c r="X1398" s="9" t="str">
        <f>TEXT(SalesDataTable[[#This Row],[Order Date]],"mmm")</f>
        <v>Jul</v>
      </c>
    </row>
    <row r="1399" spans="1:24">
      <c r="A1399" s="3">
        <v>2193</v>
      </c>
      <c r="B1399" s="4">
        <v>46221</v>
      </c>
      <c r="C1399" s="11">
        <f>YEAR(SalesDataTable[[#This Row],[Order Date]])</f>
        <v>2026</v>
      </c>
      <c r="D1399" s="11" t="str">
        <f>"Q"&amp;ROUNDUP(MONTH(SalesDataTable[[#This Row],[Order Date]])/3,0)</f>
        <v>Q3</v>
      </c>
      <c r="E1399" s="13">
        <f>MONTH(SalesDataTable[[#This Row],[Order Date]])</f>
        <v>7</v>
      </c>
      <c r="F1399" s="11" t="str">
        <f>TEXT(SalesDataTable[[#This Row],[Order Date]],"MMM")</f>
        <v>Jul</v>
      </c>
      <c r="G1399" s="5" t="s">
        <v>11</v>
      </c>
      <c r="H1399" s="5" t="s">
        <v>12</v>
      </c>
      <c r="I1399" s="5" t="s">
        <v>2</v>
      </c>
      <c r="J1399" s="5" t="s">
        <v>3</v>
      </c>
      <c r="K1399" s="5" t="s">
        <v>4</v>
      </c>
      <c r="L1399" s="5" t="s">
        <v>26</v>
      </c>
      <c r="M1399" s="6">
        <v>2</v>
      </c>
      <c r="N1399" s="7">
        <v>39.409999999999997</v>
      </c>
      <c r="O1399" s="8">
        <v>0</v>
      </c>
      <c r="P1399" s="7">
        <v>16.8</v>
      </c>
      <c r="Q1399" s="7">
        <f t="shared" si="84"/>
        <v>78.819999999999993</v>
      </c>
      <c r="R1399" s="7">
        <f t="shared" si="85"/>
        <v>33.6</v>
      </c>
      <c r="S1399" s="7">
        <f t="shared" si="86"/>
        <v>45.219999999999992</v>
      </c>
      <c r="T1399" s="9">
        <f t="shared" si="87"/>
        <v>0.57371225577264651</v>
      </c>
      <c r="U1399" s="6">
        <f>YEAR(SalesDataTable[[#This Row],[Order Date]])</f>
        <v>2026</v>
      </c>
      <c r="V1399" s="9" t="str">
        <f>"Q"&amp;ROUNDUP(MONTH(SalesDataTable[[#This Row],[Order Date]])/3,0)</f>
        <v>Q3</v>
      </c>
      <c r="W1399" s="6">
        <f>MONTH(SalesDataTable[[#This Row],[Order Date]])</f>
        <v>7</v>
      </c>
      <c r="X1399" s="9" t="str">
        <f>TEXT(SalesDataTable[[#This Row],[Order Date]],"mmm")</f>
        <v>Jul</v>
      </c>
    </row>
    <row r="1400" spans="1:24">
      <c r="A1400" s="3">
        <v>2781</v>
      </c>
      <c r="B1400" s="4">
        <v>46221</v>
      </c>
      <c r="C1400" s="11">
        <f>YEAR(SalesDataTable[[#This Row],[Order Date]])</f>
        <v>2026</v>
      </c>
      <c r="D1400" s="11" t="str">
        <f>"Q"&amp;ROUNDUP(MONTH(SalesDataTable[[#This Row],[Order Date]])/3,0)</f>
        <v>Q3</v>
      </c>
      <c r="E1400" s="13">
        <f>MONTH(SalesDataTable[[#This Row],[Order Date]])</f>
        <v>7</v>
      </c>
      <c r="F1400" s="11" t="str">
        <f>TEXT(SalesDataTable[[#This Row],[Order Date]],"MMM")</f>
        <v>Jul</v>
      </c>
      <c r="G1400" s="5" t="s">
        <v>0</v>
      </c>
      <c r="H1400" s="5" t="s">
        <v>1</v>
      </c>
      <c r="I1400" s="5" t="s">
        <v>2</v>
      </c>
      <c r="J1400" s="5" t="s">
        <v>3</v>
      </c>
      <c r="K1400" s="5" t="s">
        <v>14</v>
      </c>
      <c r="L1400" s="5" t="s">
        <v>44</v>
      </c>
      <c r="M1400" s="6">
        <v>2</v>
      </c>
      <c r="N1400" s="7">
        <v>134.99</v>
      </c>
      <c r="O1400" s="8">
        <v>0</v>
      </c>
      <c r="P1400" s="7">
        <v>68.77</v>
      </c>
      <c r="Q1400" s="7">
        <f t="shared" si="84"/>
        <v>269.98</v>
      </c>
      <c r="R1400" s="7">
        <f t="shared" si="85"/>
        <v>137.54</v>
      </c>
      <c r="S1400" s="7">
        <f t="shared" si="86"/>
        <v>132.44000000000003</v>
      </c>
      <c r="T1400" s="9">
        <f t="shared" si="87"/>
        <v>0.49055485591525305</v>
      </c>
      <c r="U1400" s="6">
        <f>YEAR(SalesDataTable[[#This Row],[Order Date]])</f>
        <v>2026</v>
      </c>
      <c r="V1400" s="9" t="str">
        <f>"Q"&amp;ROUNDUP(MONTH(SalesDataTable[[#This Row],[Order Date]])/3,0)</f>
        <v>Q3</v>
      </c>
      <c r="W1400" s="6">
        <f>MONTH(SalesDataTable[[#This Row],[Order Date]])</f>
        <v>7</v>
      </c>
      <c r="X1400" s="9" t="str">
        <f>TEXT(SalesDataTable[[#This Row],[Order Date]],"mmm")</f>
        <v>Jul</v>
      </c>
    </row>
    <row r="1401" spans="1:24">
      <c r="A1401" s="3">
        <v>3043</v>
      </c>
      <c r="B1401" s="4">
        <v>46221</v>
      </c>
      <c r="C1401" s="11">
        <f>YEAR(SalesDataTable[[#This Row],[Order Date]])</f>
        <v>2026</v>
      </c>
      <c r="D1401" s="11" t="str">
        <f>"Q"&amp;ROUNDUP(MONTH(SalesDataTable[[#This Row],[Order Date]])/3,0)</f>
        <v>Q3</v>
      </c>
      <c r="E1401" s="13">
        <f>MONTH(SalesDataTable[[#This Row],[Order Date]])</f>
        <v>7</v>
      </c>
      <c r="F1401" s="11" t="str">
        <f>TEXT(SalesDataTable[[#This Row],[Order Date]],"MMM")</f>
        <v>Jul</v>
      </c>
      <c r="G1401" s="5" t="s">
        <v>6</v>
      </c>
      <c r="H1401" s="5" t="s">
        <v>43</v>
      </c>
      <c r="I1401" s="5" t="s">
        <v>28</v>
      </c>
      <c r="J1401" s="5" t="s">
        <v>13</v>
      </c>
      <c r="K1401" s="5" t="s">
        <v>4</v>
      </c>
      <c r="L1401" s="5" t="s">
        <v>26</v>
      </c>
      <c r="M1401" s="6">
        <v>2</v>
      </c>
      <c r="N1401" s="7">
        <v>40.93</v>
      </c>
      <c r="O1401" s="8">
        <v>0.05</v>
      </c>
      <c r="P1401" s="7">
        <v>16.89</v>
      </c>
      <c r="Q1401" s="7">
        <f t="shared" si="84"/>
        <v>77.766999999999996</v>
      </c>
      <c r="R1401" s="7">
        <f t="shared" si="85"/>
        <v>33.78</v>
      </c>
      <c r="S1401" s="7">
        <f t="shared" si="86"/>
        <v>43.986999999999995</v>
      </c>
      <c r="T1401" s="9">
        <f t="shared" si="87"/>
        <v>0.56562552239381736</v>
      </c>
      <c r="U1401" s="6">
        <f>YEAR(SalesDataTable[[#This Row],[Order Date]])</f>
        <v>2026</v>
      </c>
      <c r="V1401" s="9" t="str">
        <f>"Q"&amp;ROUNDUP(MONTH(SalesDataTable[[#This Row],[Order Date]])/3,0)</f>
        <v>Q3</v>
      </c>
      <c r="W1401" s="6">
        <f>MONTH(SalesDataTable[[#This Row],[Order Date]])</f>
        <v>7</v>
      </c>
      <c r="X1401" s="9" t="str">
        <f>TEXT(SalesDataTable[[#This Row],[Order Date]],"mmm")</f>
        <v>Jul</v>
      </c>
    </row>
    <row r="1402" spans="1:24">
      <c r="A1402" s="3">
        <v>3102</v>
      </c>
      <c r="B1402" s="4">
        <v>46221</v>
      </c>
      <c r="C1402" s="11">
        <f>YEAR(SalesDataTable[[#This Row],[Order Date]])</f>
        <v>2026</v>
      </c>
      <c r="D1402" s="11" t="str">
        <f>"Q"&amp;ROUNDUP(MONTH(SalesDataTable[[#This Row],[Order Date]])/3,0)</f>
        <v>Q3</v>
      </c>
      <c r="E1402" s="13">
        <f>MONTH(SalesDataTable[[#This Row],[Order Date]])</f>
        <v>7</v>
      </c>
      <c r="F1402" s="11" t="str">
        <f>TEXT(SalesDataTable[[#This Row],[Order Date]],"MMM")</f>
        <v>Jul</v>
      </c>
      <c r="G1402" s="5" t="s">
        <v>20</v>
      </c>
      <c r="H1402" s="5" t="s">
        <v>47</v>
      </c>
      <c r="I1402" s="5" t="s">
        <v>28</v>
      </c>
      <c r="J1402" s="5" t="s">
        <v>3</v>
      </c>
      <c r="K1402" s="5" t="s">
        <v>9</v>
      </c>
      <c r="L1402" s="5" t="s">
        <v>10</v>
      </c>
      <c r="M1402" s="6">
        <v>1</v>
      </c>
      <c r="N1402" s="7">
        <v>90.02</v>
      </c>
      <c r="O1402" s="8">
        <v>0.05</v>
      </c>
      <c r="P1402" s="7">
        <v>45.83</v>
      </c>
      <c r="Q1402" s="7">
        <f t="shared" si="84"/>
        <v>85.518999999999991</v>
      </c>
      <c r="R1402" s="7">
        <f t="shared" si="85"/>
        <v>45.83</v>
      </c>
      <c r="S1402" s="7">
        <f t="shared" si="86"/>
        <v>39.688999999999993</v>
      </c>
      <c r="T1402" s="9">
        <f t="shared" si="87"/>
        <v>0.46409569803201622</v>
      </c>
      <c r="U1402" s="6">
        <f>YEAR(SalesDataTable[[#This Row],[Order Date]])</f>
        <v>2026</v>
      </c>
      <c r="V1402" s="9" t="str">
        <f>"Q"&amp;ROUNDUP(MONTH(SalesDataTable[[#This Row],[Order Date]])/3,0)</f>
        <v>Q3</v>
      </c>
      <c r="W1402" s="6">
        <f>MONTH(SalesDataTable[[#This Row],[Order Date]])</f>
        <v>7</v>
      </c>
      <c r="X1402" s="9" t="str">
        <f>TEXT(SalesDataTable[[#This Row],[Order Date]],"mmm")</f>
        <v>Jul</v>
      </c>
    </row>
    <row r="1403" spans="1:24">
      <c r="A1403" s="3">
        <v>3156</v>
      </c>
      <c r="B1403" s="4">
        <v>46221</v>
      </c>
      <c r="C1403" s="11">
        <f>YEAR(SalesDataTable[[#This Row],[Order Date]])</f>
        <v>2026</v>
      </c>
      <c r="D1403" s="11" t="str">
        <f>"Q"&amp;ROUNDUP(MONTH(SalesDataTable[[#This Row],[Order Date]])/3,0)</f>
        <v>Q3</v>
      </c>
      <c r="E1403" s="13">
        <f>MONTH(SalesDataTable[[#This Row],[Order Date]])</f>
        <v>7</v>
      </c>
      <c r="F1403" s="11" t="str">
        <f>TEXT(SalesDataTable[[#This Row],[Order Date]],"MMM")</f>
        <v>Jul</v>
      </c>
      <c r="G1403" s="5" t="s">
        <v>0</v>
      </c>
      <c r="H1403" s="5" t="s">
        <v>1</v>
      </c>
      <c r="I1403" s="5" t="s">
        <v>19</v>
      </c>
      <c r="J1403" s="5" t="s">
        <v>3</v>
      </c>
      <c r="K1403" s="5" t="s">
        <v>34</v>
      </c>
      <c r="L1403" s="5" t="s">
        <v>45</v>
      </c>
      <c r="M1403" s="6">
        <v>2</v>
      </c>
      <c r="N1403" s="7">
        <v>50.73</v>
      </c>
      <c r="O1403" s="8">
        <v>0</v>
      </c>
      <c r="P1403" s="7">
        <v>21.87</v>
      </c>
      <c r="Q1403" s="7">
        <f t="shared" si="84"/>
        <v>101.46</v>
      </c>
      <c r="R1403" s="7">
        <f t="shared" si="85"/>
        <v>43.74</v>
      </c>
      <c r="S1403" s="7">
        <f t="shared" si="86"/>
        <v>57.719999999999992</v>
      </c>
      <c r="T1403" s="9">
        <f t="shared" si="87"/>
        <v>0.56889414547604966</v>
      </c>
      <c r="U1403" s="6">
        <f>YEAR(SalesDataTable[[#This Row],[Order Date]])</f>
        <v>2026</v>
      </c>
      <c r="V1403" s="9" t="str">
        <f>"Q"&amp;ROUNDUP(MONTH(SalesDataTable[[#This Row],[Order Date]])/3,0)</f>
        <v>Q3</v>
      </c>
      <c r="W1403" s="6">
        <f>MONTH(SalesDataTable[[#This Row],[Order Date]])</f>
        <v>7</v>
      </c>
      <c r="X1403" s="9" t="str">
        <f>TEXT(SalesDataTable[[#This Row],[Order Date]],"mmm")</f>
        <v>Jul</v>
      </c>
    </row>
    <row r="1404" spans="1:24">
      <c r="A1404" s="3">
        <v>3308</v>
      </c>
      <c r="B1404" s="4">
        <v>46221</v>
      </c>
      <c r="C1404" s="11">
        <f>YEAR(SalesDataTable[[#This Row],[Order Date]])</f>
        <v>2026</v>
      </c>
      <c r="D1404" s="11" t="str">
        <f>"Q"&amp;ROUNDUP(MONTH(SalesDataTable[[#This Row],[Order Date]])/3,0)</f>
        <v>Q3</v>
      </c>
      <c r="E1404" s="13">
        <f>MONTH(SalesDataTable[[#This Row],[Order Date]])</f>
        <v>7</v>
      </c>
      <c r="F1404" s="11" t="str">
        <f>TEXT(SalesDataTable[[#This Row],[Order Date]],"MMM")</f>
        <v>Jul</v>
      </c>
      <c r="G1404" s="5" t="s">
        <v>20</v>
      </c>
      <c r="H1404" s="5" t="s">
        <v>47</v>
      </c>
      <c r="I1404" s="5" t="s">
        <v>19</v>
      </c>
      <c r="J1404" s="5" t="s">
        <v>13</v>
      </c>
      <c r="K1404" s="5" t="s">
        <v>34</v>
      </c>
      <c r="L1404" s="5" t="s">
        <v>38</v>
      </c>
      <c r="M1404" s="6">
        <v>3</v>
      </c>
      <c r="N1404" s="7">
        <v>121.05</v>
      </c>
      <c r="O1404" s="8">
        <v>0.05</v>
      </c>
      <c r="P1404" s="7">
        <v>68.56</v>
      </c>
      <c r="Q1404" s="7">
        <f t="shared" si="84"/>
        <v>344.99249999999995</v>
      </c>
      <c r="R1404" s="7">
        <f t="shared" si="85"/>
        <v>205.68</v>
      </c>
      <c r="S1404" s="7">
        <f t="shared" si="86"/>
        <v>139.31249999999994</v>
      </c>
      <c r="T1404" s="9">
        <f t="shared" si="87"/>
        <v>0.40381312637231231</v>
      </c>
      <c r="U1404" s="6">
        <f>YEAR(SalesDataTable[[#This Row],[Order Date]])</f>
        <v>2026</v>
      </c>
      <c r="V1404" s="9" t="str">
        <f>"Q"&amp;ROUNDUP(MONTH(SalesDataTable[[#This Row],[Order Date]])/3,0)</f>
        <v>Q3</v>
      </c>
      <c r="W1404" s="6">
        <f>MONTH(SalesDataTable[[#This Row],[Order Date]])</f>
        <v>7</v>
      </c>
      <c r="X1404" s="9" t="str">
        <f>TEXT(SalesDataTable[[#This Row],[Order Date]],"mmm")</f>
        <v>Jul</v>
      </c>
    </row>
    <row r="1405" spans="1:24">
      <c r="A1405" s="3">
        <v>3329</v>
      </c>
      <c r="B1405" s="4">
        <v>46221</v>
      </c>
      <c r="C1405" s="11">
        <f>YEAR(SalesDataTable[[#This Row],[Order Date]])</f>
        <v>2026</v>
      </c>
      <c r="D1405" s="11" t="str">
        <f>"Q"&amp;ROUNDUP(MONTH(SalesDataTable[[#This Row],[Order Date]])/3,0)</f>
        <v>Q3</v>
      </c>
      <c r="E1405" s="13">
        <f>MONTH(SalesDataTable[[#This Row],[Order Date]])</f>
        <v>7</v>
      </c>
      <c r="F1405" s="11" t="str">
        <f>TEXT(SalesDataTable[[#This Row],[Order Date]],"MMM")</f>
        <v>Jul</v>
      </c>
      <c r="G1405" s="5" t="s">
        <v>6</v>
      </c>
      <c r="H1405" s="5" t="s">
        <v>41</v>
      </c>
      <c r="I1405" s="5" t="s">
        <v>2</v>
      </c>
      <c r="J1405" s="5" t="s">
        <v>13</v>
      </c>
      <c r="K1405" s="5" t="s">
        <v>4</v>
      </c>
      <c r="L1405" s="5" t="s">
        <v>5</v>
      </c>
      <c r="M1405" s="6">
        <v>2</v>
      </c>
      <c r="N1405" s="7">
        <v>81.739999999999995</v>
      </c>
      <c r="O1405" s="8">
        <v>0</v>
      </c>
      <c r="P1405" s="7">
        <v>42.75</v>
      </c>
      <c r="Q1405" s="7">
        <f t="shared" si="84"/>
        <v>163.47999999999999</v>
      </c>
      <c r="R1405" s="7">
        <f t="shared" si="85"/>
        <v>85.5</v>
      </c>
      <c r="S1405" s="7">
        <f t="shared" si="86"/>
        <v>77.97999999999999</v>
      </c>
      <c r="T1405" s="9">
        <f t="shared" si="87"/>
        <v>0.47700024467824809</v>
      </c>
      <c r="U1405" s="6">
        <f>YEAR(SalesDataTable[[#This Row],[Order Date]])</f>
        <v>2026</v>
      </c>
      <c r="V1405" s="9" t="str">
        <f>"Q"&amp;ROUNDUP(MONTH(SalesDataTable[[#This Row],[Order Date]])/3,0)</f>
        <v>Q3</v>
      </c>
      <c r="W1405" s="6">
        <f>MONTH(SalesDataTable[[#This Row],[Order Date]])</f>
        <v>7</v>
      </c>
      <c r="X1405" s="9" t="str">
        <f>TEXT(SalesDataTable[[#This Row],[Order Date]],"mmm")</f>
        <v>Jul</v>
      </c>
    </row>
    <row r="1406" spans="1:24">
      <c r="A1406" s="3">
        <v>4102</v>
      </c>
      <c r="B1406" s="4">
        <v>46221</v>
      </c>
      <c r="C1406" s="11">
        <f>YEAR(SalesDataTable[[#This Row],[Order Date]])</f>
        <v>2026</v>
      </c>
      <c r="D1406" s="11" t="str">
        <f>"Q"&amp;ROUNDUP(MONTH(SalesDataTable[[#This Row],[Order Date]])/3,0)</f>
        <v>Q3</v>
      </c>
      <c r="E1406" s="13">
        <f>MONTH(SalesDataTable[[#This Row],[Order Date]])</f>
        <v>7</v>
      </c>
      <c r="F1406" s="11" t="str">
        <f>TEXT(SalesDataTable[[#This Row],[Order Date]],"MMM")</f>
        <v>Jul</v>
      </c>
      <c r="G1406" s="5" t="s">
        <v>6</v>
      </c>
      <c r="H1406" s="5" t="s">
        <v>43</v>
      </c>
      <c r="I1406" s="5" t="s">
        <v>2</v>
      </c>
      <c r="J1406" s="5" t="s">
        <v>3</v>
      </c>
      <c r="K1406" s="5" t="s">
        <v>9</v>
      </c>
      <c r="L1406" s="5" t="s">
        <v>37</v>
      </c>
      <c r="M1406" s="6">
        <v>3</v>
      </c>
      <c r="N1406" s="7">
        <v>154.01</v>
      </c>
      <c r="O1406" s="8">
        <v>0.1</v>
      </c>
      <c r="P1406" s="7">
        <v>78.78</v>
      </c>
      <c r="Q1406" s="7">
        <f t="shared" si="84"/>
        <v>415.827</v>
      </c>
      <c r="R1406" s="7">
        <f t="shared" si="85"/>
        <v>236.34</v>
      </c>
      <c r="S1406" s="7">
        <f t="shared" si="86"/>
        <v>179.48699999999999</v>
      </c>
      <c r="T1406" s="9">
        <f t="shared" si="87"/>
        <v>0.43163863818366771</v>
      </c>
      <c r="U1406" s="6">
        <f>YEAR(SalesDataTable[[#This Row],[Order Date]])</f>
        <v>2026</v>
      </c>
      <c r="V1406" s="9" t="str">
        <f>"Q"&amp;ROUNDUP(MONTH(SalesDataTable[[#This Row],[Order Date]])/3,0)</f>
        <v>Q3</v>
      </c>
      <c r="W1406" s="6">
        <f>MONTH(SalesDataTable[[#This Row],[Order Date]])</f>
        <v>7</v>
      </c>
      <c r="X1406" s="9" t="str">
        <f>TEXT(SalesDataTable[[#This Row],[Order Date]],"mmm")</f>
        <v>Jul</v>
      </c>
    </row>
    <row r="1407" spans="1:24">
      <c r="A1407" s="3">
        <v>4109</v>
      </c>
      <c r="B1407" s="4">
        <v>46221</v>
      </c>
      <c r="C1407" s="11">
        <f>YEAR(SalesDataTable[[#This Row],[Order Date]])</f>
        <v>2026</v>
      </c>
      <c r="D1407" s="11" t="str">
        <f>"Q"&amp;ROUNDUP(MONTH(SalesDataTable[[#This Row],[Order Date]])/3,0)</f>
        <v>Q3</v>
      </c>
      <c r="E1407" s="13">
        <f>MONTH(SalesDataTable[[#This Row],[Order Date]])</f>
        <v>7</v>
      </c>
      <c r="F1407" s="11" t="str">
        <f>TEXT(SalesDataTable[[#This Row],[Order Date]],"MMM")</f>
        <v>Jul</v>
      </c>
      <c r="G1407" s="5" t="s">
        <v>6</v>
      </c>
      <c r="H1407" s="5" t="s">
        <v>43</v>
      </c>
      <c r="I1407" s="5" t="s">
        <v>28</v>
      </c>
      <c r="J1407" s="5" t="s">
        <v>13</v>
      </c>
      <c r="K1407" s="5" t="s">
        <v>4</v>
      </c>
      <c r="L1407" s="5" t="s">
        <v>30</v>
      </c>
      <c r="M1407" s="6">
        <v>4</v>
      </c>
      <c r="N1407" s="7">
        <v>101.61</v>
      </c>
      <c r="O1407" s="8">
        <v>0</v>
      </c>
      <c r="P1407" s="7">
        <v>51.68</v>
      </c>
      <c r="Q1407" s="7">
        <f t="shared" si="84"/>
        <v>406.44</v>
      </c>
      <c r="R1407" s="7">
        <f t="shared" si="85"/>
        <v>206.72</v>
      </c>
      <c r="S1407" s="7">
        <f t="shared" si="86"/>
        <v>199.72</v>
      </c>
      <c r="T1407" s="9">
        <f t="shared" si="87"/>
        <v>0.49138864285011319</v>
      </c>
      <c r="U1407" s="6">
        <f>YEAR(SalesDataTable[[#This Row],[Order Date]])</f>
        <v>2026</v>
      </c>
      <c r="V1407" s="9" t="str">
        <f>"Q"&amp;ROUNDUP(MONTH(SalesDataTable[[#This Row],[Order Date]])/3,0)</f>
        <v>Q3</v>
      </c>
      <c r="W1407" s="6">
        <f>MONTH(SalesDataTable[[#This Row],[Order Date]])</f>
        <v>7</v>
      </c>
      <c r="X1407" s="9" t="str">
        <f>TEXT(SalesDataTable[[#This Row],[Order Date]],"mmm")</f>
        <v>Jul</v>
      </c>
    </row>
    <row r="1408" spans="1:24">
      <c r="A1408" s="3">
        <v>4813</v>
      </c>
      <c r="B1408" s="4">
        <v>46221</v>
      </c>
      <c r="C1408" s="11">
        <f>YEAR(SalesDataTable[[#This Row],[Order Date]])</f>
        <v>2026</v>
      </c>
      <c r="D1408" s="11" t="str">
        <f>"Q"&amp;ROUNDUP(MONTH(SalesDataTable[[#This Row],[Order Date]])/3,0)</f>
        <v>Q3</v>
      </c>
      <c r="E1408" s="13">
        <f>MONTH(SalesDataTable[[#This Row],[Order Date]])</f>
        <v>7</v>
      </c>
      <c r="F1408" s="11" t="str">
        <f>TEXT(SalesDataTable[[#This Row],[Order Date]],"MMM")</f>
        <v>Jul</v>
      </c>
      <c r="G1408" s="5" t="s">
        <v>11</v>
      </c>
      <c r="H1408" s="5" t="s">
        <v>39</v>
      </c>
      <c r="I1408" s="5" t="s">
        <v>19</v>
      </c>
      <c r="J1408" s="5" t="s">
        <v>3</v>
      </c>
      <c r="K1408" s="5" t="s">
        <v>34</v>
      </c>
      <c r="L1408" s="5" t="s">
        <v>42</v>
      </c>
      <c r="M1408" s="6">
        <v>2</v>
      </c>
      <c r="N1408" s="7">
        <v>36.869999999999997</v>
      </c>
      <c r="O1408" s="8">
        <v>0.15</v>
      </c>
      <c r="P1408" s="7">
        <v>13.94</v>
      </c>
      <c r="Q1408" s="7">
        <f t="shared" si="84"/>
        <v>62.678999999999995</v>
      </c>
      <c r="R1408" s="7">
        <f t="shared" si="85"/>
        <v>27.88</v>
      </c>
      <c r="S1408" s="7">
        <f t="shared" si="86"/>
        <v>34.798999999999992</v>
      </c>
      <c r="T1408" s="9">
        <f t="shared" si="87"/>
        <v>0.55519392459994565</v>
      </c>
      <c r="U1408" s="6">
        <f>YEAR(SalesDataTable[[#This Row],[Order Date]])</f>
        <v>2026</v>
      </c>
      <c r="V1408" s="9" t="str">
        <f>"Q"&amp;ROUNDUP(MONTH(SalesDataTable[[#This Row],[Order Date]])/3,0)</f>
        <v>Q3</v>
      </c>
      <c r="W1408" s="6">
        <f>MONTH(SalesDataTable[[#This Row],[Order Date]])</f>
        <v>7</v>
      </c>
      <c r="X1408" s="9" t="str">
        <f>TEXT(SalesDataTable[[#This Row],[Order Date]],"mmm")</f>
        <v>Jul</v>
      </c>
    </row>
    <row r="1409" spans="1:24">
      <c r="A1409" s="3">
        <v>5054</v>
      </c>
      <c r="B1409" s="4">
        <v>46221</v>
      </c>
      <c r="C1409" s="11">
        <f>YEAR(SalesDataTable[[#This Row],[Order Date]])</f>
        <v>2026</v>
      </c>
      <c r="D1409" s="11" t="str">
        <f>"Q"&amp;ROUNDUP(MONTH(SalesDataTable[[#This Row],[Order Date]])/3,0)</f>
        <v>Q3</v>
      </c>
      <c r="E1409" s="13">
        <f>MONTH(SalesDataTable[[#This Row],[Order Date]])</f>
        <v>7</v>
      </c>
      <c r="F1409" s="11" t="str">
        <f>TEXT(SalesDataTable[[#This Row],[Order Date]],"MMM")</f>
        <v>Jul</v>
      </c>
      <c r="G1409" s="5" t="s">
        <v>20</v>
      </c>
      <c r="H1409" s="5" t="s">
        <v>33</v>
      </c>
      <c r="I1409" s="5" t="s">
        <v>2</v>
      </c>
      <c r="J1409" s="5" t="s">
        <v>13</v>
      </c>
      <c r="K1409" s="5" t="s">
        <v>23</v>
      </c>
      <c r="L1409" s="5" t="s">
        <v>51</v>
      </c>
      <c r="M1409" s="6">
        <v>2</v>
      </c>
      <c r="N1409" s="7">
        <v>121.06</v>
      </c>
      <c r="O1409" s="8">
        <v>0</v>
      </c>
      <c r="P1409" s="7">
        <v>59.62</v>
      </c>
      <c r="Q1409" s="7">
        <f t="shared" si="84"/>
        <v>242.12</v>
      </c>
      <c r="R1409" s="7">
        <f t="shared" si="85"/>
        <v>119.24</v>
      </c>
      <c r="S1409" s="7">
        <f t="shared" si="86"/>
        <v>122.88000000000001</v>
      </c>
      <c r="T1409" s="9">
        <f t="shared" si="87"/>
        <v>0.50751693375185858</v>
      </c>
      <c r="U1409" s="6">
        <f>YEAR(SalesDataTable[[#This Row],[Order Date]])</f>
        <v>2026</v>
      </c>
      <c r="V1409" s="9" t="str">
        <f>"Q"&amp;ROUNDUP(MONTH(SalesDataTable[[#This Row],[Order Date]])/3,0)</f>
        <v>Q3</v>
      </c>
      <c r="W1409" s="6">
        <f>MONTH(SalesDataTable[[#This Row],[Order Date]])</f>
        <v>7</v>
      </c>
      <c r="X1409" s="9" t="str">
        <f>TEXT(SalesDataTable[[#This Row],[Order Date]],"mmm")</f>
        <v>Jul</v>
      </c>
    </row>
    <row r="1410" spans="1:24">
      <c r="A1410" s="3">
        <v>138</v>
      </c>
      <c r="B1410" s="4">
        <v>46222</v>
      </c>
      <c r="C1410" s="11">
        <f>YEAR(SalesDataTable[[#This Row],[Order Date]])</f>
        <v>2026</v>
      </c>
      <c r="D1410" s="11" t="str">
        <f>"Q"&amp;ROUNDUP(MONTH(SalesDataTable[[#This Row],[Order Date]])/3,0)</f>
        <v>Q3</v>
      </c>
      <c r="E1410" s="13">
        <f>MONTH(SalesDataTable[[#This Row],[Order Date]])</f>
        <v>7</v>
      </c>
      <c r="F1410" s="11" t="str">
        <f>TEXT(SalesDataTable[[#This Row],[Order Date]],"MMM")</f>
        <v>Jul</v>
      </c>
      <c r="G1410" s="5" t="s">
        <v>6</v>
      </c>
      <c r="H1410" s="5" t="s">
        <v>43</v>
      </c>
      <c r="I1410" s="5" t="s">
        <v>2</v>
      </c>
      <c r="J1410" s="5" t="s">
        <v>13</v>
      </c>
      <c r="K1410" s="5" t="s">
        <v>9</v>
      </c>
      <c r="L1410" s="5" t="s">
        <v>46</v>
      </c>
      <c r="M1410" s="6">
        <v>2</v>
      </c>
      <c r="N1410" s="7">
        <v>71.81</v>
      </c>
      <c r="O1410" s="8">
        <v>0</v>
      </c>
      <c r="P1410" s="7">
        <v>32.35</v>
      </c>
      <c r="Q1410" s="7">
        <f t="shared" ref="Q1410:Q1473" si="88">M1410*N1410*(1-O1410)</f>
        <v>143.62</v>
      </c>
      <c r="R1410" s="7">
        <f t="shared" ref="R1410:R1473" si="89">M1410*P1410</f>
        <v>64.7</v>
      </c>
      <c r="S1410" s="7">
        <f t="shared" ref="S1410:S1473" si="90">Q1410-R1410</f>
        <v>78.92</v>
      </c>
      <c r="T1410" s="9">
        <f t="shared" ref="T1410:T1473" si="91">IFERROR(S1410/Q1410,0)</f>
        <v>0.54950563988302459</v>
      </c>
      <c r="U1410" s="6">
        <f>YEAR(SalesDataTable[[#This Row],[Order Date]])</f>
        <v>2026</v>
      </c>
      <c r="V1410" s="9" t="str">
        <f>"Q"&amp;ROUNDUP(MONTH(SalesDataTable[[#This Row],[Order Date]])/3,0)</f>
        <v>Q3</v>
      </c>
      <c r="W1410" s="6">
        <f>MONTH(SalesDataTable[[#This Row],[Order Date]])</f>
        <v>7</v>
      </c>
      <c r="X1410" s="9" t="str">
        <f>TEXT(SalesDataTable[[#This Row],[Order Date]],"mmm")</f>
        <v>Jul</v>
      </c>
    </row>
    <row r="1411" spans="1:24">
      <c r="A1411" s="3">
        <v>433</v>
      </c>
      <c r="B1411" s="4">
        <v>46222</v>
      </c>
      <c r="C1411" s="11">
        <f>YEAR(SalesDataTable[[#This Row],[Order Date]])</f>
        <v>2026</v>
      </c>
      <c r="D1411" s="11" t="str">
        <f>"Q"&amp;ROUNDUP(MONTH(SalesDataTable[[#This Row],[Order Date]])/3,0)</f>
        <v>Q3</v>
      </c>
      <c r="E1411" s="13">
        <f>MONTH(SalesDataTable[[#This Row],[Order Date]])</f>
        <v>7</v>
      </c>
      <c r="F1411" s="11" t="str">
        <f>TEXT(SalesDataTable[[#This Row],[Order Date]],"MMM")</f>
        <v>Jul</v>
      </c>
      <c r="G1411" s="5" t="s">
        <v>6</v>
      </c>
      <c r="H1411" s="5" t="s">
        <v>43</v>
      </c>
      <c r="I1411" s="5" t="s">
        <v>2</v>
      </c>
      <c r="J1411" s="5" t="s">
        <v>13</v>
      </c>
      <c r="K1411" s="5" t="s">
        <v>9</v>
      </c>
      <c r="L1411" s="5" t="s">
        <v>17</v>
      </c>
      <c r="M1411" s="6">
        <v>4</v>
      </c>
      <c r="N1411" s="7">
        <v>145.18</v>
      </c>
      <c r="O1411" s="8">
        <v>0</v>
      </c>
      <c r="P1411" s="7">
        <v>79.540000000000006</v>
      </c>
      <c r="Q1411" s="7">
        <f t="shared" si="88"/>
        <v>580.72</v>
      </c>
      <c r="R1411" s="7">
        <f t="shared" si="89"/>
        <v>318.16000000000003</v>
      </c>
      <c r="S1411" s="7">
        <f t="shared" si="90"/>
        <v>262.56</v>
      </c>
      <c r="T1411" s="9">
        <f t="shared" si="91"/>
        <v>0.45212839234054275</v>
      </c>
      <c r="U1411" s="6">
        <f>YEAR(SalesDataTable[[#This Row],[Order Date]])</f>
        <v>2026</v>
      </c>
      <c r="V1411" s="9" t="str">
        <f>"Q"&amp;ROUNDUP(MONTH(SalesDataTable[[#This Row],[Order Date]])/3,0)</f>
        <v>Q3</v>
      </c>
      <c r="W1411" s="6">
        <f>MONTH(SalesDataTable[[#This Row],[Order Date]])</f>
        <v>7</v>
      </c>
      <c r="X1411" s="9" t="str">
        <f>TEXT(SalesDataTable[[#This Row],[Order Date]],"mmm")</f>
        <v>Jul</v>
      </c>
    </row>
    <row r="1412" spans="1:24">
      <c r="A1412" s="3">
        <v>484</v>
      </c>
      <c r="B1412" s="4">
        <v>46222</v>
      </c>
      <c r="C1412" s="11">
        <f>YEAR(SalesDataTable[[#This Row],[Order Date]])</f>
        <v>2026</v>
      </c>
      <c r="D1412" s="11" t="str">
        <f>"Q"&amp;ROUNDUP(MONTH(SalesDataTable[[#This Row],[Order Date]])/3,0)</f>
        <v>Q3</v>
      </c>
      <c r="E1412" s="13">
        <f>MONTH(SalesDataTable[[#This Row],[Order Date]])</f>
        <v>7</v>
      </c>
      <c r="F1412" s="11" t="str">
        <f>TEXT(SalesDataTable[[#This Row],[Order Date]],"MMM")</f>
        <v>Jul</v>
      </c>
      <c r="G1412" s="5" t="s">
        <v>6</v>
      </c>
      <c r="H1412" s="5" t="s">
        <v>43</v>
      </c>
      <c r="I1412" s="5" t="s">
        <v>2</v>
      </c>
      <c r="J1412" s="5" t="s">
        <v>13</v>
      </c>
      <c r="K1412" s="5" t="s">
        <v>34</v>
      </c>
      <c r="L1412" s="5" t="s">
        <v>42</v>
      </c>
      <c r="M1412" s="6">
        <v>2</v>
      </c>
      <c r="N1412" s="7">
        <v>36.07</v>
      </c>
      <c r="O1412" s="8">
        <v>0</v>
      </c>
      <c r="P1412" s="7">
        <v>13.6</v>
      </c>
      <c r="Q1412" s="7">
        <f t="shared" si="88"/>
        <v>72.14</v>
      </c>
      <c r="R1412" s="7">
        <f t="shared" si="89"/>
        <v>27.2</v>
      </c>
      <c r="S1412" s="7">
        <f t="shared" si="90"/>
        <v>44.94</v>
      </c>
      <c r="T1412" s="9">
        <f t="shared" si="91"/>
        <v>0.62295536456889378</v>
      </c>
      <c r="U1412" s="6">
        <f>YEAR(SalesDataTable[[#This Row],[Order Date]])</f>
        <v>2026</v>
      </c>
      <c r="V1412" s="9" t="str">
        <f>"Q"&amp;ROUNDUP(MONTH(SalesDataTable[[#This Row],[Order Date]])/3,0)</f>
        <v>Q3</v>
      </c>
      <c r="W1412" s="6">
        <f>MONTH(SalesDataTable[[#This Row],[Order Date]])</f>
        <v>7</v>
      </c>
      <c r="X1412" s="9" t="str">
        <f>TEXT(SalesDataTable[[#This Row],[Order Date]],"mmm")</f>
        <v>Jul</v>
      </c>
    </row>
    <row r="1413" spans="1:24">
      <c r="A1413" s="3">
        <v>492</v>
      </c>
      <c r="B1413" s="4">
        <v>46222</v>
      </c>
      <c r="C1413" s="11">
        <f>YEAR(SalesDataTable[[#This Row],[Order Date]])</f>
        <v>2026</v>
      </c>
      <c r="D1413" s="11" t="str">
        <f>"Q"&amp;ROUNDUP(MONTH(SalesDataTable[[#This Row],[Order Date]])/3,0)</f>
        <v>Q3</v>
      </c>
      <c r="E1413" s="13">
        <f>MONTH(SalesDataTable[[#This Row],[Order Date]])</f>
        <v>7</v>
      </c>
      <c r="F1413" s="11" t="str">
        <f>TEXT(SalesDataTable[[#This Row],[Order Date]],"MMM")</f>
        <v>Jul</v>
      </c>
      <c r="G1413" s="5" t="s">
        <v>6</v>
      </c>
      <c r="H1413" s="5" t="s">
        <v>49</v>
      </c>
      <c r="I1413" s="5" t="s">
        <v>19</v>
      </c>
      <c r="J1413" s="5" t="s">
        <v>13</v>
      </c>
      <c r="K1413" s="5" t="s">
        <v>9</v>
      </c>
      <c r="L1413" s="5" t="s">
        <v>46</v>
      </c>
      <c r="M1413" s="6">
        <v>3</v>
      </c>
      <c r="N1413" s="7">
        <v>72.23</v>
      </c>
      <c r="O1413" s="8">
        <v>0.1</v>
      </c>
      <c r="P1413" s="7">
        <v>31.67</v>
      </c>
      <c r="Q1413" s="7">
        <f t="shared" si="88"/>
        <v>195.02100000000002</v>
      </c>
      <c r="R1413" s="7">
        <f t="shared" si="89"/>
        <v>95.01</v>
      </c>
      <c r="S1413" s="7">
        <f t="shared" si="90"/>
        <v>100.01100000000001</v>
      </c>
      <c r="T1413" s="9">
        <f t="shared" si="91"/>
        <v>0.5128216961250327</v>
      </c>
      <c r="U1413" s="6">
        <f>YEAR(SalesDataTable[[#This Row],[Order Date]])</f>
        <v>2026</v>
      </c>
      <c r="V1413" s="9" t="str">
        <f>"Q"&amp;ROUNDUP(MONTH(SalesDataTable[[#This Row],[Order Date]])/3,0)</f>
        <v>Q3</v>
      </c>
      <c r="W1413" s="6">
        <f>MONTH(SalesDataTable[[#This Row],[Order Date]])</f>
        <v>7</v>
      </c>
      <c r="X1413" s="9" t="str">
        <f>TEXT(SalesDataTable[[#This Row],[Order Date]],"mmm")</f>
        <v>Jul</v>
      </c>
    </row>
    <row r="1414" spans="1:24">
      <c r="A1414" s="3">
        <v>626</v>
      </c>
      <c r="B1414" s="4">
        <v>46222</v>
      </c>
      <c r="C1414" s="11">
        <f>YEAR(SalesDataTable[[#This Row],[Order Date]])</f>
        <v>2026</v>
      </c>
      <c r="D1414" s="11" t="str">
        <f>"Q"&amp;ROUNDUP(MONTH(SalesDataTable[[#This Row],[Order Date]])/3,0)</f>
        <v>Q3</v>
      </c>
      <c r="E1414" s="13">
        <f>MONTH(SalesDataTable[[#This Row],[Order Date]])</f>
        <v>7</v>
      </c>
      <c r="F1414" s="11" t="str">
        <f>TEXT(SalesDataTable[[#This Row],[Order Date]],"MMM")</f>
        <v>Jul</v>
      </c>
      <c r="G1414" s="5" t="s">
        <v>6</v>
      </c>
      <c r="H1414" s="5" t="s">
        <v>49</v>
      </c>
      <c r="I1414" s="5" t="s">
        <v>19</v>
      </c>
      <c r="J1414" s="5" t="s">
        <v>3</v>
      </c>
      <c r="K1414" s="5" t="s">
        <v>14</v>
      </c>
      <c r="L1414" s="5" t="s">
        <v>15</v>
      </c>
      <c r="M1414" s="6">
        <v>1</v>
      </c>
      <c r="N1414" s="7">
        <v>36.549999999999997</v>
      </c>
      <c r="O1414" s="8">
        <v>0.1</v>
      </c>
      <c r="P1414" s="7">
        <v>13.2</v>
      </c>
      <c r="Q1414" s="7">
        <f t="shared" si="88"/>
        <v>32.894999999999996</v>
      </c>
      <c r="R1414" s="7">
        <f t="shared" si="89"/>
        <v>13.2</v>
      </c>
      <c r="S1414" s="7">
        <f t="shared" si="90"/>
        <v>19.694999999999997</v>
      </c>
      <c r="T1414" s="9">
        <f t="shared" si="91"/>
        <v>0.59872321021431829</v>
      </c>
      <c r="U1414" s="6">
        <f>YEAR(SalesDataTable[[#This Row],[Order Date]])</f>
        <v>2026</v>
      </c>
      <c r="V1414" s="9" t="str">
        <f>"Q"&amp;ROUNDUP(MONTH(SalesDataTable[[#This Row],[Order Date]])/3,0)</f>
        <v>Q3</v>
      </c>
      <c r="W1414" s="6">
        <f>MONTH(SalesDataTable[[#This Row],[Order Date]])</f>
        <v>7</v>
      </c>
      <c r="X1414" s="9" t="str">
        <f>TEXT(SalesDataTable[[#This Row],[Order Date]],"mmm")</f>
        <v>Jul</v>
      </c>
    </row>
    <row r="1415" spans="1:24">
      <c r="A1415" s="3">
        <v>1409</v>
      </c>
      <c r="B1415" s="4">
        <v>46222</v>
      </c>
      <c r="C1415" s="11">
        <f>YEAR(SalesDataTable[[#This Row],[Order Date]])</f>
        <v>2026</v>
      </c>
      <c r="D1415" s="11" t="str">
        <f>"Q"&amp;ROUNDUP(MONTH(SalesDataTable[[#This Row],[Order Date]])/3,0)</f>
        <v>Q3</v>
      </c>
      <c r="E1415" s="13">
        <f>MONTH(SalesDataTable[[#This Row],[Order Date]])</f>
        <v>7</v>
      </c>
      <c r="F1415" s="11" t="str">
        <f>TEXT(SalesDataTable[[#This Row],[Order Date]],"MMM")</f>
        <v>Jul</v>
      </c>
      <c r="G1415" s="5" t="s">
        <v>6</v>
      </c>
      <c r="H1415" s="5" t="s">
        <v>49</v>
      </c>
      <c r="I1415" s="5" t="s">
        <v>2</v>
      </c>
      <c r="J1415" s="5" t="s">
        <v>13</v>
      </c>
      <c r="K1415" s="5" t="s">
        <v>23</v>
      </c>
      <c r="L1415" s="5" t="s">
        <v>51</v>
      </c>
      <c r="M1415" s="6">
        <v>5</v>
      </c>
      <c r="N1415" s="7">
        <v>124.68</v>
      </c>
      <c r="O1415" s="8">
        <v>0.05</v>
      </c>
      <c r="P1415" s="7">
        <v>60.61</v>
      </c>
      <c r="Q1415" s="7">
        <f t="shared" si="88"/>
        <v>592.23</v>
      </c>
      <c r="R1415" s="7">
        <f t="shared" si="89"/>
        <v>303.05</v>
      </c>
      <c r="S1415" s="7">
        <f t="shared" si="90"/>
        <v>289.18</v>
      </c>
      <c r="T1415" s="9">
        <f t="shared" si="91"/>
        <v>0.48829002245749115</v>
      </c>
      <c r="U1415" s="6">
        <f>YEAR(SalesDataTable[[#This Row],[Order Date]])</f>
        <v>2026</v>
      </c>
      <c r="V1415" s="9" t="str">
        <f>"Q"&amp;ROUNDUP(MONTH(SalesDataTable[[#This Row],[Order Date]])/3,0)</f>
        <v>Q3</v>
      </c>
      <c r="W1415" s="6">
        <f>MONTH(SalesDataTable[[#This Row],[Order Date]])</f>
        <v>7</v>
      </c>
      <c r="X1415" s="9" t="str">
        <f>TEXT(SalesDataTable[[#This Row],[Order Date]],"mmm")</f>
        <v>Jul</v>
      </c>
    </row>
    <row r="1416" spans="1:24">
      <c r="A1416" s="3">
        <v>1486</v>
      </c>
      <c r="B1416" s="4">
        <v>46222</v>
      </c>
      <c r="C1416" s="11">
        <f>YEAR(SalesDataTable[[#This Row],[Order Date]])</f>
        <v>2026</v>
      </c>
      <c r="D1416" s="11" t="str">
        <f>"Q"&amp;ROUNDUP(MONTH(SalesDataTable[[#This Row],[Order Date]])/3,0)</f>
        <v>Q3</v>
      </c>
      <c r="E1416" s="13">
        <f>MONTH(SalesDataTable[[#This Row],[Order Date]])</f>
        <v>7</v>
      </c>
      <c r="F1416" s="11" t="str">
        <f>TEXT(SalesDataTable[[#This Row],[Order Date]],"MMM")</f>
        <v>Jul</v>
      </c>
      <c r="G1416" s="5" t="s">
        <v>20</v>
      </c>
      <c r="H1416" s="5" t="s">
        <v>33</v>
      </c>
      <c r="I1416" s="5" t="s">
        <v>2</v>
      </c>
      <c r="J1416" s="5" t="s">
        <v>3</v>
      </c>
      <c r="K1416" s="5" t="s">
        <v>4</v>
      </c>
      <c r="L1416" s="5" t="s">
        <v>30</v>
      </c>
      <c r="M1416" s="6">
        <v>1</v>
      </c>
      <c r="N1416" s="7">
        <v>101.7</v>
      </c>
      <c r="O1416" s="8">
        <v>0.05</v>
      </c>
      <c r="P1416" s="7">
        <v>49.92</v>
      </c>
      <c r="Q1416" s="7">
        <f t="shared" si="88"/>
        <v>96.614999999999995</v>
      </c>
      <c r="R1416" s="7">
        <f t="shared" si="89"/>
        <v>49.92</v>
      </c>
      <c r="S1416" s="7">
        <f t="shared" si="90"/>
        <v>46.694999999999993</v>
      </c>
      <c r="T1416" s="9">
        <f t="shared" si="91"/>
        <v>0.48331004502406455</v>
      </c>
      <c r="U1416" s="6">
        <f>YEAR(SalesDataTable[[#This Row],[Order Date]])</f>
        <v>2026</v>
      </c>
      <c r="V1416" s="9" t="str">
        <f>"Q"&amp;ROUNDUP(MONTH(SalesDataTable[[#This Row],[Order Date]])/3,0)</f>
        <v>Q3</v>
      </c>
      <c r="W1416" s="6">
        <f>MONTH(SalesDataTable[[#This Row],[Order Date]])</f>
        <v>7</v>
      </c>
      <c r="X1416" s="9" t="str">
        <f>TEXT(SalesDataTable[[#This Row],[Order Date]],"mmm")</f>
        <v>Jul</v>
      </c>
    </row>
    <row r="1417" spans="1:24">
      <c r="A1417" s="3">
        <v>1940</v>
      </c>
      <c r="B1417" s="4">
        <v>46222</v>
      </c>
      <c r="C1417" s="11">
        <f>YEAR(SalesDataTable[[#This Row],[Order Date]])</f>
        <v>2026</v>
      </c>
      <c r="D1417" s="11" t="str">
        <f>"Q"&amp;ROUNDUP(MONTH(SalesDataTable[[#This Row],[Order Date]])/3,0)</f>
        <v>Q3</v>
      </c>
      <c r="E1417" s="13">
        <f>MONTH(SalesDataTable[[#This Row],[Order Date]])</f>
        <v>7</v>
      </c>
      <c r="F1417" s="11" t="str">
        <f>TEXT(SalesDataTable[[#This Row],[Order Date]],"MMM")</f>
        <v>Jul</v>
      </c>
      <c r="G1417" s="5" t="s">
        <v>11</v>
      </c>
      <c r="H1417" s="5" t="s">
        <v>52</v>
      </c>
      <c r="I1417" s="5" t="s">
        <v>2</v>
      </c>
      <c r="J1417" s="5" t="s">
        <v>13</v>
      </c>
      <c r="K1417" s="5" t="s">
        <v>34</v>
      </c>
      <c r="L1417" s="5" t="s">
        <v>45</v>
      </c>
      <c r="M1417" s="6">
        <v>2</v>
      </c>
      <c r="N1417" s="7">
        <v>50.24</v>
      </c>
      <c r="O1417" s="8">
        <v>0.05</v>
      </c>
      <c r="P1417" s="7">
        <v>21.88</v>
      </c>
      <c r="Q1417" s="7">
        <f t="shared" si="88"/>
        <v>95.456000000000003</v>
      </c>
      <c r="R1417" s="7">
        <f t="shared" si="89"/>
        <v>43.76</v>
      </c>
      <c r="S1417" s="7">
        <f t="shared" si="90"/>
        <v>51.696000000000005</v>
      </c>
      <c r="T1417" s="9">
        <f t="shared" si="91"/>
        <v>0.54156889037881328</v>
      </c>
      <c r="U1417" s="6">
        <f>YEAR(SalesDataTable[[#This Row],[Order Date]])</f>
        <v>2026</v>
      </c>
      <c r="V1417" s="9" t="str">
        <f>"Q"&amp;ROUNDUP(MONTH(SalesDataTable[[#This Row],[Order Date]])/3,0)</f>
        <v>Q3</v>
      </c>
      <c r="W1417" s="6">
        <f>MONTH(SalesDataTable[[#This Row],[Order Date]])</f>
        <v>7</v>
      </c>
      <c r="X1417" s="9" t="str">
        <f>TEXT(SalesDataTable[[#This Row],[Order Date]],"mmm")</f>
        <v>Jul</v>
      </c>
    </row>
    <row r="1418" spans="1:24">
      <c r="A1418" s="3">
        <v>2215</v>
      </c>
      <c r="B1418" s="4">
        <v>46222</v>
      </c>
      <c r="C1418" s="11">
        <f>YEAR(SalesDataTable[[#This Row],[Order Date]])</f>
        <v>2026</v>
      </c>
      <c r="D1418" s="11" t="str">
        <f>"Q"&amp;ROUNDUP(MONTH(SalesDataTable[[#This Row],[Order Date]])/3,0)</f>
        <v>Q3</v>
      </c>
      <c r="E1418" s="13">
        <f>MONTH(SalesDataTable[[#This Row],[Order Date]])</f>
        <v>7</v>
      </c>
      <c r="F1418" s="11" t="str">
        <f>TEXT(SalesDataTable[[#This Row],[Order Date]],"MMM")</f>
        <v>Jul</v>
      </c>
      <c r="G1418" s="5" t="s">
        <v>20</v>
      </c>
      <c r="H1418" s="5" t="s">
        <v>47</v>
      </c>
      <c r="I1418" s="5" t="s">
        <v>19</v>
      </c>
      <c r="J1418" s="5" t="s">
        <v>3</v>
      </c>
      <c r="K1418" s="5" t="s">
        <v>34</v>
      </c>
      <c r="L1418" s="5" t="s">
        <v>42</v>
      </c>
      <c r="M1418" s="6">
        <v>3</v>
      </c>
      <c r="N1418" s="7">
        <v>35.53</v>
      </c>
      <c r="O1418" s="8">
        <v>0</v>
      </c>
      <c r="P1418" s="7">
        <v>14</v>
      </c>
      <c r="Q1418" s="7">
        <f t="shared" si="88"/>
        <v>106.59</v>
      </c>
      <c r="R1418" s="7">
        <f t="shared" si="89"/>
        <v>42</v>
      </c>
      <c r="S1418" s="7">
        <f t="shared" si="90"/>
        <v>64.59</v>
      </c>
      <c r="T1418" s="9">
        <f t="shared" si="91"/>
        <v>0.60596678862932729</v>
      </c>
      <c r="U1418" s="6">
        <f>YEAR(SalesDataTable[[#This Row],[Order Date]])</f>
        <v>2026</v>
      </c>
      <c r="V1418" s="9" t="str">
        <f>"Q"&amp;ROUNDUP(MONTH(SalesDataTable[[#This Row],[Order Date]])/3,0)</f>
        <v>Q3</v>
      </c>
      <c r="W1418" s="6">
        <f>MONTH(SalesDataTable[[#This Row],[Order Date]])</f>
        <v>7</v>
      </c>
      <c r="X1418" s="9" t="str">
        <f>TEXT(SalesDataTable[[#This Row],[Order Date]],"mmm")</f>
        <v>Jul</v>
      </c>
    </row>
    <row r="1419" spans="1:24">
      <c r="A1419" s="3">
        <v>2555</v>
      </c>
      <c r="B1419" s="4">
        <v>46222</v>
      </c>
      <c r="C1419" s="11">
        <f>YEAR(SalesDataTable[[#This Row],[Order Date]])</f>
        <v>2026</v>
      </c>
      <c r="D1419" s="11" t="str">
        <f>"Q"&amp;ROUNDUP(MONTH(SalesDataTable[[#This Row],[Order Date]])/3,0)</f>
        <v>Q3</v>
      </c>
      <c r="E1419" s="13">
        <f>MONTH(SalesDataTable[[#This Row],[Order Date]])</f>
        <v>7</v>
      </c>
      <c r="F1419" s="11" t="str">
        <f>TEXT(SalesDataTable[[#This Row],[Order Date]],"MMM")</f>
        <v>Jul</v>
      </c>
      <c r="G1419" s="5" t="s">
        <v>11</v>
      </c>
      <c r="H1419" s="5" t="s">
        <v>12</v>
      </c>
      <c r="I1419" s="5" t="s">
        <v>28</v>
      </c>
      <c r="J1419" s="5" t="s">
        <v>13</v>
      </c>
      <c r="K1419" s="5" t="s">
        <v>14</v>
      </c>
      <c r="L1419" s="5" t="s">
        <v>32</v>
      </c>
      <c r="M1419" s="6">
        <v>2</v>
      </c>
      <c r="N1419" s="7">
        <v>46.89</v>
      </c>
      <c r="O1419" s="8">
        <v>0.1</v>
      </c>
      <c r="P1419" s="7">
        <v>18.53</v>
      </c>
      <c r="Q1419" s="7">
        <f t="shared" si="88"/>
        <v>84.402000000000001</v>
      </c>
      <c r="R1419" s="7">
        <f t="shared" si="89"/>
        <v>37.06</v>
      </c>
      <c r="S1419" s="7">
        <f t="shared" si="90"/>
        <v>47.341999999999999</v>
      </c>
      <c r="T1419" s="9">
        <f t="shared" si="91"/>
        <v>0.56091087888912583</v>
      </c>
      <c r="U1419" s="6">
        <f>YEAR(SalesDataTable[[#This Row],[Order Date]])</f>
        <v>2026</v>
      </c>
      <c r="V1419" s="9" t="str">
        <f>"Q"&amp;ROUNDUP(MONTH(SalesDataTable[[#This Row],[Order Date]])/3,0)</f>
        <v>Q3</v>
      </c>
      <c r="W1419" s="6">
        <f>MONTH(SalesDataTable[[#This Row],[Order Date]])</f>
        <v>7</v>
      </c>
      <c r="X1419" s="9" t="str">
        <f>TEXT(SalesDataTable[[#This Row],[Order Date]],"mmm")</f>
        <v>Jul</v>
      </c>
    </row>
    <row r="1420" spans="1:24">
      <c r="A1420" s="3">
        <v>4710</v>
      </c>
      <c r="B1420" s="4">
        <v>46222</v>
      </c>
      <c r="C1420" s="11">
        <f>YEAR(SalesDataTable[[#This Row],[Order Date]])</f>
        <v>2026</v>
      </c>
      <c r="D1420" s="11" t="str">
        <f>"Q"&amp;ROUNDUP(MONTH(SalesDataTable[[#This Row],[Order Date]])/3,0)</f>
        <v>Q3</v>
      </c>
      <c r="E1420" s="13">
        <f>MONTH(SalesDataTable[[#This Row],[Order Date]])</f>
        <v>7</v>
      </c>
      <c r="F1420" s="11" t="str">
        <f>TEXT(SalesDataTable[[#This Row],[Order Date]],"MMM")</f>
        <v>Jul</v>
      </c>
      <c r="G1420" s="5" t="s">
        <v>0</v>
      </c>
      <c r="H1420" s="5" t="s">
        <v>1</v>
      </c>
      <c r="I1420" s="5" t="s">
        <v>19</v>
      </c>
      <c r="J1420" s="5" t="s">
        <v>3</v>
      </c>
      <c r="K1420" s="5" t="s">
        <v>23</v>
      </c>
      <c r="L1420" s="5" t="s">
        <v>29</v>
      </c>
      <c r="M1420" s="6">
        <v>1</v>
      </c>
      <c r="N1420" s="7">
        <v>197.29</v>
      </c>
      <c r="O1420" s="8">
        <v>0.1</v>
      </c>
      <c r="P1420" s="7">
        <v>104.7</v>
      </c>
      <c r="Q1420" s="7">
        <f t="shared" si="88"/>
        <v>177.56100000000001</v>
      </c>
      <c r="R1420" s="7">
        <f t="shared" si="89"/>
        <v>104.7</v>
      </c>
      <c r="S1420" s="7">
        <f t="shared" si="90"/>
        <v>72.861000000000004</v>
      </c>
      <c r="T1420" s="9">
        <f t="shared" si="91"/>
        <v>0.4103434875901803</v>
      </c>
      <c r="U1420" s="6">
        <f>YEAR(SalesDataTable[[#This Row],[Order Date]])</f>
        <v>2026</v>
      </c>
      <c r="V1420" s="9" t="str">
        <f>"Q"&amp;ROUNDUP(MONTH(SalesDataTable[[#This Row],[Order Date]])/3,0)</f>
        <v>Q3</v>
      </c>
      <c r="W1420" s="6">
        <f>MONTH(SalesDataTable[[#This Row],[Order Date]])</f>
        <v>7</v>
      </c>
      <c r="X1420" s="9" t="str">
        <f>TEXT(SalesDataTable[[#This Row],[Order Date]],"mmm")</f>
        <v>Jul</v>
      </c>
    </row>
    <row r="1421" spans="1:24">
      <c r="A1421" s="3">
        <v>4974</v>
      </c>
      <c r="B1421" s="4">
        <v>46222</v>
      </c>
      <c r="C1421" s="11">
        <f>YEAR(SalesDataTable[[#This Row],[Order Date]])</f>
        <v>2026</v>
      </c>
      <c r="D1421" s="11" t="str">
        <f>"Q"&amp;ROUNDUP(MONTH(SalesDataTable[[#This Row],[Order Date]])/3,0)</f>
        <v>Q3</v>
      </c>
      <c r="E1421" s="13">
        <f>MONTH(SalesDataTable[[#This Row],[Order Date]])</f>
        <v>7</v>
      </c>
      <c r="F1421" s="11" t="str">
        <f>TEXT(SalesDataTable[[#This Row],[Order Date]],"MMM")</f>
        <v>Jul</v>
      </c>
      <c r="G1421" s="5" t="s">
        <v>0</v>
      </c>
      <c r="H1421" s="5" t="s">
        <v>36</v>
      </c>
      <c r="I1421" s="5" t="s">
        <v>19</v>
      </c>
      <c r="J1421" s="5" t="s">
        <v>16</v>
      </c>
      <c r="K1421" s="5" t="s">
        <v>9</v>
      </c>
      <c r="L1421" s="5" t="s">
        <v>46</v>
      </c>
      <c r="M1421" s="6">
        <v>1</v>
      </c>
      <c r="N1421" s="7">
        <v>70.52</v>
      </c>
      <c r="O1421" s="8">
        <v>0.1</v>
      </c>
      <c r="P1421" s="7">
        <v>33.28</v>
      </c>
      <c r="Q1421" s="7">
        <f t="shared" si="88"/>
        <v>63.467999999999996</v>
      </c>
      <c r="R1421" s="7">
        <f t="shared" si="89"/>
        <v>33.28</v>
      </c>
      <c r="S1421" s="7">
        <f t="shared" si="90"/>
        <v>30.187999999999995</v>
      </c>
      <c r="T1421" s="9">
        <f t="shared" si="91"/>
        <v>0.47564126804058732</v>
      </c>
      <c r="U1421" s="6">
        <f>YEAR(SalesDataTable[[#This Row],[Order Date]])</f>
        <v>2026</v>
      </c>
      <c r="V1421" s="9" t="str">
        <f>"Q"&amp;ROUNDUP(MONTH(SalesDataTable[[#This Row],[Order Date]])/3,0)</f>
        <v>Q3</v>
      </c>
      <c r="W1421" s="6">
        <f>MONTH(SalesDataTable[[#This Row],[Order Date]])</f>
        <v>7</v>
      </c>
      <c r="X1421" s="9" t="str">
        <f>TEXT(SalesDataTable[[#This Row],[Order Date]],"mmm")</f>
        <v>Jul</v>
      </c>
    </row>
    <row r="1422" spans="1:24">
      <c r="A1422" s="3">
        <v>5048</v>
      </c>
      <c r="B1422" s="4">
        <v>46222</v>
      </c>
      <c r="C1422" s="11">
        <f>YEAR(SalesDataTable[[#This Row],[Order Date]])</f>
        <v>2026</v>
      </c>
      <c r="D1422" s="11" t="str">
        <f>"Q"&amp;ROUNDUP(MONTH(SalesDataTable[[#This Row],[Order Date]])/3,0)</f>
        <v>Q3</v>
      </c>
      <c r="E1422" s="13">
        <f>MONTH(SalesDataTable[[#This Row],[Order Date]])</f>
        <v>7</v>
      </c>
      <c r="F1422" s="11" t="str">
        <f>TEXT(SalesDataTable[[#This Row],[Order Date]],"MMM")</f>
        <v>Jul</v>
      </c>
      <c r="G1422" s="5" t="s">
        <v>6</v>
      </c>
      <c r="H1422" s="5" t="s">
        <v>43</v>
      </c>
      <c r="I1422" s="5" t="s">
        <v>28</v>
      </c>
      <c r="J1422" s="5" t="s">
        <v>13</v>
      </c>
      <c r="K1422" s="5" t="s">
        <v>34</v>
      </c>
      <c r="L1422" s="5" t="s">
        <v>45</v>
      </c>
      <c r="M1422" s="6">
        <v>3</v>
      </c>
      <c r="N1422" s="7">
        <v>49.9</v>
      </c>
      <c r="O1422" s="8">
        <v>0.05</v>
      </c>
      <c r="P1422" s="7">
        <v>22.27</v>
      </c>
      <c r="Q1422" s="7">
        <f t="shared" si="88"/>
        <v>142.21499999999997</v>
      </c>
      <c r="R1422" s="7">
        <f t="shared" si="89"/>
        <v>66.81</v>
      </c>
      <c r="S1422" s="7">
        <f t="shared" si="90"/>
        <v>75.404999999999973</v>
      </c>
      <c r="T1422" s="9">
        <f t="shared" si="91"/>
        <v>0.53021833139964125</v>
      </c>
      <c r="U1422" s="6">
        <f>YEAR(SalesDataTable[[#This Row],[Order Date]])</f>
        <v>2026</v>
      </c>
      <c r="V1422" s="9" t="str">
        <f>"Q"&amp;ROUNDUP(MONTH(SalesDataTable[[#This Row],[Order Date]])/3,0)</f>
        <v>Q3</v>
      </c>
      <c r="W1422" s="6">
        <f>MONTH(SalesDataTable[[#This Row],[Order Date]])</f>
        <v>7</v>
      </c>
      <c r="X1422" s="9" t="str">
        <f>TEXT(SalesDataTable[[#This Row],[Order Date]],"mmm")</f>
        <v>Jul</v>
      </c>
    </row>
    <row r="1423" spans="1:24">
      <c r="A1423" s="3">
        <v>1</v>
      </c>
      <c r="B1423" s="4">
        <v>46223</v>
      </c>
      <c r="C1423" s="11">
        <f>YEAR(SalesDataTable[[#This Row],[Order Date]])</f>
        <v>2026</v>
      </c>
      <c r="D1423" s="11" t="str">
        <f>"Q"&amp;ROUNDUP(MONTH(SalesDataTable[[#This Row],[Order Date]])/3,0)</f>
        <v>Q3</v>
      </c>
      <c r="E1423" s="13">
        <f>MONTH(SalesDataTable[[#This Row],[Order Date]])</f>
        <v>7</v>
      </c>
      <c r="F1423" s="11" t="str">
        <f>TEXT(SalesDataTable[[#This Row],[Order Date]],"MMM")</f>
        <v>Jul</v>
      </c>
      <c r="G1423" s="5" t="s">
        <v>20</v>
      </c>
      <c r="H1423" s="5" t="s">
        <v>31</v>
      </c>
      <c r="I1423" s="5" t="s">
        <v>19</v>
      </c>
      <c r="J1423" s="5" t="s">
        <v>13</v>
      </c>
      <c r="K1423" s="5" t="s">
        <v>9</v>
      </c>
      <c r="L1423" s="5" t="s">
        <v>37</v>
      </c>
      <c r="M1423" s="6">
        <v>3</v>
      </c>
      <c r="N1423" s="7">
        <v>156.25</v>
      </c>
      <c r="O1423" s="8">
        <v>0</v>
      </c>
      <c r="P1423" s="7">
        <v>79.900000000000006</v>
      </c>
      <c r="Q1423" s="7">
        <f t="shared" si="88"/>
        <v>468.75</v>
      </c>
      <c r="R1423" s="7">
        <f t="shared" si="89"/>
        <v>239.70000000000002</v>
      </c>
      <c r="S1423" s="7">
        <f t="shared" si="90"/>
        <v>229.04999999999998</v>
      </c>
      <c r="T1423" s="9">
        <f t="shared" si="91"/>
        <v>0.48863999999999996</v>
      </c>
      <c r="U1423" s="6">
        <f>YEAR(SalesDataTable[[#This Row],[Order Date]])</f>
        <v>2026</v>
      </c>
      <c r="V1423" s="9" t="str">
        <f>"Q"&amp;ROUNDUP(MONTH(SalesDataTable[[#This Row],[Order Date]])/3,0)</f>
        <v>Q3</v>
      </c>
      <c r="W1423" s="6">
        <f>MONTH(SalesDataTable[[#This Row],[Order Date]])</f>
        <v>7</v>
      </c>
      <c r="X1423" s="9" t="str">
        <f>TEXT(SalesDataTable[[#This Row],[Order Date]],"mmm")</f>
        <v>Jul</v>
      </c>
    </row>
    <row r="1424" spans="1:24">
      <c r="A1424" s="3">
        <v>270</v>
      </c>
      <c r="B1424" s="4">
        <v>46223</v>
      </c>
      <c r="C1424" s="11">
        <f>YEAR(SalesDataTable[[#This Row],[Order Date]])</f>
        <v>2026</v>
      </c>
      <c r="D1424" s="11" t="str">
        <f>"Q"&amp;ROUNDUP(MONTH(SalesDataTable[[#This Row],[Order Date]])/3,0)</f>
        <v>Q3</v>
      </c>
      <c r="E1424" s="13">
        <f>MONTH(SalesDataTable[[#This Row],[Order Date]])</f>
        <v>7</v>
      </c>
      <c r="F1424" s="11" t="str">
        <f>TEXT(SalesDataTable[[#This Row],[Order Date]],"MMM")</f>
        <v>Jul</v>
      </c>
      <c r="G1424" s="5" t="s">
        <v>11</v>
      </c>
      <c r="H1424" s="5" t="s">
        <v>12</v>
      </c>
      <c r="I1424" s="5" t="s">
        <v>28</v>
      </c>
      <c r="J1424" s="5" t="s">
        <v>3</v>
      </c>
      <c r="K1424" s="5" t="s">
        <v>23</v>
      </c>
      <c r="L1424" s="5" t="s">
        <v>51</v>
      </c>
      <c r="M1424" s="6">
        <v>3</v>
      </c>
      <c r="N1424" s="7">
        <v>120.14</v>
      </c>
      <c r="O1424" s="8">
        <v>0</v>
      </c>
      <c r="P1424" s="7">
        <v>58.9</v>
      </c>
      <c r="Q1424" s="7">
        <f t="shared" si="88"/>
        <v>360.42</v>
      </c>
      <c r="R1424" s="7">
        <f t="shared" si="89"/>
        <v>176.7</v>
      </c>
      <c r="S1424" s="7">
        <f t="shared" si="90"/>
        <v>183.72000000000003</v>
      </c>
      <c r="T1424" s="9">
        <f t="shared" si="91"/>
        <v>0.5097386382553688</v>
      </c>
      <c r="U1424" s="6">
        <f>YEAR(SalesDataTable[[#This Row],[Order Date]])</f>
        <v>2026</v>
      </c>
      <c r="V1424" s="9" t="str">
        <f>"Q"&amp;ROUNDUP(MONTH(SalesDataTable[[#This Row],[Order Date]])/3,0)</f>
        <v>Q3</v>
      </c>
      <c r="W1424" s="6">
        <f>MONTH(SalesDataTable[[#This Row],[Order Date]])</f>
        <v>7</v>
      </c>
      <c r="X1424" s="9" t="str">
        <f>TEXT(SalesDataTable[[#This Row],[Order Date]],"mmm")</f>
        <v>Jul</v>
      </c>
    </row>
    <row r="1425" spans="1:24">
      <c r="A1425" s="3">
        <v>2130</v>
      </c>
      <c r="B1425" s="4">
        <v>46223</v>
      </c>
      <c r="C1425" s="11">
        <f>YEAR(SalesDataTable[[#This Row],[Order Date]])</f>
        <v>2026</v>
      </c>
      <c r="D1425" s="11" t="str">
        <f>"Q"&amp;ROUNDUP(MONTH(SalesDataTable[[#This Row],[Order Date]])/3,0)</f>
        <v>Q3</v>
      </c>
      <c r="E1425" s="13">
        <f>MONTH(SalesDataTable[[#This Row],[Order Date]])</f>
        <v>7</v>
      </c>
      <c r="F1425" s="11" t="str">
        <f>TEXT(SalesDataTable[[#This Row],[Order Date]],"MMM")</f>
        <v>Jul</v>
      </c>
      <c r="G1425" s="5" t="s">
        <v>6</v>
      </c>
      <c r="H1425" s="5" t="s">
        <v>49</v>
      </c>
      <c r="I1425" s="5" t="s">
        <v>19</v>
      </c>
      <c r="J1425" s="5" t="s">
        <v>3</v>
      </c>
      <c r="K1425" s="5" t="s">
        <v>9</v>
      </c>
      <c r="L1425" s="5" t="s">
        <v>17</v>
      </c>
      <c r="M1425" s="6">
        <v>1</v>
      </c>
      <c r="N1425" s="7">
        <v>145.21</v>
      </c>
      <c r="O1425" s="8">
        <v>0</v>
      </c>
      <c r="P1425" s="7">
        <v>80.52</v>
      </c>
      <c r="Q1425" s="7">
        <f t="shared" si="88"/>
        <v>145.21</v>
      </c>
      <c r="R1425" s="7">
        <f t="shared" si="89"/>
        <v>80.52</v>
      </c>
      <c r="S1425" s="7">
        <f t="shared" si="90"/>
        <v>64.690000000000012</v>
      </c>
      <c r="T1425" s="9">
        <f t="shared" si="91"/>
        <v>0.44549273466014744</v>
      </c>
      <c r="U1425" s="6">
        <f>YEAR(SalesDataTable[[#This Row],[Order Date]])</f>
        <v>2026</v>
      </c>
      <c r="V1425" s="9" t="str">
        <f>"Q"&amp;ROUNDUP(MONTH(SalesDataTable[[#This Row],[Order Date]])/3,0)</f>
        <v>Q3</v>
      </c>
      <c r="W1425" s="6">
        <f>MONTH(SalesDataTable[[#This Row],[Order Date]])</f>
        <v>7</v>
      </c>
      <c r="X1425" s="9" t="str">
        <f>TEXT(SalesDataTable[[#This Row],[Order Date]],"mmm")</f>
        <v>Jul</v>
      </c>
    </row>
    <row r="1426" spans="1:24">
      <c r="A1426" s="3">
        <v>2474</v>
      </c>
      <c r="B1426" s="4">
        <v>46223</v>
      </c>
      <c r="C1426" s="11">
        <f>YEAR(SalesDataTable[[#This Row],[Order Date]])</f>
        <v>2026</v>
      </c>
      <c r="D1426" s="11" t="str">
        <f>"Q"&amp;ROUNDUP(MONTH(SalesDataTable[[#This Row],[Order Date]])/3,0)</f>
        <v>Q3</v>
      </c>
      <c r="E1426" s="13">
        <f>MONTH(SalesDataTable[[#This Row],[Order Date]])</f>
        <v>7</v>
      </c>
      <c r="F1426" s="11" t="str">
        <f>TEXT(SalesDataTable[[#This Row],[Order Date]],"MMM")</f>
        <v>Jul</v>
      </c>
      <c r="G1426" s="5" t="s">
        <v>11</v>
      </c>
      <c r="H1426" s="5" t="s">
        <v>12</v>
      </c>
      <c r="I1426" s="5" t="s">
        <v>19</v>
      </c>
      <c r="J1426" s="5" t="s">
        <v>3</v>
      </c>
      <c r="K1426" s="5" t="s">
        <v>4</v>
      </c>
      <c r="L1426" s="5" t="s">
        <v>26</v>
      </c>
      <c r="M1426" s="6">
        <v>2</v>
      </c>
      <c r="N1426" s="7">
        <v>39.78</v>
      </c>
      <c r="O1426" s="8">
        <v>0.1</v>
      </c>
      <c r="P1426" s="7">
        <v>16.260000000000002</v>
      </c>
      <c r="Q1426" s="7">
        <f t="shared" si="88"/>
        <v>71.603999999999999</v>
      </c>
      <c r="R1426" s="7">
        <f t="shared" si="89"/>
        <v>32.520000000000003</v>
      </c>
      <c r="S1426" s="7">
        <f t="shared" si="90"/>
        <v>39.083999999999996</v>
      </c>
      <c r="T1426" s="9">
        <f t="shared" si="91"/>
        <v>0.54583542818836928</v>
      </c>
      <c r="U1426" s="6">
        <f>YEAR(SalesDataTable[[#This Row],[Order Date]])</f>
        <v>2026</v>
      </c>
      <c r="V1426" s="9" t="str">
        <f>"Q"&amp;ROUNDUP(MONTH(SalesDataTable[[#This Row],[Order Date]])/3,0)</f>
        <v>Q3</v>
      </c>
      <c r="W1426" s="6">
        <f>MONTH(SalesDataTable[[#This Row],[Order Date]])</f>
        <v>7</v>
      </c>
      <c r="X1426" s="9" t="str">
        <f>TEXT(SalesDataTable[[#This Row],[Order Date]],"mmm")</f>
        <v>Jul</v>
      </c>
    </row>
    <row r="1427" spans="1:24">
      <c r="A1427" s="3">
        <v>2514</v>
      </c>
      <c r="B1427" s="4">
        <v>46223</v>
      </c>
      <c r="C1427" s="11">
        <f>YEAR(SalesDataTable[[#This Row],[Order Date]])</f>
        <v>2026</v>
      </c>
      <c r="D1427" s="11" t="str">
        <f>"Q"&amp;ROUNDUP(MONTH(SalesDataTable[[#This Row],[Order Date]])/3,0)</f>
        <v>Q3</v>
      </c>
      <c r="E1427" s="13">
        <f>MONTH(SalesDataTable[[#This Row],[Order Date]])</f>
        <v>7</v>
      </c>
      <c r="F1427" s="11" t="str">
        <f>TEXT(SalesDataTable[[#This Row],[Order Date]],"MMM")</f>
        <v>Jul</v>
      </c>
      <c r="G1427" s="5" t="s">
        <v>6</v>
      </c>
      <c r="H1427" s="5" t="s">
        <v>27</v>
      </c>
      <c r="I1427" s="5" t="s">
        <v>2</v>
      </c>
      <c r="J1427" s="5" t="s">
        <v>13</v>
      </c>
      <c r="K1427" s="5" t="s">
        <v>14</v>
      </c>
      <c r="L1427" s="5" t="s">
        <v>48</v>
      </c>
      <c r="M1427" s="6">
        <v>2</v>
      </c>
      <c r="N1427" s="7">
        <v>161.97</v>
      </c>
      <c r="O1427" s="8">
        <v>0.1</v>
      </c>
      <c r="P1427" s="7">
        <v>88.57</v>
      </c>
      <c r="Q1427" s="7">
        <f t="shared" si="88"/>
        <v>291.54599999999999</v>
      </c>
      <c r="R1427" s="7">
        <f t="shared" si="89"/>
        <v>177.14</v>
      </c>
      <c r="S1427" s="7">
        <f t="shared" si="90"/>
        <v>114.40600000000001</v>
      </c>
      <c r="T1427" s="9">
        <f t="shared" si="91"/>
        <v>0.39241148909606033</v>
      </c>
      <c r="U1427" s="6">
        <f>YEAR(SalesDataTable[[#This Row],[Order Date]])</f>
        <v>2026</v>
      </c>
      <c r="V1427" s="9" t="str">
        <f>"Q"&amp;ROUNDUP(MONTH(SalesDataTable[[#This Row],[Order Date]])/3,0)</f>
        <v>Q3</v>
      </c>
      <c r="W1427" s="6">
        <f>MONTH(SalesDataTable[[#This Row],[Order Date]])</f>
        <v>7</v>
      </c>
      <c r="X1427" s="9" t="str">
        <f>TEXT(SalesDataTable[[#This Row],[Order Date]],"mmm")</f>
        <v>Jul</v>
      </c>
    </row>
    <row r="1428" spans="1:24">
      <c r="A1428" s="3">
        <v>2616</v>
      </c>
      <c r="B1428" s="4">
        <v>46223</v>
      </c>
      <c r="C1428" s="11">
        <f>YEAR(SalesDataTable[[#This Row],[Order Date]])</f>
        <v>2026</v>
      </c>
      <c r="D1428" s="11" t="str">
        <f>"Q"&amp;ROUNDUP(MONTH(SalesDataTable[[#This Row],[Order Date]])/3,0)</f>
        <v>Q3</v>
      </c>
      <c r="E1428" s="13">
        <f>MONTH(SalesDataTable[[#This Row],[Order Date]])</f>
        <v>7</v>
      </c>
      <c r="F1428" s="11" t="str">
        <f>TEXT(SalesDataTable[[#This Row],[Order Date]],"MMM")</f>
        <v>Jul</v>
      </c>
      <c r="G1428" s="5" t="s">
        <v>11</v>
      </c>
      <c r="H1428" s="5" t="s">
        <v>18</v>
      </c>
      <c r="I1428" s="5" t="s">
        <v>19</v>
      </c>
      <c r="J1428" s="5" t="s">
        <v>13</v>
      </c>
      <c r="K1428" s="5" t="s">
        <v>34</v>
      </c>
      <c r="L1428" s="5" t="s">
        <v>38</v>
      </c>
      <c r="M1428" s="6">
        <v>2</v>
      </c>
      <c r="N1428" s="7">
        <v>125.37</v>
      </c>
      <c r="O1428" s="8">
        <v>0</v>
      </c>
      <c r="P1428" s="7">
        <v>68.040000000000006</v>
      </c>
      <c r="Q1428" s="7">
        <f t="shared" si="88"/>
        <v>250.74</v>
      </c>
      <c r="R1428" s="7">
        <f t="shared" si="89"/>
        <v>136.08000000000001</v>
      </c>
      <c r="S1428" s="7">
        <f t="shared" si="90"/>
        <v>114.66</v>
      </c>
      <c r="T1428" s="9">
        <f t="shared" si="91"/>
        <v>0.457286432160804</v>
      </c>
      <c r="U1428" s="6">
        <f>YEAR(SalesDataTable[[#This Row],[Order Date]])</f>
        <v>2026</v>
      </c>
      <c r="V1428" s="9" t="str">
        <f>"Q"&amp;ROUNDUP(MONTH(SalesDataTable[[#This Row],[Order Date]])/3,0)</f>
        <v>Q3</v>
      </c>
      <c r="W1428" s="6">
        <f>MONTH(SalesDataTable[[#This Row],[Order Date]])</f>
        <v>7</v>
      </c>
      <c r="X1428" s="9" t="str">
        <f>TEXT(SalesDataTable[[#This Row],[Order Date]],"mmm")</f>
        <v>Jul</v>
      </c>
    </row>
    <row r="1429" spans="1:24">
      <c r="A1429" s="3">
        <v>2632</v>
      </c>
      <c r="B1429" s="4">
        <v>46223</v>
      </c>
      <c r="C1429" s="11">
        <f>YEAR(SalesDataTable[[#This Row],[Order Date]])</f>
        <v>2026</v>
      </c>
      <c r="D1429" s="11" t="str">
        <f>"Q"&amp;ROUNDUP(MONTH(SalesDataTable[[#This Row],[Order Date]])/3,0)</f>
        <v>Q3</v>
      </c>
      <c r="E1429" s="13">
        <f>MONTH(SalesDataTable[[#This Row],[Order Date]])</f>
        <v>7</v>
      </c>
      <c r="F1429" s="11" t="str">
        <f>TEXT(SalesDataTable[[#This Row],[Order Date]],"MMM")</f>
        <v>Jul</v>
      </c>
      <c r="G1429" s="5" t="s">
        <v>0</v>
      </c>
      <c r="H1429" s="5" t="s">
        <v>50</v>
      </c>
      <c r="I1429" s="5" t="s">
        <v>2</v>
      </c>
      <c r="J1429" s="5" t="s">
        <v>13</v>
      </c>
      <c r="K1429" s="5" t="s">
        <v>23</v>
      </c>
      <c r="L1429" s="5" t="s">
        <v>29</v>
      </c>
      <c r="M1429" s="6">
        <v>1</v>
      </c>
      <c r="N1429" s="7">
        <v>196.57</v>
      </c>
      <c r="O1429" s="8">
        <v>0</v>
      </c>
      <c r="P1429" s="7">
        <v>104.78</v>
      </c>
      <c r="Q1429" s="7">
        <f t="shared" si="88"/>
        <v>196.57</v>
      </c>
      <c r="R1429" s="7">
        <f t="shared" si="89"/>
        <v>104.78</v>
      </c>
      <c r="S1429" s="7">
        <f t="shared" si="90"/>
        <v>91.789999999999992</v>
      </c>
      <c r="T1429" s="9">
        <f t="shared" si="91"/>
        <v>0.46695833545301924</v>
      </c>
      <c r="U1429" s="6">
        <f>YEAR(SalesDataTable[[#This Row],[Order Date]])</f>
        <v>2026</v>
      </c>
      <c r="V1429" s="9" t="str">
        <f>"Q"&amp;ROUNDUP(MONTH(SalesDataTable[[#This Row],[Order Date]])/3,0)</f>
        <v>Q3</v>
      </c>
      <c r="W1429" s="6">
        <f>MONTH(SalesDataTable[[#This Row],[Order Date]])</f>
        <v>7</v>
      </c>
      <c r="X1429" s="9" t="str">
        <f>TEXT(SalesDataTable[[#This Row],[Order Date]],"mmm")</f>
        <v>Jul</v>
      </c>
    </row>
    <row r="1430" spans="1:24">
      <c r="A1430" s="3">
        <v>3725</v>
      </c>
      <c r="B1430" s="4">
        <v>46223</v>
      </c>
      <c r="C1430" s="11">
        <f>YEAR(SalesDataTable[[#This Row],[Order Date]])</f>
        <v>2026</v>
      </c>
      <c r="D1430" s="11" t="str">
        <f>"Q"&amp;ROUNDUP(MONTH(SalesDataTable[[#This Row],[Order Date]])/3,0)</f>
        <v>Q3</v>
      </c>
      <c r="E1430" s="13">
        <f>MONTH(SalesDataTable[[#This Row],[Order Date]])</f>
        <v>7</v>
      </c>
      <c r="F1430" s="11" t="str">
        <f>TEXT(SalesDataTable[[#This Row],[Order Date]],"MMM")</f>
        <v>Jul</v>
      </c>
      <c r="G1430" s="5" t="s">
        <v>11</v>
      </c>
      <c r="H1430" s="5" t="s">
        <v>52</v>
      </c>
      <c r="I1430" s="5" t="s">
        <v>2</v>
      </c>
      <c r="J1430" s="5" t="s">
        <v>3</v>
      </c>
      <c r="K1430" s="5" t="s">
        <v>23</v>
      </c>
      <c r="L1430" s="5" t="s">
        <v>29</v>
      </c>
      <c r="M1430" s="6">
        <v>2</v>
      </c>
      <c r="N1430" s="7">
        <v>195.74</v>
      </c>
      <c r="O1430" s="8">
        <v>0.05</v>
      </c>
      <c r="P1430" s="7">
        <v>107.17</v>
      </c>
      <c r="Q1430" s="7">
        <f t="shared" si="88"/>
        <v>371.90600000000001</v>
      </c>
      <c r="R1430" s="7">
        <f t="shared" si="89"/>
        <v>214.34</v>
      </c>
      <c r="S1430" s="7">
        <f t="shared" si="90"/>
        <v>157.566</v>
      </c>
      <c r="T1430" s="9">
        <f t="shared" si="91"/>
        <v>0.4236715729243411</v>
      </c>
      <c r="U1430" s="6">
        <f>YEAR(SalesDataTable[[#This Row],[Order Date]])</f>
        <v>2026</v>
      </c>
      <c r="V1430" s="9" t="str">
        <f>"Q"&amp;ROUNDUP(MONTH(SalesDataTable[[#This Row],[Order Date]])/3,0)</f>
        <v>Q3</v>
      </c>
      <c r="W1430" s="6">
        <f>MONTH(SalesDataTable[[#This Row],[Order Date]])</f>
        <v>7</v>
      </c>
      <c r="X1430" s="9" t="str">
        <f>TEXT(SalesDataTable[[#This Row],[Order Date]],"mmm")</f>
        <v>Jul</v>
      </c>
    </row>
    <row r="1431" spans="1:24">
      <c r="A1431" s="3">
        <v>3834</v>
      </c>
      <c r="B1431" s="4">
        <v>46223</v>
      </c>
      <c r="C1431" s="11">
        <f>YEAR(SalesDataTable[[#This Row],[Order Date]])</f>
        <v>2026</v>
      </c>
      <c r="D1431" s="11" t="str">
        <f>"Q"&amp;ROUNDUP(MONTH(SalesDataTable[[#This Row],[Order Date]])/3,0)</f>
        <v>Q3</v>
      </c>
      <c r="E1431" s="13">
        <f>MONTH(SalesDataTable[[#This Row],[Order Date]])</f>
        <v>7</v>
      </c>
      <c r="F1431" s="11" t="str">
        <f>TEXT(SalesDataTable[[#This Row],[Order Date]],"MMM")</f>
        <v>Jul</v>
      </c>
      <c r="G1431" s="5" t="s">
        <v>6</v>
      </c>
      <c r="H1431" s="5" t="s">
        <v>49</v>
      </c>
      <c r="I1431" s="5" t="s">
        <v>19</v>
      </c>
      <c r="J1431" s="5" t="s">
        <v>13</v>
      </c>
      <c r="K1431" s="5" t="s">
        <v>23</v>
      </c>
      <c r="L1431" s="5" t="s">
        <v>29</v>
      </c>
      <c r="M1431" s="6">
        <v>3</v>
      </c>
      <c r="N1431" s="7">
        <v>192.28</v>
      </c>
      <c r="O1431" s="8">
        <v>0</v>
      </c>
      <c r="P1431" s="7">
        <v>104.3</v>
      </c>
      <c r="Q1431" s="7">
        <f t="shared" si="88"/>
        <v>576.84</v>
      </c>
      <c r="R1431" s="7">
        <f t="shared" si="89"/>
        <v>312.89999999999998</v>
      </c>
      <c r="S1431" s="7">
        <f t="shared" si="90"/>
        <v>263.94000000000005</v>
      </c>
      <c r="T1431" s="9">
        <f t="shared" si="91"/>
        <v>0.45756188891200339</v>
      </c>
      <c r="U1431" s="6">
        <f>YEAR(SalesDataTable[[#This Row],[Order Date]])</f>
        <v>2026</v>
      </c>
      <c r="V1431" s="9" t="str">
        <f>"Q"&amp;ROUNDUP(MONTH(SalesDataTable[[#This Row],[Order Date]])/3,0)</f>
        <v>Q3</v>
      </c>
      <c r="W1431" s="6">
        <f>MONTH(SalesDataTable[[#This Row],[Order Date]])</f>
        <v>7</v>
      </c>
      <c r="X1431" s="9" t="str">
        <f>TEXT(SalesDataTable[[#This Row],[Order Date]],"mmm")</f>
        <v>Jul</v>
      </c>
    </row>
    <row r="1432" spans="1:24">
      <c r="A1432" s="3">
        <v>159</v>
      </c>
      <c r="B1432" s="4">
        <v>46224</v>
      </c>
      <c r="C1432" s="11">
        <f>YEAR(SalesDataTable[[#This Row],[Order Date]])</f>
        <v>2026</v>
      </c>
      <c r="D1432" s="11" t="str">
        <f>"Q"&amp;ROUNDUP(MONTH(SalesDataTable[[#This Row],[Order Date]])/3,0)</f>
        <v>Q3</v>
      </c>
      <c r="E1432" s="13">
        <f>MONTH(SalesDataTable[[#This Row],[Order Date]])</f>
        <v>7</v>
      </c>
      <c r="F1432" s="11" t="str">
        <f>TEXT(SalesDataTable[[#This Row],[Order Date]],"MMM")</f>
        <v>Jul</v>
      </c>
      <c r="G1432" s="5" t="s">
        <v>6</v>
      </c>
      <c r="H1432" s="5" t="s">
        <v>7</v>
      </c>
      <c r="I1432" s="5" t="s">
        <v>2</v>
      </c>
      <c r="J1432" s="5" t="s">
        <v>3</v>
      </c>
      <c r="K1432" s="5" t="s">
        <v>9</v>
      </c>
      <c r="L1432" s="5" t="s">
        <v>46</v>
      </c>
      <c r="M1432" s="6">
        <v>2</v>
      </c>
      <c r="N1432" s="7">
        <v>70.150000000000006</v>
      </c>
      <c r="O1432" s="8">
        <v>0.05</v>
      </c>
      <c r="P1432" s="7">
        <v>32.950000000000003</v>
      </c>
      <c r="Q1432" s="7">
        <f t="shared" si="88"/>
        <v>133.285</v>
      </c>
      <c r="R1432" s="7">
        <f t="shared" si="89"/>
        <v>65.900000000000006</v>
      </c>
      <c r="S1432" s="7">
        <f t="shared" si="90"/>
        <v>67.384999999999991</v>
      </c>
      <c r="T1432" s="9">
        <f t="shared" si="91"/>
        <v>0.50557076940390888</v>
      </c>
      <c r="U1432" s="6">
        <f>YEAR(SalesDataTable[[#This Row],[Order Date]])</f>
        <v>2026</v>
      </c>
      <c r="V1432" s="9" t="str">
        <f>"Q"&amp;ROUNDUP(MONTH(SalesDataTable[[#This Row],[Order Date]])/3,0)</f>
        <v>Q3</v>
      </c>
      <c r="W1432" s="6">
        <f>MONTH(SalesDataTable[[#This Row],[Order Date]])</f>
        <v>7</v>
      </c>
      <c r="X1432" s="9" t="str">
        <f>TEXT(SalesDataTable[[#This Row],[Order Date]],"mmm")</f>
        <v>Jul</v>
      </c>
    </row>
    <row r="1433" spans="1:24">
      <c r="A1433" s="3">
        <v>435</v>
      </c>
      <c r="B1433" s="4">
        <v>46224</v>
      </c>
      <c r="C1433" s="11">
        <f>YEAR(SalesDataTable[[#This Row],[Order Date]])</f>
        <v>2026</v>
      </c>
      <c r="D1433" s="11" t="str">
        <f>"Q"&amp;ROUNDUP(MONTH(SalesDataTable[[#This Row],[Order Date]])/3,0)</f>
        <v>Q3</v>
      </c>
      <c r="E1433" s="13">
        <f>MONTH(SalesDataTable[[#This Row],[Order Date]])</f>
        <v>7</v>
      </c>
      <c r="F1433" s="11" t="str">
        <f>TEXT(SalesDataTable[[#This Row],[Order Date]],"MMM")</f>
        <v>Jul</v>
      </c>
      <c r="G1433" s="5" t="s">
        <v>11</v>
      </c>
      <c r="H1433" s="5" t="s">
        <v>12</v>
      </c>
      <c r="I1433" s="5" t="s">
        <v>2</v>
      </c>
      <c r="J1433" s="5" t="s">
        <v>3</v>
      </c>
      <c r="K1433" s="5" t="s">
        <v>23</v>
      </c>
      <c r="L1433" s="5" t="s">
        <v>24</v>
      </c>
      <c r="M1433" s="6">
        <v>2</v>
      </c>
      <c r="N1433" s="7">
        <v>342.38</v>
      </c>
      <c r="O1433" s="8">
        <v>0.05</v>
      </c>
      <c r="P1433" s="7">
        <v>192.01</v>
      </c>
      <c r="Q1433" s="7">
        <f t="shared" si="88"/>
        <v>650.52199999999993</v>
      </c>
      <c r="R1433" s="7">
        <f t="shared" si="89"/>
        <v>384.02</v>
      </c>
      <c r="S1433" s="7">
        <f t="shared" si="90"/>
        <v>266.50199999999995</v>
      </c>
      <c r="T1433" s="9">
        <f t="shared" si="91"/>
        <v>0.40967407712575438</v>
      </c>
      <c r="U1433" s="6">
        <f>YEAR(SalesDataTable[[#This Row],[Order Date]])</f>
        <v>2026</v>
      </c>
      <c r="V1433" s="9" t="str">
        <f>"Q"&amp;ROUNDUP(MONTH(SalesDataTable[[#This Row],[Order Date]])/3,0)</f>
        <v>Q3</v>
      </c>
      <c r="W1433" s="6">
        <f>MONTH(SalesDataTable[[#This Row],[Order Date]])</f>
        <v>7</v>
      </c>
      <c r="X1433" s="9" t="str">
        <f>TEXT(SalesDataTable[[#This Row],[Order Date]],"mmm")</f>
        <v>Jul</v>
      </c>
    </row>
    <row r="1434" spans="1:24">
      <c r="A1434" s="3">
        <v>1467</v>
      </c>
      <c r="B1434" s="4">
        <v>46224</v>
      </c>
      <c r="C1434" s="11">
        <f>YEAR(SalesDataTable[[#This Row],[Order Date]])</f>
        <v>2026</v>
      </c>
      <c r="D1434" s="11" t="str">
        <f>"Q"&amp;ROUNDUP(MONTH(SalesDataTable[[#This Row],[Order Date]])/3,0)</f>
        <v>Q3</v>
      </c>
      <c r="E1434" s="13">
        <f>MONTH(SalesDataTable[[#This Row],[Order Date]])</f>
        <v>7</v>
      </c>
      <c r="F1434" s="11" t="str">
        <f>TEXT(SalesDataTable[[#This Row],[Order Date]],"MMM")</f>
        <v>Jul</v>
      </c>
      <c r="G1434" s="5" t="s">
        <v>6</v>
      </c>
      <c r="H1434" s="5" t="s">
        <v>49</v>
      </c>
      <c r="I1434" s="5" t="s">
        <v>28</v>
      </c>
      <c r="J1434" s="5" t="s">
        <v>13</v>
      </c>
      <c r="K1434" s="5" t="s">
        <v>34</v>
      </c>
      <c r="L1434" s="5" t="s">
        <v>45</v>
      </c>
      <c r="M1434" s="6">
        <v>1</v>
      </c>
      <c r="N1434" s="7">
        <v>50.59</v>
      </c>
      <c r="O1434" s="8">
        <v>0.05</v>
      </c>
      <c r="P1434" s="7">
        <v>22.04</v>
      </c>
      <c r="Q1434" s="7">
        <f t="shared" si="88"/>
        <v>48.060499999999998</v>
      </c>
      <c r="R1434" s="7">
        <f t="shared" si="89"/>
        <v>22.04</v>
      </c>
      <c r="S1434" s="7">
        <f t="shared" si="90"/>
        <v>26.020499999999998</v>
      </c>
      <c r="T1434" s="9">
        <f t="shared" si="91"/>
        <v>0.54141134611583319</v>
      </c>
      <c r="U1434" s="6">
        <f>YEAR(SalesDataTable[[#This Row],[Order Date]])</f>
        <v>2026</v>
      </c>
      <c r="V1434" s="9" t="str">
        <f>"Q"&amp;ROUNDUP(MONTH(SalesDataTable[[#This Row],[Order Date]])/3,0)</f>
        <v>Q3</v>
      </c>
      <c r="W1434" s="6">
        <f>MONTH(SalesDataTable[[#This Row],[Order Date]])</f>
        <v>7</v>
      </c>
      <c r="X1434" s="9" t="str">
        <f>TEXT(SalesDataTable[[#This Row],[Order Date]],"mmm")</f>
        <v>Jul</v>
      </c>
    </row>
    <row r="1435" spans="1:24">
      <c r="A1435" s="3">
        <v>1552</v>
      </c>
      <c r="B1435" s="4">
        <v>46224</v>
      </c>
      <c r="C1435" s="11">
        <f>YEAR(SalesDataTable[[#This Row],[Order Date]])</f>
        <v>2026</v>
      </c>
      <c r="D1435" s="11" t="str">
        <f>"Q"&amp;ROUNDUP(MONTH(SalesDataTable[[#This Row],[Order Date]])/3,0)</f>
        <v>Q3</v>
      </c>
      <c r="E1435" s="13">
        <f>MONTH(SalesDataTable[[#This Row],[Order Date]])</f>
        <v>7</v>
      </c>
      <c r="F1435" s="11" t="str">
        <f>TEXT(SalesDataTable[[#This Row],[Order Date]],"MMM")</f>
        <v>Jul</v>
      </c>
      <c r="G1435" s="5" t="s">
        <v>20</v>
      </c>
      <c r="H1435" s="5" t="s">
        <v>21</v>
      </c>
      <c r="I1435" s="5" t="s">
        <v>19</v>
      </c>
      <c r="J1435" s="5" t="s">
        <v>13</v>
      </c>
      <c r="K1435" s="5" t="s">
        <v>14</v>
      </c>
      <c r="L1435" s="5" t="s">
        <v>32</v>
      </c>
      <c r="M1435" s="6">
        <v>2</v>
      </c>
      <c r="N1435" s="7">
        <v>46.34</v>
      </c>
      <c r="O1435" s="8">
        <v>0.1</v>
      </c>
      <c r="P1435" s="7">
        <v>18.41</v>
      </c>
      <c r="Q1435" s="7">
        <f t="shared" si="88"/>
        <v>83.412000000000006</v>
      </c>
      <c r="R1435" s="7">
        <f t="shared" si="89"/>
        <v>36.82</v>
      </c>
      <c r="S1435" s="7">
        <f t="shared" si="90"/>
        <v>46.592000000000006</v>
      </c>
      <c r="T1435" s="9">
        <f t="shared" si="91"/>
        <v>0.55857670359180933</v>
      </c>
      <c r="U1435" s="6">
        <f>YEAR(SalesDataTable[[#This Row],[Order Date]])</f>
        <v>2026</v>
      </c>
      <c r="V1435" s="9" t="str">
        <f>"Q"&amp;ROUNDUP(MONTH(SalesDataTable[[#This Row],[Order Date]])/3,0)</f>
        <v>Q3</v>
      </c>
      <c r="W1435" s="6">
        <f>MONTH(SalesDataTable[[#This Row],[Order Date]])</f>
        <v>7</v>
      </c>
      <c r="X1435" s="9" t="str">
        <f>TEXT(SalesDataTable[[#This Row],[Order Date]],"mmm")</f>
        <v>Jul</v>
      </c>
    </row>
    <row r="1436" spans="1:24">
      <c r="A1436" s="3">
        <v>1745</v>
      </c>
      <c r="B1436" s="4">
        <v>46224</v>
      </c>
      <c r="C1436" s="11">
        <f>YEAR(SalesDataTable[[#This Row],[Order Date]])</f>
        <v>2026</v>
      </c>
      <c r="D1436" s="11" t="str">
        <f>"Q"&amp;ROUNDUP(MONTH(SalesDataTable[[#This Row],[Order Date]])/3,0)</f>
        <v>Q3</v>
      </c>
      <c r="E1436" s="13">
        <f>MONTH(SalesDataTable[[#This Row],[Order Date]])</f>
        <v>7</v>
      </c>
      <c r="F1436" s="11" t="str">
        <f>TEXT(SalesDataTable[[#This Row],[Order Date]],"MMM")</f>
        <v>Jul</v>
      </c>
      <c r="G1436" s="5" t="s">
        <v>6</v>
      </c>
      <c r="H1436" s="5" t="s">
        <v>27</v>
      </c>
      <c r="I1436" s="5" t="s">
        <v>28</v>
      </c>
      <c r="J1436" s="5" t="s">
        <v>13</v>
      </c>
      <c r="K1436" s="5" t="s">
        <v>9</v>
      </c>
      <c r="L1436" s="5" t="s">
        <v>10</v>
      </c>
      <c r="M1436" s="6">
        <v>1</v>
      </c>
      <c r="N1436" s="7">
        <v>91.45</v>
      </c>
      <c r="O1436" s="8">
        <v>0</v>
      </c>
      <c r="P1436" s="7">
        <v>44.16</v>
      </c>
      <c r="Q1436" s="7">
        <f t="shared" si="88"/>
        <v>91.45</v>
      </c>
      <c r="R1436" s="7">
        <f t="shared" si="89"/>
        <v>44.16</v>
      </c>
      <c r="S1436" s="7">
        <f t="shared" si="90"/>
        <v>47.290000000000006</v>
      </c>
      <c r="T1436" s="9">
        <f t="shared" si="91"/>
        <v>0.51711317659923461</v>
      </c>
      <c r="U1436" s="6">
        <f>YEAR(SalesDataTable[[#This Row],[Order Date]])</f>
        <v>2026</v>
      </c>
      <c r="V1436" s="9" t="str">
        <f>"Q"&amp;ROUNDUP(MONTH(SalesDataTable[[#This Row],[Order Date]])/3,0)</f>
        <v>Q3</v>
      </c>
      <c r="W1436" s="6">
        <f>MONTH(SalesDataTable[[#This Row],[Order Date]])</f>
        <v>7</v>
      </c>
      <c r="X1436" s="9" t="str">
        <f>TEXT(SalesDataTable[[#This Row],[Order Date]],"mmm")</f>
        <v>Jul</v>
      </c>
    </row>
    <row r="1437" spans="1:24">
      <c r="A1437" s="3">
        <v>2174</v>
      </c>
      <c r="B1437" s="4">
        <v>46224</v>
      </c>
      <c r="C1437" s="11">
        <f>YEAR(SalesDataTable[[#This Row],[Order Date]])</f>
        <v>2026</v>
      </c>
      <c r="D1437" s="11" t="str">
        <f>"Q"&amp;ROUNDUP(MONTH(SalesDataTable[[#This Row],[Order Date]])/3,0)</f>
        <v>Q3</v>
      </c>
      <c r="E1437" s="13">
        <f>MONTH(SalesDataTable[[#This Row],[Order Date]])</f>
        <v>7</v>
      </c>
      <c r="F1437" s="11" t="str">
        <f>TEXT(SalesDataTable[[#This Row],[Order Date]],"MMM")</f>
        <v>Jul</v>
      </c>
      <c r="G1437" s="5" t="s">
        <v>20</v>
      </c>
      <c r="H1437" s="5" t="s">
        <v>33</v>
      </c>
      <c r="I1437" s="5" t="s">
        <v>28</v>
      </c>
      <c r="J1437" s="5" t="s">
        <v>3</v>
      </c>
      <c r="K1437" s="5" t="s">
        <v>4</v>
      </c>
      <c r="L1437" s="5" t="s">
        <v>26</v>
      </c>
      <c r="M1437" s="6">
        <v>3</v>
      </c>
      <c r="N1437" s="7">
        <v>40.28</v>
      </c>
      <c r="O1437" s="8">
        <v>0</v>
      </c>
      <c r="P1437" s="7">
        <v>17.12</v>
      </c>
      <c r="Q1437" s="7">
        <f t="shared" si="88"/>
        <v>120.84</v>
      </c>
      <c r="R1437" s="7">
        <f t="shared" si="89"/>
        <v>51.36</v>
      </c>
      <c r="S1437" s="7">
        <f t="shared" si="90"/>
        <v>69.48</v>
      </c>
      <c r="T1437" s="9">
        <f t="shared" si="91"/>
        <v>0.57497517378351537</v>
      </c>
      <c r="U1437" s="6">
        <f>YEAR(SalesDataTable[[#This Row],[Order Date]])</f>
        <v>2026</v>
      </c>
      <c r="V1437" s="9" t="str">
        <f>"Q"&amp;ROUNDUP(MONTH(SalesDataTable[[#This Row],[Order Date]])/3,0)</f>
        <v>Q3</v>
      </c>
      <c r="W1437" s="6">
        <f>MONTH(SalesDataTable[[#This Row],[Order Date]])</f>
        <v>7</v>
      </c>
      <c r="X1437" s="9" t="str">
        <f>TEXT(SalesDataTable[[#This Row],[Order Date]],"mmm")</f>
        <v>Jul</v>
      </c>
    </row>
    <row r="1438" spans="1:24">
      <c r="A1438" s="3">
        <v>3444</v>
      </c>
      <c r="B1438" s="4">
        <v>46224</v>
      </c>
      <c r="C1438" s="11">
        <f>YEAR(SalesDataTable[[#This Row],[Order Date]])</f>
        <v>2026</v>
      </c>
      <c r="D1438" s="11" t="str">
        <f>"Q"&amp;ROUNDUP(MONTH(SalesDataTable[[#This Row],[Order Date]])/3,0)</f>
        <v>Q3</v>
      </c>
      <c r="E1438" s="13">
        <f>MONTH(SalesDataTable[[#This Row],[Order Date]])</f>
        <v>7</v>
      </c>
      <c r="F1438" s="11" t="str">
        <f>TEXT(SalesDataTable[[#This Row],[Order Date]],"MMM")</f>
        <v>Jul</v>
      </c>
      <c r="G1438" s="5" t="s">
        <v>6</v>
      </c>
      <c r="H1438" s="5" t="s">
        <v>49</v>
      </c>
      <c r="I1438" s="5" t="s">
        <v>2</v>
      </c>
      <c r="J1438" s="5" t="s">
        <v>3</v>
      </c>
      <c r="K1438" s="5" t="s">
        <v>34</v>
      </c>
      <c r="L1438" s="5" t="s">
        <v>42</v>
      </c>
      <c r="M1438" s="6">
        <v>2</v>
      </c>
      <c r="N1438" s="7">
        <v>36.93</v>
      </c>
      <c r="O1438" s="8">
        <v>0</v>
      </c>
      <c r="P1438" s="7">
        <v>13.63</v>
      </c>
      <c r="Q1438" s="7">
        <f t="shared" si="88"/>
        <v>73.86</v>
      </c>
      <c r="R1438" s="7">
        <f t="shared" si="89"/>
        <v>27.26</v>
      </c>
      <c r="S1438" s="7">
        <f t="shared" si="90"/>
        <v>46.599999999999994</v>
      </c>
      <c r="T1438" s="9">
        <f t="shared" si="91"/>
        <v>0.63092336853506625</v>
      </c>
      <c r="U1438" s="6">
        <f>YEAR(SalesDataTable[[#This Row],[Order Date]])</f>
        <v>2026</v>
      </c>
      <c r="V1438" s="9" t="str">
        <f>"Q"&amp;ROUNDUP(MONTH(SalesDataTable[[#This Row],[Order Date]])/3,0)</f>
        <v>Q3</v>
      </c>
      <c r="W1438" s="6">
        <f>MONTH(SalesDataTable[[#This Row],[Order Date]])</f>
        <v>7</v>
      </c>
      <c r="X1438" s="9" t="str">
        <f>TEXT(SalesDataTable[[#This Row],[Order Date]],"mmm")</f>
        <v>Jul</v>
      </c>
    </row>
    <row r="1439" spans="1:24">
      <c r="A1439" s="3">
        <v>3646</v>
      </c>
      <c r="B1439" s="4">
        <v>46224</v>
      </c>
      <c r="C1439" s="11">
        <f>YEAR(SalesDataTable[[#This Row],[Order Date]])</f>
        <v>2026</v>
      </c>
      <c r="D1439" s="11" t="str">
        <f>"Q"&amp;ROUNDUP(MONTH(SalesDataTable[[#This Row],[Order Date]])/3,0)</f>
        <v>Q3</v>
      </c>
      <c r="E1439" s="13">
        <f>MONTH(SalesDataTable[[#This Row],[Order Date]])</f>
        <v>7</v>
      </c>
      <c r="F1439" s="11" t="str">
        <f>TEXT(SalesDataTable[[#This Row],[Order Date]],"MMM")</f>
        <v>Jul</v>
      </c>
      <c r="G1439" s="5" t="s">
        <v>11</v>
      </c>
      <c r="H1439" s="5" t="s">
        <v>12</v>
      </c>
      <c r="I1439" s="5" t="s">
        <v>28</v>
      </c>
      <c r="J1439" s="5" t="s">
        <v>3</v>
      </c>
      <c r="K1439" s="5" t="s">
        <v>9</v>
      </c>
      <c r="L1439" s="5" t="s">
        <v>17</v>
      </c>
      <c r="M1439" s="6">
        <v>1</v>
      </c>
      <c r="N1439" s="7">
        <v>143.69</v>
      </c>
      <c r="O1439" s="8">
        <v>0</v>
      </c>
      <c r="P1439" s="7">
        <v>80.87</v>
      </c>
      <c r="Q1439" s="7">
        <f t="shared" si="88"/>
        <v>143.69</v>
      </c>
      <c r="R1439" s="7">
        <f t="shared" si="89"/>
        <v>80.87</v>
      </c>
      <c r="S1439" s="7">
        <f t="shared" si="90"/>
        <v>62.819999999999993</v>
      </c>
      <c r="T1439" s="9">
        <f t="shared" si="91"/>
        <v>0.43719117544714309</v>
      </c>
      <c r="U1439" s="6">
        <f>YEAR(SalesDataTable[[#This Row],[Order Date]])</f>
        <v>2026</v>
      </c>
      <c r="V1439" s="9" t="str">
        <f>"Q"&amp;ROUNDUP(MONTH(SalesDataTable[[#This Row],[Order Date]])/3,0)</f>
        <v>Q3</v>
      </c>
      <c r="W1439" s="6">
        <f>MONTH(SalesDataTable[[#This Row],[Order Date]])</f>
        <v>7</v>
      </c>
      <c r="X1439" s="9" t="str">
        <f>TEXT(SalesDataTable[[#This Row],[Order Date]],"mmm")</f>
        <v>Jul</v>
      </c>
    </row>
    <row r="1440" spans="1:24">
      <c r="A1440" s="3">
        <v>4558</v>
      </c>
      <c r="B1440" s="4">
        <v>46224</v>
      </c>
      <c r="C1440" s="11">
        <f>YEAR(SalesDataTable[[#This Row],[Order Date]])</f>
        <v>2026</v>
      </c>
      <c r="D1440" s="11" t="str">
        <f>"Q"&amp;ROUNDUP(MONTH(SalesDataTable[[#This Row],[Order Date]])/3,0)</f>
        <v>Q3</v>
      </c>
      <c r="E1440" s="13">
        <f>MONTH(SalesDataTable[[#This Row],[Order Date]])</f>
        <v>7</v>
      </c>
      <c r="F1440" s="11" t="str">
        <f>TEXT(SalesDataTable[[#This Row],[Order Date]],"MMM")</f>
        <v>Jul</v>
      </c>
      <c r="G1440" s="5" t="s">
        <v>6</v>
      </c>
      <c r="H1440" s="5" t="s">
        <v>49</v>
      </c>
      <c r="I1440" s="5" t="s">
        <v>28</v>
      </c>
      <c r="J1440" s="5" t="s">
        <v>13</v>
      </c>
      <c r="K1440" s="5" t="s">
        <v>9</v>
      </c>
      <c r="L1440" s="5" t="s">
        <v>17</v>
      </c>
      <c r="M1440" s="6">
        <v>2</v>
      </c>
      <c r="N1440" s="7">
        <v>147.09</v>
      </c>
      <c r="O1440" s="8">
        <v>0</v>
      </c>
      <c r="P1440" s="7">
        <v>81.58</v>
      </c>
      <c r="Q1440" s="7">
        <f t="shared" si="88"/>
        <v>294.18</v>
      </c>
      <c r="R1440" s="7">
        <f t="shared" si="89"/>
        <v>163.16</v>
      </c>
      <c r="S1440" s="7">
        <f t="shared" si="90"/>
        <v>131.02000000000001</v>
      </c>
      <c r="T1440" s="9">
        <f t="shared" si="91"/>
        <v>0.44537358080087025</v>
      </c>
      <c r="U1440" s="6">
        <f>YEAR(SalesDataTable[[#This Row],[Order Date]])</f>
        <v>2026</v>
      </c>
      <c r="V1440" s="9" t="str">
        <f>"Q"&amp;ROUNDUP(MONTH(SalesDataTable[[#This Row],[Order Date]])/3,0)</f>
        <v>Q3</v>
      </c>
      <c r="W1440" s="6">
        <f>MONTH(SalesDataTable[[#This Row],[Order Date]])</f>
        <v>7</v>
      </c>
      <c r="X1440" s="9" t="str">
        <f>TEXT(SalesDataTable[[#This Row],[Order Date]],"mmm")</f>
        <v>Jul</v>
      </c>
    </row>
    <row r="1441" spans="1:24">
      <c r="A1441" s="3">
        <v>4564</v>
      </c>
      <c r="B1441" s="4">
        <v>46224</v>
      </c>
      <c r="C1441" s="11">
        <f>YEAR(SalesDataTable[[#This Row],[Order Date]])</f>
        <v>2026</v>
      </c>
      <c r="D1441" s="11" t="str">
        <f>"Q"&amp;ROUNDUP(MONTH(SalesDataTable[[#This Row],[Order Date]])/3,0)</f>
        <v>Q3</v>
      </c>
      <c r="E1441" s="13">
        <f>MONTH(SalesDataTable[[#This Row],[Order Date]])</f>
        <v>7</v>
      </c>
      <c r="F1441" s="11" t="str">
        <f>TEXT(SalesDataTable[[#This Row],[Order Date]],"MMM")</f>
        <v>Jul</v>
      </c>
      <c r="G1441" s="5" t="s">
        <v>11</v>
      </c>
      <c r="H1441" s="5" t="s">
        <v>25</v>
      </c>
      <c r="I1441" s="5" t="s">
        <v>2</v>
      </c>
      <c r="J1441" s="5" t="s">
        <v>13</v>
      </c>
      <c r="K1441" s="5" t="s">
        <v>9</v>
      </c>
      <c r="L1441" s="5" t="s">
        <v>37</v>
      </c>
      <c r="M1441" s="6">
        <v>1</v>
      </c>
      <c r="N1441" s="7">
        <v>153.88</v>
      </c>
      <c r="O1441" s="8">
        <v>0</v>
      </c>
      <c r="P1441" s="7">
        <v>80.98</v>
      </c>
      <c r="Q1441" s="7">
        <f t="shared" si="88"/>
        <v>153.88</v>
      </c>
      <c r="R1441" s="7">
        <f t="shared" si="89"/>
        <v>80.98</v>
      </c>
      <c r="S1441" s="7">
        <f t="shared" si="90"/>
        <v>72.899999999999991</v>
      </c>
      <c r="T1441" s="9">
        <f t="shared" si="91"/>
        <v>0.47374577592929551</v>
      </c>
      <c r="U1441" s="6">
        <f>YEAR(SalesDataTable[[#This Row],[Order Date]])</f>
        <v>2026</v>
      </c>
      <c r="V1441" s="9" t="str">
        <f>"Q"&amp;ROUNDUP(MONTH(SalesDataTable[[#This Row],[Order Date]])/3,0)</f>
        <v>Q3</v>
      </c>
      <c r="W1441" s="6">
        <f>MONTH(SalesDataTable[[#This Row],[Order Date]])</f>
        <v>7</v>
      </c>
      <c r="X1441" s="9" t="str">
        <f>TEXT(SalesDataTable[[#This Row],[Order Date]],"mmm")</f>
        <v>Jul</v>
      </c>
    </row>
    <row r="1442" spans="1:24">
      <c r="A1442" s="3">
        <v>4616</v>
      </c>
      <c r="B1442" s="4">
        <v>46224</v>
      </c>
      <c r="C1442" s="11">
        <f>YEAR(SalesDataTable[[#This Row],[Order Date]])</f>
        <v>2026</v>
      </c>
      <c r="D1442" s="11" t="str">
        <f>"Q"&amp;ROUNDUP(MONTH(SalesDataTable[[#This Row],[Order Date]])/3,0)</f>
        <v>Q3</v>
      </c>
      <c r="E1442" s="13">
        <f>MONTH(SalesDataTable[[#This Row],[Order Date]])</f>
        <v>7</v>
      </c>
      <c r="F1442" s="11" t="str">
        <f>TEXT(SalesDataTable[[#This Row],[Order Date]],"MMM")</f>
        <v>Jul</v>
      </c>
      <c r="G1442" s="5" t="s">
        <v>20</v>
      </c>
      <c r="H1442" s="5" t="s">
        <v>47</v>
      </c>
      <c r="I1442" s="5" t="s">
        <v>28</v>
      </c>
      <c r="J1442" s="5" t="s">
        <v>13</v>
      </c>
      <c r="K1442" s="5" t="s">
        <v>9</v>
      </c>
      <c r="L1442" s="5" t="s">
        <v>46</v>
      </c>
      <c r="M1442" s="6">
        <v>3</v>
      </c>
      <c r="N1442" s="7">
        <v>72.2</v>
      </c>
      <c r="O1442" s="8">
        <v>0</v>
      </c>
      <c r="P1442" s="7">
        <v>31.45</v>
      </c>
      <c r="Q1442" s="7">
        <f t="shared" si="88"/>
        <v>216.60000000000002</v>
      </c>
      <c r="R1442" s="7">
        <f t="shared" si="89"/>
        <v>94.35</v>
      </c>
      <c r="S1442" s="7">
        <f t="shared" si="90"/>
        <v>122.25000000000003</v>
      </c>
      <c r="T1442" s="9">
        <f t="shared" si="91"/>
        <v>0.5644044321329641</v>
      </c>
      <c r="U1442" s="6">
        <f>YEAR(SalesDataTable[[#This Row],[Order Date]])</f>
        <v>2026</v>
      </c>
      <c r="V1442" s="9" t="str">
        <f>"Q"&amp;ROUNDUP(MONTH(SalesDataTable[[#This Row],[Order Date]])/3,0)</f>
        <v>Q3</v>
      </c>
      <c r="W1442" s="6">
        <f>MONTH(SalesDataTable[[#This Row],[Order Date]])</f>
        <v>7</v>
      </c>
      <c r="X1442" s="9" t="str">
        <f>TEXT(SalesDataTable[[#This Row],[Order Date]],"mmm")</f>
        <v>Jul</v>
      </c>
    </row>
    <row r="1443" spans="1:24">
      <c r="A1443" s="3">
        <v>536</v>
      </c>
      <c r="B1443" s="4">
        <v>46225</v>
      </c>
      <c r="C1443" s="11">
        <f>YEAR(SalesDataTable[[#This Row],[Order Date]])</f>
        <v>2026</v>
      </c>
      <c r="D1443" s="11" t="str">
        <f>"Q"&amp;ROUNDUP(MONTH(SalesDataTable[[#This Row],[Order Date]])/3,0)</f>
        <v>Q3</v>
      </c>
      <c r="E1443" s="13">
        <f>MONTH(SalesDataTable[[#This Row],[Order Date]])</f>
        <v>7</v>
      </c>
      <c r="F1443" s="11" t="str">
        <f>TEXT(SalesDataTable[[#This Row],[Order Date]],"MMM")</f>
        <v>Jul</v>
      </c>
      <c r="G1443" s="5" t="s">
        <v>20</v>
      </c>
      <c r="H1443" s="5" t="s">
        <v>47</v>
      </c>
      <c r="I1443" s="5" t="s">
        <v>19</v>
      </c>
      <c r="J1443" s="5" t="s">
        <v>16</v>
      </c>
      <c r="K1443" s="5" t="s">
        <v>34</v>
      </c>
      <c r="L1443" s="5" t="s">
        <v>35</v>
      </c>
      <c r="M1443" s="6">
        <v>1</v>
      </c>
      <c r="N1443" s="7">
        <v>40.67</v>
      </c>
      <c r="O1443" s="8">
        <v>0</v>
      </c>
      <c r="P1443" s="7">
        <v>14.28</v>
      </c>
      <c r="Q1443" s="7">
        <f t="shared" si="88"/>
        <v>40.67</v>
      </c>
      <c r="R1443" s="7">
        <f t="shared" si="89"/>
        <v>14.28</v>
      </c>
      <c r="S1443" s="7">
        <f t="shared" si="90"/>
        <v>26.39</v>
      </c>
      <c r="T1443" s="9">
        <f t="shared" si="91"/>
        <v>0.64888123924268504</v>
      </c>
      <c r="U1443" s="6">
        <f>YEAR(SalesDataTable[[#This Row],[Order Date]])</f>
        <v>2026</v>
      </c>
      <c r="V1443" s="9" t="str">
        <f>"Q"&amp;ROUNDUP(MONTH(SalesDataTable[[#This Row],[Order Date]])/3,0)</f>
        <v>Q3</v>
      </c>
      <c r="W1443" s="6">
        <f>MONTH(SalesDataTable[[#This Row],[Order Date]])</f>
        <v>7</v>
      </c>
      <c r="X1443" s="9" t="str">
        <f>TEXT(SalesDataTable[[#This Row],[Order Date]],"mmm")</f>
        <v>Jul</v>
      </c>
    </row>
    <row r="1444" spans="1:24">
      <c r="A1444" s="3">
        <v>571</v>
      </c>
      <c r="B1444" s="4">
        <v>46225</v>
      </c>
      <c r="C1444" s="11">
        <f>YEAR(SalesDataTable[[#This Row],[Order Date]])</f>
        <v>2026</v>
      </c>
      <c r="D1444" s="11" t="str">
        <f>"Q"&amp;ROUNDUP(MONTH(SalesDataTable[[#This Row],[Order Date]])/3,0)</f>
        <v>Q3</v>
      </c>
      <c r="E1444" s="13">
        <f>MONTH(SalesDataTable[[#This Row],[Order Date]])</f>
        <v>7</v>
      </c>
      <c r="F1444" s="11" t="str">
        <f>TEXT(SalesDataTable[[#This Row],[Order Date]],"MMM")</f>
        <v>Jul</v>
      </c>
      <c r="G1444" s="5" t="s">
        <v>0</v>
      </c>
      <c r="H1444" s="5" t="s">
        <v>1</v>
      </c>
      <c r="I1444" s="5" t="s">
        <v>2</v>
      </c>
      <c r="J1444" s="5" t="s">
        <v>13</v>
      </c>
      <c r="K1444" s="5" t="s">
        <v>9</v>
      </c>
      <c r="L1444" s="5" t="s">
        <v>37</v>
      </c>
      <c r="M1444" s="6">
        <v>3</v>
      </c>
      <c r="N1444" s="7">
        <v>152.53</v>
      </c>
      <c r="O1444" s="8">
        <v>0</v>
      </c>
      <c r="P1444" s="7">
        <v>80.88</v>
      </c>
      <c r="Q1444" s="7">
        <f t="shared" si="88"/>
        <v>457.59000000000003</v>
      </c>
      <c r="R1444" s="7">
        <f t="shared" si="89"/>
        <v>242.64</v>
      </c>
      <c r="S1444" s="7">
        <f t="shared" si="90"/>
        <v>214.95000000000005</v>
      </c>
      <c r="T1444" s="9">
        <f t="shared" si="91"/>
        <v>0.46974365698551113</v>
      </c>
      <c r="U1444" s="6">
        <f>YEAR(SalesDataTable[[#This Row],[Order Date]])</f>
        <v>2026</v>
      </c>
      <c r="V1444" s="9" t="str">
        <f>"Q"&amp;ROUNDUP(MONTH(SalesDataTable[[#This Row],[Order Date]])/3,0)</f>
        <v>Q3</v>
      </c>
      <c r="W1444" s="6">
        <f>MONTH(SalesDataTable[[#This Row],[Order Date]])</f>
        <v>7</v>
      </c>
      <c r="X1444" s="9" t="str">
        <f>TEXT(SalesDataTable[[#This Row],[Order Date]],"mmm")</f>
        <v>Jul</v>
      </c>
    </row>
    <row r="1445" spans="1:24">
      <c r="A1445" s="3">
        <v>965</v>
      </c>
      <c r="B1445" s="4">
        <v>46225</v>
      </c>
      <c r="C1445" s="11">
        <f>YEAR(SalesDataTable[[#This Row],[Order Date]])</f>
        <v>2026</v>
      </c>
      <c r="D1445" s="11" t="str">
        <f>"Q"&amp;ROUNDUP(MONTH(SalesDataTable[[#This Row],[Order Date]])/3,0)</f>
        <v>Q3</v>
      </c>
      <c r="E1445" s="13">
        <f>MONTH(SalesDataTable[[#This Row],[Order Date]])</f>
        <v>7</v>
      </c>
      <c r="F1445" s="11" t="str">
        <f>TEXT(SalesDataTable[[#This Row],[Order Date]],"MMM")</f>
        <v>Jul</v>
      </c>
      <c r="G1445" s="5" t="s">
        <v>6</v>
      </c>
      <c r="H1445" s="5" t="s">
        <v>41</v>
      </c>
      <c r="I1445" s="5" t="s">
        <v>19</v>
      </c>
      <c r="J1445" s="5" t="s">
        <v>3</v>
      </c>
      <c r="K1445" s="5" t="s">
        <v>14</v>
      </c>
      <c r="L1445" s="5" t="s">
        <v>15</v>
      </c>
      <c r="M1445" s="6">
        <v>2</v>
      </c>
      <c r="N1445" s="7">
        <v>35.39</v>
      </c>
      <c r="O1445" s="8">
        <v>0.05</v>
      </c>
      <c r="P1445" s="7">
        <v>13.39</v>
      </c>
      <c r="Q1445" s="7">
        <f t="shared" si="88"/>
        <v>67.241</v>
      </c>
      <c r="R1445" s="7">
        <f t="shared" si="89"/>
        <v>26.78</v>
      </c>
      <c r="S1445" s="7">
        <f t="shared" si="90"/>
        <v>40.460999999999999</v>
      </c>
      <c r="T1445" s="9">
        <f t="shared" si="91"/>
        <v>0.60173108668818132</v>
      </c>
      <c r="U1445" s="6">
        <f>YEAR(SalesDataTable[[#This Row],[Order Date]])</f>
        <v>2026</v>
      </c>
      <c r="V1445" s="9" t="str">
        <f>"Q"&amp;ROUNDUP(MONTH(SalesDataTable[[#This Row],[Order Date]])/3,0)</f>
        <v>Q3</v>
      </c>
      <c r="W1445" s="6">
        <f>MONTH(SalesDataTable[[#This Row],[Order Date]])</f>
        <v>7</v>
      </c>
      <c r="X1445" s="9" t="str">
        <f>TEXT(SalesDataTable[[#This Row],[Order Date]],"mmm")</f>
        <v>Jul</v>
      </c>
    </row>
    <row r="1446" spans="1:24">
      <c r="A1446" s="3">
        <v>1504</v>
      </c>
      <c r="B1446" s="4">
        <v>46225</v>
      </c>
      <c r="C1446" s="11">
        <f>YEAR(SalesDataTable[[#This Row],[Order Date]])</f>
        <v>2026</v>
      </c>
      <c r="D1446" s="11" t="str">
        <f>"Q"&amp;ROUNDUP(MONTH(SalesDataTable[[#This Row],[Order Date]])/3,0)</f>
        <v>Q3</v>
      </c>
      <c r="E1446" s="13">
        <f>MONTH(SalesDataTable[[#This Row],[Order Date]])</f>
        <v>7</v>
      </c>
      <c r="F1446" s="11" t="str">
        <f>TEXT(SalesDataTable[[#This Row],[Order Date]],"MMM")</f>
        <v>Jul</v>
      </c>
      <c r="G1446" s="5" t="s">
        <v>20</v>
      </c>
      <c r="H1446" s="5" t="s">
        <v>21</v>
      </c>
      <c r="I1446" s="5" t="s">
        <v>2</v>
      </c>
      <c r="J1446" s="5" t="s">
        <v>3</v>
      </c>
      <c r="K1446" s="5" t="s">
        <v>9</v>
      </c>
      <c r="L1446" s="5" t="s">
        <v>10</v>
      </c>
      <c r="M1446" s="6">
        <v>5</v>
      </c>
      <c r="N1446" s="7">
        <v>93.35</v>
      </c>
      <c r="O1446" s="8">
        <v>0</v>
      </c>
      <c r="P1446" s="7">
        <v>46.31</v>
      </c>
      <c r="Q1446" s="7">
        <f t="shared" si="88"/>
        <v>466.75</v>
      </c>
      <c r="R1446" s="7">
        <f t="shared" si="89"/>
        <v>231.55</v>
      </c>
      <c r="S1446" s="7">
        <f t="shared" si="90"/>
        <v>235.2</v>
      </c>
      <c r="T1446" s="9">
        <f t="shared" si="91"/>
        <v>0.50391001606855912</v>
      </c>
      <c r="U1446" s="6">
        <f>YEAR(SalesDataTable[[#This Row],[Order Date]])</f>
        <v>2026</v>
      </c>
      <c r="V1446" s="9" t="str">
        <f>"Q"&amp;ROUNDUP(MONTH(SalesDataTable[[#This Row],[Order Date]])/3,0)</f>
        <v>Q3</v>
      </c>
      <c r="W1446" s="6">
        <f>MONTH(SalesDataTable[[#This Row],[Order Date]])</f>
        <v>7</v>
      </c>
      <c r="X1446" s="9" t="str">
        <f>TEXT(SalesDataTable[[#This Row],[Order Date]],"mmm")</f>
        <v>Jul</v>
      </c>
    </row>
    <row r="1447" spans="1:24">
      <c r="A1447" s="3">
        <v>2560</v>
      </c>
      <c r="B1447" s="4">
        <v>46225</v>
      </c>
      <c r="C1447" s="11">
        <f>YEAR(SalesDataTable[[#This Row],[Order Date]])</f>
        <v>2026</v>
      </c>
      <c r="D1447" s="11" t="str">
        <f>"Q"&amp;ROUNDUP(MONTH(SalesDataTable[[#This Row],[Order Date]])/3,0)</f>
        <v>Q3</v>
      </c>
      <c r="E1447" s="13">
        <f>MONTH(SalesDataTable[[#This Row],[Order Date]])</f>
        <v>7</v>
      </c>
      <c r="F1447" s="11" t="str">
        <f>TEXT(SalesDataTable[[#This Row],[Order Date]],"MMM")</f>
        <v>Jul</v>
      </c>
      <c r="G1447" s="5" t="s">
        <v>6</v>
      </c>
      <c r="H1447" s="5" t="s">
        <v>43</v>
      </c>
      <c r="I1447" s="5" t="s">
        <v>2</v>
      </c>
      <c r="J1447" s="5" t="s">
        <v>3</v>
      </c>
      <c r="K1447" s="5" t="s">
        <v>4</v>
      </c>
      <c r="L1447" s="5" t="s">
        <v>22</v>
      </c>
      <c r="M1447" s="6">
        <v>2</v>
      </c>
      <c r="N1447" s="7">
        <v>51.71</v>
      </c>
      <c r="O1447" s="8">
        <v>0</v>
      </c>
      <c r="P1447" s="7">
        <v>22.75</v>
      </c>
      <c r="Q1447" s="7">
        <f t="shared" si="88"/>
        <v>103.42</v>
      </c>
      <c r="R1447" s="7">
        <f t="shared" si="89"/>
        <v>45.5</v>
      </c>
      <c r="S1447" s="7">
        <f t="shared" si="90"/>
        <v>57.92</v>
      </c>
      <c r="T1447" s="9">
        <f t="shared" si="91"/>
        <v>0.5600464126861342</v>
      </c>
      <c r="U1447" s="6">
        <f>YEAR(SalesDataTable[[#This Row],[Order Date]])</f>
        <v>2026</v>
      </c>
      <c r="V1447" s="9" t="str">
        <f>"Q"&amp;ROUNDUP(MONTH(SalesDataTable[[#This Row],[Order Date]])/3,0)</f>
        <v>Q3</v>
      </c>
      <c r="W1447" s="6">
        <f>MONTH(SalesDataTable[[#This Row],[Order Date]])</f>
        <v>7</v>
      </c>
      <c r="X1447" s="9" t="str">
        <f>TEXT(SalesDataTable[[#This Row],[Order Date]],"mmm")</f>
        <v>Jul</v>
      </c>
    </row>
    <row r="1448" spans="1:24">
      <c r="A1448" s="3">
        <v>2758</v>
      </c>
      <c r="B1448" s="4">
        <v>46225</v>
      </c>
      <c r="C1448" s="11">
        <f>YEAR(SalesDataTable[[#This Row],[Order Date]])</f>
        <v>2026</v>
      </c>
      <c r="D1448" s="11" t="str">
        <f>"Q"&amp;ROUNDUP(MONTH(SalesDataTable[[#This Row],[Order Date]])/3,0)</f>
        <v>Q3</v>
      </c>
      <c r="E1448" s="13">
        <f>MONTH(SalesDataTable[[#This Row],[Order Date]])</f>
        <v>7</v>
      </c>
      <c r="F1448" s="11" t="str">
        <f>TEXT(SalesDataTable[[#This Row],[Order Date]],"MMM")</f>
        <v>Jul</v>
      </c>
      <c r="G1448" s="5" t="s">
        <v>0</v>
      </c>
      <c r="H1448" s="5" t="s">
        <v>1</v>
      </c>
      <c r="I1448" s="5" t="s">
        <v>2</v>
      </c>
      <c r="J1448" s="5" t="s">
        <v>13</v>
      </c>
      <c r="K1448" s="5" t="s">
        <v>4</v>
      </c>
      <c r="L1448" s="5" t="s">
        <v>26</v>
      </c>
      <c r="M1448" s="6">
        <v>1</v>
      </c>
      <c r="N1448" s="7">
        <v>39.86</v>
      </c>
      <c r="O1448" s="8">
        <v>0</v>
      </c>
      <c r="P1448" s="7">
        <v>16.53</v>
      </c>
      <c r="Q1448" s="7">
        <f t="shared" si="88"/>
        <v>39.86</v>
      </c>
      <c r="R1448" s="7">
        <f t="shared" si="89"/>
        <v>16.53</v>
      </c>
      <c r="S1448" s="7">
        <f t="shared" si="90"/>
        <v>23.33</v>
      </c>
      <c r="T1448" s="9">
        <f t="shared" si="91"/>
        <v>0.58529854490717503</v>
      </c>
      <c r="U1448" s="6">
        <f>YEAR(SalesDataTable[[#This Row],[Order Date]])</f>
        <v>2026</v>
      </c>
      <c r="V1448" s="9" t="str">
        <f>"Q"&amp;ROUNDUP(MONTH(SalesDataTable[[#This Row],[Order Date]])/3,0)</f>
        <v>Q3</v>
      </c>
      <c r="W1448" s="6">
        <f>MONTH(SalesDataTable[[#This Row],[Order Date]])</f>
        <v>7</v>
      </c>
      <c r="X1448" s="9" t="str">
        <f>TEXT(SalesDataTable[[#This Row],[Order Date]],"mmm")</f>
        <v>Jul</v>
      </c>
    </row>
    <row r="1449" spans="1:24">
      <c r="A1449" s="3">
        <v>4030</v>
      </c>
      <c r="B1449" s="4">
        <v>46225</v>
      </c>
      <c r="C1449" s="11">
        <f>YEAR(SalesDataTable[[#This Row],[Order Date]])</f>
        <v>2026</v>
      </c>
      <c r="D1449" s="11" t="str">
        <f>"Q"&amp;ROUNDUP(MONTH(SalesDataTable[[#This Row],[Order Date]])/3,0)</f>
        <v>Q3</v>
      </c>
      <c r="E1449" s="13">
        <f>MONTH(SalesDataTable[[#This Row],[Order Date]])</f>
        <v>7</v>
      </c>
      <c r="F1449" s="11" t="str">
        <f>TEXT(SalesDataTable[[#This Row],[Order Date]],"MMM")</f>
        <v>Jul</v>
      </c>
      <c r="G1449" s="5" t="s">
        <v>20</v>
      </c>
      <c r="H1449" s="5" t="s">
        <v>33</v>
      </c>
      <c r="I1449" s="5" t="s">
        <v>2</v>
      </c>
      <c r="J1449" s="5" t="s">
        <v>13</v>
      </c>
      <c r="K1449" s="5" t="s">
        <v>23</v>
      </c>
      <c r="L1449" s="5" t="s">
        <v>40</v>
      </c>
      <c r="M1449" s="6">
        <v>2</v>
      </c>
      <c r="N1449" s="7">
        <v>83.71</v>
      </c>
      <c r="O1449" s="8">
        <v>0</v>
      </c>
      <c r="P1449" s="7">
        <v>39.29</v>
      </c>
      <c r="Q1449" s="7">
        <f t="shared" si="88"/>
        <v>167.42</v>
      </c>
      <c r="R1449" s="7">
        <f t="shared" si="89"/>
        <v>78.58</v>
      </c>
      <c r="S1449" s="7">
        <f t="shared" si="90"/>
        <v>88.839999999999989</v>
      </c>
      <c r="T1449" s="9">
        <f t="shared" si="91"/>
        <v>0.53064150041811009</v>
      </c>
      <c r="U1449" s="6">
        <f>YEAR(SalesDataTable[[#This Row],[Order Date]])</f>
        <v>2026</v>
      </c>
      <c r="V1449" s="9" t="str">
        <f>"Q"&amp;ROUNDUP(MONTH(SalesDataTable[[#This Row],[Order Date]])/3,0)</f>
        <v>Q3</v>
      </c>
      <c r="W1449" s="6">
        <f>MONTH(SalesDataTable[[#This Row],[Order Date]])</f>
        <v>7</v>
      </c>
      <c r="X1449" s="9" t="str">
        <f>TEXT(SalesDataTable[[#This Row],[Order Date]],"mmm")</f>
        <v>Jul</v>
      </c>
    </row>
    <row r="1450" spans="1:24">
      <c r="A1450" s="3">
        <v>4337</v>
      </c>
      <c r="B1450" s="4">
        <v>46225</v>
      </c>
      <c r="C1450" s="11">
        <f>YEAR(SalesDataTable[[#This Row],[Order Date]])</f>
        <v>2026</v>
      </c>
      <c r="D1450" s="11" t="str">
        <f>"Q"&amp;ROUNDUP(MONTH(SalesDataTable[[#This Row],[Order Date]])/3,0)</f>
        <v>Q3</v>
      </c>
      <c r="E1450" s="13">
        <f>MONTH(SalesDataTable[[#This Row],[Order Date]])</f>
        <v>7</v>
      </c>
      <c r="F1450" s="11" t="str">
        <f>TEXT(SalesDataTable[[#This Row],[Order Date]],"MMM")</f>
        <v>Jul</v>
      </c>
      <c r="G1450" s="5" t="s">
        <v>6</v>
      </c>
      <c r="H1450" s="5" t="s">
        <v>49</v>
      </c>
      <c r="I1450" s="5" t="s">
        <v>19</v>
      </c>
      <c r="J1450" s="5" t="s">
        <v>13</v>
      </c>
      <c r="K1450" s="5" t="s">
        <v>14</v>
      </c>
      <c r="L1450" s="5" t="s">
        <v>32</v>
      </c>
      <c r="M1450" s="6">
        <v>1</v>
      </c>
      <c r="N1450" s="7">
        <v>47.62</v>
      </c>
      <c r="O1450" s="8">
        <v>0</v>
      </c>
      <c r="P1450" s="7">
        <v>17.82</v>
      </c>
      <c r="Q1450" s="7">
        <f t="shared" si="88"/>
        <v>47.62</v>
      </c>
      <c r="R1450" s="7">
        <f t="shared" si="89"/>
        <v>17.82</v>
      </c>
      <c r="S1450" s="7">
        <f t="shared" si="90"/>
        <v>29.799999999999997</v>
      </c>
      <c r="T1450" s="9">
        <f t="shared" si="91"/>
        <v>0.62578748425031494</v>
      </c>
      <c r="U1450" s="6">
        <f>YEAR(SalesDataTable[[#This Row],[Order Date]])</f>
        <v>2026</v>
      </c>
      <c r="V1450" s="9" t="str">
        <f>"Q"&amp;ROUNDUP(MONTH(SalesDataTable[[#This Row],[Order Date]])/3,0)</f>
        <v>Q3</v>
      </c>
      <c r="W1450" s="6">
        <f>MONTH(SalesDataTable[[#This Row],[Order Date]])</f>
        <v>7</v>
      </c>
      <c r="X1450" s="9" t="str">
        <f>TEXT(SalesDataTable[[#This Row],[Order Date]],"mmm")</f>
        <v>Jul</v>
      </c>
    </row>
    <row r="1451" spans="1:24">
      <c r="A1451" s="3">
        <v>5129</v>
      </c>
      <c r="B1451" s="4">
        <v>46225</v>
      </c>
      <c r="C1451" s="11">
        <f>YEAR(SalesDataTable[[#This Row],[Order Date]])</f>
        <v>2026</v>
      </c>
      <c r="D1451" s="11" t="str">
        <f>"Q"&amp;ROUNDUP(MONTH(SalesDataTable[[#This Row],[Order Date]])/3,0)</f>
        <v>Q3</v>
      </c>
      <c r="E1451" s="13">
        <f>MONTH(SalesDataTable[[#This Row],[Order Date]])</f>
        <v>7</v>
      </c>
      <c r="F1451" s="11" t="str">
        <f>TEXT(SalesDataTable[[#This Row],[Order Date]],"MMM")</f>
        <v>Jul</v>
      </c>
      <c r="G1451" s="5" t="s">
        <v>6</v>
      </c>
      <c r="H1451" s="5" t="s">
        <v>43</v>
      </c>
      <c r="I1451" s="5" t="s">
        <v>2</v>
      </c>
      <c r="J1451" s="5" t="s">
        <v>3</v>
      </c>
      <c r="K1451" s="5" t="s">
        <v>4</v>
      </c>
      <c r="L1451" s="5" t="s">
        <v>5</v>
      </c>
      <c r="M1451" s="6">
        <v>1</v>
      </c>
      <c r="N1451" s="7">
        <v>80.05</v>
      </c>
      <c r="O1451" s="8">
        <v>0.05</v>
      </c>
      <c r="P1451" s="7">
        <v>43.81</v>
      </c>
      <c r="Q1451" s="7">
        <f t="shared" si="88"/>
        <v>76.047499999999999</v>
      </c>
      <c r="R1451" s="7">
        <f t="shared" si="89"/>
        <v>43.81</v>
      </c>
      <c r="S1451" s="7">
        <f t="shared" si="90"/>
        <v>32.237499999999997</v>
      </c>
      <c r="T1451" s="9">
        <f t="shared" si="91"/>
        <v>0.42391268615010352</v>
      </c>
      <c r="U1451" s="6">
        <f>YEAR(SalesDataTable[[#This Row],[Order Date]])</f>
        <v>2026</v>
      </c>
      <c r="V1451" s="9" t="str">
        <f>"Q"&amp;ROUNDUP(MONTH(SalesDataTable[[#This Row],[Order Date]])/3,0)</f>
        <v>Q3</v>
      </c>
      <c r="W1451" s="6">
        <f>MONTH(SalesDataTable[[#This Row],[Order Date]])</f>
        <v>7</v>
      </c>
      <c r="X1451" s="9" t="str">
        <f>TEXT(SalesDataTable[[#This Row],[Order Date]],"mmm")</f>
        <v>Jul</v>
      </c>
    </row>
    <row r="1452" spans="1:24">
      <c r="A1452" s="3">
        <v>81</v>
      </c>
      <c r="B1452" s="4">
        <v>46226</v>
      </c>
      <c r="C1452" s="11">
        <f>YEAR(SalesDataTable[[#This Row],[Order Date]])</f>
        <v>2026</v>
      </c>
      <c r="D1452" s="11" t="str">
        <f>"Q"&amp;ROUNDUP(MONTH(SalesDataTable[[#This Row],[Order Date]])/3,0)</f>
        <v>Q3</v>
      </c>
      <c r="E1452" s="13">
        <f>MONTH(SalesDataTable[[#This Row],[Order Date]])</f>
        <v>7</v>
      </c>
      <c r="F1452" s="11" t="str">
        <f>TEXT(SalesDataTable[[#This Row],[Order Date]],"MMM")</f>
        <v>Jul</v>
      </c>
      <c r="G1452" s="5" t="s">
        <v>20</v>
      </c>
      <c r="H1452" s="5" t="s">
        <v>33</v>
      </c>
      <c r="I1452" s="5" t="s">
        <v>19</v>
      </c>
      <c r="J1452" s="5" t="s">
        <v>3</v>
      </c>
      <c r="K1452" s="5" t="s">
        <v>34</v>
      </c>
      <c r="L1452" s="5" t="s">
        <v>45</v>
      </c>
      <c r="M1452" s="6">
        <v>1</v>
      </c>
      <c r="N1452" s="7">
        <v>51.82</v>
      </c>
      <c r="O1452" s="8">
        <v>0</v>
      </c>
      <c r="P1452" s="7">
        <v>21.43</v>
      </c>
      <c r="Q1452" s="7">
        <f t="shared" si="88"/>
        <v>51.82</v>
      </c>
      <c r="R1452" s="7">
        <f t="shared" si="89"/>
        <v>21.43</v>
      </c>
      <c r="S1452" s="7">
        <f t="shared" si="90"/>
        <v>30.39</v>
      </c>
      <c r="T1452" s="9">
        <f t="shared" si="91"/>
        <v>0.58645310690852959</v>
      </c>
      <c r="U1452" s="6">
        <f>YEAR(SalesDataTable[[#This Row],[Order Date]])</f>
        <v>2026</v>
      </c>
      <c r="V1452" s="9" t="str">
        <f>"Q"&amp;ROUNDUP(MONTH(SalesDataTable[[#This Row],[Order Date]])/3,0)</f>
        <v>Q3</v>
      </c>
      <c r="W1452" s="6">
        <f>MONTH(SalesDataTable[[#This Row],[Order Date]])</f>
        <v>7</v>
      </c>
      <c r="X1452" s="9" t="str">
        <f>TEXT(SalesDataTable[[#This Row],[Order Date]],"mmm")</f>
        <v>Jul</v>
      </c>
    </row>
    <row r="1453" spans="1:24">
      <c r="A1453" s="3">
        <v>493</v>
      </c>
      <c r="B1453" s="4">
        <v>46226</v>
      </c>
      <c r="C1453" s="11">
        <f>YEAR(SalesDataTable[[#This Row],[Order Date]])</f>
        <v>2026</v>
      </c>
      <c r="D1453" s="11" t="str">
        <f>"Q"&amp;ROUNDUP(MONTH(SalesDataTable[[#This Row],[Order Date]])/3,0)</f>
        <v>Q3</v>
      </c>
      <c r="E1453" s="13">
        <f>MONTH(SalesDataTable[[#This Row],[Order Date]])</f>
        <v>7</v>
      </c>
      <c r="F1453" s="11" t="str">
        <f>TEXT(SalesDataTable[[#This Row],[Order Date]],"MMM")</f>
        <v>Jul</v>
      </c>
      <c r="G1453" s="5" t="s">
        <v>6</v>
      </c>
      <c r="H1453" s="5" t="s">
        <v>41</v>
      </c>
      <c r="I1453" s="5" t="s">
        <v>2</v>
      </c>
      <c r="J1453" s="5" t="s">
        <v>16</v>
      </c>
      <c r="K1453" s="5" t="s">
        <v>14</v>
      </c>
      <c r="L1453" s="5" t="s">
        <v>48</v>
      </c>
      <c r="M1453" s="6">
        <v>4</v>
      </c>
      <c r="N1453" s="7">
        <v>161.28</v>
      </c>
      <c r="O1453" s="8">
        <v>0.15</v>
      </c>
      <c r="P1453" s="7">
        <v>89.2</v>
      </c>
      <c r="Q1453" s="7">
        <f t="shared" si="88"/>
        <v>548.35199999999998</v>
      </c>
      <c r="R1453" s="7">
        <f t="shared" si="89"/>
        <v>356.8</v>
      </c>
      <c r="S1453" s="7">
        <f t="shared" si="90"/>
        <v>191.55199999999996</v>
      </c>
      <c r="T1453" s="9">
        <f t="shared" si="91"/>
        <v>0.3493230625583566</v>
      </c>
      <c r="U1453" s="6">
        <f>YEAR(SalesDataTable[[#This Row],[Order Date]])</f>
        <v>2026</v>
      </c>
      <c r="V1453" s="9" t="str">
        <f>"Q"&amp;ROUNDUP(MONTH(SalesDataTable[[#This Row],[Order Date]])/3,0)</f>
        <v>Q3</v>
      </c>
      <c r="W1453" s="6">
        <f>MONTH(SalesDataTable[[#This Row],[Order Date]])</f>
        <v>7</v>
      </c>
      <c r="X1453" s="9" t="str">
        <f>TEXT(SalesDataTable[[#This Row],[Order Date]],"mmm")</f>
        <v>Jul</v>
      </c>
    </row>
    <row r="1454" spans="1:24">
      <c r="A1454" s="3">
        <v>613</v>
      </c>
      <c r="B1454" s="4">
        <v>46226</v>
      </c>
      <c r="C1454" s="11">
        <f>YEAR(SalesDataTable[[#This Row],[Order Date]])</f>
        <v>2026</v>
      </c>
      <c r="D1454" s="11" t="str">
        <f>"Q"&amp;ROUNDUP(MONTH(SalesDataTable[[#This Row],[Order Date]])/3,0)</f>
        <v>Q3</v>
      </c>
      <c r="E1454" s="13">
        <f>MONTH(SalesDataTable[[#This Row],[Order Date]])</f>
        <v>7</v>
      </c>
      <c r="F1454" s="11" t="str">
        <f>TEXT(SalesDataTable[[#This Row],[Order Date]],"MMM")</f>
        <v>Jul</v>
      </c>
      <c r="G1454" s="5" t="s">
        <v>0</v>
      </c>
      <c r="H1454" s="5" t="s">
        <v>1</v>
      </c>
      <c r="I1454" s="5" t="s">
        <v>2</v>
      </c>
      <c r="J1454" s="5" t="s">
        <v>13</v>
      </c>
      <c r="K1454" s="5" t="s">
        <v>4</v>
      </c>
      <c r="L1454" s="5" t="s">
        <v>26</v>
      </c>
      <c r="M1454" s="6">
        <v>1</v>
      </c>
      <c r="N1454" s="7">
        <v>39.86</v>
      </c>
      <c r="O1454" s="8">
        <v>0.05</v>
      </c>
      <c r="P1454" s="7">
        <v>16.989999999999998</v>
      </c>
      <c r="Q1454" s="7">
        <f t="shared" si="88"/>
        <v>37.866999999999997</v>
      </c>
      <c r="R1454" s="7">
        <f t="shared" si="89"/>
        <v>16.989999999999998</v>
      </c>
      <c r="S1454" s="7">
        <f t="shared" si="90"/>
        <v>20.876999999999999</v>
      </c>
      <c r="T1454" s="9">
        <f t="shared" si="91"/>
        <v>0.55132437214461139</v>
      </c>
      <c r="U1454" s="6">
        <f>YEAR(SalesDataTable[[#This Row],[Order Date]])</f>
        <v>2026</v>
      </c>
      <c r="V1454" s="9" t="str">
        <f>"Q"&amp;ROUNDUP(MONTH(SalesDataTable[[#This Row],[Order Date]])/3,0)</f>
        <v>Q3</v>
      </c>
      <c r="W1454" s="6">
        <f>MONTH(SalesDataTable[[#This Row],[Order Date]])</f>
        <v>7</v>
      </c>
      <c r="X1454" s="9" t="str">
        <f>TEXT(SalesDataTable[[#This Row],[Order Date]],"mmm")</f>
        <v>Jul</v>
      </c>
    </row>
    <row r="1455" spans="1:24">
      <c r="A1455" s="3">
        <v>958</v>
      </c>
      <c r="B1455" s="4">
        <v>46226</v>
      </c>
      <c r="C1455" s="11">
        <f>YEAR(SalesDataTable[[#This Row],[Order Date]])</f>
        <v>2026</v>
      </c>
      <c r="D1455" s="11" t="str">
        <f>"Q"&amp;ROUNDUP(MONTH(SalesDataTable[[#This Row],[Order Date]])/3,0)</f>
        <v>Q3</v>
      </c>
      <c r="E1455" s="13">
        <f>MONTH(SalesDataTable[[#This Row],[Order Date]])</f>
        <v>7</v>
      </c>
      <c r="F1455" s="11" t="str">
        <f>TEXT(SalesDataTable[[#This Row],[Order Date]],"MMM")</f>
        <v>Jul</v>
      </c>
      <c r="G1455" s="5" t="s">
        <v>20</v>
      </c>
      <c r="H1455" s="5" t="s">
        <v>33</v>
      </c>
      <c r="I1455" s="5" t="s">
        <v>28</v>
      </c>
      <c r="J1455" s="5" t="s">
        <v>13</v>
      </c>
      <c r="K1455" s="5" t="s">
        <v>4</v>
      </c>
      <c r="L1455" s="5" t="s">
        <v>30</v>
      </c>
      <c r="M1455" s="6">
        <v>6</v>
      </c>
      <c r="N1455" s="7">
        <v>102.96</v>
      </c>
      <c r="O1455" s="8">
        <v>0.05</v>
      </c>
      <c r="P1455" s="7">
        <v>51.74</v>
      </c>
      <c r="Q1455" s="7">
        <f t="shared" si="88"/>
        <v>586.87199999999996</v>
      </c>
      <c r="R1455" s="7">
        <f t="shared" si="89"/>
        <v>310.44</v>
      </c>
      <c r="S1455" s="7">
        <f t="shared" si="90"/>
        <v>276.43199999999996</v>
      </c>
      <c r="T1455" s="9">
        <f t="shared" si="91"/>
        <v>0.47102604997341835</v>
      </c>
      <c r="U1455" s="6">
        <f>YEAR(SalesDataTable[[#This Row],[Order Date]])</f>
        <v>2026</v>
      </c>
      <c r="V1455" s="9" t="str">
        <f>"Q"&amp;ROUNDUP(MONTH(SalesDataTable[[#This Row],[Order Date]])/3,0)</f>
        <v>Q3</v>
      </c>
      <c r="W1455" s="6">
        <f>MONTH(SalesDataTable[[#This Row],[Order Date]])</f>
        <v>7</v>
      </c>
      <c r="X1455" s="9" t="str">
        <f>TEXT(SalesDataTable[[#This Row],[Order Date]],"mmm")</f>
        <v>Jul</v>
      </c>
    </row>
    <row r="1456" spans="1:24">
      <c r="A1456" s="3">
        <v>1270</v>
      </c>
      <c r="B1456" s="4">
        <v>46226</v>
      </c>
      <c r="C1456" s="11">
        <f>YEAR(SalesDataTable[[#This Row],[Order Date]])</f>
        <v>2026</v>
      </c>
      <c r="D1456" s="11" t="str">
        <f>"Q"&amp;ROUNDUP(MONTH(SalesDataTable[[#This Row],[Order Date]])/3,0)</f>
        <v>Q3</v>
      </c>
      <c r="E1456" s="13">
        <f>MONTH(SalesDataTable[[#This Row],[Order Date]])</f>
        <v>7</v>
      </c>
      <c r="F1456" s="11" t="str">
        <f>TEXT(SalesDataTable[[#This Row],[Order Date]],"MMM")</f>
        <v>Jul</v>
      </c>
      <c r="G1456" s="5" t="s">
        <v>6</v>
      </c>
      <c r="H1456" s="5" t="s">
        <v>43</v>
      </c>
      <c r="I1456" s="5" t="s">
        <v>28</v>
      </c>
      <c r="J1456" s="5" t="s">
        <v>3</v>
      </c>
      <c r="K1456" s="5" t="s">
        <v>9</v>
      </c>
      <c r="L1456" s="5" t="s">
        <v>10</v>
      </c>
      <c r="M1456" s="6">
        <v>1</v>
      </c>
      <c r="N1456" s="7">
        <v>94.04</v>
      </c>
      <c r="O1456" s="8">
        <v>0</v>
      </c>
      <c r="P1456" s="7">
        <v>44.88</v>
      </c>
      <c r="Q1456" s="7">
        <f t="shared" si="88"/>
        <v>94.04</v>
      </c>
      <c r="R1456" s="7">
        <f t="shared" si="89"/>
        <v>44.88</v>
      </c>
      <c r="S1456" s="7">
        <f t="shared" si="90"/>
        <v>49.160000000000004</v>
      </c>
      <c r="T1456" s="9">
        <f t="shared" si="91"/>
        <v>0.52275627392598889</v>
      </c>
      <c r="U1456" s="6">
        <f>YEAR(SalesDataTable[[#This Row],[Order Date]])</f>
        <v>2026</v>
      </c>
      <c r="V1456" s="9" t="str">
        <f>"Q"&amp;ROUNDUP(MONTH(SalesDataTable[[#This Row],[Order Date]])/3,0)</f>
        <v>Q3</v>
      </c>
      <c r="W1456" s="6">
        <f>MONTH(SalesDataTable[[#This Row],[Order Date]])</f>
        <v>7</v>
      </c>
      <c r="X1456" s="9" t="str">
        <f>TEXT(SalesDataTable[[#This Row],[Order Date]],"mmm")</f>
        <v>Jul</v>
      </c>
    </row>
    <row r="1457" spans="1:24">
      <c r="A1457" s="3">
        <v>1513</v>
      </c>
      <c r="B1457" s="4">
        <v>46226</v>
      </c>
      <c r="C1457" s="11">
        <f>YEAR(SalesDataTable[[#This Row],[Order Date]])</f>
        <v>2026</v>
      </c>
      <c r="D1457" s="11" t="str">
        <f>"Q"&amp;ROUNDUP(MONTH(SalesDataTable[[#This Row],[Order Date]])/3,0)</f>
        <v>Q3</v>
      </c>
      <c r="E1457" s="13">
        <f>MONTH(SalesDataTable[[#This Row],[Order Date]])</f>
        <v>7</v>
      </c>
      <c r="F1457" s="11" t="str">
        <f>TEXT(SalesDataTable[[#This Row],[Order Date]],"MMM")</f>
        <v>Jul</v>
      </c>
      <c r="G1457" s="5" t="s">
        <v>20</v>
      </c>
      <c r="H1457" s="5" t="s">
        <v>33</v>
      </c>
      <c r="I1457" s="5" t="s">
        <v>2</v>
      </c>
      <c r="J1457" s="5" t="s">
        <v>13</v>
      </c>
      <c r="K1457" s="5" t="s">
        <v>9</v>
      </c>
      <c r="L1457" s="5" t="s">
        <v>46</v>
      </c>
      <c r="M1457" s="6">
        <v>2</v>
      </c>
      <c r="N1457" s="7">
        <v>70.790000000000006</v>
      </c>
      <c r="O1457" s="8">
        <v>0</v>
      </c>
      <c r="P1457" s="7">
        <v>32.44</v>
      </c>
      <c r="Q1457" s="7">
        <f t="shared" si="88"/>
        <v>141.58000000000001</v>
      </c>
      <c r="R1457" s="7">
        <f t="shared" si="89"/>
        <v>64.88</v>
      </c>
      <c r="S1457" s="7">
        <f t="shared" si="90"/>
        <v>76.700000000000017</v>
      </c>
      <c r="T1457" s="9">
        <f t="shared" si="91"/>
        <v>0.541743184065546</v>
      </c>
      <c r="U1457" s="6">
        <f>YEAR(SalesDataTable[[#This Row],[Order Date]])</f>
        <v>2026</v>
      </c>
      <c r="V1457" s="9" t="str">
        <f>"Q"&amp;ROUNDUP(MONTH(SalesDataTable[[#This Row],[Order Date]])/3,0)</f>
        <v>Q3</v>
      </c>
      <c r="W1457" s="6">
        <f>MONTH(SalesDataTable[[#This Row],[Order Date]])</f>
        <v>7</v>
      </c>
      <c r="X1457" s="9" t="str">
        <f>TEXT(SalesDataTable[[#This Row],[Order Date]],"mmm")</f>
        <v>Jul</v>
      </c>
    </row>
    <row r="1458" spans="1:24">
      <c r="A1458" s="3">
        <v>2009</v>
      </c>
      <c r="B1458" s="4">
        <v>46226</v>
      </c>
      <c r="C1458" s="11">
        <f>YEAR(SalesDataTable[[#This Row],[Order Date]])</f>
        <v>2026</v>
      </c>
      <c r="D1458" s="11" t="str">
        <f>"Q"&amp;ROUNDUP(MONTH(SalesDataTable[[#This Row],[Order Date]])/3,0)</f>
        <v>Q3</v>
      </c>
      <c r="E1458" s="13">
        <f>MONTH(SalesDataTable[[#This Row],[Order Date]])</f>
        <v>7</v>
      </c>
      <c r="F1458" s="11" t="str">
        <f>TEXT(SalesDataTable[[#This Row],[Order Date]],"MMM")</f>
        <v>Jul</v>
      </c>
      <c r="G1458" s="5" t="s">
        <v>11</v>
      </c>
      <c r="H1458" s="5" t="s">
        <v>39</v>
      </c>
      <c r="I1458" s="5" t="s">
        <v>2</v>
      </c>
      <c r="J1458" s="5" t="s">
        <v>13</v>
      </c>
      <c r="K1458" s="5" t="s">
        <v>14</v>
      </c>
      <c r="L1458" s="5" t="s">
        <v>32</v>
      </c>
      <c r="M1458" s="6">
        <v>2</v>
      </c>
      <c r="N1458" s="7">
        <v>46.41</v>
      </c>
      <c r="O1458" s="8">
        <v>0</v>
      </c>
      <c r="P1458" s="7">
        <v>18.600000000000001</v>
      </c>
      <c r="Q1458" s="7">
        <f t="shared" si="88"/>
        <v>92.82</v>
      </c>
      <c r="R1458" s="7">
        <f t="shared" si="89"/>
        <v>37.200000000000003</v>
      </c>
      <c r="S1458" s="7">
        <f t="shared" si="90"/>
        <v>55.61999999999999</v>
      </c>
      <c r="T1458" s="9">
        <f t="shared" si="91"/>
        <v>0.59922430510665803</v>
      </c>
      <c r="U1458" s="6">
        <f>YEAR(SalesDataTable[[#This Row],[Order Date]])</f>
        <v>2026</v>
      </c>
      <c r="V1458" s="9" t="str">
        <f>"Q"&amp;ROUNDUP(MONTH(SalesDataTable[[#This Row],[Order Date]])/3,0)</f>
        <v>Q3</v>
      </c>
      <c r="W1458" s="6">
        <f>MONTH(SalesDataTable[[#This Row],[Order Date]])</f>
        <v>7</v>
      </c>
      <c r="X1458" s="9" t="str">
        <f>TEXT(SalesDataTable[[#This Row],[Order Date]],"mmm")</f>
        <v>Jul</v>
      </c>
    </row>
    <row r="1459" spans="1:24">
      <c r="A1459" s="3">
        <v>2838</v>
      </c>
      <c r="B1459" s="4">
        <v>46226</v>
      </c>
      <c r="C1459" s="11">
        <f>YEAR(SalesDataTable[[#This Row],[Order Date]])</f>
        <v>2026</v>
      </c>
      <c r="D1459" s="11" t="str">
        <f>"Q"&amp;ROUNDUP(MONTH(SalesDataTable[[#This Row],[Order Date]])/3,0)</f>
        <v>Q3</v>
      </c>
      <c r="E1459" s="13">
        <f>MONTH(SalesDataTable[[#This Row],[Order Date]])</f>
        <v>7</v>
      </c>
      <c r="F1459" s="11" t="str">
        <f>TEXT(SalesDataTable[[#This Row],[Order Date]],"MMM")</f>
        <v>Jul</v>
      </c>
      <c r="G1459" s="5" t="s">
        <v>20</v>
      </c>
      <c r="H1459" s="5" t="s">
        <v>47</v>
      </c>
      <c r="I1459" s="5" t="s">
        <v>28</v>
      </c>
      <c r="J1459" s="5" t="s">
        <v>13</v>
      </c>
      <c r="K1459" s="5" t="s">
        <v>9</v>
      </c>
      <c r="L1459" s="5" t="s">
        <v>46</v>
      </c>
      <c r="M1459" s="6">
        <v>1</v>
      </c>
      <c r="N1459" s="7">
        <v>69.75</v>
      </c>
      <c r="O1459" s="8">
        <v>0</v>
      </c>
      <c r="P1459" s="7">
        <v>33.299999999999997</v>
      </c>
      <c r="Q1459" s="7">
        <f t="shared" si="88"/>
        <v>69.75</v>
      </c>
      <c r="R1459" s="7">
        <f t="shared" si="89"/>
        <v>33.299999999999997</v>
      </c>
      <c r="S1459" s="7">
        <f t="shared" si="90"/>
        <v>36.450000000000003</v>
      </c>
      <c r="T1459" s="9">
        <f t="shared" si="91"/>
        <v>0.52258064516129032</v>
      </c>
      <c r="U1459" s="6">
        <f>YEAR(SalesDataTable[[#This Row],[Order Date]])</f>
        <v>2026</v>
      </c>
      <c r="V1459" s="9" t="str">
        <f>"Q"&amp;ROUNDUP(MONTH(SalesDataTable[[#This Row],[Order Date]])/3,0)</f>
        <v>Q3</v>
      </c>
      <c r="W1459" s="6">
        <f>MONTH(SalesDataTable[[#This Row],[Order Date]])</f>
        <v>7</v>
      </c>
      <c r="X1459" s="9" t="str">
        <f>TEXT(SalesDataTable[[#This Row],[Order Date]],"mmm")</f>
        <v>Jul</v>
      </c>
    </row>
    <row r="1460" spans="1:24">
      <c r="A1460" s="3">
        <v>3730</v>
      </c>
      <c r="B1460" s="4">
        <v>46226</v>
      </c>
      <c r="C1460" s="11">
        <f>YEAR(SalesDataTable[[#This Row],[Order Date]])</f>
        <v>2026</v>
      </c>
      <c r="D1460" s="11" t="str">
        <f>"Q"&amp;ROUNDUP(MONTH(SalesDataTable[[#This Row],[Order Date]])/3,0)</f>
        <v>Q3</v>
      </c>
      <c r="E1460" s="13">
        <f>MONTH(SalesDataTable[[#This Row],[Order Date]])</f>
        <v>7</v>
      </c>
      <c r="F1460" s="11" t="str">
        <f>TEXT(SalesDataTable[[#This Row],[Order Date]],"MMM")</f>
        <v>Jul</v>
      </c>
      <c r="G1460" s="5" t="s">
        <v>0</v>
      </c>
      <c r="H1460" s="5" t="s">
        <v>50</v>
      </c>
      <c r="I1460" s="5" t="s">
        <v>19</v>
      </c>
      <c r="J1460" s="5" t="s">
        <v>16</v>
      </c>
      <c r="K1460" s="5" t="s">
        <v>4</v>
      </c>
      <c r="L1460" s="5" t="s">
        <v>26</v>
      </c>
      <c r="M1460" s="6">
        <v>3</v>
      </c>
      <c r="N1460" s="7">
        <v>40.81</v>
      </c>
      <c r="O1460" s="8">
        <v>0</v>
      </c>
      <c r="P1460" s="7">
        <v>16.86</v>
      </c>
      <c r="Q1460" s="7">
        <f t="shared" si="88"/>
        <v>122.43</v>
      </c>
      <c r="R1460" s="7">
        <f t="shared" si="89"/>
        <v>50.58</v>
      </c>
      <c r="S1460" s="7">
        <f t="shared" si="90"/>
        <v>71.850000000000009</v>
      </c>
      <c r="T1460" s="9">
        <f t="shared" si="91"/>
        <v>0.58686596422445481</v>
      </c>
      <c r="U1460" s="6">
        <f>YEAR(SalesDataTable[[#This Row],[Order Date]])</f>
        <v>2026</v>
      </c>
      <c r="V1460" s="9" t="str">
        <f>"Q"&amp;ROUNDUP(MONTH(SalesDataTable[[#This Row],[Order Date]])/3,0)</f>
        <v>Q3</v>
      </c>
      <c r="W1460" s="6">
        <f>MONTH(SalesDataTable[[#This Row],[Order Date]])</f>
        <v>7</v>
      </c>
      <c r="X1460" s="9" t="str">
        <f>TEXT(SalesDataTable[[#This Row],[Order Date]],"mmm")</f>
        <v>Jul</v>
      </c>
    </row>
    <row r="1461" spans="1:24">
      <c r="A1461" s="3">
        <v>4287</v>
      </c>
      <c r="B1461" s="4">
        <v>46226</v>
      </c>
      <c r="C1461" s="11">
        <f>YEAR(SalesDataTable[[#This Row],[Order Date]])</f>
        <v>2026</v>
      </c>
      <c r="D1461" s="11" t="str">
        <f>"Q"&amp;ROUNDUP(MONTH(SalesDataTable[[#This Row],[Order Date]])/3,0)</f>
        <v>Q3</v>
      </c>
      <c r="E1461" s="13">
        <f>MONTH(SalesDataTable[[#This Row],[Order Date]])</f>
        <v>7</v>
      </c>
      <c r="F1461" s="11" t="str">
        <f>TEXT(SalesDataTable[[#This Row],[Order Date]],"MMM")</f>
        <v>Jul</v>
      </c>
      <c r="G1461" s="5" t="s">
        <v>20</v>
      </c>
      <c r="H1461" s="5" t="s">
        <v>33</v>
      </c>
      <c r="I1461" s="5" t="s">
        <v>28</v>
      </c>
      <c r="J1461" s="5" t="s">
        <v>3</v>
      </c>
      <c r="K1461" s="5" t="s">
        <v>9</v>
      </c>
      <c r="L1461" s="5" t="s">
        <v>37</v>
      </c>
      <c r="M1461" s="6">
        <v>5</v>
      </c>
      <c r="N1461" s="7">
        <v>156.69</v>
      </c>
      <c r="O1461" s="8">
        <v>0</v>
      </c>
      <c r="P1461" s="7">
        <v>80.489999999999995</v>
      </c>
      <c r="Q1461" s="7">
        <f t="shared" si="88"/>
        <v>783.45</v>
      </c>
      <c r="R1461" s="7">
        <f t="shared" si="89"/>
        <v>402.45</v>
      </c>
      <c r="S1461" s="7">
        <f t="shared" si="90"/>
        <v>381.00000000000006</v>
      </c>
      <c r="T1461" s="9">
        <f t="shared" si="91"/>
        <v>0.48631054949262881</v>
      </c>
      <c r="U1461" s="6">
        <f>YEAR(SalesDataTable[[#This Row],[Order Date]])</f>
        <v>2026</v>
      </c>
      <c r="V1461" s="9" t="str">
        <f>"Q"&amp;ROUNDUP(MONTH(SalesDataTable[[#This Row],[Order Date]])/3,0)</f>
        <v>Q3</v>
      </c>
      <c r="W1461" s="6">
        <f>MONTH(SalesDataTable[[#This Row],[Order Date]])</f>
        <v>7</v>
      </c>
      <c r="X1461" s="9" t="str">
        <f>TEXT(SalesDataTable[[#This Row],[Order Date]],"mmm")</f>
        <v>Jul</v>
      </c>
    </row>
    <row r="1462" spans="1:24">
      <c r="A1462" s="3">
        <v>4297</v>
      </c>
      <c r="B1462" s="4">
        <v>46226</v>
      </c>
      <c r="C1462" s="11">
        <f>YEAR(SalesDataTable[[#This Row],[Order Date]])</f>
        <v>2026</v>
      </c>
      <c r="D1462" s="11" t="str">
        <f>"Q"&amp;ROUNDUP(MONTH(SalesDataTable[[#This Row],[Order Date]])/3,0)</f>
        <v>Q3</v>
      </c>
      <c r="E1462" s="13">
        <f>MONTH(SalesDataTable[[#This Row],[Order Date]])</f>
        <v>7</v>
      </c>
      <c r="F1462" s="11" t="str">
        <f>TEXT(SalesDataTable[[#This Row],[Order Date]],"MMM")</f>
        <v>Jul</v>
      </c>
      <c r="G1462" s="5" t="s">
        <v>6</v>
      </c>
      <c r="H1462" s="5" t="s">
        <v>27</v>
      </c>
      <c r="I1462" s="5" t="s">
        <v>28</v>
      </c>
      <c r="J1462" s="5" t="s">
        <v>3</v>
      </c>
      <c r="K1462" s="5" t="s">
        <v>14</v>
      </c>
      <c r="L1462" s="5" t="s">
        <v>48</v>
      </c>
      <c r="M1462" s="6">
        <v>1</v>
      </c>
      <c r="N1462" s="7">
        <v>168.59</v>
      </c>
      <c r="O1462" s="8">
        <v>0.1</v>
      </c>
      <c r="P1462" s="7">
        <v>88.8</v>
      </c>
      <c r="Q1462" s="7">
        <f t="shared" si="88"/>
        <v>151.73099999999999</v>
      </c>
      <c r="R1462" s="7">
        <f t="shared" si="89"/>
        <v>88.8</v>
      </c>
      <c r="S1462" s="7">
        <f t="shared" si="90"/>
        <v>62.930999999999997</v>
      </c>
      <c r="T1462" s="9">
        <f t="shared" si="91"/>
        <v>0.41475374181940405</v>
      </c>
      <c r="U1462" s="6">
        <f>YEAR(SalesDataTable[[#This Row],[Order Date]])</f>
        <v>2026</v>
      </c>
      <c r="V1462" s="9" t="str">
        <f>"Q"&amp;ROUNDUP(MONTH(SalesDataTable[[#This Row],[Order Date]])/3,0)</f>
        <v>Q3</v>
      </c>
      <c r="W1462" s="6">
        <f>MONTH(SalesDataTable[[#This Row],[Order Date]])</f>
        <v>7</v>
      </c>
      <c r="X1462" s="9" t="str">
        <f>TEXT(SalesDataTable[[#This Row],[Order Date]],"mmm")</f>
        <v>Jul</v>
      </c>
    </row>
    <row r="1463" spans="1:24">
      <c r="A1463" s="3">
        <v>5118</v>
      </c>
      <c r="B1463" s="4">
        <v>46226</v>
      </c>
      <c r="C1463" s="11">
        <f>YEAR(SalesDataTable[[#This Row],[Order Date]])</f>
        <v>2026</v>
      </c>
      <c r="D1463" s="11" t="str">
        <f>"Q"&amp;ROUNDUP(MONTH(SalesDataTable[[#This Row],[Order Date]])/3,0)</f>
        <v>Q3</v>
      </c>
      <c r="E1463" s="13">
        <f>MONTH(SalesDataTable[[#This Row],[Order Date]])</f>
        <v>7</v>
      </c>
      <c r="F1463" s="11" t="str">
        <f>TEXT(SalesDataTable[[#This Row],[Order Date]],"MMM")</f>
        <v>Jul</v>
      </c>
      <c r="G1463" s="5" t="s">
        <v>6</v>
      </c>
      <c r="H1463" s="5" t="s">
        <v>43</v>
      </c>
      <c r="I1463" s="5" t="s">
        <v>2</v>
      </c>
      <c r="J1463" s="5" t="s">
        <v>16</v>
      </c>
      <c r="K1463" s="5" t="s">
        <v>14</v>
      </c>
      <c r="L1463" s="5" t="s">
        <v>15</v>
      </c>
      <c r="M1463" s="6">
        <v>5</v>
      </c>
      <c r="N1463" s="7">
        <v>36.880000000000003</v>
      </c>
      <c r="O1463" s="8">
        <v>0.1</v>
      </c>
      <c r="P1463" s="7">
        <v>13.76</v>
      </c>
      <c r="Q1463" s="7">
        <f t="shared" si="88"/>
        <v>165.96</v>
      </c>
      <c r="R1463" s="7">
        <f t="shared" si="89"/>
        <v>68.8</v>
      </c>
      <c r="S1463" s="7">
        <f t="shared" si="90"/>
        <v>97.160000000000011</v>
      </c>
      <c r="T1463" s="9">
        <f t="shared" si="91"/>
        <v>0.58544227524704751</v>
      </c>
      <c r="U1463" s="6">
        <f>YEAR(SalesDataTable[[#This Row],[Order Date]])</f>
        <v>2026</v>
      </c>
      <c r="V1463" s="9" t="str">
        <f>"Q"&amp;ROUNDUP(MONTH(SalesDataTable[[#This Row],[Order Date]])/3,0)</f>
        <v>Q3</v>
      </c>
      <c r="W1463" s="6">
        <f>MONTH(SalesDataTable[[#This Row],[Order Date]])</f>
        <v>7</v>
      </c>
      <c r="X1463" s="9" t="str">
        <f>TEXT(SalesDataTable[[#This Row],[Order Date]],"mmm")</f>
        <v>Jul</v>
      </c>
    </row>
    <row r="1464" spans="1:24">
      <c r="A1464" s="3">
        <v>363</v>
      </c>
      <c r="B1464" s="4">
        <v>46227</v>
      </c>
      <c r="C1464" s="11">
        <f>YEAR(SalesDataTable[[#This Row],[Order Date]])</f>
        <v>2026</v>
      </c>
      <c r="D1464" s="11" t="str">
        <f>"Q"&amp;ROUNDUP(MONTH(SalesDataTable[[#This Row],[Order Date]])/3,0)</f>
        <v>Q3</v>
      </c>
      <c r="E1464" s="13">
        <f>MONTH(SalesDataTable[[#This Row],[Order Date]])</f>
        <v>7</v>
      </c>
      <c r="F1464" s="11" t="str">
        <f>TEXT(SalesDataTable[[#This Row],[Order Date]],"MMM")</f>
        <v>Jul</v>
      </c>
      <c r="G1464" s="5" t="s">
        <v>0</v>
      </c>
      <c r="H1464" s="5" t="s">
        <v>1</v>
      </c>
      <c r="I1464" s="5" t="s">
        <v>8</v>
      </c>
      <c r="J1464" s="5" t="s">
        <v>16</v>
      </c>
      <c r="K1464" s="5" t="s">
        <v>14</v>
      </c>
      <c r="L1464" s="5" t="s">
        <v>44</v>
      </c>
      <c r="M1464" s="6">
        <v>8</v>
      </c>
      <c r="N1464" s="7">
        <v>136.13</v>
      </c>
      <c r="O1464" s="8">
        <v>0.1</v>
      </c>
      <c r="P1464" s="7">
        <v>66.55</v>
      </c>
      <c r="Q1464" s="7">
        <f t="shared" si="88"/>
        <v>980.13599999999997</v>
      </c>
      <c r="R1464" s="7">
        <f t="shared" si="89"/>
        <v>532.4</v>
      </c>
      <c r="S1464" s="7">
        <f t="shared" si="90"/>
        <v>447.73599999999999</v>
      </c>
      <c r="T1464" s="9">
        <f t="shared" si="91"/>
        <v>0.45681007533648393</v>
      </c>
      <c r="U1464" s="6">
        <f>YEAR(SalesDataTable[[#This Row],[Order Date]])</f>
        <v>2026</v>
      </c>
      <c r="V1464" s="9" t="str">
        <f>"Q"&amp;ROUNDUP(MONTH(SalesDataTable[[#This Row],[Order Date]])/3,0)</f>
        <v>Q3</v>
      </c>
      <c r="W1464" s="6">
        <f>MONTH(SalesDataTable[[#This Row],[Order Date]])</f>
        <v>7</v>
      </c>
      <c r="X1464" s="9" t="str">
        <f>TEXT(SalesDataTable[[#This Row],[Order Date]],"mmm")</f>
        <v>Jul</v>
      </c>
    </row>
    <row r="1465" spans="1:24">
      <c r="A1465" s="3">
        <v>4243</v>
      </c>
      <c r="B1465" s="4">
        <v>46227</v>
      </c>
      <c r="C1465" s="11">
        <f>YEAR(SalesDataTable[[#This Row],[Order Date]])</f>
        <v>2026</v>
      </c>
      <c r="D1465" s="11" t="str">
        <f>"Q"&amp;ROUNDUP(MONTH(SalesDataTable[[#This Row],[Order Date]])/3,0)</f>
        <v>Q3</v>
      </c>
      <c r="E1465" s="13">
        <f>MONTH(SalesDataTable[[#This Row],[Order Date]])</f>
        <v>7</v>
      </c>
      <c r="F1465" s="11" t="str">
        <f>TEXT(SalesDataTable[[#This Row],[Order Date]],"MMM")</f>
        <v>Jul</v>
      </c>
      <c r="G1465" s="5" t="s">
        <v>6</v>
      </c>
      <c r="H1465" s="5" t="s">
        <v>49</v>
      </c>
      <c r="I1465" s="5" t="s">
        <v>28</v>
      </c>
      <c r="J1465" s="5" t="s">
        <v>3</v>
      </c>
      <c r="K1465" s="5" t="s">
        <v>4</v>
      </c>
      <c r="L1465" s="5" t="s">
        <v>26</v>
      </c>
      <c r="M1465" s="6">
        <v>2</v>
      </c>
      <c r="N1465" s="7">
        <v>40.479999999999997</v>
      </c>
      <c r="O1465" s="8">
        <v>0.05</v>
      </c>
      <c r="P1465" s="7">
        <v>16.93</v>
      </c>
      <c r="Q1465" s="7">
        <f t="shared" si="88"/>
        <v>76.911999999999992</v>
      </c>
      <c r="R1465" s="7">
        <f t="shared" si="89"/>
        <v>33.86</v>
      </c>
      <c r="S1465" s="7">
        <f t="shared" si="90"/>
        <v>43.051999999999992</v>
      </c>
      <c r="T1465" s="9">
        <f t="shared" si="91"/>
        <v>0.5597566049511129</v>
      </c>
      <c r="U1465" s="6">
        <f>YEAR(SalesDataTable[[#This Row],[Order Date]])</f>
        <v>2026</v>
      </c>
      <c r="V1465" s="9" t="str">
        <f>"Q"&amp;ROUNDUP(MONTH(SalesDataTable[[#This Row],[Order Date]])/3,0)</f>
        <v>Q3</v>
      </c>
      <c r="W1465" s="6">
        <f>MONTH(SalesDataTable[[#This Row],[Order Date]])</f>
        <v>7</v>
      </c>
      <c r="X1465" s="9" t="str">
        <f>TEXT(SalesDataTable[[#This Row],[Order Date]],"mmm")</f>
        <v>Jul</v>
      </c>
    </row>
    <row r="1466" spans="1:24">
      <c r="A1466" s="3">
        <v>4348</v>
      </c>
      <c r="B1466" s="4">
        <v>46227</v>
      </c>
      <c r="C1466" s="11">
        <f>YEAR(SalesDataTable[[#This Row],[Order Date]])</f>
        <v>2026</v>
      </c>
      <c r="D1466" s="11" t="str">
        <f>"Q"&amp;ROUNDUP(MONTH(SalesDataTable[[#This Row],[Order Date]])/3,0)</f>
        <v>Q3</v>
      </c>
      <c r="E1466" s="13">
        <f>MONTH(SalesDataTable[[#This Row],[Order Date]])</f>
        <v>7</v>
      </c>
      <c r="F1466" s="11" t="str">
        <f>TEXT(SalesDataTable[[#This Row],[Order Date]],"MMM")</f>
        <v>Jul</v>
      </c>
      <c r="G1466" s="5" t="s">
        <v>0</v>
      </c>
      <c r="H1466" s="5" t="s">
        <v>1</v>
      </c>
      <c r="I1466" s="5" t="s">
        <v>2</v>
      </c>
      <c r="J1466" s="5" t="s">
        <v>13</v>
      </c>
      <c r="K1466" s="5" t="s">
        <v>4</v>
      </c>
      <c r="L1466" s="5" t="s">
        <v>22</v>
      </c>
      <c r="M1466" s="6">
        <v>4</v>
      </c>
      <c r="N1466" s="7">
        <v>50.09</v>
      </c>
      <c r="O1466" s="8">
        <v>0</v>
      </c>
      <c r="P1466" s="7">
        <v>22.11</v>
      </c>
      <c r="Q1466" s="7">
        <f t="shared" si="88"/>
        <v>200.36</v>
      </c>
      <c r="R1466" s="7">
        <f t="shared" si="89"/>
        <v>88.44</v>
      </c>
      <c r="S1466" s="7">
        <f t="shared" si="90"/>
        <v>111.92000000000002</v>
      </c>
      <c r="T1466" s="9">
        <f t="shared" si="91"/>
        <v>0.55859452984627678</v>
      </c>
      <c r="U1466" s="6">
        <f>YEAR(SalesDataTable[[#This Row],[Order Date]])</f>
        <v>2026</v>
      </c>
      <c r="V1466" s="9" t="str">
        <f>"Q"&amp;ROUNDUP(MONTH(SalesDataTable[[#This Row],[Order Date]])/3,0)</f>
        <v>Q3</v>
      </c>
      <c r="W1466" s="6">
        <f>MONTH(SalesDataTable[[#This Row],[Order Date]])</f>
        <v>7</v>
      </c>
      <c r="X1466" s="9" t="str">
        <f>TEXT(SalesDataTable[[#This Row],[Order Date]],"mmm")</f>
        <v>Jul</v>
      </c>
    </row>
    <row r="1467" spans="1:24">
      <c r="A1467" s="3">
        <v>4405</v>
      </c>
      <c r="B1467" s="4">
        <v>46227</v>
      </c>
      <c r="C1467" s="11">
        <f>YEAR(SalesDataTable[[#This Row],[Order Date]])</f>
        <v>2026</v>
      </c>
      <c r="D1467" s="11" t="str">
        <f>"Q"&amp;ROUNDUP(MONTH(SalesDataTable[[#This Row],[Order Date]])/3,0)</f>
        <v>Q3</v>
      </c>
      <c r="E1467" s="13">
        <f>MONTH(SalesDataTable[[#This Row],[Order Date]])</f>
        <v>7</v>
      </c>
      <c r="F1467" s="11" t="str">
        <f>TEXT(SalesDataTable[[#This Row],[Order Date]],"MMM")</f>
        <v>Jul</v>
      </c>
      <c r="G1467" s="5" t="s">
        <v>20</v>
      </c>
      <c r="H1467" s="5" t="s">
        <v>33</v>
      </c>
      <c r="I1467" s="5" t="s">
        <v>2</v>
      </c>
      <c r="J1467" s="5" t="s">
        <v>3</v>
      </c>
      <c r="K1467" s="5" t="s">
        <v>9</v>
      </c>
      <c r="L1467" s="5" t="s">
        <v>37</v>
      </c>
      <c r="M1467" s="6">
        <v>1</v>
      </c>
      <c r="N1467" s="7">
        <v>156.54</v>
      </c>
      <c r="O1467" s="8">
        <v>0.1</v>
      </c>
      <c r="P1467" s="7">
        <v>77.38</v>
      </c>
      <c r="Q1467" s="7">
        <f t="shared" si="88"/>
        <v>140.886</v>
      </c>
      <c r="R1467" s="7">
        <f t="shared" si="89"/>
        <v>77.38</v>
      </c>
      <c r="S1467" s="7">
        <f t="shared" si="90"/>
        <v>63.506</v>
      </c>
      <c r="T1467" s="9">
        <f t="shared" si="91"/>
        <v>0.4507616086765186</v>
      </c>
      <c r="U1467" s="6">
        <f>YEAR(SalesDataTable[[#This Row],[Order Date]])</f>
        <v>2026</v>
      </c>
      <c r="V1467" s="9" t="str">
        <f>"Q"&amp;ROUNDUP(MONTH(SalesDataTable[[#This Row],[Order Date]])/3,0)</f>
        <v>Q3</v>
      </c>
      <c r="W1467" s="6">
        <f>MONTH(SalesDataTable[[#This Row],[Order Date]])</f>
        <v>7</v>
      </c>
      <c r="X1467" s="9" t="str">
        <f>TEXT(SalesDataTable[[#This Row],[Order Date]],"mmm")</f>
        <v>Jul</v>
      </c>
    </row>
    <row r="1468" spans="1:24">
      <c r="A1468" s="3">
        <v>4857</v>
      </c>
      <c r="B1468" s="4">
        <v>46227</v>
      </c>
      <c r="C1468" s="11">
        <f>YEAR(SalesDataTable[[#This Row],[Order Date]])</f>
        <v>2026</v>
      </c>
      <c r="D1468" s="11" t="str">
        <f>"Q"&amp;ROUNDUP(MONTH(SalesDataTable[[#This Row],[Order Date]])/3,0)</f>
        <v>Q3</v>
      </c>
      <c r="E1468" s="13">
        <f>MONTH(SalesDataTable[[#This Row],[Order Date]])</f>
        <v>7</v>
      </c>
      <c r="F1468" s="11" t="str">
        <f>TEXT(SalesDataTable[[#This Row],[Order Date]],"MMM")</f>
        <v>Jul</v>
      </c>
      <c r="G1468" s="5" t="s">
        <v>6</v>
      </c>
      <c r="H1468" s="5" t="s">
        <v>27</v>
      </c>
      <c r="I1468" s="5" t="s">
        <v>19</v>
      </c>
      <c r="J1468" s="5" t="s">
        <v>3</v>
      </c>
      <c r="K1468" s="5" t="s">
        <v>9</v>
      </c>
      <c r="L1468" s="5" t="s">
        <v>37</v>
      </c>
      <c r="M1468" s="6">
        <v>1</v>
      </c>
      <c r="N1468" s="7">
        <v>152.1</v>
      </c>
      <c r="O1468" s="8">
        <v>0.1</v>
      </c>
      <c r="P1468" s="7">
        <v>80.459999999999994</v>
      </c>
      <c r="Q1468" s="7">
        <f t="shared" si="88"/>
        <v>136.88999999999999</v>
      </c>
      <c r="R1468" s="7">
        <f t="shared" si="89"/>
        <v>80.459999999999994</v>
      </c>
      <c r="S1468" s="7">
        <f t="shared" si="90"/>
        <v>56.429999999999993</v>
      </c>
      <c r="T1468" s="9">
        <f t="shared" si="91"/>
        <v>0.41222879684418146</v>
      </c>
      <c r="U1468" s="6">
        <f>YEAR(SalesDataTable[[#This Row],[Order Date]])</f>
        <v>2026</v>
      </c>
      <c r="V1468" s="9" t="str">
        <f>"Q"&amp;ROUNDUP(MONTH(SalesDataTable[[#This Row],[Order Date]])/3,0)</f>
        <v>Q3</v>
      </c>
      <c r="W1468" s="6">
        <f>MONTH(SalesDataTable[[#This Row],[Order Date]])</f>
        <v>7</v>
      </c>
      <c r="X1468" s="9" t="str">
        <f>TEXT(SalesDataTable[[#This Row],[Order Date]],"mmm")</f>
        <v>Jul</v>
      </c>
    </row>
    <row r="1469" spans="1:24">
      <c r="A1469" s="3">
        <v>87</v>
      </c>
      <c r="B1469" s="4">
        <v>46228</v>
      </c>
      <c r="C1469" s="11">
        <f>YEAR(SalesDataTable[[#This Row],[Order Date]])</f>
        <v>2026</v>
      </c>
      <c r="D1469" s="11" t="str">
        <f>"Q"&amp;ROUNDUP(MONTH(SalesDataTable[[#This Row],[Order Date]])/3,0)</f>
        <v>Q3</v>
      </c>
      <c r="E1469" s="13">
        <f>MONTH(SalesDataTable[[#This Row],[Order Date]])</f>
        <v>7</v>
      </c>
      <c r="F1469" s="11" t="str">
        <f>TEXT(SalesDataTable[[#This Row],[Order Date]],"MMM")</f>
        <v>Jul</v>
      </c>
      <c r="G1469" s="5" t="s">
        <v>6</v>
      </c>
      <c r="H1469" s="5" t="s">
        <v>41</v>
      </c>
      <c r="I1469" s="5" t="s">
        <v>2</v>
      </c>
      <c r="J1469" s="5" t="s">
        <v>3</v>
      </c>
      <c r="K1469" s="5" t="s">
        <v>9</v>
      </c>
      <c r="L1469" s="5" t="s">
        <v>37</v>
      </c>
      <c r="M1469" s="6">
        <v>1</v>
      </c>
      <c r="N1469" s="7">
        <v>155.35</v>
      </c>
      <c r="O1469" s="8">
        <v>0</v>
      </c>
      <c r="P1469" s="7">
        <v>80.47</v>
      </c>
      <c r="Q1469" s="7">
        <f t="shared" si="88"/>
        <v>155.35</v>
      </c>
      <c r="R1469" s="7">
        <f t="shared" si="89"/>
        <v>80.47</v>
      </c>
      <c r="S1469" s="7">
        <f t="shared" si="90"/>
        <v>74.88</v>
      </c>
      <c r="T1469" s="9">
        <f t="shared" si="91"/>
        <v>0.48200836820083681</v>
      </c>
      <c r="U1469" s="6">
        <f>YEAR(SalesDataTable[[#This Row],[Order Date]])</f>
        <v>2026</v>
      </c>
      <c r="V1469" s="9" t="str">
        <f>"Q"&amp;ROUNDUP(MONTH(SalesDataTable[[#This Row],[Order Date]])/3,0)</f>
        <v>Q3</v>
      </c>
      <c r="W1469" s="6">
        <f>MONTH(SalesDataTable[[#This Row],[Order Date]])</f>
        <v>7</v>
      </c>
      <c r="X1469" s="9" t="str">
        <f>TEXT(SalesDataTable[[#This Row],[Order Date]],"mmm")</f>
        <v>Jul</v>
      </c>
    </row>
    <row r="1470" spans="1:24">
      <c r="A1470" s="3">
        <v>315</v>
      </c>
      <c r="B1470" s="4">
        <v>46228</v>
      </c>
      <c r="C1470" s="11">
        <f>YEAR(SalesDataTable[[#This Row],[Order Date]])</f>
        <v>2026</v>
      </c>
      <c r="D1470" s="11" t="str">
        <f>"Q"&amp;ROUNDUP(MONTH(SalesDataTable[[#This Row],[Order Date]])/3,0)</f>
        <v>Q3</v>
      </c>
      <c r="E1470" s="13">
        <f>MONTH(SalesDataTable[[#This Row],[Order Date]])</f>
        <v>7</v>
      </c>
      <c r="F1470" s="11" t="str">
        <f>TEXT(SalesDataTable[[#This Row],[Order Date]],"MMM")</f>
        <v>Jul</v>
      </c>
      <c r="G1470" s="5" t="s">
        <v>11</v>
      </c>
      <c r="H1470" s="5" t="s">
        <v>18</v>
      </c>
      <c r="I1470" s="5" t="s">
        <v>28</v>
      </c>
      <c r="J1470" s="5" t="s">
        <v>13</v>
      </c>
      <c r="K1470" s="5" t="s">
        <v>4</v>
      </c>
      <c r="L1470" s="5" t="s">
        <v>5</v>
      </c>
      <c r="M1470" s="6">
        <v>1</v>
      </c>
      <c r="N1470" s="7">
        <v>81.13</v>
      </c>
      <c r="O1470" s="8">
        <v>0.05</v>
      </c>
      <c r="P1470" s="7">
        <v>42.41</v>
      </c>
      <c r="Q1470" s="7">
        <f t="shared" si="88"/>
        <v>77.073499999999996</v>
      </c>
      <c r="R1470" s="7">
        <f t="shared" si="89"/>
        <v>42.41</v>
      </c>
      <c r="S1470" s="7">
        <f t="shared" si="90"/>
        <v>34.663499999999999</v>
      </c>
      <c r="T1470" s="9">
        <f t="shared" si="91"/>
        <v>0.44974602165465433</v>
      </c>
      <c r="U1470" s="6">
        <f>YEAR(SalesDataTable[[#This Row],[Order Date]])</f>
        <v>2026</v>
      </c>
      <c r="V1470" s="9" t="str">
        <f>"Q"&amp;ROUNDUP(MONTH(SalesDataTable[[#This Row],[Order Date]])/3,0)</f>
        <v>Q3</v>
      </c>
      <c r="W1470" s="6">
        <f>MONTH(SalesDataTable[[#This Row],[Order Date]])</f>
        <v>7</v>
      </c>
      <c r="X1470" s="9" t="str">
        <f>TEXT(SalesDataTable[[#This Row],[Order Date]],"mmm")</f>
        <v>Jul</v>
      </c>
    </row>
    <row r="1471" spans="1:24">
      <c r="A1471" s="3">
        <v>970</v>
      </c>
      <c r="B1471" s="4">
        <v>46228</v>
      </c>
      <c r="C1471" s="11">
        <f>YEAR(SalesDataTable[[#This Row],[Order Date]])</f>
        <v>2026</v>
      </c>
      <c r="D1471" s="11" t="str">
        <f>"Q"&amp;ROUNDUP(MONTH(SalesDataTable[[#This Row],[Order Date]])/3,0)</f>
        <v>Q3</v>
      </c>
      <c r="E1471" s="13">
        <f>MONTH(SalesDataTable[[#This Row],[Order Date]])</f>
        <v>7</v>
      </c>
      <c r="F1471" s="11" t="str">
        <f>TEXT(SalesDataTable[[#This Row],[Order Date]],"MMM")</f>
        <v>Jul</v>
      </c>
      <c r="G1471" s="5" t="s">
        <v>6</v>
      </c>
      <c r="H1471" s="5" t="s">
        <v>41</v>
      </c>
      <c r="I1471" s="5" t="s">
        <v>2</v>
      </c>
      <c r="J1471" s="5" t="s">
        <v>13</v>
      </c>
      <c r="K1471" s="5" t="s">
        <v>9</v>
      </c>
      <c r="L1471" s="5" t="s">
        <v>17</v>
      </c>
      <c r="M1471" s="6">
        <v>1</v>
      </c>
      <c r="N1471" s="7">
        <v>145.87</v>
      </c>
      <c r="O1471" s="8">
        <v>0</v>
      </c>
      <c r="P1471" s="7">
        <v>81.430000000000007</v>
      </c>
      <c r="Q1471" s="7">
        <f t="shared" si="88"/>
        <v>145.87</v>
      </c>
      <c r="R1471" s="7">
        <f t="shared" si="89"/>
        <v>81.430000000000007</v>
      </c>
      <c r="S1471" s="7">
        <f t="shared" si="90"/>
        <v>64.44</v>
      </c>
      <c r="T1471" s="9">
        <f t="shared" si="91"/>
        <v>0.44176321382052508</v>
      </c>
      <c r="U1471" s="6">
        <f>YEAR(SalesDataTable[[#This Row],[Order Date]])</f>
        <v>2026</v>
      </c>
      <c r="V1471" s="9" t="str">
        <f>"Q"&amp;ROUNDUP(MONTH(SalesDataTable[[#This Row],[Order Date]])/3,0)</f>
        <v>Q3</v>
      </c>
      <c r="W1471" s="6">
        <f>MONTH(SalesDataTable[[#This Row],[Order Date]])</f>
        <v>7</v>
      </c>
      <c r="X1471" s="9" t="str">
        <f>TEXT(SalesDataTable[[#This Row],[Order Date]],"mmm")</f>
        <v>Jul</v>
      </c>
    </row>
    <row r="1472" spans="1:24">
      <c r="A1472" s="3">
        <v>1891</v>
      </c>
      <c r="B1472" s="4">
        <v>46228</v>
      </c>
      <c r="C1472" s="11">
        <f>YEAR(SalesDataTable[[#This Row],[Order Date]])</f>
        <v>2026</v>
      </c>
      <c r="D1472" s="11" t="str">
        <f>"Q"&amp;ROUNDUP(MONTH(SalesDataTable[[#This Row],[Order Date]])/3,0)</f>
        <v>Q3</v>
      </c>
      <c r="E1472" s="13">
        <f>MONTH(SalesDataTable[[#This Row],[Order Date]])</f>
        <v>7</v>
      </c>
      <c r="F1472" s="11" t="str">
        <f>TEXT(SalesDataTable[[#This Row],[Order Date]],"MMM")</f>
        <v>Jul</v>
      </c>
      <c r="G1472" s="5" t="s">
        <v>6</v>
      </c>
      <c r="H1472" s="5" t="s">
        <v>43</v>
      </c>
      <c r="I1472" s="5" t="s">
        <v>2</v>
      </c>
      <c r="J1472" s="5" t="s">
        <v>13</v>
      </c>
      <c r="K1472" s="5" t="s">
        <v>9</v>
      </c>
      <c r="L1472" s="5" t="s">
        <v>37</v>
      </c>
      <c r="M1472" s="6">
        <v>6</v>
      </c>
      <c r="N1472" s="7">
        <v>151.88999999999999</v>
      </c>
      <c r="O1472" s="8">
        <v>0.15</v>
      </c>
      <c r="P1472" s="7">
        <v>76.83</v>
      </c>
      <c r="Q1472" s="7">
        <f t="shared" si="88"/>
        <v>774.6389999999999</v>
      </c>
      <c r="R1472" s="7">
        <f t="shared" si="89"/>
        <v>460.98</v>
      </c>
      <c r="S1472" s="7">
        <f t="shared" si="90"/>
        <v>313.65899999999988</v>
      </c>
      <c r="T1472" s="9">
        <f t="shared" si="91"/>
        <v>0.40490989996630677</v>
      </c>
      <c r="U1472" s="6">
        <f>YEAR(SalesDataTable[[#This Row],[Order Date]])</f>
        <v>2026</v>
      </c>
      <c r="V1472" s="9" t="str">
        <f>"Q"&amp;ROUNDUP(MONTH(SalesDataTable[[#This Row],[Order Date]])/3,0)</f>
        <v>Q3</v>
      </c>
      <c r="W1472" s="6">
        <f>MONTH(SalesDataTable[[#This Row],[Order Date]])</f>
        <v>7</v>
      </c>
      <c r="X1472" s="9" t="str">
        <f>TEXT(SalesDataTable[[#This Row],[Order Date]],"mmm")</f>
        <v>Jul</v>
      </c>
    </row>
    <row r="1473" spans="1:24">
      <c r="A1473" s="3">
        <v>2148</v>
      </c>
      <c r="B1473" s="4">
        <v>46228</v>
      </c>
      <c r="C1473" s="11">
        <f>YEAR(SalesDataTable[[#This Row],[Order Date]])</f>
        <v>2026</v>
      </c>
      <c r="D1473" s="11" t="str">
        <f>"Q"&amp;ROUNDUP(MONTH(SalesDataTable[[#This Row],[Order Date]])/3,0)</f>
        <v>Q3</v>
      </c>
      <c r="E1473" s="13">
        <f>MONTH(SalesDataTable[[#This Row],[Order Date]])</f>
        <v>7</v>
      </c>
      <c r="F1473" s="11" t="str">
        <f>TEXT(SalesDataTable[[#This Row],[Order Date]],"MMM")</f>
        <v>Jul</v>
      </c>
      <c r="G1473" s="5" t="s">
        <v>11</v>
      </c>
      <c r="H1473" s="5" t="s">
        <v>39</v>
      </c>
      <c r="I1473" s="5" t="s">
        <v>2</v>
      </c>
      <c r="J1473" s="5" t="s">
        <v>13</v>
      </c>
      <c r="K1473" s="5" t="s">
        <v>34</v>
      </c>
      <c r="L1473" s="5" t="s">
        <v>35</v>
      </c>
      <c r="M1473" s="6">
        <v>2</v>
      </c>
      <c r="N1473" s="7">
        <v>41.14</v>
      </c>
      <c r="O1473" s="8">
        <v>0.1</v>
      </c>
      <c r="P1473" s="7">
        <v>14.84</v>
      </c>
      <c r="Q1473" s="7">
        <f t="shared" si="88"/>
        <v>74.052000000000007</v>
      </c>
      <c r="R1473" s="7">
        <f t="shared" si="89"/>
        <v>29.68</v>
      </c>
      <c r="S1473" s="7">
        <f t="shared" si="90"/>
        <v>44.372000000000007</v>
      </c>
      <c r="T1473" s="9">
        <f t="shared" si="91"/>
        <v>0.59920056176740677</v>
      </c>
      <c r="U1473" s="6">
        <f>YEAR(SalesDataTable[[#This Row],[Order Date]])</f>
        <v>2026</v>
      </c>
      <c r="V1473" s="9" t="str">
        <f>"Q"&amp;ROUNDUP(MONTH(SalesDataTable[[#This Row],[Order Date]])/3,0)</f>
        <v>Q3</v>
      </c>
      <c r="W1473" s="6">
        <f>MONTH(SalesDataTable[[#This Row],[Order Date]])</f>
        <v>7</v>
      </c>
      <c r="X1473" s="9" t="str">
        <f>TEXT(SalesDataTable[[#This Row],[Order Date]],"mmm")</f>
        <v>Jul</v>
      </c>
    </row>
    <row r="1474" spans="1:24">
      <c r="A1474" s="3">
        <v>2467</v>
      </c>
      <c r="B1474" s="4">
        <v>46228</v>
      </c>
      <c r="C1474" s="11">
        <f>YEAR(SalesDataTable[[#This Row],[Order Date]])</f>
        <v>2026</v>
      </c>
      <c r="D1474" s="11" t="str">
        <f>"Q"&amp;ROUNDUP(MONTH(SalesDataTable[[#This Row],[Order Date]])/3,0)</f>
        <v>Q3</v>
      </c>
      <c r="E1474" s="13">
        <f>MONTH(SalesDataTable[[#This Row],[Order Date]])</f>
        <v>7</v>
      </c>
      <c r="F1474" s="11" t="str">
        <f>TEXT(SalesDataTable[[#This Row],[Order Date]],"MMM")</f>
        <v>Jul</v>
      </c>
      <c r="G1474" s="5" t="s">
        <v>20</v>
      </c>
      <c r="H1474" s="5" t="s">
        <v>21</v>
      </c>
      <c r="I1474" s="5" t="s">
        <v>19</v>
      </c>
      <c r="J1474" s="5" t="s">
        <v>3</v>
      </c>
      <c r="K1474" s="5" t="s">
        <v>4</v>
      </c>
      <c r="L1474" s="5" t="s">
        <v>22</v>
      </c>
      <c r="M1474" s="6">
        <v>1</v>
      </c>
      <c r="N1474" s="7">
        <v>49.5</v>
      </c>
      <c r="O1474" s="8">
        <v>0</v>
      </c>
      <c r="P1474" s="7">
        <v>21.83</v>
      </c>
      <c r="Q1474" s="7">
        <f t="shared" ref="Q1474:Q1537" si="92">M1474*N1474*(1-O1474)</f>
        <v>49.5</v>
      </c>
      <c r="R1474" s="7">
        <f t="shared" ref="R1474:R1537" si="93">M1474*P1474</f>
        <v>21.83</v>
      </c>
      <c r="S1474" s="7">
        <f t="shared" ref="S1474:S1537" si="94">Q1474-R1474</f>
        <v>27.67</v>
      </c>
      <c r="T1474" s="9">
        <f t="shared" ref="T1474:T1537" si="95">IFERROR(S1474/Q1474,0)</f>
        <v>0.55898989898989904</v>
      </c>
      <c r="U1474" s="6">
        <f>YEAR(SalesDataTable[[#This Row],[Order Date]])</f>
        <v>2026</v>
      </c>
      <c r="V1474" s="9" t="str">
        <f>"Q"&amp;ROUNDUP(MONTH(SalesDataTable[[#This Row],[Order Date]])/3,0)</f>
        <v>Q3</v>
      </c>
      <c r="W1474" s="6">
        <f>MONTH(SalesDataTable[[#This Row],[Order Date]])</f>
        <v>7</v>
      </c>
      <c r="X1474" s="9" t="str">
        <f>TEXT(SalesDataTable[[#This Row],[Order Date]],"mmm")</f>
        <v>Jul</v>
      </c>
    </row>
    <row r="1475" spans="1:24">
      <c r="A1475" s="3">
        <v>3710</v>
      </c>
      <c r="B1475" s="4">
        <v>46228</v>
      </c>
      <c r="C1475" s="11">
        <f>YEAR(SalesDataTable[[#This Row],[Order Date]])</f>
        <v>2026</v>
      </c>
      <c r="D1475" s="11" t="str">
        <f>"Q"&amp;ROUNDUP(MONTH(SalesDataTable[[#This Row],[Order Date]])/3,0)</f>
        <v>Q3</v>
      </c>
      <c r="E1475" s="13">
        <f>MONTH(SalesDataTable[[#This Row],[Order Date]])</f>
        <v>7</v>
      </c>
      <c r="F1475" s="11" t="str">
        <f>TEXT(SalesDataTable[[#This Row],[Order Date]],"MMM")</f>
        <v>Jul</v>
      </c>
      <c r="G1475" s="5" t="s">
        <v>20</v>
      </c>
      <c r="H1475" s="5" t="s">
        <v>31</v>
      </c>
      <c r="I1475" s="5" t="s">
        <v>2</v>
      </c>
      <c r="J1475" s="5" t="s">
        <v>13</v>
      </c>
      <c r="K1475" s="5" t="s">
        <v>14</v>
      </c>
      <c r="L1475" s="5" t="s">
        <v>32</v>
      </c>
      <c r="M1475" s="6">
        <v>2</v>
      </c>
      <c r="N1475" s="7">
        <v>46.48</v>
      </c>
      <c r="O1475" s="8">
        <v>0.05</v>
      </c>
      <c r="P1475" s="7">
        <v>18.760000000000002</v>
      </c>
      <c r="Q1475" s="7">
        <f t="shared" si="92"/>
        <v>88.311999999999983</v>
      </c>
      <c r="R1475" s="7">
        <f t="shared" si="93"/>
        <v>37.520000000000003</v>
      </c>
      <c r="S1475" s="7">
        <f t="shared" si="94"/>
        <v>50.79199999999998</v>
      </c>
      <c r="T1475" s="9">
        <f t="shared" si="95"/>
        <v>0.57514267596702584</v>
      </c>
      <c r="U1475" s="6">
        <f>YEAR(SalesDataTable[[#This Row],[Order Date]])</f>
        <v>2026</v>
      </c>
      <c r="V1475" s="9" t="str">
        <f>"Q"&amp;ROUNDUP(MONTH(SalesDataTable[[#This Row],[Order Date]])/3,0)</f>
        <v>Q3</v>
      </c>
      <c r="W1475" s="6">
        <f>MONTH(SalesDataTable[[#This Row],[Order Date]])</f>
        <v>7</v>
      </c>
      <c r="X1475" s="9" t="str">
        <f>TEXT(SalesDataTable[[#This Row],[Order Date]],"mmm")</f>
        <v>Jul</v>
      </c>
    </row>
    <row r="1476" spans="1:24">
      <c r="A1476" s="3">
        <v>3714</v>
      </c>
      <c r="B1476" s="4">
        <v>46228</v>
      </c>
      <c r="C1476" s="11">
        <f>YEAR(SalesDataTable[[#This Row],[Order Date]])</f>
        <v>2026</v>
      </c>
      <c r="D1476" s="11" t="str">
        <f>"Q"&amp;ROUNDUP(MONTH(SalesDataTable[[#This Row],[Order Date]])/3,0)</f>
        <v>Q3</v>
      </c>
      <c r="E1476" s="13">
        <f>MONTH(SalesDataTable[[#This Row],[Order Date]])</f>
        <v>7</v>
      </c>
      <c r="F1476" s="11" t="str">
        <f>TEXT(SalesDataTable[[#This Row],[Order Date]],"MMM")</f>
        <v>Jul</v>
      </c>
      <c r="G1476" s="5" t="s">
        <v>11</v>
      </c>
      <c r="H1476" s="5" t="s">
        <v>12</v>
      </c>
      <c r="I1476" s="5" t="s">
        <v>28</v>
      </c>
      <c r="J1476" s="5" t="s">
        <v>3</v>
      </c>
      <c r="K1476" s="5" t="s">
        <v>14</v>
      </c>
      <c r="L1476" s="5" t="s">
        <v>15</v>
      </c>
      <c r="M1476" s="6">
        <v>1</v>
      </c>
      <c r="N1476" s="7">
        <v>36.909999999999997</v>
      </c>
      <c r="O1476" s="8">
        <v>0</v>
      </c>
      <c r="P1476" s="7">
        <v>13.56</v>
      </c>
      <c r="Q1476" s="7">
        <f t="shared" si="92"/>
        <v>36.909999999999997</v>
      </c>
      <c r="R1476" s="7">
        <f t="shared" si="93"/>
        <v>13.56</v>
      </c>
      <c r="S1476" s="7">
        <f t="shared" si="94"/>
        <v>23.349999999999994</v>
      </c>
      <c r="T1476" s="9">
        <f t="shared" si="95"/>
        <v>0.63261988620969922</v>
      </c>
      <c r="U1476" s="6">
        <f>YEAR(SalesDataTable[[#This Row],[Order Date]])</f>
        <v>2026</v>
      </c>
      <c r="V1476" s="9" t="str">
        <f>"Q"&amp;ROUNDUP(MONTH(SalesDataTable[[#This Row],[Order Date]])/3,0)</f>
        <v>Q3</v>
      </c>
      <c r="W1476" s="6">
        <f>MONTH(SalesDataTable[[#This Row],[Order Date]])</f>
        <v>7</v>
      </c>
      <c r="X1476" s="9" t="str">
        <f>TEXT(SalesDataTable[[#This Row],[Order Date]],"mmm")</f>
        <v>Jul</v>
      </c>
    </row>
    <row r="1477" spans="1:24">
      <c r="A1477" s="3">
        <v>3893</v>
      </c>
      <c r="B1477" s="4">
        <v>46228</v>
      </c>
      <c r="C1477" s="11">
        <f>YEAR(SalesDataTable[[#This Row],[Order Date]])</f>
        <v>2026</v>
      </c>
      <c r="D1477" s="11" t="str">
        <f>"Q"&amp;ROUNDUP(MONTH(SalesDataTable[[#This Row],[Order Date]])/3,0)</f>
        <v>Q3</v>
      </c>
      <c r="E1477" s="13">
        <f>MONTH(SalesDataTable[[#This Row],[Order Date]])</f>
        <v>7</v>
      </c>
      <c r="F1477" s="11" t="str">
        <f>TEXT(SalesDataTable[[#This Row],[Order Date]],"MMM")</f>
        <v>Jul</v>
      </c>
      <c r="G1477" s="5" t="s">
        <v>0</v>
      </c>
      <c r="H1477" s="5" t="s">
        <v>1</v>
      </c>
      <c r="I1477" s="5" t="s">
        <v>2</v>
      </c>
      <c r="J1477" s="5" t="s">
        <v>3</v>
      </c>
      <c r="K1477" s="5" t="s">
        <v>14</v>
      </c>
      <c r="L1477" s="5" t="s">
        <v>15</v>
      </c>
      <c r="M1477" s="6">
        <v>1</v>
      </c>
      <c r="N1477" s="7">
        <v>35.6</v>
      </c>
      <c r="O1477" s="8">
        <v>0</v>
      </c>
      <c r="P1477" s="7">
        <v>13.91</v>
      </c>
      <c r="Q1477" s="7">
        <f t="shared" si="92"/>
        <v>35.6</v>
      </c>
      <c r="R1477" s="7">
        <f t="shared" si="93"/>
        <v>13.91</v>
      </c>
      <c r="S1477" s="7">
        <f t="shared" si="94"/>
        <v>21.69</v>
      </c>
      <c r="T1477" s="9">
        <f t="shared" si="95"/>
        <v>0.60926966292134832</v>
      </c>
      <c r="U1477" s="6">
        <f>YEAR(SalesDataTable[[#This Row],[Order Date]])</f>
        <v>2026</v>
      </c>
      <c r="V1477" s="9" t="str">
        <f>"Q"&amp;ROUNDUP(MONTH(SalesDataTable[[#This Row],[Order Date]])/3,0)</f>
        <v>Q3</v>
      </c>
      <c r="W1477" s="6">
        <f>MONTH(SalesDataTable[[#This Row],[Order Date]])</f>
        <v>7</v>
      </c>
      <c r="X1477" s="9" t="str">
        <f>TEXT(SalesDataTable[[#This Row],[Order Date]],"mmm")</f>
        <v>Jul</v>
      </c>
    </row>
    <row r="1478" spans="1:24">
      <c r="A1478" s="3">
        <v>4136</v>
      </c>
      <c r="B1478" s="4">
        <v>46228</v>
      </c>
      <c r="C1478" s="11">
        <f>YEAR(SalesDataTable[[#This Row],[Order Date]])</f>
        <v>2026</v>
      </c>
      <c r="D1478" s="11" t="str">
        <f>"Q"&amp;ROUNDUP(MONTH(SalesDataTable[[#This Row],[Order Date]])/3,0)</f>
        <v>Q3</v>
      </c>
      <c r="E1478" s="13">
        <f>MONTH(SalesDataTable[[#This Row],[Order Date]])</f>
        <v>7</v>
      </c>
      <c r="F1478" s="11" t="str">
        <f>TEXT(SalesDataTable[[#This Row],[Order Date]],"MMM")</f>
        <v>Jul</v>
      </c>
      <c r="G1478" s="5" t="s">
        <v>6</v>
      </c>
      <c r="H1478" s="5" t="s">
        <v>41</v>
      </c>
      <c r="I1478" s="5" t="s">
        <v>19</v>
      </c>
      <c r="J1478" s="5" t="s">
        <v>13</v>
      </c>
      <c r="K1478" s="5" t="s">
        <v>4</v>
      </c>
      <c r="L1478" s="5" t="s">
        <v>5</v>
      </c>
      <c r="M1478" s="6">
        <v>2</v>
      </c>
      <c r="N1478" s="7">
        <v>80.25</v>
      </c>
      <c r="O1478" s="8">
        <v>0.05</v>
      </c>
      <c r="P1478" s="7">
        <v>42.39</v>
      </c>
      <c r="Q1478" s="7">
        <f t="shared" si="92"/>
        <v>152.47499999999999</v>
      </c>
      <c r="R1478" s="7">
        <f t="shared" si="93"/>
        <v>84.78</v>
      </c>
      <c r="S1478" s="7">
        <f t="shared" si="94"/>
        <v>67.694999999999993</v>
      </c>
      <c r="T1478" s="9">
        <f t="shared" si="95"/>
        <v>0.44397442203639936</v>
      </c>
      <c r="U1478" s="6">
        <f>YEAR(SalesDataTable[[#This Row],[Order Date]])</f>
        <v>2026</v>
      </c>
      <c r="V1478" s="9" t="str">
        <f>"Q"&amp;ROUNDUP(MONTH(SalesDataTable[[#This Row],[Order Date]])/3,0)</f>
        <v>Q3</v>
      </c>
      <c r="W1478" s="6">
        <f>MONTH(SalesDataTable[[#This Row],[Order Date]])</f>
        <v>7</v>
      </c>
      <c r="X1478" s="9" t="str">
        <f>TEXT(SalesDataTable[[#This Row],[Order Date]],"mmm")</f>
        <v>Jul</v>
      </c>
    </row>
    <row r="1479" spans="1:24">
      <c r="A1479" s="3">
        <v>4212</v>
      </c>
      <c r="B1479" s="4">
        <v>46228</v>
      </c>
      <c r="C1479" s="11">
        <f>YEAR(SalesDataTable[[#This Row],[Order Date]])</f>
        <v>2026</v>
      </c>
      <c r="D1479" s="11" t="str">
        <f>"Q"&amp;ROUNDUP(MONTH(SalesDataTable[[#This Row],[Order Date]])/3,0)</f>
        <v>Q3</v>
      </c>
      <c r="E1479" s="13">
        <f>MONTH(SalesDataTable[[#This Row],[Order Date]])</f>
        <v>7</v>
      </c>
      <c r="F1479" s="11" t="str">
        <f>TEXT(SalesDataTable[[#This Row],[Order Date]],"MMM")</f>
        <v>Jul</v>
      </c>
      <c r="G1479" s="5" t="s">
        <v>0</v>
      </c>
      <c r="H1479" s="5" t="s">
        <v>1</v>
      </c>
      <c r="I1479" s="5" t="s">
        <v>28</v>
      </c>
      <c r="J1479" s="5" t="s">
        <v>3</v>
      </c>
      <c r="K1479" s="5" t="s">
        <v>14</v>
      </c>
      <c r="L1479" s="5" t="s">
        <v>32</v>
      </c>
      <c r="M1479" s="6">
        <v>2</v>
      </c>
      <c r="N1479" s="7">
        <v>47.52</v>
      </c>
      <c r="O1479" s="8">
        <v>0.1</v>
      </c>
      <c r="P1479" s="7">
        <v>17.86</v>
      </c>
      <c r="Q1479" s="7">
        <f t="shared" si="92"/>
        <v>85.536000000000001</v>
      </c>
      <c r="R1479" s="7">
        <f t="shared" si="93"/>
        <v>35.72</v>
      </c>
      <c r="S1479" s="7">
        <f t="shared" si="94"/>
        <v>49.816000000000003</v>
      </c>
      <c r="T1479" s="9">
        <f t="shared" si="95"/>
        <v>0.58239805462027683</v>
      </c>
      <c r="U1479" s="6">
        <f>YEAR(SalesDataTable[[#This Row],[Order Date]])</f>
        <v>2026</v>
      </c>
      <c r="V1479" s="9" t="str">
        <f>"Q"&amp;ROUNDUP(MONTH(SalesDataTable[[#This Row],[Order Date]])/3,0)</f>
        <v>Q3</v>
      </c>
      <c r="W1479" s="6">
        <f>MONTH(SalesDataTable[[#This Row],[Order Date]])</f>
        <v>7</v>
      </c>
      <c r="X1479" s="9" t="str">
        <f>TEXT(SalesDataTable[[#This Row],[Order Date]],"mmm")</f>
        <v>Jul</v>
      </c>
    </row>
    <row r="1480" spans="1:24">
      <c r="A1480" s="3">
        <v>4332</v>
      </c>
      <c r="B1480" s="4">
        <v>46228</v>
      </c>
      <c r="C1480" s="11">
        <f>YEAR(SalesDataTable[[#This Row],[Order Date]])</f>
        <v>2026</v>
      </c>
      <c r="D1480" s="11" t="str">
        <f>"Q"&amp;ROUNDUP(MONTH(SalesDataTable[[#This Row],[Order Date]])/3,0)</f>
        <v>Q3</v>
      </c>
      <c r="E1480" s="13">
        <f>MONTH(SalesDataTable[[#This Row],[Order Date]])</f>
        <v>7</v>
      </c>
      <c r="F1480" s="11" t="str">
        <f>TEXT(SalesDataTable[[#This Row],[Order Date]],"MMM")</f>
        <v>Jul</v>
      </c>
      <c r="G1480" s="5" t="s">
        <v>20</v>
      </c>
      <c r="H1480" s="5" t="s">
        <v>47</v>
      </c>
      <c r="I1480" s="5" t="s">
        <v>2</v>
      </c>
      <c r="J1480" s="5" t="s">
        <v>13</v>
      </c>
      <c r="K1480" s="5" t="s">
        <v>14</v>
      </c>
      <c r="L1480" s="5" t="s">
        <v>48</v>
      </c>
      <c r="M1480" s="6">
        <v>2</v>
      </c>
      <c r="N1480" s="7">
        <v>164.58</v>
      </c>
      <c r="O1480" s="8">
        <v>0.1</v>
      </c>
      <c r="P1480" s="7">
        <v>86.55</v>
      </c>
      <c r="Q1480" s="7">
        <f t="shared" si="92"/>
        <v>296.24400000000003</v>
      </c>
      <c r="R1480" s="7">
        <f t="shared" si="93"/>
        <v>173.1</v>
      </c>
      <c r="S1480" s="7">
        <f t="shared" si="94"/>
        <v>123.14400000000003</v>
      </c>
      <c r="T1480" s="9">
        <f t="shared" si="95"/>
        <v>0.41568436829100341</v>
      </c>
      <c r="U1480" s="6">
        <f>YEAR(SalesDataTable[[#This Row],[Order Date]])</f>
        <v>2026</v>
      </c>
      <c r="V1480" s="9" t="str">
        <f>"Q"&amp;ROUNDUP(MONTH(SalesDataTable[[#This Row],[Order Date]])/3,0)</f>
        <v>Q3</v>
      </c>
      <c r="W1480" s="6">
        <f>MONTH(SalesDataTable[[#This Row],[Order Date]])</f>
        <v>7</v>
      </c>
      <c r="X1480" s="9" t="str">
        <f>TEXT(SalesDataTable[[#This Row],[Order Date]],"mmm")</f>
        <v>Jul</v>
      </c>
    </row>
    <row r="1481" spans="1:24">
      <c r="A1481" s="3">
        <v>702</v>
      </c>
      <c r="B1481" s="4">
        <v>46229</v>
      </c>
      <c r="C1481" s="11">
        <f>YEAR(SalesDataTable[[#This Row],[Order Date]])</f>
        <v>2026</v>
      </c>
      <c r="D1481" s="11" t="str">
        <f>"Q"&amp;ROUNDUP(MONTH(SalesDataTable[[#This Row],[Order Date]])/3,0)</f>
        <v>Q3</v>
      </c>
      <c r="E1481" s="13">
        <f>MONTH(SalesDataTable[[#This Row],[Order Date]])</f>
        <v>7</v>
      </c>
      <c r="F1481" s="11" t="str">
        <f>TEXT(SalesDataTable[[#This Row],[Order Date]],"MMM")</f>
        <v>Jul</v>
      </c>
      <c r="G1481" s="5" t="s">
        <v>0</v>
      </c>
      <c r="H1481" s="5" t="s">
        <v>36</v>
      </c>
      <c r="I1481" s="5" t="s">
        <v>2</v>
      </c>
      <c r="J1481" s="5" t="s">
        <v>13</v>
      </c>
      <c r="K1481" s="5" t="s">
        <v>4</v>
      </c>
      <c r="L1481" s="5" t="s">
        <v>26</v>
      </c>
      <c r="M1481" s="6">
        <v>1</v>
      </c>
      <c r="N1481" s="7">
        <v>39.99</v>
      </c>
      <c r="O1481" s="8">
        <v>0.05</v>
      </c>
      <c r="P1481" s="7">
        <v>16.739999999999998</v>
      </c>
      <c r="Q1481" s="7">
        <f t="shared" si="92"/>
        <v>37.990499999999997</v>
      </c>
      <c r="R1481" s="7">
        <f t="shared" si="93"/>
        <v>16.739999999999998</v>
      </c>
      <c r="S1481" s="7">
        <f t="shared" si="94"/>
        <v>21.250499999999999</v>
      </c>
      <c r="T1481" s="9">
        <f t="shared" si="95"/>
        <v>0.55936352509179932</v>
      </c>
      <c r="U1481" s="6">
        <f>YEAR(SalesDataTable[[#This Row],[Order Date]])</f>
        <v>2026</v>
      </c>
      <c r="V1481" s="9" t="str">
        <f>"Q"&amp;ROUNDUP(MONTH(SalesDataTable[[#This Row],[Order Date]])/3,0)</f>
        <v>Q3</v>
      </c>
      <c r="W1481" s="6">
        <f>MONTH(SalesDataTable[[#This Row],[Order Date]])</f>
        <v>7</v>
      </c>
      <c r="X1481" s="9" t="str">
        <f>TEXT(SalesDataTable[[#This Row],[Order Date]],"mmm")</f>
        <v>Jul</v>
      </c>
    </row>
    <row r="1482" spans="1:24">
      <c r="A1482" s="3">
        <v>1223</v>
      </c>
      <c r="B1482" s="4">
        <v>46229</v>
      </c>
      <c r="C1482" s="11">
        <f>YEAR(SalesDataTable[[#This Row],[Order Date]])</f>
        <v>2026</v>
      </c>
      <c r="D1482" s="11" t="str">
        <f>"Q"&amp;ROUNDUP(MONTH(SalesDataTable[[#This Row],[Order Date]])/3,0)</f>
        <v>Q3</v>
      </c>
      <c r="E1482" s="13">
        <f>MONTH(SalesDataTable[[#This Row],[Order Date]])</f>
        <v>7</v>
      </c>
      <c r="F1482" s="11" t="str">
        <f>TEXT(SalesDataTable[[#This Row],[Order Date]],"MMM")</f>
        <v>Jul</v>
      </c>
      <c r="G1482" s="5" t="s">
        <v>6</v>
      </c>
      <c r="H1482" s="5" t="s">
        <v>43</v>
      </c>
      <c r="I1482" s="5" t="s">
        <v>19</v>
      </c>
      <c r="J1482" s="5" t="s">
        <v>13</v>
      </c>
      <c r="K1482" s="5" t="s">
        <v>9</v>
      </c>
      <c r="L1482" s="5" t="s">
        <v>17</v>
      </c>
      <c r="M1482" s="6">
        <v>1</v>
      </c>
      <c r="N1482" s="7">
        <v>140.44</v>
      </c>
      <c r="O1482" s="8">
        <v>0</v>
      </c>
      <c r="P1482" s="7">
        <v>77.08</v>
      </c>
      <c r="Q1482" s="7">
        <f t="shared" si="92"/>
        <v>140.44</v>
      </c>
      <c r="R1482" s="7">
        <f t="shared" si="93"/>
        <v>77.08</v>
      </c>
      <c r="S1482" s="7">
        <f t="shared" si="94"/>
        <v>63.36</v>
      </c>
      <c r="T1482" s="9">
        <f t="shared" si="95"/>
        <v>0.45115351751637711</v>
      </c>
      <c r="U1482" s="6">
        <f>YEAR(SalesDataTable[[#This Row],[Order Date]])</f>
        <v>2026</v>
      </c>
      <c r="V1482" s="9" t="str">
        <f>"Q"&amp;ROUNDUP(MONTH(SalesDataTable[[#This Row],[Order Date]])/3,0)</f>
        <v>Q3</v>
      </c>
      <c r="W1482" s="6">
        <f>MONTH(SalesDataTable[[#This Row],[Order Date]])</f>
        <v>7</v>
      </c>
      <c r="X1482" s="9" t="str">
        <f>TEXT(SalesDataTable[[#This Row],[Order Date]],"mmm")</f>
        <v>Jul</v>
      </c>
    </row>
    <row r="1483" spans="1:24">
      <c r="A1483" s="3">
        <v>1370</v>
      </c>
      <c r="B1483" s="4">
        <v>46229</v>
      </c>
      <c r="C1483" s="11">
        <f>YEAR(SalesDataTable[[#This Row],[Order Date]])</f>
        <v>2026</v>
      </c>
      <c r="D1483" s="11" t="str">
        <f>"Q"&amp;ROUNDUP(MONTH(SalesDataTable[[#This Row],[Order Date]])/3,0)</f>
        <v>Q3</v>
      </c>
      <c r="E1483" s="13">
        <f>MONTH(SalesDataTable[[#This Row],[Order Date]])</f>
        <v>7</v>
      </c>
      <c r="F1483" s="11" t="str">
        <f>TEXT(SalesDataTable[[#This Row],[Order Date]],"MMM")</f>
        <v>Jul</v>
      </c>
      <c r="G1483" s="5" t="s">
        <v>11</v>
      </c>
      <c r="H1483" s="5" t="s">
        <v>39</v>
      </c>
      <c r="I1483" s="5" t="s">
        <v>28</v>
      </c>
      <c r="J1483" s="5" t="s">
        <v>13</v>
      </c>
      <c r="K1483" s="5" t="s">
        <v>34</v>
      </c>
      <c r="L1483" s="5" t="s">
        <v>38</v>
      </c>
      <c r="M1483" s="6">
        <v>2</v>
      </c>
      <c r="N1483" s="7">
        <v>123.73</v>
      </c>
      <c r="O1483" s="8">
        <v>0.05</v>
      </c>
      <c r="P1483" s="7">
        <v>68.22</v>
      </c>
      <c r="Q1483" s="7">
        <f t="shared" si="92"/>
        <v>235.08699999999999</v>
      </c>
      <c r="R1483" s="7">
        <f t="shared" si="93"/>
        <v>136.44</v>
      </c>
      <c r="S1483" s="7">
        <f t="shared" si="94"/>
        <v>98.646999999999991</v>
      </c>
      <c r="T1483" s="9">
        <f t="shared" si="95"/>
        <v>0.41961911973014243</v>
      </c>
      <c r="U1483" s="6">
        <f>YEAR(SalesDataTable[[#This Row],[Order Date]])</f>
        <v>2026</v>
      </c>
      <c r="V1483" s="9" t="str">
        <f>"Q"&amp;ROUNDUP(MONTH(SalesDataTable[[#This Row],[Order Date]])/3,0)</f>
        <v>Q3</v>
      </c>
      <c r="W1483" s="6">
        <f>MONTH(SalesDataTable[[#This Row],[Order Date]])</f>
        <v>7</v>
      </c>
      <c r="X1483" s="9" t="str">
        <f>TEXT(SalesDataTable[[#This Row],[Order Date]],"mmm")</f>
        <v>Jul</v>
      </c>
    </row>
    <row r="1484" spans="1:24">
      <c r="A1484" s="3">
        <v>3476</v>
      </c>
      <c r="B1484" s="4">
        <v>46229</v>
      </c>
      <c r="C1484" s="11">
        <f>YEAR(SalesDataTable[[#This Row],[Order Date]])</f>
        <v>2026</v>
      </c>
      <c r="D1484" s="11" t="str">
        <f>"Q"&amp;ROUNDUP(MONTH(SalesDataTable[[#This Row],[Order Date]])/3,0)</f>
        <v>Q3</v>
      </c>
      <c r="E1484" s="13">
        <f>MONTH(SalesDataTable[[#This Row],[Order Date]])</f>
        <v>7</v>
      </c>
      <c r="F1484" s="11" t="str">
        <f>TEXT(SalesDataTable[[#This Row],[Order Date]],"MMM")</f>
        <v>Jul</v>
      </c>
      <c r="G1484" s="5" t="s">
        <v>20</v>
      </c>
      <c r="H1484" s="5" t="s">
        <v>47</v>
      </c>
      <c r="I1484" s="5" t="s">
        <v>8</v>
      </c>
      <c r="J1484" s="5" t="s">
        <v>13</v>
      </c>
      <c r="K1484" s="5" t="s">
        <v>14</v>
      </c>
      <c r="L1484" s="5" t="s">
        <v>44</v>
      </c>
      <c r="M1484" s="6">
        <v>3</v>
      </c>
      <c r="N1484" s="7">
        <v>132.68</v>
      </c>
      <c r="O1484" s="8">
        <v>0.15</v>
      </c>
      <c r="P1484" s="7">
        <v>67.38</v>
      </c>
      <c r="Q1484" s="7">
        <f t="shared" si="92"/>
        <v>338.334</v>
      </c>
      <c r="R1484" s="7">
        <f t="shared" si="93"/>
        <v>202.14</v>
      </c>
      <c r="S1484" s="7">
        <f t="shared" si="94"/>
        <v>136.19400000000002</v>
      </c>
      <c r="T1484" s="9">
        <f t="shared" si="95"/>
        <v>0.40254304917625783</v>
      </c>
      <c r="U1484" s="6">
        <f>YEAR(SalesDataTable[[#This Row],[Order Date]])</f>
        <v>2026</v>
      </c>
      <c r="V1484" s="9" t="str">
        <f>"Q"&amp;ROUNDUP(MONTH(SalesDataTable[[#This Row],[Order Date]])/3,0)</f>
        <v>Q3</v>
      </c>
      <c r="W1484" s="6">
        <f>MONTH(SalesDataTable[[#This Row],[Order Date]])</f>
        <v>7</v>
      </c>
      <c r="X1484" s="9" t="str">
        <f>TEXT(SalesDataTable[[#This Row],[Order Date]],"mmm")</f>
        <v>Jul</v>
      </c>
    </row>
    <row r="1485" spans="1:24">
      <c r="A1485" s="3">
        <v>4066</v>
      </c>
      <c r="B1485" s="4">
        <v>46229</v>
      </c>
      <c r="C1485" s="11">
        <f>YEAR(SalesDataTable[[#This Row],[Order Date]])</f>
        <v>2026</v>
      </c>
      <c r="D1485" s="11" t="str">
        <f>"Q"&amp;ROUNDUP(MONTH(SalesDataTable[[#This Row],[Order Date]])/3,0)</f>
        <v>Q3</v>
      </c>
      <c r="E1485" s="13">
        <f>MONTH(SalesDataTable[[#This Row],[Order Date]])</f>
        <v>7</v>
      </c>
      <c r="F1485" s="11" t="str">
        <f>TEXT(SalesDataTable[[#This Row],[Order Date]],"MMM")</f>
        <v>Jul</v>
      </c>
      <c r="G1485" s="5" t="s">
        <v>20</v>
      </c>
      <c r="H1485" s="5" t="s">
        <v>31</v>
      </c>
      <c r="I1485" s="5" t="s">
        <v>19</v>
      </c>
      <c r="J1485" s="5" t="s">
        <v>13</v>
      </c>
      <c r="K1485" s="5" t="s">
        <v>34</v>
      </c>
      <c r="L1485" s="5" t="s">
        <v>42</v>
      </c>
      <c r="M1485" s="6">
        <v>1</v>
      </c>
      <c r="N1485" s="7">
        <v>35.479999999999997</v>
      </c>
      <c r="O1485" s="8">
        <v>0.05</v>
      </c>
      <c r="P1485" s="7">
        <v>14.15</v>
      </c>
      <c r="Q1485" s="7">
        <f t="shared" si="92"/>
        <v>33.705999999999996</v>
      </c>
      <c r="R1485" s="7">
        <f t="shared" si="93"/>
        <v>14.15</v>
      </c>
      <c r="S1485" s="7">
        <f t="shared" si="94"/>
        <v>19.555999999999997</v>
      </c>
      <c r="T1485" s="9">
        <f t="shared" si="95"/>
        <v>0.58019343737020113</v>
      </c>
      <c r="U1485" s="6">
        <f>YEAR(SalesDataTable[[#This Row],[Order Date]])</f>
        <v>2026</v>
      </c>
      <c r="V1485" s="9" t="str">
        <f>"Q"&amp;ROUNDUP(MONTH(SalesDataTable[[#This Row],[Order Date]])/3,0)</f>
        <v>Q3</v>
      </c>
      <c r="W1485" s="6">
        <f>MONTH(SalesDataTable[[#This Row],[Order Date]])</f>
        <v>7</v>
      </c>
      <c r="X1485" s="9" t="str">
        <f>TEXT(SalesDataTable[[#This Row],[Order Date]],"mmm")</f>
        <v>Jul</v>
      </c>
    </row>
    <row r="1486" spans="1:24">
      <c r="A1486" s="3">
        <v>4153</v>
      </c>
      <c r="B1486" s="4">
        <v>46229</v>
      </c>
      <c r="C1486" s="11">
        <f>YEAR(SalesDataTable[[#This Row],[Order Date]])</f>
        <v>2026</v>
      </c>
      <c r="D1486" s="11" t="str">
        <f>"Q"&amp;ROUNDUP(MONTH(SalesDataTable[[#This Row],[Order Date]])/3,0)</f>
        <v>Q3</v>
      </c>
      <c r="E1486" s="13">
        <f>MONTH(SalesDataTable[[#This Row],[Order Date]])</f>
        <v>7</v>
      </c>
      <c r="F1486" s="11" t="str">
        <f>TEXT(SalesDataTable[[#This Row],[Order Date]],"MMM")</f>
        <v>Jul</v>
      </c>
      <c r="G1486" s="5" t="s">
        <v>20</v>
      </c>
      <c r="H1486" s="5" t="s">
        <v>31</v>
      </c>
      <c r="I1486" s="5" t="s">
        <v>2</v>
      </c>
      <c r="J1486" s="5" t="s">
        <v>16</v>
      </c>
      <c r="K1486" s="5" t="s">
        <v>14</v>
      </c>
      <c r="L1486" s="5" t="s">
        <v>44</v>
      </c>
      <c r="M1486" s="6">
        <v>3</v>
      </c>
      <c r="N1486" s="7">
        <v>134.63</v>
      </c>
      <c r="O1486" s="8">
        <v>0</v>
      </c>
      <c r="P1486" s="7">
        <v>67.2</v>
      </c>
      <c r="Q1486" s="7">
        <f t="shared" si="92"/>
        <v>403.89</v>
      </c>
      <c r="R1486" s="7">
        <f t="shared" si="93"/>
        <v>201.60000000000002</v>
      </c>
      <c r="S1486" s="7">
        <f t="shared" si="94"/>
        <v>202.28999999999996</v>
      </c>
      <c r="T1486" s="9">
        <f t="shared" si="95"/>
        <v>0.50085419297333422</v>
      </c>
      <c r="U1486" s="6">
        <f>YEAR(SalesDataTable[[#This Row],[Order Date]])</f>
        <v>2026</v>
      </c>
      <c r="V1486" s="9" t="str">
        <f>"Q"&amp;ROUNDUP(MONTH(SalesDataTable[[#This Row],[Order Date]])/3,0)</f>
        <v>Q3</v>
      </c>
      <c r="W1486" s="6">
        <f>MONTH(SalesDataTable[[#This Row],[Order Date]])</f>
        <v>7</v>
      </c>
      <c r="X1486" s="9" t="str">
        <f>TEXT(SalesDataTable[[#This Row],[Order Date]],"mmm")</f>
        <v>Jul</v>
      </c>
    </row>
    <row r="1487" spans="1:24">
      <c r="A1487" s="3">
        <v>379</v>
      </c>
      <c r="B1487" s="4">
        <v>46230</v>
      </c>
      <c r="C1487" s="11">
        <f>YEAR(SalesDataTable[[#This Row],[Order Date]])</f>
        <v>2026</v>
      </c>
      <c r="D1487" s="11" t="str">
        <f>"Q"&amp;ROUNDUP(MONTH(SalesDataTable[[#This Row],[Order Date]])/3,0)</f>
        <v>Q3</v>
      </c>
      <c r="E1487" s="13">
        <f>MONTH(SalesDataTable[[#This Row],[Order Date]])</f>
        <v>7</v>
      </c>
      <c r="F1487" s="11" t="str">
        <f>TEXT(SalesDataTable[[#This Row],[Order Date]],"MMM")</f>
        <v>Jul</v>
      </c>
      <c r="G1487" s="5" t="s">
        <v>0</v>
      </c>
      <c r="H1487" s="5" t="s">
        <v>36</v>
      </c>
      <c r="I1487" s="5" t="s">
        <v>28</v>
      </c>
      <c r="J1487" s="5" t="s">
        <v>13</v>
      </c>
      <c r="K1487" s="5" t="s">
        <v>9</v>
      </c>
      <c r="L1487" s="5" t="s">
        <v>46</v>
      </c>
      <c r="M1487" s="6">
        <v>3</v>
      </c>
      <c r="N1487" s="7">
        <v>72.03</v>
      </c>
      <c r="O1487" s="8">
        <v>0</v>
      </c>
      <c r="P1487" s="7">
        <v>32.46</v>
      </c>
      <c r="Q1487" s="7">
        <f t="shared" si="92"/>
        <v>216.09</v>
      </c>
      <c r="R1487" s="7">
        <f t="shared" si="93"/>
        <v>97.38</v>
      </c>
      <c r="S1487" s="7">
        <f t="shared" si="94"/>
        <v>118.71000000000001</v>
      </c>
      <c r="T1487" s="9">
        <f t="shared" si="95"/>
        <v>0.54935443565181175</v>
      </c>
      <c r="U1487" s="6">
        <f>YEAR(SalesDataTable[[#This Row],[Order Date]])</f>
        <v>2026</v>
      </c>
      <c r="V1487" s="9" t="str">
        <f>"Q"&amp;ROUNDUP(MONTH(SalesDataTable[[#This Row],[Order Date]])/3,0)</f>
        <v>Q3</v>
      </c>
      <c r="W1487" s="6">
        <f>MONTH(SalesDataTable[[#This Row],[Order Date]])</f>
        <v>7</v>
      </c>
      <c r="X1487" s="9" t="str">
        <f>TEXT(SalesDataTable[[#This Row],[Order Date]],"mmm")</f>
        <v>Jul</v>
      </c>
    </row>
    <row r="1488" spans="1:24">
      <c r="A1488" s="3">
        <v>820</v>
      </c>
      <c r="B1488" s="4">
        <v>46230</v>
      </c>
      <c r="C1488" s="11">
        <f>YEAR(SalesDataTable[[#This Row],[Order Date]])</f>
        <v>2026</v>
      </c>
      <c r="D1488" s="11" t="str">
        <f>"Q"&amp;ROUNDUP(MONTH(SalesDataTable[[#This Row],[Order Date]])/3,0)</f>
        <v>Q3</v>
      </c>
      <c r="E1488" s="13">
        <f>MONTH(SalesDataTable[[#This Row],[Order Date]])</f>
        <v>7</v>
      </c>
      <c r="F1488" s="11" t="str">
        <f>TEXT(SalesDataTable[[#This Row],[Order Date]],"MMM")</f>
        <v>Jul</v>
      </c>
      <c r="G1488" s="5" t="s">
        <v>20</v>
      </c>
      <c r="H1488" s="5" t="s">
        <v>31</v>
      </c>
      <c r="I1488" s="5" t="s">
        <v>28</v>
      </c>
      <c r="J1488" s="5" t="s">
        <v>3</v>
      </c>
      <c r="K1488" s="5" t="s">
        <v>34</v>
      </c>
      <c r="L1488" s="5" t="s">
        <v>35</v>
      </c>
      <c r="M1488" s="6">
        <v>1</v>
      </c>
      <c r="N1488" s="7">
        <v>40.24</v>
      </c>
      <c r="O1488" s="8">
        <v>0</v>
      </c>
      <c r="P1488" s="7">
        <v>15.05</v>
      </c>
      <c r="Q1488" s="7">
        <f t="shared" si="92"/>
        <v>40.24</v>
      </c>
      <c r="R1488" s="7">
        <f t="shared" si="93"/>
        <v>15.05</v>
      </c>
      <c r="S1488" s="7">
        <f t="shared" si="94"/>
        <v>25.19</v>
      </c>
      <c r="T1488" s="9">
        <f t="shared" si="95"/>
        <v>0.62599403578528823</v>
      </c>
      <c r="U1488" s="6">
        <f>YEAR(SalesDataTable[[#This Row],[Order Date]])</f>
        <v>2026</v>
      </c>
      <c r="V1488" s="9" t="str">
        <f>"Q"&amp;ROUNDUP(MONTH(SalesDataTable[[#This Row],[Order Date]])/3,0)</f>
        <v>Q3</v>
      </c>
      <c r="W1488" s="6">
        <f>MONTH(SalesDataTable[[#This Row],[Order Date]])</f>
        <v>7</v>
      </c>
      <c r="X1488" s="9" t="str">
        <f>TEXT(SalesDataTable[[#This Row],[Order Date]],"mmm")</f>
        <v>Jul</v>
      </c>
    </row>
    <row r="1489" spans="1:24">
      <c r="A1489" s="3">
        <v>2003</v>
      </c>
      <c r="B1489" s="4">
        <v>46230</v>
      </c>
      <c r="C1489" s="11">
        <f>YEAR(SalesDataTable[[#This Row],[Order Date]])</f>
        <v>2026</v>
      </c>
      <c r="D1489" s="11" t="str">
        <f>"Q"&amp;ROUNDUP(MONTH(SalesDataTable[[#This Row],[Order Date]])/3,0)</f>
        <v>Q3</v>
      </c>
      <c r="E1489" s="13">
        <f>MONTH(SalesDataTable[[#This Row],[Order Date]])</f>
        <v>7</v>
      </c>
      <c r="F1489" s="11" t="str">
        <f>TEXT(SalesDataTable[[#This Row],[Order Date]],"MMM")</f>
        <v>Jul</v>
      </c>
      <c r="G1489" s="5" t="s">
        <v>11</v>
      </c>
      <c r="H1489" s="5" t="s">
        <v>25</v>
      </c>
      <c r="I1489" s="5" t="s">
        <v>19</v>
      </c>
      <c r="J1489" s="5" t="s">
        <v>3</v>
      </c>
      <c r="K1489" s="5" t="s">
        <v>14</v>
      </c>
      <c r="L1489" s="5" t="s">
        <v>15</v>
      </c>
      <c r="M1489" s="6">
        <v>1</v>
      </c>
      <c r="N1489" s="7">
        <v>36.14</v>
      </c>
      <c r="O1489" s="8">
        <v>0</v>
      </c>
      <c r="P1489" s="7">
        <v>13.52</v>
      </c>
      <c r="Q1489" s="7">
        <f t="shared" si="92"/>
        <v>36.14</v>
      </c>
      <c r="R1489" s="7">
        <f t="shared" si="93"/>
        <v>13.52</v>
      </c>
      <c r="S1489" s="7">
        <f t="shared" si="94"/>
        <v>22.62</v>
      </c>
      <c r="T1489" s="9">
        <f t="shared" si="95"/>
        <v>0.62589928057553956</v>
      </c>
      <c r="U1489" s="6">
        <f>YEAR(SalesDataTable[[#This Row],[Order Date]])</f>
        <v>2026</v>
      </c>
      <c r="V1489" s="9" t="str">
        <f>"Q"&amp;ROUNDUP(MONTH(SalesDataTable[[#This Row],[Order Date]])/3,0)</f>
        <v>Q3</v>
      </c>
      <c r="W1489" s="6">
        <f>MONTH(SalesDataTable[[#This Row],[Order Date]])</f>
        <v>7</v>
      </c>
      <c r="X1489" s="9" t="str">
        <f>TEXT(SalesDataTable[[#This Row],[Order Date]],"mmm")</f>
        <v>Jul</v>
      </c>
    </row>
    <row r="1490" spans="1:24">
      <c r="A1490" s="3">
        <v>2682</v>
      </c>
      <c r="B1490" s="4">
        <v>46230</v>
      </c>
      <c r="C1490" s="11">
        <f>YEAR(SalesDataTable[[#This Row],[Order Date]])</f>
        <v>2026</v>
      </c>
      <c r="D1490" s="11" t="str">
        <f>"Q"&amp;ROUNDUP(MONTH(SalesDataTable[[#This Row],[Order Date]])/3,0)</f>
        <v>Q3</v>
      </c>
      <c r="E1490" s="13">
        <f>MONTH(SalesDataTable[[#This Row],[Order Date]])</f>
        <v>7</v>
      </c>
      <c r="F1490" s="11" t="str">
        <f>TEXT(SalesDataTable[[#This Row],[Order Date]],"MMM")</f>
        <v>Jul</v>
      </c>
      <c r="G1490" s="5" t="s">
        <v>6</v>
      </c>
      <c r="H1490" s="5" t="s">
        <v>41</v>
      </c>
      <c r="I1490" s="5" t="s">
        <v>2</v>
      </c>
      <c r="J1490" s="5" t="s">
        <v>13</v>
      </c>
      <c r="K1490" s="5" t="s">
        <v>34</v>
      </c>
      <c r="L1490" s="5" t="s">
        <v>35</v>
      </c>
      <c r="M1490" s="6">
        <v>2</v>
      </c>
      <c r="N1490" s="7">
        <v>40.22</v>
      </c>
      <c r="O1490" s="8">
        <v>0.05</v>
      </c>
      <c r="P1490" s="7">
        <v>14.72</v>
      </c>
      <c r="Q1490" s="7">
        <f t="shared" si="92"/>
        <v>76.417999999999992</v>
      </c>
      <c r="R1490" s="7">
        <f t="shared" si="93"/>
        <v>29.44</v>
      </c>
      <c r="S1490" s="7">
        <f t="shared" si="94"/>
        <v>46.977999999999994</v>
      </c>
      <c r="T1490" s="9">
        <f t="shared" si="95"/>
        <v>0.61475045146431473</v>
      </c>
      <c r="U1490" s="6">
        <f>YEAR(SalesDataTable[[#This Row],[Order Date]])</f>
        <v>2026</v>
      </c>
      <c r="V1490" s="9" t="str">
        <f>"Q"&amp;ROUNDUP(MONTH(SalesDataTable[[#This Row],[Order Date]])/3,0)</f>
        <v>Q3</v>
      </c>
      <c r="W1490" s="6">
        <f>MONTH(SalesDataTable[[#This Row],[Order Date]])</f>
        <v>7</v>
      </c>
      <c r="X1490" s="9" t="str">
        <f>TEXT(SalesDataTable[[#This Row],[Order Date]],"mmm")</f>
        <v>Jul</v>
      </c>
    </row>
    <row r="1491" spans="1:24">
      <c r="A1491" s="3">
        <v>3860</v>
      </c>
      <c r="B1491" s="4">
        <v>46230</v>
      </c>
      <c r="C1491" s="11">
        <f>YEAR(SalesDataTable[[#This Row],[Order Date]])</f>
        <v>2026</v>
      </c>
      <c r="D1491" s="11" t="str">
        <f>"Q"&amp;ROUNDUP(MONTH(SalesDataTable[[#This Row],[Order Date]])/3,0)</f>
        <v>Q3</v>
      </c>
      <c r="E1491" s="13">
        <f>MONTH(SalesDataTable[[#This Row],[Order Date]])</f>
        <v>7</v>
      </c>
      <c r="F1491" s="11" t="str">
        <f>TEXT(SalesDataTable[[#This Row],[Order Date]],"MMM")</f>
        <v>Jul</v>
      </c>
      <c r="G1491" s="5" t="s">
        <v>20</v>
      </c>
      <c r="H1491" s="5" t="s">
        <v>31</v>
      </c>
      <c r="I1491" s="5" t="s">
        <v>2</v>
      </c>
      <c r="J1491" s="5" t="s">
        <v>3</v>
      </c>
      <c r="K1491" s="5" t="s">
        <v>34</v>
      </c>
      <c r="L1491" s="5" t="s">
        <v>42</v>
      </c>
      <c r="M1491" s="6">
        <v>3</v>
      </c>
      <c r="N1491" s="7">
        <v>37.130000000000003</v>
      </c>
      <c r="O1491" s="8">
        <v>0.05</v>
      </c>
      <c r="P1491" s="7">
        <v>14.29</v>
      </c>
      <c r="Q1491" s="7">
        <f t="shared" si="92"/>
        <v>105.82050000000001</v>
      </c>
      <c r="R1491" s="7">
        <f t="shared" si="93"/>
        <v>42.87</v>
      </c>
      <c r="S1491" s="7">
        <f t="shared" si="94"/>
        <v>62.950500000000012</v>
      </c>
      <c r="T1491" s="9">
        <f t="shared" si="95"/>
        <v>0.59488000907196625</v>
      </c>
      <c r="U1491" s="6">
        <f>YEAR(SalesDataTable[[#This Row],[Order Date]])</f>
        <v>2026</v>
      </c>
      <c r="V1491" s="9" t="str">
        <f>"Q"&amp;ROUNDUP(MONTH(SalesDataTable[[#This Row],[Order Date]])/3,0)</f>
        <v>Q3</v>
      </c>
      <c r="W1491" s="6">
        <f>MONTH(SalesDataTable[[#This Row],[Order Date]])</f>
        <v>7</v>
      </c>
      <c r="X1491" s="9" t="str">
        <f>TEXT(SalesDataTable[[#This Row],[Order Date]],"mmm")</f>
        <v>Jul</v>
      </c>
    </row>
    <row r="1492" spans="1:24">
      <c r="A1492" s="3">
        <v>4063</v>
      </c>
      <c r="B1492" s="4">
        <v>46230</v>
      </c>
      <c r="C1492" s="11">
        <f>YEAR(SalesDataTable[[#This Row],[Order Date]])</f>
        <v>2026</v>
      </c>
      <c r="D1492" s="11" t="str">
        <f>"Q"&amp;ROUNDUP(MONTH(SalesDataTable[[#This Row],[Order Date]])/3,0)</f>
        <v>Q3</v>
      </c>
      <c r="E1492" s="13">
        <f>MONTH(SalesDataTable[[#This Row],[Order Date]])</f>
        <v>7</v>
      </c>
      <c r="F1492" s="11" t="str">
        <f>TEXT(SalesDataTable[[#This Row],[Order Date]],"MMM")</f>
        <v>Jul</v>
      </c>
      <c r="G1492" s="5" t="s">
        <v>0</v>
      </c>
      <c r="H1492" s="5" t="s">
        <v>36</v>
      </c>
      <c r="I1492" s="5" t="s">
        <v>2</v>
      </c>
      <c r="J1492" s="5" t="s">
        <v>13</v>
      </c>
      <c r="K1492" s="5" t="s">
        <v>23</v>
      </c>
      <c r="L1492" s="5" t="s">
        <v>51</v>
      </c>
      <c r="M1492" s="6">
        <v>4</v>
      </c>
      <c r="N1492" s="7">
        <v>125.07</v>
      </c>
      <c r="O1492" s="8">
        <v>0.05</v>
      </c>
      <c r="P1492" s="7">
        <v>60</v>
      </c>
      <c r="Q1492" s="7">
        <f t="shared" si="92"/>
        <v>475.26599999999996</v>
      </c>
      <c r="R1492" s="7">
        <f t="shared" si="93"/>
        <v>240</v>
      </c>
      <c r="S1492" s="7">
        <f t="shared" si="94"/>
        <v>235.26599999999996</v>
      </c>
      <c r="T1492" s="9">
        <f t="shared" si="95"/>
        <v>0.4950196311118405</v>
      </c>
      <c r="U1492" s="6">
        <f>YEAR(SalesDataTable[[#This Row],[Order Date]])</f>
        <v>2026</v>
      </c>
      <c r="V1492" s="9" t="str">
        <f>"Q"&amp;ROUNDUP(MONTH(SalesDataTable[[#This Row],[Order Date]])/3,0)</f>
        <v>Q3</v>
      </c>
      <c r="W1492" s="6">
        <f>MONTH(SalesDataTable[[#This Row],[Order Date]])</f>
        <v>7</v>
      </c>
      <c r="X1492" s="9" t="str">
        <f>TEXT(SalesDataTable[[#This Row],[Order Date]],"mmm")</f>
        <v>Jul</v>
      </c>
    </row>
    <row r="1493" spans="1:24">
      <c r="A1493" s="3">
        <v>4474</v>
      </c>
      <c r="B1493" s="4">
        <v>46230</v>
      </c>
      <c r="C1493" s="11">
        <f>YEAR(SalesDataTable[[#This Row],[Order Date]])</f>
        <v>2026</v>
      </c>
      <c r="D1493" s="11" t="str">
        <f>"Q"&amp;ROUNDUP(MONTH(SalesDataTable[[#This Row],[Order Date]])/3,0)</f>
        <v>Q3</v>
      </c>
      <c r="E1493" s="13">
        <f>MONTH(SalesDataTable[[#This Row],[Order Date]])</f>
        <v>7</v>
      </c>
      <c r="F1493" s="11" t="str">
        <f>TEXT(SalesDataTable[[#This Row],[Order Date]],"MMM")</f>
        <v>Jul</v>
      </c>
      <c r="G1493" s="5" t="s">
        <v>20</v>
      </c>
      <c r="H1493" s="5" t="s">
        <v>47</v>
      </c>
      <c r="I1493" s="5" t="s">
        <v>8</v>
      </c>
      <c r="J1493" s="5" t="s">
        <v>3</v>
      </c>
      <c r="K1493" s="5" t="s">
        <v>34</v>
      </c>
      <c r="L1493" s="5" t="s">
        <v>38</v>
      </c>
      <c r="M1493" s="6">
        <v>5</v>
      </c>
      <c r="N1493" s="7">
        <v>122.14</v>
      </c>
      <c r="O1493" s="8">
        <v>0.05</v>
      </c>
      <c r="P1493" s="7">
        <v>70.64</v>
      </c>
      <c r="Q1493" s="7">
        <f t="shared" si="92"/>
        <v>580.16499999999996</v>
      </c>
      <c r="R1493" s="7">
        <f t="shared" si="93"/>
        <v>353.2</v>
      </c>
      <c r="S1493" s="7">
        <f t="shared" si="94"/>
        <v>226.96499999999997</v>
      </c>
      <c r="T1493" s="9">
        <f t="shared" si="95"/>
        <v>0.39120767367903958</v>
      </c>
      <c r="U1493" s="6">
        <f>YEAR(SalesDataTable[[#This Row],[Order Date]])</f>
        <v>2026</v>
      </c>
      <c r="V1493" s="9" t="str">
        <f>"Q"&amp;ROUNDUP(MONTH(SalesDataTable[[#This Row],[Order Date]])/3,0)</f>
        <v>Q3</v>
      </c>
      <c r="W1493" s="6">
        <f>MONTH(SalesDataTable[[#This Row],[Order Date]])</f>
        <v>7</v>
      </c>
      <c r="X1493" s="9" t="str">
        <f>TEXT(SalesDataTable[[#This Row],[Order Date]],"mmm")</f>
        <v>Jul</v>
      </c>
    </row>
    <row r="1494" spans="1:24">
      <c r="A1494" s="3">
        <v>21</v>
      </c>
      <c r="B1494" s="4">
        <v>46231</v>
      </c>
      <c r="C1494" s="11">
        <f>YEAR(SalesDataTable[[#This Row],[Order Date]])</f>
        <v>2026</v>
      </c>
      <c r="D1494" s="11" t="str">
        <f>"Q"&amp;ROUNDUP(MONTH(SalesDataTable[[#This Row],[Order Date]])/3,0)</f>
        <v>Q3</v>
      </c>
      <c r="E1494" s="13">
        <f>MONTH(SalesDataTable[[#This Row],[Order Date]])</f>
        <v>7</v>
      </c>
      <c r="F1494" s="11" t="str">
        <f>TEXT(SalesDataTable[[#This Row],[Order Date]],"MMM")</f>
        <v>Jul</v>
      </c>
      <c r="G1494" s="5" t="s">
        <v>6</v>
      </c>
      <c r="H1494" s="5" t="s">
        <v>41</v>
      </c>
      <c r="I1494" s="5" t="s">
        <v>2</v>
      </c>
      <c r="J1494" s="5" t="s">
        <v>16</v>
      </c>
      <c r="K1494" s="5" t="s">
        <v>23</v>
      </c>
      <c r="L1494" s="5" t="s">
        <v>51</v>
      </c>
      <c r="M1494" s="6">
        <v>1</v>
      </c>
      <c r="N1494" s="7">
        <v>120.09</v>
      </c>
      <c r="O1494" s="8">
        <v>0</v>
      </c>
      <c r="P1494" s="7">
        <v>62.18</v>
      </c>
      <c r="Q1494" s="7">
        <f t="shared" si="92"/>
        <v>120.09</v>
      </c>
      <c r="R1494" s="7">
        <f t="shared" si="93"/>
        <v>62.18</v>
      </c>
      <c r="S1494" s="7">
        <f t="shared" si="94"/>
        <v>57.910000000000004</v>
      </c>
      <c r="T1494" s="9">
        <f t="shared" si="95"/>
        <v>0.48222166708302111</v>
      </c>
      <c r="U1494" s="6">
        <f>YEAR(SalesDataTable[[#This Row],[Order Date]])</f>
        <v>2026</v>
      </c>
      <c r="V1494" s="9" t="str">
        <f>"Q"&amp;ROUNDUP(MONTH(SalesDataTable[[#This Row],[Order Date]])/3,0)</f>
        <v>Q3</v>
      </c>
      <c r="W1494" s="6">
        <f>MONTH(SalesDataTable[[#This Row],[Order Date]])</f>
        <v>7</v>
      </c>
      <c r="X1494" s="9" t="str">
        <f>TEXT(SalesDataTable[[#This Row],[Order Date]],"mmm")</f>
        <v>Jul</v>
      </c>
    </row>
    <row r="1495" spans="1:24">
      <c r="A1495" s="3">
        <v>368</v>
      </c>
      <c r="B1495" s="4">
        <v>46231</v>
      </c>
      <c r="C1495" s="11">
        <f>YEAR(SalesDataTable[[#This Row],[Order Date]])</f>
        <v>2026</v>
      </c>
      <c r="D1495" s="11" t="str">
        <f>"Q"&amp;ROUNDUP(MONTH(SalesDataTable[[#This Row],[Order Date]])/3,0)</f>
        <v>Q3</v>
      </c>
      <c r="E1495" s="13">
        <f>MONTH(SalesDataTable[[#This Row],[Order Date]])</f>
        <v>7</v>
      </c>
      <c r="F1495" s="11" t="str">
        <f>TEXT(SalesDataTable[[#This Row],[Order Date]],"MMM")</f>
        <v>Jul</v>
      </c>
      <c r="G1495" s="5" t="s">
        <v>20</v>
      </c>
      <c r="H1495" s="5" t="s">
        <v>21</v>
      </c>
      <c r="I1495" s="5" t="s">
        <v>28</v>
      </c>
      <c r="J1495" s="5" t="s">
        <v>3</v>
      </c>
      <c r="K1495" s="5" t="s">
        <v>4</v>
      </c>
      <c r="L1495" s="5" t="s">
        <v>30</v>
      </c>
      <c r="M1495" s="6">
        <v>6</v>
      </c>
      <c r="N1495" s="7">
        <v>102.75</v>
      </c>
      <c r="O1495" s="8">
        <v>0</v>
      </c>
      <c r="P1495" s="7">
        <v>51.55</v>
      </c>
      <c r="Q1495" s="7">
        <f t="shared" si="92"/>
        <v>616.5</v>
      </c>
      <c r="R1495" s="7">
        <f t="shared" si="93"/>
        <v>309.29999999999995</v>
      </c>
      <c r="S1495" s="7">
        <f t="shared" si="94"/>
        <v>307.20000000000005</v>
      </c>
      <c r="T1495" s="9">
        <f t="shared" si="95"/>
        <v>0.49829683698296845</v>
      </c>
      <c r="U1495" s="6">
        <f>YEAR(SalesDataTable[[#This Row],[Order Date]])</f>
        <v>2026</v>
      </c>
      <c r="V1495" s="9" t="str">
        <f>"Q"&amp;ROUNDUP(MONTH(SalesDataTable[[#This Row],[Order Date]])/3,0)</f>
        <v>Q3</v>
      </c>
      <c r="W1495" s="6">
        <f>MONTH(SalesDataTable[[#This Row],[Order Date]])</f>
        <v>7</v>
      </c>
      <c r="X1495" s="9" t="str">
        <f>TEXT(SalesDataTable[[#This Row],[Order Date]],"mmm")</f>
        <v>Jul</v>
      </c>
    </row>
    <row r="1496" spans="1:24">
      <c r="A1496" s="3">
        <v>457</v>
      </c>
      <c r="B1496" s="4">
        <v>46231</v>
      </c>
      <c r="C1496" s="11">
        <f>YEAR(SalesDataTable[[#This Row],[Order Date]])</f>
        <v>2026</v>
      </c>
      <c r="D1496" s="11" t="str">
        <f>"Q"&amp;ROUNDUP(MONTH(SalesDataTable[[#This Row],[Order Date]])/3,0)</f>
        <v>Q3</v>
      </c>
      <c r="E1496" s="13">
        <f>MONTH(SalesDataTable[[#This Row],[Order Date]])</f>
        <v>7</v>
      </c>
      <c r="F1496" s="11" t="str">
        <f>TEXT(SalesDataTable[[#This Row],[Order Date]],"MMM")</f>
        <v>Jul</v>
      </c>
      <c r="G1496" s="5" t="s">
        <v>11</v>
      </c>
      <c r="H1496" s="5" t="s">
        <v>12</v>
      </c>
      <c r="I1496" s="5" t="s">
        <v>2</v>
      </c>
      <c r="J1496" s="5" t="s">
        <v>3</v>
      </c>
      <c r="K1496" s="5" t="s">
        <v>23</v>
      </c>
      <c r="L1496" s="5" t="s">
        <v>29</v>
      </c>
      <c r="M1496" s="6">
        <v>4</v>
      </c>
      <c r="N1496" s="7">
        <v>191.15</v>
      </c>
      <c r="O1496" s="8">
        <v>0</v>
      </c>
      <c r="P1496" s="7">
        <v>105.01</v>
      </c>
      <c r="Q1496" s="7">
        <f t="shared" si="92"/>
        <v>764.6</v>
      </c>
      <c r="R1496" s="7">
        <f t="shared" si="93"/>
        <v>420.04</v>
      </c>
      <c r="S1496" s="7">
        <f t="shared" si="94"/>
        <v>344.56</v>
      </c>
      <c r="T1496" s="9">
        <f t="shared" si="95"/>
        <v>0.45064085796494896</v>
      </c>
      <c r="U1496" s="6">
        <f>YEAR(SalesDataTable[[#This Row],[Order Date]])</f>
        <v>2026</v>
      </c>
      <c r="V1496" s="9" t="str">
        <f>"Q"&amp;ROUNDUP(MONTH(SalesDataTable[[#This Row],[Order Date]])/3,0)</f>
        <v>Q3</v>
      </c>
      <c r="W1496" s="6">
        <f>MONTH(SalesDataTable[[#This Row],[Order Date]])</f>
        <v>7</v>
      </c>
      <c r="X1496" s="9" t="str">
        <f>TEXT(SalesDataTable[[#This Row],[Order Date]],"mmm")</f>
        <v>Jul</v>
      </c>
    </row>
    <row r="1497" spans="1:24">
      <c r="A1497" s="3">
        <v>1516</v>
      </c>
      <c r="B1497" s="4">
        <v>46231</v>
      </c>
      <c r="C1497" s="11">
        <f>YEAR(SalesDataTable[[#This Row],[Order Date]])</f>
        <v>2026</v>
      </c>
      <c r="D1497" s="11" t="str">
        <f>"Q"&amp;ROUNDUP(MONTH(SalesDataTable[[#This Row],[Order Date]])/3,0)</f>
        <v>Q3</v>
      </c>
      <c r="E1497" s="13">
        <f>MONTH(SalesDataTable[[#This Row],[Order Date]])</f>
        <v>7</v>
      </c>
      <c r="F1497" s="11" t="str">
        <f>TEXT(SalesDataTable[[#This Row],[Order Date]],"MMM")</f>
        <v>Jul</v>
      </c>
      <c r="G1497" s="5" t="s">
        <v>0</v>
      </c>
      <c r="H1497" s="5" t="s">
        <v>36</v>
      </c>
      <c r="I1497" s="5" t="s">
        <v>2</v>
      </c>
      <c r="J1497" s="5" t="s">
        <v>16</v>
      </c>
      <c r="K1497" s="5" t="s">
        <v>34</v>
      </c>
      <c r="L1497" s="5" t="s">
        <v>35</v>
      </c>
      <c r="M1497" s="6">
        <v>2</v>
      </c>
      <c r="N1497" s="7">
        <v>40.15</v>
      </c>
      <c r="O1497" s="8">
        <v>0.1</v>
      </c>
      <c r="P1497" s="7">
        <v>14.86</v>
      </c>
      <c r="Q1497" s="7">
        <f t="shared" si="92"/>
        <v>72.27</v>
      </c>
      <c r="R1497" s="7">
        <f t="shared" si="93"/>
        <v>29.72</v>
      </c>
      <c r="S1497" s="7">
        <f t="shared" si="94"/>
        <v>42.55</v>
      </c>
      <c r="T1497" s="9">
        <f t="shared" si="95"/>
        <v>0.58876435588764353</v>
      </c>
      <c r="U1497" s="6">
        <f>YEAR(SalesDataTable[[#This Row],[Order Date]])</f>
        <v>2026</v>
      </c>
      <c r="V1497" s="9" t="str">
        <f>"Q"&amp;ROUNDUP(MONTH(SalesDataTable[[#This Row],[Order Date]])/3,0)</f>
        <v>Q3</v>
      </c>
      <c r="W1497" s="6">
        <f>MONTH(SalesDataTable[[#This Row],[Order Date]])</f>
        <v>7</v>
      </c>
      <c r="X1497" s="9" t="str">
        <f>TEXT(SalesDataTable[[#This Row],[Order Date]],"mmm")</f>
        <v>Jul</v>
      </c>
    </row>
    <row r="1498" spans="1:24">
      <c r="A1498" s="3">
        <v>2266</v>
      </c>
      <c r="B1498" s="4">
        <v>46231</v>
      </c>
      <c r="C1498" s="11">
        <f>YEAR(SalesDataTable[[#This Row],[Order Date]])</f>
        <v>2026</v>
      </c>
      <c r="D1498" s="11" t="str">
        <f>"Q"&amp;ROUNDUP(MONTH(SalesDataTable[[#This Row],[Order Date]])/3,0)</f>
        <v>Q3</v>
      </c>
      <c r="E1498" s="13">
        <f>MONTH(SalesDataTable[[#This Row],[Order Date]])</f>
        <v>7</v>
      </c>
      <c r="F1498" s="11" t="str">
        <f>TEXT(SalesDataTable[[#This Row],[Order Date]],"MMM")</f>
        <v>Jul</v>
      </c>
      <c r="G1498" s="5" t="s">
        <v>6</v>
      </c>
      <c r="H1498" s="5" t="s">
        <v>41</v>
      </c>
      <c r="I1498" s="5" t="s">
        <v>28</v>
      </c>
      <c r="J1498" s="5" t="s">
        <v>16</v>
      </c>
      <c r="K1498" s="5" t="s">
        <v>23</v>
      </c>
      <c r="L1498" s="5" t="s">
        <v>40</v>
      </c>
      <c r="M1498" s="6">
        <v>1</v>
      </c>
      <c r="N1498" s="7">
        <v>83.05</v>
      </c>
      <c r="O1498" s="8">
        <v>0</v>
      </c>
      <c r="P1498" s="7">
        <v>38.86</v>
      </c>
      <c r="Q1498" s="7">
        <f t="shared" si="92"/>
        <v>83.05</v>
      </c>
      <c r="R1498" s="7">
        <f t="shared" si="93"/>
        <v>38.86</v>
      </c>
      <c r="S1498" s="7">
        <f t="shared" si="94"/>
        <v>44.19</v>
      </c>
      <c r="T1498" s="9">
        <f t="shared" si="95"/>
        <v>0.53208910295003009</v>
      </c>
      <c r="U1498" s="6">
        <f>YEAR(SalesDataTable[[#This Row],[Order Date]])</f>
        <v>2026</v>
      </c>
      <c r="V1498" s="9" t="str">
        <f>"Q"&amp;ROUNDUP(MONTH(SalesDataTable[[#This Row],[Order Date]])/3,0)</f>
        <v>Q3</v>
      </c>
      <c r="W1498" s="6">
        <f>MONTH(SalesDataTable[[#This Row],[Order Date]])</f>
        <v>7</v>
      </c>
      <c r="X1498" s="9" t="str">
        <f>TEXT(SalesDataTable[[#This Row],[Order Date]],"mmm")</f>
        <v>Jul</v>
      </c>
    </row>
    <row r="1499" spans="1:24">
      <c r="A1499" s="3">
        <v>2802</v>
      </c>
      <c r="B1499" s="4">
        <v>46231</v>
      </c>
      <c r="C1499" s="11">
        <f>YEAR(SalesDataTable[[#This Row],[Order Date]])</f>
        <v>2026</v>
      </c>
      <c r="D1499" s="11" t="str">
        <f>"Q"&amp;ROUNDUP(MONTH(SalesDataTable[[#This Row],[Order Date]])/3,0)</f>
        <v>Q3</v>
      </c>
      <c r="E1499" s="13">
        <f>MONTH(SalesDataTable[[#This Row],[Order Date]])</f>
        <v>7</v>
      </c>
      <c r="F1499" s="11" t="str">
        <f>TEXT(SalesDataTable[[#This Row],[Order Date]],"MMM")</f>
        <v>Jul</v>
      </c>
      <c r="G1499" s="5" t="s">
        <v>0</v>
      </c>
      <c r="H1499" s="5" t="s">
        <v>36</v>
      </c>
      <c r="I1499" s="5" t="s">
        <v>2</v>
      </c>
      <c r="J1499" s="5" t="s">
        <v>3</v>
      </c>
      <c r="K1499" s="5" t="s">
        <v>9</v>
      </c>
      <c r="L1499" s="5" t="s">
        <v>17</v>
      </c>
      <c r="M1499" s="6">
        <v>2</v>
      </c>
      <c r="N1499" s="7">
        <v>146.22999999999999</v>
      </c>
      <c r="O1499" s="8">
        <v>0</v>
      </c>
      <c r="P1499" s="7">
        <v>79.040000000000006</v>
      </c>
      <c r="Q1499" s="7">
        <f t="shared" si="92"/>
        <v>292.45999999999998</v>
      </c>
      <c r="R1499" s="7">
        <f t="shared" si="93"/>
        <v>158.08000000000001</v>
      </c>
      <c r="S1499" s="7">
        <f t="shared" si="94"/>
        <v>134.37999999999997</v>
      </c>
      <c r="T1499" s="9">
        <f t="shared" si="95"/>
        <v>0.45948163851466861</v>
      </c>
      <c r="U1499" s="6">
        <f>YEAR(SalesDataTable[[#This Row],[Order Date]])</f>
        <v>2026</v>
      </c>
      <c r="V1499" s="9" t="str">
        <f>"Q"&amp;ROUNDUP(MONTH(SalesDataTable[[#This Row],[Order Date]])/3,0)</f>
        <v>Q3</v>
      </c>
      <c r="W1499" s="6">
        <f>MONTH(SalesDataTable[[#This Row],[Order Date]])</f>
        <v>7</v>
      </c>
      <c r="X1499" s="9" t="str">
        <f>TEXT(SalesDataTable[[#This Row],[Order Date]],"mmm")</f>
        <v>Jul</v>
      </c>
    </row>
    <row r="1500" spans="1:24">
      <c r="A1500" s="3">
        <v>3604</v>
      </c>
      <c r="B1500" s="4">
        <v>46231</v>
      </c>
      <c r="C1500" s="11">
        <f>YEAR(SalesDataTable[[#This Row],[Order Date]])</f>
        <v>2026</v>
      </c>
      <c r="D1500" s="11" t="str">
        <f>"Q"&amp;ROUNDUP(MONTH(SalesDataTable[[#This Row],[Order Date]])/3,0)</f>
        <v>Q3</v>
      </c>
      <c r="E1500" s="13">
        <f>MONTH(SalesDataTable[[#This Row],[Order Date]])</f>
        <v>7</v>
      </c>
      <c r="F1500" s="11" t="str">
        <f>TEXT(SalesDataTable[[#This Row],[Order Date]],"MMM")</f>
        <v>Jul</v>
      </c>
      <c r="G1500" s="5" t="s">
        <v>6</v>
      </c>
      <c r="H1500" s="5" t="s">
        <v>49</v>
      </c>
      <c r="I1500" s="5" t="s">
        <v>2</v>
      </c>
      <c r="J1500" s="5" t="s">
        <v>3</v>
      </c>
      <c r="K1500" s="5" t="s">
        <v>9</v>
      </c>
      <c r="L1500" s="5" t="s">
        <v>17</v>
      </c>
      <c r="M1500" s="6">
        <v>2</v>
      </c>
      <c r="N1500" s="7">
        <v>144.09</v>
      </c>
      <c r="O1500" s="8">
        <v>0</v>
      </c>
      <c r="P1500" s="7">
        <v>77.67</v>
      </c>
      <c r="Q1500" s="7">
        <f t="shared" si="92"/>
        <v>288.18</v>
      </c>
      <c r="R1500" s="7">
        <f t="shared" si="93"/>
        <v>155.34</v>
      </c>
      <c r="S1500" s="7">
        <f t="shared" si="94"/>
        <v>132.84</v>
      </c>
      <c r="T1500" s="9">
        <f t="shared" si="95"/>
        <v>0.46096189881324173</v>
      </c>
      <c r="U1500" s="6">
        <f>YEAR(SalesDataTable[[#This Row],[Order Date]])</f>
        <v>2026</v>
      </c>
      <c r="V1500" s="9" t="str">
        <f>"Q"&amp;ROUNDUP(MONTH(SalesDataTable[[#This Row],[Order Date]])/3,0)</f>
        <v>Q3</v>
      </c>
      <c r="W1500" s="6">
        <f>MONTH(SalesDataTable[[#This Row],[Order Date]])</f>
        <v>7</v>
      </c>
      <c r="X1500" s="9" t="str">
        <f>TEXT(SalesDataTable[[#This Row],[Order Date]],"mmm")</f>
        <v>Jul</v>
      </c>
    </row>
    <row r="1501" spans="1:24">
      <c r="A1501" s="3">
        <v>3644</v>
      </c>
      <c r="B1501" s="4">
        <v>46231</v>
      </c>
      <c r="C1501" s="11">
        <f>YEAR(SalesDataTable[[#This Row],[Order Date]])</f>
        <v>2026</v>
      </c>
      <c r="D1501" s="11" t="str">
        <f>"Q"&amp;ROUNDUP(MONTH(SalesDataTable[[#This Row],[Order Date]])/3,0)</f>
        <v>Q3</v>
      </c>
      <c r="E1501" s="13">
        <f>MONTH(SalesDataTable[[#This Row],[Order Date]])</f>
        <v>7</v>
      </c>
      <c r="F1501" s="11" t="str">
        <f>TEXT(SalesDataTable[[#This Row],[Order Date]],"MMM")</f>
        <v>Jul</v>
      </c>
      <c r="G1501" s="5" t="s">
        <v>11</v>
      </c>
      <c r="H1501" s="5" t="s">
        <v>39</v>
      </c>
      <c r="I1501" s="5" t="s">
        <v>19</v>
      </c>
      <c r="J1501" s="5" t="s">
        <v>16</v>
      </c>
      <c r="K1501" s="5" t="s">
        <v>9</v>
      </c>
      <c r="L1501" s="5" t="s">
        <v>10</v>
      </c>
      <c r="M1501" s="6">
        <v>3</v>
      </c>
      <c r="N1501" s="7">
        <v>93.01</v>
      </c>
      <c r="O1501" s="8">
        <v>0.15</v>
      </c>
      <c r="P1501" s="7">
        <v>46.68</v>
      </c>
      <c r="Q1501" s="7">
        <f t="shared" si="92"/>
        <v>237.17550000000003</v>
      </c>
      <c r="R1501" s="7">
        <f t="shared" si="93"/>
        <v>140.04</v>
      </c>
      <c r="S1501" s="7">
        <f t="shared" si="94"/>
        <v>97.135500000000036</v>
      </c>
      <c r="T1501" s="9">
        <f t="shared" si="95"/>
        <v>0.4095511551572571</v>
      </c>
      <c r="U1501" s="6">
        <f>YEAR(SalesDataTable[[#This Row],[Order Date]])</f>
        <v>2026</v>
      </c>
      <c r="V1501" s="9" t="str">
        <f>"Q"&amp;ROUNDUP(MONTH(SalesDataTable[[#This Row],[Order Date]])/3,0)</f>
        <v>Q3</v>
      </c>
      <c r="W1501" s="6">
        <f>MONTH(SalesDataTable[[#This Row],[Order Date]])</f>
        <v>7</v>
      </c>
      <c r="X1501" s="9" t="str">
        <f>TEXT(SalesDataTable[[#This Row],[Order Date]],"mmm")</f>
        <v>Jul</v>
      </c>
    </row>
    <row r="1502" spans="1:24">
      <c r="A1502" s="3">
        <v>4271</v>
      </c>
      <c r="B1502" s="4">
        <v>46231</v>
      </c>
      <c r="C1502" s="11">
        <f>YEAR(SalesDataTable[[#This Row],[Order Date]])</f>
        <v>2026</v>
      </c>
      <c r="D1502" s="11" t="str">
        <f>"Q"&amp;ROUNDUP(MONTH(SalesDataTable[[#This Row],[Order Date]])/3,0)</f>
        <v>Q3</v>
      </c>
      <c r="E1502" s="13">
        <f>MONTH(SalesDataTable[[#This Row],[Order Date]])</f>
        <v>7</v>
      </c>
      <c r="F1502" s="11" t="str">
        <f>TEXT(SalesDataTable[[#This Row],[Order Date]],"MMM")</f>
        <v>Jul</v>
      </c>
      <c r="G1502" s="5" t="s">
        <v>0</v>
      </c>
      <c r="H1502" s="5" t="s">
        <v>1</v>
      </c>
      <c r="I1502" s="5" t="s">
        <v>19</v>
      </c>
      <c r="J1502" s="5" t="s">
        <v>13</v>
      </c>
      <c r="K1502" s="5" t="s">
        <v>23</v>
      </c>
      <c r="L1502" s="5" t="s">
        <v>51</v>
      </c>
      <c r="M1502" s="6">
        <v>1</v>
      </c>
      <c r="N1502" s="7">
        <v>121.61</v>
      </c>
      <c r="O1502" s="8">
        <v>0.1</v>
      </c>
      <c r="P1502" s="7">
        <v>60.58</v>
      </c>
      <c r="Q1502" s="7">
        <f t="shared" si="92"/>
        <v>109.449</v>
      </c>
      <c r="R1502" s="7">
        <f t="shared" si="93"/>
        <v>60.58</v>
      </c>
      <c r="S1502" s="7">
        <f t="shared" si="94"/>
        <v>48.869</v>
      </c>
      <c r="T1502" s="9">
        <f t="shared" si="95"/>
        <v>0.4465001964385239</v>
      </c>
      <c r="U1502" s="6">
        <f>YEAR(SalesDataTable[[#This Row],[Order Date]])</f>
        <v>2026</v>
      </c>
      <c r="V1502" s="9" t="str">
        <f>"Q"&amp;ROUNDUP(MONTH(SalesDataTable[[#This Row],[Order Date]])/3,0)</f>
        <v>Q3</v>
      </c>
      <c r="W1502" s="6">
        <f>MONTH(SalesDataTable[[#This Row],[Order Date]])</f>
        <v>7</v>
      </c>
      <c r="X1502" s="9" t="str">
        <f>TEXT(SalesDataTable[[#This Row],[Order Date]],"mmm")</f>
        <v>Jul</v>
      </c>
    </row>
    <row r="1503" spans="1:24">
      <c r="A1503" s="3">
        <v>272</v>
      </c>
      <c r="B1503" s="4">
        <v>46232</v>
      </c>
      <c r="C1503" s="11">
        <f>YEAR(SalesDataTable[[#This Row],[Order Date]])</f>
        <v>2026</v>
      </c>
      <c r="D1503" s="11" t="str">
        <f>"Q"&amp;ROUNDUP(MONTH(SalesDataTable[[#This Row],[Order Date]])/3,0)</f>
        <v>Q3</v>
      </c>
      <c r="E1503" s="13">
        <f>MONTH(SalesDataTable[[#This Row],[Order Date]])</f>
        <v>7</v>
      </c>
      <c r="F1503" s="11" t="str">
        <f>TEXT(SalesDataTable[[#This Row],[Order Date]],"MMM")</f>
        <v>Jul</v>
      </c>
      <c r="G1503" s="5" t="s">
        <v>20</v>
      </c>
      <c r="H1503" s="5" t="s">
        <v>21</v>
      </c>
      <c r="I1503" s="5" t="s">
        <v>2</v>
      </c>
      <c r="J1503" s="5" t="s">
        <v>16</v>
      </c>
      <c r="K1503" s="5" t="s">
        <v>23</v>
      </c>
      <c r="L1503" s="5" t="s">
        <v>29</v>
      </c>
      <c r="M1503" s="6">
        <v>2</v>
      </c>
      <c r="N1503" s="7">
        <v>195.09</v>
      </c>
      <c r="O1503" s="8">
        <v>0</v>
      </c>
      <c r="P1503" s="7">
        <v>106.82</v>
      </c>
      <c r="Q1503" s="7">
        <f t="shared" si="92"/>
        <v>390.18</v>
      </c>
      <c r="R1503" s="7">
        <f t="shared" si="93"/>
        <v>213.64</v>
      </c>
      <c r="S1503" s="7">
        <f t="shared" si="94"/>
        <v>176.54000000000002</v>
      </c>
      <c r="T1503" s="9">
        <f t="shared" si="95"/>
        <v>0.45245783997129535</v>
      </c>
      <c r="U1503" s="6">
        <f>YEAR(SalesDataTable[[#This Row],[Order Date]])</f>
        <v>2026</v>
      </c>
      <c r="V1503" s="9" t="str">
        <f>"Q"&amp;ROUNDUP(MONTH(SalesDataTable[[#This Row],[Order Date]])/3,0)</f>
        <v>Q3</v>
      </c>
      <c r="W1503" s="6">
        <f>MONTH(SalesDataTable[[#This Row],[Order Date]])</f>
        <v>7</v>
      </c>
      <c r="X1503" s="9" t="str">
        <f>TEXT(SalesDataTable[[#This Row],[Order Date]],"mmm")</f>
        <v>Jul</v>
      </c>
    </row>
    <row r="1504" spans="1:24">
      <c r="A1504" s="3">
        <v>1469</v>
      </c>
      <c r="B1504" s="4">
        <v>46232</v>
      </c>
      <c r="C1504" s="11">
        <f>YEAR(SalesDataTable[[#This Row],[Order Date]])</f>
        <v>2026</v>
      </c>
      <c r="D1504" s="11" t="str">
        <f>"Q"&amp;ROUNDUP(MONTH(SalesDataTable[[#This Row],[Order Date]])/3,0)</f>
        <v>Q3</v>
      </c>
      <c r="E1504" s="13">
        <f>MONTH(SalesDataTable[[#This Row],[Order Date]])</f>
        <v>7</v>
      </c>
      <c r="F1504" s="11" t="str">
        <f>TEXT(SalesDataTable[[#This Row],[Order Date]],"MMM")</f>
        <v>Jul</v>
      </c>
      <c r="G1504" s="5" t="s">
        <v>11</v>
      </c>
      <c r="H1504" s="5" t="s">
        <v>39</v>
      </c>
      <c r="I1504" s="5" t="s">
        <v>19</v>
      </c>
      <c r="J1504" s="5" t="s">
        <v>3</v>
      </c>
      <c r="K1504" s="5" t="s">
        <v>14</v>
      </c>
      <c r="L1504" s="5" t="s">
        <v>48</v>
      </c>
      <c r="M1504" s="6">
        <v>3</v>
      </c>
      <c r="N1504" s="7">
        <v>167.52</v>
      </c>
      <c r="O1504" s="8">
        <v>0</v>
      </c>
      <c r="P1504" s="7">
        <v>87.26</v>
      </c>
      <c r="Q1504" s="7">
        <f t="shared" si="92"/>
        <v>502.56000000000006</v>
      </c>
      <c r="R1504" s="7">
        <f t="shared" si="93"/>
        <v>261.78000000000003</v>
      </c>
      <c r="S1504" s="7">
        <f t="shared" si="94"/>
        <v>240.78000000000003</v>
      </c>
      <c r="T1504" s="9">
        <f t="shared" si="95"/>
        <v>0.4791069723018147</v>
      </c>
      <c r="U1504" s="6">
        <f>YEAR(SalesDataTable[[#This Row],[Order Date]])</f>
        <v>2026</v>
      </c>
      <c r="V1504" s="9" t="str">
        <f>"Q"&amp;ROUNDUP(MONTH(SalesDataTable[[#This Row],[Order Date]])/3,0)</f>
        <v>Q3</v>
      </c>
      <c r="W1504" s="6">
        <f>MONTH(SalesDataTable[[#This Row],[Order Date]])</f>
        <v>7</v>
      </c>
      <c r="X1504" s="9" t="str">
        <f>TEXT(SalesDataTable[[#This Row],[Order Date]],"mmm")</f>
        <v>Jul</v>
      </c>
    </row>
    <row r="1505" spans="1:24">
      <c r="A1505" s="3">
        <v>2253</v>
      </c>
      <c r="B1505" s="4">
        <v>46232</v>
      </c>
      <c r="C1505" s="11">
        <f>YEAR(SalesDataTable[[#This Row],[Order Date]])</f>
        <v>2026</v>
      </c>
      <c r="D1505" s="11" t="str">
        <f>"Q"&amp;ROUNDUP(MONTH(SalesDataTable[[#This Row],[Order Date]])/3,0)</f>
        <v>Q3</v>
      </c>
      <c r="E1505" s="13">
        <f>MONTH(SalesDataTable[[#This Row],[Order Date]])</f>
        <v>7</v>
      </c>
      <c r="F1505" s="11" t="str">
        <f>TEXT(SalesDataTable[[#This Row],[Order Date]],"MMM")</f>
        <v>Jul</v>
      </c>
      <c r="G1505" s="5" t="s">
        <v>6</v>
      </c>
      <c r="H1505" s="5" t="s">
        <v>49</v>
      </c>
      <c r="I1505" s="5" t="s">
        <v>28</v>
      </c>
      <c r="J1505" s="5" t="s">
        <v>13</v>
      </c>
      <c r="K1505" s="5" t="s">
        <v>4</v>
      </c>
      <c r="L1505" s="5" t="s">
        <v>22</v>
      </c>
      <c r="M1505" s="6">
        <v>3</v>
      </c>
      <c r="N1505" s="7">
        <v>50.98</v>
      </c>
      <c r="O1505" s="8">
        <v>0</v>
      </c>
      <c r="P1505" s="7">
        <v>22.63</v>
      </c>
      <c r="Q1505" s="7">
        <f t="shared" si="92"/>
        <v>152.94</v>
      </c>
      <c r="R1505" s="7">
        <f t="shared" si="93"/>
        <v>67.89</v>
      </c>
      <c r="S1505" s="7">
        <f t="shared" si="94"/>
        <v>85.05</v>
      </c>
      <c r="T1505" s="9">
        <f t="shared" si="95"/>
        <v>0.55610043154178113</v>
      </c>
      <c r="U1505" s="6">
        <f>YEAR(SalesDataTable[[#This Row],[Order Date]])</f>
        <v>2026</v>
      </c>
      <c r="V1505" s="9" t="str">
        <f>"Q"&amp;ROUNDUP(MONTH(SalesDataTable[[#This Row],[Order Date]])/3,0)</f>
        <v>Q3</v>
      </c>
      <c r="W1505" s="6">
        <f>MONTH(SalesDataTable[[#This Row],[Order Date]])</f>
        <v>7</v>
      </c>
      <c r="X1505" s="9" t="str">
        <f>TEXT(SalesDataTable[[#This Row],[Order Date]],"mmm")</f>
        <v>Jul</v>
      </c>
    </row>
    <row r="1506" spans="1:24">
      <c r="A1506" s="3">
        <v>2554</v>
      </c>
      <c r="B1506" s="4">
        <v>46232</v>
      </c>
      <c r="C1506" s="11">
        <f>YEAR(SalesDataTable[[#This Row],[Order Date]])</f>
        <v>2026</v>
      </c>
      <c r="D1506" s="11" t="str">
        <f>"Q"&amp;ROUNDUP(MONTH(SalesDataTable[[#This Row],[Order Date]])/3,0)</f>
        <v>Q3</v>
      </c>
      <c r="E1506" s="13">
        <f>MONTH(SalesDataTable[[#This Row],[Order Date]])</f>
        <v>7</v>
      </c>
      <c r="F1506" s="11" t="str">
        <f>TEXT(SalesDataTable[[#This Row],[Order Date]],"MMM")</f>
        <v>Jul</v>
      </c>
      <c r="G1506" s="5" t="s">
        <v>6</v>
      </c>
      <c r="H1506" s="5" t="s">
        <v>41</v>
      </c>
      <c r="I1506" s="5" t="s">
        <v>28</v>
      </c>
      <c r="J1506" s="5" t="s">
        <v>13</v>
      </c>
      <c r="K1506" s="5" t="s">
        <v>34</v>
      </c>
      <c r="L1506" s="5" t="s">
        <v>45</v>
      </c>
      <c r="M1506" s="6">
        <v>2</v>
      </c>
      <c r="N1506" s="7">
        <v>49.98</v>
      </c>
      <c r="O1506" s="8">
        <v>0.1</v>
      </c>
      <c r="P1506" s="7">
        <v>21.91</v>
      </c>
      <c r="Q1506" s="7">
        <f t="shared" si="92"/>
        <v>89.963999999999999</v>
      </c>
      <c r="R1506" s="7">
        <f t="shared" si="93"/>
        <v>43.82</v>
      </c>
      <c r="S1506" s="7">
        <f t="shared" si="94"/>
        <v>46.143999999999998</v>
      </c>
      <c r="T1506" s="9">
        <f t="shared" si="95"/>
        <v>0.51291627762215997</v>
      </c>
      <c r="U1506" s="6">
        <f>YEAR(SalesDataTable[[#This Row],[Order Date]])</f>
        <v>2026</v>
      </c>
      <c r="V1506" s="9" t="str">
        <f>"Q"&amp;ROUNDUP(MONTH(SalesDataTable[[#This Row],[Order Date]])/3,0)</f>
        <v>Q3</v>
      </c>
      <c r="W1506" s="6">
        <f>MONTH(SalesDataTable[[#This Row],[Order Date]])</f>
        <v>7</v>
      </c>
      <c r="X1506" s="9" t="str">
        <f>TEXT(SalesDataTable[[#This Row],[Order Date]],"mmm")</f>
        <v>Jul</v>
      </c>
    </row>
    <row r="1507" spans="1:24">
      <c r="A1507" s="3">
        <v>2624</v>
      </c>
      <c r="B1507" s="4">
        <v>46232</v>
      </c>
      <c r="C1507" s="11">
        <f>YEAR(SalesDataTable[[#This Row],[Order Date]])</f>
        <v>2026</v>
      </c>
      <c r="D1507" s="11" t="str">
        <f>"Q"&amp;ROUNDUP(MONTH(SalesDataTable[[#This Row],[Order Date]])/3,0)</f>
        <v>Q3</v>
      </c>
      <c r="E1507" s="13">
        <f>MONTH(SalesDataTable[[#This Row],[Order Date]])</f>
        <v>7</v>
      </c>
      <c r="F1507" s="11" t="str">
        <f>TEXT(SalesDataTable[[#This Row],[Order Date]],"MMM")</f>
        <v>Jul</v>
      </c>
      <c r="G1507" s="5" t="s">
        <v>20</v>
      </c>
      <c r="H1507" s="5" t="s">
        <v>21</v>
      </c>
      <c r="I1507" s="5" t="s">
        <v>8</v>
      </c>
      <c r="J1507" s="5" t="s">
        <v>16</v>
      </c>
      <c r="K1507" s="5" t="s">
        <v>14</v>
      </c>
      <c r="L1507" s="5" t="s">
        <v>15</v>
      </c>
      <c r="M1507" s="6">
        <v>4</v>
      </c>
      <c r="N1507" s="7">
        <v>36.44</v>
      </c>
      <c r="O1507" s="8">
        <v>0.15</v>
      </c>
      <c r="P1507" s="7">
        <v>13.32</v>
      </c>
      <c r="Q1507" s="7">
        <f t="shared" si="92"/>
        <v>123.89599999999999</v>
      </c>
      <c r="R1507" s="7">
        <f t="shared" si="93"/>
        <v>53.28</v>
      </c>
      <c r="S1507" s="7">
        <f t="shared" si="94"/>
        <v>70.615999999999985</v>
      </c>
      <c r="T1507" s="9">
        <f t="shared" si="95"/>
        <v>0.5699619035319945</v>
      </c>
      <c r="U1507" s="6">
        <f>YEAR(SalesDataTable[[#This Row],[Order Date]])</f>
        <v>2026</v>
      </c>
      <c r="V1507" s="9" t="str">
        <f>"Q"&amp;ROUNDUP(MONTH(SalesDataTable[[#This Row],[Order Date]])/3,0)</f>
        <v>Q3</v>
      </c>
      <c r="W1507" s="6">
        <f>MONTH(SalesDataTable[[#This Row],[Order Date]])</f>
        <v>7</v>
      </c>
      <c r="X1507" s="9" t="str">
        <f>TEXT(SalesDataTable[[#This Row],[Order Date]],"mmm")</f>
        <v>Jul</v>
      </c>
    </row>
    <row r="1508" spans="1:24">
      <c r="A1508" s="3">
        <v>3338</v>
      </c>
      <c r="B1508" s="4">
        <v>46232</v>
      </c>
      <c r="C1508" s="11">
        <f>YEAR(SalesDataTable[[#This Row],[Order Date]])</f>
        <v>2026</v>
      </c>
      <c r="D1508" s="11" t="str">
        <f>"Q"&amp;ROUNDUP(MONTH(SalesDataTable[[#This Row],[Order Date]])/3,0)</f>
        <v>Q3</v>
      </c>
      <c r="E1508" s="13">
        <f>MONTH(SalesDataTable[[#This Row],[Order Date]])</f>
        <v>7</v>
      </c>
      <c r="F1508" s="11" t="str">
        <f>TEXT(SalesDataTable[[#This Row],[Order Date]],"MMM")</f>
        <v>Jul</v>
      </c>
      <c r="G1508" s="5" t="s">
        <v>0</v>
      </c>
      <c r="H1508" s="5" t="s">
        <v>1</v>
      </c>
      <c r="I1508" s="5" t="s">
        <v>2</v>
      </c>
      <c r="J1508" s="5" t="s">
        <v>3</v>
      </c>
      <c r="K1508" s="5" t="s">
        <v>23</v>
      </c>
      <c r="L1508" s="5" t="s">
        <v>29</v>
      </c>
      <c r="M1508" s="6">
        <v>1</v>
      </c>
      <c r="N1508" s="7">
        <v>195.34</v>
      </c>
      <c r="O1508" s="8">
        <v>0.05</v>
      </c>
      <c r="P1508" s="7">
        <v>106.6</v>
      </c>
      <c r="Q1508" s="7">
        <f t="shared" si="92"/>
        <v>185.57300000000001</v>
      </c>
      <c r="R1508" s="7">
        <f t="shared" si="93"/>
        <v>106.6</v>
      </c>
      <c r="S1508" s="7">
        <f t="shared" si="94"/>
        <v>78.973000000000013</v>
      </c>
      <c r="T1508" s="9">
        <f t="shared" si="95"/>
        <v>0.42556298599472991</v>
      </c>
      <c r="U1508" s="6">
        <f>YEAR(SalesDataTable[[#This Row],[Order Date]])</f>
        <v>2026</v>
      </c>
      <c r="V1508" s="9" t="str">
        <f>"Q"&amp;ROUNDUP(MONTH(SalesDataTable[[#This Row],[Order Date]])/3,0)</f>
        <v>Q3</v>
      </c>
      <c r="W1508" s="6">
        <f>MONTH(SalesDataTable[[#This Row],[Order Date]])</f>
        <v>7</v>
      </c>
      <c r="X1508" s="9" t="str">
        <f>TEXT(SalesDataTable[[#This Row],[Order Date]],"mmm")</f>
        <v>Jul</v>
      </c>
    </row>
    <row r="1509" spans="1:24">
      <c r="A1509" s="3">
        <v>4575</v>
      </c>
      <c r="B1509" s="4">
        <v>46232</v>
      </c>
      <c r="C1509" s="11">
        <f>YEAR(SalesDataTable[[#This Row],[Order Date]])</f>
        <v>2026</v>
      </c>
      <c r="D1509" s="11" t="str">
        <f>"Q"&amp;ROUNDUP(MONTH(SalesDataTable[[#This Row],[Order Date]])/3,0)</f>
        <v>Q3</v>
      </c>
      <c r="E1509" s="13">
        <f>MONTH(SalesDataTable[[#This Row],[Order Date]])</f>
        <v>7</v>
      </c>
      <c r="F1509" s="11" t="str">
        <f>TEXT(SalesDataTable[[#This Row],[Order Date]],"MMM")</f>
        <v>Jul</v>
      </c>
      <c r="G1509" s="5" t="s">
        <v>11</v>
      </c>
      <c r="H1509" s="5" t="s">
        <v>25</v>
      </c>
      <c r="I1509" s="5" t="s">
        <v>2</v>
      </c>
      <c r="J1509" s="5" t="s">
        <v>16</v>
      </c>
      <c r="K1509" s="5" t="s">
        <v>4</v>
      </c>
      <c r="L1509" s="5" t="s">
        <v>30</v>
      </c>
      <c r="M1509" s="6">
        <v>1</v>
      </c>
      <c r="N1509" s="7">
        <v>103.31</v>
      </c>
      <c r="O1509" s="8">
        <v>0</v>
      </c>
      <c r="P1509" s="7">
        <v>50.93</v>
      </c>
      <c r="Q1509" s="7">
        <f t="shared" si="92"/>
        <v>103.31</v>
      </c>
      <c r="R1509" s="7">
        <f t="shared" si="93"/>
        <v>50.93</v>
      </c>
      <c r="S1509" s="7">
        <f t="shared" si="94"/>
        <v>52.38</v>
      </c>
      <c r="T1509" s="9">
        <f t="shared" si="95"/>
        <v>0.50701771367728199</v>
      </c>
      <c r="U1509" s="6">
        <f>YEAR(SalesDataTable[[#This Row],[Order Date]])</f>
        <v>2026</v>
      </c>
      <c r="V1509" s="9" t="str">
        <f>"Q"&amp;ROUNDUP(MONTH(SalesDataTable[[#This Row],[Order Date]])/3,0)</f>
        <v>Q3</v>
      </c>
      <c r="W1509" s="6">
        <f>MONTH(SalesDataTable[[#This Row],[Order Date]])</f>
        <v>7</v>
      </c>
      <c r="X1509" s="9" t="str">
        <f>TEXT(SalesDataTable[[#This Row],[Order Date]],"mmm")</f>
        <v>Jul</v>
      </c>
    </row>
    <row r="1510" spans="1:24">
      <c r="A1510" s="3">
        <v>4871</v>
      </c>
      <c r="B1510" s="4">
        <v>46232</v>
      </c>
      <c r="C1510" s="11">
        <f>YEAR(SalesDataTable[[#This Row],[Order Date]])</f>
        <v>2026</v>
      </c>
      <c r="D1510" s="11" t="str">
        <f>"Q"&amp;ROUNDUP(MONTH(SalesDataTable[[#This Row],[Order Date]])/3,0)</f>
        <v>Q3</v>
      </c>
      <c r="E1510" s="13">
        <f>MONTH(SalesDataTable[[#This Row],[Order Date]])</f>
        <v>7</v>
      </c>
      <c r="F1510" s="11" t="str">
        <f>TEXT(SalesDataTable[[#This Row],[Order Date]],"MMM")</f>
        <v>Jul</v>
      </c>
      <c r="G1510" s="5" t="s">
        <v>0</v>
      </c>
      <c r="H1510" s="5" t="s">
        <v>1</v>
      </c>
      <c r="I1510" s="5" t="s">
        <v>2</v>
      </c>
      <c r="J1510" s="5" t="s">
        <v>13</v>
      </c>
      <c r="K1510" s="5" t="s">
        <v>23</v>
      </c>
      <c r="L1510" s="5" t="s">
        <v>51</v>
      </c>
      <c r="M1510" s="6">
        <v>3</v>
      </c>
      <c r="N1510" s="7">
        <v>123.31</v>
      </c>
      <c r="O1510" s="8">
        <v>0</v>
      </c>
      <c r="P1510" s="7">
        <v>59.16</v>
      </c>
      <c r="Q1510" s="7">
        <f t="shared" si="92"/>
        <v>369.93</v>
      </c>
      <c r="R1510" s="7">
        <f t="shared" si="93"/>
        <v>177.48</v>
      </c>
      <c r="S1510" s="7">
        <f t="shared" si="94"/>
        <v>192.45000000000002</v>
      </c>
      <c r="T1510" s="9">
        <f t="shared" si="95"/>
        <v>0.52023355770010549</v>
      </c>
      <c r="U1510" s="6">
        <f>YEAR(SalesDataTable[[#This Row],[Order Date]])</f>
        <v>2026</v>
      </c>
      <c r="V1510" s="9" t="str">
        <f>"Q"&amp;ROUNDUP(MONTH(SalesDataTable[[#This Row],[Order Date]])/3,0)</f>
        <v>Q3</v>
      </c>
      <c r="W1510" s="6">
        <f>MONTH(SalesDataTable[[#This Row],[Order Date]])</f>
        <v>7</v>
      </c>
      <c r="X1510" s="9" t="str">
        <f>TEXT(SalesDataTable[[#This Row],[Order Date]],"mmm")</f>
        <v>Jul</v>
      </c>
    </row>
    <row r="1511" spans="1:24">
      <c r="A1511" s="3">
        <v>4931</v>
      </c>
      <c r="B1511" s="4">
        <v>46232</v>
      </c>
      <c r="C1511" s="11">
        <f>YEAR(SalesDataTable[[#This Row],[Order Date]])</f>
        <v>2026</v>
      </c>
      <c r="D1511" s="11" t="str">
        <f>"Q"&amp;ROUNDUP(MONTH(SalesDataTable[[#This Row],[Order Date]])/3,0)</f>
        <v>Q3</v>
      </c>
      <c r="E1511" s="13">
        <f>MONTH(SalesDataTable[[#This Row],[Order Date]])</f>
        <v>7</v>
      </c>
      <c r="F1511" s="11" t="str">
        <f>TEXT(SalesDataTable[[#This Row],[Order Date]],"MMM")</f>
        <v>Jul</v>
      </c>
      <c r="G1511" s="5" t="s">
        <v>0</v>
      </c>
      <c r="H1511" s="5" t="s">
        <v>50</v>
      </c>
      <c r="I1511" s="5" t="s">
        <v>2</v>
      </c>
      <c r="J1511" s="5" t="s">
        <v>13</v>
      </c>
      <c r="K1511" s="5" t="s">
        <v>34</v>
      </c>
      <c r="L1511" s="5" t="s">
        <v>35</v>
      </c>
      <c r="M1511" s="6">
        <v>1</v>
      </c>
      <c r="N1511" s="7">
        <v>40.36</v>
      </c>
      <c r="O1511" s="8">
        <v>0.1</v>
      </c>
      <c r="P1511" s="7">
        <v>14.82</v>
      </c>
      <c r="Q1511" s="7">
        <f t="shared" si="92"/>
        <v>36.323999999999998</v>
      </c>
      <c r="R1511" s="7">
        <f t="shared" si="93"/>
        <v>14.82</v>
      </c>
      <c r="S1511" s="7">
        <f t="shared" si="94"/>
        <v>21.503999999999998</v>
      </c>
      <c r="T1511" s="9">
        <f t="shared" si="95"/>
        <v>0.59200528576148004</v>
      </c>
      <c r="U1511" s="6">
        <f>YEAR(SalesDataTable[[#This Row],[Order Date]])</f>
        <v>2026</v>
      </c>
      <c r="V1511" s="9" t="str">
        <f>"Q"&amp;ROUNDUP(MONTH(SalesDataTable[[#This Row],[Order Date]])/3,0)</f>
        <v>Q3</v>
      </c>
      <c r="W1511" s="6">
        <f>MONTH(SalesDataTable[[#This Row],[Order Date]])</f>
        <v>7</v>
      </c>
      <c r="X1511" s="9" t="str">
        <f>TEXT(SalesDataTable[[#This Row],[Order Date]],"mmm")</f>
        <v>Jul</v>
      </c>
    </row>
    <row r="1512" spans="1:24">
      <c r="A1512" s="3">
        <v>4962</v>
      </c>
      <c r="B1512" s="4">
        <v>46232</v>
      </c>
      <c r="C1512" s="11">
        <f>YEAR(SalesDataTable[[#This Row],[Order Date]])</f>
        <v>2026</v>
      </c>
      <c r="D1512" s="11" t="str">
        <f>"Q"&amp;ROUNDUP(MONTH(SalesDataTable[[#This Row],[Order Date]])/3,0)</f>
        <v>Q3</v>
      </c>
      <c r="E1512" s="13">
        <f>MONTH(SalesDataTable[[#This Row],[Order Date]])</f>
        <v>7</v>
      </c>
      <c r="F1512" s="11" t="str">
        <f>TEXT(SalesDataTable[[#This Row],[Order Date]],"MMM")</f>
        <v>Jul</v>
      </c>
      <c r="G1512" s="5" t="s">
        <v>0</v>
      </c>
      <c r="H1512" s="5" t="s">
        <v>50</v>
      </c>
      <c r="I1512" s="5" t="s">
        <v>19</v>
      </c>
      <c r="J1512" s="5" t="s">
        <v>13</v>
      </c>
      <c r="K1512" s="5" t="s">
        <v>23</v>
      </c>
      <c r="L1512" s="5" t="s">
        <v>40</v>
      </c>
      <c r="M1512" s="6">
        <v>2</v>
      </c>
      <c r="N1512" s="7">
        <v>83.06</v>
      </c>
      <c r="O1512" s="8">
        <v>0</v>
      </c>
      <c r="P1512" s="7">
        <v>38.74</v>
      </c>
      <c r="Q1512" s="7">
        <f t="shared" si="92"/>
        <v>166.12</v>
      </c>
      <c r="R1512" s="7">
        <f t="shared" si="93"/>
        <v>77.48</v>
      </c>
      <c r="S1512" s="7">
        <f t="shared" si="94"/>
        <v>88.64</v>
      </c>
      <c r="T1512" s="9">
        <f t="shared" si="95"/>
        <v>0.5335901757765471</v>
      </c>
      <c r="U1512" s="6">
        <f>YEAR(SalesDataTable[[#This Row],[Order Date]])</f>
        <v>2026</v>
      </c>
      <c r="V1512" s="9" t="str">
        <f>"Q"&amp;ROUNDUP(MONTH(SalesDataTable[[#This Row],[Order Date]])/3,0)</f>
        <v>Q3</v>
      </c>
      <c r="W1512" s="6">
        <f>MONTH(SalesDataTable[[#This Row],[Order Date]])</f>
        <v>7</v>
      </c>
      <c r="X1512" s="9" t="str">
        <f>TEXT(SalesDataTable[[#This Row],[Order Date]],"mmm")</f>
        <v>Jul</v>
      </c>
    </row>
    <row r="1513" spans="1:24">
      <c r="A1513" s="3">
        <v>5006</v>
      </c>
      <c r="B1513" s="4">
        <v>46232</v>
      </c>
      <c r="C1513" s="11">
        <f>YEAR(SalesDataTable[[#This Row],[Order Date]])</f>
        <v>2026</v>
      </c>
      <c r="D1513" s="11" t="str">
        <f>"Q"&amp;ROUNDUP(MONTH(SalesDataTable[[#This Row],[Order Date]])/3,0)</f>
        <v>Q3</v>
      </c>
      <c r="E1513" s="13">
        <f>MONTH(SalesDataTable[[#This Row],[Order Date]])</f>
        <v>7</v>
      </c>
      <c r="F1513" s="11" t="str">
        <f>TEXT(SalesDataTable[[#This Row],[Order Date]],"MMM")</f>
        <v>Jul</v>
      </c>
      <c r="G1513" s="5" t="s">
        <v>11</v>
      </c>
      <c r="H1513" s="5" t="s">
        <v>18</v>
      </c>
      <c r="I1513" s="5" t="s">
        <v>2</v>
      </c>
      <c r="J1513" s="5" t="s">
        <v>3</v>
      </c>
      <c r="K1513" s="5" t="s">
        <v>9</v>
      </c>
      <c r="L1513" s="5" t="s">
        <v>37</v>
      </c>
      <c r="M1513" s="6">
        <v>2</v>
      </c>
      <c r="N1513" s="7">
        <v>151.72999999999999</v>
      </c>
      <c r="O1513" s="8">
        <v>0</v>
      </c>
      <c r="P1513" s="7">
        <v>81.209999999999994</v>
      </c>
      <c r="Q1513" s="7">
        <f t="shared" si="92"/>
        <v>303.45999999999998</v>
      </c>
      <c r="R1513" s="7">
        <f t="shared" si="93"/>
        <v>162.41999999999999</v>
      </c>
      <c r="S1513" s="7">
        <f t="shared" si="94"/>
        <v>141.04</v>
      </c>
      <c r="T1513" s="9">
        <f t="shared" si="95"/>
        <v>0.46477295195412904</v>
      </c>
      <c r="U1513" s="6">
        <f>YEAR(SalesDataTable[[#This Row],[Order Date]])</f>
        <v>2026</v>
      </c>
      <c r="V1513" s="9" t="str">
        <f>"Q"&amp;ROUNDUP(MONTH(SalesDataTable[[#This Row],[Order Date]])/3,0)</f>
        <v>Q3</v>
      </c>
      <c r="W1513" s="6">
        <f>MONTH(SalesDataTable[[#This Row],[Order Date]])</f>
        <v>7</v>
      </c>
      <c r="X1513" s="9" t="str">
        <f>TEXT(SalesDataTable[[#This Row],[Order Date]],"mmm")</f>
        <v>Jul</v>
      </c>
    </row>
    <row r="1514" spans="1:24">
      <c r="A1514" s="3">
        <v>5033</v>
      </c>
      <c r="B1514" s="4">
        <v>46232</v>
      </c>
      <c r="C1514" s="11">
        <f>YEAR(SalesDataTable[[#This Row],[Order Date]])</f>
        <v>2026</v>
      </c>
      <c r="D1514" s="11" t="str">
        <f>"Q"&amp;ROUNDUP(MONTH(SalesDataTable[[#This Row],[Order Date]])/3,0)</f>
        <v>Q3</v>
      </c>
      <c r="E1514" s="13">
        <f>MONTH(SalesDataTable[[#This Row],[Order Date]])</f>
        <v>7</v>
      </c>
      <c r="F1514" s="11" t="str">
        <f>TEXT(SalesDataTable[[#This Row],[Order Date]],"MMM")</f>
        <v>Jul</v>
      </c>
      <c r="G1514" s="5" t="s">
        <v>20</v>
      </c>
      <c r="H1514" s="5" t="s">
        <v>33</v>
      </c>
      <c r="I1514" s="5" t="s">
        <v>2</v>
      </c>
      <c r="J1514" s="5" t="s">
        <v>13</v>
      </c>
      <c r="K1514" s="5" t="s">
        <v>9</v>
      </c>
      <c r="L1514" s="5" t="s">
        <v>46</v>
      </c>
      <c r="M1514" s="6">
        <v>4</v>
      </c>
      <c r="N1514" s="7">
        <v>72.010000000000005</v>
      </c>
      <c r="O1514" s="8">
        <v>0.05</v>
      </c>
      <c r="P1514" s="7">
        <v>32.36</v>
      </c>
      <c r="Q1514" s="7">
        <f t="shared" si="92"/>
        <v>273.63800000000003</v>
      </c>
      <c r="R1514" s="7">
        <f t="shared" si="93"/>
        <v>129.44</v>
      </c>
      <c r="S1514" s="7">
        <f t="shared" si="94"/>
        <v>144.19800000000004</v>
      </c>
      <c r="T1514" s="9">
        <f t="shared" si="95"/>
        <v>0.52696628392255473</v>
      </c>
      <c r="U1514" s="6">
        <f>YEAR(SalesDataTable[[#This Row],[Order Date]])</f>
        <v>2026</v>
      </c>
      <c r="V1514" s="9" t="str">
        <f>"Q"&amp;ROUNDUP(MONTH(SalesDataTable[[#This Row],[Order Date]])/3,0)</f>
        <v>Q3</v>
      </c>
      <c r="W1514" s="6">
        <f>MONTH(SalesDataTable[[#This Row],[Order Date]])</f>
        <v>7</v>
      </c>
      <c r="X1514" s="9" t="str">
        <f>TEXT(SalesDataTable[[#This Row],[Order Date]],"mmm")</f>
        <v>Jul</v>
      </c>
    </row>
    <row r="1515" spans="1:24">
      <c r="A1515" s="3">
        <v>5117</v>
      </c>
      <c r="B1515" s="4">
        <v>46232</v>
      </c>
      <c r="C1515" s="11">
        <f>YEAR(SalesDataTable[[#This Row],[Order Date]])</f>
        <v>2026</v>
      </c>
      <c r="D1515" s="11" t="str">
        <f>"Q"&amp;ROUNDUP(MONTH(SalesDataTable[[#This Row],[Order Date]])/3,0)</f>
        <v>Q3</v>
      </c>
      <c r="E1515" s="13">
        <f>MONTH(SalesDataTable[[#This Row],[Order Date]])</f>
        <v>7</v>
      </c>
      <c r="F1515" s="11" t="str">
        <f>TEXT(SalesDataTable[[#This Row],[Order Date]],"MMM")</f>
        <v>Jul</v>
      </c>
      <c r="G1515" s="5" t="s">
        <v>6</v>
      </c>
      <c r="H1515" s="5" t="s">
        <v>41</v>
      </c>
      <c r="I1515" s="5" t="s">
        <v>2</v>
      </c>
      <c r="J1515" s="5" t="s">
        <v>16</v>
      </c>
      <c r="K1515" s="5" t="s">
        <v>9</v>
      </c>
      <c r="L1515" s="5" t="s">
        <v>37</v>
      </c>
      <c r="M1515" s="6">
        <v>1</v>
      </c>
      <c r="N1515" s="7">
        <v>154.87</v>
      </c>
      <c r="O1515" s="8">
        <v>0</v>
      </c>
      <c r="P1515" s="7">
        <v>80.459999999999994</v>
      </c>
      <c r="Q1515" s="7">
        <f t="shared" si="92"/>
        <v>154.87</v>
      </c>
      <c r="R1515" s="7">
        <f t="shared" si="93"/>
        <v>80.459999999999994</v>
      </c>
      <c r="S1515" s="7">
        <f t="shared" si="94"/>
        <v>74.410000000000011</v>
      </c>
      <c r="T1515" s="9">
        <f t="shared" si="95"/>
        <v>0.48046748886162594</v>
      </c>
      <c r="U1515" s="6">
        <f>YEAR(SalesDataTable[[#This Row],[Order Date]])</f>
        <v>2026</v>
      </c>
      <c r="V1515" s="9" t="str">
        <f>"Q"&amp;ROUNDUP(MONTH(SalesDataTable[[#This Row],[Order Date]])/3,0)</f>
        <v>Q3</v>
      </c>
      <c r="W1515" s="6">
        <f>MONTH(SalesDataTable[[#This Row],[Order Date]])</f>
        <v>7</v>
      </c>
      <c r="X1515" s="9" t="str">
        <f>TEXT(SalesDataTable[[#This Row],[Order Date]],"mmm")</f>
        <v>Jul</v>
      </c>
    </row>
    <row r="1516" spans="1:24">
      <c r="A1516" s="3">
        <v>954</v>
      </c>
      <c r="B1516" s="4">
        <v>46233</v>
      </c>
      <c r="C1516" s="11">
        <f>YEAR(SalesDataTable[[#This Row],[Order Date]])</f>
        <v>2026</v>
      </c>
      <c r="D1516" s="11" t="str">
        <f>"Q"&amp;ROUNDUP(MONTH(SalesDataTable[[#This Row],[Order Date]])/3,0)</f>
        <v>Q3</v>
      </c>
      <c r="E1516" s="13">
        <f>MONTH(SalesDataTable[[#This Row],[Order Date]])</f>
        <v>7</v>
      </c>
      <c r="F1516" s="11" t="str">
        <f>TEXT(SalesDataTable[[#This Row],[Order Date]],"MMM")</f>
        <v>Jul</v>
      </c>
      <c r="G1516" s="5" t="s">
        <v>6</v>
      </c>
      <c r="H1516" s="5" t="s">
        <v>7</v>
      </c>
      <c r="I1516" s="5" t="s">
        <v>2</v>
      </c>
      <c r="J1516" s="5" t="s">
        <v>13</v>
      </c>
      <c r="K1516" s="5" t="s">
        <v>14</v>
      </c>
      <c r="L1516" s="5" t="s">
        <v>44</v>
      </c>
      <c r="M1516" s="6">
        <v>3</v>
      </c>
      <c r="N1516" s="7">
        <v>134.61000000000001</v>
      </c>
      <c r="O1516" s="8">
        <v>0.1</v>
      </c>
      <c r="P1516" s="7">
        <v>65.77</v>
      </c>
      <c r="Q1516" s="7">
        <f t="shared" si="92"/>
        <v>363.44700000000006</v>
      </c>
      <c r="R1516" s="7">
        <f t="shared" si="93"/>
        <v>197.31</v>
      </c>
      <c r="S1516" s="7">
        <f t="shared" si="94"/>
        <v>166.13700000000006</v>
      </c>
      <c r="T1516" s="9">
        <f t="shared" si="95"/>
        <v>0.45711479252820914</v>
      </c>
      <c r="U1516" s="6">
        <f>YEAR(SalesDataTable[[#This Row],[Order Date]])</f>
        <v>2026</v>
      </c>
      <c r="V1516" s="9" t="str">
        <f>"Q"&amp;ROUNDUP(MONTH(SalesDataTable[[#This Row],[Order Date]])/3,0)</f>
        <v>Q3</v>
      </c>
      <c r="W1516" s="6">
        <f>MONTH(SalesDataTable[[#This Row],[Order Date]])</f>
        <v>7</v>
      </c>
      <c r="X1516" s="9" t="str">
        <f>TEXT(SalesDataTable[[#This Row],[Order Date]],"mmm")</f>
        <v>Jul</v>
      </c>
    </row>
    <row r="1517" spans="1:24">
      <c r="A1517" s="3">
        <v>1644</v>
      </c>
      <c r="B1517" s="4">
        <v>46233</v>
      </c>
      <c r="C1517" s="11">
        <f>YEAR(SalesDataTable[[#This Row],[Order Date]])</f>
        <v>2026</v>
      </c>
      <c r="D1517" s="11" t="str">
        <f>"Q"&amp;ROUNDUP(MONTH(SalesDataTable[[#This Row],[Order Date]])/3,0)</f>
        <v>Q3</v>
      </c>
      <c r="E1517" s="13">
        <f>MONTH(SalesDataTable[[#This Row],[Order Date]])</f>
        <v>7</v>
      </c>
      <c r="F1517" s="11" t="str">
        <f>TEXT(SalesDataTable[[#This Row],[Order Date]],"MMM")</f>
        <v>Jul</v>
      </c>
      <c r="G1517" s="5" t="s">
        <v>20</v>
      </c>
      <c r="H1517" s="5" t="s">
        <v>47</v>
      </c>
      <c r="I1517" s="5" t="s">
        <v>2</v>
      </c>
      <c r="J1517" s="5" t="s">
        <v>3</v>
      </c>
      <c r="K1517" s="5" t="s">
        <v>4</v>
      </c>
      <c r="L1517" s="5" t="s">
        <v>5</v>
      </c>
      <c r="M1517" s="6">
        <v>3</v>
      </c>
      <c r="N1517" s="7">
        <v>81.5</v>
      </c>
      <c r="O1517" s="8">
        <v>0.05</v>
      </c>
      <c r="P1517" s="7">
        <v>43.85</v>
      </c>
      <c r="Q1517" s="7">
        <f t="shared" si="92"/>
        <v>232.27499999999998</v>
      </c>
      <c r="R1517" s="7">
        <f t="shared" si="93"/>
        <v>131.55000000000001</v>
      </c>
      <c r="S1517" s="7">
        <f t="shared" si="94"/>
        <v>100.72499999999997</v>
      </c>
      <c r="T1517" s="9">
        <f t="shared" si="95"/>
        <v>0.43364546335163051</v>
      </c>
      <c r="U1517" s="6">
        <f>YEAR(SalesDataTable[[#This Row],[Order Date]])</f>
        <v>2026</v>
      </c>
      <c r="V1517" s="9" t="str">
        <f>"Q"&amp;ROUNDUP(MONTH(SalesDataTable[[#This Row],[Order Date]])/3,0)</f>
        <v>Q3</v>
      </c>
      <c r="W1517" s="6">
        <f>MONTH(SalesDataTable[[#This Row],[Order Date]])</f>
        <v>7</v>
      </c>
      <c r="X1517" s="9" t="str">
        <f>TEXT(SalesDataTable[[#This Row],[Order Date]],"mmm")</f>
        <v>Jul</v>
      </c>
    </row>
    <row r="1518" spans="1:24">
      <c r="A1518" s="3">
        <v>2030</v>
      </c>
      <c r="B1518" s="4">
        <v>46233</v>
      </c>
      <c r="C1518" s="11">
        <f>YEAR(SalesDataTable[[#This Row],[Order Date]])</f>
        <v>2026</v>
      </c>
      <c r="D1518" s="11" t="str">
        <f>"Q"&amp;ROUNDUP(MONTH(SalesDataTable[[#This Row],[Order Date]])/3,0)</f>
        <v>Q3</v>
      </c>
      <c r="E1518" s="13">
        <f>MONTH(SalesDataTable[[#This Row],[Order Date]])</f>
        <v>7</v>
      </c>
      <c r="F1518" s="11" t="str">
        <f>TEXT(SalesDataTable[[#This Row],[Order Date]],"MMM")</f>
        <v>Jul</v>
      </c>
      <c r="G1518" s="5" t="s">
        <v>0</v>
      </c>
      <c r="H1518" s="5" t="s">
        <v>1</v>
      </c>
      <c r="I1518" s="5" t="s">
        <v>28</v>
      </c>
      <c r="J1518" s="5" t="s">
        <v>16</v>
      </c>
      <c r="K1518" s="5" t="s">
        <v>14</v>
      </c>
      <c r="L1518" s="5" t="s">
        <v>44</v>
      </c>
      <c r="M1518" s="6">
        <v>2</v>
      </c>
      <c r="N1518" s="7">
        <v>135.63</v>
      </c>
      <c r="O1518" s="8">
        <v>0</v>
      </c>
      <c r="P1518" s="7">
        <v>66.63</v>
      </c>
      <c r="Q1518" s="7">
        <f t="shared" si="92"/>
        <v>271.26</v>
      </c>
      <c r="R1518" s="7">
        <f t="shared" si="93"/>
        <v>133.26</v>
      </c>
      <c r="S1518" s="7">
        <f t="shared" si="94"/>
        <v>138</v>
      </c>
      <c r="T1518" s="9">
        <f t="shared" si="95"/>
        <v>0.50873700508737008</v>
      </c>
      <c r="U1518" s="6">
        <f>YEAR(SalesDataTable[[#This Row],[Order Date]])</f>
        <v>2026</v>
      </c>
      <c r="V1518" s="9" t="str">
        <f>"Q"&amp;ROUNDUP(MONTH(SalesDataTable[[#This Row],[Order Date]])/3,0)</f>
        <v>Q3</v>
      </c>
      <c r="W1518" s="6">
        <f>MONTH(SalesDataTable[[#This Row],[Order Date]])</f>
        <v>7</v>
      </c>
      <c r="X1518" s="9" t="str">
        <f>TEXT(SalesDataTable[[#This Row],[Order Date]],"mmm")</f>
        <v>Jul</v>
      </c>
    </row>
    <row r="1519" spans="1:24">
      <c r="A1519" s="3">
        <v>2595</v>
      </c>
      <c r="B1519" s="4">
        <v>46233</v>
      </c>
      <c r="C1519" s="11">
        <f>YEAR(SalesDataTable[[#This Row],[Order Date]])</f>
        <v>2026</v>
      </c>
      <c r="D1519" s="11" t="str">
        <f>"Q"&amp;ROUNDUP(MONTH(SalesDataTable[[#This Row],[Order Date]])/3,0)</f>
        <v>Q3</v>
      </c>
      <c r="E1519" s="13">
        <f>MONTH(SalesDataTable[[#This Row],[Order Date]])</f>
        <v>7</v>
      </c>
      <c r="F1519" s="11" t="str">
        <f>TEXT(SalesDataTable[[#This Row],[Order Date]],"MMM")</f>
        <v>Jul</v>
      </c>
      <c r="G1519" s="5" t="s">
        <v>0</v>
      </c>
      <c r="H1519" s="5" t="s">
        <v>36</v>
      </c>
      <c r="I1519" s="5" t="s">
        <v>8</v>
      </c>
      <c r="J1519" s="5" t="s">
        <v>16</v>
      </c>
      <c r="K1519" s="5" t="s">
        <v>14</v>
      </c>
      <c r="L1519" s="5" t="s">
        <v>44</v>
      </c>
      <c r="M1519" s="6">
        <v>15</v>
      </c>
      <c r="N1519" s="7">
        <v>133.44999999999999</v>
      </c>
      <c r="O1519" s="8">
        <v>0.2</v>
      </c>
      <c r="P1519" s="7">
        <v>65.819999999999993</v>
      </c>
      <c r="Q1519" s="7">
        <f t="shared" si="92"/>
        <v>1601.3999999999999</v>
      </c>
      <c r="R1519" s="7">
        <f t="shared" si="93"/>
        <v>987.3</v>
      </c>
      <c r="S1519" s="7">
        <f t="shared" si="94"/>
        <v>614.09999999999991</v>
      </c>
      <c r="T1519" s="9">
        <f t="shared" si="95"/>
        <v>0.3834769576620457</v>
      </c>
      <c r="U1519" s="6">
        <f>YEAR(SalesDataTable[[#This Row],[Order Date]])</f>
        <v>2026</v>
      </c>
      <c r="V1519" s="9" t="str">
        <f>"Q"&amp;ROUNDUP(MONTH(SalesDataTable[[#This Row],[Order Date]])/3,0)</f>
        <v>Q3</v>
      </c>
      <c r="W1519" s="6">
        <f>MONTH(SalesDataTable[[#This Row],[Order Date]])</f>
        <v>7</v>
      </c>
      <c r="X1519" s="9" t="str">
        <f>TEXT(SalesDataTable[[#This Row],[Order Date]],"mmm")</f>
        <v>Jul</v>
      </c>
    </row>
    <row r="1520" spans="1:24">
      <c r="A1520" s="3">
        <v>2763</v>
      </c>
      <c r="B1520" s="4">
        <v>46233</v>
      </c>
      <c r="C1520" s="11">
        <f>YEAR(SalesDataTable[[#This Row],[Order Date]])</f>
        <v>2026</v>
      </c>
      <c r="D1520" s="11" t="str">
        <f>"Q"&amp;ROUNDUP(MONTH(SalesDataTable[[#This Row],[Order Date]])/3,0)</f>
        <v>Q3</v>
      </c>
      <c r="E1520" s="13">
        <f>MONTH(SalesDataTable[[#This Row],[Order Date]])</f>
        <v>7</v>
      </c>
      <c r="F1520" s="11" t="str">
        <f>TEXT(SalesDataTable[[#This Row],[Order Date]],"MMM")</f>
        <v>Jul</v>
      </c>
      <c r="G1520" s="5" t="s">
        <v>0</v>
      </c>
      <c r="H1520" s="5" t="s">
        <v>50</v>
      </c>
      <c r="I1520" s="5" t="s">
        <v>2</v>
      </c>
      <c r="J1520" s="5" t="s">
        <v>16</v>
      </c>
      <c r="K1520" s="5" t="s">
        <v>23</v>
      </c>
      <c r="L1520" s="5" t="s">
        <v>51</v>
      </c>
      <c r="M1520" s="6">
        <v>1</v>
      </c>
      <c r="N1520" s="7">
        <v>120.94</v>
      </c>
      <c r="O1520" s="8">
        <v>0</v>
      </c>
      <c r="P1520" s="7">
        <v>62.24</v>
      </c>
      <c r="Q1520" s="7">
        <f t="shared" si="92"/>
        <v>120.94</v>
      </c>
      <c r="R1520" s="7">
        <f t="shared" si="93"/>
        <v>62.24</v>
      </c>
      <c r="S1520" s="7">
        <f t="shared" si="94"/>
        <v>58.699999999999996</v>
      </c>
      <c r="T1520" s="9">
        <f t="shared" si="95"/>
        <v>0.48536464362493797</v>
      </c>
      <c r="U1520" s="6">
        <f>YEAR(SalesDataTable[[#This Row],[Order Date]])</f>
        <v>2026</v>
      </c>
      <c r="V1520" s="9" t="str">
        <f>"Q"&amp;ROUNDUP(MONTH(SalesDataTable[[#This Row],[Order Date]])/3,0)</f>
        <v>Q3</v>
      </c>
      <c r="W1520" s="6">
        <f>MONTH(SalesDataTable[[#This Row],[Order Date]])</f>
        <v>7</v>
      </c>
      <c r="X1520" s="9" t="str">
        <f>TEXT(SalesDataTable[[#This Row],[Order Date]],"mmm")</f>
        <v>Jul</v>
      </c>
    </row>
    <row r="1521" spans="1:24">
      <c r="A1521" s="3">
        <v>3537</v>
      </c>
      <c r="B1521" s="4">
        <v>46233</v>
      </c>
      <c r="C1521" s="11">
        <f>YEAR(SalesDataTable[[#This Row],[Order Date]])</f>
        <v>2026</v>
      </c>
      <c r="D1521" s="11" t="str">
        <f>"Q"&amp;ROUNDUP(MONTH(SalesDataTable[[#This Row],[Order Date]])/3,0)</f>
        <v>Q3</v>
      </c>
      <c r="E1521" s="13">
        <f>MONTH(SalesDataTable[[#This Row],[Order Date]])</f>
        <v>7</v>
      </c>
      <c r="F1521" s="11" t="str">
        <f>TEXT(SalesDataTable[[#This Row],[Order Date]],"MMM")</f>
        <v>Jul</v>
      </c>
      <c r="G1521" s="5" t="s">
        <v>6</v>
      </c>
      <c r="H1521" s="5" t="s">
        <v>41</v>
      </c>
      <c r="I1521" s="5" t="s">
        <v>2</v>
      </c>
      <c r="J1521" s="5" t="s">
        <v>3</v>
      </c>
      <c r="K1521" s="5" t="s">
        <v>23</v>
      </c>
      <c r="L1521" s="5" t="s">
        <v>24</v>
      </c>
      <c r="M1521" s="6">
        <v>2</v>
      </c>
      <c r="N1521" s="7">
        <v>332.99</v>
      </c>
      <c r="O1521" s="8">
        <v>0.15</v>
      </c>
      <c r="P1521" s="7">
        <v>199.09</v>
      </c>
      <c r="Q1521" s="7">
        <f t="shared" si="92"/>
        <v>566.08299999999997</v>
      </c>
      <c r="R1521" s="7">
        <f t="shared" si="93"/>
        <v>398.18</v>
      </c>
      <c r="S1521" s="7">
        <f t="shared" si="94"/>
        <v>167.90299999999996</v>
      </c>
      <c r="T1521" s="9">
        <f t="shared" si="95"/>
        <v>0.29660491482697759</v>
      </c>
      <c r="U1521" s="6">
        <f>YEAR(SalesDataTable[[#This Row],[Order Date]])</f>
        <v>2026</v>
      </c>
      <c r="V1521" s="9" t="str">
        <f>"Q"&amp;ROUNDUP(MONTH(SalesDataTable[[#This Row],[Order Date]])/3,0)</f>
        <v>Q3</v>
      </c>
      <c r="W1521" s="6">
        <f>MONTH(SalesDataTable[[#This Row],[Order Date]])</f>
        <v>7</v>
      </c>
      <c r="X1521" s="9" t="str">
        <f>TEXT(SalesDataTable[[#This Row],[Order Date]],"mmm")</f>
        <v>Jul</v>
      </c>
    </row>
    <row r="1522" spans="1:24">
      <c r="A1522" s="3">
        <v>3550</v>
      </c>
      <c r="B1522" s="4">
        <v>46233</v>
      </c>
      <c r="C1522" s="11">
        <f>YEAR(SalesDataTable[[#This Row],[Order Date]])</f>
        <v>2026</v>
      </c>
      <c r="D1522" s="11" t="str">
        <f>"Q"&amp;ROUNDUP(MONTH(SalesDataTable[[#This Row],[Order Date]])/3,0)</f>
        <v>Q3</v>
      </c>
      <c r="E1522" s="13">
        <f>MONTH(SalesDataTable[[#This Row],[Order Date]])</f>
        <v>7</v>
      </c>
      <c r="F1522" s="11" t="str">
        <f>TEXT(SalesDataTable[[#This Row],[Order Date]],"MMM")</f>
        <v>Jul</v>
      </c>
      <c r="G1522" s="5" t="s">
        <v>0</v>
      </c>
      <c r="H1522" s="5" t="s">
        <v>50</v>
      </c>
      <c r="I1522" s="5" t="s">
        <v>2</v>
      </c>
      <c r="J1522" s="5" t="s">
        <v>3</v>
      </c>
      <c r="K1522" s="5" t="s">
        <v>23</v>
      </c>
      <c r="L1522" s="5" t="s">
        <v>51</v>
      </c>
      <c r="M1522" s="6">
        <v>3</v>
      </c>
      <c r="N1522" s="7">
        <v>120.88</v>
      </c>
      <c r="O1522" s="8">
        <v>0</v>
      </c>
      <c r="P1522" s="7">
        <v>60.97</v>
      </c>
      <c r="Q1522" s="7">
        <f t="shared" si="92"/>
        <v>362.64</v>
      </c>
      <c r="R1522" s="7">
        <f t="shared" si="93"/>
        <v>182.91</v>
      </c>
      <c r="S1522" s="7">
        <f t="shared" si="94"/>
        <v>179.73</v>
      </c>
      <c r="T1522" s="9">
        <f t="shared" si="95"/>
        <v>0.49561548643282594</v>
      </c>
      <c r="U1522" s="6">
        <f>YEAR(SalesDataTable[[#This Row],[Order Date]])</f>
        <v>2026</v>
      </c>
      <c r="V1522" s="9" t="str">
        <f>"Q"&amp;ROUNDUP(MONTH(SalesDataTable[[#This Row],[Order Date]])/3,0)</f>
        <v>Q3</v>
      </c>
      <c r="W1522" s="6">
        <f>MONTH(SalesDataTable[[#This Row],[Order Date]])</f>
        <v>7</v>
      </c>
      <c r="X1522" s="9" t="str">
        <f>TEXT(SalesDataTable[[#This Row],[Order Date]],"mmm")</f>
        <v>Jul</v>
      </c>
    </row>
    <row r="1523" spans="1:24">
      <c r="A1523" s="3">
        <v>3875</v>
      </c>
      <c r="B1523" s="4">
        <v>46233</v>
      </c>
      <c r="C1523" s="11">
        <f>YEAR(SalesDataTable[[#This Row],[Order Date]])</f>
        <v>2026</v>
      </c>
      <c r="D1523" s="11" t="str">
        <f>"Q"&amp;ROUNDUP(MONTH(SalesDataTable[[#This Row],[Order Date]])/3,0)</f>
        <v>Q3</v>
      </c>
      <c r="E1523" s="13">
        <f>MONTH(SalesDataTable[[#This Row],[Order Date]])</f>
        <v>7</v>
      </c>
      <c r="F1523" s="11" t="str">
        <f>TEXT(SalesDataTable[[#This Row],[Order Date]],"MMM")</f>
        <v>Jul</v>
      </c>
      <c r="G1523" s="5" t="s">
        <v>20</v>
      </c>
      <c r="H1523" s="5" t="s">
        <v>33</v>
      </c>
      <c r="I1523" s="5" t="s">
        <v>2</v>
      </c>
      <c r="J1523" s="5" t="s">
        <v>3</v>
      </c>
      <c r="K1523" s="5" t="s">
        <v>4</v>
      </c>
      <c r="L1523" s="5" t="s">
        <v>30</v>
      </c>
      <c r="M1523" s="6">
        <v>1</v>
      </c>
      <c r="N1523" s="7">
        <v>101.73</v>
      </c>
      <c r="O1523" s="8">
        <v>0.05</v>
      </c>
      <c r="P1523" s="7">
        <v>51.63</v>
      </c>
      <c r="Q1523" s="7">
        <f t="shared" si="92"/>
        <v>96.643500000000003</v>
      </c>
      <c r="R1523" s="7">
        <f t="shared" si="93"/>
        <v>51.63</v>
      </c>
      <c r="S1523" s="7">
        <f t="shared" si="94"/>
        <v>45.013500000000001</v>
      </c>
      <c r="T1523" s="9">
        <f t="shared" si="95"/>
        <v>0.46576852038678235</v>
      </c>
      <c r="U1523" s="6">
        <f>YEAR(SalesDataTable[[#This Row],[Order Date]])</f>
        <v>2026</v>
      </c>
      <c r="V1523" s="9" t="str">
        <f>"Q"&amp;ROUNDUP(MONTH(SalesDataTable[[#This Row],[Order Date]])/3,0)</f>
        <v>Q3</v>
      </c>
      <c r="W1523" s="6">
        <f>MONTH(SalesDataTable[[#This Row],[Order Date]])</f>
        <v>7</v>
      </c>
      <c r="X1523" s="9" t="str">
        <f>TEXT(SalesDataTable[[#This Row],[Order Date]],"mmm")</f>
        <v>Jul</v>
      </c>
    </row>
    <row r="1524" spans="1:24">
      <c r="A1524" s="3">
        <v>4467</v>
      </c>
      <c r="B1524" s="4">
        <v>46233</v>
      </c>
      <c r="C1524" s="11">
        <f>YEAR(SalesDataTable[[#This Row],[Order Date]])</f>
        <v>2026</v>
      </c>
      <c r="D1524" s="11" t="str">
        <f>"Q"&amp;ROUNDUP(MONTH(SalesDataTable[[#This Row],[Order Date]])/3,0)</f>
        <v>Q3</v>
      </c>
      <c r="E1524" s="13">
        <f>MONTH(SalesDataTable[[#This Row],[Order Date]])</f>
        <v>7</v>
      </c>
      <c r="F1524" s="11" t="str">
        <f>TEXT(SalesDataTable[[#This Row],[Order Date]],"MMM")</f>
        <v>Jul</v>
      </c>
      <c r="G1524" s="5" t="s">
        <v>20</v>
      </c>
      <c r="H1524" s="5" t="s">
        <v>31</v>
      </c>
      <c r="I1524" s="5" t="s">
        <v>2</v>
      </c>
      <c r="J1524" s="5" t="s">
        <v>3</v>
      </c>
      <c r="K1524" s="5" t="s">
        <v>14</v>
      </c>
      <c r="L1524" s="5" t="s">
        <v>15</v>
      </c>
      <c r="M1524" s="6">
        <v>2</v>
      </c>
      <c r="N1524" s="7">
        <v>36.21</v>
      </c>
      <c r="O1524" s="8">
        <v>0</v>
      </c>
      <c r="P1524" s="7">
        <v>13.5</v>
      </c>
      <c r="Q1524" s="7">
        <f t="shared" si="92"/>
        <v>72.42</v>
      </c>
      <c r="R1524" s="7">
        <f t="shared" si="93"/>
        <v>27</v>
      </c>
      <c r="S1524" s="7">
        <f t="shared" si="94"/>
        <v>45.42</v>
      </c>
      <c r="T1524" s="9">
        <f t="shared" si="95"/>
        <v>0.62717481358740679</v>
      </c>
      <c r="U1524" s="6">
        <f>YEAR(SalesDataTable[[#This Row],[Order Date]])</f>
        <v>2026</v>
      </c>
      <c r="V1524" s="9" t="str">
        <f>"Q"&amp;ROUNDUP(MONTH(SalesDataTable[[#This Row],[Order Date]])/3,0)</f>
        <v>Q3</v>
      </c>
      <c r="W1524" s="6">
        <f>MONTH(SalesDataTable[[#This Row],[Order Date]])</f>
        <v>7</v>
      </c>
      <c r="X1524" s="9" t="str">
        <f>TEXT(SalesDataTable[[#This Row],[Order Date]],"mmm")</f>
        <v>Jul</v>
      </c>
    </row>
    <row r="1525" spans="1:24">
      <c r="A1525" s="3">
        <v>739</v>
      </c>
      <c r="B1525" s="4">
        <v>46234</v>
      </c>
      <c r="C1525" s="11">
        <f>YEAR(SalesDataTable[[#This Row],[Order Date]])</f>
        <v>2026</v>
      </c>
      <c r="D1525" s="11" t="str">
        <f>"Q"&amp;ROUNDUP(MONTH(SalesDataTable[[#This Row],[Order Date]])/3,0)</f>
        <v>Q3</v>
      </c>
      <c r="E1525" s="13">
        <f>MONTH(SalesDataTable[[#This Row],[Order Date]])</f>
        <v>7</v>
      </c>
      <c r="F1525" s="11" t="str">
        <f>TEXT(SalesDataTable[[#This Row],[Order Date]],"MMM")</f>
        <v>Jul</v>
      </c>
      <c r="G1525" s="5" t="s">
        <v>20</v>
      </c>
      <c r="H1525" s="5" t="s">
        <v>31</v>
      </c>
      <c r="I1525" s="5" t="s">
        <v>2</v>
      </c>
      <c r="J1525" s="5" t="s">
        <v>16</v>
      </c>
      <c r="K1525" s="5" t="s">
        <v>4</v>
      </c>
      <c r="L1525" s="5" t="s">
        <v>30</v>
      </c>
      <c r="M1525" s="6">
        <v>5</v>
      </c>
      <c r="N1525" s="7">
        <v>104.65</v>
      </c>
      <c r="O1525" s="8">
        <v>0</v>
      </c>
      <c r="P1525" s="7">
        <v>49.2</v>
      </c>
      <c r="Q1525" s="7">
        <f t="shared" si="92"/>
        <v>523.25</v>
      </c>
      <c r="R1525" s="7">
        <f t="shared" si="93"/>
        <v>246</v>
      </c>
      <c r="S1525" s="7">
        <f t="shared" si="94"/>
        <v>277.25</v>
      </c>
      <c r="T1525" s="9">
        <f t="shared" si="95"/>
        <v>0.52986144290492121</v>
      </c>
      <c r="U1525" s="6">
        <f>YEAR(SalesDataTable[[#This Row],[Order Date]])</f>
        <v>2026</v>
      </c>
      <c r="V1525" s="9" t="str">
        <f>"Q"&amp;ROUNDUP(MONTH(SalesDataTable[[#This Row],[Order Date]])/3,0)</f>
        <v>Q3</v>
      </c>
      <c r="W1525" s="6">
        <f>MONTH(SalesDataTable[[#This Row],[Order Date]])</f>
        <v>7</v>
      </c>
      <c r="X1525" s="9" t="str">
        <f>TEXT(SalesDataTable[[#This Row],[Order Date]],"mmm")</f>
        <v>Jul</v>
      </c>
    </row>
    <row r="1526" spans="1:24">
      <c r="A1526" s="3">
        <v>2376</v>
      </c>
      <c r="B1526" s="4">
        <v>46234</v>
      </c>
      <c r="C1526" s="11">
        <f>YEAR(SalesDataTable[[#This Row],[Order Date]])</f>
        <v>2026</v>
      </c>
      <c r="D1526" s="11" t="str">
        <f>"Q"&amp;ROUNDUP(MONTH(SalesDataTable[[#This Row],[Order Date]])/3,0)</f>
        <v>Q3</v>
      </c>
      <c r="E1526" s="13">
        <f>MONTH(SalesDataTable[[#This Row],[Order Date]])</f>
        <v>7</v>
      </c>
      <c r="F1526" s="11" t="str">
        <f>TEXT(SalesDataTable[[#This Row],[Order Date]],"MMM")</f>
        <v>Jul</v>
      </c>
      <c r="G1526" s="5" t="s">
        <v>11</v>
      </c>
      <c r="H1526" s="5" t="s">
        <v>25</v>
      </c>
      <c r="I1526" s="5" t="s">
        <v>8</v>
      </c>
      <c r="J1526" s="5" t="s">
        <v>3</v>
      </c>
      <c r="K1526" s="5" t="s">
        <v>23</v>
      </c>
      <c r="L1526" s="5" t="s">
        <v>29</v>
      </c>
      <c r="M1526" s="6">
        <v>5</v>
      </c>
      <c r="N1526" s="7">
        <v>198.35</v>
      </c>
      <c r="O1526" s="8">
        <v>0.05</v>
      </c>
      <c r="P1526" s="7">
        <v>104.96</v>
      </c>
      <c r="Q1526" s="7">
        <f t="shared" si="92"/>
        <v>942.16249999999991</v>
      </c>
      <c r="R1526" s="7">
        <f t="shared" si="93"/>
        <v>524.79999999999995</v>
      </c>
      <c r="S1526" s="7">
        <f t="shared" si="94"/>
        <v>417.36249999999995</v>
      </c>
      <c r="T1526" s="9">
        <f t="shared" si="95"/>
        <v>0.44298356175288234</v>
      </c>
      <c r="U1526" s="6">
        <f>YEAR(SalesDataTable[[#This Row],[Order Date]])</f>
        <v>2026</v>
      </c>
      <c r="V1526" s="9" t="str">
        <f>"Q"&amp;ROUNDUP(MONTH(SalesDataTable[[#This Row],[Order Date]])/3,0)</f>
        <v>Q3</v>
      </c>
      <c r="W1526" s="6">
        <f>MONTH(SalesDataTable[[#This Row],[Order Date]])</f>
        <v>7</v>
      </c>
      <c r="X1526" s="9" t="str">
        <f>TEXT(SalesDataTable[[#This Row],[Order Date]],"mmm")</f>
        <v>Jul</v>
      </c>
    </row>
    <row r="1527" spans="1:24">
      <c r="A1527" s="3">
        <v>3109</v>
      </c>
      <c r="B1527" s="4">
        <v>46234</v>
      </c>
      <c r="C1527" s="11">
        <f>YEAR(SalesDataTable[[#This Row],[Order Date]])</f>
        <v>2026</v>
      </c>
      <c r="D1527" s="11" t="str">
        <f>"Q"&amp;ROUNDUP(MONTH(SalesDataTable[[#This Row],[Order Date]])/3,0)</f>
        <v>Q3</v>
      </c>
      <c r="E1527" s="13">
        <f>MONTH(SalesDataTable[[#This Row],[Order Date]])</f>
        <v>7</v>
      </c>
      <c r="F1527" s="11" t="str">
        <f>TEXT(SalesDataTable[[#This Row],[Order Date]],"MMM")</f>
        <v>Jul</v>
      </c>
      <c r="G1527" s="5" t="s">
        <v>0</v>
      </c>
      <c r="H1527" s="5" t="s">
        <v>1</v>
      </c>
      <c r="I1527" s="5" t="s">
        <v>28</v>
      </c>
      <c r="J1527" s="5" t="s">
        <v>3</v>
      </c>
      <c r="K1527" s="5" t="s">
        <v>34</v>
      </c>
      <c r="L1527" s="5" t="s">
        <v>42</v>
      </c>
      <c r="M1527" s="6">
        <v>2</v>
      </c>
      <c r="N1527" s="7">
        <v>36.56</v>
      </c>
      <c r="O1527" s="8">
        <v>0.05</v>
      </c>
      <c r="P1527" s="7">
        <v>13.76</v>
      </c>
      <c r="Q1527" s="7">
        <f t="shared" si="92"/>
        <v>69.463999999999999</v>
      </c>
      <c r="R1527" s="7">
        <f t="shared" si="93"/>
        <v>27.52</v>
      </c>
      <c r="S1527" s="7">
        <f t="shared" si="94"/>
        <v>41.944000000000003</v>
      </c>
      <c r="T1527" s="9">
        <f t="shared" si="95"/>
        <v>0.60382356328457909</v>
      </c>
      <c r="U1527" s="6">
        <f>YEAR(SalesDataTable[[#This Row],[Order Date]])</f>
        <v>2026</v>
      </c>
      <c r="V1527" s="9" t="str">
        <f>"Q"&amp;ROUNDUP(MONTH(SalesDataTable[[#This Row],[Order Date]])/3,0)</f>
        <v>Q3</v>
      </c>
      <c r="W1527" s="6">
        <f>MONTH(SalesDataTable[[#This Row],[Order Date]])</f>
        <v>7</v>
      </c>
      <c r="X1527" s="9" t="str">
        <f>TEXT(SalesDataTable[[#This Row],[Order Date]],"mmm")</f>
        <v>Jul</v>
      </c>
    </row>
    <row r="1528" spans="1:24">
      <c r="A1528" s="3">
        <v>4362</v>
      </c>
      <c r="B1528" s="4">
        <v>46234</v>
      </c>
      <c r="C1528" s="11">
        <f>YEAR(SalesDataTable[[#This Row],[Order Date]])</f>
        <v>2026</v>
      </c>
      <c r="D1528" s="11" t="str">
        <f>"Q"&amp;ROUNDUP(MONTH(SalesDataTable[[#This Row],[Order Date]])/3,0)</f>
        <v>Q3</v>
      </c>
      <c r="E1528" s="13">
        <f>MONTH(SalesDataTable[[#This Row],[Order Date]])</f>
        <v>7</v>
      </c>
      <c r="F1528" s="11" t="str">
        <f>TEXT(SalesDataTable[[#This Row],[Order Date]],"MMM")</f>
        <v>Jul</v>
      </c>
      <c r="G1528" s="5" t="s">
        <v>6</v>
      </c>
      <c r="H1528" s="5" t="s">
        <v>49</v>
      </c>
      <c r="I1528" s="5" t="s">
        <v>2</v>
      </c>
      <c r="J1528" s="5" t="s">
        <v>3</v>
      </c>
      <c r="K1528" s="5" t="s">
        <v>9</v>
      </c>
      <c r="L1528" s="5" t="s">
        <v>10</v>
      </c>
      <c r="M1528" s="6">
        <v>5</v>
      </c>
      <c r="N1528" s="7">
        <v>92.41</v>
      </c>
      <c r="O1528" s="8">
        <v>0</v>
      </c>
      <c r="P1528" s="7">
        <v>44.29</v>
      </c>
      <c r="Q1528" s="7">
        <f t="shared" si="92"/>
        <v>462.04999999999995</v>
      </c>
      <c r="R1528" s="7">
        <f t="shared" si="93"/>
        <v>221.45</v>
      </c>
      <c r="S1528" s="7">
        <f t="shared" si="94"/>
        <v>240.59999999999997</v>
      </c>
      <c r="T1528" s="9">
        <f t="shared" si="95"/>
        <v>0.52072286549074775</v>
      </c>
      <c r="U1528" s="6">
        <f>YEAR(SalesDataTable[[#This Row],[Order Date]])</f>
        <v>2026</v>
      </c>
      <c r="V1528" s="9" t="str">
        <f>"Q"&amp;ROUNDUP(MONTH(SalesDataTable[[#This Row],[Order Date]])/3,0)</f>
        <v>Q3</v>
      </c>
      <c r="W1528" s="6">
        <f>MONTH(SalesDataTable[[#This Row],[Order Date]])</f>
        <v>7</v>
      </c>
      <c r="X1528" s="9" t="str">
        <f>TEXT(SalesDataTable[[#This Row],[Order Date]],"mmm")</f>
        <v>Jul</v>
      </c>
    </row>
    <row r="1529" spans="1:24">
      <c r="A1529" s="3">
        <v>777</v>
      </c>
      <c r="B1529" s="4">
        <v>46235</v>
      </c>
      <c r="C1529" s="11">
        <f>YEAR(SalesDataTable[[#This Row],[Order Date]])</f>
        <v>2026</v>
      </c>
      <c r="D1529" s="11" t="str">
        <f>"Q"&amp;ROUNDUP(MONTH(SalesDataTable[[#This Row],[Order Date]])/3,0)</f>
        <v>Q3</v>
      </c>
      <c r="E1529" s="13">
        <f>MONTH(SalesDataTable[[#This Row],[Order Date]])</f>
        <v>8</v>
      </c>
      <c r="F1529" s="11" t="str">
        <f>TEXT(SalesDataTable[[#This Row],[Order Date]],"MMM")</f>
        <v>Aug</v>
      </c>
      <c r="G1529" s="5" t="s">
        <v>20</v>
      </c>
      <c r="H1529" s="5" t="s">
        <v>47</v>
      </c>
      <c r="I1529" s="5" t="s">
        <v>2</v>
      </c>
      <c r="J1529" s="5" t="s">
        <v>3</v>
      </c>
      <c r="K1529" s="5" t="s">
        <v>23</v>
      </c>
      <c r="L1529" s="5" t="s">
        <v>51</v>
      </c>
      <c r="M1529" s="6">
        <v>4</v>
      </c>
      <c r="N1529" s="7">
        <v>121.87</v>
      </c>
      <c r="O1529" s="8">
        <v>0</v>
      </c>
      <c r="P1529" s="7">
        <v>59.89</v>
      </c>
      <c r="Q1529" s="7">
        <f t="shared" si="92"/>
        <v>487.48</v>
      </c>
      <c r="R1529" s="7">
        <f t="shared" si="93"/>
        <v>239.56</v>
      </c>
      <c r="S1529" s="7">
        <f t="shared" si="94"/>
        <v>247.92000000000002</v>
      </c>
      <c r="T1529" s="9">
        <f t="shared" si="95"/>
        <v>0.50857471075736438</v>
      </c>
      <c r="U1529" s="6">
        <f>YEAR(SalesDataTable[[#This Row],[Order Date]])</f>
        <v>2026</v>
      </c>
      <c r="V1529" s="9" t="str">
        <f>"Q"&amp;ROUNDUP(MONTH(SalesDataTable[[#This Row],[Order Date]])/3,0)</f>
        <v>Q3</v>
      </c>
      <c r="W1529" s="6">
        <f>MONTH(SalesDataTable[[#This Row],[Order Date]])</f>
        <v>8</v>
      </c>
      <c r="X1529" s="9" t="str">
        <f>TEXT(SalesDataTable[[#This Row],[Order Date]],"mmm")</f>
        <v>Aug</v>
      </c>
    </row>
    <row r="1530" spans="1:24">
      <c r="A1530" s="3">
        <v>831</v>
      </c>
      <c r="B1530" s="4">
        <v>46235</v>
      </c>
      <c r="C1530" s="11">
        <f>YEAR(SalesDataTable[[#This Row],[Order Date]])</f>
        <v>2026</v>
      </c>
      <c r="D1530" s="11" t="str">
        <f>"Q"&amp;ROUNDUP(MONTH(SalesDataTable[[#This Row],[Order Date]])/3,0)</f>
        <v>Q3</v>
      </c>
      <c r="E1530" s="13">
        <f>MONTH(SalesDataTable[[#This Row],[Order Date]])</f>
        <v>8</v>
      </c>
      <c r="F1530" s="11" t="str">
        <f>TEXT(SalesDataTable[[#This Row],[Order Date]],"MMM")</f>
        <v>Aug</v>
      </c>
      <c r="G1530" s="5" t="s">
        <v>20</v>
      </c>
      <c r="H1530" s="5" t="s">
        <v>33</v>
      </c>
      <c r="I1530" s="5" t="s">
        <v>2</v>
      </c>
      <c r="J1530" s="5" t="s">
        <v>3</v>
      </c>
      <c r="K1530" s="5" t="s">
        <v>14</v>
      </c>
      <c r="L1530" s="5" t="s">
        <v>44</v>
      </c>
      <c r="M1530" s="6">
        <v>2</v>
      </c>
      <c r="N1530" s="7">
        <v>130.9</v>
      </c>
      <c r="O1530" s="8">
        <v>0.05</v>
      </c>
      <c r="P1530" s="7">
        <v>67.959999999999994</v>
      </c>
      <c r="Q1530" s="7">
        <f t="shared" si="92"/>
        <v>248.71</v>
      </c>
      <c r="R1530" s="7">
        <f t="shared" si="93"/>
        <v>135.91999999999999</v>
      </c>
      <c r="S1530" s="7">
        <f t="shared" si="94"/>
        <v>112.79000000000002</v>
      </c>
      <c r="T1530" s="9">
        <f t="shared" si="95"/>
        <v>0.45350006031120588</v>
      </c>
      <c r="U1530" s="6">
        <f>YEAR(SalesDataTable[[#This Row],[Order Date]])</f>
        <v>2026</v>
      </c>
      <c r="V1530" s="9" t="str">
        <f>"Q"&amp;ROUNDUP(MONTH(SalesDataTable[[#This Row],[Order Date]])/3,0)</f>
        <v>Q3</v>
      </c>
      <c r="W1530" s="6">
        <f>MONTH(SalesDataTable[[#This Row],[Order Date]])</f>
        <v>8</v>
      </c>
      <c r="X1530" s="9" t="str">
        <f>TEXT(SalesDataTable[[#This Row],[Order Date]],"mmm")</f>
        <v>Aug</v>
      </c>
    </row>
    <row r="1531" spans="1:24">
      <c r="A1531" s="3">
        <v>2059</v>
      </c>
      <c r="B1531" s="4">
        <v>46235</v>
      </c>
      <c r="C1531" s="11">
        <f>YEAR(SalesDataTable[[#This Row],[Order Date]])</f>
        <v>2026</v>
      </c>
      <c r="D1531" s="11" t="str">
        <f>"Q"&amp;ROUNDUP(MONTH(SalesDataTable[[#This Row],[Order Date]])/3,0)</f>
        <v>Q3</v>
      </c>
      <c r="E1531" s="13">
        <f>MONTH(SalesDataTable[[#This Row],[Order Date]])</f>
        <v>8</v>
      </c>
      <c r="F1531" s="11" t="str">
        <f>TEXT(SalesDataTable[[#This Row],[Order Date]],"MMM")</f>
        <v>Aug</v>
      </c>
      <c r="G1531" s="5" t="s">
        <v>11</v>
      </c>
      <c r="H1531" s="5" t="s">
        <v>12</v>
      </c>
      <c r="I1531" s="5" t="s">
        <v>19</v>
      </c>
      <c r="J1531" s="5" t="s">
        <v>13</v>
      </c>
      <c r="K1531" s="5" t="s">
        <v>4</v>
      </c>
      <c r="L1531" s="5" t="s">
        <v>22</v>
      </c>
      <c r="M1531" s="6">
        <v>1</v>
      </c>
      <c r="N1531" s="7">
        <v>50.98</v>
      </c>
      <c r="O1531" s="8">
        <v>0</v>
      </c>
      <c r="P1531" s="7">
        <v>22.92</v>
      </c>
      <c r="Q1531" s="7">
        <f t="shared" si="92"/>
        <v>50.98</v>
      </c>
      <c r="R1531" s="7">
        <f t="shared" si="93"/>
        <v>22.92</v>
      </c>
      <c r="S1531" s="7">
        <f t="shared" si="94"/>
        <v>28.059999999999995</v>
      </c>
      <c r="T1531" s="9">
        <f t="shared" si="95"/>
        <v>0.55041192624558644</v>
      </c>
      <c r="U1531" s="6">
        <f>YEAR(SalesDataTable[[#This Row],[Order Date]])</f>
        <v>2026</v>
      </c>
      <c r="V1531" s="9" t="str">
        <f>"Q"&amp;ROUNDUP(MONTH(SalesDataTable[[#This Row],[Order Date]])/3,0)</f>
        <v>Q3</v>
      </c>
      <c r="W1531" s="6">
        <f>MONTH(SalesDataTable[[#This Row],[Order Date]])</f>
        <v>8</v>
      </c>
      <c r="X1531" s="9" t="str">
        <f>TEXT(SalesDataTable[[#This Row],[Order Date]],"mmm")</f>
        <v>Aug</v>
      </c>
    </row>
    <row r="1532" spans="1:24">
      <c r="A1532" s="3">
        <v>2519</v>
      </c>
      <c r="B1532" s="4">
        <v>46235</v>
      </c>
      <c r="C1532" s="11">
        <f>YEAR(SalesDataTable[[#This Row],[Order Date]])</f>
        <v>2026</v>
      </c>
      <c r="D1532" s="11" t="str">
        <f>"Q"&amp;ROUNDUP(MONTH(SalesDataTable[[#This Row],[Order Date]])/3,0)</f>
        <v>Q3</v>
      </c>
      <c r="E1532" s="13">
        <f>MONTH(SalesDataTable[[#This Row],[Order Date]])</f>
        <v>8</v>
      </c>
      <c r="F1532" s="11" t="str">
        <f>TEXT(SalesDataTable[[#This Row],[Order Date]],"MMM")</f>
        <v>Aug</v>
      </c>
      <c r="G1532" s="5" t="s">
        <v>11</v>
      </c>
      <c r="H1532" s="5" t="s">
        <v>12</v>
      </c>
      <c r="I1532" s="5" t="s">
        <v>2</v>
      </c>
      <c r="J1532" s="5" t="s">
        <v>3</v>
      </c>
      <c r="K1532" s="5" t="s">
        <v>9</v>
      </c>
      <c r="L1532" s="5" t="s">
        <v>10</v>
      </c>
      <c r="M1532" s="6">
        <v>2</v>
      </c>
      <c r="N1532" s="7">
        <v>91.11</v>
      </c>
      <c r="O1532" s="8">
        <v>0</v>
      </c>
      <c r="P1532" s="7">
        <v>44.19</v>
      </c>
      <c r="Q1532" s="7">
        <f t="shared" si="92"/>
        <v>182.22</v>
      </c>
      <c r="R1532" s="7">
        <f t="shared" si="93"/>
        <v>88.38</v>
      </c>
      <c r="S1532" s="7">
        <f t="shared" si="94"/>
        <v>93.84</v>
      </c>
      <c r="T1532" s="9">
        <f t="shared" si="95"/>
        <v>0.51498189002304906</v>
      </c>
      <c r="U1532" s="6">
        <f>YEAR(SalesDataTable[[#This Row],[Order Date]])</f>
        <v>2026</v>
      </c>
      <c r="V1532" s="9" t="str">
        <f>"Q"&amp;ROUNDUP(MONTH(SalesDataTable[[#This Row],[Order Date]])/3,0)</f>
        <v>Q3</v>
      </c>
      <c r="W1532" s="6">
        <f>MONTH(SalesDataTable[[#This Row],[Order Date]])</f>
        <v>8</v>
      </c>
      <c r="X1532" s="9" t="str">
        <f>TEXT(SalesDataTable[[#This Row],[Order Date]],"mmm")</f>
        <v>Aug</v>
      </c>
    </row>
    <row r="1533" spans="1:24">
      <c r="A1533" s="3">
        <v>2644</v>
      </c>
      <c r="B1533" s="4">
        <v>46235</v>
      </c>
      <c r="C1533" s="11">
        <f>YEAR(SalesDataTable[[#This Row],[Order Date]])</f>
        <v>2026</v>
      </c>
      <c r="D1533" s="11" t="str">
        <f>"Q"&amp;ROUNDUP(MONTH(SalesDataTable[[#This Row],[Order Date]])/3,0)</f>
        <v>Q3</v>
      </c>
      <c r="E1533" s="13">
        <f>MONTH(SalesDataTable[[#This Row],[Order Date]])</f>
        <v>8</v>
      </c>
      <c r="F1533" s="11" t="str">
        <f>TEXT(SalesDataTable[[#This Row],[Order Date]],"MMM")</f>
        <v>Aug</v>
      </c>
      <c r="G1533" s="5" t="s">
        <v>0</v>
      </c>
      <c r="H1533" s="5" t="s">
        <v>1</v>
      </c>
      <c r="I1533" s="5" t="s">
        <v>28</v>
      </c>
      <c r="J1533" s="5" t="s">
        <v>3</v>
      </c>
      <c r="K1533" s="5" t="s">
        <v>14</v>
      </c>
      <c r="L1533" s="5" t="s">
        <v>15</v>
      </c>
      <c r="M1533" s="6">
        <v>3</v>
      </c>
      <c r="N1533" s="7">
        <v>35.619999999999997</v>
      </c>
      <c r="O1533" s="8">
        <v>0.05</v>
      </c>
      <c r="P1533" s="7">
        <v>13.47</v>
      </c>
      <c r="Q1533" s="7">
        <f t="shared" si="92"/>
        <v>101.51699999999998</v>
      </c>
      <c r="R1533" s="7">
        <f t="shared" si="93"/>
        <v>40.410000000000004</v>
      </c>
      <c r="S1533" s="7">
        <f t="shared" si="94"/>
        <v>61.106999999999978</v>
      </c>
      <c r="T1533" s="9">
        <f t="shared" si="95"/>
        <v>0.60193859156594454</v>
      </c>
      <c r="U1533" s="6">
        <f>YEAR(SalesDataTable[[#This Row],[Order Date]])</f>
        <v>2026</v>
      </c>
      <c r="V1533" s="9" t="str">
        <f>"Q"&amp;ROUNDUP(MONTH(SalesDataTable[[#This Row],[Order Date]])/3,0)</f>
        <v>Q3</v>
      </c>
      <c r="W1533" s="6">
        <f>MONTH(SalesDataTable[[#This Row],[Order Date]])</f>
        <v>8</v>
      </c>
      <c r="X1533" s="9" t="str">
        <f>TEXT(SalesDataTable[[#This Row],[Order Date]],"mmm")</f>
        <v>Aug</v>
      </c>
    </row>
    <row r="1534" spans="1:24">
      <c r="A1534" s="3">
        <v>4141</v>
      </c>
      <c r="B1534" s="4">
        <v>46235</v>
      </c>
      <c r="C1534" s="11">
        <f>YEAR(SalesDataTable[[#This Row],[Order Date]])</f>
        <v>2026</v>
      </c>
      <c r="D1534" s="11" t="str">
        <f>"Q"&amp;ROUNDUP(MONTH(SalesDataTable[[#This Row],[Order Date]])/3,0)</f>
        <v>Q3</v>
      </c>
      <c r="E1534" s="13">
        <f>MONTH(SalesDataTable[[#This Row],[Order Date]])</f>
        <v>8</v>
      </c>
      <c r="F1534" s="11" t="str">
        <f>TEXT(SalesDataTable[[#This Row],[Order Date]],"MMM")</f>
        <v>Aug</v>
      </c>
      <c r="G1534" s="5" t="s">
        <v>20</v>
      </c>
      <c r="H1534" s="5" t="s">
        <v>47</v>
      </c>
      <c r="I1534" s="5" t="s">
        <v>2</v>
      </c>
      <c r="J1534" s="5" t="s">
        <v>13</v>
      </c>
      <c r="K1534" s="5" t="s">
        <v>9</v>
      </c>
      <c r="L1534" s="5" t="s">
        <v>10</v>
      </c>
      <c r="M1534" s="6">
        <v>1</v>
      </c>
      <c r="N1534" s="7">
        <v>91.95</v>
      </c>
      <c r="O1534" s="8">
        <v>0.05</v>
      </c>
      <c r="P1534" s="7">
        <v>46.47</v>
      </c>
      <c r="Q1534" s="7">
        <f t="shared" si="92"/>
        <v>87.352499999999992</v>
      </c>
      <c r="R1534" s="7">
        <f t="shared" si="93"/>
        <v>46.47</v>
      </c>
      <c r="S1534" s="7">
        <f t="shared" si="94"/>
        <v>40.882499999999993</v>
      </c>
      <c r="T1534" s="9">
        <f t="shared" si="95"/>
        <v>0.46801751523997592</v>
      </c>
      <c r="U1534" s="6">
        <f>YEAR(SalesDataTable[[#This Row],[Order Date]])</f>
        <v>2026</v>
      </c>
      <c r="V1534" s="9" t="str">
        <f>"Q"&amp;ROUNDUP(MONTH(SalesDataTable[[#This Row],[Order Date]])/3,0)</f>
        <v>Q3</v>
      </c>
      <c r="W1534" s="6">
        <f>MONTH(SalesDataTable[[#This Row],[Order Date]])</f>
        <v>8</v>
      </c>
      <c r="X1534" s="9" t="str">
        <f>TEXT(SalesDataTable[[#This Row],[Order Date]],"mmm")</f>
        <v>Aug</v>
      </c>
    </row>
    <row r="1535" spans="1:24">
      <c r="A1535" s="3">
        <v>4804</v>
      </c>
      <c r="B1535" s="4">
        <v>46235</v>
      </c>
      <c r="C1535" s="11">
        <f>YEAR(SalesDataTable[[#This Row],[Order Date]])</f>
        <v>2026</v>
      </c>
      <c r="D1535" s="11" t="str">
        <f>"Q"&amp;ROUNDUP(MONTH(SalesDataTable[[#This Row],[Order Date]])/3,0)</f>
        <v>Q3</v>
      </c>
      <c r="E1535" s="13">
        <f>MONTH(SalesDataTable[[#This Row],[Order Date]])</f>
        <v>8</v>
      </c>
      <c r="F1535" s="11" t="str">
        <f>TEXT(SalesDataTable[[#This Row],[Order Date]],"MMM")</f>
        <v>Aug</v>
      </c>
      <c r="G1535" s="5" t="s">
        <v>0</v>
      </c>
      <c r="H1535" s="5" t="s">
        <v>36</v>
      </c>
      <c r="I1535" s="5" t="s">
        <v>2</v>
      </c>
      <c r="J1535" s="5" t="s">
        <v>3</v>
      </c>
      <c r="K1535" s="5" t="s">
        <v>34</v>
      </c>
      <c r="L1535" s="5" t="s">
        <v>45</v>
      </c>
      <c r="M1535" s="6">
        <v>1</v>
      </c>
      <c r="N1535" s="7">
        <v>49.46</v>
      </c>
      <c r="O1535" s="8">
        <v>0</v>
      </c>
      <c r="P1535" s="7">
        <v>21.47</v>
      </c>
      <c r="Q1535" s="7">
        <f t="shared" si="92"/>
        <v>49.46</v>
      </c>
      <c r="R1535" s="7">
        <f t="shared" si="93"/>
        <v>21.47</v>
      </c>
      <c r="S1535" s="7">
        <f t="shared" si="94"/>
        <v>27.990000000000002</v>
      </c>
      <c r="T1535" s="9">
        <f t="shared" si="95"/>
        <v>0.5659118479579458</v>
      </c>
      <c r="U1535" s="6">
        <f>YEAR(SalesDataTable[[#This Row],[Order Date]])</f>
        <v>2026</v>
      </c>
      <c r="V1535" s="9" t="str">
        <f>"Q"&amp;ROUNDUP(MONTH(SalesDataTable[[#This Row],[Order Date]])/3,0)</f>
        <v>Q3</v>
      </c>
      <c r="W1535" s="6">
        <f>MONTH(SalesDataTable[[#This Row],[Order Date]])</f>
        <v>8</v>
      </c>
      <c r="X1535" s="9" t="str">
        <f>TEXT(SalesDataTable[[#This Row],[Order Date]],"mmm")</f>
        <v>Aug</v>
      </c>
    </row>
    <row r="1536" spans="1:24">
      <c r="A1536" s="3">
        <v>5161</v>
      </c>
      <c r="B1536" s="4">
        <v>46235</v>
      </c>
      <c r="C1536" s="11">
        <f>YEAR(SalesDataTable[[#This Row],[Order Date]])</f>
        <v>2026</v>
      </c>
      <c r="D1536" s="11" t="str">
        <f>"Q"&amp;ROUNDUP(MONTH(SalesDataTable[[#This Row],[Order Date]])/3,0)</f>
        <v>Q3</v>
      </c>
      <c r="E1536" s="13">
        <f>MONTH(SalesDataTable[[#This Row],[Order Date]])</f>
        <v>8</v>
      </c>
      <c r="F1536" s="11" t="str">
        <f>TEXT(SalesDataTable[[#This Row],[Order Date]],"MMM")</f>
        <v>Aug</v>
      </c>
      <c r="G1536" s="5" t="s">
        <v>0</v>
      </c>
      <c r="H1536" s="5" t="s">
        <v>50</v>
      </c>
      <c r="I1536" s="5" t="s">
        <v>2</v>
      </c>
      <c r="J1536" s="5" t="s">
        <v>13</v>
      </c>
      <c r="K1536" s="5" t="s">
        <v>4</v>
      </c>
      <c r="L1536" s="5" t="s">
        <v>26</v>
      </c>
      <c r="M1536" s="6">
        <v>1</v>
      </c>
      <c r="N1536" s="7">
        <v>41.25</v>
      </c>
      <c r="O1536" s="8">
        <v>0.05</v>
      </c>
      <c r="P1536" s="7">
        <v>16.98</v>
      </c>
      <c r="Q1536" s="7">
        <f t="shared" si="92"/>
        <v>39.1875</v>
      </c>
      <c r="R1536" s="7">
        <f t="shared" si="93"/>
        <v>16.98</v>
      </c>
      <c r="S1536" s="7">
        <f t="shared" si="94"/>
        <v>22.2075</v>
      </c>
      <c r="T1536" s="9">
        <f t="shared" si="95"/>
        <v>0.56669856459330148</v>
      </c>
      <c r="U1536" s="6">
        <f>YEAR(SalesDataTable[[#This Row],[Order Date]])</f>
        <v>2026</v>
      </c>
      <c r="V1536" s="9" t="str">
        <f>"Q"&amp;ROUNDUP(MONTH(SalesDataTable[[#This Row],[Order Date]])/3,0)</f>
        <v>Q3</v>
      </c>
      <c r="W1536" s="6">
        <f>MONTH(SalesDataTable[[#This Row],[Order Date]])</f>
        <v>8</v>
      </c>
      <c r="X1536" s="9" t="str">
        <f>TEXT(SalesDataTable[[#This Row],[Order Date]],"mmm")</f>
        <v>Aug</v>
      </c>
    </row>
    <row r="1537" spans="1:24">
      <c r="A1537" s="3">
        <v>590</v>
      </c>
      <c r="B1537" s="4">
        <v>46236</v>
      </c>
      <c r="C1537" s="11">
        <f>YEAR(SalesDataTable[[#This Row],[Order Date]])</f>
        <v>2026</v>
      </c>
      <c r="D1537" s="11" t="str">
        <f>"Q"&amp;ROUNDUP(MONTH(SalesDataTable[[#This Row],[Order Date]])/3,0)</f>
        <v>Q3</v>
      </c>
      <c r="E1537" s="13">
        <f>MONTH(SalesDataTable[[#This Row],[Order Date]])</f>
        <v>8</v>
      </c>
      <c r="F1537" s="11" t="str">
        <f>TEXT(SalesDataTable[[#This Row],[Order Date]],"MMM")</f>
        <v>Aug</v>
      </c>
      <c r="G1537" s="5" t="s">
        <v>11</v>
      </c>
      <c r="H1537" s="5" t="s">
        <v>25</v>
      </c>
      <c r="I1537" s="5" t="s">
        <v>2</v>
      </c>
      <c r="J1537" s="5" t="s">
        <v>3</v>
      </c>
      <c r="K1537" s="5" t="s">
        <v>14</v>
      </c>
      <c r="L1537" s="5" t="s">
        <v>44</v>
      </c>
      <c r="M1537" s="6">
        <v>4</v>
      </c>
      <c r="N1537" s="7">
        <v>133.65</v>
      </c>
      <c r="O1537" s="8">
        <v>0</v>
      </c>
      <c r="P1537" s="7">
        <v>66</v>
      </c>
      <c r="Q1537" s="7">
        <f t="shared" si="92"/>
        <v>534.6</v>
      </c>
      <c r="R1537" s="7">
        <f t="shared" si="93"/>
        <v>264</v>
      </c>
      <c r="S1537" s="7">
        <f t="shared" si="94"/>
        <v>270.60000000000002</v>
      </c>
      <c r="T1537" s="9">
        <f t="shared" si="95"/>
        <v>0.50617283950617287</v>
      </c>
      <c r="U1537" s="6">
        <f>YEAR(SalesDataTable[[#This Row],[Order Date]])</f>
        <v>2026</v>
      </c>
      <c r="V1537" s="9" t="str">
        <f>"Q"&amp;ROUNDUP(MONTH(SalesDataTable[[#This Row],[Order Date]])/3,0)</f>
        <v>Q3</v>
      </c>
      <c r="W1537" s="6">
        <f>MONTH(SalesDataTable[[#This Row],[Order Date]])</f>
        <v>8</v>
      </c>
      <c r="X1537" s="9" t="str">
        <f>TEXT(SalesDataTable[[#This Row],[Order Date]],"mmm")</f>
        <v>Aug</v>
      </c>
    </row>
    <row r="1538" spans="1:24">
      <c r="A1538" s="3">
        <v>1599</v>
      </c>
      <c r="B1538" s="4">
        <v>46236</v>
      </c>
      <c r="C1538" s="11">
        <f>YEAR(SalesDataTable[[#This Row],[Order Date]])</f>
        <v>2026</v>
      </c>
      <c r="D1538" s="11" t="str">
        <f>"Q"&amp;ROUNDUP(MONTH(SalesDataTable[[#This Row],[Order Date]])/3,0)</f>
        <v>Q3</v>
      </c>
      <c r="E1538" s="13">
        <f>MONTH(SalesDataTable[[#This Row],[Order Date]])</f>
        <v>8</v>
      </c>
      <c r="F1538" s="11" t="str">
        <f>TEXT(SalesDataTable[[#This Row],[Order Date]],"MMM")</f>
        <v>Aug</v>
      </c>
      <c r="G1538" s="5" t="s">
        <v>20</v>
      </c>
      <c r="H1538" s="5" t="s">
        <v>21</v>
      </c>
      <c r="I1538" s="5" t="s">
        <v>2</v>
      </c>
      <c r="J1538" s="5" t="s">
        <v>3</v>
      </c>
      <c r="K1538" s="5" t="s">
        <v>23</v>
      </c>
      <c r="L1538" s="5" t="s">
        <v>29</v>
      </c>
      <c r="M1538" s="6">
        <v>2</v>
      </c>
      <c r="N1538" s="7">
        <v>200.45</v>
      </c>
      <c r="O1538" s="8">
        <v>0.05</v>
      </c>
      <c r="P1538" s="7">
        <v>105.42</v>
      </c>
      <c r="Q1538" s="7">
        <f t="shared" ref="Q1538:Q1601" si="96">M1538*N1538*(1-O1538)</f>
        <v>380.85499999999996</v>
      </c>
      <c r="R1538" s="7">
        <f t="shared" ref="R1538:R1601" si="97">M1538*P1538</f>
        <v>210.84</v>
      </c>
      <c r="S1538" s="7">
        <f t="shared" ref="S1538:S1601" si="98">Q1538-R1538</f>
        <v>170.01499999999996</v>
      </c>
      <c r="T1538" s="9">
        <f t="shared" ref="T1538:T1601" si="99">IFERROR(S1538/Q1538,0)</f>
        <v>0.44640348689133652</v>
      </c>
      <c r="U1538" s="6">
        <f>YEAR(SalesDataTable[[#This Row],[Order Date]])</f>
        <v>2026</v>
      </c>
      <c r="V1538" s="9" t="str">
        <f>"Q"&amp;ROUNDUP(MONTH(SalesDataTable[[#This Row],[Order Date]])/3,0)</f>
        <v>Q3</v>
      </c>
      <c r="W1538" s="6">
        <f>MONTH(SalesDataTable[[#This Row],[Order Date]])</f>
        <v>8</v>
      </c>
      <c r="X1538" s="9" t="str">
        <f>TEXT(SalesDataTable[[#This Row],[Order Date]],"mmm")</f>
        <v>Aug</v>
      </c>
    </row>
    <row r="1539" spans="1:24">
      <c r="A1539" s="3">
        <v>1665</v>
      </c>
      <c r="B1539" s="4">
        <v>46236</v>
      </c>
      <c r="C1539" s="11">
        <f>YEAR(SalesDataTable[[#This Row],[Order Date]])</f>
        <v>2026</v>
      </c>
      <c r="D1539" s="11" t="str">
        <f>"Q"&amp;ROUNDUP(MONTH(SalesDataTable[[#This Row],[Order Date]])/3,0)</f>
        <v>Q3</v>
      </c>
      <c r="E1539" s="13">
        <f>MONTH(SalesDataTable[[#This Row],[Order Date]])</f>
        <v>8</v>
      </c>
      <c r="F1539" s="11" t="str">
        <f>TEXT(SalesDataTable[[#This Row],[Order Date]],"MMM")</f>
        <v>Aug</v>
      </c>
      <c r="G1539" s="5" t="s">
        <v>0</v>
      </c>
      <c r="H1539" s="5" t="s">
        <v>1</v>
      </c>
      <c r="I1539" s="5" t="s">
        <v>28</v>
      </c>
      <c r="J1539" s="5" t="s">
        <v>3</v>
      </c>
      <c r="K1539" s="5" t="s">
        <v>4</v>
      </c>
      <c r="L1539" s="5" t="s">
        <v>22</v>
      </c>
      <c r="M1539" s="6">
        <v>2</v>
      </c>
      <c r="N1539" s="7">
        <v>51.87</v>
      </c>
      <c r="O1539" s="8">
        <v>0.05</v>
      </c>
      <c r="P1539" s="7">
        <v>21.98</v>
      </c>
      <c r="Q1539" s="7">
        <f t="shared" si="96"/>
        <v>98.552999999999997</v>
      </c>
      <c r="R1539" s="7">
        <f t="shared" si="97"/>
        <v>43.96</v>
      </c>
      <c r="S1539" s="7">
        <f t="shared" si="98"/>
        <v>54.592999999999996</v>
      </c>
      <c r="T1539" s="9">
        <f t="shared" si="99"/>
        <v>0.55394559272675614</v>
      </c>
      <c r="U1539" s="6">
        <f>YEAR(SalesDataTable[[#This Row],[Order Date]])</f>
        <v>2026</v>
      </c>
      <c r="V1539" s="9" t="str">
        <f>"Q"&amp;ROUNDUP(MONTH(SalesDataTable[[#This Row],[Order Date]])/3,0)</f>
        <v>Q3</v>
      </c>
      <c r="W1539" s="6">
        <f>MONTH(SalesDataTable[[#This Row],[Order Date]])</f>
        <v>8</v>
      </c>
      <c r="X1539" s="9" t="str">
        <f>TEXT(SalesDataTable[[#This Row],[Order Date]],"mmm")</f>
        <v>Aug</v>
      </c>
    </row>
    <row r="1540" spans="1:24">
      <c r="A1540" s="3">
        <v>2409</v>
      </c>
      <c r="B1540" s="4">
        <v>46236</v>
      </c>
      <c r="C1540" s="11">
        <f>YEAR(SalesDataTable[[#This Row],[Order Date]])</f>
        <v>2026</v>
      </c>
      <c r="D1540" s="11" t="str">
        <f>"Q"&amp;ROUNDUP(MONTH(SalesDataTable[[#This Row],[Order Date]])/3,0)</f>
        <v>Q3</v>
      </c>
      <c r="E1540" s="13">
        <f>MONTH(SalesDataTable[[#This Row],[Order Date]])</f>
        <v>8</v>
      </c>
      <c r="F1540" s="11" t="str">
        <f>TEXT(SalesDataTable[[#This Row],[Order Date]],"MMM")</f>
        <v>Aug</v>
      </c>
      <c r="G1540" s="5" t="s">
        <v>20</v>
      </c>
      <c r="H1540" s="5" t="s">
        <v>47</v>
      </c>
      <c r="I1540" s="5" t="s">
        <v>2</v>
      </c>
      <c r="J1540" s="5" t="s">
        <v>3</v>
      </c>
      <c r="K1540" s="5" t="s">
        <v>23</v>
      </c>
      <c r="L1540" s="5" t="s">
        <v>40</v>
      </c>
      <c r="M1540" s="6">
        <v>1</v>
      </c>
      <c r="N1540" s="7">
        <v>83.6</v>
      </c>
      <c r="O1540" s="8">
        <v>0.05</v>
      </c>
      <c r="P1540" s="7">
        <v>38.51</v>
      </c>
      <c r="Q1540" s="7">
        <f t="shared" si="96"/>
        <v>79.419999999999987</v>
      </c>
      <c r="R1540" s="7">
        <f t="shared" si="97"/>
        <v>38.51</v>
      </c>
      <c r="S1540" s="7">
        <f t="shared" si="98"/>
        <v>40.909999999999989</v>
      </c>
      <c r="T1540" s="9">
        <f t="shared" si="99"/>
        <v>0.51510954419541677</v>
      </c>
      <c r="U1540" s="6">
        <f>YEAR(SalesDataTable[[#This Row],[Order Date]])</f>
        <v>2026</v>
      </c>
      <c r="V1540" s="9" t="str">
        <f>"Q"&amp;ROUNDUP(MONTH(SalesDataTable[[#This Row],[Order Date]])/3,0)</f>
        <v>Q3</v>
      </c>
      <c r="W1540" s="6">
        <f>MONTH(SalesDataTable[[#This Row],[Order Date]])</f>
        <v>8</v>
      </c>
      <c r="X1540" s="9" t="str">
        <f>TEXT(SalesDataTable[[#This Row],[Order Date]],"mmm")</f>
        <v>Aug</v>
      </c>
    </row>
    <row r="1541" spans="1:24">
      <c r="A1541" s="3">
        <v>2936</v>
      </c>
      <c r="B1541" s="4">
        <v>46236</v>
      </c>
      <c r="C1541" s="11">
        <f>YEAR(SalesDataTable[[#This Row],[Order Date]])</f>
        <v>2026</v>
      </c>
      <c r="D1541" s="11" t="str">
        <f>"Q"&amp;ROUNDUP(MONTH(SalesDataTable[[#This Row],[Order Date]])/3,0)</f>
        <v>Q3</v>
      </c>
      <c r="E1541" s="13">
        <f>MONTH(SalesDataTable[[#This Row],[Order Date]])</f>
        <v>8</v>
      </c>
      <c r="F1541" s="11" t="str">
        <f>TEXT(SalesDataTable[[#This Row],[Order Date]],"MMM")</f>
        <v>Aug</v>
      </c>
      <c r="G1541" s="5" t="s">
        <v>11</v>
      </c>
      <c r="H1541" s="5" t="s">
        <v>52</v>
      </c>
      <c r="I1541" s="5" t="s">
        <v>2</v>
      </c>
      <c r="J1541" s="5" t="s">
        <v>13</v>
      </c>
      <c r="K1541" s="5" t="s">
        <v>14</v>
      </c>
      <c r="L1541" s="5" t="s">
        <v>15</v>
      </c>
      <c r="M1541" s="6">
        <v>1</v>
      </c>
      <c r="N1541" s="7">
        <v>35.74</v>
      </c>
      <c r="O1541" s="8">
        <v>0</v>
      </c>
      <c r="P1541" s="7">
        <v>13.49</v>
      </c>
      <c r="Q1541" s="7">
        <f t="shared" si="96"/>
        <v>35.74</v>
      </c>
      <c r="R1541" s="7">
        <f t="shared" si="97"/>
        <v>13.49</v>
      </c>
      <c r="S1541" s="7">
        <f t="shared" si="98"/>
        <v>22.25</v>
      </c>
      <c r="T1541" s="9">
        <f t="shared" si="99"/>
        <v>0.62255176273083379</v>
      </c>
      <c r="U1541" s="6">
        <f>YEAR(SalesDataTable[[#This Row],[Order Date]])</f>
        <v>2026</v>
      </c>
      <c r="V1541" s="9" t="str">
        <f>"Q"&amp;ROUNDUP(MONTH(SalesDataTable[[#This Row],[Order Date]])/3,0)</f>
        <v>Q3</v>
      </c>
      <c r="W1541" s="6">
        <f>MONTH(SalesDataTable[[#This Row],[Order Date]])</f>
        <v>8</v>
      </c>
      <c r="X1541" s="9" t="str">
        <f>TEXT(SalesDataTable[[#This Row],[Order Date]],"mmm")</f>
        <v>Aug</v>
      </c>
    </row>
    <row r="1542" spans="1:24">
      <c r="A1542" s="3">
        <v>3397</v>
      </c>
      <c r="B1542" s="4">
        <v>46236</v>
      </c>
      <c r="C1542" s="11">
        <f>YEAR(SalesDataTable[[#This Row],[Order Date]])</f>
        <v>2026</v>
      </c>
      <c r="D1542" s="11" t="str">
        <f>"Q"&amp;ROUNDUP(MONTH(SalesDataTable[[#This Row],[Order Date]])/3,0)</f>
        <v>Q3</v>
      </c>
      <c r="E1542" s="13">
        <f>MONTH(SalesDataTable[[#This Row],[Order Date]])</f>
        <v>8</v>
      </c>
      <c r="F1542" s="11" t="str">
        <f>TEXT(SalesDataTable[[#This Row],[Order Date]],"MMM")</f>
        <v>Aug</v>
      </c>
      <c r="G1542" s="5" t="s">
        <v>20</v>
      </c>
      <c r="H1542" s="5" t="s">
        <v>21</v>
      </c>
      <c r="I1542" s="5" t="s">
        <v>2</v>
      </c>
      <c r="J1542" s="5" t="s">
        <v>3</v>
      </c>
      <c r="K1542" s="5" t="s">
        <v>4</v>
      </c>
      <c r="L1542" s="5" t="s">
        <v>5</v>
      </c>
      <c r="M1542" s="6">
        <v>1</v>
      </c>
      <c r="N1542" s="7">
        <v>79.849999999999994</v>
      </c>
      <c r="O1542" s="8">
        <v>0.1</v>
      </c>
      <c r="P1542" s="7">
        <v>43.11</v>
      </c>
      <c r="Q1542" s="7">
        <f t="shared" si="96"/>
        <v>71.864999999999995</v>
      </c>
      <c r="R1542" s="7">
        <f t="shared" si="97"/>
        <v>43.11</v>
      </c>
      <c r="S1542" s="7">
        <f t="shared" si="98"/>
        <v>28.754999999999995</v>
      </c>
      <c r="T1542" s="9">
        <f t="shared" si="99"/>
        <v>0.40012523481527862</v>
      </c>
      <c r="U1542" s="6">
        <f>YEAR(SalesDataTable[[#This Row],[Order Date]])</f>
        <v>2026</v>
      </c>
      <c r="V1542" s="9" t="str">
        <f>"Q"&amp;ROUNDUP(MONTH(SalesDataTable[[#This Row],[Order Date]])/3,0)</f>
        <v>Q3</v>
      </c>
      <c r="W1542" s="6">
        <f>MONTH(SalesDataTable[[#This Row],[Order Date]])</f>
        <v>8</v>
      </c>
      <c r="X1542" s="9" t="str">
        <f>TEXT(SalesDataTable[[#This Row],[Order Date]],"mmm")</f>
        <v>Aug</v>
      </c>
    </row>
    <row r="1543" spans="1:24">
      <c r="A1543" s="3">
        <v>4556</v>
      </c>
      <c r="B1543" s="4">
        <v>46236</v>
      </c>
      <c r="C1543" s="11">
        <f>YEAR(SalesDataTable[[#This Row],[Order Date]])</f>
        <v>2026</v>
      </c>
      <c r="D1543" s="11" t="str">
        <f>"Q"&amp;ROUNDUP(MONTH(SalesDataTable[[#This Row],[Order Date]])/3,0)</f>
        <v>Q3</v>
      </c>
      <c r="E1543" s="13">
        <f>MONTH(SalesDataTable[[#This Row],[Order Date]])</f>
        <v>8</v>
      </c>
      <c r="F1543" s="11" t="str">
        <f>TEXT(SalesDataTable[[#This Row],[Order Date]],"MMM")</f>
        <v>Aug</v>
      </c>
      <c r="G1543" s="5" t="s">
        <v>0</v>
      </c>
      <c r="H1543" s="5" t="s">
        <v>50</v>
      </c>
      <c r="I1543" s="5" t="s">
        <v>2</v>
      </c>
      <c r="J1543" s="5" t="s">
        <v>3</v>
      </c>
      <c r="K1543" s="5" t="s">
        <v>14</v>
      </c>
      <c r="L1543" s="5" t="s">
        <v>32</v>
      </c>
      <c r="M1543" s="6">
        <v>2</v>
      </c>
      <c r="N1543" s="7">
        <v>46.44</v>
      </c>
      <c r="O1543" s="8">
        <v>0</v>
      </c>
      <c r="P1543" s="7">
        <v>18.489999999999998</v>
      </c>
      <c r="Q1543" s="7">
        <f t="shared" si="96"/>
        <v>92.88</v>
      </c>
      <c r="R1543" s="7">
        <f t="shared" si="97"/>
        <v>36.979999999999997</v>
      </c>
      <c r="S1543" s="7">
        <f t="shared" si="98"/>
        <v>55.9</v>
      </c>
      <c r="T1543" s="9">
        <f t="shared" si="99"/>
        <v>0.60185185185185186</v>
      </c>
      <c r="U1543" s="6">
        <f>YEAR(SalesDataTable[[#This Row],[Order Date]])</f>
        <v>2026</v>
      </c>
      <c r="V1543" s="9" t="str">
        <f>"Q"&amp;ROUNDUP(MONTH(SalesDataTable[[#This Row],[Order Date]])/3,0)</f>
        <v>Q3</v>
      </c>
      <c r="W1543" s="6">
        <f>MONTH(SalesDataTable[[#This Row],[Order Date]])</f>
        <v>8</v>
      </c>
      <c r="X1543" s="9" t="str">
        <f>TEXT(SalesDataTable[[#This Row],[Order Date]],"mmm")</f>
        <v>Aug</v>
      </c>
    </row>
    <row r="1544" spans="1:24">
      <c r="A1544" s="3">
        <v>4614</v>
      </c>
      <c r="B1544" s="4">
        <v>46236</v>
      </c>
      <c r="C1544" s="11">
        <f>YEAR(SalesDataTable[[#This Row],[Order Date]])</f>
        <v>2026</v>
      </c>
      <c r="D1544" s="11" t="str">
        <f>"Q"&amp;ROUNDUP(MONTH(SalesDataTable[[#This Row],[Order Date]])/3,0)</f>
        <v>Q3</v>
      </c>
      <c r="E1544" s="13">
        <f>MONTH(SalesDataTable[[#This Row],[Order Date]])</f>
        <v>8</v>
      </c>
      <c r="F1544" s="11" t="str">
        <f>TEXT(SalesDataTable[[#This Row],[Order Date]],"MMM")</f>
        <v>Aug</v>
      </c>
      <c r="G1544" s="5" t="s">
        <v>20</v>
      </c>
      <c r="H1544" s="5" t="s">
        <v>33</v>
      </c>
      <c r="I1544" s="5" t="s">
        <v>19</v>
      </c>
      <c r="J1544" s="5" t="s">
        <v>3</v>
      </c>
      <c r="K1544" s="5" t="s">
        <v>4</v>
      </c>
      <c r="L1544" s="5" t="s">
        <v>22</v>
      </c>
      <c r="M1544" s="6">
        <v>2</v>
      </c>
      <c r="N1544" s="7">
        <v>50.44</v>
      </c>
      <c r="O1544" s="8">
        <v>0</v>
      </c>
      <c r="P1544" s="7">
        <v>22.99</v>
      </c>
      <c r="Q1544" s="7">
        <f t="shared" si="96"/>
        <v>100.88</v>
      </c>
      <c r="R1544" s="7">
        <f t="shared" si="97"/>
        <v>45.98</v>
      </c>
      <c r="S1544" s="7">
        <f t="shared" si="98"/>
        <v>54.9</v>
      </c>
      <c r="T1544" s="9">
        <f t="shared" si="99"/>
        <v>0.54421094369547984</v>
      </c>
      <c r="U1544" s="6">
        <f>YEAR(SalesDataTable[[#This Row],[Order Date]])</f>
        <v>2026</v>
      </c>
      <c r="V1544" s="9" t="str">
        <f>"Q"&amp;ROUNDUP(MONTH(SalesDataTable[[#This Row],[Order Date]])/3,0)</f>
        <v>Q3</v>
      </c>
      <c r="W1544" s="6">
        <f>MONTH(SalesDataTable[[#This Row],[Order Date]])</f>
        <v>8</v>
      </c>
      <c r="X1544" s="9" t="str">
        <f>TEXT(SalesDataTable[[#This Row],[Order Date]],"mmm")</f>
        <v>Aug</v>
      </c>
    </row>
    <row r="1545" spans="1:24">
      <c r="A1545" s="3">
        <v>4999</v>
      </c>
      <c r="B1545" s="4">
        <v>46236</v>
      </c>
      <c r="C1545" s="11">
        <f>YEAR(SalesDataTable[[#This Row],[Order Date]])</f>
        <v>2026</v>
      </c>
      <c r="D1545" s="11" t="str">
        <f>"Q"&amp;ROUNDUP(MONTH(SalesDataTable[[#This Row],[Order Date]])/3,0)</f>
        <v>Q3</v>
      </c>
      <c r="E1545" s="13">
        <f>MONTH(SalesDataTable[[#This Row],[Order Date]])</f>
        <v>8</v>
      </c>
      <c r="F1545" s="11" t="str">
        <f>TEXT(SalesDataTable[[#This Row],[Order Date]],"MMM")</f>
        <v>Aug</v>
      </c>
      <c r="G1545" s="5" t="s">
        <v>20</v>
      </c>
      <c r="H1545" s="5" t="s">
        <v>33</v>
      </c>
      <c r="I1545" s="5" t="s">
        <v>2</v>
      </c>
      <c r="J1545" s="5" t="s">
        <v>3</v>
      </c>
      <c r="K1545" s="5" t="s">
        <v>4</v>
      </c>
      <c r="L1545" s="5" t="s">
        <v>5</v>
      </c>
      <c r="M1545" s="6">
        <v>2</v>
      </c>
      <c r="N1545" s="7">
        <v>81.38</v>
      </c>
      <c r="O1545" s="8">
        <v>0</v>
      </c>
      <c r="P1545" s="7">
        <v>42.19</v>
      </c>
      <c r="Q1545" s="7">
        <f t="shared" si="96"/>
        <v>162.76</v>
      </c>
      <c r="R1545" s="7">
        <f t="shared" si="97"/>
        <v>84.38</v>
      </c>
      <c r="S1545" s="7">
        <f t="shared" si="98"/>
        <v>78.38</v>
      </c>
      <c r="T1545" s="9">
        <f t="shared" si="99"/>
        <v>0.4815679528139592</v>
      </c>
      <c r="U1545" s="6">
        <f>YEAR(SalesDataTable[[#This Row],[Order Date]])</f>
        <v>2026</v>
      </c>
      <c r="V1545" s="9" t="str">
        <f>"Q"&amp;ROUNDUP(MONTH(SalesDataTable[[#This Row],[Order Date]])/3,0)</f>
        <v>Q3</v>
      </c>
      <c r="W1545" s="6">
        <f>MONTH(SalesDataTable[[#This Row],[Order Date]])</f>
        <v>8</v>
      </c>
      <c r="X1545" s="9" t="str">
        <f>TEXT(SalesDataTable[[#This Row],[Order Date]],"mmm")</f>
        <v>Aug</v>
      </c>
    </row>
    <row r="1546" spans="1:24">
      <c r="A1546" s="3">
        <v>207</v>
      </c>
      <c r="B1546" s="4">
        <v>46237</v>
      </c>
      <c r="C1546" s="11">
        <f>YEAR(SalesDataTable[[#This Row],[Order Date]])</f>
        <v>2026</v>
      </c>
      <c r="D1546" s="11" t="str">
        <f>"Q"&amp;ROUNDUP(MONTH(SalesDataTable[[#This Row],[Order Date]])/3,0)</f>
        <v>Q3</v>
      </c>
      <c r="E1546" s="13">
        <f>MONTH(SalesDataTable[[#This Row],[Order Date]])</f>
        <v>8</v>
      </c>
      <c r="F1546" s="11" t="str">
        <f>TEXT(SalesDataTable[[#This Row],[Order Date]],"MMM")</f>
        <v>Aug</v>
      </c>
      <c r="G1546" s="5" t="s">
        <v>11</v>
      </c>
      <c r="H1546" s="5" t="s">
        <v>52</v>
      </c>
      <c r="I1546" s="5" t="s">
        <v>2</v>
      </c>
      <c r="J1546" s="5" t="s">
        <v>3</v>
      </c>
      <c r="K1546" s="5" t="s">
        <v>34</v>
      </c>
      <c r="L1546" s="5" t="s">
        <v>35</v>
      </c>
      <c r="M1546" s="6">
        <v>1</v>
      </c>
      <c r="N1546" s="7">
        <v>41.3</v>
      </c>
      <c r="O1546" s="8">
        <v>0</v>
      </c>
      <c r="P1546" s="7">
        <v>14.52</v>
      </c>
      <c r="Q1546" s="7">
        <f t="shared" si="96"/>
        <v>41.3</v>
      </c>
      <c r="R1546" s="7">
        <f t="shared" si="97"/>
        <v>14.52</v>
      </c>
      <c r="S1546" s="7">
        <f t="shared" si="98"/>
        <v>26.779999999999998</v>
      </c>
      <c r="T1546" s="9">
        <f t="shared" si="99"/>
        <v>0.64842615012106541</v>
      </c>
      <c r="U1546" s="6">
        <f>YEAR(SalesDataTable[[#This Row],[Order Date]])</f>
        <v>2026</v>
      </c>
      <c r="V1546" s="9" t="str">
        <f>"Q"&amp;ROUNDUP(MONTH(SalesDataTable[[#This Row],[Order Date]])/3,0)</f>
        <v>Q3</v>
      </c>
      <c r="W1546" s="6">
        <f>MONTH(SalesDataTable[[#This Row],[Order Date]])</f>
        <v>8</v>
      </c>
      <c r="X1546" s="9" t="str">
        <f>TEXT(SalesDataTable[[#This Row],[Order Date]],"mmm")</f>
        <v>Aug</v>
      </c>
    </row>
    <row r="1547" spans="1:24">
      <c r="A1547" s="3">
        <v>295</v>
      </c>
      <c r="B1547" s="4">
        <v>46237</v>
      </c>
      <c r="C1547" s="11">
        <f>YEAR(SalesDataTable[[#This Row],[Order Date]])</f>
        <v>2026</v>
      </c>
      <c r="D1547" s="11" t="str">
        <f>"Q"&amp;ROUNDUP(MONTH(SalesDataTable[[#This Row],[Order Date]])/3,0)</f>
        <v>Q3</v>
      </c>
      <c r="E1547" s="13">
        <f>MONTH(SalesDataTable[[#This Row],[Order Date]])</f>
        <v>8</v>
      </c>
      <c r="F1547" s="11" t="str">
        <f>TEXT(SalesDataTable[[#This Row],[Order Date]],"MMM")</f>
        <v>Aug</v>
      </c>
      <c r="G1547" s="5" t="s">
        <v>20</v>
      </c>
      <c r="H1547" s="5" t="s">
        <v>33</v>
      </c>
      <c r="I1547" s="5" t="s">
        <v>28</v>
      </c>
      <c r="J1547" s="5" t="s">
        <v>3</v>
      </c>
      <c r="K1547" s="5" t="s">
        <v>14</v>
      </c>
      <c r="L1547" s="5" t="s">
        <v>15</v>
      </c>
      <c r="M1547" s="6">
        <v>2</v>
      </c>
      <c r="N1547" s="7">
        <v>36.15</v>
      </c>
      <c r="O1547" s="8">
        <v>0.1</v>
      </c>
      <c r="P1547" s="7">
        <v>13.19</v>
      </c>
      <c r="Q1547" s="7">
        <f t="shared" si="96"/>
        <v>65.069999999999993</v>
      </c>
      <c r="R1547" s="7">
        <f t="shared" si="97"/>
        <v>26.38</v>
      </c>
      <c r="S1547" s="7">
        <f t="shared" si="98"/>
        <v>38.69</v>
      </c>
      <c r="T1547" s="9">
        <f t="shared" si="99"/>
        <v>0.59459044106347014</v>
      </c>
      <c r="U1547" s="6">
        <f>YEAR(SalesDataTable[[#This Row],[Order Date]])</f>
        <v>2026</v>
      </c>
      <c r="V1547" s="9" t="str">
        <f>"Q"&amp;ROUNDUP(MONTH(SalesDataTable[[#This Row],[Order Date]])/3,0)</f>
        <v>Q3</v>
      </c>
      <c r="W1547" s="6">
        <f>MONTH(SalesDataTable[[#This Row],[Order Date]])</f>
        <v>8</v>
      </c>
      <c r="X1547" s="9" t="str">
        <f>TEXT(SalesDataTable[[#This Row],[Order Date]],"mmm")</f>
        <v>Aug</v>
      </c>
    </row>
    <row r="1548" spans="1:24">
      <c r="A1548" s="3">
        <v>657</v>
      </c>
      <c r="B1548" s="4">
        <v>46237</v>
      </c>
      <c r="C1548" s="11">
        <f>YEAR(SalesDataTable[[#This Row],[Order Date]])</f>
        <v>2026</v>
      </c>
      <c r="D1548" s="11" t="str">
        <f>"Q"&amp;ROUNDUP(MONTH(SalesDataTable[[#This Row],[Order Date]])/3,0)</f>
        <v>Q3</v>
      </c>
      <c r="E1548" s="13">
        <f>MONTH(SalesDataTable[[#This Row],[Order Date]])</f>
        <v>8</v>
      </c>
      <c r="F1548" s="11" t="str">
        <f>TEXT(SalesDataTable[[#This Row],[Order Date]],"MMM")</f>
        <v>Aug</v>
      </c>
      <c r="G1548" s="5" t="s">
        <v>6</v>
      </c>
      <c r="H1548" s="5" t="s">
        <v>43</v>
      </c>
      <c r="I1548" s="5" t="s">
        <v>2</v>
      </c>
      <c r="J1548" s="5" t="s">
        <v>3</v>
      </c>
      <c r="K1548" s="5" t="s">
        <v>14</v>
      </c>
      <c r="L1548" s="5" t="s">
        <v>44</v>
      </c>
      <c r="M1548" s="6">
        <v>3</v>
      </c>
      <c r="N1548" s="7">
        <v>132.59</v>
      </c>
      <c r="O1548" s="8">
        <v>0.1</v>
      </c>
      <c r="P1548" s="7">
        <v>66.040000000000006</v>
      </c>
      <c r="Q1548" s="7">
        <f t="shared" si="96"/>
        <v>357.99299999999999</v>
      </c>
      <c r="R1548" s="7">
        <f t="shared" si="97"/>
        <v>198.12</v>
      </c>
      <c r="S1548" s="7">
        <f t="shared" si="98"/>
        <v>159.87299999999999</v>
      </c>
      <c r="T1548" s="9">
        <f t="shared" si="99"/>
        <v>0.44658135773604507</v>
      </c>
      <c r="U1548" s="6">
        <f>YEAR(SalesDataTable[[#This Row],[Order Date]])</f>
        <v>2026</v>
      </c>
      <c r="V1548" s="9" t="str">
        <f>"Q"&amp;ROUNDUP(MONTH(SalesDataTable[[#This Row],[Order Date]])/3,0)</f>
        <v>Q3</v>
      </c>
      <c r="W1548" s="6">
        <f>MONTH(SalesDataTable[[#This Row],[Order Date]])</f>
        <v>8</v>
      </c>
      <c r="X1548" s="9" t="str">
        <f>TEXT(SalesDataTable[[#This Row],[Order Date]],"mmm")</f>
        <v>Aug</v>
      </c>
    </row>
    <row r="1549" spans="1:24">
      <c r="A1549" s="3">
        <v>694</v>
      </c>
      <c r="B1549" s="4">
        <v>46237</v>
      </c>
      <c r="C1549" s="11">
        <f>YEAR(SalesDataTable[[#This Row],[Order Date]])</f>
        <v>2026</v>
      </c>
      <c r="D1549" s="11" t="str">
        <f>"Q"&amp;ROUNDUP(MONTH(SalesDataTable[[#This Row],[Order Date]])/3,0)</f>
        <v>Q3</v>
      </c>
      <c r="E1549" s="13">
        <f>MONTH(SalesDataTable[[#This Row],[Order Date]])</f>
        <v>8</v>
      </c>
      <c r="F1549" s="11" t="str">
        <f>TEXT(SalesDataTable[[#This Row],[Order Date]],"MMM")</f>
        <v>Aug</v>
      </c>
      <c r="G1549" s="5" t="s">
        <v>11</v>
      </c>
      <c r="H1549" s="5" t="s">
        <v>18</v>
      </c>
      <c r="I1549" s="5" t="s">
        <v>2</v>
      </c>
      <c r="J1549" s="5" t="s">
        <v>13</v>
      </c>
      <c r="K1549" s="5" t="s">
        <v>9</v>
      </c>
      <c r="L1549" s="5" t="s">
        <v>17</v>
      </c>
      <c r="M1549" s="6">
        <v>3</v>
      </c>
      <c r="N1549" s="7">
        <v>144</v>
      </c>
      <c r="O1549" s="8">
        <v>0</v>
      </c>
      <c r="P1549" s="7">
        <v>78.89</v>
      </c>
      <c r="Q1549" s="7">
        <f t="shared" si="96"/>
        <v>432</v>
      </c>
      <c r="R1549" s="7">
        <f t="shared" si="97"/>
        <v>236.67000000000002</v>
      </c>
      <c r="S1549" s="7">
        <f t="shared" si="98"/>
        <v>195.32999999999998</v>
      </c>
      <c r="T1549" s="9">
        <f t="shared" si="99"/>
        <v>0.45215277777777774</v>
      </c>
      <c r="U1549" s="6">
        <f>YEAR(SalesDataTable[[#This Row],[Order Date]])</f>
        <v>2026</v>
      </c>
      <c r="V1549" s="9" t="str">
        <f>"Q"&amp;ROUNDUP(MONTH(SalesDataTable[[#This Row],[Order Date]])/3,0)</f>
        <v>Q3</v>
      </c>
      <c r="W1549" s="6">
        <f>MONTH(SalesDataTable[[#This Row],[Order Date]])</f>
        <v>8</v>
      </c>
      <c r="X1549" s="9" t="str">
        <f>TEXT(SalesDataTable[[#This Row],[Order Date]],"mmm")</f>
        <v>Aug</v>
      </c>
    </row>
    <row r="1550" spans="1:24">
      <c r="A1550" s="3">
        <v>1187</v>
      </c>
      <c r="B1550" s="4">
        <v>46237</v>
      </c>
      <c r="C1550" s="11">
        <f>YEAR(SalesDataTable[[#This Row],[Order Date]])</f>
        <v>2026</v>
      </c>
      <c r="D1550" s="11" t="str">
        <f>"Q"&amp;ROUNDUP(MONTH(SalesDataTable[[#This Row],[Order Date]])/3,0)</f>
        <v>Q3</v>
      </c>
      <c r="E1550" s="13">
        <f>MONTH(SalesDataTable[[#This Row],[Order Date]])</f>
        <v>8</v>
      </c>
      <c r="F1550" s="11" t="str">
        <f>TEXT(SalesDataTable[[#This Row],[Order Date]],"MMM")</f>
        <v>Aug</v>
      </c>
      <c r="G1550" s="5" t="s">
        <v>0</v>
      </c>
      <c r="H1550" s="5" t="s">
        <v>1</v>
      </c>
      <c r="I1550" s="5" t="s">
        <v>2</v>
      </c>
      <c r="J1550" s="5" t="s">
        <v>3</v>
      </c>
      <c r="K1550" s="5" t="s">
        <v>14</v>
      </c>
      <c r="L1550" s="5" t="s">
        <v>32</v>
      </c>
      <c r="M1550" s="6">
        <v>2</v>
      </c>
      <c r="N1550" s="7">
        <v>45.45</v>
      </c>
      <c r="O1550" s="8">
        <v>0.05</v>
      </c>
      <c r="P1550" s="7">
        <v>18.829999999999998</v>
      </c>
      <c r="Q1550" s="7">
        <f t="shared" si="96"/>
        <v>86.355000000000004</v>
      </c>
      <c r="R1550" s="7">
        <f t="shared" si="97"/>
        <v>37.659999999999997</v>
      </c>
      <c r="S1550" s="7">
        <f t="shared" si="98"/>
        <v>48.695000000000007</v>
      </c>
      <c r="T1550" s="9">
        <f t="shared" si="99"/>
        <v>0.56389323142840608</v>
      </c>
      <c r="U1550" s="6">
        <f>YEAR(SalesDataTable[[#This Row],[Order Date]])</f>
        <v>2026</v>
      </c>
      <c r="V1550" s="9" t="str">
        <f>"Q"&amp;ROUNDUP(MONTH(SalesDataTable[[#This Row],[Order Date]])/3,0)</f>
        <v>Q3</v>
      </c>
      <c r="W1550" s="6">
        <f>MONTH(SalesDataTable[[#This Row],[Order Date]])</f>
        <v>8</v>
      </c>
      <c r="X1550" s="9" t="str">
        <f>TEXT(SalesDataTable[[#This Row],[Order Date]],"mmm")</f>
        <v>Aug</v>
      </c>
    </row>
    <row r="1551" spans="1:24">
      <c r="A1551" s="3">
        <v>1915</v>
      </c>
      <c r="B1551" s="4">
        <v>46237</v>
      </c>
      <c r="C1551" s="11">
        <f>YEAR(SalesDataTable[[#This Row],[Order Date]])</f>
        <v>2026</v>
      </c>
      <c r="D1551" s="11" t="str">
        <f>"Q"&amp;ROUNDUP(MONTH(SalesDataTable[[#This Row],[Order Date]])/3,0)</f>
        <v>Q3</v>
      </c>
      <c r="E1551" s="13">
        <f>MONTH(SalesDataTable[[#This Row],[Order Date]])</f>
        <v>8</v>
      </c>
      <c r="F1551" s="11" t="str">
        <f>TEXT(SalesDataTable[[#This Row],[Order Date]],"MMM")</f>
        <v>Aug</v>
      </c>
      <c r="G1551" s="5" t="s">
        <v>6</v>
      </c>
      <c r="H1551" s="5" t="s">
        <v>27</v>
      </c>
      <c r="I1551" s="5" t="s">
        <v>2</v>
      </c>
      <c r="J1551" s="5" t="s">
        <v>3</v>
      </c>
      <c r="K1551" s="5" t="s">
        <v>4</v>
      </c>
      <c r="L1551" s="5" t="s">
        <v>26</v>
      </c>
      <c r="M1551" s="6">
        <v>1</v>
      </c>
      <c r="N1551" s="7">
        <v>41.16</v>
      </c>
      <c r="O1551" s="8">
        <v>0.05</v>
      </c>
      <c r="P1551" s="7">
        <v>16.66</v>
      </c>
      <c r="Q1551" s="7">
        <f t="shared" si="96"/>
        <v>39.101999999999997</v>
      </c>
      <c r="R1551" s="7">
        <f t="shared" si="97"/>
        <v>16.66</v>
      </c>
      <c r="S1551" s="7">
        <f t="shared" si="98"/>
        <v>22.441999999999997</v>
      </c>
      <c r="T1551" s="9">
        <f t="shared" si="99"/>
        <v>0.57393483709273174</v>
      </c>
      <c r="U1551" s="6">
        <f>YEAR(SalesDataTable[[#This Row],[Order Date]])</f>
        <v>2026</v>
      </c>
      <c r="V1551" s="9" t="str">
        <f>"Q"&amp;ROUNDUP(MONTH(SalesDataTable[[#This Row],[Order Date]])/3,0)</f>
        <v>Q3</v>
      </c>
      <c r="W1551" s="6">
        <f>MONTH(SalesDataTable[[#This Row],[Order Date]])</f>
        <v>8</v>
      </c>
      <c r="X1551" s="9" t="str">
        <f>TEXT(SalesDataTable[[#This Row],[Order Date]],"mmm")</f>
        <v>Aug</v>
      </c>
    </row>
    <row r="1552" spans="1:24">
      <c r="A1552" s="3">
        <v>2156</v>
      </c>
      <c r="B1552" s="4">
        <v>46237</v>
      </c>
      <c r="C1552" s="11">
        <f>YEAR(SalesDataTable[[#This Row],[Order Date]])</f>
        <v>2026</v>
      </c>
      <c r="D1552" s="11" t="str">
        <f>"Q"&amp;ROUNDUP(MONTH(SalesDataTable[[#This Row],[Order Date]])/3,0)</f>
        <v>Q3</v>
      </c>
      <c r="E1552" s="13">
        <f>MONTH(SalesDataTable[[#This Row],[Order Date]])</f>
        <v>8</v>
      </c>
      <c r="F1552" s="11" t="str">
        <f>TEXT(SalesDataTable[[#This Row],[Order Date]],"MMM")</f>
        <v>Aug</v>
      </c>
      <c r="G1552" s="5" t="s">
        <v>0</v>
      </c>
      <c r="H1552" s="5" t="s">
        <v>1</v>
      </c>
      <c r="I1552" s="5" t="s">
        <v>19</v>
      </c>
      <c r="J1552" s="5" t="s">
        <v>3</v>
      </c>
      <c r="K1552" s="5" t="s">
        <v>14</v>
      </c>
      <c r="L1552" s="5" t="s">
        <v>48</v>
      </c>
      <c r="M1552" s="6">
        <v>1</v>
      </c>
      <c r="N1552" s="7">
        <v>162.78</v>
      </c>
      <c r="O1552" s="8">
        <v>0</v>
      </c>
      <c r="P1552" s="7">
        <v>85.08</v>
      </c>
      <c r="Q1552" s="7">
        <f t="shared" si="96"/>
        <v>162.78</v>
      </c>
      <c r="R1552" s="7">
        <f t="shared" si="97"/>
        <v>85.08</v>
      </c>
      <c r="S1552" s="7">
        <f t="shared" si="98"/>
        <v>77.7</v>
      </c>
      <c r="T1552" s="9">
        <f t="shared" si="99"/>
        <v>0.47733136748986366</v>
      </c>
      <c r="U1552" s="6">
        <f>YEAR(SalesDataTable[[#This Row],[Order Date]])</f>
        <v>2026</v>
      </c>
      <c r="V1552" s="9" t="str">
        <f>"Q"&amp;ROUNDUP(MONTH(SalesDataTable[[#This Row],[Order Date]])/3,0)</f>
        <v>Q3</v>
      </c>
      <c r="W1552" s="6">
        <f>MONTH(SalesDataTable[[#This Row],[Order Date]])</f>
        <v>8</v>
      </c>
      <c r="X1552" s="9" t="str">
        <f>TEXT(SalesDataTable[[#This Row],[Order Date]],"mmm")</f>
        <v>Aug</v>
      </c>
    </row>
    <row r="1553" spans="1:24">
      <c r="A1553" s="3">
        <v>2539</v>
      </c>
      <c r="B1553" s="4">
        <v>46237</v>
      </c>
      <c r="C1553" s="11">
        <f>YEAR(SalesDataTable[[#This Row],[Order Date]])</f>
        <v>2026</v>
      </c>
      <c r="D1553" s="11" t="str">
        <f>"Q"&amp;ROUNDUP(MONTH(SalesDataTable[[#This Row],[Order Date]])/3,0)</f>
        <v>Q3</v>
      </c>
      <c r="E1553" s="13">
        <f>MONTH(SalesDataTable[[#This Row],[Order Date]])</f>
        <v>8</v>
      </c>
      <c r="F1553" s="11" t="str">
        <f>TEXT(SalesDataTable[[#This Row],[Order Date]],"MMM")</f>
        <v>Aug</v>
      </c>
      <c r="G1553" s="5" t="s">
        <v>11</v>
      </c>
      <c r="H1553" s="5" t="s">
        <v>52</v>
      </c>
      <c r="I1553" s="5" t="s">
        <v>19</v>
      </c>
      <c r="J1553" s="5" t="s">
        <v>13</v>
      </c>
      <c r="K1553" s="5" t="s">
        <v>4</v>
      </c>
      <c r="L1553" s="5" t="s">
        <v>5</v>
      </c>
      <c r="M1553" s="6">
        <v>1</v>
      </c>
      <c r="N1553" s="7">
        <v>80.040000000000006</v>
      </c>
      <c r="O1553" s="8">
        <v>0.1</v>
      </c>
      <c r="P1553" s="7">
        <v>41.88</v>
      </c>
      <c r="Q1553" s="7">
        <f t="shared" si="96"/>
        <v>72.036000000000001</v>
      </c>
      <c r="R1553" s="7">
        <f t="shared" si="97"/>
        <v>41.88</v>
      </c>
      <c r="S1553" s="7">
        <f t="shared" si="98"/>
        <v>30.155999999999999</v>
      </c>
      <c r="T1553" s="9">
        <f t="shared" si="99"/>
        <v>0.41862402132267196</v>
      </c>
      <c r="U1553" s="6">
        <f>YEAR(SalesDataTable[[#This Row],[Order Date]])</f>
        <v>2026</v>
      </c>
      <c r="V1553" s="9" t="str">
        <f>"Q"&amp;ROUNDUP(MONTH(SalesDataTable[[#This Row],[Order Date]])/3,0)</f>
        <v>Q3</v>
      </c>
      <c r="W1553" s="6">
        <f>MONTH(SalesDataTable[[#This Row],[Order Date]])</f>
        <v>8</v>
      </c>
      <c r="X1553" s="9" t="str">
        <f>TEXT(SalesDataTable[[#This Row],[Order Date]],"mmm")</f>
        <v>Aug</v>
      </c>
    </row>
    <row r="1554" spans="1:24">
      <c r="A1554" s="3">
        <v>3803</v>
      </c>
      <c r="B1554" s="4">
        <v>46237</v>
      </c>
      <c r="C1554" s="11">
        <f>YEAR(SalesDataTable[[#This Row],[Order Date]])</f>
        <v>2026</v>
      </c>
      <c r="D1554" s="11" t="str">
        <f>"Q"&amp;ROUNDUP(MONTH(SalesDataTable[[#This Row],[Order Date]])/3,0)</f>
        <v>Q3</v>
      </c>
      <c r="E1554" s="13">
        <f>MONTH(SalesDataTable[[#This Row],[Order Date]])</f>
        <v>8</v>
      </c>
      <c r="F1554" s="11" t="str">
        <f>TEXT(SalesDataTable[[#This Row],[Order Date]],"MMM")</f>
        <v>Aug</v>
      </c>
      <c r="G1554" s="5" t="s">
        <v>11</v>
      </c>
      <c r="H1554" s="5" t="s">
        <v>25</v>
      </c>
      <c r="I1554" s="5" t="s">
        <v>2</v>
      </c>
      <c r="J1554" s="5" t="s">
        <v>13</v>
      </c>
      <c r="K1554" s="5" t="s">
        <v>9</v>
      </c>
      <c r="L1554" s="5" t="s">
        <v>10</v>
      </c>
      <c r="M1554" s="6">
        <v>1</v>
      </c>
      <c r="N1554" s="7">
        <v>90.21</v>
      </c>
      <c r="O1554" s="8">
        <v>0</v>
      </c>
      <c r="P1554" s="7">
        <v>46.31</v>
      </c>
      <c r="Q1554" s="7">
        <f t="shared" si="96"/>
        <v>90.21</v>
      </c>
      <c r="R1554" s="7">
        <f t="shared" si="97"/>
        <v>46.31</v>
      </c>
      <c r="S1554" s="7">
        <f t="shared" si="98"/>
        <v>43.899999999999991</v>
      </c>
      <c r="T1554" s="9">
        <f t="shared" si="99"/>
        <v>0.48664227912648261</v>
      </c>
      <c r="U1554" s="6">
        <f>YEAR(SalesDataTable[[#This Row],[Order Date]])</f>
        <v>2026</v>
      </c>
      <c r="V1554" s="9" t="str">
        <f>"Q"&amp;ROUNDUP(MONTH(SalesDataTable[[#This Row],[Order Date]])/3,0)</f>
        <v>Q3</v>
      </c>
      <c r="W1554" s="6">
        <f>MONTH(SalesDataTable[[#This Row],[Order Date]])</f>
        <v>8</v>
      </c>
      <c r="X1554" s="9" t="str">
        <f>TEXT(SalesDataTable[[#This Row],[Order Date]],"mmm")</f>
        <v>Aug</v>
      </c>
    </row>
    <row r="1555" spans="1:24">
      <c r="A1555" s="3">
        <v>100</v>
      </c>
      <c r="B1555" s="4">
        <v>46238</v>
      </c>
      <c r="C1555" s="11">
        <f>YEAR(SalesDataTable[[#This Row],[Order Date]])</f>
        <v>2026</v>
      </c>
      <c r="D1555" s="11" t="str">
        <f>"Q"&amp;ROUNDUP(MONTH(SalesDataTable[[#This Row],[Order Date]])/3,0)</f>
        <v>Q3</v>
      </c>
      <c r="E1555" s="13">
        <f>MONTH(SalesDataTable[[#This Row],[Order Date]])</f>
        <v>8</v>
      </c>
      <c r="F1555" s="11" t="str">
        <f>TEXT(SalesDataTable[[#This Row],[Order Date]],"MMM")</f>
        <v>Aug</v>
      </c>
      <c r="G1555" s="5" t="s">
        <v>0</v>
      </c>
      <c r="H1555" s="5" t="s">
        <v>36</v>
      </c>
      <c r="I1555" s="5" t="s">
        <v>19</v>
      </c>
      <c r="J1555" s="5" t="s">
        <v>16</v>
      </c>
      <c r="K1555" s="5" t="s">
        <v>14</v>
      </c>
      <c r="L1555" s="5" t="s">
        <v>44</v>
      </c>
      <c r="M1555" s="6">
        <v>1</v>
      </c>
      <c r="N1555" s="7">
        <v>133.6</v>
      </c>
      <c r="O1555" s="8">
        <v>0.1</v>
      </c>
      <c r="P1555" s="7">
        <v>67.3</v>
      </c>
      <c r="Q1555" s="7">
        <f t="shared" si="96"/>
        <v>120.24</v>
      </c>
      <c r="R1555" s="7">
        <f t="shared" si="97"/>
        <v>67.3</v>
      </c>
      <c r="S1555" s="7">
        <f t="shared" si="98"/>
        <v>52.94</v>
      </c>
      <c r="T1555" s="9">
        <f t="shared" si="99"/>
        <v>0.44028609447771122</v>
      </c>
      <c r="U1555" s="6">
        <f>YEAR(SalesDataTable[[#This Row],[Order Date]])</f>
        <v>2026</v>
      </c>
      <c r="V1555" s="9" t="str">
        <f>"Q"&amp;ROUNDUP(MONTH(SalesDataTable[[#This Row],[Order Date]])/3,0)</f>
        <v>Q3</v>
      </c>
      <c r="W1555" s="6">
        <f>MONTH(SalesDataTable[[#This Row],[Order Date]])</f>
        <v>8</v>
      </c>
      <c r="X1555" s="9" t="str">
        <f>TEXT(SalesDataTable[[#This Row],[Order Date]],"mmm")</f>
        <v>Aug</v>
      </c>
    </row>
    <row r="1556" spans="1:24">
      <c r="A1556" s="3">
        <v>118</v>
      </c>
      <c r="B1556" s="4">
        <v>46238</v>
      </c>
      <c r="C1556" s="11">
        <f>YEAR(SalesDataTable[[#This Row],[Order Date]])</f>
        <v>2026</v>
      </c>
      <c r="D1556" s="11" t="str">
        <f>"Q"&amp;ROUNDUP(MONTH(SalesDataTable[[#This Row],[Order Date]])/3,0)</f>
        <v>Q3</v>
      </c>
      <c r="E1556" s="13">
        <f>MONTH(SalesDataTable[[#This Row],[Order Date]])</f>
        <v>8</v>
      </c>
      <c r="F1556" s="11" t="str">
        <f>TEXT(SalesDataTable[[#This Row],[Order Date]],"MMM")</f>
        <v>Aug</v>
      </c>
      <c r="G1556" s="5" t="s">
        <v>20</v>
      </c>
      <c r="H1556" s="5" t="s">
        <v>21</v>
      </c>
      <c r="I1556" s="5" t="s">
        <v>2</v>
      </c>
      <c r="J1556" s="5" t="s">
        <v>3</v>
      </c>
      <c r="K1556" s="5" t="s">
        <v>14</v>
      </c>
      <c r="L1556" s="5" t="s">
        <v>32</v>
      </c>
      <c r="M1556" s="6">
        <v>1</v>
      </c>
      <c r="N1556" s="7">
        <v>47.53</v>
      </c>
      <c r="O1556" s="8">
        <v>0</v>
      </c>
      <c r="P1556" s="7">
        <v>18.04</v>
      </c>
      <c r="Q1556" s="7">
        <f t="shared" si="96"/>
        <v>47.53</v>
      </c>
      <c r="R1556" s="7">
        <f t="shared" si="97"/>
        <v>18.04</v>
      </c>
      <c r="S1556" s="7">
        <f t="shared" si="98"/>
        <v>29.490000000000002</v>
      </c>
      <c r="T1556" s="9">
        <f t="shared" si="99"/>
        <v>0.62045024195245113</v>
      </c>
      <c r="U1556" s="6">
        <f>YEAR(SalesDataTable[[#This Row],[Order Date]])</f>
        <v>2026</v>
      </c>
      <c r="V1556" s="9" t="str">
        <f>"Q"&amp;ROUNDUP(MONTH(SalesDataTable[[#This Row],[Order Date]])/3,0)</f>
        <v>Q3</v>
      </c>
      <c r="W1556" s="6">
        <f>MONTH(SalesDataTable[[#This Row],[Order Date]])</f>
        <v>8</v>
      </c>
      <c r="X1556" s="9" t="str">
        <f>TEXT(SalesDataTable[[#This Row],[Order Date]],"mmm")</f>
        <v>Aug</v>
      </c>
    </row>
    <row r="1557" spans="1:24">
      <c r="A1557" s="3">
        <v>220</v>
      </c>
      <c r="B1557" s="4">
        <v>46238</v>
      </c>
      <c r="C1557" s="11">
        <f>YEAR(SalesDataTable[[#This Row],[Order Date]])</f>
        <v>2026</v>
      </c>
      <c r="D1557" s="11" t="str">
        <f>"Q"&amp;ROUNDUP(MONTH(SalesDataTable[[#This Row],[Order Date]])/3,0)</f>
        <v>Q3</v>
      </c>
      <c r="E1557" s="13">
        <f>MONTH(SalesDataTable[[#This Row],[Order Date]])</f>
        <v>8</v>
      </c>
      <c r="F1557" s="11" t="str">
        <f>TEXT(SalesDataTable[[#This Row],[Order Date]],"MMM")</f>
        <v>Aug</v>
      </c>
      <c r="G1557" s="5" t="s">
        <v>0</v>
      </c>
      <c r="H1557" s="5" t="s">
        <v>50</v>
      </c>
      <c r="I1557" s="5" t="s">
        <v>2</v>
      </c>
      <c r="J1557" s="5" t="s">
        <v>3</v>
      </c>
      <c r="K1557" s="5" t="s">
        <v>14</v>
      </c>
      <c r="L1557" s="5" t="s">
        <v>32</v>
      </c>
      <c r="M1557" s="6">
        <v>2</v>
      </c>
      <c r="N1557" s="7">
        <v>46.71</v>
      </c>
      <c r="O1557" s="8">
        <v>0</v>
      </c>
      <c r="P1557" s="7">
        <v>18.41</v>
      </c>
      <c r="Q1557" s="7">
        <f t="shared" si="96"/>
        <v>93.42</v>
      </c>
      <c r="R1557" s="7">
        <f t="shared" si="97"/>
        <v>36.82</v>
      </c>
      <c r="S1557" s="7">
        <f t="shared" si="98"/>
        <v>56.6</v>
      </c>
      <c r="T1557" s="9">
        <f t="shared" si="99"/>
        <v>0.60586598158852489</v>
      </c>
      <c r="U1557" s="6">
        <f>YEAR(SalesDataTable[[#This Row],[Order Date]])</f>
        <v>2026</v>
      </c>
      <c r="V1557" s="9" t="str">
        <f>"Q"&amp;ROUNDUP(MONTH(SalesDataTable[[#This Row],[Order Date]])/3,0)</f>
        <v>Q3</v>
      </c>
      <c r="W1557" s="6">
        <f>MONTH(SalesDataTable[[#This Row],[Order Date]])</f>
        <v>8</v>
      </c>
      <c r="X1557" s="9" t="str">
        <f>TEXT(SalesDataTable[[#This Row],[Order Date]],"mmm")</f>
        <v>Aug</v>
      </c>
    </row>
    <row r="1558" spans="1:24">
      <c r="A1558" s="3">
        <v>1145</v>
      </c>
      <c r="B1558" s="4">
        <v>46238</v>
      </c>
      <c r="C1558" s="11">
        <f>YEAR(SalesDataTable[[#This Row],[Order Date]])</f>
        <v>2026</v>
      </c>
      <c r="D1558" s="11" t="str">
        <f>"Q"&amp;ROUNDUP(MONTH(SalesDataTable[[#This Row],[Order Date]])/3,0)</f>
        <v>Q3</v>
      </c>
      <c r="E1558" s="13">
        <f>MONTH(SalesDataTable[[#This Row],[Order Date]])</f>
        <v>8</v>
      </c>
      <c r="F1558" s="11" t="str">
        <f>TEXT(SalesDataTable[[#This Row],[Order Date]],"MMM")</f>
        <v>Aug</v>
      </c>
      <c r="G1558" s="5" t="s">
        <v>11</v>
      </c>
      <c r="H1558" s="5" t="s">
        <v>52</v>
      </c>
      <c r="I1558" s="5" t="s">
        <v>28</v>
      </c>
      <c r="J1558" s="5" t="s">
        <v>13</v>
      </c>
      <c r="K1558" s="5" t="s">
        <v>23</v>
      </c>
      <c r="L1558" s="5" t="s">
        <v>29</v>
      </c>
      <c r="M1558" s="6">
        <v>1</v>
      </c>
      <c r="N1558" s="7">
        <v>197.26</v>
      </c>
      <c r="O1558" s="8">
        <v>0</v>
      </c>
      <c r="P1558" s="7">
        <v>104.09</v>
      </c>
      <c r="Q1558" s="7">
        <f t="shared" si="96"/>
        <v>197.26</v>
      </c>
      <c r="R1558" s="7">
        <f t="shared" si="97"/>
        <v>104.09</v>
      </c>
      <c r="S1558" s="7">
        <f t="shared" si="98"/>
        <v>93.169999999999987</v>
      </c>
      <c r="T1558" s="9">
        <f t="shared" si="99"/>
        <v>0.47232079488999285</v>
      </c>
      <c r="U1558" s="6">
        <f>YEAR(SalesDataTable[[#This Row],[Order Date]])</f>
        <v>2026</v>
      </c>
      <c r="V1558" s="9" t="str">
        <f>"Q"&amp;ROUNDUP(MONTH(SalesDataTable[[#This Row],[Order Date]])/3,0)</f>
        <v>Q3</v>
      </c>
      <c r="W1558" s="6">
        <f>MONTH(SalesDataTable[[#This Row],[Order Date]])</f>
        <v>8</v>
      </c>
      <c r="X1558" s="9" t="str">
        <f>TEXT(SalesDataTable[[#This Row],[Order Date]],"mmm")</f>
        <v>Aug</v>
      </c>
    </row>
    <row r="1559" spans="1:24">
      <c r="A1559" s="3">
        <v>1289</v>
      </c>
      <c r="B1559" s="4">
        <v>46238</v>
      </c>
      <c r="C1559" s="11">
        <f>YEAR(SalesDataTable[[#This Row],[Order Date]])</f>
        <v>2026</v>
      </c>
      <c r="D1559" s="11" t="str">
        <f>"Q"&amp;ROUNDUP(MONTH(SalesDataTable[[#This Row],[Order Date]])/3,0)</f>
        <v>Q3</v>
      </c>
      <c r="E1559" s="13">
        <f>MONTH(SalesDataTable[[#This Row],[Order Date]])</f>
        <v>8</v>
      </c>
      <c r="F1559" s="11" t="str">
        <f>TEXT(SalesDataTable[[#This Row],[Order Date]],"MMM")</f>
        <v>Aug</v>
      </c>
      <c r="G1559" s="5" t="s">
        <v>11</v>
      </c>
      <c r="H1559" s="5" t="s">
        <v>52</v>
      </c>
      <c r="I1559" s="5" t="s">
        <v>28</v>
      </c>
      <c r="J1559" s="5" t="s">
        <v>13</v>
      </c>
      <c r="K1559" s="5" t="s">
        <v>9</v>
      </c>
      <c r="L1559" s="5" t="s">
        <v>46</v>
      </c>
      <c r="M1559" s="6">
        <v>1</v>
      </c>
      <c r="N1559" s="7">
        <v>70.56</v>
      </c>
      <c r="O1559" s="8">
        <v>0</v>
      </c>
      <c r="P1559" s="7">
        <v>32.11</v>
      </c>
      <c r="Q1559" s="7">
        <f t="shared" si="96"/>
        <v>70.56</v>
      </c>
      <c r="R1559" s="7">
        <f t="shared" si="97"/>
        <v>32.11</v>
      </c>
      <c r="S1559" s="7">
        <f t="shared" si="98"/>
        <v>38.450000000000003</v>
      </c>
      <c r="T1559" s="9">
        <f t="shared" si="99"/>
        <v>0.54492630385487528</v>
      </c>
      <c r="U1559" s="6">
        <f>YEAR(SalesDataTable[[#This Row],[Order Date]])</f>
        <v>2026</v>
      </c>
      <c r="V1559" s="9" t="str">
        <f>"Q"&amp;ROUNDUP(MONTH(SalesDataTable[[#This Row],[Order Date]])/3,0)</f>
        <v>Q3</v>
      </c>
      <c r="W1559" s="6">
        <f>MONTH(SalesDataTable[[#This Row],[Order Date]])</f>
        <v>8</v>
      </c>
      <c r="X1559" s="9" t="str">
        <f>TEXT(SalesDataTable[[#This Row],[Order Date]],"mmm")</f>
        <v>Aug</v>
      </c>
    </row>
    <row r="1560" spans="1:24">
      <c r="A1560" s="3">
        <v>1411</v>
      </c>
      <c r="B1560" s="4">
        <v>46238</v>
      </c>
      <c r="C1560" s="11">
        <f>YEAR(SalesDataTable[[#This Row],[Order Date]])</f>
        <v>2026</v>
      </c>
      <c r="D1560" s="11" t="str">
        <f>"Q"&amp;ROUNDUP(MONTH(SalesDataTable[[#This Row],[Order Date]])/3,0)</f>
        <v>Q3</v>
      </c>
      <c r="E1560" s="13">
        <f>MONTH(SalesDataTable[[#This Row],[Order Date]])</f>
        <v>8</v>
      </c>
      <c r="F1560" s="11" t="str">
        <f>TEXT(SalesDataTable[[#This Row],[Order Date]],"MMM")</f>
        <v>Aug</v>
      </c>
      <c r="G1560" s="5" t="s">
        <v>6</v>
      </c>
      <c r="H1560" s="5" t="s">
        <v>43</v>
      </c>
      <c r="I1560" s="5" t="s">
        <v>2</v>
      </c>
      <c r="J1560" s="5" t="s">
        <v>16</v>
      </c>
      <c r="K1560" s="5" t="s">
        <v>34</v>
      </c>
      <c r="L1560" s="5" t="s">
        <v>42</v>
      </c>
      <c r="M1560" s="6">
        <v>1</v>
      </c>
      <c r="N1560" s="7">
        <v>36.58</v>
      </c>
      <c r="O1560" s="8">
        <v>0</v>
      </c>
      <c r="P1560" s="7">
        <v>13.98</v>
      </c>
      <c r="Q1560" s="7">
        <f t="shared" si="96"/>
        <v>36.58</v>
      </c>
      <c r="R1560" s="7">
        <f t="shared" si="97"/>
        <v>13.98</v>
      </c>
      <c r="S1560" s="7">
        <f t="shared" si="98"/>
        <v>22.599999999999998</v>
      </c>
      <c r="T1560" s="9">
        <f t="shared" si="99"/>
        <v>0.61782394751230174</v>
      </c>
      <c r="U1560" s="6">
        <f>YEAR(SalesDataTable[[#This Row],[Order Date]])</f>
        <v>2026</v>
      </c>
      <c r="V1560" s="9" t="str">
        <f>"Q"&amp;ROUNDUP(MONTH(SalesDataTable[[#This Row],[Order Date]])/3,0)</f>
        <v>Q3</v>
      </c>
      <c r="W1560" s="6">
        <f>MONTH(SalesDataTable[[#This Row],[Order Date]])</f>
        <v>8</v>
      </c>
      <c r="X1560" s="9" t="str">
        <f>TEXT(SalesDataTable[[#This Row],[Order Date]],"mmm")</f>
        <v>Aug</v>
      </c>
    </row>
    <row r="1561" spans="1:24">
      <c r="A1561" s="3">
        <v>1799</v>
      </c>
      <c r="B1561" s="4">
        <v>46238</v>
      </c>
      <c r="C1561" s="11">
        <f>YEAR(SalesDataTable[[#This Row],[Order Date]])</f>
        <v>2026</v>
      </c>
      <c r="D1561" s="11" t="str">
        <f>"Q"&amp;ROUNDUP(MONTH(SalesDataTable[[#This Row],[Order Date]])/3,0)</f>
        <v>Q3</v>
      </c>
      <c r="E1561" s="13">
        <f>MONTH(SalesDataTable[[#This Row],[Order Date]])</f>
        <v>8</v>
      </c>
      <c r="F1561" s="11" t="str">
        <f>TEXT(SalesDataTable[[#This Row],[Order Date]],"MMM")</f>
        <v>Aug</v>
      </c>
      <c r="G1561" s="5" t="s">
        <v>20</v>
      </c>
      <c r="H1561" s="5" t="s">
        <v>47</v>
      </c>
      <c r="I1561" s="5" t="s">
        <v>8</v>
      </c>
      <c r="J1561" s="5" t="s">
        <v>16</v>
      </c>
      <c r="K1561" s="5" t="s">
        <v>4</v>
      </c>
      <c r="L1561" s="5" t="s">
        <v>5</v>
      </c>
      <c r="M1561" s="6">
        <v>4</v>
      </c>
      <c r="N1561" s="7">
        <v>82.98</v>
      </c>
      <c r="O1561" s="8">
        <v>0.05</v>
      </c>
      <c r="P1561" s="7">
        <v>43.79</v>
      </c>
      <c r="Q1561" s="7">
        <f t="shared" si="96"/>
        <v>315.32400000000001</v>
      </c>
      <c r="R1561" s="7">
        <f t="shared" si="97"/>
        <v>175.16</v>
      </c>
      <c r="S1561" s="7">
        <f t="shared" si="98"/>
        <v>140.16400000000002</v>
      </c>
      <c r="T1561" s="9">
        <f t="shared" si="99"/>
        <v>0.44450787126891711</v>
      </c>
      <c r="U1561" s="6">
        <f>YEAR(SalesDataTable[[#This Row],[Order Date]])</f>
        <v>2026</v>
      </c>
      <c r="V1561" s="9" t="str">
        <f>"Q"&amp;ROUNDUP(MONTH(SalesDataTable[[#This Row],[Order Date]])/3,0)</f>
        <v>Q3</v>
      </c>
      <c r="W1561" s="6">
        <f>MONTH(SalesDataTable[[#This Row],[Order Date]])</f>
        <v>8</v>
      </c>
      <c r="X1561" s="9" t="str">
        <f>TEXT(SalesDataTable[[#This Row],[Order Date]],"mmm")</f>
        <v>Aug</v>
      </c>
    </row>
    <row r="1562" spans="1:24">
      <c r="A1562" s="3">
        <v>1871</v>
      </c>
      <c r="B1562" s="4">
        <v>46238</v>
      </c>
      <c r="C1562" s="11">
        <f>YEAR(SalesDataTable[[#This Row],[Order Date]])</f>
        <v>2026</v>
      </c>
      <c r="D1562" s="11" t="str">
        <f>"Q"&amp;ROUNDUP(MONTH(SalesDataTable[[#This Row],[Order Date]])/3,0)</f>
        <v>Q3</v>
      </c>
      <c r="E1562" s="13">
        <f>MONTH(SalesDataTable[[#This Row],[Order Date]])</f>
        <v>8</v>
      </c>
      <c r="F1562" s="11" t="str">
        <f>TEXT(SalesDataTable[[#This Row],[Order Date]],"MMM")</f>
        <v>Aug</v>
      </c>
      <c r="G1562" s="5" t="s">
        <v>0</v>
      </c>
      <c r="H1562" s="5" t="s">
        <v>1</v>
      </c>
      <c r="I1562" s="5" t="s">
        <v>2</v>
      </c>
      <c r="J1562" s="5" t="s">
        <v>13</v>
      </c>
      <c r="K1562" s="5" t="s">
        <v>4</v>
      </c>
      <c r="L1562" s="5" t="s">
        <v>26</v>
      </c>
      <c r="M1562" s="6">
        <v>1</v>
      </c>
      <c r="N1562" s="7">
        <v>41.25</v>
      </c>
      <c r="O1562" s="8">
        <v>0</v>
      </c>
      <c r="P1562" s="7">
        <v>17.02</v>
      </c>
      <c r="Q1562" s="7">
        <f t="shared" si="96"/>
        <v>41.25</v>
      </c>
      <c r="R1562" s="7">
        <f t="shared" si="97"/>
        <v>17.02</v>
      </c>
      <c r="S1562" s="7">
        <f t="shared" si="98"/>
        <v>24.23</v>
      </c>
      <c r="T1562" s="9">
        <f t="shared" si="99"/>
        <v>0.58739393939393936</v>
      </c>
      <c r="U1562" s="6">
        <f>YEAR(SalesDataTable[[#This Row],[Order Date]])</f>
        <v>2026</v>
      </c>
      <c r="V1562" s="9" t="str">
        <f>"Q"&amp;ROUNDUP(MONTH(SalesDataTable[[#This Row],[Order Date]])/3,0)</f>
        <v>Q3</v>
      </c>
      <c r="W1562" s="6">
        <f>MONTH(SalesDataTable[[#This Row],[Order Date]])</f>
        <v>8</v>
      </c>
      <c r="X1562" s="9" t="str">
        <f>TEXT(SalesDataTable[[#This Row],[Order Date]],"mmm")</f>
        <v>Aug</v>
      </c>
    </row>
    <row r="1563" spans="1:24">
      <c r="A1563" s="3">
        <v>4180</v>
      </c>
      <c r="B1563" s="4">
        <v>46238</v>
      </c>
      <c r="C1563" s="11">
        <f>YEAR(SalesDataTable[[#This Row],[Order Date]])</f>
        <v>2026</v>
      </c>
      <c r="D1563" s="11" t="str">
        <f>"Q"&amp;ROUNDUP(MONTH(SalesDataTable[[#This Row],[Order Date]])/3,0)</f>
        <v>Q3</v>
      </c>
      <c r="E1563" s="13">
        <f>MONTH(SalesDataTable[[#This Row],[Order Date]])</f>
        <v>8</v>
      </c>
      <c r="F1563" s="11" t="str">
        <f>TEXT(SalesDataTable[[#This Row],[Order Date]],"MMM")</f>
        <v>Aug</v>
      </c>
      <c r="G1563" s="5" t="s">
        <v>11</v>
      </c>
      <c r="H1563" s="5" t="s">
        <v>18</v>
      </c>
      <c r="I1563" s="5" t="s">
        <v>2</v>
      </c>
      <c r="J1563" s="5" t="s">
        <v>3</v>
      </c>
      <c r="K1563" s="5" t="s">
        <v>4</v>
      </c>
      <c r="L1563" s="5" t="s">
        <v>30</v>
      </c>
      <c r="M1563" s="6">
        <v>1</v>
      </c>
      <c r="N1563" s="7">
        <v>101.37</v>
      </c>
      <c r="O1563" s="8">
        <v>0</v>
      </c>
      <c r="P1563" s="7">
        <v>51.56</v>
      </c>
      <c r="Q1563" s="7">
        <f t="shared" si="96"/>
        <v>101.37</v>
      </c>
      <c r="R1563" s="7">
        <f t="shared" si="97"/>
        <v>51.56</v>
      </c>
      <c r="S1563" s="7">
        <f t="shared" si="98"/>
        <v>49.81</v>
      </c>
      <c r="T1563" s="9">
        <f t="shared" si="99"/>
        <v>0.49136825490776365</v>
      </c>
      <c r="U1563" s="6">
        <f>YEAR(SalesDataTable[[#This Row],[Order Date]])</f>
        <v>2026</v>
      </c>
      <c r="V1563" s="9" t="str">
        <f>"Q"&amp;ROUNDUP(MONTH(SalesDataTable[[#This Row],[Order Date]])/3,0)</f>
        <v>Q3</v>
      </c>
      <c r="W1563" s="6">
        <f>MONTH(SalesDataTable[[#This Row],[Order Date]])</f>
        <v>8</v>
      </c>
      <c r="X1563" s="9" t="str">
        <f>TEXT(SalesDataTable[[#This Row],[Order Date]],"mmm")</f>
        <v>Aug</v>
      </c>
    </row>
    <row r="1564" spans="1:24">
      <c r="A1564" s="3">
        <v>4338</v>
      </c>
      <c r="B1564" s="4">
        <v>46238</v>
      </c>
      <c r="C1564" s="11">
        <f>YEAR(SalesDataTable[[#This Row],[Order Date]])</f>
        <v>2026</v>
      </c>
      <c r="D1564" s="11" t="str">
        <f>"Q"&amp;ROUNDUP(MONTH(SalesDataTable[[#This Row],[Order Date]])/3,0)</f>
        <v>Q3</v>
      </c>
      <c r="E1564" s="13">
        <f>MONTH(SalesDataTable[[#This Row],[Order Date]])</f>
        <v>8</v>
      </c>
      <c r="F1564" s="11" t="str">
        <f>TEXT(SalesDataTable[[#This Row],[Order Date]],"MMM")</f>
        <v>Aug</v>
      </c>
      <c r="G1564" s="5" t="s">
        <v>11</v>
      </c>
      <c r="H1564" s="5" t="s">
        <v>52</v>
      </c>
      <c r="I1564" s="5" t="s">
        <v>2</v>
      </c>
      <c r="J1564" s="5" t="s">
        <v>3</v>
      </c>
      <c r="K1564" s="5" t="s">
        <v>23</v>
      </c>
      <c r="L1564" s="5" t="s">
        <v>24</v>
      </c>
      <c r="M1564" s="6">
        <v>1</v>
      </c>
      <c r="N1564" s="7">
        <v>340.66</v>
      </c>
      <c r="O1564" s="8">
        <v>0.05</v>
      </c>
      <c r="P1564" s="7">
        <v>194.13</v>
      </c>
      <c r="Q1564" s="7">
        <f t="shared" si="96"/>
        <v>323.62700000000001</v>
      </c>
      <c r="R1564" s="7">
        <f t="shared" si="97"/>
        <v>194.13</v>
      </c>
      <c r="S1564" s="7">
        <f t="shared" si="98"/>
        <v>129.49700000000001</v>
      </c>
      <c r="T1564" s="9">
        <f t="shared" si="99"/>
        <v>0.40014275693931595</v>
      </c>
      <c r="U1564" s="6">
        <f>YEAR(SalesDataTable[[#This Row],[Order Date]])</f>
        <v>2026</v>
      </c>
      <c r="V1564" s="9" t="str">
        <f>"Q"&amp;ROUNDUP(MONTH(SalesDataTable[[#This Row],[Order Date]])/3,0)</f>
        <v>Q3</v>
      </c>
      <c r="W1564" s="6">
        <f>MONTH(SalesDataTable[[#This Row],[Order Date]])</f>
        <v>8</v>
      </c>
      <c r="X1564" s="9" t="str">
        <f>TEXT(SalesDataTable[[#This Row],[Order Date]],"mmm")</f>
        <v>Aug</v>
      </c>
    </row>
    <row r="1565" spans="1:24">
      <c r="A1565" s="3">
        <v>4463</v>
      </c>
      <c r="B1565" s="4">
        <v>46238</v>
      </c>
      <c r="C1565" s="11">
        <f>YEAR(SalesDataTable[[#This Row],[Order Date]])</f>
        <v>2026</v>
      </c>
      <c r="D1565" s="11" t="str">
        <f>"Q"&amp;ROUNDUP(MONTH(SalesDataTable[[#This Row],[Order Date]])/3,0)</f>
        <v>Q3</v>
      </c>
      <c r="E1565" s="13">
        <f>MONTH(SalesDataTable[[#This Row],[Order Date]])</f>
        <v>8</v>
      </c>
      <c r="F1565" s="11" t="str">
        <f>TEXT(SalesDataTable[[#This Row],[Order Date]],"MMM")</f>
        <v>Aug</v>
      </c>
      <c r="G1565" s="5" t="s">
        <v>11</v>
      </c>
      <c r="H1565" s="5" t="s">
        <v>12</v>
      </c>
      <c r="I1565" s="5" t="s">
        <v>28</v>
      </c>
      <c r="J1565" s="5" t="s">
        <v>16</v>
      </c>
      <c r="K1565" s="5" t="s">
        <v>4</v>
      </c>
      <c r="L1565" s="5" t="s">
        <v>22</v>
      </c>
      <c r="M1565" s="6">
        <v>1</v>
      </c>
      <c r="N1565" s="7">
        <v>50.43</v>
      </c>
      <c r="O1565" s="8">
        <v>0.15</v>
      </c>
      <c r="P1565" s="7">
        <v>22.94</v>
      </c>
      <c r="Q1565" s="7">
        <f t="shared" si="96"/>
        <v>42.865499999999997</v>
      </c>
      <c r="R1565" s="7">
        <f t="shared" si="97"/>
        <v>22.94</v>
      </c>
      <c r="S1565" s="7">
        <f t="shared" si="98"/>
        <v>19.925499999999996</v>
      </c>
      <c r="T1565" s="9">
        <f t="shared" si="99"/>
        <v>0.46483768998378644</v>
      </c>
      <c r="U1565" s="6">
        <f>YEAR(SalesDataTable[[#This Row],[Order Date]])</f>
        <v>2026</v>
      </c>
      <c r="V1565" s="9" t="str">
        <f>"Q"&amp;ROUNDUP(MONTH(SalesDataTable[[#This Row],[Order Date]])/3,0)</f>
        <v>Q3</v>
      </c>
      <c r="W1565" s="6">
        <f>MONTH(SalesDataTable[[#This Row],[Order Date]])</f>
        <v>8</v>
      </c>
      <c r="X1565" s="9" t="str">
        <f>TEXT(SalesDataTable[[#This Row],[Order Date]],"mmm")</f>
        <v>Aug</v>
      </c>
    </row>
    <row r="1566" spans="1:24">
      <c r="A1566" s="3">
        <v>382</v>
      </c>
      <c r="B1566" s="4">
        <v>46239</v>
      </c>
      <c r="C1566" s="11">
        <f>YEAR(SalesDataTable[[#This Row],[Order Date]])</f>
        <v>2026</v>
      </c>
      <c r="D1566" s="11" t="str">
        <f>"Q"&amp;ROUNDUP(MONTH(SalesDataTable[[#This Row],[Order Date]])/3,0)</f>
        <v>Q3</v>
      </c>
      <c r="E1566" s="13">
        <f>MONTH(SalesDataTable[[#This Row],[Order Date]])</f>
        <v>8</v>
      </c>
      <c r="F1566" s="11" t="str">
        <f>TEXT(SalesDataTable[[#This Row],[Order Date]],"MMM")</f>
        <v>Aug</v>
      </c>
      <c r="G1566" s="5" t="s">
        <v>20</v>
      </c>
      <c r="H1566" s="5" t="s">
        <v>33</v>
      </c>
      <c r="I1566" s="5" t="s">
        <v>2</v>
      </c>
      <c r="J1566" s="5" t="s">
        <v>13</v>
      </c>
      <c r="K1566" s="5" t="s">
        <v>34</v>
      </c>
      <c r="L1566" s="5" t="s">
        <v>35</v>
      </c>
      <c r="M1566" s="6">
        <v>1</v>
      </c>
      <c r="N1566" s="7">
        <v>40.42</v>
      </c>
      <c r="O1566" s="8">
        <v>0.05</v>
      </c>
      <c r="P1566" s="7">
        <v>14.33</v>
      </c>
      <c r="Q1566" s="7">
        <f t="shared" si="96"/>
        <v>38.399000000000001</v>
      </c>
      <c r="R1566" s="7">
        <f t="shared" si="97"/>
        <v>14.33</v>
      </c>
      <c r="S1566" s="7">
        <f t="shared" si="98"/>
        <v>24.069000000000003</v>
      </c>
      <c r="T1566" s="9">
        <f t="shared" si="99"/>
        <v>0.62681319826037141</v>
      </c>
      <c r="U1566" s="6">
        <f>YEAR(SalesDataTable[[#This Row],[Order Date]])</f>
        <v>2026</v>
      </c>
      <c r="V1566" s="9" t="str">
        <f>"Q"&amp;ROUNDUP(MONTH(SalesDataTable[[#This Row],[Order Date]])/3,0)</f>
        <v>Q3</v>
      </c>
      <c r="W1566" s="6">
        <f>MONTH(SalesDataTable[[#This Row],[Order Date]])</f>
        <v>8</v>
      </c>
      <c r="X1566" s="9" t="str">
        <f>TEXT(SalesDataTable[[#This Row],[Order Date]],"mmm")</f>
        <v>Aug</v>
      </c>
    </row>
    <row r="1567" spans="1:24">
      <c r="A1567" s="3">
        <v>1011</v>
      </c>
      <c r="B1567" s="4">
        <v>46239</v>
      </c>
      <c r="C1567" s="11">
        <f>YEAR(SalesDataTable[[#This Row],[Order Date]])</f>
        <v>2026</v>
      </c>
      <c r="D1567" s="11" t="str">
        <f>"Q"&amp;ROUNDUP(MONTH(SalesDataTable[[#This Row],[Order Date]])/3,0)</f>
        <v>Q3</v>
      </c>
      <c r="E1567" s="13">
        <f>MONTH(SalesDataTable[[#This Row],[Order Date]])</f>
        <v>8</v>
      </c>
      <c r="F1567" s="11" t="str">
        <f>TEXT(SalesDataTable[[#This Row],[Order Date]],"MMM")</f>
        <v>Aug</v>
      </c>
      <c r="G1567" s="5" t="s">
        <v>0</v>
      </c>
      <c r="H1567" s="5" t="s">
        <v>1</v>
      </c>
      <c r="I1567" s="5" t="s">
        <v>2</v>
      </c>
      <c r="J1567" s="5" t="s">
        <v>13</v>
      </c>
      <c r="K1567" s="5" t="s">
        <v>4</v>
      </c>
      <c r="L1567" s="5" t="s">
        <v>22</v>
      </c>
      <c r="M1567" s="6">
        <v>1</v>
      </c>
      <c r="N1567" s="7">
        <v>51.81</v>
      </c>
      <c r="O1567" s="8">
        <v>0.05</v>
      </c>
      <c r="P1567" s="7">
        <v>22.28</v>
      </c>
      <c r="Q1567" s="7">
        <f t="shared" si="96"/>
        <v>49.219499999999996</v>
      </c>
      <c r="R1567" s="7">
        <f t="shared" si="97"/>
        <v>22.28</v>
      </c>
      <c r="S1567" s="7">
        <f t="shared" si="98"/>
        <v>26.939499999999995</v>
      </c>
      <c r="T1567" s="9">
        <f t="shared" si="99"/>
        <v>0.54733388189640275</v>
      </c>
      <c r="U1567" s="6">
        <f>YEAR(SalesDataTable[[#This Row],[Order Date]])</f>
        <v>2026</v>
      </c>
      <c r="V1567" s="9" t="str">
        <f>"Q"&amp;ROUNDUP(MONTH(SalesDataTable[[#This Row],[Order Date]])/3,0)</f>
        <v>Q3</v>
      </c>
      <c r="W1567" s="6">
        <f>MONTH(SalesDataTable[[#This Row],[Order Date]])</f>
        <v>8</v>
      </c>
      <c r="X1567" s="9" t="str">
        <f>TEXT(SalesDataTable[[#This Row],[Order Date]],"mmm")</f>
        <v>Aug</v>
      </c>
    </row>
    <row r="1568" spans="1:24">
      <c r="A1568" s="3">
        <v>1148</v>
      </c>
      <c r="B1568" s="4">
        <v>46239</v>
      </c>
      <c r="C1568" s="11">
        <f>YEAR(SalesDataTable[[#This Row],[Order Date]])</f>
        <v>2026</v>
      </c>
      <c r="D1568" s="11" t="str">
        <f>"Q"&amp;ROUNDUP(MONTH(SalesDataTable[[#This Row],[Order Date]])/3,0)</f>
        <v>Q3</v>
      </c>
      <c r="E1568" s="13">
        <f>MONTH(SalesDataTable[[#This Row],[Order Date]])</f>
        <v>8</v>
      </c>
      <c r="F1568" s="11" t="str">
        <f>TEXT(SalesDataTable[[#This Row],[Order Date]],"MMM")</f>
        <v>Aug</v>
      </c>
      <c r="G1568" s="5" t="s">
        <v>11</v>
      </c>
      <c r="H1568" s="5" t="s">
        <v>12</v>
      </c>
      <c r="I1568" s="5" t="s">
        <v>19</v>
      </c>
      <c r="J1568" s="5" t="s">
        <v>13</v>
      </c>
      <c r="K1568" s="5" t="s">
        <v>34</v>
      </c>
      <c r="L1568" s="5" t="s">
        <v>42</v>
      </c>
      <c r="M1568" s="6">
        <v>3</v>
      </c>
      <c r="N1568" s="7">
        <v>35.9</v>
      </c>
      <c r="O1568" s="8">
        <v>0</v>
      </c>
      <c r="P1568" s="7">
        <v>14.11</v>
      </c>
      <c r="Q1568" s="7">
        <f t="shared" si="96"/>
        <v>107.69999999999999</v>
      </c>
      <c r="R1568" s="7">
        <f t="shared" si="97"/>
        <v>42.33</v>
      </c>
      <c r="S1568" s="7">
        <f t="shared" si="98"/>
        <v>65.36999999999999</v>
      </c>
      <c r="T1568" s="9">
        <f t="shared" si="99"/>
        <v>0.60696378830083564</v>
      </c>
      <c r="U1568" s="6">
        <f>YEAR(SalesDataTable[[#This Row],[Order Date]])</f>
        <v>2026</v>
      </c>
      <c r="V1568" s="9" t="str">
        <f>"Q"&amp;ROUNDUP(MONTH(SalesDataTable[[#This Row],[Order Date]])/3,0)</f>
        <v>Q3</v>
      </c>
      <c r="W1568" s="6">
        <f>MONTH(SalesDataTable[[#This Row],[Order Date]])</f>
        <v>8</v>
      </c>
      <c r="X1568" s="9" t="str">
        <f>TEXT(SalesDataTable[[#This Row],[Order Date]],"mmm")</f>
        <v>Aug</v>
      </c>
    </row>
    <row r="1569" spans="1:24">
      <c r="A1569" s="3">
        <v>1397</v>
      </c>
      <c r="B1569" s="4">
        <v>46239</v>
      </c>
      <c r="C1569" s="11">
        <f>YEAR(SalesDataTable[[#This Row],[Order Date]])</f>
        <v>2026</v>
      </c>
      <c r="D1569" s="11" t="str">
        <f>"Q"&amp;ROUNDUP(MONTH(SalesDataTable[[#This Row],[Order Date]])/3,0)</f>
        <v>Q3</v>
      </c>
      <c r="E1569" s="13">
        <f>MONTH(SalesDataTable[[#This Row],[Order Date]])</f>
        <v>8</v>
      </c>
      <c r="F1569" s="11" t="str">
        <f>TEXT(SalesDataTable[[#This Row],[Order Date]],"MMM")</f>
        <v>Aug</v>
      </c>
      <c r="G1569" s="5" t="s">
        <v>6</v>
      </c>
      <c r="H1569" s="5" t="s">
        <v>49</v>
      </c>
      <c r="I1569" s="5" t="s">
        <v>19</v>
      </c>
      <c r="J1569" s="5" t="s">
        <v>16</v>
      </c>
      <c r="K1569" s="5" t="s">
        <v>9</v>
      </c>
      <c r="L1569" s="5" t="s">
        <v>10</v>
      </c>
      <c r="M1569" s="6">
        <v>2</v>
      </c>
      <c r="N1569" s="7">
        <v>90.27</v>
      </c>
      <c r="O1569" s="8">
        <v>0.05</v>
      </c>
      <c r="P1569" s="7">
        <v>46.38</v>
      </c>
      <c r="Q1569" s="7">
        <f t="shared" si="96"/>
        <v>171.51299999999998</v>
      </c>
      <c r="R1569" s="7">
        <f t="shared" si="97"/>
        <v>92.76</v>
      </c>
      <c r="S1569" s="7">
        <f t="shared" si="98"/>
        <v>78.752999999999972</v>
      </c>
      <c r="T1569" s="9">
        <f t="shared" si="99"/>
        <v>0.45916636056742044</v>
      </c>
      <c r="U1569" s="6">
        <f>YEAR(SalesDataTable[[#This Row],[Order Date]])</f>
        <v>2026</v>
      </c>
      <c r="V1569" s="9" t="str">
        <f>"Q"&amp;ROUNDUP(MONTH(SalesDataTable[[#This Row],[Order Date]])/3,0)</f>
        <v>Q3</v>
      </c>
      <c r="W1569" s="6">
        <f>MONTH(SalesDataTable[[#This Row],[Order Date]])</f>
        <v>8</v>
      </c>
      <c r="X1569" s="9" t="str">
        <f>TEXT(SalesDataTable[[#This Row],[Order Date]],"mmm")</f>
        <v>Aug</v>
      </c>
    </row>
    <row r="1570" spans="1:24">
      <c r="A1570" s="3">
        <v>2252</v>
      </c>
      <c r="B1570" s="4">
        <v>46239</v>
      </c>
      <c r="C1570" s="11">
        <f>YEAR(SalesDataTable[[#This Row],[Order Date]])</f>
        <v>2026</v>
      </c>
      <c r="D1570" s="11" t="str">
        <f>"Q"&amp;ROUNDUP(MONTH(SalesDataTable[[#This Row],[Order Date]])/3,0)</f>
        <v>Q3</v>
      </c>
      <c r="E1570" s="13">
        <f>MONTH(SalesDataTable[[#This Row],[Order Date]])</f>
        <v>8</v>
      </c>
      <c r="F1570" s="11" t="str">
        <f>TEXT(SalesDataTable[[#This Row],[Order Date]],"MMM")</f>
        <v>Aug</v>
      </c>
      <c r="G1570" s="5" t="s">
        <v>6</v>
      </c>
      <c r="H1570" s="5" t="s">
        <v>41</v>
      </c>
      <c r="I1570" s="5" t="s">
        <v>2</v>
      </c>
      <c r="J1570" s="5" t="s">
        <v>13</v>
      </c>
      <c r="K1570" s="5" t="s">
        <v>4</v>
      </c>
      <c r="L1570" s="5" t="s">
        <v>22</v>
      </c>
      <c r="M1570" s="6">
        <v>1</v>
      </c>
      <c r="N1570" s="7">
        <v>49.68</v>
      </c>
      <c r="O1570" s="8">
        <v>0.05</v>
      </c>
      <c r="P1570" s="7">
        <v>22.02</v>
      </c>
      <c r="Q1570" s="7">
        <f t="shared" si="96"/>
        <v>47.195999999999998</v>
      </c>
      <c r="R1570" s="7">
        <f t="shared" si="97"/>
        <v>22.02</v>
      </c>
      <c r="S1570" s="7">
        <f t="shared" si="98"/>
        <v>25.175999999999998</v>
      </c>
      <c r="T1570" s="9">
        <f t="shared" si="99"/>
        <v>0.53343503686753113</v>
      </c>
      <c r="U1570" s="6">
        <f>YEAR(SalesDataTable[[#This Row],[Order Date]])</f>
        <v>2026</v>
      </c>
      <c r="V1570" s="9" t="str">
        <f>"Q"&amp;ROUNDUP(MONTH(SalesDataTable[[#This Row],[Order Date]])/3,0)</f>
        <v>Q3</v>
      </c>
      <c r="W1570" s="6">
        <f>MONTH(SalesDataTable[[#This Row],[Order Date]])</f>
        <v>8</v>
      </c>
      <c r="X1570" s="9" t="str">
        <f>TEXT(SalesDataTable[[#This Row],[Order Date]],"mmm")</f>
        <v>Aug</v>
      </c>
    </row>
    <row r="1571" spans="1:24">
      <c r="A1571" s="3">
        <v>2415</v>
      </c>
      <c r="B1571" s="4">
        <v>46239</v>
      </c>
      <c r="C1571" s="11">
        <f>YEAR(SalesDataTable[[#This Row],[Order Date]])</f>
        <v>2026</v>
      </c>
      <c r="D1571" s="11" t="str">
        <f>"Q"&amp;ROUNDUP(MONTH(SalesDataTable[[#This Row],[Order Date]])/3,0)</f>
        <v>Q3</v>
      </c>
      <c r="E1571" s="13">
        <f>MONTH(SalesDataTable[[#This Row],[Order Date]])</f>
        <v>8</v>
      </c>
      <c r="F1571" s="11" t="str">
        <f>TEXT(SalesDataTable[[#This Row],[Order Date]],"MMM")</f>
        <v>Aug</v>
      </c>
      <c r="G1571" s="5" t="s">
        <v>6</v>
      </c>
      <c r="H1571" s="5" t="s">
        <v>43</v>
      </c>
      <c r="I1571" s="5" t="s">
        <v>2</v>
      </c>
      <c r="J1571" s="5" t="s">
        <v>13</v>
      </c>
      <c r="K1571" s="5" t="s">
        <v>14</v>
      </c>
      <c r="L1571" s="5" t="s">
        <v>44</v>
      </c>
      <c r="M1571" s="6">
        <v>2</v>
      </c>
      <c r="N1571" s="7">
        <v>131.25</v>
      </c>
      <c r="O1571" s="8">
        <v>0.05</v>
      </c>
      <c r="P1571" s="7">
        <v>65.42</v>
      </c>
      <c r="Q1571" s="7">
        <f t="shared" si="96"/>
        <v>249.375</v>
      </c>
      <c r="R1571" s="7">
        <f t="shared" si="97"/>
        <v>130.84</v>
      </c>
      <c r="S1571" s="7">
        <f t="shared" si="98"/>
        <v>118.535</v>
      </c>
      <c r="T1571" s="9">
        <f t="shared" si="99"/>
        <v>0.47532832080200499</v>
      </c>
      <c r="U1571" s="6">
        <f>YEAR(SalesDataTable[[#This Row],[Order Date]])</f>
        <v>2026</v>
      </c>
      <c r="V1571" s="9" t="str">
        <f>"Q"&amp;ROUNDUP(MONTH(SalesDataTable[[#This Row],[Order Date]])/3,0)</f>
        <v>Q3</v>
      </c>
      <c r="W1571" s="6">
        <f>MONTH(SalesDataTable[[#This Row],[Order Date]])</f>
        <v>8</v>
      </c>
      <c r="X1571" s="9" t="str">
        <f>TEXT(SalesDataTable[[#This Row],[Order Date]],"mmm")</f>
        <v>Aug</v>
      </c>
    </row>
    <row r="1572" spans="1:24">
      <c r="A1572" s="3">
        <v>2525</v>
      </c>
      <c r="B1572" s="4">
        <v>46239</v>
      </c>
      <c r="C1572" s="11">
        <f>YEAR(SalesDataTable[[#This Row],[Order Date]])</f>
        <v>2026</v>
      </c>
      <c r="D1572" s="11" t="str">
        <f>"Q"&amp;ROUNDUP(MONTH(SalesDataTable[[#This Row],[Order Date]])/3,0)</f>
        <v>Q3</v>
      </c>
      <c r="E1572" s="13">
        <f>MONTH(SalesDataTable[[#This Row],[Order Date]])</f>
        <v>8</v>
      </c>
      <c r="F1572" s="11" t="str">
        <f>TEXT(SalesDataTable[[#This Row],[Order Date]],"MMM")</f>
        <v>Aug</v>
      </c>
      <c r="G1572" s="5" t="s">
        <v>20</v>
      </c>
      <c r="H1572" s="5" t="s">
        <v>21</v>
      </c>
      <c r="I1572" s="5" t="s">
        <v>19</v>
      </c>
      <c r="J1572" s="5" t="s">
        <v>13</v>
      </c>
      <c r="K1572" s="5" t="s">
        <v>34</v>
      </c>
      <c r="L1572" s="5" t="s">
        <v>42</v>
      </c>
      <c r="M1572" s="6">
        <v>2</v>
      </c>
      <c r="N1572" s="7">
        <v>36.78</v>
      </c>
      <c r="O1572" s="8">
        <v>0.05</v>
      </c>
      <c r="P1572" s="7">
        <v>13.85</v>
      </c>
      <c r="Q1572" s="7">
        <f t="shared" si="96"/>
        <v>69.882000000000005</v>
      </c>
      <c r="R1572" s="7">
        <f t="shared" si="97"/>
        <v>27.7</v>
      </c>
      <c r="S1572" s="7">
        <f t="shared" si="98"/>
        <v>42.182000000000002</v>
      </c>
      <c r="T1572" s="9">
        <f t="shared" si="99"/>
        <v>0.60361752668784519</v>
      </c>
      <c r="U1572" s="6">
        <f>YEAR(SalesDataTable[[#This Row],[Order Date]])</f>
        <v>2026</v>
      </c>
      <c r="V1572" s="9" t="str">
        <f>"Q"&amp;ROUNDUP(MONTH(SalesDataTable[[#This Row],[Order Date]])/3,0)</f>
        <v>Q3</v>
      </c>
      <c r="W1572" s="6">
        <f>MONTH(SalesDataTable[[#This Row],[Order Date]])</f>
        <v>8</v>
      </c>
      <c r="X1572" s="9" t="str">
        <f>TEXT(SalesDataTable[[#This Row],[Order Date]],"mmm")</f>
        <v>Aug</v>
      </c>
    </row>
    <row r="1573" spans="1:24">
      <c r="A1573" s="3">
        <v>2652</v>
      </c>
      <c r="B1573" s="4">
        <v>46239</v>
      </c>
      <c r="C1573" s="11">
        <f>YEAR(SalesDataTable[[#This Row],[Order Date]])</f>
        <v>2026</v>
      </c>
      <c r="D1573" s="11" t="str">
        <f>"Q"&amp;ROUNDUP(MONTH(SalesDataTable[[#This Row],[Order Date]])/3,0)</f>
        <v>Q3</v>
      </c>
      <c r="E1573" s="13">
        <f>MONTH(SalesDataTable[[#This Row],[Order Date]])</f>
        <v>8</v>
      </c>
      <c r="F1573" s="11" t="str">
        <f>TEXT(SalesDataTable[[#This Row],[Order Date]],"MMM")</f>
        <v>Aug</v>
      </c>
      <c r="G1573" s="5" t="s">
        <v>11</v>
      </c>
      <c r="H1573" s="5" t="s">
        <v>12</v>
      </c>
      <c r="I1573" s="5" t="s">
        <v>19</v>
      </c>
      <c r="J1573" s="5" t="s">
        <v>3</v>
      </c>
      <c r="K1573" s="5" t="s">
        <v>4</v>
      </c>
      <c r="L1573" s="5" t="s">
        <v>5</v>
      </c>
      <c r="M1573" s="6">
        <v>1</v>
      </c>
      <c r="N1573" s="7">
        <v>80.790000000000006</v>
      </c>
      <c r="O1573" s="8">
        <v>0.1</v>
      </c>
      <c r="P1573" s="7">
        <v>43.65</v>
      </c>
      <c r="Q1573" s="7">
        <f t="shared" si="96"/>
        <v>72.711000000000013</v>
      </c>
      <c r="R1573" s="7">
        <f t="shared" si="97"/>
        <v>43.65</v>
      </c>
      <c r="S1573" s="7">
        <f t="shared" si="98"/>
        <v>29.061000000000014</v>
      </c>
      <c r="T1573" s="9">
        <f t="shared" si="99"/>
        <v>0.39967817799232591</v>
      </c>
      <c r="U1573" s="6">
        <f>YEAR(SalesDataTable[[#This Row],[Order Date]])</f>
        <v>2026</v>
      </c>
      <c r="V1573" s="9" t="str">
        <f>"Q"&amp;ROUNDUP(MONTH(SalesDataTable[[#This Row],[Order Date]])/3,0)</f>
        <v>Q3</v>
      </c>
      <c r="W1573" s="6">
        <f>MONTH(SalesDataTable[[#This Row],[Order Date]])</f>
        <v>8</v>
      </c>
      <c r="X1573" s="9" t="str">
        <f>TEXT(SalesDataTable[[#This Row],[Order Date]],"mmm")</f>
        <v>Aug</v>
      </c>
    </row>
    <row r="1574" spans="1:24">
      <c r="A1574" s="3">
        <v>4035</v>
      </c>
      <c r="B1574" s="4">
        <v>46239</v>
      </c>
      <c r="C1574" s="11">
        <f>YEAR(SalesDataTable[[#This Row],[Order Date]])</f>
        <v>2026</v>
      </c>
      <c r="D1574" s="11" t="str">
        <f>"Q"&amp;ROUNDUP(MONTH(SalesDataTable[[#This Row],[Order Date]])/3,0)</f>
        <v>Q3</v>
      </c>
      <c r="E1574" s="13">
        <f>MONTH(SalesDataTable[[#This Row],[Order Date]])</f>
        <v>8</v>
      </c>
      <c r="F1574" s="11" t="str">
        <f>TEXT(SalesDataTable[[#This Row],[Order Date]],"MMM")</f>
        <v>Aug</v>
      </c>
      <c r="G1574" s="5" t="s">
        <v>0</v>
      </c>
      <c r="H1574" s="5" t="s">
        <v>36</v>
      </c>
      <c r="I1574" s="5" t="s">
        <v>2</v>
      </c>
      <c r="J1574" s="5" t="s">
        <v>3</v>
      </c>
      <c r="K1574" s="5" t="s">
        <v>4</v>
      </c>
      <c r="L1574" s="5" t="s">
        <v>26</v>
      </c>
      <c r="M1574" s="6">
        <v>2</v>
      </c>
      <c r="N1574" s="7">
        <v>40.53</v>
      </c>
      <c r="O1574" s="8">
        <v>0.05</v>
      </c>
      <c r="P1574" s="7">
        <v>17.100000000000001</v>
      </c>
      <c r="Q1574" s="7">
        <f t="shared" si="96"/>
        <v>77.007000000000005</v>
      </c>
      <c r="R1574" s="7">
        <f t="shared" si="97"/>
        <v>34.200000000000003</v>
      </c>
      <c r="S1574" s="7">
        <f t="shared" si="98"/>
        <v>42.807000000000002</v>
      </c>
      <c r="T1574" s="9">
        <f t="shared" si="99"/>
        <v>0.55588452997779425</v>
      </c>
      <c r="U1574" s="6">
        <f>YEAR(SalesDataTable[[#This Row],[Order Date]])</f>
        <v>2026</v>
      </c>
      <c r="V1574" s="9" t="str">
        <f>"Q"&amp;ROUNDUP(MONTH(SalesDataTable[[#This Row],[Order Date]])/3,0)</f>
        <v>Q3</v>
      </c>
      <c r="W1574" s="6">
        <f>MONTH(SalesDataTable[[#This Row],[Order Date]])</f>
        <v>8</v>
      </c>
      <c r="X1574" s="9" t="str">
        <f>TEXT(SalesDataTable[[#This Row],[Order Date]],"mmm")</f>
        <v>Aug</v>
      </c>
    </row>
    <row r="1575" spans="1:24">
      <c r="A1575" s="3">
        <v>4377</v>
      </c>
      <c r="B1575" s="4">
        <v>46239</v>
      </c>
      <c r="C1575" s="11">
        <f>YEAR(SalesDataTable[[#This Row],[Order Date]])</f>
        <v>2026</v>
      </c>
      <c r="D1575" s="11" t="str">
        <f>"Q"&amp;ROUNDUP(MONTH(SalesDataTable[[#This Row],[Order Date]])/3,0)</f>
        <v>Q3</v>
      </c>
      <c r="E1575" s="13">
        <f>MONTH(SalesDataTable[[#This Row],[Order Date]])</f>
        <v>8</v>
      </c>
      <c r="F1575" s="11" t="str">
        <f>TEXT(SalesDataTable[[#This Row],[Order Date]],"MMM")</f>
        <v>Aug</v>
      </c>
      <c r="G1575" s="5" t="s">
        <v>11</v>
      </c>
      <c r="H1575" s="5" t="s">
        <v>12</v>
      </c>
      <c r="I1575" s="5" t="s">
        <v>28</v>
      </c>
      <c r="J1575" s="5" t="s">
        <v>13</v>
      </c>
      <c r="K1575" s="5" t="s">
        <v>4</v>
      </c>
      <c r="L1575" s="5" t="s">
        <v>5</v>
      </c>
      <c r="M1575" s="6">
        <v>2</v>
      </c>
      <c r="N1575" s="7">
        <v>81.66</v>
      </c>
      <c r="O1575" s="8">
        <v>0</v>
      </c>
      <c r="P1575" s="7">
        <v>42.11</v>
      </c>
      <c r="Q1575" s="7">
        <f t="shared" si="96"/>
        <v>163.32</v>
      </c>
      <c r="R1575" s="7">
        <f t="shared" si="97"/>
        <v>84.22</v>
      </c>
      <c r="S1575" s="7">
        <f t="shared" si="98"/>
        <v>79.099999999999994</v>
      </c>
      <c r="T1575" s="9">
        <f t="shared" si="99"/>
        <v>0.48432525104090129</v>
      </c>
      <c r="U1575" s="6">
        <f>YEAR(SalesDataTable[[#This Row],[Order Date]])</f>
        <v>2026</v>
      </c>
      <c r="V1575" s="9" t="str">
        <f>"Q"&amp;ROUNDUP(MONTH(SalesDataTable[[#This Row],[Order Date]])/3,0)</f>
        <v>Q3</v>
      </c>
      <c r="W1575" s="6">
        <f>MONTH(SalesDataTable[[#This Row],[Order Date]])</f>
        <v>8</v>
      </c>
      <c r="X1575" s="9" t="str">
        <f>TEXT(SalesDataTable[[#This Row],[Order Date]],"mmm")</f>
        <v>Aug</v>
      </c>
    </row>
    <row r="1576" spans="1:24">
      <c r="A1576" s="3">
        <v>4734</v>
      </c>
      <c r="B1576" s="4">
        <v>46239</v>
      </c>
      <c r="C1576" s="11">
        <f>YEAR(SalesDataTable[[#This Row],[Order Date]])</f>
        <v>2026</v>
      </c>
      <c r="D1576" s="11" t="str">
        <f>"Q"&amp;ROUNDUP(MONTH(SalesDataTable[[#This Row],[Order Date]])/3,0)</f>
        <v>Q3</v>
      </c>
      <c r="E1576" s="13">
        <f>MONTH(SalesDataTable[[#This Row],[Order Date]])</f>
        <v>8</v>
      </c>
      <c r="F1576" s="11" t="str">
        <f>TEXT(SalesDataTable[[#This Row],[Order Date]],"MMM")</f>
        <v>Aug</v>
      </c>
      <c r="G1576" s="5" t="s">
        <v>6</v>
      </c>
      <c r="H1576" s="5" t="s">
        <v>43</v>
      </c>
      <c r="I1576" s="5" t="s">
        <v>28</v>
      </c>
      <c r="J1576" s="5" t="s">
        <v>3</v>
      </c>
      <c r="K1576" s="5" t="s">
        <v>9</v>
      </c>
      <c r="L1576" s="5" t="s">
        <v>17</v>
      </c>
      <c r="M1576" s="6">
        <v>1</v>
      </c>
      <c r="N1576" s="7">
        <v>146.55000000000001</v>
      </c>
      <c r="O1576" s="8">
        <v>0</v>
      </c>
      <c r="P1576" s="7">
        <v>78.8</v>
      </c>
      <c r="Q1576" s="7">
        <f t="shared" si="96"/>
        <v>146.55000000000001</v>
      </c>
      <c r="R1576" s="7">
        <f t="shared" si="97"/>
        <v>78.8</v>
      </c>
      <c r="S1576" s="7">
        <f t="shared" si="98"/>
        <v>67.750000000000014</v>
      </c>
      <c r="T1576" s="9">
        <f t="shared" si="99"/>
        <v>0.46229955646537024</v>
      </c>
      <c r="U1576" s="6">
        <f>YEAR(SalesDataTable[[#This Row],[Order Date]])</f>
        <v>2026</v>
      </c>
      <c r="V1576" s="9" t="str">
        <f>"Q"&amp;ROUNDUP(MONTH(SalesDataTable[[#This Row],[Order Date]])/3,0)</f>
        <v>Q3</v>
      </c>
      <c r="W1576" s="6">
        <f>MONTH(SalesDataTable[[#This Row],[Order Date]])</f>
        <v>8</v>
      </c>
      <c r="X1576" s="9" t="str">
        <f>TEXT(SalesDataTable[[#This Row],[Order Date]],"mmm")</f>
        <v>Aug</v>
      </c>
    </row>
    <row r="1577" spans="1:24">
      <c r="A1577" s="3">
        <v>4892</v>
      </c>
      <c r="B1577" s="4">
        <v>46239</v>
      </c>
      <c r="C1577" s="11">
        <f>YEAR(SalesDataTable[[#This Row],[Order Date]])</f>
        <v>2026</v>
      </c>
      <c r="D1577" s="11" t="str">
        <f>"Q"&amp;ROUNDUP(MONTH(SalesDataTable[[#This Row],[Order Date]])/3,0)</f>
        <v>Q3</v>
      </c>
      <c r="E1577" s="13">
        <f>MONTH(SalesDataTable[[#This Row],[Order Date]])</f>
        <v>8</v>
      </c>
      <c r="F1577" s="11" t="str">
        <f>TEXT(SalesDataTable[[#This Row],[Order Date]],"MMM")</f>
        <v>Aug</v>
      </c>
      <c r="G1577" s="5" t="s">
        <v>6</v>
      </c>
      <c r="H1577" s="5" t="s">
        <v>7</v>
      </c>
      <c r="I1577" s="5" t="s">
        <v>19</v>
      </c>
      <c r="J1577" s="5" t="s">
        <v>3</v>
      </c>
      <c r="K1577" s="5" t="s">
        <v>14</v>
      </c>
      <c r="L1577" s="5" t="s">
        <v>48</v>
      </c>
      <c r="M1577" s="6">
        <v>2</v>
      </c>
      <c r="N1577" s="7">
        <v>161.75</v>
      </c>
      <c r="O1577" s="8">
        <v>0.1</v>
      </c>
      <c r="P1577" s="7">
        <v>85.85</v>
      </c>
      <c r="Q1577" s="7">
        <f t="shared" si="96"/>
        <v>291.15000000000003</v>
      </c>
      <c r="R1577" s="7">
        <f t="shared" si="97"/>
        <v>171.7</v>
      </c>
      <c r="S1577" s="7">
        <f t="shared" si="98"/>
        <v>119.45000000000005</v>
      </c>
      <c r="T1577" s="9">
        <f t="shared" si="99"/>
        <v>0.41026962047054794</v>
      </c>
      <c r="U1577" s="6">
        <f>YEAR(SalesDataTable[[#This Row],[Order Date]])</f>
        <v>2026</v>
      </c>
      <c r="V1577" s="9" t="str">
        <f>"Q"&amp;ROUNDUP(MONTH(SalesDataTable[[#This Row],[Order Date]])/3,0)</f>
        <v>Q3</v>
      </c>
      <c r="W1577" s="6">
        <f>MONTH(SalesDataTable[[#This Row],[Order Date]])</f>
        <v>8</v>
      </c>
      <c r="X1577" s="9" t="str">
        <f>TEXT(SalesDataTable[[#This Row],[Order Date]],"mmm")</f>
        <v>Aug</v>
      </c>
    </row>
    <row r="1578" spans="1:24">
      <c r="A1578" s="3">
        <v>5059</v>
      </c>
      <c r="B1578" s="4">
        <v>46239</v>
      </c>
      <c r="C1578" s="11">
        <f>YEAR(SalesDataTable[[#This Row],[Order Date]])</f>
        <v>2026</v>
      </c>
      <c r="D1578" s="11" t="str">
        <f>"Q"&amp;ROUNDUP(MONTH(SalesDataTable[[#This Row],[Order Date]])/3,0)</f>
        <v>Q3</v>
      </c>
      <c r="E1578" s="13">
        <f>MONTH(SalesDataTable[[#This Row],[Order Date]])</f>
        <v>8</v>
      </c>
      <c r="F1578" s="11" t="str">
        <f>TEXT(SalesDataTable[[#This Row],[Order Date]],"MMM")</f>
        <v>Aug</v>
      </c>
      <c r="G1578" s="5" t="s">
        <v>6</v>
      </c>
      <c r="H1578" s="5" t="s">
        <v>7</v>
      </c>
      <c r="I1578" s="5" t="s">
        <v>28</v>
      </c>
      <c r="J1578" s="5" t="s">
        <v>3</v>
      </c>
      <c r="K1578" s="5" t="s">
        <v>23</v>
      </c>
      <c r="L1578" s="5" t="s">
        <v>51</v>
      </c>
      <c r="M1578" s="6">
        <v>2</v>
      </c>
      <c r="N1578" s="7">
        <v>122.47</v>
      </c>
      <c r="O1578" s="8">
        <v>0</v>
      </c>
      <c r="P1578" s="7">
        <v>59.73</v>
      </c>
      <c r="Q1578" s="7">
        <f t="shared" si="96"/>
        <v>244.94</v>
      </c>
      <c r="R1578" s="7">
        <f t="shared" si="97"/>
        <v>119.46</v>
      </c>
      <c r="S1578" s="7">
        <f t="shared" si="98"/>
        <v>125.48</v>
      </c>
      <c r="T1578" s="9">
        <f t="shared" si="99"/>
        <v>0.5122887237690863</v>
      </c>
      <c r="U1578" s="6">
        <f>YEAR(SalesDataTable[[#This Row],[Order Date]])</f>
        <v>2026</v>
      </c>
      <c r="V1578" s="9" t="str">
        <f>"Q"&amp;ROUNDUP(MONTH(SalesDataTable[[#This Row],[Order Date]])/3,0)</f>
        <v>Q3</v>
      </c>
      <c r="W1578" s="6">
        <f>MONTH(SalesDataTable[[#This Row],[Order Date]])</f>
        <v>8</v>
      </c>
      <c r="X1578" s="9" t="str">
        <f>TEXT(SalesDataTable[[#This Row],[Order Date]],"mmm")</f>
        <v>Aug</v>
      </c>
    </row>
    <row r="1579" spans="1:24">
      <c r="A1579" s="3">
        <v>835</v>
      </c>
      <c r="B1579" s="4">
        <v>46240</v>
      </c>
      <c r="C1579" s="11">
        <f>YEAR(SalesDataTable[[#This Row],[Order Date]])</f>
        <v>2026</v>
      </c>
      <c r="D1579" s="11" t="str">
        <f>"Q"&amp;ROUNDUP(MONTH(SalesDataTable[[#This Row],[Order Date]])/3,0)</f>
        <v>Q3</v>
      </c>
      <c r="E1579" s="13">
        <f>MONTH(SalesDataTable[[#This Row],[Order Date]])</f>
        <v>8</v>
      </c>
      <c r="F1579" s="11" t="str">
        <f>TEXT(SalesDataTable[[#This Row],[Order Date]],"MMM")</f>
        <v>Aug</v>
      </c>
      <c r="G1579" s="5" t="s">
        <v>20</v>
      </c>
      <c r="H1579" s="5" t="s">
        <v>31</v>
      </c>
      <c r="I1579" s="5" t="s">
        <v>28</v>
      </c>
      <c r="J1579" s="5" t="s">
        <v>3</v>
      </c>
      <c r="K1579" s="5" t="s">
        <v>9</v>
      </c>
      <c r="L1579" s="5" t="s">
        <v>46</v>
      </c>
      <c r="M1579" s="6">
        <v>3</v>
      </c>
      <c r="N1579" s="7">
        <v>70.930000000000007</v>
      </c>
      <c r="O1579" s="8">
        <v>0</v>
      </c>
      <c r="P1579" s="7">
        <v>32.9</v>
      </c>
      <c r="Q1579" s="7">
        <f t="shared" si="96"/>
        <v>212.79000000000002</v>
      </c>
      <c r="R1579" s="7">
        <f t="shared" si="97"/>
        <v>98.699999999999989</v>
      </c>
      <c r="S1579" s="7">
        <f t="shared" si="98"/>
        <v>114.09000000000003</v>
      </c>
      <c r="T1579" s="9">
        <f t="shared" si="99"/>
        <v>0.53616241364725792</v>
      </c>
      <c r="U1579" s="6">
        <f>YEAR(SalesDataTable[[#This Row],[Order Date]])</f>
        <v>2026</v>
      </c>
      <c r="V1579" s="9" t="str">
        <f>"Q"&amp;ROUNDUP(MONTH(SalesDataTable[[#This Row],[Order Date]])/3,0)</f>
        <v>Q3</v>
      </c>
      <c r="W1579" s="6">
        <f>MONTH(SalesDataTable[[#This Row],[Order Date]])</f>
        <v>8</v>
      </c>
      <c r="X1579" s="9" t="str">
        <f>TEXT(SalesDataTable[[#This Row],[Order Date]],"mmm")</f>
        <v>Aug</v>
      </c>
    </row>
    <row r="1580" spans="1:24">
      <c r="A1580" s="3">
        <v>1104</v>
      </c>
      <c r="B1580" s="4">
        <v>46240</v>
      </c>
      <c r="C1580" s="11">
        <f>YEAR(SalesDataTable[[#This Row],[Order Date]])</f>
        <v>2026</v>
      </c>
      <c r="D1580" s="11" t="str">
        <f>"Q"&amp;ROUNDUP(MONTH(SalesDataTable[[#This Row],[Order Date]])/3,0)</f>
        <v>Q3</v>
      </c>
      <c r="E1580" s="13">
        <f>MONTH(SalesDataTable[[#This Row],[Order Date]])</f>
        <v>8</v>
      </c>
      <c r="F1580" s="11" t="str">
        <f>TEXT(SalesDataTable[[#This Row],[Order Date]],"MMM")</f>
        <v>Aug</v>
      </c>
      <c r="G1580" s="5" t="s">
        <v>0</v>
      </c>
      <c r="H1580" s="5" t="s">
        <v>50</v>
      </c>
      <c r="I1580" s="5" t="s">
        <v>2</v>
      </c>
      <c r="J1580" s="5" t="s">
        <v>3</v>
      </c>
      <c r="K1580" s="5" t="s">
        <v>23</v>
      </c>
      <c r="L1580" s="5" t="s">
        <v>29</v>
      </c>
      <c r="M1580" s="6">
        <v>1</v>
      </c>
      <c r="N1580" s="7">
        <v>191.44</v>
      </c>
      <c r="O1580" s="8">
        <v>0</v>
      </c>
      <c r="P1580" s="7">
        <v>102.13</v>
      </c>
      <c r="Q1580" s="7">
        <f t="shared" si="96"/>
        <v>191.44</v>
      </c>
      <c r="R1580" s="7">
        <f t="shared" si="97"/>
        <v>102.13</v>
      </c>
      <c r="S1580" s="7">
        <f t="shared" si="98"/>
        <v>89.31</v>
      </c>
      <c r="T1580" s="9">
        <f t="shared" si="99"/>
        <v>0.46651692436272463</v>
      </c>
      <c r="U1580" s="6">
        <f>YEAR(SalesDataTable[[#This Row],[Order Date]])</f>
        <v>2026</v>
      </c>
      <c r="V1580" s="9" t="str">
        <f>"Q"&amp;ROUNDUP(MONTH(SalesDataTable[[#This Row],[Order Date]])/3,0)</f>
        <v>Q3</v>
      </c>
      <c r="W1580" s="6">
        <f>MONTH(SalesDataTable[[#This Row],[Order Date]])</f>
        <v>8</v>
      </c>
      <c r="X1580" s="9" t="str">
        <f>TEXT(SalesDataTable[[#This Row],[Order Date]],"mmm")</f>
        <v>Aug</v>
      </c>
    </row>
    <row r="1581" spans="1:24">
      <c r="A1581" s="3">
        <v>1976</v>
      </c>
      <c r="B1581" s="4">
        <v>46240</v>
      </c>
      <c r="C1581" s="11">
        <f>YEAR(SalesDataTable[[#This Row],[Order Date]])</f>
        <v>2026</v>
      </c>
      <c r="D1581" s="11" t="str">
        <f>"Q"&amp;ROUNDUP(MONTH(SalesDataTable[[#This Row],[Order Date]])/3,0)</f>
        <v>Q3</v>
      </c>
      <c r="E1581" s="13">
        <f>MONTH(SalesDataTable[[#This Row],[Order Date]])</f>
        <v>8</v>
      </c>
      <c r="F1581" s="11" t="str">
        <f>TEXT(SalesDataTable[[#This Row],[Order Date]],"MMM")</f>
        <v>Aug</v>
      </c>
      <c r="G1581" s="5" t="s">
        <v>20</v>
      </c>
      <c r="H1581" s="5" t="s">
        <v>33</v>
      </c>
      <c r="I1581" s="5" t="s">
        <v>2</v>
      </c>
      <c r="J1581" s="5" t="s">
        <v>3</v>
      </c>
      <c r="K1581" s="5" t="s">
        <v>4</v>
      </c>
      <c r="L1581" s="5" t="s">
        <v>5</v>
      </c>
      <c r="M1581" s="6">
        <v>2</v>
      </c>
      <c r="N1581" s="7">
        <v>82.92</v>
      </c>
      <c r="O1581" s="8">
        <v>0</v>
      </c>
      <c r="P1581" s="7">
        <v>41.64</v>
      </c>
      <c r="Q1581" s="7">
        <f t="shared" si="96"/>
        <v>165.84</v>
      </c>
      <c r="R1581" s="7">
        <f t="shared" si="97"/>
        <v>83.28</v>
      </c>
      <c r="S1581" s="7">
        <f t="shared" si="98"/>
        <v>82.56</v>
      </c>
      <c r="T1581" s="9">
        <f t="shared" si="99"/>
        <v>0.49782923299565845</v>
      </c>
      <c r="U1581" s="6">
        <f>YEAR(SalesDataTable[[#This Row],[Order Date]])</f>
        <v>2026</v>
      </c>
      <c r="V1581" s="9" t="str">
        <f>"Q"&amp;ROUNDUP(MONTH(SalesDataTable[[#This Row],[Order Date]])/3,0)</f>
        <v>Q3</v>
      </c>
      <c r="W1581" s="6">
        <f>MONTH(SalesDataTable[[#This Row],[Order Date]])</f>
        <v>8</v>
      </c>
      <c r="X1581" s="9" t="str">
        <f>TEXT(SalesDataTable[[#This Row],[Order Date]],"mmm")</f>
        <v>Aug</v>
      </c>
    </row>
    <row r="1582" spans="1:24">
      <c r="A1582" s="3">
        <v>2596</v>
      </c>
      <c r="B1582" s="4">
        <v>46240</v>
      </c>
      <c r="C1582" s="11">
        <f>YEAR(SalesDataTable[[#This Row],[Order Date]])</f>
        <v>2026</v>
      </c>
      <c r="D1582" s="11" t="str">
        <f>"Q"&amp;ROUNDUP(MONTH(SalesDataTable[[#This Row],[Order Date]])/3,0)</f>
        <v>Q3</v>
      </c>
      <c r="E1582" s="13">
        <f>MONTH(SalesDataTable[[#This Row],[Order Date]])</f>
        <v>8</v>
      </c>
      <c r="F1582" s="11" t="str">
        <f>TEXT(SalesDataTable[[#This Row],[Order Date]],"MMM")</f>
        <v>Aug</v>
      </c>
      <c r="G1582" s="5" t="s">
        <v>11</v>
      </c>
      <c r="H1582" s="5" t="s">
        <v>18</v>
      </c>
      <c r="I1582" s="5" t="s">
        <v>19</v>
      </c>
      <c r="J1582" s="5" t="s">
        <v>3</v>
      </c>
      <c r="K1582" s="5" t="s">
        <v>23</v>
      </c>
      <c r="L1582" s="5" t="s">
        <v>40</v>
      </c>
      <c r="M1582" s="6">
        <v>1</v>
      </c>
      <c r="N1582" s="7">
        <v>82.82</v>
      </c>
      <c r="O1582" s="8">
        <v>0</v>
      </c>
      <c r="P1582" s="7">
        <v>38.83</v>
      </c>
      <c r="Q1582" s="7">
        <f t="shared" si="96"/>
        <v>82.82</v>
      </c>
      <c r="R1582" s="7">
        <f t="shared" si="97"/>
        <v>38.83</v>
      </c>
      <c r="S1582" s="7">
        <f t="shared" si="98"/>
        <v>43.989999999999995</v>
      </c>
      <c r="T1582" s="9">
        <f t="shared" si="99"/>
        <v>0.53115189567737264</v>
      </c>
      <c r="U1582" s="6">
        <f>YEAR(SalesDataTable[[#This Row],[Order Date]])</f>
        <v>2026</v>
      </c>
      <c r="V1582" s="9" t="str">
        <f>"Q"&amp;ROUNDUP(MONTH(SalesDataTable[[#This Row],[Order Date]])/3,0)</f>
        <v>Q3</v>
      </c>
      <c r="W1582" s="6">
        <f>MONTH(SalesDataTable[[#This Row],[Order Date]])</f>
        <v>8</v>
      </c>
      <c r="X1582" s="9" t="str">
        <f>TEXT(SalesDataTable[[#This Row],[Order Date]],"mmm")</f>
        <v>Aug</v>
      </c>
    </row>
    <row r="1583" spans="1:24">
      <c r="A1583" s="3">
        <v>2693</v>
      </c>
      <c r="B1583" s="4">
        <v>46240</v>
      </c>
      <c r="C1583" s="11">
        <f>YEAR(SalesDataTable[[#This Row],[Order Date]])</f>
        <v>2026</v>
      </c>
      <c r="D1583" s="11" t="str">
        <f>"Q"&amp;ROUNDUP(MONTH(SalesDataTable[[#This Row],[Order Date]])/3,0)</f>
        <v>Q3</v>
      </c>
      <c r="E1583" s="13">
        <f>MONTH(SalesDataTable[[#This Row],[Order Date]])</f>
        <v>8</v>
      </c>
      <c r="F1583" s="11" t="str">
        <f>TEXT(SalesDataTable[[#This Row],[Order Date]],"MMM")</f>
        <v>Aug</v>
      </c>
      <c r="G1583" s="5" t="s">
        <v>20</v>
      </c>
      <c r="H1583" s="5" t="s">
        <v>33</v>
      </c>
      <c r="I1583" s="5" t="s">
        <v>2</v>
      </c>
      <c r="J1583" s="5" t="s">
        <v>13</v>
      </c>
      <c r="K1583" s="5" t="s">
        <v>23</v>
      </c>
      <c r="L1583" s="5" t="s">
        <v>24</v>
      </c>
      <c r="M1583" s="6">
        <v>1</v>
      </c>
      <c r="N1583" s="7">
        <v>335.26</v>
      </c>
      <c r="O1583" s="8">
        <v>0.05</v>
      </c>
      <c r="P1583" s="7">
        <v>193.73</v>
      </c>
      <c r="Q1583" s="7">
        <f t="shared" si="96"/>
        <v>318.49699999999996</v>
      </c>
      <c r="R1583" s="7">
        <f t="shared" si="97"/>
        <v>193.73</v>
      </c>
      <c r="S1583" s="7">
        <f t="shared" si="98"/>
        <v>124.76699999999997</v>
      </c>
      <c r="T1583" s="9">
        <f t="shared" si="99"/>
        <v>0.39173681384754011</v>
      </c>
      <c r="U1583" s="6">
        <f>YEAR(SalesDataTable[[#This Row],[Order Date]])</f>
        <v>2026</v>
      </c>
      <c r="V1583" s="9" t="str">
        <f>"Q"&amp;ROUNDUP(MONTH(SalesDataTable[[#This Row],[Order Date]])/3,0)</f>
        <v>Q3</v>
      </c>
      <c r="W1583" s="6">
        <f>MONTH(SalesDataTable[[#This Row],[Order Date]])</f>
        <v>8</v>
      </c>
      <c r="X1583" s="9" t="str">
        <f>TEXT(SalesDataTable[[#This Row],[Order Date]],"mmm")</f>
        <v>Aug</v>
      </c>
    </row>
    <row r="1584" spans="1:24">
      <c r="A1584" s="3">
        <v>3045</v>
      </c>
      <c r="B1584" s="4">
        <v>46240</v>
      </c>
      <c r="C1584" s="11">
        <f>YEAR(SalesDataTable[[#This Row],[Order Date]])</f>
        <v>2026</v>
      </c>
      <c r="D1584" s="11" t="str">
        <f>"Q"&amp;ROUNDUP(MONTH(SalesDataTable[[#This Row],[Order Date]])/3,0)</f>
        <v>Q3</v>
      </c>
      <c r="E1584" s="13">
        <f>MONTH(SalesDataTable[[#This Row],[Order Date]])</f>
        <v>8</v>
      </c>
      <c r="F1584" s="11" t="str">
        <f>TEXT(SalesDataTable[[#This Row],[Order Date]],"MMM")</f>
        <v>Aug</v>
      </c>
      <c r="G1584" s="5" t="s">
        <v>11</v>
      </c>
      <c r="H1584" s="5" t="s">
        <v>52</v>
      </c>
      <c r="I1584" s="5" t="s">
        <v>28</v>
      </c>
      <c r="J1584" s="5" t="s">
        <v>16</v>
      </c>
      <c r="K1584" s="5" t="s">
        <v>14</v>
      </c>
      <c r="L1584" s="5" t="s">
        <v>32</v>
      </c>
      <c r="M1584" s="6">
        <v>1</v>
      </c>
      <c r="N1584" s="7">
        <v>47.19</v>
      </c>
      <c r="O1584" s="8">
        <v>0.05</v>
      </c>
      <c r="P1584" s="7">
        <v>18.11</v>
      </c>
      <c r="Q1584" s="7">
        <f t="shared" si="96"/>
        <v>44.830499999999994</v>
      </c>
      <c r="R1584" s="7">
        <f t="shared" si="97"/>
        <v>18.11</v>
      </c>
      <c r="S1584" s="7">
        <f t="shared" si="98"/>
        <v>26.720499999999994</v>
      </c>
      <c r="T1584" s="9">
        <f t="shared" si="99"/>
        <v>0.59603395010093574</v>
      </c>
      <c r="U1584" s="6">
        <f>YEAR(SalesDataTable[[#This Row],[Order Date]])</f>
        <v>2026</v>
      </c>
      <c r="V1584" s="9" t="str">
        <f>"Q"&amp;ROUNDUP(MONTH(SalesDataTable[[#This Row],[Order Date]])/3,0)</f>
        <v>Q3</v>
      </c>
      <c r="W1584" s="6">
        <f>MONTH(SalesDataTable[[#This Row],[Order Date]])</f>
        <v>8</v>
      </c>
      <c r="X1584" s="9" t="str">
        <f>TEXT(SalesDataTable[[#This Row],[Order Date]],"mmm")</f>
        <v>Aug</v>
      </c>
    </row>
    <row r="1585" spans="1:24">
      <c r="A1585" s="3">
        <v>3340</v>
      </c>
      <c r="B1585" s="4">
        <v>46240</v>
      </c>
      <c r="C1585" s="11">
        <f>YEAR(SalesDataTable[[#This Row],[Order Date]])</f>
        <v>2026</v>
      </c>
      <c r="D1585" s="11" t="str">
        <f>"Q"&amp;ROUNDUP(MONTH(SalesDataTable[[#This Row],[Order Date]])/3,0)</f>
        <v>Q3</v>
      </c>
      <c r="E1585" s="13">
        <f>MONTH(SalesDataTable[[#This Row],[Order Date]])</f>
        <v>8</v>
      </c>
      <c r="F1585" s="11" t="str">
        <f>TEXT(SalesDataTable[[#This Row],[Order Date]],"MMM")</f>
        <v>Aug</v>
      </c>
      <c r="G1585" s="5" t="s">
        <v>11</v>
      </c>
      <c r="H1585" s="5" t="s">
        <v>52</v>
      </c>
      <c r="I1585" s="5" t="s">
        <v>28</v>
      </c>
      <c r="J1585" s="5" t="s">
        <v>3</v>
      </c>
      <c r="K1585" s="5" t="s">
        <v>9</v>
      </c>
      <c r="L1585" s="5" t="s">
        <v>10</v>
      </c>
      <c r="M1585" s="6">
        <v>3</v>
      </c>
      <c r="N1585" s="7">
        <v>91.57</v>
      </c>
      <c r="O1585" s="8">
        <v>0</v>
      </c>
      <c r="P1585" s="7">
        <v>44.52</v>
      </c>
      <c r="Q1585" s="7">
        <f t="shared" si="96"/>
        <v>274.70999999999998</v>
      </c>
      <c r="R1585" s="7">
        <f t="shared" si="97"/>
        <v>133.56</v>
      </c>
      <c r="S1585" s="7">
        <f t="shared" si="98"/>
        <v>141.14999999999998</v>
      </c>
      <c r="T1585" s="9">
        <f t="shared" si="99"/>
        <v>0.51381456808998571</v>
      </c>
      <c r="U1585" s="6">
        <f>YEAR(SalesDataTable[[#This Row],[Order Date]])</f>
        <v>2026</v>
      </c>
      <c r="V1585" s="9" t="str">
        <f>"Q"&amp;ROUNDUP(MONTH(SalesDataTable[[#This Row],[Order Date]])/3,0)</f>
        <v>Q3</v>
      </c>
      <c r="W1585" s="6">
        <f>MONTH(SalesDataTable[[#This Row],[Order Date]])</f>
        <v>8</v>
      </c>
      <c r="X1585" s="9" t="str">
        <f>TEXT(SalesDataTable[[#This Row],[Order Date]],"mmm")</f>
        <v>Aug</v>
      </c>
    </row>
    <row r="1586" spans="1:24">
      <c r="A1586" s="3">
        <v>3553</v>
      </c>
      <c r="B1586" s="4">
        <v>46240</v>
      </c>
      <c r="C1586" s="11">
        <f>YEAR(SalesDataTable[[#This Row],[Order Date]])</f>
        <v>2026</v>
      </c>
      <c r="D1586" s="11" t="str">
        <f>"Q"&amp;ROUNDUP(MONTH(SalesDataTable[[#This Row],[Order Date]])/3,0)</f>
        <v>Q3</v>
      </c>
      <c r="E1586" s="13">
        <f>MONTH(SalesDataTable[[#This Row],[Order Date]])</f>
        <v>8</v>
      </c>
      <c r="F1586" s="11" t="str">
        <f>TEXT(SalesDataTable[[#This Row],[Order Date]],"MMM")</f>
        <v>Aug</v>
      </c>
      <c r="G1586" s="5" t="s">
        <v>20</v>
      </c>
      <c r="H1586" s="5" t="s">
        <v>47</v>
      </c>
      <c r="I1586" s="5" t="s">
        <v>2</v>
      </c>
      <c r="J1586" s="5" t="s">
        <v>13</v>
      </c>
      <c r="K1586" s="5" t="s">
        <v>9</v>
      </c>
      <c r="L1586" s="5" t="s">
        <v>37</v>
      </c>
      <c r="M1586" s="6">
        <v>4</v>
      </c>
      <c r="N1586" s="7">
        <v>154.41999999999999</v>
      </c>
      <c r="O1586" s="8">
        <v>0</v>
      </c>
      <c r="P1586" s="7">
        <v>77.86</v>
      </c>
      <c r="Q1586" s="7">
        <f t="shared" si="96"/>
        <v>617.67999999999995</v>
      </c>
      <c r="R1586" s="7">
        <f t="shared" si="97"/>
        <v>311.44</v>
      </c>
      <c r="S1586" s="7">
        <f t="shared" si="98"/>
        <v>306.23999999999995</v>
      </c>
      <c r="T1586" s="9">
        <f t="shared" si="99"/>
        <v>0.49579070068643954</v>
      </c>
      <c r="U1586" s="6">
        <f>YEAR(SalesDataTable[[#This Row],[Order Date]])</f>
        <v>2026</v>
      </c>
      <c r="V1586" s="9" t="str">
        <f>"Q"&amp;ROUNDUP(MONTH(SalesDataTable[[#This Row],[Order Date]])/3,0)</f>
        <v>Q3</v>
      </c>
      <c r="W1586" s="6">
        <f>MONTH(SalesDataTable[[#This Row],[Order Date]])</f>
        <v>8</v>
      </c>
      <c r="X1586" s="9" t="str">
        <f>TEXT(SalesDataTable[[#This Row],[Order Date]],"mmm")</f>
        <v>Aug</v>
      </c>
    </row>
    <row r="1587" spans="1:24">
      <c r="A1587" s="3">
        <v>3807</v>
      </c>
      <c r="B1587" s="4">
        <v>46240</v>
      </c>
      <c r="C1587" s="11">
        <f>YEAR(SalesDataTable[[#This Row],[Order Date]])</f>
        <v>2026</v>
      </c>
      <c r="D1587" s="11" t="str">
        <f>"Q"&amp;ROUNDUP(MONTH(SalesDataTable[[#This Row],[Order Date]])/3,0)</f>
        <v>Q3</v>
      </c>
      <c r="E1587" s="13">
        <f>MONTH(SalesDataTable[[#This Row],[Order Date]])</f>
        <v>8</v>
      </c>
      <c r="F1587" s="11" t="str">
        <f>TEXT(SalesDataTable[[#This Row],[Order Date]],"MMM")</f>
        <v>Aug</v>
      </c>
      <c r="G1587" s="5" t="s">
        <v>0</v>
      </c>
      <c r="H1587" s="5" t="s">
        <v>1</v>
      </c>
      <c r="I1587" s="5" t="s">
        <v>28</v>
      </c>
      <c r="J1587" s="5" t="s">
        <v>3</v>
      </c>
      <c r="K1587" s="5" t="s">
        <v>4</v>
      </c>
      <c r="L1587" s="5" t="s">
        <v>22</v>
      </c>
      <c r="M1587" s="6">
        <v>2</v>
      </c>
      <c r="N1587" s="7">
        <v>49.91</v>
      </c>
      <c r="O1587" s="8">
        <v>0.05</v>
      </c>
      <c r="P1587" s="7">
        <v>21.86</v>
      </c>
      <c r="Q1587" s="7">
        <f t="shared" si="96"/>
        <v>94.828999999999994</v>
      </c>
      <c r="R1587" s="7">
        <f t="shared" si="97"/>
        <v>43.72</v>
      </c>
      <c r="S1587" s="7">
        <f t="shared" si="98"/>
        <v>51.108999999999995</v>
      </c>
      <c r="T1587" s="9">
        <f t="shared" si="99"/>
        <v>0.53895960096594919</v>
      </c>
      <c r="U1587" s="6">
        <f>YEAR(SalesDataTable[[#This Row],[Order Date]])</f>
        <v>2026</v>
      </c>
      <c r="V1587" s="9" t="str">
        <f>"Q"&amp;ROUNDUP(MONTH(SalesDataTable[[#This Row],[Order Date]])/3,0)</f>
        <v>Q3</v>
      </c>
      <c r="W1587" s="6">
        <f>MONTH(SalesDataTable[[#This Row],[Order Date]])</f>
        <v>8</v>
      </c>
      <c r="X1587" s="9" t="str">
        <f>TEXT(SalesDataTable[[#This Row],[Order Date]],"mmm")</f>
        <v>Aug</v>
      </c>
    </row>
    <row r="1588" spans="1:24">
      <c r="A1588" s="3">
        <v>4061</v>
      </c>
      <c r="B1588" s="4">
        <v>46240</v>
      </c>
      <c r="C1588" s="11">
        <f>YEAR(SalesDataTable[[#This Row],[Order Date]])</f>
        <v>2026</v>
      </c>
      <c r="D1588" s="11" t="str">
        <f>"Q"&amp;ROUNDUP(MONTH(SalesDataTable[[#This Row],[Order Date]])/3,0)</f>
        <v>Q3</v>
      </c>
      <c r="E1588" s="13">
        <f>MONTH(SalesDataTable[[#This Row],[Order Date]])</f>
        <v>8</v>
      </c>
      <c r="F1588" s="11" t="str">
        <f>TEXT(SalesDataTable[[#This Row],[Order Date]],"MMM")</f>
        <v>Aug</v>
      </c>
      <c r="G1588" s="5" t="s">
        <v>20</v>
      </c>
      <c r="H1588" s="5" t="s">
        <v>33</v>
      </c>
      <c r="I1588" s="5" t="s">
        <v>28</v>
      </c>
      <c r="J1588" s="5" t="s">
        <v>3</v>
      </c>
      <c r="K1588" s="5" t="s">
        <v>9</v>
      </c>
      <c r="L1588" s="5" t="s">
        <v>10</v>
      </c>
      <c r="M1588" s="6">
        <v>1</v>
      </c>
      <c r="N1588" s="7">
        <v>91.58</v>
      </c>
      <c r="O1588" s="8">
        <v>0.1</v>
      </c>
      <c r="P1588" s="7">
        <v>44.87</v>
      </c>
      <c r="Q1588" s="7">
        <f t="shared" si="96"/>
        <v>82.421999999999997</v>
      </c>
      <c r="R1588" s="7">
        <f t="shared" si="97"/>
        <v>44.87</v>
      </c>
      <c r="S1588" s="7">
        <f t="shared" si="98"/>
        <v>37.552</v>
      </c>
      <c r="T1588" s="9">
        <f t="shared" si="99"/>
        <v>0.45560651282424597</v>
      </c>
      <c r="U1588" s="6">
        <f>YEAR(SalesDataTable[[#This Row],[Order Date]])</f>
        <v>2026</v>
      </c>
      <c r="V1588" s="9" t="str">
        <f>"Q"&amp;ROUNDUP(MONTH(SalesDataTable[[#This Row],[Order Date]])/3,0)</f>
        <v>Q3</v>
      </c>
      <c r="W1588" s="6">
        <f>MONTH(SalesDataTable[[#This Row],[Order Date]])</f>
        <v>8</v>
      </c>
      <c r="X1588" s="9" t="str">
        <f>TEXT(SalesDataTable[[#This Row],[Order Date]],"mmm")</f>
        <v>Aug</v>
      </c>
    </row>
    <row r="1589" spans="1:24">
      <c r="A1589" s="3">
        <v>4645</v>
      </c>
      <c r="B1589" s="4">
        <v>46240</v>
      </c>
      <c r="C1589" s="11">
        <f>YEAR(SalesDataTable[[#This Row],[Order Date]])</f>
        <v>2026</v>
      </c>
      <c r="D1589" s="11" t="str">
        <f>"Q"&amp;ROUNDUP(MONTH(SalesDataTable[[#This Row],[Order Date]])/3,0)</f>
        <v>Q3</v>
      </c>
      <c r="E1589" s="13">
        <f>MONTH(SalesDataTable[[#This Row],[Order Date]])</f>
        <v>8</v>
      </c>
      <c r="F1589" s="11" t="str">
        <f>TEXT(SalesDataTable[[#This Row],[Order Date]],"MMM")</f>
        <v>Aug</v>
      </c>
      <c r="G1589" s="5" t="s">
        <v>11</v>
      </c>
      <c r="H1589" s="5" t="s">
        <v>39</v>
      </c>
      <c r="I1589" s="5" t="s">
        <v>2</v>
      </c>
      <c r="J1589" s="5" t="s">
        <v>13</v>
      </c>
      <c r="K1589" s="5" t="s">
        <v>34</v>
      </c>
      <c r="L1589" s="5" t="s">
        <v>35</v>
      </c>
      <c r="M1589" s="6">
        <v>3</v>
      </c>
      <c r="N1589" s="7">
        <v>41.11</v>
      </c>
      <c r="O1589" s="8">
        <v>0</v>
      </c>
      <c r="P1589" s="7">
        <v>14.49</v>
      </c>
      <c r="Q1589" s="7">
        <f t="shared" si="96"/>
        <v>123.33</v>
      </c>
      <c r="R1589" s="7">
        <f t="shared" si="97"/>
        <v>43.47</v>
      </c>
      <c r="S1589" s="7">
        <f t="shared" si="98"/>
        <v>79.86</v>
      </c>
      <c r="T1589" s="9">
        <f t="shared" si="99"/>
        <v>0.64753101435173921</v>
      </c>
      <c r="U1589" s="6">
        <f>YEAR(SalesDataTable[[#This Row],[Order Date]])</f>
        <v>2026</v>
      </c>
      <c r="V1589" s="9" t="str">
        <f>"Q"&amp;ROUNDUP(MONTH(SalesDataTable[[#This Row],[Order Date]])/3,0)</f>
        <v>Q3</v>
      </c>
      <c r="W1589" s="6">
        <f>MONTH(SalesDataTable[[#This Row],[Order Date]])</f>
        <v>8</v>
      </c>
      <c r="X1589" s="9" t="str">
        <f>TEXT(SalesDataTable[[#This Row],[Order Date]],"mmm")</f>
        <v>Aug</v>
      </c>
    </row>
    <row r="1590" spans="1:24">
      <c r="A1590" s="3">
        <v>5104</v>
      </c>
      <c r="B1590" s="4">
        <v>46240</v>
      </c>
      <c r="C1590" s="11">
        <f>YEAR(SalesDataTable[[#This Row],[Order Date]])</f>
        <v>2026</v>
      </c>
      <c r="D1590" s="11" t="str">
        <f>"Q"&amp;ROUNDUP(MONTH(SalesDataTable[[#This Row],[Order Date]])/3,0)</f>
        <v>Q3</v>
      </c>
      <c r="E1590" s="13">
        <f>MONTH(SalesDataTable[[#This Row],[Order Date]])</f>
        <v>8</v>
      </c>
      <c r="F1590" s="11" t="str">
        <f>TEXT(SalesDataTable[[#This Row],[Order Date]],"MMM")</f>
        <v>Aug</v>
      </c>
      <c r="G1590" s="5" t="s">
        <v>6</v>
      </c>
      <c r="H1590" s="5" t="s">
        <v>43</v>
      </c>
      <c r="I1590" s="5" t="s">
        <v>2</v>
      </c>
      <c r="J1590" s="5" t="s">
        <v>3</v>
      </c>
      <c r="K1590" s="5" t="s">
        <v>14</v>
      </c>
      <c r="L1590" s="5" t="s">
        <v>15</v>
      </c>
      <c r="M1590" s="6">
        <v>4</v>
      </c>
      <c r="N1590" s="7">
        <v>35.9</v>
      </c>
      <c r="O1590" s="8">
        <v>0</v>
      </c>
      <c r="P1590" s="7">
        <v>13.49</v>
      </c>
      <c r="Q1590" s="7">
        <f t="shared" si="96"/>
        <v>143.6</v>
      </c>
      <c r="R1590" s="7">
        <f t="shared" si="97"/>
        <v>53.96</v>
      </c>
      <c r="S1590" s="7">
        <f t="shared" si="98"/>
        <v>89.639999999999986</v>
      </c>
      <c r="T1590" s="9">
        <f t="shared" si="99"/>
        <v>0.62423398328690805</v>
      </c>
      <c r="U1590" s="6">
        <f>YEAR(SalesDataTable[[#This Row],[Order Date]])</f>
        <v>2026</v>
      </c>
      <c r="V1590" s="9" t="str">
        <f>"Q"&amp;ROUNDUP(MONTH(SalesDataTable[[#This Row],[Order Date]])/3,0)</f>
        <v>Q3</v>
      </c>
      <c r="W1590" s="6">
        <f>MONTH(SalesDataTable[[#This Row],[Order Date]])</f>
        <v>8</v>
      </c>
      <c r="X1590" s="9" t="str">
        <f>TEXT(SalesDataTable[[#This Row],[Order Date]],"mmm")</f>
        <v>Aug</v>
      </c>
    </row>
    <row r="1591" spans="1:24">
      <c r="A1591" s="3">
        <v>813</v>
      </c>
      <c r="B1591" s="4">
        <v>46241</v>
      </c>
      <c r="C1591" s="11">
        <f>YEAR(SalesDataTable[[#This Row],[Order Date]])</f>
        <v>2026</v>
      </c>
      <c r="D1591" s="11" t="str">
        <f>"Q"&amp;ROUNDUP(MONTH(SalesDataTable[[#This Row],[Order Date]])/3,0)</f>
        <v>Q3</v>
      </c>
      <c r="E1591" s="13">
        <f>MONTH(SalesDataTable[[#This Row],[Order Date]])</f>
        <v>8</v>
      </c>
      <c r="F1591" s="11" t="str">
        <f>TEXT(SalesDataTable[[#This Row],[Order Date]],"MMM")</f>
        <v>Aug</v>
      </c>
      <c r="G1591" s="5" t="s">
        <v>11</v>
      </c>
      <c r="H1591" s="5" t="s">
        <v>52</v>
      </c>
      <c r="I1591" s="5" t="s">
        <v>2</v>
      </c>
      <c r="J1591" s="5" t="s">
        <v>3</v>
      </c>
      <c r="K1591" s="5" t="s">
        <v>34</v>
      </c>
      <c r="L1591" s="5" t="s">
        <v>42</v>
      </c>
      <c r="M1591" s="6">
        <v>1</v>
      </c>
      <c r="N1591" s="7">
        <v>36.33</v>
      </c>
      <c r="O1591" s="8">
        <v>0.05</v>
      </c>
      <c r="P1591" s="7">
        <v>13.78</v>
      </c>
      <c r="Q1591" s="7">
        <f t="shared" si="96"/>
        <v>34.513499999999993</v>
      </c>
      <c r="R1591" s="7">
        <f t="shared" si="97"/>
        <v>13.78</v>
      </c>
      <c r="S1591" s="7">
        <f t="shared" si="98"/>
        <v>20.733499999999992</v>
      </c>
      <c r="T1591" s="9">
        <f t="shared" si="99"/>
        <v>0.60073594390600771</v>
      </c>
      <c r="U1591" s="6">
        <f>YEAR(SalesDataTable[[#This Row],[Order Date]])</f>
        <v>2026</v>
      </c>
      <c r="V1591" s="9" t="str">
        <f>"Q"&amp;ROUNDUP(MONTH(SalesDataTable[[#This Row],[Order Date]])/3,0)</f>
        <v>Q3</v>
      </c>
      <c r="W1591" s="6">
        <f>MONTH(SalesDataTable[[#This Row],[Order Date]])</f>
        <v>8</v>
      </c>
      <c r="X1591" s="9" t="str">
        <f>TEXT(SalesDataTable[[#This Row],[Order Date]],"mmm")</f>
        <v>Aug</v>
      </c>
    </row>
    <row r="1592" spans="1:24">
      <c r="A1592" s="3">
        <v>836</v>
      </c>
      <c r="B1592" s="4">
        <v>46241</v>
      </c>
      <c r="C1592" s="11">
        <f>YEAR(SalesDataTable[[#This Row],[Order Date]])</f>
        <v>2026</v>
      </c>
      <c r="D1592" s="11" t="str">
        <f>"Q"&amp;ROUNDUP(MONTH(SalesDataTable[[#This Row],[Order Date]])/3,0)</f>
        <v>Q3</v>
      </c>
      <c r="E1592" s="13">
        <f>MONTH(SalesDataTable[[#This Row],[Order Date]])</f>
        <v>8</v>
      </c>
      <c r="F1592" s="11" t="str">
        <f>TEXT(SalesDataTable[[#This Row],[Order Date]],"MMM")</f>
        <v>Aug</v>
      </c>
      <c r="G1592" s="5" t="s">
        <v>6</v>
      </c>
      <c r="H1592" s="5" t="s">
        <v>49</v>
      </c>
      <c r="I1592" s="5" t="s">
        <v>28</v>
      </c>
      <c r="J1592" s="5" t="s">
        <v>13</v>
      </c>
      <c r="K1592" s="5" t="s">
        <v>14</v>
      </c>
      <c r="L1592" s="5" t="s">
        <v>32</v>
      </c>
      <c r="M1592" s="6">
        <v>5</v>
      </c>
      <c r="N1592" s="7">
        <v>45.94</v>
      </c>
      <c r="O1592" s="8">
        <v>0.05</v>
      </c>
      <c r="P1592" s="7">
        <v>18.059999999999999</v>
      </c>
      <c r="Q1592" s="7">
        <f t="shared" si="96"/>
        <v>218.21499999999997</v>
      </c>
      <c r="R1592" s="7">
        <f t="shared" si="97"/>
        <v>90.3</v>
      </c>
      <c r="S1592" s="7">
        <f t="shared" si="98"/>
        <v>127.91499999999998</v>
      </c>
      <c r="T1592" s="9">
        <f t="shared" si="99"/>
        <v>0.5861879339183832</v>
      </c>
      <c r="U1592" s="6">
        <f>YEAR(SalesDataTable[[#This Row],[Order Date]])</f>
        <v>2026</v>
      </c>
      <c r="V1592" s="9" t="str">
        <f>"Q"&amp;ROUNDUP(MONTH(SalesDataTable[[#This Row],[Order Date]])/3,0)</f>
        <v>Q3</v>
      </c>
      <c r="W1592" s="6">
        <f>MONTH(SalesDataTable[[#This Row],[Order Date]])</f>
        <v>8</v>
      </c>
      <c r="X1592" s="9" t="str">
        <f>TEXT(SalesDataTable[[#This Row],[Order Date]],"mmm")</f>
        <v>Aug</v>
      </c>
    </row>
    <row r="1593" spans="1:24">
      <c r="A1593" s="3">
        <v>1266</v>
      </c>
      <c r="B1593" s="4">
        <v>46241</v>
      </c>
      <c r="C1593" s="11">
        <f>YEAR(SalesDataTable[[#This Row],[Order Date]])</f>
        <v>2026</v>
      </c>
      <c r="D1593" s="11" t="str">
        <f>"Q"&amp;ROUNDUP(MONTH(SalesDataTable[[#This Row],[Order Date]])/3,0)</f>
        <v>Q3</v>
      </c>
      <c r="E1593" s="13">
        <f>MONTH(SalesDataTable[[#This Row],[Order Date]])</f>
        <v>8</v>
      </c>
      <c r="F1593" s="11" t="str">
        <f>TEXT(SalesDataTable[[#This Row],[Order Date]],"MMM")</f>
        <v>Aug</v>
      </c>
      <c r="G1593" s="5" t="s">
        <v>0</v>
      </c>
      <c r="H1593" s="5" t="s">
        <v>50</v>
      </c>
      <c r="I1593" s="5" t="s">
        <v>19</v>
      </c>
      <c r="J1593" s="5" t="s">
        <v>3</v>
      </c>
      <c r="K1593" s="5" t="s">
        <v>34</v>
      </c>
      <c r="L1593" s="5" t="s">
        <v>42</v>
      </c>
      <c r="M1593" s="6">
        <v>1</v>
      </c>
      <c r="N1593" s="7">
        <v>36.630000000000003</v>
      </c>
      <c r="O1593" s="8">
        <v>0</v>
      </c>
      <c r="P1593" s="7">
        <v>13.7</v>
      </c>
      <c r="Q1593" s="7">
        <f t="shared" si="96"/>
        <v>36.630000000000003</v>
      </c>
      <c r="R1593" s="7">
        <f t="shared" si="97"/>
        <v>13.7</v>
      </c>
      <c r="S1593" s="7">
        <f t="shared" si="98"/>
        <v>22.930000000000003</v>
      </c>
      <c r="T1593" s="9">
        <f t="shared" si="99"/>
        <v>0.62598962598962604</v>
      </c>
      <c r="U1593" s="6">
        <f>YEAR(SalesDataTable[[#This Row],[Order Date]])</f>
        <v>2026</v>
      </c>
      <c r="V1593" s="9" t="str">
        <f>"Q"&amp;ROUNDUP(MONTH(SalesDataTable[[#This Row],[Order Date]])/3,0)</f>
        <v>Q3</v>
      </c>
      <c r="W1593" s="6">
        <f>MONTH(SalesDataTable[[#This Row],[Order Date]])</f>
        <v>8</v>
      </c>
      <c r="X1593" s="9" t="str">
        <f>TEXT(SalesDataTable[[#This Row],[Order Date]],"mmm")</f>
        <v>Aug</v>
      </c>
    </row>
    <row r="1594" spans="1:24">
      <c r="A1594" s="3">
        <v>2201</v>
      </c>
      <c r="B1594" s="4">
        <v>46241</v>
      </c>
      <c r="C1594" s="11">
        <f>YEAR(SalesDataTable[[#This Row],[Order Date]])</f>
        <v>2026</v>
      </c>
      <c r="D1594" s="11" t="str">
        <f>"Q"&amp;ROUNDUP(MONTH(SalesDataTable[[#This Row],[Order Date]])/3,0)</f>
        <v>Q3</v>
      </c>
      <c r="E1594" s="13">
        <f>MONTH(SalesDataTable[[#This Row],[Order Date]])</f>
        <v>8</v>
      </c>
      <c r="F1594" s="11" t="str">
        <f>TEXT(SalesDataTable[[#This Row],[Order Date]],"MMM")</f>
        <v>Aug</v>
      </c>
      <c r="G1594" s="5" t="s">
        <v>6</v>
      </c>
      <c r="H1594" s="5" t="s">
        <v>7</v>
      </c>
      <c r="I1594" s="5" t="s">
        <v>2</v>
      </c>
      <c r="J1594" s="5" t="s">
        <v>3</v>
      </c>
      <c r="K1594" s="5" t="s">
        <v>9</v>
      </c>
      <c r="L1594" s="5" t="s">
        <v>17</v>
      </c>
      <c r="M1594" s="6">
        <v>1</v>
      </c>
      <c r="N1594" s="7">
        <v>141.38</v>
      </c>
      <c r="O1594" s="8">
        <v>0.05</v>
      </c>
      <c r="P1594" s="7">
        <v>77.14</v>
      </c>
      <c r="Q1594" s="7">
        <f t="shared" si="96"/>
        <v>134.31099999999998</v>
      </c>
      <c r="R1594" s="7">
        <f t="shared" si="97"/>
        <v>77.14</v>
      </c>
      <c r="S1594" s="7">
        <f t="shared" si="98"/>
        <v>57.170999999999978</v>
      </c>
      <c r="T1594" s="9">
        <f t="shared" si="99"/>
        <v>0.42566133823737434</v>
      </c>
      <c r="U1594" s="6">
        <f>YEAR(SalesDataTable[[#This Row],[Order Date]])</f>
        <v>2026</v>
      </c>
      <c r="V1594" s="9" t="str">
        <f>"Q"&amp;ROUNDUP(MONTH(SalesDataTable[[#This Row],[Order Date]])/3,0)</f>
        <v>Q3</v>
      </c>
      <c r="W1594" s="6">
        <f>MONTH(SalesDataTable[[#This Row],[Order Date]])</f>
        <v>8</v>
      </c>
      <c r="X1594" s="9" t="str">
        <f>TEXT(SalesDataTable[[#This Row],[Order Date]],"mmm")</f>
        <v>Aug</v>
      </c>
    </row>
    <row r="1595" spans="1:24">
      <c r="A1595" s="3">
        <v>2382</v>
      </c>
      <c r="B1595" s="4">
        <v>46241</v>
      </c>
      <c r="C1595" s="11">
        <f>YEAR(SalesDataTable[[#This Row],[Order Date]])</f>
        <v>2026</v>
      </c>
      <c r="D1595" s="11" t="str">
        <f>"Q"&amp;ROUNDUP(MONTH(SalesDataTable[[#This Row],[Order Date]])/3,0)</f>
        <v>Q3</v>
      </c>
      <c r="E1595" s="13">
        <f>MONTH(SalesDataTable[[#This Row],[Order Date]])</f>
        <v>8</v>
      </c>
      <c r="F1595" s="11" t="str">
        <f>TEXT(SalesDataTable[[#This Row],[Order Date]],"MMM")</f>
        <v>Aug</v>
      </c>
      <c r="G1595" s="5" t="s">
        <v>6</v>
      </c>
      <c r="H1595" s="5" t="s">
        <v>49</v>
      </c>
      <c r="I1595" s="5" t="s">
        <v>19</v>
      </c>
      <c r="J1595" s="5" t="s">
        <v>3</v>
      </c>
      <c r="K1595" s="5" t="s">
        <v>23</v>
      </c>
      <c r="L1595" s="5" t="s">
        <v>24</v>
      </c>
      <c r="M1595" s="6">
        <v>3</v>
      </c>
      <c r="N1595" s="7">
        <v>343.45</v>
      </c>
      <c r="O1595" s="8">
        <v>0.05</v>
      </c>
      <c r="P1595" s="7">
        <v>195.73</v>
      </c>
      <c r="Q1595" s="7">
        <f t="shared" si="96"/>
        <v>978.83249999999987</v>
      </c>
      <c r="R1595" s="7">
        <f t="shared" si="97"/>
        <v>587.18999999999994</v>
      </c>
      <c r="S1595" s="7">
        <f t="shared" si="98"/>
        <v>391.64249999999993</v>
      </c>
      <c r="T1595" s="9">
        <f t="shared" si="99"/>
        <v>0.40011186796515236</v>
      </c>
      <c r="U1595" s="6">
        <f>YEAR(SalesDataTable[[#This Row],[Order Date]])</f>
        <v>2026</v>
      </c>
      <c r="V1595" s="9" t="str">
        <f>"Q"&amp;ROUNDUP(MONTH(SalesDataTable[[#This Row],[Order Date]])/3,0)</f>
        <v>Q3</v>
      </c>
      <c r="W1595" s="6">
        <f>MONTH(SalesDataTable[[#This Row],[Order Date]])</f>
        <v>8</v>
      </c>
      <c r="X1595" s="9" t="str">
        <f>TEXT(SalesDataTable[[#This Row],[Order Date]],"mmm")</f>
        <v>Aug</v>
      </c>
    </row>
    <row r="1596" spans="1:24">
      <c r="A1596" s="3">
        <v>1227</v>
      </c>
      <c r="B1596" s="4">
        <v>46242</v>
      </c>
      <c r="C1596" s="11">
        <f>YEAR(SalesDataTable[[#This Row],[Order Date]])</f>
        <v>2026</v>
      </c>
      <c r="D1596" s="11" t="str">
        <f>"Q"&amp;ROUNDUP(MONTH(SalesDataTable[[#This Row],[Order Date]])/3,0)</f>
        <v>Q3</v>
      </c>
      <c r="E1596" s="13">
        <f>MONTH(SalesDataTable[[#This Row],[Order Date]])</f>
        <v>8</v>
      </c>
      <c r="F1596" s="11" t="str">
        <f>TEXT(SalesDataTable[[#This Row],[Order Date]],"MMM")</f>
        <v>Aug</v>
      </c>
      <c r="G1596" s="5" t="s">
        <v>20</v>
      </c>
      <c r="H1596" s="5" t="s">
        <v>33</v>
      </c>
      <c r="I1596" s="5" t="s">
        <v>2</v>
      </c>
      <c r="J1596" s="5" t="s">
        <v>3</v>
      </c>
      <c r="K1596" s="5" t="s">
        <v>4</v>
      </c>
      <c r="L1596" s="5" t="s">
        <v>30</v>
      </c>
      <c r="M1596" s="6">
        <v>1</v>
      </c>
      <c r="N1596" s="7">
        <v>104.69</v>
      </c>
      <c r="O1596" s="8">
        <v>0</v>
      </c>
      <c r="P1596" s="7">
        <v>49.06</v>
      </c>
      <c r="Q1596" s="7">
        <f t="shared" si="96"/>
        <v>104.69</v>
      </c>
      <c r="R1596" s="7">
        <f t="shared" si="97"/>
        <v>49.06</v>
      </c>
      <c r="S1596" s="7">
        <f t="shared" si="98"/>
        <v>55.629999999999995</v>
      </c>
      <c r="T1596" s="9">
        <f t="shared" si="99"/>
        <v>0.53137835514375775</v>
      </c>
      <c r="U1596" s="6">
        <f>YEAR(SalesDataTable[[#This Row],[Order Date]])</f>
        <v>2026</v>
      </c>
      <c r="V1596" s="9" t="str">
        <f>"Q"&amp;ROUNDUP(MONTH(SalesDataTable[[#This Row],[Order Date]])/3,0)</f>
        <v>Q3</v>
      </c>
      <c r="W1596" s="6">
        <f>MONTH(SalesDataTable[[#This Row],[Order Date]])</f>
        <v>8</v>
      </c>
      <c r="X1596" s="9" t="str">
        <f>TEXT(SalesDataTable[[#This Row],[Order Date]],"mmm")</f>
        <v>Aug</v>
      </c>
    </row>
    <row r="1597" spans="1:24">
      <c r="A1597" s="3">
        <v>1843</v>
      </c>
      <c r="B1597" s="4">
        <v>46242</v>
      </c>
      <c r="C1597" s="11">
        <f>YEAR(SalesDataTable[[#This Row],[Order Date]])</f>
        <v>2026</v>
      </c>
      <c r="D1597" s="11" t="str">
        <f>"Q"&amp;ROUNDUP(MONTH(SalesDataTable[[#This Row],[Order Date]])/3,0)</f>
        <v>Q3</v>
      </c>
      <c r="E1597" s="13">
        <f>MONTH(SalesDataTable[[#This Row],[Order Date]])</f>
        <v>8</v>
      </c>
      <c r="F1597" s="11" t="str">
        <f>TEXT(SalesDataTable[[#This Row],[Order Date]],"MMM")</f>
        <v>Aug</v>
      </c>
      <c r="G1597" s="5" t="s">
        <v>20</v>
      </c>
      <c r="H1597" s="5" t="s">
        <v>33</v>
      </c>
      <c r="I1597" s="5" t="s">
        <v>2</v>
      </c>
      <c r="J1597" s="5" t="s">
        <v>13</v>
      </c>
      <c r="K1597" s="5" t="s">
        <v>23</v>
      </c>
      <c r="L1597" s="5" t="s">
        <v>24</v>
      </c>
      <c r="M1597" s="6">
        <v>2</v>
      </c>
      <c r="N1597" s="7">
        <v>341.23</v>
      </c>
      <c r="O1597" s="8">
        <v>0.05</v>
      </c>
      <c r="P1597" s="7">
        <v>192.5</v>
      </c>
      <c r="Q1597" s="7">
        <f t="shared" si="96"/>
        <v>648.33699999999999</v>
      </c>
      <c r="R1597" s="7">
        <f t="shared" si="97"/>
        <v>385</v>
      </c>
      <c r="S1597" s="7">
        <f t="shared" si="98"/>
        <v>263.33699999999999</v>
      </c>
      <c r="T1597" s="9">
        <f t="shared" si="99"/>
        <v>0.40617302421425894</v>
      </c>
      <c r="U1597" s="6">
        <f>YEAR(SalesDataTable[[#This Row],[Order Date]])</f>
        <v>2026</v>
      </c>
      <c r="V1597" s="9" t="str">
        <f>"Q"&amp;ROUNDUP(MONTH(SalesDataTable[[#This Row],[Order Date]])/3,0)</f>
        <v>Q3</v>
      </c>
      <c r="W1597" s="6">
        <f>MONTH(SalesDataTable[[#This Row],[Order Date]])</f>
        <v>8</v>
      </c>
      <c r="X1597" s="9" t="str">
        <f>TEXT(SalesDataTable[[#This Row],[Order Date]],"mmm")</f>
        <v>Aug</v>
      </c>
    </row>
    <row r="1598" spans="1:24">
      <c r="A1598" s="3">
        <v>2369</v>
      </c>
      <c r="B1598" s="4">
        <v>46242</v>
      </c>
      <c r="C1598" s="11">
        <f>YEAR(SalesDataTable[[#This Row],[Order Date]])</f>
        <v>2026</v>
      </c>
      <c r="D1598" s="11" t="str">
        <f>"Q"&amp;ROUNDUP(MONTH(SalesDataTable[[#This Row],[Order Date]])/3,0)</f>
        <v>Q3</v>
      </c>
      <c r="E1598" s="13">
        <f>MONTH(SalesDataTable[[#This Row],[Order Date]])</f>
        <v>8</v>
      </c>
      <c r="F1598" s="11" t="str">
        <f>TEXT(SalesDataTable[[#This Row],[Order Date]],"MMM")</f>
        <v>Aug</v>
      </c>
      <c r="G1598" s="5" t="s">
        <v>20</v>
      </c>
      <c r="H1598" s="5" t="s">
        <v>33</v>
      </c>
      <c r="I1598" s="5" t="s">
        <v>19</v>
      </c>
      <c r="J1598" s="5" t="s">
        <v>13</v>
      </c>
      <c r="K1598" s="5" t="s">
        <v>23</v>
      </c>
      <c r="L1598" s="5" t="s">
        <v>51</v>
      </c>
      <c r="M1598" s="6">
        <v>1</v>
      </c>
      <c r="N1598" s="7">
        <v>125.95</v>
      </c>
      <c r="O1598" s="8">
        <v>0.05</v>
      </c>
      <c r="P1598" s="7">
        <v>61.9</v>
      </c>
      <c r="Q1598" s="7">
        <f t="shared" si="96"/>
        <v>119.6525</v>
      </c>
      <c r="R1598" s="7">
        <f t="shared" si="97"/>
        <v>61.9</v>
      </c>
      <c r="S1598" s="7">
        <f t="shared" si="98"/>
        <v>57.752500000000005</v>
      </c>
      <c r="T1598" s="9">
        <f t="shared" si="99"/>
        <v>0.48266856104134892</v>
      </c>
      <c r="U1598" s="6">
        <f>YEAR(SalesDataTable[[#This Row],[Order Date]])</f>
        <v>2026</v>
      </c>
      <c r="V1598" s="9" t="str">
        <f>"Q"&amp;ROUNDUP(MONTH(SalesDataTable[[#This Row],[Order Date]])/3,0)</f>
        <v>Q3</v>
      </c>
      <c r="W1598" s="6">
        <f>MONTH(SalesDataTable[[#This Row],[Order Date]])</f>
        <v>8</v>
      </c>
      <c r="X1598" s="9" t="str">
        <f>TEXT(SalesDataTable[[#This Row],[Order Date]],"mmm")</f>
        <v>Aug</v>
      </c>
    </row>
    <row r="1599" spans="1:24">
      <c r="A1599" s="3">
        <v>2386</v>
      </c>
      <c r="B1599" s="4">
        <v>46242</v>
      </c>
      <c r="C1599" s="11">
        <f>YEAR(SalesDataTable[[#This Row],[Order Date]])</f>
        <v>2026</v>
      </c>
      <c r="D1599" s="11" t="str">
        <f>"Q"&amp;ROUNDUP(MONTH(SalesDataTable[[#This Row],[Order Date]])/3,0)</f>
        <v>Q3</v>
      </c>
      <c r="E1599" s="13">
        <f>MONTH(SalesDataTable[[#This Row],[Order Date]])</f>
        <v>8</v>
      </c>
      <c r="F1599" s="11" t="str">
        <f>TEXT(SalesDataTable[[#This Row],[Order Date]],"MMM")</f>
        <v>Aug</v>
      </c>
      <c r="G1599" s="5" t="s">
        <v>6</v>
      </c>
      <c r="H1599" s="5" t="s">
        <v>7</v>
      </c>
      <c r="I1599" s="5" t="s">
        <v>2</v>
      </c>
      <c r="J1599" s="5" t="s">
        <v>3</v>
      </c>
      <c r="K1599" s="5" t="s">
        <v>9</v>
      </c>
      <c r="L1599" s="5" t="s">
        <v>10</v>
      </c>
      <c r="M1599" s="6">
        <v>6</v>
      </c>
      <c r="N1599" s="7">
        <v>91.9</v>
      </c>
      <c r="O1599" s="8">
        <v>0.05</v>
      </c>
      <c r="P1599" s="7">
        <v>44.69</v>
      </c>
      <c r="Q1599" s="7">
        <f t="shared" si="96"/>
        <v>523.83000000000004</v>
      </c>
      <c r="R1599" s="7">
        <f t="shared" si="97"/>
        <v>268.14</v>
      </c>
      <c r="S1599" s="7">
        <f t="shared" si="98"/>
        <v>255.69000000000005</v>
      </c>
      <c r="T1599" s="9">
        <f t="shared" si="99"/>
        <v>0.48811637363266713</v>
      </c>
      <c r="U1599" s="6">
        <f>YEAR(SalesDataTable[[#This Row],[Order Date]])</f>
        <v>2026</v>
      </c>
      <c r="V1599" s="9" t="str">
        <f>"Q"&amp;ROUNDUP(MONTH(SalesDataTable[[#This Row],[Order Date]])/3,0)</f>
        <v>Q3</v>
      </c>
      <c r="W1599" s="6">
        <f>MONTH(SalesDataTable[[#This Row],[Order Date]])</f>
        <v>8</v>
      </c>
      <c r="X1599" s="9" t="str">
        <f>TEXT(SalesDataTable[[#This Row],[Order Date]],"mmm")</f>
        <v>Aug</v>
      </c>
    </row>
    <row r="1600" spans="1:24">
      <c r="A1600" s="3">
        <v>2579</v>
      </c>
      <c r="B1600" s="4">
        <v>46242</v>
      </c>
      <c r="C1600" s="11">
        <f>YEAR(SalesDataTable[[#This Row],[Order Date]])</f>
        <v>2026</v>
      </c>
      <c r="D1600" s="11" t="str">
        <f>"Q"&amp;ROUNDUP(MONTH(SalesDataTable[[#This Row],[Order Date]])/3,0)</f>
        <v>Q3</v>
      </c>
      <c r="E1600" s="13">
        <f>MONTH(SalesDataTable[[#This Row],[Order Date]])</f>
        <v>8</v>
      </c>
      <c r="F1600" s="11" t="str">
        <f>TEXT(SalesDataTable[[#This Row],[Order Date]],"MMM")</f>
        <v>Aug</v>
      </c>
      <c r="G1600" s="5" t="s">
        <v>20</v>
      </c>
      <c r="H1600" s="5" t="s">
        <v>33</v>
      </c>
      <c r="I1600" s="5" t="s">
        <v>19</v>
      </c>
      <c r="J1600" s="5" t="s">
        <v>3</v>
      </c>
      <c r="K1600" s="5" t="s">
        <v>23</v>
      </c>
      <c r="L1600" s="5" t="s">
        <v>40</v>
      </c>
      <c r="M1600" s="6">
        <v>1</v>
      </c>
      <c r="N1600" s="7">
        <v>81.22</v>
      </c>
      <c r="O1600" s="8">
        <v>0</v>
      </c>
      <c r="P1600" s="7">
        <v>39.18</v>
      </c>
      <c r="Q1600" s="7">
        <f t="shared" si="96"/>
        <v>81.22</v>
      </c>
      <c r="R1600" s="7">
        <f t="shared" si="97"/>
        <v>39.18</v>
      </c>
      <c r="S1600" s="7">
        <f t="shared" si="98"/>
        <v>42.04</v>
      </c>
      <c r="T1600" s="9">
        <f t="shared" si="99"/>
        <v>0.51760650086185667</v>
      </c>
      <c r="U1600" s="6">
        <f>YEAR(SalesDataTable[[#This Row],[Order Date]])</f>
        <v>2026</v>
      </c>
      <c r="V1600" s="9" t="str">
        <f>"Q"&amp;ROUNDUP(MONTH(SalesDataTable[[#This Row],[Order Date]])/3,0)</f>
        <v>Q3</v>
      </c>
      <c r="W1600" s="6">
        <f>MONTH(SalesDataTable[[#This Row],[Order Date]])</f>
        <v>8</v>
      </c>
      <c r="X1600" s="9" t="str">
        <f>TEXT(SalesDataTable[[#This Row],[Order Date]],"mmm")</f>
        <v>Aug</v>
      </c>
    </row>
    <row r="1601" spans="1:24">
      <c r="A1601" s="3">
        <v>3075</v>
      </c>
      <c r="B1601" s="4">
        <v>46242</v>
      </c>
      <c r="C1601" s="11">
        <f>YEAR(SalesDataTable[[#This Row],[Order Date]])</f>
        <v>2026</v>
      </c>
      <c r="D1601" s="11" t="str">
        <f>"Q"&amp;ROUNDUP(MONTH(SalesDataTable[[#This Row],[Order Date]])/3,0)</f>
        <v>Q3</v>
      </c>
      <c r="E1601" s="13">
        <f>MONTH(SalesDataTable[[#This Row],[Order Date]])</f>
        <v>8</v>
      </c>
      <c r="F1601" s="11" t="str">
        <f>TEXT(SalesDataTable[[#This Row],[Order Date]],"MMM")</f>
        <v>Aug</v>
      </c>
      <c r="G1601" s="5" t="s">
        <v>0</v>
      </c>
      <c r="H1601" s="5" t="s">
        <v>1</v>
      </c>
      <c r="I1601" s="5" t="s">
        <v>2</v>
      </c>
      <c r="J1601" s="5" t="s">
        <v>16</v>
      </c>
      <c r="K1601" s="5" t="s">
        <v>9</v>
      </c>
      <c r="L1601" s="5" t="s">
        <v>46</v>
      </c>
      <c r="M1601" s="6">
        <v>2</v>
      </c>
      <c r="N1601" s="7">
        <v>72.31</v>
      </c>
      <c r="O1601" s="8">
        <v>0</v>
      </c>
      <c r="P1601" s="7">
        <v>31.75</v>
      </c>
      <c r="Q1601" s="7">
        <f t="shared" si="96"/>
        <v>144.62</v>
      </c>
      <c r="R1601" s="7">
        <f t="shared" si="97"/>
        <v>63.5</v>
      </c>
      <c r="S1601" s="7">
        <f t="shared" si="98"/>
        <v>81.12</v>
      </c>
      <c r="T1601" s="9">
        <f t="shared" si="99"/>
        <v>0.56091826856589688</v>
      </c>
      <c r="U1601" s="6">
        <f>YEAR(SalesDataTable[[#This Row],[Order Date]])</f>
        <v>2026</v>
      </c>
      <c r="V1601" s="9" t="str">
        <f>"Q"&amp;ROUNDUP(MONTH(SalesDataTable[[#This Row],[Order Date]])/3,0)</f>
        <v>Q3</v>
      </c>
      <c r="W1601" s="6">
        <f>MONTH(SalesDataTable[[#This Row],[Order Date]])</f>
        <v>8</v>
      </c>
      <c r="X1601" s="9" t="str">
        <f>TEXT(SalesDataTable[[#This Row],[Order Date]],"mmm")</f>
        <v>Aug</v>
      </c>
    </row>
    <row r="1602" spans="1:24">
      <c r="A1602" s="3">
        <v>3982</v>
      </c>
      <c r="B1602" s="4">
        <v>46242</v>
      </c>
      <c r="C1602" s="11">
        <f>YEAR(SalesDataTable[[#This Row],[Order Date]])</f>
        <v>2026</v>
      </c>
      <c r="D1602" s="11" t="str">
        <f>"Q"&amp;ROUNDUP(MONTH(SalesDataTable[[#This Row],[Order Date]])/3,0)</f>
        <v>Q3</v>
      </c>
      <c r="E1602" s="13">
        <f>MONTH(SalesDataTable[[#This Row],[Order Date]])</f>
        <v>8</v>
      </c>
      <c r="F1602" s="11" t="str">
        <f>TEXT(SalesDataTable[[#This Row],[Order Date]],"MMM")</f>
        <v>Aug</v>
      </c>
      <c r="G1602" s="5" t="s">
        <v>11</v>
      </c>
      <c r="H1602" s="5" t="s">
        <v>12</v>
      </c>
      <c r="I1602" s="5" t="s">
        <v>19</v>
      </c>
      <c r="J1602" s="5" t="s">
        <v>3</v>
      </c>
      <c r="K1602" s="5" t="s">
        <v>23</v>
      </c>
      <c r="L1602" s="5" t="s">
        <v>40</v>
      </c>
      <c r="M1602" s="6">
        <v>1</v>
      </c>
      <c r="N1602" s="7">
        <v>79.989999999999995</v>
      </c>
      <c r="O1602" s="8">
        <v>0.05</v>
      </c>
      <c r="P1602" s="7">
        <v>40.25</v>
      </c>
      <c r="Q1602" s="7">
        <f t="shared" ref="Q1602:Q1665" si="100">M1602*N1602*(1-O1602)</f>
        <v>75.990499999999997</v>
      </c>
      <c r="R1602" s="7">
        <f t="shared" ref="R1602:R1665" si="101">M1602*P1602</f>
        <v>40.25</v>
      </c>
      <c r="S1602" s="7">
        <f t="shared" ref="S1602:S1665" si="102">Q1602-R1602</f>
        <v>35.740499999999997</v>
      </c>
      <c r="T1602" s="9">
        <f t="shared" ref="T1602:T1665" si="103">IFERROR(S1602/Q1602,0)</f>
        <v>0.47032852790809376</v>
      </c>
      <c r="U1602" s="6">
        <f>YEAR(SalesDataTable[[#This Row],[Order Date]])</f>
        <v>2026</v>
      </c>
      <c r="V1602" s="9" t="str">
        <f>"Q"&amp;ROUNDUP(MONTH(SalesDataTable[[#This Row],[Order Date]])/3,0)</f>
        <v>Q3</v>
      </c>
      <c r="W1602" s="6">
        <f>MONTH(SalesDataTable[[#This Row],[Order Date]])</f>
        <v>8</v>
      </c>
      <c r="X1602" s="9" t="str">
        <f>TEXT(SalesDataTable[[#This Row],[Order Date]],"mmm")</f>
        <v>Aug</v>
      </c>
    </row>
    <row r="1603" spans="1:24">
      <c r="A1603" s="3">
        <v>4530</v>
      </c>
      <c r="B1603" s="4">
        <v>46242</v>
      </c>
      <c r="C1603" s="11">
        <f>YEAR(SalesDataTable[[#This Row],[Order Date]])</f>
        <v>2026</v>
      </c>
      <c r="D1603" s="11" t="str">
        <f>"Q"&amp;ROUNDUP(MONTH(SalesDataTable[[#This Row],[Order Date]])/3,0)</f>
        <v>Q3</v>
      </c>
      <c r="E1603" s="13">
        <f>MONTH(SalesDataTable[[#This Row],[Order Date]])</f>
        <v>8</v>
      </c>
      <c r="F1603" s="11" t="str">
        <f>TEXT(SalesDataTable[[#This Row],[Order Date]],"MMM")</f>
        <v>Aug</v>
      </c>
      <c r="G1603" s="5" t="s">
        <v>20</v>
      </c>
      <c r="H1603" s="5" t="s">
        <v>47</v>
      </c>
      <c r="I1603" s="5" t="s">
        <v>2</v>
      </c>
      <c r="J1603" s="5" t="s">
        <v>13</v>
      </c>
      <c r="K1603" s="5" t="s">
        <v>9</v>
      </c>
      <c r="L1603" s="5" t="s">
        <v>37</v>
      </c>
      <c r="M1603" s="6">
        <v>1</v>
      </c>
      <c r="N1603" s="7">
        <v>151.87</v>
      </c>
      <c r="O1603" s="8">
        <v>0.1</v>
      </c>
      <c r="P1603" s="7">
        <v>76.97</v>
      </c>
      <c r="Q1603" s="7">
        <f t="shared" si="100"/>
        <v>136.68300000000002</v>
      </c>
      <c r="R1603" s="7">
        <f t="shared" si="101"/>
        <v>76.97</v>
      </c>
      <c r="S1603" s="7">
        <f t="shared" si="102"/>
        <v>59.713000000000022</v>
      </c>
      <c r="T1603" s="9">
        <f t="shared" si="103"/>
        <v>0.4368721786908395</v>
      </c>
      <c r="U1603" s="6">
        <f>YEAR(SalesDataTable[[#This Row],[Order Date]])</f>
        <v>2026</v>
      </c>
      <c r="V1603" s="9" t="str">
        <f>"Q"&amp;ROUNDUP(MONTH(SalesDataTable[[#This Row],[Order Date]])/3,0)</f>
        <v>Q3</v>
      </c>
      <c r="W1603" s="6">
        <f>MONTH(SalesDataTable[[#This Row],[Order Date]])</f>
        <v>8</v>
      </c>
      <c r="X1603" s="9" t="str">
        <f>TEXT(SalesDataTable[[#This Row],[Order Date]],"mmm")</f>
        <v>Aug</v>
      </c>
    </row>
    <row r="1604" spans="1:24">
      <c r="A1604" s="3">
        <v>4641</v>
      </c>
      <c r="B1604" s="4">
        <v>46242</v>
      </c>
      <c r="C1604" s="11">
        <f>YEAR(SalesDataTable[[#This Row],[Order Date]])</f>
        <v>2026</v>
      </c>
      <c r="D1604" s="11" t="str">
        <f>"Q"&amp;ROUNDUP(MONTH(SalesDataTable[[#This Row],[Order Date]])/3,0)</f>
        <v>Q3</v>
      </c>
      <c r="E1604" s="13">
        <f>MONTH(SalesDataTable[[#This Row],[Order Date]])</f>
        <v>8</v>
      </c>
      <c r="F1604" s="11" t="str">
        <f>TEXT(SalesDataTable[[#This Row],[Order Date]],"MMM")</f>
        <v>Aug</v>
      </c>
      <c r="G1604" s="5" t="s">
        <v>20</v>
      </c>
      <c r="H1604" s="5" t="s">
        <v>33</v>
      </c>
      <c r="I1604" s="5" t="s">
        <v>28</v>
      </c>
      <c r="J1604" s="5" t="s">
        <v>13</v>
      </c>
      <c r="K1604" s="5" t="s">
        <v>9</v>
      </c>
      <c r="L1604" s="5" t="s">
        <v>37</v>
      </c>
      <c r="M1604" s="6">
        <v>1</v>
      </c>
      <c r="N1604" s="7">
        <v>156.55000000000001</v>
      </c>
      <c r="O1604" s="8">
        <v>0</v>
      </c>
      <c r="P1604" s="7">
        <v>80.430000000000007</v>
      </c>
      <c r="Q1604" s="7">
        <f t="shared" si="100"/>
        <v>156.55000000000001</v>
      </c>
      <c r="R1604" s="7">
        <f t="shared" si="101"/>
        <v>80.430000000000007</v>
      </c>
      <c r="S1604" s="7">
        <f t="shared" si="102"/>
        <v>76.12</v>
      </c>
      <c r="T1604" s="9">
        <f t="shared" si="103"/>
        <v>0.48623442989460236</v>
      </c>
      <c r="U1604" s="6">
        <f>YEAR(SalesDataTable[[#This Row],[Order Date]])</f>
        <v>2026</v>
      </c>
      <c r="V1604" s="9" t="str">
        <f>"Q"&amp;ROUNDUP(MONTH(SalesDataTable[[#This Row],[Order Date]])/3,0)</f>
        <v>Q3</v>
      </c>
      <c r="W1604" s="6">
        <f>MONTH(SalesDataTable[[#This Row],[Order Date]])</f>
        <v>8</v>
      </c>
      <c r="X1604" s="9" t="str">
        <f>TEXT(SalesDataTable[[#This Row],[Order Date]],"mmm")</f>
        <v>Aug</v>
      </c>
    </row>
    <row r="1605" spans="1:24">
      <c r="A1605" s="3">
        <v>4778</v>
      </c>
      <c r="B1605" s="4">
        <v>46242</v>
      </c>
      <c r="C1605" s="11">
        <f>YEAR(SalesDataTable[[#This Row],[Order Date]])</f>
        <v>2026</v>
      </c>
      <c r="D1605" s="11" t="str">
        <f>"Q"&amp;ROUNDUP(MONTH(SalesDataTable[[#This Row],[Order Date]])/3,0)</f>
        <v>Q3</v>
      </c>
      <c r="E1605" s="13">
        <f>MONTH(SalesDataTable[[#This Row],[Order Date]])</f>
        <v>8</v>
      </c>
      <c r="F1605" s="11" t="str">
        <f>TEXT(SalesDataTable[[#This Row],[Order Date]],"MMM")</f>
        <v>Aug</v>
      </c>
      <c r="G1605" s="5" t="s">
        <v>6</v>
      </c>
      <c r="H1605" s="5" t="s">
        <v>43</v>
      </c>
      <c r="I1605" s="5" t="s">
        <v>19</v>
      </c>
      <c r="J1605" s="5" t="s">
        <v>13</v>
      </c>
      <c r="K1605" s="5" t="s">
        <v>9</v>
      </c>
      <c r="L1605" s="5" t="s">
        <v>37</v>
      </c>
      <c r="M1605" s="6">
        <v>1</v>
      </c>
      <c r="N1605" s="7">
        <v>152.72</v>
      </c>
      <c r="O1605" s="8">
        <v>0</v>
      </c>
      <c r="P1605" s="7">
        <v>77.73</v>
      </c>
      <c r="Q1605" s="7">
        <f t="shared" si="100"/>
        <v>152.72</v>
      </c>
      <c r="R1605" s="7">
        <f t="shared" si="101"/>
        <v>77.73</v>
      </c>
      <c r="S1605" s="7">
        <f t="shared" si="102"/>
        <v>74.989999999999995</v>
      </c>
      <c r="T1605" s="9">
        <f t="shared" si="103"/>
        <v>0.4910293347302252</v>
      </c>
      <c r="U1605" s="6">
        <f>YEAR(SalesDataTable[[#This Row],[Order Date]])</f>
        <v>2026</v>
      </c>
      <c r="V1605" s="9" t="str">
        <f>"Q"&amp;ROUNDUP(MONTH(SalesDataTable[[#This Row],[Order Date]])/3,0)</f>
        <v>Q3</v>
      </c>
      <c r="W1605" s="6">
        <f>MONTH(SalesDataTable[[#This Row],[Order Date]])</f>
        <v>8</v>
      </c>
      <c r="X1605" s="9" t="str">
        <f>TEXT(SalesDataTable[[#This Row],[Order Date]],"mmm")</f>
        <v>Aug</v>
      </c>
    </row>
    <row r="1606" spans="1:24">
      <c r="A1606" s="3">
        <v>5132</v>
      </c>
      <c r="B1606" s="4">
        <v>46242</v>
      </c>
      <c r="C1606" s="11">
        <f>YEAR(SalesDataTable[[#This Row],[Order Date]])</f>
        <v>2026</v>
      </c>
      <c r="D1606" s="11" t="str">
        <f>"Q"&amp;ROUNDUP(MONTH(SalesDataTable[[#This Row],[Order Date]])/3,0)</f>
        <v>Q3</v>
      </c>
      <c r="E1606" s="13">
        <f>MONTH(SalesDataTable[[#This Row],[Order Date]])</f>
        <v>8</v>
      </c>
      <c r="F1606" s="11" t="str">
        <f>TEXT(SalesDataTable[[#This Row],[Order Date]],"MMM")</f>
        <v>Aug</v>
      </c>
      <c r="G1606" s="5" t="s">
        <v>6</v>
      </c>
      <c r="H1606" s="5" t="s">
        <v>43</v>
      </c>
      <c r="I1606" s="5" t="s">
        <v>2</v>
      </c>
      <c r="J1606" s="5" t="s">
        <v>16</v>
      </c>
      <c r="K1606" s="5" t="s">
        <v>4</v>
      </c>
      <c r="L1606" s="5" t="s">
        <v>26</v>
      </c>
      <c r="M1606" s="6">
        <v>1</v>
      </c>
      <c r="N1606" s="7">
        <v>40.51</v>
      </c>
      <c r="O1606" s="8">
        <v>0.05</v>
      </c>
      <c r="P1606" s="7">
        <v>16.29</v>
      </c>
      <c r="Q1606" s="7">
        <f t="shared" si="100"/>
        <v>38.484499999999997</v>
      </c>
      <c r="R1606" s="7">
        <f t="shared" si="101"/>
        <v>16.29</v>
      </c>
      <c r="S1606" s="7">
        <f t="shared" si="102"/>
        <v>22.194499999999998</v>
      </c>
      <c r="T1606" s="9">
        <f t="shared" si="103"/>
        <v>0.57671270251659756</v>
      </c>
      <c r="U1606" s="6">
        <f>YEAR(SalesDataTable[[#This Row],[Order Date]])</f>
        <v>2026</v>
      </c>
      <c r="V1606" s="9" t="str">
        <f>"Q"&amp;ROUNDUP(MONTH(SalesDataTable[[#This Row],[Order Date]])/3,0)</f>
        <v>Q3</v>
      </c>
      <c r="W1606" s="6">
        <f>MONTH(SalesDataTable[[#This Row],[Order Date]])</f>
        <v>8</v>
      </c>
      <c r="X1606" s="9" t="str">
        <f>TEXT(SalesDataTable[[#This Row],[Order Date]],"mmm")</f>
        <v>Aug</v>
      </c>
    </row>
    <row r="1607" spans="1:24">
      <c r="A1607" s="3">
        <v>227</v>
      </c>
      <c r="B1607" s="4">
        <v>46243</v>
      </c>
      <c r="C1607" s="11">
        <f>YEAR(SalesDataTable[[#This Row],[Order Date]])</f>
        <v>2026</v>
      </c>
      <c r="D1607" s="11" t="str">
        <f>"Q"&amp;ROUNDUP(MONTH(SalesDataTable[[#This Row],[Order Date]])/3,0)</f>
        <v>Q3</v>
      </c>
      <c r="E1607" s="13">
        <f>MONTH(SalesDataTable[[#This Row],[Order Date]])</f>
        <v>8</v>
      </c>
      <c r="F1607" s="11" t="str">
        <f>TEXT(SalesDataTable[[#This Row],[Order Date]],"MMM")</f>
        <v>Aug</v>
      </c>
      <c r="G1607" s="5" t="s">
        <v>20</v>
      </c>
      <c r="H1607" s="5" t="s">
        <v>31</v>
      </c>
      <c r="I1607" s="5" t="s">
        <v>28</v>
      </c>
      <c r="J1607" s="5" t="s">
        <v>3</v>
      </c>
      <c r="K1607" s="5" t="s">
        <v>34</v>
      </c>
      <c r="L1607" s="5" t="s">
        <v>35</v>
      </c>
      <c r="M1607" s="6">
        <v>3</v>
      </c>
      <c r="N1607" s="7">
        <v>40.61</v>
      </c>
      <c r="O1607" s="8">
        <v>0</v>
      </c>
      <c r="P1607" s="7">
        <v>14.72</v>
      </c>
      <c r="Q1607" s="7">
        <f t="shared" si="100"/>
        <v>121.83</v>
      </c>
      <c r="R1607" s="7">
        <f t="shared" si="101"/>
        <v>44.160000000000004</v>
      </c>
      <c r="S1607" s="7">
        <f t="shared" si="102"/>
        <v>77.669999999999987</v>
      </c>
      <c r="T1607" s="9">
        <f t="shared" si="103"/>
        <v>0.63752770253632096</v>
      </c>
      <c r="U1607" s="6">
        <f>YEAR(SalesDataTable[[#This Row],[Order Date]])</f>
        <v>2026</v>
      </c>
      <c r="V1607" s="9" t="str">
        <f>"Q"&amp;ROUNDUP(MONTH(SalesDataTable[[#This Row],[Order Date]])/3,0)</f>
        <v>Q3</v>
      </c>
      <c r="W1607" s="6">
        <f>MONTH(SalesDataTable[[#This Row],[Order Date]])</f>
        <v>8</v>
      </c>
      <c r="X1607" s="9" t="str">
        <f>TEXT(SalesDataTable[[#This Row],[Order Date]],"mmm")</f>
        <v>Aug</v>
      </c>
    </row>
    <row r="1608" spans="1:24">
      <c r="A1608" s="3">
        <v>390</v>
      </c>
      <c r="B1608" s="4">
        <v>46243</v>
      </c>
      <c r="C1608" s="11">
        <f>YEAR(SalesDataTable[[#This Row],[Order Date]])</f>
        <v>2026</v>
      </c>
      <c r="D1608" s="11" t="str">
        <f>"Q"&amp;ROUNDUP(MONTH(SalesDataTable[[#This Row],[Order Date]])/3,0)</f>
        <v>Q3</v>
      </c>
      <c r="E1608" s="13">
        <f>MONTH(SalesDataTable[[#This Row],[Order Date]])</f>
        <v>8</v>
      </c>
      <c r="F1608" s="11" t="str">
        <f>TEXT(SalesDataTable[[#This Row],[Order Date]],"MMM")</f>
        <v>Aug</v>
      </c>
      <c r="G1608" s="5" t="s">
        <v>11</v>
      </c>
      <c r="H1608" s="5" t="s">
        <v>25</v>
      </c>
      <c r="I1608" s="5" t="s">
        <v>19</v>
      </c>
      <c r="J1608" s="5" t="s">
        <v>13</v>
      </c>
      <c r="K1608" s="5" t="s">
        <v>9</v>
      </c>
      <c r="L1608" s="5" t="s">
        <v>10</v>
      </c>
      <c r="M1608" s="6">
        <v>1</v>
      </c>
      <c r="N1608" s="7">
        <v>93.41</v>
      </c>
      <c r="O1608" s="8">
        <v>0.05</v>
      </c>
      <c r="P1608" s="7">
        <v>44.7</v>
      </c>
      <c r="Q1608" s="7">
        <f t="shared" si="100"/>
        <v>88.739499999999992</v>
      </c>
      <c r="R1608" s="7">
        <f t="shared" si="101"/>
        <v>44.7</v>
      </c>
      <c r="S1608" s="7">
        <f t="shared" si="102"/>
        <v>44.03949999999999</v>
      </c>
      <c r="T1608" s="9">
        <f t="shared" si="103"/>
        <v>0.49627843294136198</v>
      </c>
      <c r="U1608" s="6">
        <f>YEAR(SalesDataTable[[#This Row],[Order Date]])</f>
        <v>2026</v>
      </c>
      <c r="V1608" s="9" t="str">
        <f>"Q"&amp;ROUNDUP(MONTH(SalesDataTable[[#This Row],[Order Date]])/3,0)</f>
        <v>Q3</v>
      </c>
      <c r="W1608" s="6">
        <f>MONTH(SalesDataTable[[#This Row],[Order Date]])</f>
        <v>8</v>
      </c>
      <c r="X1608" s="9" t="str">
        <f>TEXT(SalesDataTable[[#This Row],[Order Date]],"mmm")</f>
        <v>Aug</v>
      </c>
    </row>
    <row r="1609" spans="1:24">
      <c r="A1609" s="3">
        <v>859</v>
      </c>
      <c r="B1609" s="4">
        <v>46243</v>
      </c>
      <c r="C1609" s="11">
        <f>YEAR(SalesDataTable[[#This Row],[Order Date]])</f>
        <v>2026</v>
      </c>
      <c r="D1609" s="11" t="str">
        <f>"Q"&amp;ROUNDUP(MONTH(SalesDataTable[[#This Row],[Order Date]])/3,0)</f>
        <v>Q3</v>
      </c>
      <c r="E1609" s="13">
        <f>MONTH(SalesDataTable[[#This Row],[Order Date]])</f>
        <v>8</v>
      </c>
      <c r="F1609" s="11" t="str">
        <f>TEXT(SalesDataTable[[#This Row],[Order Date]],"MMM")</f>
        <v>Aug</v>
      </c>
      <c r="G1609" s="5" t="s">
        <v>0</v>
      </c>
      <c r="H1609" s="5" t="s">
        <v>1</v>
      </c>
      <c r="I1609" s="5" t="s">
        <v>19</v>
      </c>
      <c r="J1609" s="5" t="s">
        <v>13</v>
      </c>
      <c r="K1609" s="5" t="s">
        <v>9</v>
      </c>
      <c r="L1609" s="5" t="s">
        <v>10</v>
      </c>
      <c r="M1609" s="6">
        <v>2</v>
      </c>
      <c r="N1609" s="7">
        <v>90.23</v>
      </c>
      <c r="O1609" s="8">
        <v>0</v>
      </c>
      <c r="P1609" s="7">
        <v>44.22</v>
      </c>
      <c r="Q1609" s="7">
        <f t="shared" si="100"/>
        <v>180.46</v>
      </c>
      <c r="R1609" s="7">
        <f t="shared" si="101"/>
        <v>88.44</v>
      </c>
      <c r="S1609" s="7">
        <f t="shared" si="102"/>
        <v>92.02000000000001</v>
      </c>
      <c r="T1609" s="9">
        <f t="shared" si="103"/>
        <v>0.50991909564446414</v>
      </c>
      <c r="U1609" s="6">
        <f>YEAR(SalesDataTable[[#This Row],[Order Date]])</f>
        <v>2026</v>
      </c>
      <c r="V1609" s="9" t="str">
        <f>"Q"&amp;ROUNDUP(MONTH(SalesDataTable[[#This Row],[Order Date]])/3,0)</f>
        <v>Q3</v>
      </c>
      <c r="W1609" s="6">
        <f>MONTH(SalesDataTable[[#This Row],[Order Date]])</f>
        <v>8</v>
      </c>
      <c r="X1609" s="9" t="str">
        <f>TEXT(SalesDataTable[[#This Row],[Order Date]],"mmm")</f>
        <v>Aug</v>
      </c>
    </row>
    <row r="1610" spans="1:24">
      <c r="A1610" s="3">
        <v>1468</v>
      </c>
      <c r="B1610" s="4">
        <v>46243</v>
      </c>
      <c r="C1610" s="11">
        <f>YEAR(SalesDataTable[[#This Row],[Order Date]])</f>
        <v>2026</v>
      </c>
      <c r="D1610" s="11" t="str">
        <f>"Q"&amp;ROUNDUP(MONTH(SalesDataTable[[#This Row],[Order Date]])/3,0)</f>
        <v>Q3</v>
      </c>
      <c r="E1610" s="13">
        <f>MONTH(SalesDataTable[[#This Row],[Order Date]])</f>
        <v>8</v>
      </c>
      <c r="F1610" s="11" t="str">
        <f>TEXT(SalesDataTable[[#This Row],[Order Date]],"MMM")</f>
        <v>Aug</v>
      </c>
      <c r="G1610" s="5" t="s">
        <v>6</v>
      </c>
      <c r="H1610" s="5" t="s">
        <v>41</v>
      </c>
      <c r="I1610" s="5" t="s">
        <v>19</v>
      </c>
      <c r="J1610" s="5" t="s">
        <v>3</v>
      </c>
      <c r="K1610" s="5" t="s">
        <v>4</v>
      </c>
      <c r="L1610" s="5" t="s">
        <v>22</v>
      </c>
      <c r="M1610" s="6">
        <v>1</v>
      </c>
      <c r="N1610" s="7">
        <v>51.75</v>
      </c>
      <c r="O1610" s="8">
        <v>0</v>
      </c>
      <c r="P1610" s="7">
        <v>22.36</v>
      </c>
      <c r="Q1610" s="7">
        <f t="shared" si="100"/>
        <v>51.75</v>
      </c>
      <c r="R1610" s="7">
        <f t="shared" si="101"/>
        <v>22.36</v>
      </c>
      <c r="S1610" s="7">
        <f t="shared" si="102"/>
        <v>29.39</v>
      </c>
      <c r="T1610" s="9">
        <f t="shared" si="103"/>
        <v>0.56792270531400968</v>
      </c>
      <c r="U1610" s="6">
        <f>YEAR(SalesDataTable[[#This Row],[Order Date]])</f>
        <v>2026</v>
      </c>
      <c r="V1610" s="9" t="str">
        <f>"Q"&amp;ROUNDUP(MONTH(SalesDataTable[[#This Row],[Order Date]])/3,0)</f>
        <v>Q3</v>
      </c>
      <c r="W1610" s="6">
        <f>MONTH(SalesDataTable[[#This Row],[Order Date]])</f>
        <v>8</v>
      </c>
      <c r="X1610" s="9" t="str">
        <f>TEXT(SalesDataTable[[#This Row],[Order Date]],"mmm")</f>
        <v>Aug</v>
      </c>
    </row>
    <row r="1611" spans="1:24">
      <c r="A1611" s="3">
        <v>2356</v>
      </c>
      <c r="B1611" s="4">
        <v>46243</v>
      </c>
      <c r="C1611" s="11">
        <f>YEAR(SalesDataTable[[#This Row],[Order Date]])</f>
        <v>2026</v>
      </c>
      <c r="D1611" s="11" t="str">
        <f>"Q"&amp;ROUNDUP(MONTH(SalesDataTable[[#This Row],[Order Date]])/3,0)</f>
        <v>Q3</v>
      </c>
      <c r="E1611" s="13">
        <f>MONTH(SalesDataTable[[#This Row],[Order Date]])</f>
        <v>8</v>
      </c>
      <c r="F1611" s="11" t="str">
        <f>TEXT(SalesDataTable[[#This Row],[Order Date]],"MMM")</f>
        <v>Aug</v>
      </c>
      <c r="G1611" s="5" t="s">
        <v>20</v>
      </c>
      <c r="H1611" s="5" t="s">
        <v>47</v>
      </c>
      <c r="I1611" s="5" t="s">
        <v>19</v>
      </c>
      <c r="J1611" s="5" t="s">
        <v>13</v>
      </c>
      <c r="K1611" s="5" t="s">
        <v>4</v>
      </c>
      <c r="L1611" s="5" t="s">
        <v>30</v>
      </c>
      <c r="M1611" s="6">
        <v>3</v>
      </c>
      <c r="N1611" s="7">
        <v>102.91</v>
      </c>
      <c r="O1611" s="8">
        <v>0.1</v>
      </c>
      <c r="P1611" s="7">
        <v>50.23</v>
      </c>
      <c r="Q1611" s="7">
        <f t="shared" si="100"/>
        <v>277.85700000000003</v>
      </c>
      <c r="R1611" s="7">
        <f t="shared" si="101"/>
        <v>150.69</v>
      </c>
      <c r="S1611" s="7">
        <f t="shared" si="102"/>
        <v>127.16700000000003</v>
      </c>
      <c r="T1611" s="9">
        <f t="shared" si="103"/>
        <v>0.45767067232425318</v>
      </c>
      <c r="U1611" s="6">
        <f>YEAR(SalesDataTable[[#This Row],[Order Date]])</f>
        <v>2026</v>
      </c>
      <c r="V1611" s="9" t="str">
        <f>"Q"&amp;ROUNDUP(MONTH(SalesDataTable[[#This Row],[Order Date]])/3,0)</f>
        <v>Q3</v>
      </c>
      <c r="W1611" s="6">
        <f>MONTH(SalesDataTable[[#This Row],[Order Date]])</f>
        <v>8</v>
      </c>
      <c r="X1611" s="9" t="str">
        <f>TEXT(SalesDataTable[[#This Row],[Order Date]],"mmm")</f>
        <v>Aug</v>
      </c>
    </row>
    <row r="1612" spans="1:24">
      <c r="A1612" s="3">
        <v>3556</v>
      </c>
      <c r="B1612" s="4">
        <v>46243</v>
      </c>
      <c r="C1612" s="11">
        <f>YEAR(SalesDataTable[[#This Row],[Order Date]])</f>
        <v>2026</v>
      </c>
      <c r="D1612" s="11" t="str">
        <f>"Q"&amp;ROUNDUP(MONTH(SalesDataTable[[#This Row],[Order Date]])/3,0)</f>
        <v>Q3</v>
      </c>
      <c r="E1612" s="13">
        <f>MONTH(SalesDataTable[[#This Row],[Order Date]])</f>
        <v>8</v>
      </c>
      <c r="F1612" s="11" t="str">
        <f>TEXT(SalesDataTable[[#This Row],[Order Date]],"MMM")</f>
        <v>Aug</v>
      </c>
      <c r="G1612" s="5" t="s">
        <v>11</v>
      </c>
      <c r="H1612" s="5" t="s">
        <v>52</v>
      </c>
      <c r="I1612" s="5" t="s">
        <v>2</v>
      </c>
      <c r="J1612" s="5" t="s">
        <v>13</v>
      </c>
      <c r="K1612" s="5" t="s">
        <v>4</v>
      </c>
      <c r="L1612" s="5" t="s">
        <v>5</v>
      </c>
      <c r="M1612" s="6">
        <v>4</v>
      </c>
      <c r="N1612" s="7">
        <v>82.63</v>
      </c>
      <c r="O1612" s="8">
        <v>0.1</v>
      </c>
      <c r="P1612" s="7">
        <v>43.78</v>
      </c>
      <c r="Q1612" s="7">
        <f t="shared" si="100"/>
        <v>297.46800000000002</v>
      </c>
      <c r="R1612" s="7">
        <f t="shared" si="101"/>
        <v>175.12</v>
      </c>
      <c r="S1612" s="7">
        <f t="shared" si="102"/>
        <v>122.34800000000001</v>
      </c>
      <c r="T1612" s="9">
        <f t="shared" si="103"/>
        <v>0.41129802197211129</v>
      </c>
      <c r="U1612" s="6">
        <f>YEAR(SalesDataTable[[#This Row],[Order Date]])</f>
        <v>2026</v>
      </c>
      <c r="V1612" s="9" t="str">
        <f>"Q"&amp;ROUNDUP(MONTH(SalesDataTable[[#This Row],[Order Date]])/3,0)</f>
        <v>Q3</v>
      </c>
      <c r="W1612" s="6">
        <f>MONTH(SalesDataTable[[#This Row],[Order Date]])</f>
        <v>8</v>
      </c>
      <c r="X1612" s="9" t="str">
        <f>TEXT(SalesDataTable[[#This Row],[Order Date]],"mmm")</f>
        <v>Aug</v>
      </c>
    </row>
    <row r="1613" spans="1:24">
      <c r="A1613" s="3">
        <v>925</v>
      </c>
      <c r="B1613" s="4">
        <v>46244</v>
      </c>
      <c r="C1613" s="11">
        <f>YEAR(SalesDataTable[[#This Row],[Order Date]])</f>
        <v>2026</v>
      </c>
      <c r="D1613" s="11" t="str">
        <f>"Q"&amp;ROUNDUP(MONTH(SalesDataTable[[#This Row],[Order Date]])/3,0)</f>
        <v>Q3</v>
      </c>
      <c r="E1613" s="13">
        <f>MONTH(SalesDataTable[[#This Row],[Order Date]])</f>
        <v>8</v>
      </c>
      <c r="F1613" s="11" t="str">
        <f>TEXT(SalesDataTable[[#This Row],[Order Date]],"MMM")</f>
        <v>Aug</v>
      </c>
      <c r="G1613" s="5" t="s">
        <v>0</v>
      </c>
      <c r="H1613" s="5" t="s">
        <v>1</v>
      </c>
      <c r="I1613" s="5" t="s">
        <v>19</v>
      </c>
      <c r="J1613" s="5" t="s">
        <v>3</v>
      </c>
      <c r="K1613" s="5" t="s">
        <v>23</v>
      </c>
      <c r="L1613" s="5" t="s">
        <v>29</v>
      </c>
      <c r="M1613" s="6">
        <v>1</v>
      </c>
      <c r="N1613" s="7">
        <v>196.39</v>
      </c>
      <c r="O1613" s="8">
        <v>0</v>
      </c>
      <c r="P1613" s="7">
        <v>102.92</v>
      </c>
      <c r="Q1613" s="7">
        <f t="shared" si="100"/>
        <v>196.39</v>
      </c>
      <c r="R1613" s="7">
        <f t="shared" si="101"/>
        <v>102.92</v>
      </c>
      <c r="S1613" s="7">
        <f t="shared" si="102"/>
        <v>93.469999999999985</v>
      </c>
      <c r="T1613" s="9">
        <f t="shared" si="103"/>
        <v>0.47594073017974436</v>
      </c>
      <c r="U1613" s="6">
        <f>YEAR(SalesDataTable[[#This Row],[Order Date]])</f>
        <v>2026</v>
      </c>
      <c r="V1613" s="9" t="str">
        <f>"Q"&amp;ROUNDUP(MONTH(SalesDataTable[[#This Row],[Order Date]])/3,0)</f>
        <v>Q3</v>
      </c>
      <c r="W1613" s="6">
        <f>MONTH(SalesDataTable[[#This Row],[Order Date]])</f>
        <v>8</v>
      </c>
      <c r="X1613" s="9" t="str">
        <f>TEXT(SalesDataTable[[#This Row],[Order Date]],"mmm")</f>
        <v>Aug</v>
      </c>
    </row>
    <row r="1614" spans="1:24">
      <c r="A1614" s="3">
        <v>1563</v>
      </c>
      <c r="B1614" s="4">
        <v>46244</v>
      </c>
      <c r="C1614" s="11">
        <f>YEAR(SalesDataTable[[#This Row],[Order Date]])</f>
        <v>2026</v>
      </c>
      <c r="D1614" s="11" t="str">
        <f>"Q"&amp;ROUNDUP(MONTH(SalesDataTable[[#This Row],[Order Date]])/3,0)</f>
        <v>Q3</v>
      </c>
      <c r="E1614" s="13">
        <f>MONTH(SalesDataTable[[#This Row],[Order Date]])</f>
        <v>8</v>
      </c>
      <c r="F1614" s="11" t="str">
        <f>TEXT(SalesDataTable[[#This Row],[Order Date]],"MMM")</f>
        <v>Aug</v>
      </c>
      <c r="G1614" s="5" t="s">
        <v>11</v>
      </c>
      <c r="H1614" s="5" t="s">
        <v>39</v>
      </c>
      <c r="I1614" s="5" t="s">
        <v>28</v>
      </c>
      <c r="J1614" s="5" t="s">
        <v>16</v>
      </c>
      <c r="K1614" s="5" t="s">
        <v>14</v>
      </c>
      <c r="L1614" s="5" t="s">
        <v>15</v>
      </c>
      <c r="M1614" s="6">
        <v>2</v>
      </c>
      <c r="N1614" s="7">
        <v>36.25</v>
      </c>
      <c r="O1614" s="8">
        <v>0</v>
      </c>
      <c r="P1614" s="7">
        <v>13.77</v>
      </c>
      <c r="Q1614" s="7">
        <f t="shared" si="100"/>
        <v>72.5</v>
      </c>
      <c r="R1614" s="7">
        <f t="shared" si="101"/>
        <v>27.54</v>
      </c>
      <c r="S1614" s="7">
        <f t="shared" si="102"/>
        <v>44.96</v>
      </c>
      <c r="T1614" s="9">
        <f t="shared" si="103"/>
        <v>0.62013793103448278</v>
      </c>
      <c r="U1614" s="6">
        <f>YEAR(SalesDataTable[[#This Row],[Order Date]])</f>
        <v>2026</v>
      </c>
      <c r="V1614" s="9" t="str">
        <f>"Q"&amp;ROUNDUP(MONTH(SalesDataTable[[#This Row],[Order Date]])/3,0)</f>
        <v>Q3</v>
      </c>
      <c r="W1614" s="6">
        <f>MONTH(SalesDataTable[[#This Row],[Order Date]])</f>
        <v>8</v>
      </c>
      <c r="X1614" s="9" t="str">
        <f>TEXT(SalesDataTable[[#This Row],[Order Date]],"mmm")</f>
        <v>Aug</v>
      </c>
    </row>
    <row r="1615" spans="1:24">
      <c r="A1615" s="3">
        <v>1634</v>
      </c>
      <c r="B1615" s="4">
        <v>46244</v>
      </c>
      <c r="C1615" s="11">
        <f>YEAR(SalesDataTable[[#This Row],[Order Date]])</f>
        <v>2026</v>
      </c>
      <c r="D1615" s="11" t="str">
        <f>"Q"&amp;ROUNDUP(MONTH(SalesDataTable[[#This Row],[Order Date]])/3,0)</f>
        <v>Q3</v>
      </c>
      <c r="E1615" s="13">
        <f>MONTH(SalesDataTable[[#This Row],[Order Date]])</f>
        <v>8</v>
      </c>
      <c r="F1615" s="11" t="str">
        <f>TEXT(SalesDataTable[[#This Row],[Order Date]],"MMM")</f>
        <v>Aug</v>
      </c>
      <c r="G1615" s="5" t="s">
        <v>6</v>
      </c>
      <c r="H1615" s="5" t="s">
        <v>7</v>
      </c>
      <c r="I1615" s="5" t="s">
        <v>19</v>
      </c>
      <c r="J1615" s="5" t="s">
        <v>3</v>
      </c>
      <c r="K1615" s="5" t="s">
        <v>23</v>
      </c>
      <c r="L1615" s="5" t="s">
        <v>29</v>
      </c>
      <c r="M1615" s="6">
        <v>2</v>
      </c>
      <c r="N1615" s="7">
        <v>199.85</v>
      </c>
      <c r="O1615" s="8">
        <v>0.05</v>
      </c>
      <c r="P1615" s="7">
        <v>104.34</v>
      </c>
      <c r="Q1615" s="7">
        <f t="shared" si="100"/>
        <v>379.71499999999997</v>
      </c>
      <c r="R1615" s="7">
        <f t="shared" si="101"/>
        <v>208.68</v>
      </c>
      <c r="S1615" s="7">
        <f t="shared" si="102"/>
        <v>171.03499999999997</v>
      </c>
      <c r="T1615" s="9">
        <f t="shared" si="103"/>
        <v>0.45042992770893953</v>
      </c>
      <c r="U1615" s="6">
        <f>YEAR(SalesDataTable[[#This Row],[Order Date]])</f>
        <v>2026</v>
      </c>
      <c r="V1615" s="9" t="str">
        <f>"Q"&amp;ROUNDUP(MONTH(SalesDataTable[[#This Row],[Order Date]])/3,0)</f>
        <v>Q3</v>
      </c>
      <c r="W1615" s="6">
        <f>MONTH(SalesDataTable[[#This Row],[Order Date]])</f>
        <v>8</v>
      </c>
      <c r="X1615" s="9" t="str">
        <f>TEXT(SalesDataTable[[#This Row],[Order Date]],"mmm")</f>
        <v>Aug</v>
      </c>
    </row>
    <row r="1616" spans="1:24">
      <c r="A1616" s="3">
        <v>2187</v>
      </c>
      <c r="B1616" s="4">
        <v>46244</v>
      </c>
      <c r="C1616" s="11">
        <f>YEAR(SalesDataTable[[#This Row],[Order Date]])</f>
        <v>2026</v>
      </c>
      <c r="D1616" s="11" t="str">
        <f>"Q"&amp;ROUNDUP(MONTH(SalesDataTable[[#This Row],[Order Date]])/3,0)</f>
        <v>Q3</v>
      </c>
      <c r="E1616" s="13">
        <f>MONTH(SalesDataTable[[#This Row],[Order Date]])</f>
        <v>8</v>
      </c>
      <c r="F1616" s="11" t="str">
        <f>TEXT(SalesDataTable[[#This Row],[Order Date]],"MMM")</f>
        <v>Aug</v>
      </c>
      <c r="G1616" s="5" t="s">
        <v>11</v>
      </c>
      <c r="H1616" s="5" t="s">
        <v>12</v>
      </c>
      <c r="I1616" s="5" t="s">
        <v>19</v>
      </c>
      <c r="J1616" s="5" t="s">
        <v>13</v>
      </c>
      <c r="K1616" s="5" t="s">
        <v>14</v>
      </c>
      <c r="L1616" s="5" t="s">
        <v>32</v>
      </c>
      <c r="M1616" s="6">
        <v>1</v>
      </c>
      <c r="N1616" s="7">
        <v>46.32</v>
      </c>
      <c r="O1616" s="8">
        <v>0.05</v>
      </c>
      <c r="P1616" s="7">
        <v>18.34</v>
      </c>
      <c r="Q1616" s="7">
        <f t="shared" si="100"/>
        <v>44.003999999999998</v>
      </c>
      <c r="R1616" s="7">
        <f t="shared" si="101"/>
        <v>18.34</v>
      </c>
      <c r="S1616" s="7">
        <f t="shared" si="102"/>
        <v>25.663999999999998</v>
      </c>
      <c r="T1616" s="9">
        <f t="shared" si="103"/>
        <v>0.58321970729933637</v>
      </c>
      <c r="U1616" s="6">
        <f>YEAR(SalesDataTable[[#This Row],[Order Date]])</f>
        <v>2026</v>
      </c>
      <c r="V1616" s="9" t="str">
        <f>"Q"&amp;ROUNDUP(MONTH(SalesDataTable[[#This Row],[Order Date]])/3,0)</f>
        <v>Q3</v>
      </c>
      <c r="W1616" s="6">
        <f>MONTH(SalesDataTable[[#This Row],[Order Date]])</f>
        <v>8</v>
      </c>
      <c r="X1616" s="9" t="str">
        <f>TEXT(SalesDataTable[[#This Row],[Order Date]],"mmm")</f>
        <v>Aug</v>
      </c>
    </row>
    <row r="1617" spans="1:24">
      <c r="A1617" s="3">
        <v>2773</v>
      </c>
      <c r="B1617" s="4">
        <v>46244</v>
      </c>
      <c r="C1617" s="11">
        <f>YEAR(SalesDataTable[[#This Row],[Order Date]])</f>
        <v>2026</v>
      </c>
      <c r="D1617" s="11" t="str">
        <f>"Q"&amp;ROUNDUP(MONTH(SalesDataTable[[#This Row],[Order Date]])/3,0)</f>
        <v>Q3</v>
      </c>
      <c r="E1617" s="13">
        <f>MONTH(SalesDataTable[[#This Row],[Order Date]])</f>
        <v>8</v>
      </c>
      <c r="F1617" s="11" t="str">
        <f>TEXT(SalesDataTable[[#This Row],[Order Date]],"MMM")</f>
        <v>Aug</v>
      </c>
      <c r="G1617" s="5" t="s">
        <v>6</v>
      </c>
      <c r="H1617" s="5" t="s">
        <v>49</v>
      </c>
      <c r="I1617" s="5" t="s">
        <v>2</v>
      </c>
      <c r="J1617" s="5" t="s">
        <v>13</v>
      </c>
      <c r="K1617" s="5" t="s">
        <v>9</v>
      </c>
      <c r="L1617" s="5" t="s">
        <v>37</v>
      </c>
      <c r="M1617" s="6">
        <v>4</v>
      </c>
      <c r="N1617" s="7">
        <v>151.06</v>
      </c>
      <c r="O1617" s="8">
        <v>0</v>
      </c>
      <c r="P1617" s="7">
        <v>77.67</v>
      </c>
      <c r="Q1617" s="7">
        <f t="shared" si="100"/>
        <v>604.24</v>
      </c>
      <c r="R1617" s="7">
        <f t="shared" si="101"/>
        <v>310.68</v>
      </c>
      <c r="S1617" s="7">
        <f t="shared" si="102"/>
        <v>293.56</v>
      </c>
      <c r="T1617" s="9">
        <f t="shared" si="103"/>
        <v>0.48583344366476894</v>
      </c>
      <c r="U1617" s="6">
        <f>YEAR(SalesDataTable[[#This Row],[Order Date]])</f>
        <v>2026</v>
      </c>
      <c r="V1617" s="9" t="str">
        <f>"Q"&amp;ROUNDUP(MONTH(SalesDataTable[[#This Row],[Order Date]])/3,0)</f>
        <v>Q3</v>
      </c>
      <c r="W1617" s="6">
        <f>MONTH(SalesDataTable[[#This Row],[Order Date]])</f>
        <v>8</v>
      </c>
      <c r="X1617" s="9" t="str">
        <f>TEXT(SalesDataTable[[#This Row],[Order Date]],"mmm")</f>
        <v>Aug</v>
      </c>
    </row>
    <row r="1618" spans="1:24">
      <c r="A1618" s="3">
        <v>5040</v>
      </c>
      <c r="B1618" s="4">
        <v>46244</v>
      </c>
      <c r="C1618" s="11">
        <f>YEAR(SalesDataTable[[#This Row],[Order Date]])</f>
        <v>2026</v>
      </c>
      <c r="D1618" s="11" t="str">
        <f>"Q"&amp;ROUNDUP(MONTH(SalesDataTable[[#This Row],[Order Date]])/3,0)</f>
        <v>Q3</v>
      </c>
      <c r="E1618" s="13">
        <f>MONTH(SalesDataTable[[#This Row],[Order Date]])</f>
        <v>8</v>
      </c>
      <c r="F1618" s="11" t="str">
        <f>TEXT(SalesDataTable[[#This Row],[Order Date]],"MMM")</f>
        <v>Aug</v>
      </c>
      <c r="G1618" s="5" t="s">
        <v>20</v>
      </c>
      <c r="H1618" s="5" t="s">
        <v>31</v>
      </c>
      <c r="I1618" s="5" t="s">
        <v>2</v>
      </c>
      <c r="J1618" s="5" t="s">
        <v>3</v>
      </c>
      <c r="K1618" s="5" t="s">
        <v>9</v>
      </c>
      <c r="L1618" s="5" t="s">
        <v>46</v>
      </c>
      <c r="M1618" s="6">
        <v>1</v>
      </c>
      <c r="N1618" s="7">
        <v>72.39</v>
      </c>
      <c r="O1618" s="8">
        <v>0.1</v>
      </c>
      <c r="P1618" s="7">
        <v>31.64</v>
      </c>
      <c r="Q1618" s="7">
        <f t="shared" si="100"/>
        <v>65.150999999999996</v>
      </c>
      <c r="R1618" s="7">
        <f t="shared" si="101"/>
        <v>31.64</v>
      </c>
      <c r="S1618" s="7">
        <f t="shared" si="102"/>
        <v>33.510999999999996</v>
      </c>
      <c r="T1618" s="9">
        <f t="shared" si="103"/>
        <v>0.51435895074519189</v>
      </c>
      <c r="U1618" s="6">
        <f>YEAR(SalesDataTable[[#This Row],[Order Date]])</f>
        <v>2026</v>
      </c>
      <c r="V1618" s="9" t="str">
        <f>"Q"&amp;ROUNDUP(MONTH(SalesDataTable[[#This Row],[Order Date]])/3,0)</f>
        <v>Q3</v>
      </c>
      <c r="W1618" s="6">
        <f>MONTH(SalesDataTable[[#This Row],[Order Date]])</f>
        <v>8</v>
      </c>
      <c r="X1618" s="9" t="str">
        <f>TEXT(SalesDataTable[[#This Row],[Order Date]],"mmm")</f>
        <v>Aug</v>
      </c>
    </row>
    <row r="1619" spans="1:24">
      <c r="A1619" s="3">
        <v>415</v>
      </c>
      <c r="B1619" s="4">
        <v>46245</v>
      </c>
      <c r="C1619" s="11">
        <f>YEAR(SalesDataTable[[#This Row],[Order Date]])</f>
        <v>2026</v>
      </c>
      <c r="D1619" s="11" t="str">
        <f>"Q"&amp;ROUNDUP(MONTH(SalesDataTable[[#This Row],[Order Date]])/3,0)</f>
        <v>Q3</v>
      </c>
      <c r="E1619" s="13">
        <f>MONTH(SalesDataTable[[#This Row],[Order Date]])</f>
        <v>8</v>
      </c>
      <c r="F1619" s="11" t="str">
        <f>TEXT(SalesDataTable[[#This Row],[Order Date]],"MMM")</f>
        <v>Aug</v>
      </c>
      <c r="G1619" s="5" t="s">
        <v>0</v>
      </c>
      <c r="H1619" s="5" t="s">
        <v>36</v>
      </c>
      <c r="I1619" s="5" t="s">
        <v>19</v>
      </c>
      <c r="J1619" s="5" t="s">
        <v>3</v>
      </c>
      <c r="K1619" s="5" t="s">
        <v>9</v>
      </c>
      <c r="L1619" s="5" t="s">
        <v>46</v>
      </c>
      <c r="M1619" s="6">
        <v>1</v>
      </c>
      <c r="N1619" s="7">
        <v>72.650000000000006</v>
      </c>
      <c r="O1619" s="8">
        <v>0</v>
      </c>
      <c r="P1619" s="7">
        <v>31.72</v>
      </c>
      <c r="Q1619" s="7">
        <f t="shared" si="100"/>
        <v>72.650000000000006</v>
      </c>
      <c r="R1619" s="7">
        <f t="shared" si="101"/>
        <v>31.72</v>
      </c>
      <c r="S1619" s="7">
        <f t="shared" si="102"/>
        <v>40.930000000000007</v>
      </c>
      <c r="T1619" s="9">
        <f t="shared" si="103"/>
        <v>0.56338609772883697</v>
      </c>
      <c r="U1619" s="6">
        <f>YEAR(SalesDataTable[[#This Row],[Order Date]])</f>
        <v>2026</v>
      </c>
      <c r="V1619" s="9" t="str">
        <f>"Q"&amp;ROUNDUP(MONTH(SalesDataTable[[#This Row],[Order Date]])/3,0)</f>
        <v>Q3</v>
      </c>
      <c r="W1619" s="6">
        <f>MONTH(SalesDataTable[[#This Row],[Order Date]])</f>
        <v>8</v>
      </c>
      <c r="X1619" s="9" t="str">
        <f>TEXT(SalesDataTable[[#This Row],[Order Date]],"mmm")</f>
        <v>Aug</v>
      </c>
    </row>
    <row r="1620" spans="1:24">
      <c r="A1620" s="3">
        <v>1111</v>
      </c>
      <c r="B1620" s="4">
        <v>46245</v>
      </c>
      <c r="C1620" s="11">
        <f>YEAR(SalesDataTable[[#This Row],[Order Date]])</f>
        <v>2026</v>
      </c>
      <c r="D1620" s="11" t="str">
        <f>"Q"&amp;ROUNDUP(MONTH(SalesDataTable[[#This Row],[Order Date]])/3,0)</f>
        <v>Q3</v>
      </c>
      <c r="E1620" s="13">
        <f>MONTH(SalesDataTable[[#This Row],[Order Date]])</f>
        <v>8</v>
      </c>
      <c r="F1620" s="11" t="str">
        <f>TEXT(SalesDataTable[[#This Row],[Order Date]],"MMM")</f>
        <v>Aug</v>
      </c>
      <c r="G1620" s="5" t="s">
        <v>20</v>
      </c>
      <c r="H1620" s="5" t="s">
        <v>47</v>
      </c>
      <c r="I1620" s="5" t="s">
        <v>2</v>
      </c>
      <c r="J1620" s="5" t="s">
        <v>13</v>
      </c>
      <c r="K1620" s="5" t="s">
        <v>23</v>
      </c>
      <c r="L1620" s="5" t="s">
        <v>29</v>
      </c>
      <c r="M1620" s="6">
        <v>1</v>
      </c>
      <c r="N1620" s="7">
        <v>198.44</v>
      </c>
      <c r="O1620" s="8">
        <v>0</v>
      </c>
      <c r="P1620" s="7">
        <v>106.79</v>
      </c>
      <c r="Q1620" s="7">
        <f t="shared" si="100"/>
        <v>198.44</v>
      </c>
      <c r="R1620" s="7">
        <f t="shared" si="101"/>
        <v>106.79</v>
      </c>
      <c r="S1620" s="7">
        <f t="shared" si="102"/>
        <v>91.649999999999991</v>
      </c>
      <c r="T1620" s="9">
        <f t="shared" si="103"/>
        <v>0.46185244910300338</v>
      </c>
      <c r="U1620" s="6">
        <f>YEAR(SalesDataTable[[#This Row],[Order Date]])</f>
        <v>2026</v>
      </c>
      <c r="V1620" s="9" t="str">
        <f>"Q"&amp;ROUNDUP(MONTH(SalesDataTable[[#This Row],[Order Date]])/3,0)</f>
        <v>Q3</v>
      </c>
      <c r="W1620" s="6">
        <f>MONTH(SalesDataTable[[#This Row],[Order Date]])</f>
        <v>8</v>
      </c>
      <c r="X1620" s="9" t="str">
        <f>TEXT(SalesDataTable[[#This Row],[Order Date]],"mmm")</f>
        <v>Aug</v>
      </c>
    </row>
    <row r="1621" spans="1:24">
      <c r="A1621" s="3">
        <v>1243</v>
      </c>
      <c r="B1621" s="4">
        <v>46245</v>
      </c>
      <c r="C1621" s="11">
        <f>YEAR(SalesDataTable[[#This Row],[Order Date]])</f>
        <v>2026</v>
      </c>
      <c r="D1621" s="11" t="str">
        <f>"Q"&amp;ROUNDUP(MONTH(SalesDataTable[[#This Row],[Order Date]])/3,0)</f>
        <v>Q3</v>
      </c>
      <c r="E1621" s="13">
        <f>MONTH(SalesDataTable[[#This Row],[Order Date]])</f>
        <v>8</v>
      </c>
      <c r="F1621" s="11" t="str">
        <f>TEXT(SalesDataTable[[#This Row],[Order Date]],"MMM")</f>
        <v>Aug</v>
      </c>
      <c r="G1621" s="5" t="s">
        <v>11</v>
      </c>
      <c r="H1621" s="5" t="s">
        <v>52</v>
      </c>
      <c r="I1621" s="5" t="s">
        <v>2</v>
      </c>
      <c r="J1621" s="5" t="s">
        <v>3</v>
      </c>
      <c r="K1621" s="5" t="s">
        <v>23</v>
      </c>
      <c r="L1621" s="5" t="s">
        <v>29</v>
      </c>
      <c r="M1621" s="6">
        <v>1</v>
      </c>
      <c r="N1621" s="7">
        <v>193.67</v>
      </c>
      <c r="O1621" s="8">
        <v>0</v>
      </c>
      <c r="P1621" s="7">
        <v>103.79</v>
      </c>
      <c r="Q1621" s="7">
        <f t="shared" si="100"/>
        <v>193.67</v>
      </c>
      <c r="R1621" s="7">
        <f t="shared" si="101"/>
        <v>103.79</v>
      </c>
      <c r="S1621" s="7">
        <f t="shared" si="102"/>
        <v>89.879999999999981</v>
      </c>
      <c r="T1621" s="9">
        <f t="shared" si="103"/>
        <v>0.46408839779005517</v>
      </c>
      <c r="U1621" s="6">
        <f>YEAR(SalesDataTable[[#This Row],[Order Date]])</f>
        <v>2026</v>
      </c>
      <c r="V1621" s="9" t="str">
        <f>"Q"&amp;ROUNDUP(MONTH(SalesDataTable[[#This Row],[Order Date]])/3,0)</f>
        <v>Q3</v>
      </c>
      <c r="W1621" s="6">
        <f>MONTH(SalesDataTable[[#This Row],[Order Date]])</f>
        <v>8</v>
      </c>
      <c r="X1621" s="9" t="str">
        <f>TEXT(SalesDataTable[[#This Row],[Order Date]],"mmm")</f>
        <v>Aug</v>
      </c>
    </row>
    <row r="1622" spans="1:24">
      <c r="A1622" s="3">
        <v>1326</v>
      </c>
      <c r="B1622" s="4">
        <v>46245</v>
      </c>
      <c r="C1622" s="11">
        <f>YEAR(SalesDataTable[[#This Row],[Order Date]])</f>
        <v>2026</v>
      </c>
      <c r="D1622" s="11" t="str">
        <f>"Q"&amp;ROUNDUP(MONTH(SalesDataTable[[#This Row],[Order Date]])/3,0)</f>
        <v>Q3</v>
      </c>
      <c r="E1622" s="13">
        <f>MONTH(SalesDataTable[[#This Row],[Order Date]])</f>
        <v>8</v>
      </c>
      <c r="F1622" s="11" t="str">
        <f>TEXT(SalesDataTable[[#This Row],[Order Date]],"MMM")</f>
        <v>Aug</v>
      </c>
      <c r="G1622" s="5" t="s">
        <v>20</v>
      </c>
      <c r="H1622" s="5" t="s">
        <v>33</v>
      </c>
      <c r="I1622" s="5" t="s">
        <v>2</v>
      </c>
      <c r="J1622" s="5" t="s">
        <v>3</v>
      </c>
      <c r="K1622" s="5" t="s">
        <v>14</v>
      </c>
      <c r="L1622" s="5" t="s">
        <v>48</v>
      </c>
      <c r="M1622" s="6">
        <v>5</v>
      </c>
      <c r="N1622" s="7">
        <v>166.03</v>
      </c>
      <c r="O1622" s="8">
        <v>0</v>
      </c>
      <c r="P1622" s="7">
        <v>87.46</v>
      </c>
      <c r="Q1622" s="7">
        <f t="shared" si="100"/>
        <v>830.15</v>
      </c>
      <c r="R1622" s="7">
        <f t="shared" si="101"/>
        <v>437.29999999999995</v>
      </c>
      <c r="S1622" s="7">
        <f t="shared" si="102"/>
        <v>392.85</v>
      </c>
      <c r="T1622" s="9">
        <f t="shared" si="103"/>
        <v>0.47322772992832624</v>
      </c>
      <c r="U1622" s="6">
        <f>YEAR(SalesDataTable[[#This Row],[Order Date]])</f>
        <v>2026</v>
      </c>
      <c r="V1622" s="9" t="str">
        <f>"Q"&amp;ROUNDUP(MONTH(SalesDataTable[[#This Row],[Order Date]])/3,0)</f>
        <v>Q3</v>
      </c>
      <c r="W1622" s="6">
        <f>MONTH(SalesDataTable[[#This Row],[Order Date]])</f>
        <v>8</v>
      </c>
      <c r="X1622" s="9" t="str">
        <f>TEXT(SalesDataTable[[#This Row],[Order Date]],"mmm")</f>
        <v>Aug</v>
      </c>
    </row>
    <row r="1623" spans="1:24">
      <c r="A1623" s="3">
        <v>1682</v>
      </c>
      <c r="B1623" s="4">
        <v>46245</v>
      </c>
      <c r="C1623" s="11">
        <f>YEAR(SalesDataTable[[#This Row],[Order Date]])</f>
        <v>2026</v>
      </c>
      <c r="D1623" s="11" t="str">
        <f>"Q"&amp;ROUNDUP(MONTH(SalesDataTable[[#This Row],[Order Date]])/3,0)</f>
        <v>Q3</v>
      </c>
      <c r="E1623" s="13">
        <f>MONTH(SalesDataTable[[#This Row],[Order Date]])</f>
        <v>8</v>
      </c>
      <c r="F1623" s="11" t="str">
        <f>TEXT(SalesDataTable[[#This Row],[Order Date]],"MMM")</f>
        <v>Aug</v>
      </c>
      <c r="G1623" s="5" t="s">
        <v>0</v>
      </c>
      <c r="H1623" s="5" t="s">
        <v>1</v>
      </c>
      <c r="I1623" s="5" t="s">
        <v>2</v>
      </c>
      <c r="J1623" s="5" t="s">
        <v>16</v>
      </c>
      <c r="K1623" s="5" t="s">
        <v>23</v>
      </c>
      <c r="L1623" s="5" t="s">
        <v>40</v>
      </c>
      <c r="M1623" s="6">
        <v>2</v>
      </c>
      <c r="N1623" s="7">
        <v>81.569999999999993</v>
      </c>
      <c r="O1623" s="8">
        <v>0</v>
      </c>
      <c r="P1623" s="7">
        <v>40.36</v>
      </c>
      <c r="Q1623" s="7">
        <f t="shared" si="100"/>
        <v>163.13999999999999</v>
      </c>
      <c r="R1623" s="7">
        <f t="shared" si="101"/>
        <v>80.72</v>
      </c>
      <c r="S1623" s="7">
        <f t="shared" si="102"/>
        <v>82.419999999999987</v>
      </c>
      <c r="T1623" s="9">
        <f t="shared" si="103"/>
        <v>0.50521024886600463</v>
      </c>
      <c r="U1623" s="6">
        <f>YEAR(SalesDataTable[[#This Row],[Order Date]])</f>
        <v>2026</v>
      </c>
      <c r="V1623" s="9" t="str">
        <f>"Q"&amp;ROUNDUP(MONTH(SalesDataTable[[#This Row],[Order Date]])/3,0)</f>
        <v>Q3</v>
      </c>
      <c r="W1623" s="6">
        <f>MONTH(SalesDataTable[[#This Row],[Order Date]])</f>
        <v>8</v>
      </c>
      <c r="X1623" s="9" t="str">
        <f>TEXT(SalesDataTable[[#This Row],[Order Date]],"mmm")</f>
        <v>Aug</v>
      </c>
    </row>
    <row r="1624" spans="1:24">
      <c r="A1624" s="3">
        <v>2618</v>
      </c>
      <c r="B1624" s="4">
        <v>46245</v>
      </c>
      <c r="C1624" s="11">
        <f>YEAR(SalesDataTable[[#This Row],[Order Date]])</f>
        <v>2026</v>
      </c>
      <c r="D1624" s="11" t="str">
        <f>"Q"&amp;ROUNDUP(MONTH(SalesDataTable[[#This Row],[Order Date]])/3,0)</f>
        <v>Q3</v>
      </c>
      <c r="E1624" s="13">
        <f>MONTH(SalesDataTable[[#This Row],[Order Date]])</f>
        <v>8</v>
      </c>
      <c r="F1624" s="11" t="str">
        <f>TEXT(SalesDataTable[[#This Row],[Order Date]],"MMM")</f>
        <v>Aug</v>
      </c>
      <c r="G1624" s="5" t="s">
        <v>0</v>
      </c>
      <c r="H1624" s="5" t="s">
        <v>50</v>
      </c>
      <c r="I1624" s="5" t="s">
        <v>19</v>
      </c>
      <c r="J1624" s="5" t="s">
        <v>16</v>
      </c>
      <c r="K1624" s="5" t="s">
        <v>9</v>
      </c>
      <c r="L1624" s="5" t="s">
        <v>17</v>
      </c>
      <c r="M1624" s="6">
        <v>2</v>
      </c>
      <c r="N1624" s="7">
        <v>143.86000000000001</v>
      </c>
      <c r="O1624" s="8">
        <v>0</v>
      </c>
      <c r="P1624" s="7">
        <v>81.23</v>
      </c>
      <c r="Q1624" s="7">
        <f t="shared" si="100"/>
        <v>287.72000000000003</v>
      </c>
      <c r="R1624" s="7">
        <f t="shared" si="101"/>
        <v>162.46</v>
      </c>
      <c r="S1624" s="7">
        <f t="shared" si="102"/>
        <v>125.26000000000002</v>
      </c>
      <c r="T1624" s="9">
        <f t="shared" si="103"/>
        <v>0.43535381621020441</v>
      </c>
      <c r="U1624" s="6">
        <f>YEAR(SalesDataTable[[#This Row],[Order Date]])</f>
        <v>2026</v>
      </c>
      <c r="V1624" s="9" t="str">
        <f>"Q"&amp;ROUNDUP(MONTH(SalesDataTable[[#This Row],[Order Date]])/3,0)</f>
        <v>Q3</v>
      </c>
      <c r="W1624" s="6">
        <f>MONTH(SalesDataTable[[#This Row],[Order Date]])</f>
        <v>8</v>
      </c>
      <c r="X1624" s="9" t="str">
        <f>TEXT(SalesDataTable[[#This Row],[Order Date]],"mmm")</f>
        <v>Aug</v>
      </c>
    </row>
    <row r="1625" spans="1:24">
      <c r="A1625" s="3">
        <v>3319</v>
      </c>
      <c r="B1625" s="4">
        <v>46245</v>
      </c>
      <c r="C1625" s="11">
        <f>YEAR(SalesDataTable[[#This Row],[Order Date]])</f>
        <v>2026</v>
      </c>
      <c r="D1625" s="11" t="str">
        <f>"Q"&amp;ROUNDUP(MONTH(SalesDataTable[[#This Row],[Order Date]])/3,0)</f>
        <v>Q3</v>
      </c>
      <c r="E1625" s="13">
        <f>MONTH(SalesDataTable[[#This Row],[Order Date]])</f>
        <v>8</v>
      </c>
      <c r="F1625" s="11" t="str">
        <f>TEXT(SalesDataTable[[#This Row],[Order Date]],"MMM")</f>
        <v>Aug</v>
      </c>
      <c r="G1625" s="5" t="s">
        <v>6</v>
      </c>
      <c r="H1625" s="5" t="s">
        <v>49</v>
      </c>
      <c r="I1625" s="5" t="s">
        <v>2</v>
      </c>
      <c r="J1625" s="5" t="s">
        <v>3</v>
      </c>
      <c r="K1625" s="5" t="s">
        <v>9</v>
      </c>
      <c r="L1625" s="5" t="s">
        <v>10</v>
      </c>
      <c r="M1625" s="6">
        <v>3</v>
      </c>
      <c r="N1625" s="7">
        <v>93.53</v>
      </c>
      <c r="O1625" s="8">
        <v>0</v>
      </c>
      <c r="P1625" s="7">
        <v>46.19</v>
      </c>
      <c r="Q1625" s="7">
        <f t="shared" si="100"/>
        <v>280.59000000000003</v>
      </c>
      <c r="R1625" s="7">
        <f t="shared" si="101"/>
        <v>138.57</v>
      </c>
      <c r="S1625" s="7">
        <f t="shared" si="102"/>
        <v>142.02000000000004</v>
      </c>
      <c r="T1625" s="9">
        <f t="shared" si="103"/>
        <v>0.5061477600769807</v>
      </c>
      <c r="U1625" s="6">
        <f>YEAR(SalesDataTable[[#This Row],[Order Date]])</f>
        <v>2026</v>
      </c>
      <c r="V1625" s="9" t="str">
        <f>"Q"&amp;ROUNDUP(MONTH(SalesDataTable[[#This Row],[Order Date]])/3,0)</f>
        <v>Q3</v>
      </c>
      <c r="W1625" s="6">
        <f>MONTH(SalesDataTable[[#This Row],[Order Date]])</f>
        <v>8</v>
      </c>
      <c r="X1625" s="9" t="str">
        <f>TEXT(SalesDataTable[[#This Row],[Order Date]],"mmm")</f>
        <v>Aug</v>
      </c>
    </row>
    <row r="1626" spans="1:24">
      <c r="A1626" s="3">
        <v>4600</v>
      </c>
      <c r="B1626" s="4">
        <v>46245</v>
      </c>
      <c r="C1626" s="11">
        <f>YEAR(SalesDataTable[[#This Row],[Order Date]])</f>
        <v>2026</v>
      </c>
      <c r="D1626" s="11" t="str">
        <f>"Q"&amp;ROUNDUP(MONTH(SalesDataTable[[#This Row],[Order Date]])/3,0)</f>
        <v>Q3</v>
      </c>
      <c r="E1626" s="13">
        <f>MONTH(SalesDataTable[[#This Row],[Order Date]])</f>
        <v>8</v>
      </c>
      <c r="F1626" s="11" t="str">
        <f>TEXT(SalesDataTable[[#This Row],[Order Date]],"MMM")</f>
        <v>Aug</v>
      </c>
      <c r="G1626" s="5" t="s">
        <v>20</v>
      </c>
      <c r="H1626" s="5" t="s">
        <v>21</v>
      </c>
      <c r="I1626" s="5" t="s">
        <v>8</v>
      </c>
      <c r="J1626" s="5" t="s">
        <v>16</v>
      </c>
      <c r="K1626" s="5" t="s">
        <v>14</v>
      </c>
      <c r="L1626" s="5" t="s">
        <v>48</v>
      </c>
      <c r="M1626" s="6">
        <v>10</v>
      </c>
      <c r="N1626" s="7">
        <v>162.38</v>
      </c>
      <c r="O1626" s="8">
        <v>0.05</v>
      </c>
      <c r="P1626" s="7">
        <v>85.82</v>
      </c>
      <c r="Q1626" s="7">
        <f t="shared" si="100"/>
        <v>1542.61</v>
      </c>
      <c r="R1626" s="7">
        <f t="shared" si="101"/>
        <v>858.19999999999993</v>
      </c>
      <c r="S1626" s="7">
        <f t="shared" si="102"/>
        <v>684.41</v>
      </c>
      <c r="T1626" s="9">
        <f t="shared" si="103"/>
        <v>0.44367014345816508</v>
      </c>
      <c r="U1626" s="6">
        <f>YEAR(SalesDataTable[[#This Row],[Order Date]])</f>
        <v>2026</v>
      </c>
      <c r="V1626" s="9" t="str">
        <f>"Q"&amp;ROUNDUP(MONTH(SalesDataTable[[#This Row],[Order Date]])/3,0)</f>
        <v>Q3</v>
      </c>
      <c r="W1626" s="6">
        <f>MONTH(SalesDataTable[[#This Row],[Order Date]])</f>
        <v>8</v>
      </c>
      <c r="X1626" s="9" t="str">
        <f>TEXT(SalesDataTable[[#This Row],[Order Date]],"mmm")</f>
        <v>Aug</v>
      </c>
    </row>
    <row r="1627" spans="1:24">
      <c r="A1627" s="3">
        <v>5168</v>
      </c>
      <c r="B1627" s="4">
        <v>46245</v>
      </c>
      <c r="C1627" s="11">
        <f>YEAR(SalesDataTable[[#This Row],[Order Date]])</f>
        <v>2026</v>
      </c>
      <c r="D1627" s="11" t="str">
        <f>"Q"&amp;ROUNDUP(MONTH(SalesDataTable[[#This Row],[Order Date]])/3,0)</f>
        <v>Q3</v>
      </c>
      <c r="E1627" s="13">
        <f>MONTH(SalesDataTable[[#This Row],[Order Date]])</f>
        <v>8</v>
      </c>
      <c r="F1627" s="11" t="str">
        <f>TEXT(SalesDataTable[[#This Row],[Order Date]],"MMM")</f>
        <v>Aug</v>
      </c>
      <c r="G1627" s="5" t="s">
        <v>0</v>
      </c>
      <c r="H1627" s="5" t="s">
        <v>50</v>
      </c>
      <c r="I1627" s="5" t="s">
        <v>28</v>
      </c>
      <c r="J1627" s="5" t="s">
        <v>16</v>
      </c>
      <c r="K1627" s="5" t="s">
        <v>34</v>
      </c>
      <c r="L1627" s="5" t="s">
        <v>38</v>
      </c>
      <c r="M1627" s="6">
        <v>1</v>
      </c>
      <c r="N1627" s="7">
        <v>122.52</v>
      </c>
      <c r="O1627" s="8">
        <v>0.05</v>
      </c>
      <c r="P1627" s="7">
        <v>69.66</v>
      </c>
      <c r="Q1627" s="7">
        <f t="shared" si="100"/>
        <v>116.39399999999999</v>
      </c>
      <c r="R1627" s="7">
        <f t="shared" si="101"/>
        <v>69.66</v>
      </c>
      <c r="S1627" s="7">
        <f t="shared" si="102"/>
        <v>46.733999999999995</v>
      </c>
      <c r="T1627" s="9">
        <f t="shared" si="103"/>
        <v>0.40151554203824935</v>
      </c>
      <c r="U1627" s="6">
        <f>YEAR(SalesDataTable[[#This Row],[Order Date]])</f>
        <v>2026</v>
      </c>
      <c r="V1627" s="9" t="str">
        <f>"Q"&amp;ROUNDUP(MONTH(SalesDataTable[[#This Row],[Order Date]])/3,0)</f>
        <v>Q3</v>
      </c>
      <c r="W1627" s="6">
        <f>MONTH(SalesDataTable[[#This Row],[Order Date]])</f>
        <v>8</v>
      </c>
      <c r="X1627" s="9" t="str">
        <f>TEXT(SalesDataTable[[#This Row],[Order Date]],"mmm")</f>
        <v>Aug</v>
      </c>
    </row>
    <row r="1628" spans="1:24">
      <c r="A1628" s="3">
        <v>245</v>
      </c>
      <c r="B1628" s="4">
        <v>46246</v>
      </c>
      <c r="C1628" s="11">
        <f>YEAR(SalesDataTable[[#This Row],[Order Date]])</f>
        <v>2026</v>
      </c>
      <c r="D1628" s="11" t="str">
        <f>"Q"&amp;ROUNDUP(MONTH(SalesDataTable[[#This Row],[Order Date]])/3,0)</f>
        <v>Q3</v>
      </c>
      <c r="E1628" s="13">
        <f>MONTH(SalesDataTable[[#This Row],[Order Date]])</f>
        <v>8</v>
      </c>
      <c r="F1628" s="11" t="str">
        <f>TEXT(SalesDataTable[[#This Row],[Order Date]],"MMM")</f>
        <v>Aug</v>
      </c>
      <c r="G1628" s="5" t="s">
        <v>20</v>
      </c>
      <c r="H1628" s="5" t="s">
        <v>47</v>
      </c>
      <c r="I1628" s="5" t="s">
        <v>28</v>
      </c>
      <c r="J1628" s="5" t="s">
        <v>3</v>
      </c>
      <c r="K1628" s="5" t="s">
        <v>9</v>
      </c>
      <c r="L1628" s="5" t="s">
        <v>17</v>
      </c>
      <c r="M1628" s="6">
        <v>1</v>
      </c>
      <c r="N1628" s="7">
        <v>142.84</v>
      </c>
      <c r="O1628" s="8">
        <v>0</v>
      </c>
      <c r="P1628" s="7">
        <v>77.7</v>
      </c>
      <c r="Q1628" s="7">
        <f t="shared" si="100"/>
        <v>142.84</v>
      </c>
      <c r="R1628" s="7">
        <f t="shared" si="101"/>
        <v>77.7</v>
      </c>
      <c r="S1628" s="7">
        <f t="shared" si="102"/>
        <v>65.14</v>
      </c>
      <c r="T1628" s="9">
        <f t="shared" si="103"/>
        <v>0.4560347241669</v>
      </c>
      <c r="U1628" s="6">
        <f>YEAR(SalesDataTable[[#This Row],[Order Date]])</f>
        <v>2026</v>
      </c>
      <c r="V1628" s="9" t="str">
        <f>"Q"&amp;ROUNDUP(MONTH(SalesDataTable[[#This Row],[Order Date]])/3,0)</f>
        <v>Q3</v>
      </c>
      <c r="W1628" s="6">
        <f>MONTH(SalesDataTable[[#This Row],[Order Date]])</f>
        <v>8</v>
      </c>
      <c r="X1628" s="9" t="str">
        <f>TEXT(SalesDataTable[[#This Row],[Order Date]],"mmm")</f>
        <v>Aug</v>
      </c>
    </row>
    <row r="1629" spans="1:24">
      <c r="A1629" s="3">
        <v>322</v>
      </c>
      <c r="B1629" s="4">
        <v>46246</v>
      </c>
      <c r="C1629" s="11">
        <f>YEAR(SalesDataTable[[#This Row],[Order Date]])</f>
        <v>2026</v>
      </c>
      <c r="D1629" s="11" t="str">
        <f>"Q"&amp;ROUNDUP(MONTH(SalesDataTable[[#This Row],[Order Date]])/3,0)</f>
        <v>Q3</v>
      </c>
      <c r="E1629" s="13">
        <f>MONTH(SalesDataTable[[#This Row],[Order Date]])</f>
        <v>8</v>
      </c>
      <c r="F1629" s="11" t="str">
        <f>TEXT(SalesDataTable[[#This Row],[Order Date]],"MMM")</f>
        <v>Aug</v>
      </c>
      <c r="G1629" s="5" t="s">
        <v>6</v>
      </c>
      <c r="H1629" s="5" t="s">
        <v>49</v>
      </c>
      <c r="I1629" s="5" t="s">
        <v>19</v>
      </c>
      <c r="J1629" s="5" t="s">
        <v>3</v>
      </c>
      <c r="K1629" s="5" t="s">
        <v>9</v>
      </c>
      <c r="L1629" s="5" t="s">
        <v>46</v>
      </c>
      <c r="M1629" s="6">
        <v>3</v>
      </c>
      <c r="N1629" s="7">
        <v>72.349999999999994</v>
      </c>
      <c r="O1629" s="8">
        <v>0</v>
      </c>
      <c r="P1629" s="7">
        <v>32.119999999999997</v>
      </c>
      <c r="Q1629" s="7">
        <f t="shared" si="100"/>
        <v>217.04999999999998</v>
      </c>
      <c r="R1629" s="7">
        <f t="shared" si="101"/>
        <v>96.359999999999985</v>
      </c>
      <c r="S1629" s="7">
        <f t="shared" si="102"/>
        <v>120.69</v>
      </c>
      <c r="T1629" s="9">
        <f t="shared" si="103"/>
        <v>0.55604699378023503</v>
      </c>
      <c r="U1629" s="6">
        <f>YEAR(SalesDataTable[[#This Row],[Order Date]])</f>
        <v>2026</v>
      </c>
      <c r="V1629" s="9" t="str">
        <f>"Q"&amp;ROUNDUP(MONTH(SalesDataTable[[#This Row],[Order Date]])/3,0)</f>
        <v>Q3</v>
      </c>
      <c r="W1629" s="6">
        <f>MONTH(SalesDataTable[[#This Row],[Order Date]])</f>
        <v>8</v>
      </c>
      <c r="X1629" s="9" t="str">
        <f>TEXT(SalesDataTable[[#This Row],[Order Date]],"mmm")</f>
        <v>Aug</v>
      </c>
    </row>
    <row r="1630" spans="1:24">
      <c r="A1630" s="3">
        <v>1101</v>
      </c>
      <c r="B1630" s="4">
        <v>46246</v>
      </c>
      <c r="C1630" s="11">
        <f>YEAR(SalesDataTable[[#This Row],[Order Date]])</f>
        <v>2026</v>
      </c>
      <c r="D1630" s="11" t="str">
        <f>"Q"&amp;ROUNDUP(MONTH(SalesDataTable[[#This Row],[Order Date]])/3,0)</f>
        <v>Q3</v>
      </c>
      <c r="E1630" s="13">
        <f>MONTH(SalesDataTable[[#This Row],[Order Date]])</f>
        <v>8</v>
      </c>
      <c r="F1630" s="11" t="str">
        <f>TEXT(SalesDataTable[[#This Row],[Order Date]],"MMM")</f>
        <v>Aug</v>
      </c>
      <c r="G1630" s="5" t="s">
        <v>20</v>
      </c>
      <c r="H1630" s="5" t="s">
        <v>21</v>
      </c>
      <c r="I1630" s="5" t="s">
        <v>2</v>
      </c>
      <c r="J1630" s="5" t="s">
        <v>13</v>
      </c>
      <c r="K1630" s="5" t="s">
        <v>34</v>
      </c>
      <c r="L1630" s="5" t="s">
        <v>35</v>
      </c>
      <c r="M1630" s="6">
        <v>3</v>
      </c>
      <c r="N1630" s="7">
        <v>40.14</v>
      </c>
      <c r="O1630" s="8">
        <v>0.05</v>
      </c>
      <c r="P1630" s="7">
        <v>14.53</v>
      </c>
      <c r="Q1630" s="7">
        <f t="shared" si="100"/>
        <v>114.399</v>
      </c>
      <c r="R1630" s="7">
        <f t="shared" si="101"/>
        <v>43.589999999999996</v>
      </c>
      <c r="S1630" s="7">
        <f t="shared" si="102"/>
        <v>70.808999999999997</v>
      </c>
      <c r="T1630" s="9">
        <f t="shared" si="103"/>
        <v>0.61896520074476169</v>
      </c>
      <c r="U1630" s="6">
        <f>YEAR(SalesDataTable[[#This Row],[Order Date]])</f>
        <v>2026</v>
      </c>
      <c r="V1630" s="9" t="str">
        <f>"Q"&amp;ROUNDUP(MONTH(SalesDataTable[[#This Row],[Order Date]])/3,0)</f>
        <v>Q3</v>
      </c>
      <c r="W1630" s="6">
        <f>MONTH(SalesDataTable[[#This Row],[Order Date]])</f>
        <v>8</v>
      </c>
      <c r="X1630" s="9" t="str">
        <f>TEXT(SalesDataTable[[#This Row],[Order Date]],"mmm")</f>
        <v>Aug</v>
      </c>
    </row>
    <row r="1631" spans="1:24">
      <c r="A1631" s="3">
        <v>1564</v>
      </c>
      <c r="B1631" s="4">
        <v>46246</v>
      </c>
      <c r="C1631" s="11">
        <f>YEAR(SalesDataTable[[#This Row],[Order Date]])</f>
        <v>2026</v>
      </c>
      <c r="D1631" s="11" t="str">
        <f>"Q"&amp;ROUNDUP(MONTH(SalesDataTable[[#This Row],[Order Date]])/3,0)</f>
        <v>Q3</v>
      </c>
      <c r="E1631" s="13">
        <f>MONTH(SalesDataTable[[#This Row],[Order Date]])</f>
        <v>8</v>
      </c>
      <c r="F1631" s="11" t="str">
        <f>TEXT(SalesDataTable[[#This Row],[Order Date]],"MMM")</f>
        <v>Aug</v>
      </c>
      <c r="G1631" s="5" t="s">
        <v>20</v>
      </c>
      <c r="H1631" s="5" t="s">
        <v>47</v>
      </c>
      <c r="I1631" s="5" t="s">
        <v>2</v>
      </c>
      <c r="J1631" s="5" t="s">
        <v>13</v>
      </c>
      <c r="K1631" s="5" t="s">
        <v>34</v>
      </c>
      <c r="L1631" s="5" t="s">
        <v>45</v>
      </c>
      <c r="M1631" s="6">
        <v>2</v>
      </c>
      <c r="N1631" s="7">
        <v>51.84</v>
      </c>
      <c r="O1631" s="8">
        <v>0</v>
      </c>
      <c r="P1631" s="7">
        <v>21.62</v>
      </c>
      <c r="Q1631" s="7">
        <f t="shared" si="100"/>
        <v>103.68</v>
      </c>
      <c r="R1631" s="7">
        <f t="shared" si="101"/>
        <v>43.24</v>
      </c>
      <c r="S1631" s="7">
        <f t="shared" si="102"/>
        <v>60.440000000000005</v>
      </c>
      <c r="T1631" s="9">
        <f t="shared" si="103"/>
        <v>0.58294753086419759</v>
      </c>
      <c r="U1631" s="6">
        <f>YEAR(SalesDataTable[[#This Row],[Order Date]])</f>
        <v>2026</v>
      </c>
      <c r="V1631" s="9" t="str">
        <f>"Q"&amp;ROUNDUP(MONTH(SalesDataTable[[#This Row],[Order Date]])/3,0)</f>
        <v>Q3</v>
      </c>
      <c r="W1631" s="6">
        <f>MONTH(SalesDataTable[[#This Row],[Order Date]])</f>
        <v>8</v>
      </c>
      <c r="X1631" s="9" t="str">
        <f>TEXT(SalesDataTable[[#This Row],[Order Date]],"mmm")</f>
        <v>Aug</v>
      </c>
    </row>
    <row r="1632" spans="1:24">
      <c r="A1632" s="3">
        <v>3712</v>
      </c>
      <c r="B1632" s="4">
        <v>46246</v>
      </c>
      <c r="C1632" s="11">
        <f>YEAR(SalesDataTable[[#This Row],[Order Date]])</f>
        <v>2026</v>
      </c>
      <c r="D1632" s="11" t="str">
        <f>"Q"&amp;ROUNDUP(MONTH(SalesDataTable[[#This Row],[Order Date]])/3,0)</f>
        <v>Q3</v>
      </c>
      <c r="E1632" s="13">
        <f>MONTH(SalesDataTable[[#This Row],[Order Date]])</f>
        <v>8</v>
      </c>
      <c r="F1632" s="11" t="str">
        <f>TEXT(SalesDataTable[[#This Row],[Order Date]],"MMM")</f>
        <v>Aug</v>
      </c>
      <c r="G1632" s="5" t="s">
        <v>20</v>
      </c>
      <c r="H1632" s="5" t="s">
        <v>33</v>
      </c>
      <c r="I1632" s="5" t="s">
        <v>2</v>
      </c>
      <c r="J1632" s="5" t="s">
        <v>13</v>
      </c>
      <c r="K1632" s="5" t="s">
        <v>4</v>
      </c>
      <c r="L1632" s="5" t="s">
        <v>5</v>
      </c>
      <c r="M1632" s="6">
        <v>3</v>
      </c>
      <c r="N1632" s="7">
        <v>82.32</v>
      </c>
      <c r="O1632" s="8">
        <v>0.15</v>
      </c>
      <c r="P1632" s="7">
        <v>41.95</v>
      </c>
      <c r="Q1632" s="7">
        <f t="shared" si="100"/>
        <v>209.91599999999997</v>
      </c>
      <c r="R1632" s="7">
        <f t="shared" si="101"/>
        <v>125.85000000000001</v>
      </c>
      <c r="S1632" s="7">
        <f t="shared" si="102"/>
        <v>84.06599999999996</v>
      </c>
      <c r="T1632" s="9">
        <f t="shared" si="103"/>
        <v>0.40047447550448739</v>
      </c>
      <c r="U1632" s="6">
        <f>YEAR(SalesDataTable[[#This Row],[Order Date]])</f>
        <v>2026</v>
      </c>
      <c r="V1632" s="9" t="str">
        <f>"Q"&amp;ROUNDUP(MONTH(SalesDataTable[[#This Row],[Order Date]])/3,0)</f>
        <v>Q3</v>
      </c>
      <c r="W1632" s="6">
        <f>MONTH(SalesDataTable[[#This Row],[Order Date]])</f>
        <v>8</v>
      </c>
      <c r="X1632" s="9" t="str">
        <f>TEXT(SalesDataTable[[#This Row],[Order Date]],"mmm")</f>
        <v>Aug</v>
      </c>
    </row>
    <row r="1633" spans="1:24">
      <c r="A1633" s="3">
        <v>771</v>
      </c>
      <c r="B1633" s="4">
        <v>46247</v>
      </c>
      <c r="C1633" s="11">
        <f>YEAR(SalesDataTable[[#This Row],[Order Date]])</f>
        <v>2026</v>
      </c>
      <c r="D1633" s="11" t="str">
        <f>"Q"&amp;ROUNDUP(MONTH(SalesDataTable[[#This Row],[Order Date]])/3,0)</f>
        <v>Q3</v>
      </c>
      <c r="E1633" s="13">
        <f>MONTH(SalesDataTable[[#This Row],[Order Date]])</f>
        <v>8</v>
      </c>
      <c r="F1633" s="11" t="str">
        <f>TEXT(SalesDataTable[[#This Row],[Order Date]],"MMM")</f>
        <v>Aug</v>
      </c>
      <c r="G1633" s="5" t="s">
        <v>11</v>
      </c>
      <c r="H1633" s="5" t="s">
        <v>25</v>
      </c>
      <c r="I1633" s="5" t="s">
        <v>2</v>
      </c>
      <c r="J1633" s="5" t="s">
        <v>3</v>
      </c>
      <c r="K1633" s="5" t="s">
        <v>9</v>
      </c>
      <c r="L1633" s="5" t="s">
        <v>10</v>
      </c>
      <c r="M1633" s="6">
        <v>1</v>
      </c>
      <c r="N1633" s="7">
        <v>91.78</v>
      </c>
      <c r="O1633" s="8">
        <v>0</v>
      </c>
      <c r="P1633" s="7">
        <v>46.15</v>
      </c>
      <c r="Q1633" s="7">
        <f t="shared" si="100"/>
        <v>91.78</v>
      </c>
      <c r="R1633" s="7">
        <f t="shared" si="101"/>
        <v>46.15</v>
      </c>
      <c r="S1633" s="7">
        <f t="shared" si="102"/>
        <v>45.63</v>
      </c>
      <c r="T1633" s="9">
        <f t="shared" si="103"/>
        <v>0.49716713881019831</v>
      </c>
      <c r="U1633" s="6">
        <f>YEAR(SalesDataTable[[#This Row],[Order Date]])</f>
        <v>2026</v>
      </c>
      <c r="V1633" s="9" t="str">
        <f>"Q"&amp;ROUNDUP(MONTH(SalesDataTable[[#This Row],[Order Date]])/3,0)</f>
        <v>Q3</v>
      </c>
      <c r="W1633" s="6">
        <f>MONTH(SalesDataTable[[#This Row],[Order Date]])</f>
        <v>8</v>
      </c>
      <c r="X1633" s="9" t="str">
        <f>TEXT(SalesDataTable[[#This Row],[Order Date]],"mmm")</f>
        <v>Aug</v>
      </c>
    </row>
    <row r="1634" spans="1:24">
      <c r="A1634" s="3">
        <v>2749</v>
      </c>
      <c r="B1634" s="4">
        <v>46247</v>
      </c>
      <c r="C1634" s="11">
        <f>YEAR(SalesDataTable[[#This Row],[Order Date]])</f>
        <v>2026</v>
      </c>
      <c r="D1634" s="11" t="str">
        <f>"Q"&amp;ROUNDUP(MONTH(SalesDataTable[[#This Row],[Order Date]])/3,0)</f>
        <v>Q3</v>
      </c>
      <c r="E1634" s="13">
        <f>MONTH(SalesDataTable[[#This Row],[Order Date]])</f>
        <v>8</v>
      </c>
      <c r="F1634" s="11" t="str">
        <f>TEXT(SalesDataTable[[#This Row],[Order Date]],"MMM")</f>
        <v>Aug</v>
      </c>
      <c r="G1634" s="5" t="s">
        <v>6</v>
      </c>
      <c r="H1634" s="5" t="s">
        <v>49</v>
      </c>
      <c r="I1634" s="5" t="s">
        <v>2</v>
      </c>
      <c r="J1634" s="5" t="s">
        <v>16</v>
      </c>
      <c r="K1634" s="5" t="s">
        <v>9</v>
      </c>
      <c r="L1634" s="5" t="s">
        <v>10</v>
      </c>
      <c r="M1634" s="6">
        <v>2</v>
      </c>
      <c r="N1634" s="7">
        <v>93.13</v>
      </c>
      <c r="O1634" s="8">
        <v>0</v>
      </c>
      <c r="P1634" s="7">
        <v>45.68</v>
      </c>
      <c r="Q1634" s="7">
        <f t="shared" si="100"/>
        <v>186.26</v>
      </c>
      <c r="R1634" s="7">
        <f t="shared" si="101"/>
        <v>91.36</v>
      </c>
      <c r="S1634" s="7">
        <f t="shared" si="102"/>
        <v>94.899999999999991</v>
      </c>
      <c r="T1634" s="9">
        <f t="shared" si="103"/>
        <v>0.50950284548480618</v>
      </c>
      <c r="U1634" s="6">
        <f>YEAR(SalesDataTable[[#This Row],[Order Date]])</f>
        <v>2026</v>
      </c>
      <c r="V1634" s="9" t="str">
        <f>"Q"&amp;ROUNDUP(MONTH(SalesDataTable[[#This Row],[Order Date]])/3,0)</f>
        <v>Q3</v>
      </c>
      <c r="W1634" s="6">
        <f>MONTH(SalesDataTable[[#This Row],[Order Date]])</f>
        <v>8</v>
      </c>
      <c r="X1634" s="9" t="str">
        <f>TEXT(SalesDataTable[[#This Row],[Order Date]],"mmm")</f>
        <v>Aug</v>
      </c>
    </row>
    <row r="1635" spans="1:24">
      <c r="A1635" s="3">
        <v>4252</v>
      </c>
      <c r="B1635" s="4">
        <v>46247</v>
      </c>
      <c r="C1635" s="11">
        <f>YEAR(SalesDataTable[[#This Row],[Order Date]])</f>
        <v>2026</v>
      </c>
      <c r="D1635" s="11" t="str">
        <f>"Q"&amp;ROUNDUP(MONTH(SalesDataTable[[#This Row],[Order Date]])/3,0)</f>
        <v>Q3</v>
      </c>
      <c r="E1635" s="13">
        <f>MONTH(SalesDataTable[[#This Row],[Order Date]])</f>
        <v>8</v>
      </c>
      <c r="F1635" s="11" t="str">
        <f>TEXT(SalesDataTable[[#This Row],[Order Date]],"MMM")</f>
        <v>Aug</v>
      </c>
      <c r="G1635" s="5" t="s">
        <v>6</v>
      </c>
      <c r="H1635" s="5" t="s">
        <v>43</v>
      </c>
      <c r="I1635" s="5" t="s">
        <v>2</v>
      </c>
      <c r="J1635" s="5" t="s">
        <v>3</v>
      </c>
      <c r="K1635" s="5" t="s">
        <v>14</v>
      </c>
      <c r="L1635" s="5" t="s">
        <v>15</v>
      </c>
      <c r="M1635" s="6">
        <v>1</v>
      </c>
      <c r="N1635" s="7">
        <v>36.67</v>
      </c>
      <c r="O1635" s="8">
        <v>0.1</v>
      </c>
      <c r="P1635" s="7">
        <v>13.18</v>
      </c>
      <c r="Q1635" s="7">
        <f t="shared" si="100"/>
        <v>33.003</v>
      </c>
      <c r="R1635" s="7">
        <f t="shared" si="101"/>
        <v>13.18</v>
      </c>
      <c r="S1635" s="7">
        <f t="shared" si="102"/>
        <v>19.823</v>
      </c>
      <c r="T1635" s="9">
        <f t="shared" si="103"/>
        <v>0.60064236584552921</v>
      </c>
      <c r="U1635" s="6">
        <f>YEAR(SalesDataTable[[#This Row],[Order Date]])</f>
        <v>2026</v>
      </c>
      <c r="V1635" s="9" t="str">
        <f>"Q"&amp;ROUNDUP(MONTH(SalesDataTable[[#This Row],[Order Date]])/3,0)</f>
        <v>Q3</v>
      </c>
      <c r="W1635" s="6">
        <f>MONTH(SalesDataTable[[#This Row],[Order Date]])</f>
        <v>8</v>
      </c>
      <c r="X1635" s="9" t="str">
        <f>TEXT(SalesDataTable[[#This Row],[Order Date]],"mmm")</f>
        <v>Aug</v>
      </c>
    </row>
    <row r="1636" spans="1:24">
      <c r="A1636" s="3">
        <v>4665</v>
      </c>
      <c r="B1636" s="4">
        <v>46247</v>
      </c>
      <c r="C1636" s="11">
        <f>YEAR(SalesDataTable[[#This Row],[Order Date]])</f>
        <v>2026</v>
      </c>
      <c r="D1636" s="11" t="str">
        <f>"Q"&amp;ROUNDUP(MONTH(SalesDataTable[[#This Row],[Order Date]])/3,0)</f>
        <v>Q3</v>
      </c>
      <c r="E1636" s="13">
        <f>MONTH(SalesDataTable[[#This Row],[Order Date]])</f>
        <v>8</v>
      </c>
      <c r="F1636" s="11" t="str">
        <f>TEXT(SalesDataTable[[#This Row],[Order Date]],"MMM")</f>
        <v>Aug</v>
      </c>
      <c r="G1636" s="5" t="s">
        <v>20</v>
      </c>
      <c r="H1636" s="5" t="s">
        <v>33</v>
      </c>
      <c r="I1636" s="5" t="s">
        <v>8</v>
      </c>
      <c r="J1636" s="5" t="s">
        <v>3</v>
      </c>
      <c r="K1636" s="5" t="s">
        <v>34</v>
      </c>
      <c r="L1636" s="5" t="s">
        <v>45</v>
      </c>
      <c r="M1636" s="6">
        <v>4</v>
      </c>
      <c r="N1636" s="7">
        <v>51.25</v>
      </c>
      <c r="O1636" s="8">
        <v>0.1</v>
      </c>
      <c r="P1636" s="7">
        <v>21.77</v>
      </c>
      <c r="Q1636" s="7">
        <f t="shared" si="100"/>
        <v>184.5</v>
      </c>
      <c r="R1636" s="7">
        <f t="shared" si="101"/>
        <v>87.08</v>
      </c>
      <c r="S1636" s="7">
        <f t="shared" si="102"/>
        <v>97.42</v>
      </c>
      <c r="T1636" s="9">
        <f t="shared" si="103"/>
        <v>0.52802168021680218</v>
      </c>
      <c r="U1636" s="6">
        <f>YEAR(SalesDataTable[[#This Row],[Order Date]])</f>
        <v>2026</v>
      </c>
      <c r="V1636" s="9" t="str">
        <f>"Q"&amp;ROUNDUP(MONTH(SalesDataTable[[#This Row],[Order Date]])/3,0)</f>
        <v>Q3</v>
      </c>
      <c r="W1636" s="6">
        <f>MONTH(SalesDataTable[[#This Row],[Order Date]])</f>
        <v>8</v>
      </c>
      <c r="X1636" s="9" t="str">
        <f>TEXT(SalesDataTable[[#This Row],[Order Date]],"mmm")</f>
        <v>Aug</v>
      </c>
    </row>
    <row r="1637" spans="1:24">
      <c r="A1637" s="3">
        <v>4767</v>
      </c>
      <c r="B1637" s="4">
        <v>46247</v>
      </c>
      <c r="C1637" s="11">
        <f>YEAR(SalesDataTable[[#This Row],[Order Date]])</f>
        <v>2026</v>
      </c>
      <c r="D1637" s="11" t="str">
        <f>"Q"&amp;ROUNDUP(MONTH(SalesDataTable[[#This Row],[Order Date]])/3,0)</f>
        <v>Q3</v>
      </c>
      <c r="E1637" s="13">
        <f>MONTH(SalesDataTable[[#This Row],[Order Date]])</f>
        <v>8</v>
      </c>
      <c r="F1637" s="11" t="str">
        <f>TEXT(SalesDataTable[[#This Row],[Order Date]],"MMM")</f>
        <v>Aug</v>
      </c>
      <c r="G1637" s="5" t="s">
        <v>20</v>
      </c>
      <c r="H1637" s="5" t="s">
        <v>33</v>
      </c>
      <c r="I1637" s="5" t="s">
        <v>28</v>
      </c>
      <c r="J1637" s="5" t="s">
        <v>16</v>
      </c>
      <c r="K1637" s="5" t="s">
        <v>34</v>
      </c>
      <c r="L1637" s="5" t="s">
        <v>35</v>
      </c>
      <c r="M1637" s="6">
        <v>1</v>
      </c>
      <c r="N1637" s="7">
        <v>39.61</v>
      </c>
      <c r="O1637" s="8">
        <v>0.1</v>
      </c>
      <c r="P1637" s="7">
        <v>14.85</v>
      </c>
      <c r="Q1637" s="7">
        <f t="shared" si="100"/>
        <v>35.649000000000001</v>
      </c>
      <c r="R1637" s="7">
        <f t="shared" si="101"/>
        <v>14.85</v>
      </c>
      <c r="S1637" s="7">
        <f t="shared" si="102"/>
        <v>20.798999999999999</v>
      </c>
      <c r="T1637" s="9">
        <f t="shared" si="103"/>
        <v>0.58343852562484222</v>
      </c>
      <c r="U1637" s="6">
        <f>YEAR(SalesDataTable[[#This Row],[Order Date]])</f>
        <v>2026</v>
      </c>
      <c r="V1637" s="9" t="str">
        <f>"Q"&amp;ROUNDUP(MONTH(SalesDataTable[[#This Row],[Order Date]])/3,0)</f>
        <v>Q3</v>
      </c>
      <c r="W1637" s="6">
        <f>MONTH(SalesDataTable[[#This Row],[Order Date]])</f>
        <v>8</v>
      </c>
      <c r="X1637" s="9" t="str">
        <f>TEXT(SalesDataTable[[#This Row],[Order Date]],"mmm")</f>
        <v>Aug</v>
      </c>
    </row>
    <row r="1638" spans="1:24">
      <c r="A1638" s="3">
        <v>4832</v>
      </c>
      <c r="B1638" s="4">
        <v>46247</v>
      </c>
      <c r="C1638" s="11">
        <f>YEAR(SalesDataTable[[#This Row],[Order Date]])</f>
        <v>2026</v>
      </c>
      <c r="D1638" s="11" t="str">
        <f>"Q"&amp;ROUNDUP(MONTH(SalesDataTable[[#This Row],[Order Date]])/3,0)</f>
        <v>Q3</v>
      </c>
      <c r="E1638" s="13">
        <f>MONTH(SalesDataTable[[#This Row],[Order Date]])</f>
        <v>8</v>
      </c>
      <c r="F1638" s="11" t="str">
        <f>TEXT(SalesDataTable[[#This Row],[Order Date]],"MMM")</f>
        <v>Aug</v>
      </c>
      <c r="G1638" s="5" t="s">
        <v>0</v>
      </c>
      <c r="H1638" s="5" t="s">
        <v>50</v>
      </c>
      <c r="I1638" s="5" t="s">
        <v>28</v>
      </c>
      <c r="J1638" s="5" t="s">
        <v>3</v>
      </c>
      <c r="K1638" s="5" t="s">
        <v>4</v>
      </c>
      <c r="L1638" s="5" t="s">
        <v>5</v>
      </c>
      <c r="M1638" s="6">
        <v>2</v>
      </c>
      <c r="N1638" s="7">
        <v>81.59</v>
      </c>
      <c r="O1638" s="8">
        <v>0.15</v>
      </c>
      <c r="P1638" s="7">
        <v>43.9</v>
      </c>
      <c r="Q1638" s="7">
        <f t="shared" si="100"/>
        <v>138.703</v>
      </c>
      <c r="R1638" s="7">
        <f t="shared" si="101"/>
        <v>87.8</v>
      </c>
      <c r="S1638" s="7">
        <f t="shared" si="102"/>
        <v>50.903000000000006</v>
      </c>
      <c r="T1638" s="9">
        <f t="shared" si="103"/>
        <v>0.3669927831409559</v>
      </c>
      <c r="U1638" s="6">
        <f>YEAR(SalesDataTable[[#This Row],[Order Date]])</f>
        <v>2026</v>
      </c>
      <c r="V1638" s="9" t="str">
        <f>"Q"&amp;ROUNDUP(MONTH(SalesDataTable[[#This Row],[Order Date]])/3,0)</f>
        <v>Q3</v>
      </c>
      <c r="W1638" s="6">
        <f>MONTH(SalesDataTable[[#This Row],[Order Date]])</f>
        <v>8</v>
      </c>
      <c r="X1638" s="9" t="str">
        <f>TEXT(SalesDataTable[[#This Row],[Order Date]],"mmm")</f>
        <v>Aug</v>
      </c>
    </row>
    <row r="1639" spans="1:24">
      <c r="A1639" s="3">
        <v>747</v>
      </c>
      <c r="B1639" s="4">
        <v>46248</v>
      </c>
      <c r="C1639" s="11">
        <f>YEAR(SalesDataTable[[#This Row],[Order Date]])</f>
        <v>2026</v>
      </c>
      <c r="D1639" s="11" t="str">
        <f>"Q"&amp;ROUNDUP(MONTH(SalesDataTable[[#This Row],[Order Date]])/3,0)</f>
        <v>Q3</v>
      </c>
      <c r="E1639" s="13">
        <f>MONTH(SalesDataTable[[#This Row],[Order Date]])</f>
        <v>8</v>
      </c>
      <c r="F1639" s="11" t="str">
        <f>TEXT(SalesDataTable[[#This Row],[Order Date]],"MMM")</f>
        <v>Aug</v>
      </c>
      <c r="G1639" s="5" t="s">
        <v>6</v>
      </c>
      <c r="H1639" s="5" t="s">
        <v>7</v>
      </c>
      <c r="I1639" s="5" t="s">
        <v>19</v>
      </c>
      <c r="J1639" s="5" t="s">
        <v>13</v>
      </c>
      <c r="K1639" s="5" t="s">
        <v>34</v>
      </c>
      <c r="L1639" s="5" t="s">
        <v>38</v>
      </c>
      <c r="M1639" s="6">
        <v>3</v>
      </c>
      <c r="N1639" s="7">
        <v>122.96</v>
      </c>
      <c r="O1639" s="8">
        <v>0.1</v>
      </c>
      <c r="P1639" s="7">
        <v>67.62</v>
      </c>
      <c r="Q1639" s="7">
        <f t="shared" si="100"/>
        <v>331.99200000000002</v>
      </c>
      <c r="R1639" s="7">
        <f t="shared" si="101"/>
        <v>202.86</v>
      </c>
      <c r="S1639" s="7">
        <f t="shared" si="102"/>
        <v>129.13200000000001</v>
      </c>
      <c r="T1639" s="9">
        <f t="shared" si="103"/>
        <v>0.38896117978746475</v>
      </c>
      <c r="U1639" s="6">
        <f>YEAR(SalesDataTable[[#This Row],[Order Date]])</f>
        <v>2026</v>
      </c>
      <c r="V1639" s="9" t="str">
        <f>"Q"&amp;ROUNDUP(MONTH(SalesDataTable[[#This Row],[Order Date]])/3,0)</f>
        <v>Q3</v>
      </c>
      <c r="W1639" s="6">
        <f>MONTH(SalesDataTable[[#This Row],[Order Date]])</f>
        <v>8</v>
      </c>
      <c r="X1639" s="9" t="str">
        <f>TEXT(SalesDataTable[[#This Row],[Order Date]],"mmm")</f>
        <v>Aug</v>
      </c>
    </row>
    <row r="1640" spans="1:24">
      <c r="A1640" s="3">
        <v>2281</v>
      </c>
      <c r="B1640" s="4">
        <v>46248</v>
      </c>
      <c r="C1640" s="11">
        <f>YEAR(SalesDataTable[[#This Row],[Order Date]])</f>
        <v>2026</v>
      </c>
      <c r="D1640" s="11" t="str">
        <f>"Q"&amp;ROUNDUP(MONTH(SalesDataTable[[#This Row],[Order Date]])/3,0)</f>
        <v>Q3</v>
      </c>
      <c r="E1640" s="13">
        <f>MONTH(SalesDataTable[[#This Row],[Order Date]])</f>
        <v>8</v>
      </c>
      <c r="F1640" s="11" t="str">
        <f>TEXT(SalesDataTable[[#This Row],[Order Date]],"MMM")</f>
        <v>Aug</v>
      </c>
      <c r="G1640" s="5" t="s">
        <v>6</v>
      </c>
      <c r="H1640" s="5" t="s">
        <v>41</v>
      </c>
      <c r="I1640" s="5" t="s">
        <v>19</v>
      </c>
      <c r="J1640" s="5" t="s">
        <v>3</v>
      </c>
      <c r="K1640" s="5" t="s">
        <v>9</v>
      </c>
      <c r="L1640" s="5" t="s">
        <v>46</v>
      </c>
      <c r="M1640" s="6">
        <v>1</v>
      </c>
      <c r="N1640" s="7">
        <v>70.91</v>
      </c>
      <c r="O1640" s="8">
        <v>0</v>
      </c>
      <c r="P1640" s="7">
        <v>33.11</v>
      </c>
      <c r="Q1640" s="7">
        <f t="shared" si="100"/>
        <v>70.91</v>
      </c>
      <c r="R1640" s="7">
        <f t="shared" si="101"/>
        <v>33.11</v>
      </c>
      <c r="S1640" s="7">
        <f t="shared" si="102"/>
        <v>37.799999999999997</v>
      </c>
      <c r="T1640" s="9">
        <f t="shared" si="103"/>
        <v>0.53307008884501483</v>
      </c>
      <c r="U1640" s="6">
        <f>YEAR(SalesDataTable[[#This Row],[Order Date]])</f>
        <v>2026</v>
      </c>
      <c r="V1640" s="9" t="str">
        <f>"Q"&amp;ROUNDUP(MONTH(SalesDataTable[[#This Row],[Order Date]])/3,0)</f>
        <v>Q3</v>
      </c>
      <c r="W1640" s="6">
        <f>MONTH(SalesDataTable[[#This Row],[Order Date]])</f>
        <v>8</v>
      </c>
      <c r="X1640" s="9" t="str">
        <f>TEXT(SalesDataTable[[#This Row],[Order Date]],"mmm")</f>
        <v>Aug</v>
      </c>
    </row>
    <row r="1641" spans="1:24">
      <c r="A1641" s="3">
        <v>2414</v>
      </c>
      <c r="B1641" s="4">
        <v>46248</v>
      </c>
      <c r="C1641" s="11">
        <f>YEAR(SalesDataTable[[#This Row],[Order Date]])</f>
        <v>2026</v>
      </c>
      <c r="D1641" s="11" t="str">
        <f>"Q"&amp;ROUNDUP(MONTH(SalesDataTable[[#This Row],[Order Date]])/3,0)</f>
        <v>Q3</v>
      </c>
      <c r="E1641" s="13">
        <f>MONTH(SalesDataTable[[#This Row],[Order Date]])</f>
        <v>8</v>
      </c>
      <c r="F1641" s="11" t="str">
        <f>TEXT(SalesDataTable[[#This Row],[Order Date]],"MMM")</f>
        <v>Aug</v>
      </c>
      <c r="G1641" s="5" t="s">
        <v>6</v>
      </c>
      <c r="H1641" s="5" t="s">
        <v>27</v>
      </c>
      <c r="I1641" s="5" t="s">
        <v>8</v>
      </c>
      <c r="J1641" s="5" t="s">
        <v>16</v>
      </c>
      <c r="K1641" s="5" t="s">
        <v>4</v>
      </c>
      <c r="L1641" s="5" t="s">
        <v>22</v>
      </c>
      <c r="M1641" s="6">
        <v>6</v>
      </c>
      <c r="N1641" s="7">
        <v>50.94</v>
      </c>
      <c r="O1641" s="8">
        <v>0.1</v>
      </c>
      <c r="P1641" s="7">
        <v>22.76</v>
      </c>
      <c r="Q1641" s="7">
        <f t="shared" si="100"/>
        <v>275.07600000000002</v>
      </c>
      <c r="R1641" s="7">
        <f t="shared" si="101"/>
        <v>136.56</v>
      </c>
      <c r="S1641" s="7">
        <f t="shared" si="102"/>
        <v>138.51600000000002</v>
      </c>
      <c r="T1641" s="9">
        <f t="shared" si="103"/>
        <v>0.50355538105832576</v>
      </c>
      <c r="U1641" s="6">
        <f>YEAR(SalesDataTable[[#This Row],[Order Date]])</f>
        <v>2026</v>
      </c>
      <c r="V1641" s="9" t="str">
        <f>"Q"&amp;ROUNDUP(MONTH(SalesDataTable[[#This Row],[Order Date]])/3,0)</f>
        <v>Q3</v>
      </c>
      <c r="W1641" s="6">
        <f>MONTH(SalesDataTable[[#This Row],[Order Date]])</f>
        <v>8</v>
      </c>
      <c r="X1641" s="9" t="str">
        <f>TEXT(SalesDataTable[[#This Row],[Order Date]],"mmm")</f>
        <v>Aug</v>
      </c>
    </row>
    <row r="1642" spans="1:24">
      <c r="A1642" s="3">
        <v>3162</v>
      </c>
      <c r="B1642" s="4">
        <v>46248</v>
      </c>
      <c r="C1642" s="11">
        <f>YEAR(SalesDataTable[[#This Row],[Order Date]])</f>
        <v>2026</v>
      </c>
      <c r="D1642" s="11" t="str">
        <f>"Q"&amp;ROUNDUP(MONTH(SalesDataTable[[#This Row],[Order Date]])/3,0)</f>
        <v>Q3</v>
      </c>
      <c r="E1642" s="13">
        <f>MONTH(SalesDataTable[[#This Row],[Order Date]])</f>
        <v>8</v>
      </c>
      <c r="F1642" s="11" t="str">
        <f>TEXT(SalesDataTable[[#This Row],[Order Date]],"MMM")</f>
        <v>Aug</v>
      </c>
      <c r="G1642" s="5" t="s">
        <v>6</v>
      </c>
      <c r="H1642" s="5" t="s">
        <v>7</v>
      </c>
      <c r="I1642" s="5" t="s">
        <v>2</v>
      </c>
      <c r="J1642" s="5" t="s">
        <v>13</v>
      </c>
      <c r="K1642" s="5" t="s">
        <v>9</v>
      </c>
      <c r="L1642" s="5" t="s">
        <v>17</v>
      </c>
      <c r="M1642" s="6">
        <v>1</v>
      </c>
      <c r="N1642" s="7">
        <v>144.96</v>
      </c>
      <c r="O1642" s="8">
        <v>0.05</v>
      </c>
      <c r="P1642" s="7">
        <v>77.959999999999994</v>
      </c>
      <c r="Q1642" s="7">
        <f t="shared" si="100"/>
        <v>137.71199999999999</v>
      </c>
      <c r="R1642" s="7">
        <f t="shared" si="101"/>
        <v>77.959999999999994</v>
      </c>
      <c r="S1642" s="7">
        <f t="shared" si="102"/>
        <v>59.751999999999995</v>
      </c>
      <c r="T1642" s="9">
        <f t="shared" si="103"/>
        <v>0.43389101893807364</v>
      </c>
      <c r="U1642" s="6">
        <f>YEAR(SalesDataTable[[#This Row],[Order Date]])</f>
        <v>2026</v>
      </c>
      <c r="V1642" s="9" t="str">
        <f>"Q"&amp;ROUNDUP(MONTH(SalesDataTable[[#This Row],[Order Date]])/3,0)</f>
        <v>Q3</v>
      </c>
      <c r="W1642" s="6">
        <f>MONTH(SalesDataTable[[#This Row],[Order Date]])</f>
        <v>8</v>
      </c>
      <c r="X1642" s="9" t="str">
        <f>TEXT(SalesDataTable[[#This Row],[Order Date]],"mmm")</f>
        <v>Aug</v>
      </c>
    </row>
    <row r="1643" spans="1:24">
      <c r="A1643" s="3">
        <v>3200</v>
      </c>
      <c r="B1643" s="4">
        <v>46248</v>
      </c>
      <c r="C1643" s="11">
        <f>YEAR(SalesDataTable[[#This Row],[Order Date]])</f>
        <v>2026</v>
      </c>
      <c r="D1643" s="11" t="str">
        <f>"Q"&amp;ROUNDUP(MONTH(SalesDataTable[[#This Row],[Order Date]])/3,0)</f>
        <v>Q3</v>
      </c>
      <c r="E1643" s="13">
        <f>MONTH(SalesDataTable[[#This Row],[Order Date]])</f>
        <v>8</v>
      </c>
      <c r="F1643" s="11" t="str">
        <f>TEXT(SalesDataTable[[#This Row],[Order Date]],"MMM")</f>
        <v>Aug</v>
      </c>
      <c r="G1643" s="5" t="s">
        <v>20</v>
      </c>
      <c r="H1643" s="5" t="s">
        <v>33</v>
      </c>
      <c r="I1643" s="5" t="s">
        <v>19</v>
      </c>
      <c r="J1643" s="5" t="s">
        <v>13</v>
      </c>
      <c r="K1643" s="5" t="s">
        <v>9</v>
      </c>
      <c r="L1643" s="5" t="s">
        <v>37</v>
      </c>
      <c r="M1643" s="6">
        <v>1</v>
      </c>
      <c r="N1643" s="7">
        <v>152.97</v>
      </c>
      <c r="O1643" s="8">
        <v>0</v>
      </c>
      <c r="P1643" s="7">
        <v>79.66</v>
      </c>
      <c r="Q1643" s="7">
        <f t="shared" si="100"/>
        <v>152.97</v>
      </c>
      <c r="R1643" s="7">
        <f t="shared" si="101"/>
        <v>79.66</v>
      </c>
      <c r="S1643" s="7">
        <f t="shared" si="102"/>
        <v>73.31</v>
      </c>
      <c r="T1643" s="9">
        <f t="shared" si="103"/>
        <v>0.47924429626724196</v>
      </c>
      <c r="U1643" s="6">
        <f>YEAR(SalesDataTable[[#This Row],[Order Date]])</f>
        <v>2026</v>
      </c>
      <c r="V1643" s="9" t="str">
        <f>"Q"&amp;ROUNDUP(MONTH(SalesDataTable[[#This Row],[Order Date]])/3,0)</f>
        <v>Q3</v>
      </c>
      <c r="W1643" s="6">
        <f>MONTH(SalesDataTable[[#This Row],[Order Date]])</f>
        <v>8</v>
      </c>
      <c r="X1643" s="9" t="str">
        <f>TEXT(SalesDataTable[[#This Row],[Order Date]],"mmm")</f>
        <v>Aug</v>
      </c>
    </row>
    <row r="1644" spans="1:24">
      <c r="A1644" s="3">
        <v>3521</v>
      </c>
      <c r="B1644" s="4">
        <v>46248</v>
      </c>
      <c r="C1644" s="11">
        <f>YEAR(SalesDataTable[[#This Row],[Order Date]])</f>
        <v>2026</v>
      </c>
      <c r="D1644" s="11" t="str">
        <f>"Q"&amp;ROUNDUP(MONTH(SalesDataTable[[#This Row],[Order Date]])/3,0)</f>
        <v>Q3</v>
      </c>
      <c r="E1644" s="13">
        <f>MONTH(SalesDataTable[[#This Row],[Order Date]])</f>
        <v>8</v>
      </c>
      <c r="F1644" s="11" t="str">
        <f>TEXT(SalesDataTable[[#This Row],[Order Date]],"MMM")</f>
        <v>Aug</v>
      </c>
      <c r="G1644" s="5" t="s">
        <v>11</v>
      </c>
      <c r="H1644" s="5" t="s">
        <v>52</v>
      </c>
      <c r="I1644" s="5" t="s">
        <v>2</v>
      </c>
      <c r="J1644" s="5" t="s">
        <v>16</v>
      </c>
      <c r="K1644" s="5" t="s">
        <v>14</v>
      </c>
      <c r="L1644" s="5" t="s">
        <v>32</v>
      </c>
      <c r="M1644" s="6">
        <v>2</v>
      </c>
      <c r="N1644" s="7">
        <v>45.79</v>
      </c>
      <c r="O1644" s="8">
        <v>0</v>
      </c>
      <c r="P1644" s="7">
        <v>18.23</v>
      </c>
      <c r="Q1644" s="7">
        <f t="shared" si="100"/>
        <v>91.58</v>
      </c>
      <c r="R1644" s="7">
        <f t="shared" si="101"/>
        <v>36.46</v>
      </c>
      <c r="S1644" s="7">
        <f t="shared" si="102"/>
        <v>55.12</v>
      </c>
      <c r="T1644" s="9">
        <f t="shared" si="103"/>
        <v>0.60187813933173184</v>
      </c>
      <c r="U1644" s="6">
        <f>YEAR(SalesDataTable[[#This Row],[Order Date]])</f>
        <v>2026</v>
      </c>
      <c r="V1644" s="9" t="str">
        <f>"Q"&amp;ROUNDUP(MONTH(SalesDataTable[[#This Row],[Order Date]])/3,0)</f>
        <v>Q3</v>
      </c>
      <c r="W1644" s="6">
        <f>MONTH(SalesDataTable[[#This Row],[Order Date]])</f>
        <v>8</v>
      </c>
      <c r="X1644" s="9" t="str">
        <f>TEXT(SalesDataTable[[#This Row],[Order Date]],"mmm")</f>
        <v>Aug</v>
      </c>
    </row>
    <row r="1645" spans="1:24">
      <c r="A1645" s="3">
        <v>4447</v>
      </c>
      <c r="B1645" s="4">
        <v>46248</v>
      </c>
      <c r="C1645" s="11">
        <f>YEAR(SalesDataTable[[#This Row],[Order Date]])</f>
        <v>2026</v>
      </c>
      <c r="D1645" s="11" t="str">
        <f>"Q"&amp;ROUNDUP(MONTH(SalesDataTable[[#This Row],[Order Date]])/3,0)</f>
        <v>Q3</v>
      </c>
      <c r="E1645" s="13">
        <f>MONTH(SalesDataTable[[#This Row],[Order Date]])</f>
        <v>8</v>
      </c>
      <c r="F1645" s="11" t="str">
        <f>TEXT(SalesDataTable[[#This Row],[Order Date]],"MMM")</f>
        <v>Aug</v>
      </c>
      <c r="G1645" s="5" t="s">
        <v>6</v>
      </c>
      <c r="H1645" s="5" t="s">
        <v>27</v>
      </c>
      <c r="I1645" s="5" t="s">
        <v>2</v>
      </c>
      <c r="J1645" s="5" t="s">
        <v>13</v>
      </c>
      <c r="K1645" s="5" t="s">
        <v>14</v>
      </c>
      <c r="L1645" s="5" t="s">
        <v>48</v>
      </c>
      <c r="M1645" s="6">
        <v>1</v>
      </c>
      <c r="N1645" s="7">
        <v>161.31</v>
      </c>
      <c r="O1645" s="8">
        <v>0</v>
      </c>
      <c r="P1645" s="7">
        <v>87.81</v>
      </c>
      <c r="Q1645" s="7">
        <f t="shared" si="100"/>
        <v>161.31</v>
      </c>
      <c r="R1645" s="7">
        <f t="shared" si="101"/>
        <v>87.81</v>
      </c>
      <c r="S1645" s="7">
        <f t="shared" si="102"/>
        <v>73.5</v>
      </c>
      <c r="T1645" s="9">
        <f t="shared" si="103"/>
        <v>0.45564441138181139</v>
      </c>
      <c r="U1645" s="6">
        <f>YEAR(SalesDataTable[[#This Row],[Order Date]])</f>
        <v>2026</v>
      </c>
      <c r="V1645" s="9" t="str">
        <f>"Q"&amp;ROUNDUP(MONTH(SalesDataTable[[#This Row],[Order Date]])/3,0)</f>
        <v>Q3</v>
      </c>
      <c r="W1645" s="6">
        <f>MONTH(SalesDataTable[[#This Row],[Order Date]])</f>
        <v>8</v>
      </c>
      <c r="X1645" s="9" t="str">
        <f>TEXT(SalesDataTable[[#This Row],[Order Date]],"mmm")</f>
        <v>Aug</v>
      </c>
    </row>
    <row r="1646" spans="1:24">
      <c r="A1646" s="3">
        <v>421</v>
      </c>
      <c r="B1646" s="4">
        <v>46249</v>
      </c>
      <c r="C1646" s="11">
        <f>YEAR(SalesDataTable[[#This Row],[Order Date]])</f>
        <v>2026</v>
      </c>
      <c r="D1646" s="11" t="str">
        <f>"Q"&amp;ROUNDUP(MONTH(SalesDataTable[[#This Row],[Order Date]])/3,0)</f>
        <v>Q3</v>
      </c>
      <c r="E1646" s="13">
        <f>MONTH(SalesDataTable[[#This Row],[Order Date]])</f>
        <v>8</v>
      </c>
      <c r="F1646" s="11" t="str">
        <f>TEXT(SalesDataTable[[#This Row],[Order Date]],"MMM")</f>
        <v>Aug</v>
      </c>
      <c r="G1646" s="5" t="s">
        <v>20</v>
      </c>
      <c r="H1646" s="5" t="s">
        <v>31</v>
      </c>
      <c r="I1646" s="5" t="s">
        <v>2</v>
      </c>
      <c r="J1646" s="5" t="s">
        <v>13</v>
      </c>
      <c r="K1646" s="5" t="s">
        <v>34</v>
      </c>
      <c r="L1646" s="5" t="s">
        <v>42</v>
      </c>
      <c r="M1646" s="6">
        <v>2</v>
      </c>
      <c r="N1646" s="7">
        <v>35.97</v>
      </c>
      <c r="O1646" s="8">
        <v>0.05</v>
      </c>
      <c r="P1646" s="7">
        <v>14.28</v>
      </c>
      <c r="Q1646" s="7">
        <f t="shared" si="100"/>
        <v>68.342999999999989</v>
      </c>
      <c r="R1646" s="7">
        <f t="shared" si="101"/>
        <v>28.56</v>
      </c>
      <c r="S1646" s="7">
        <f t="shared" si="102"/>
        <v>39.782999999999987</v>
      </c>
      <c r="T1646" s="9">
        <f t="shared" si="103"/>
        <v>0.58210789693165343</v>
      </c>
      <c r="U1646" s="6">
        <f>YEAR(SalesDataTable[[#This Row],[Order Date]])</f>
        <v>2026</v>
      </c>
      <c r="V1646" s="9" t="str">
        <f>"Q"&amp;ROUNDUP(MONTH(SalesDataTable[[#This Row],[Order Date]])/3,0)</f>
        <v>Q3</v>
      </c>
      <c r="W1646" s="6">
        <f>MONTH(SalesDataTable[[#This Row],[Order Date]])</f>
        <v>8</v>
      </c>
      <c r="X1646" s="9" t="str">
        <f>TEXT(SalesDataTable[[#This Row],[Order Date]],"mmm")</f>
        <v>Aug</v>
      </c>
    </row>
    <row r="1647" spans="1:24">
      <c r="A1647" s="3">
        <v>962</v>
      </c>
      <c r="B1647" s="4">
        <v>46249</v>
      </c>
      <c r="C1647" s="11">
        <f>YEAR(SalesDataTable[[#This Row],[Order Date]])</f>
        <v>2026</v>
      </c>
      <c r="D1647" s="11" t="str">
        <f>"Q"&amp;ROUNDUP(MONTH(SalesDataTable[[#This Row],[Order Date]])/3,0)</f>
        <v>Q3</v>
      </c>
      <c r="E1647" s="13">
        <f>MONTH(SalesDataTable[[#This Row],[Order Date]])</f>
        <v>8</v>
      </c>
      <c r="F1647" s="11" t="str">
        <f>TEXT(SalesDataTable[[#This Row],[Order Date]],"MMM")</f>
        <v>Aug</v>
      </c>
      <c r="G1647" s="5" t="s">
        <v>0</v>
      </c>
      <c r="H1647" s="5" t="s">
        <v>1</v>
      </c>
      <c r="I1647" s="5" t="s">
        <v>19</v>
      </c>
      <c r="J1647" s="5" t="s">
        <v>13</v>
      </c>
      <c r="K1647" s="5" t="s">
        <v>34</v>
      </c>
      <c r="L1647" s="5" t="s">
        <v>35</v>
      </c>
      <c r="M1647" s="6">
        <v>2</v>
      </c>
      <c r="N1647" s="7">
        <v>39.729999999999997</v>
      </c>
      <c r="O1647" s="8">
        <v>0</v>
      </c>
      <c r="P1647" s="7">
        <v>14.95</v>
      </c>
      <c r="Q1647" s="7">
        <f t="shared" si="100"/>
        <v>79.459999999999994</v>
      </c>
      <c r="R1647" s="7">
        <f t="shared" si="101"/>
        <v>29.9</v>
      </c>
      <c r="S1647" s="7">
        <f t="shared" si="102"/>
        <v>49.559999999999995</v>
      </c>
      <c r="T1647" s="9">
        <f t="shared" si="103"/>
        <v>0.62371004278882458</v>
      </c>
      <c r="U1647" s="6">
        <f>YEAR(SalesDataTable[[#This Row],[Order Date]])</f>
        <v>2026</v>
      </c>
      <c r="V1647" s="9" t="str">
        <f>"Q"&amp;ROUNDUP(MONTH(SalesDataTable[[#This Row],[Order Date]])/3,0)</f>
        <v>Q3</v>
      </c>
      <c r="W1647" s="6">
        <f>MONTH(SalesDataTable[[#This Row],[Order Date]])</f>
        <v>8</v>
      </c>
      <c r="X1647" s="9" t="str">
        <f>TEXT(SalesDataTable[[#This Row],[Order Date]],"mmm")</f>
        <v>Aug</v>
      </c>
    </row>
    <row r="1648" spans="1:24">
      <c r="A1648" s="3">
        <v>1386</v>
      </c>
      <c r="B1648" s="4">
        <v>46249</v>
      </c>
      <c r="C1648" s="11">
        <f>YEAR(SalesDataTable[[#This Row],[Order Date]])</f>
        <v>2026</v>
      </c>
      <c r="D1648" s="11" t="str">
        <f>"Q"&amp;ROUNDUP(MONTH(SalesDataTable[[#This Row],[Order Date]])/3,0)</f>
        <v>Q3</v>
      </c>
      <c r="E1648" s="13">
        <f>MONTH(SalesDataTable[[#This Row],[Order Date]])</f>
        <v>8</v>
      </c>
      <c r="F1648" s="11" t="str">
        <f>TEXT(SalesDataTable[[#This Row],[Order Date]],"MMM")</f>
        <v>Aug</v>
      </c>
      <c r="G1648" s="5" t="s">
        <v>6</v>
      </c>
      <c r="H1648" s="5" t="s">
        <v>43</v>
      </c>
      <c r="I1648" s="5" t="s">
        <v>2</v>
      </c>
      <c r="J1648" s="5" t="s">
        <v>16</v>
      </c>
      <c r="K1648" s="5" t="s">
        <v>14</v>
      </c>
      <c r="L1648" s="5" t="s">
        <v>15</v>
      </c>
      <c r="M1648" s="6">
        <v>2</v>
      </c>
      <c r="N1648" s="7">
        <v>36.049999999999997</v>
      </c>
      <c r="O1648" s="8">
        <v>0</v>
      </c>
      <c r="P1648" s="7">
        <v>13.8</v>
      </c>
      <c r="Q1648" s="7">
        <f t="shared" si="100"/>
        <v>72.099999999999994</v>
      </c>
      <c r="R1648" s="7">
        <f t="shared" si="101"/>
        <v>27.6</v>
      </c>
      <c r="S1648" s="7">
        <f t="shared" si="102"/>
        <v>44.499999999999993</v>
      </c>
      <c r="T1648" s="9">
        <f t="shared" si="103"/>
        <v>0.61719833564493753</v>
      </c>
      <c r="U1648" s="6">
        <f>YEAR(SalesDataTable[[#This Row],[Order Date]])</f>
        <v>2026</v>
      </c>
      <c r="V1648" s="9" t="str">
        <f>"Q"&amp;ROUNDUP(MONTH(SalesDataTable[[#This Row],[Order Date]])/3,0)</f>
        <v>Q3</v>
      </c>
      <c r="W1648" s="6">
        <f>MONTH(SalesDataTable[[#This Row],[Order Date]])</f>
        <v>8</v>
      </c>
      <c r="X1648" s="9" t="str">
        <f>TEXT(SalesDataTable[[#This Row],[Order Date]],"mmm")</f>
        <v>Aug</v>
      </c>
    </row>
    <row r="1649" spans="1:24">
      <c r="A1649" s="3">
        <v>3083</v>
      </c>
      <c r="B1649" s="4">
        <v>46249</v>
      </c>
      <c r="C1649" s="11">
        <f>YEAR(SalesDataTable[[#This Row],[Order Date]])</f>
        <v>2026</v>
      </c>
      <c r="D1649" s="11" t="str">
        <f>"Q"&amp;ROUNDUP(MONTH(SalesDataTable[[#This Row],[Order Date]])/3,0)</f>
        <v>Q3</v>
      </c>
      <c r="E1649" s="13">
        <f>MONTH(SalesDataTable[[#This Row],[Order Date]])</f>
        <v>8</v>
      </c>
      <c r="F1649" s="11" t="str">
        <f>TEXT(SalesDataTable[[#This Row],[Order Date]],"MMM")</f>
        <v>Aug</v>
      </c>
      <c r="G1649" s="5" t="s">
        <v>20</v>
      </c>
      <c r="H1649" s="5" t="s">
        <v>31</v>
      </c>
      <c r="I1649" s="5" t="s">
        <v>2</v>
      </c>
      <c r="J1649" s="5" t="s">
        <v>13</v>
      </c>
      <c r="K1649" s="5" t="s">
        <v>23</v>
      </c>
      <c r="L1649" s="5" t="s">
        <v>29</v>
      </c>
      <c r="M1649" s="6">
        <v>1</v>
      </c>
      <c r="N1649" s="7">
        <v>194.36</v>
      </c>
      <c r="O1649" s="8">
        <v>0</v>
      </c>
      <c r="P1649" s="7">
        <v>106.01</v>
      </c>
      <c r="Q1649" s="7">
        <f t="shared" si="100"/>
        <v>194.36</v>
      </c>
      <c r="R1649" s="7">
        <f t="shared" si="101"/>
        <v>106.01</v>
      </c>
      <c r="S1649" s="7">
        <f t="shared" si="102"/>
        <v>88.350000000000009</v>
      </c>
      <c r="T1649" s="9">
        <f t="shared" si="103"/>
        <v>0.45456884132537562</v>
      </c>
      <c r="U1649" s="6">
        <f>YEAR(SalesDataTable[[#This Row],[Order Date]])</f>
        <v>2026</v>
      </c>
      <c r="V1649" s="9" t="str">
        <f>"Q"&amp;ROUNDUP(MONTH(SalesDataTable[[#This Row],[Order Date]])/3,0)</f>
        <v>Q3</v>
      </c>
      <c r="W1649" s="6">
        <f>MONTH(SalesDataTable[[#This Row],[Order Date]])</f>
        <v>8</v>
      </c>
      <c r="X1649" s="9" t="str">
        <f>TEXT(SalesDataTable[[#This Row],[Order Date]],"mmm")</f>
        <v>Aug</v>
      </c>
    </row>
    <row r="1650" spans="1:24">
      <c r="A1650" s="3">
        <v>3174</v>
      </c>
      <c r="B1650" s="4">
        <v>46249</v>
      </c>
      <c r="C1650" s="11">
        <f>YEAR(SalesDataTable[[#This Row],[Order Date]])</f>
        <v>2026</v>
      </c>
      <c r="D1650" s="11" t="str">
        <f>"Q"&amp;ROUNDUP(MONTH(SalesDataTable[[#This Row],[Order Date]])/3,0)</f>
        <v>Q3</v>
      </c>
      <c r="E1650" s="13">
        <f>MONTH(SalesDataTable[[#This Row],[Order Date]])</f>
        <v>8</v>
      </c>
      <c r="F1650" s="11" t="str">
        <f>TEXT(SalesDataTable[[#This Row],[Order Date]],"MMM")</f>
        <v>Aug</v>
      </c>
      <c r="G1650" s="5" t="s">
        <v>20</v>
      </c>
      <c r="H1650" s="5" t="s">
        <v>21</v>
      </c>
      <c r="I1650" s="5" t="s">
        <v>19</v>
      </c>
      <c r="J1650" s="5" t="s">
        <v>3</v>
      </c>
      <c r="K1650" s="5" t="s">
        <v>23</v>
      </c>
      <c r="L1650" s="5" t="s">
        <v>29</v>
      </c>
      <c r="M1650" s="6">
        <v>1</v>
      </c>
      <c r="N1650" s="7">
        <v>192.67</v>
      </c>
      <c r="O1650" s="8">
        <v>0.05</v>
      </c>
      <c r="P1650" s="7">
        <v>103.37</v>
      </c>
      <c r="Q1650" s="7">
        <f t="shared" si="100"/>
        <v>183.03649999999999</v>
      </c>
      <c r="R1650" s="7">
        <f t="shared" si="101"/>
        <v>103.37</v>
      </c>
      <c r="S1650" s="7">
        <f t="shared" si="102"/>
        <v>79.666499999999985</v>
      </c>
      <c r="T1650" s="9">
        <f t="shared" si="103"/>
        <v>0.43524925356417976</v>
      </c>
      <c r="U1650" s="6">
        <f>YEAR(SalesDataTable[[#This Row],[Order Date]])</f>
        <v>2026</v>
      </c>
      <c r="V1650" s="9" t="str">
        <f>"Q"&amp;ROUNDUP(MONTH(SalesDataTable[[#This Row],[Order Date]])/3,0)</f>
        <v>Q3</v>
      </c>
      <c r="W1650" s="6">
        <f>MONTH(SalesDataTable[[#This Row],[Order Date]])</f>
        <v>8</v>
      </c>
      <c r="X1650" s="9" t="str">
        <f>TEXT(SalesDataTable[[#This Row],[Order Date]],"mmm")</f>
        <v>Aug</v>
      </c>
    </row>
    <row r="1651" spans="1:24">
      <c r="A1651" s="3">
        <v>4045</v>
      </c>
      <c r="B1651" s="4">
        <v>46249</v>
      </c>
      <c r="C1651" s="11">
        <f>YEAR(SalesDataTable[[#This Row],[Order Date]])</f>
        <v>2026</v>
      </c>
      <c r="D1651" s="11" t="str">
        <f>"Q"&amp;ROUNDUP(MONTH(SalesDataTable[[#This Row],[Order Date]])/3,0)</f>
        <v>Q3</v>
      </c>
      <c r="E1651" s="13">
        <f>MONTH(SalesDataTable[[#This Row],[Order Date]])</f>
        <v>8</v>
      </c>
      <c r="F1651" s="11" t="str">
        <f>TEXT(SalesDataTable[[#This Row],[Order Date]],"MMM")</f>
        <v>Aug</v>
      </c>
      <c r="G1651" s="5" t="s">
        <v>11</v>
      </c>
      <c r="H1651" s="5" t="s">
        <v>52</v>
      </c>
      <c r="I1651" s="5" t="s">
        <v>2</v>
      </c>
      <c r="J1651" s="5" t="s">
        <v>13</v>
      </c>
      <c r="K1651" s="5" t="s">
        <v>9</v>
      </c>
      <c r="L1651" s="5" t="s">
        <v>10</v>
      </c>
      <c r="M1651" s="6">
        <v>3</v>
      </c>
      <c r="N1651" s="7">
        <v>92.12</v>
      </c>
      <c r="O1651" s="8">
        <v>0.1</v>
      </c>
      <c r="P1651" s="7">
        <v>44.1</v>
      </c>
      <c r="Q1651" s="7">
        <f t="shared" si="100"/>
        <v>248.72400000000002</v>
      </c>
      <c r="R1651" s="7">
        <f t="shared" si="101"/>
        <v>132.30000000000001</v>
      </c>
      <c r="S1651" s="7">
        <f t="shared" si="102"/>
        <v>116.42400000000001</v>
      </c>
      <c r="T1651" s="9">
        <f t="shared" si="103"/>
        <v>0.46808510638297873</v>
      </c>
      <c r="U1651" s="6">
        <f>YEAR(SalesDataTable[[#This Row],[Order Date]])</f>
        <v>2026</v>
      </c>
      <c r="V1651" s="9" t="str">
        <f>"Q"&amp;ROUNDUP(MONTH(SalesDataTable[[#This Row],[Order Date]])/3,0)</f>
        <v>Q3</v>
      </c>
      <c r="W1651" s="6">
        <f>MONTH(SalesDataTable[[#This Row],[Order Date]])</f>
        <v>8</v>
      </c>
      <c r="X1651" s="9" t="str">
        <f>TEXT(SalesDataTable[[#This Row],[Order Date]],"mmm")</f>
        <v>Aug</v>
      </c>
    </row>
    <row r="1652" spans="1:24">
      <c r="A1652" s="3">
        <v>4850</v>
      </c>
      <c r="B1652" s="4">
        <v>46249</v>
      </c>
      <c r="C1652" s="11">
        <f>YEAR(SalesDataTable[[#This Row],[Order Date]])</f>
        <v>2026</v>
      </c>
      <c r="D1652" s="11" t="str">
        <f>"Q"&amp;ROUNDUP(MONTH(SalesDataTable[[#This Row],[Order Date]])/3,0)</f>
        <v>Q3</v>
      </c>
      <c r="E1652" s="13">
        <f>MONTH(SalesDataTable[[#This Row],[Order Date]])</f>
        <v>8</v>
      </c>
      <c r="F1652" s="11" t="str">
        <f>TEXT(SalesDataTable[[#This Row],[Order Date]],"MMM")</f>
        <v>Aug</v>
      </c>
      <c r="G1652" s="5" t="s">
        <v>6</v>
      </c>
      <c r="H1652" s="5" t="s">
        <v>7</v>
      </c>
      <c r="I1652" s="5" t="s">
        <v>19</v>
      </c>
      <c r="J1652" s="5" t="s">
        <v>16</v>
      </c>
      <c r="K1652" s="5" t="s">
        <v>23</v>
      </c>
      <c r="L1652" s="5" t="s">
        <v>29</v>
      </c>
      <c r="M1652" s="6">
        <v>1</v>
      </c>
      <c r="N1652" s="7">
        <v>192.82</v>
      </c>
      <c r="O1652" s="8">
        <v>0</v>
      </c>
      <c r="P1652" s="7">
        <v>104.98</v>
      </c>
      <c r="Q1652" s="7">
        <f t="shared" si="100"/>
        <v>192.82</v>
      </c>
      <c r="R1652" s="7">
        <f t="shared" si="101"/>
        <v>104.98</v>
      </c>
      <c r="S1652" s="7">
        <f t="shared" si="102"/>
        <v>87.839999999999989</v>
      </c>
      <c r="T1652" s="9">
        <f t="shared" si="103"/>
        <v>0.45555440307022088</v>
      </c>
      <c r="U1652" s="6">
        <f>YEAR(SalesDataTable[[#This Row],[Order Date]])</f>
        <v>2026</v>
      </c>
      <c r="V1652" s="9" t="str">
        <f>"Q"&amp;ROUNDUP(MONTH(SalesDataTable[[#This Row],[Order Date]])/3,0)</f>
        <v>Q3</v>
      </c>
      <c r="W1652" s="6">
        <f>MONTH(SalesDataTable[[#This Row],[Order Date]])</f>
        <v>8</v>
      </c>
      <c r="X1652" s="9" t="str">
        <f>TEXT(SalesDataTable[[#This Row],[Order Date]],"mmm")</f>
        <v>Aug</v>
      </c>
    </row>
    <row r="1653" spans="1:24">
      <c r="A1653" s="3">
        <v>71</v>
      </c>
      <c r="B1653" s="4">
        <v>46250</v>
      </c>
      <c r="C1653" s="11">
        <f>YEAR(SalesDataTable[[#This Row],[Order Date]])</f>
        <v>2026</v>
      </c>
      <c r="D1653" s="11" t="str">
        <f>"Q"&amp;ROUNDUP(MONTH(SalesDataTable[[#This Row],[Order Date]])/3,0)</f>
        <v>Q3</v>
      </c>
      <c r="E1653" s="13">
        <f>MONTH(SalesDataTable[[#This Row],[Order Date]])</f>
        <v>8</v>
      </c>
      <c r="F1653" s="11" t="str">
        <f>TEXT(SalesDataTable[[#This Row],[Order Date]],"MMM")</f>
        <v>Aug</v>
      </c>
      <c r="G1653" s="5" t="s">
        <v>11</v>
      </c>
      <c r="H1653" s="5" t="s">
        <v>52</v>
      </c>
      <c r="I1653" s="5" t="s">
        <v>2</v>
      </c>
      <c r="J1653" s="5" t="s">
        <v>13</v>
      </c>
      <c r="K1653" s="5" t="s">
        <v>4</v>
      </c>
      <c r="L1653" s="5" t="s">
        <v>5</v>
      </c>
      <c r="M1653" s="6">
        <v>3</v>
      </c>
      <c r="N1653" s="7">
        <v>80.099999999999994</v>
      </c>
      <c r="O1653" s="8">
        <v>0</v>
      </c>
      <c r="P1653" s="7">
        <v>42.41</v>
      </c>
      <c r="Q1653" s="7">
        <f t="shared" si="100"/>
        <v>240.29999999999998</v>
      </c>
      <c r="R1653" s="7">
        <f t="shared" si="101"/>
        <v>127.22999999999999</v>
      </c>
      <c r="S1653" s="7">
        <f t="shared" si="102"/>
        <v>113.07</v>
      </c>
      <c r="T1653" s="9">
        <f t="shared" si="103"/>
        <v>0.47053682896379528</v>
      </c>
      <c r="U1653" s="6">
        <f>YEAR(SalesDataTable[[#This Row],[Order Date]])</f>
        <v>2026</v>
      </c>
      <c r="V1653" s="9" t="str">
        <f>"Q"&amp;ROUNDUP(MONTH(SalesDataTable[[#This Row],[Order Date]])/3,0)</f>
        <v>Q3</v>
      </c>
      <c r="W1653" s="6">
        <f>MONTH(SalesDataTable[[#This Row],[Order Date]])</f>
        <v>8</v>
      </c>
      <c r="X1653" s="9" t="str">
        <f>TEXT(SalesDataTable[[#This Row],[Order Date]],"mmm")</f>
        <v>Aug</v>
      </c>
    </row>
    <row r="1654" spans="1:24">
      <c r="A1654" s="3">
        <v>627</v>
      </c>
      <c r="B1654" s="4">
        <v>46250</v>
      </c>
      <c r="C1654" s="11">
        <f>YEAR(SalesDataTable[[#This Row],[Order Date]])</f>
        <v>2026</v>
      </c>
      <c r="D1654" s="11" t="str">
        <f>"Q"&amp;ROUNDUP(MONTH(SalesDataTable[[#This Row],[Order Date]])/3,0)</f>
        <v>Q3</v>
      </c>
      <c r="E1654" s="13">
        <f>MONTH(SalesDataTable[[#This Row],[Order Date]])</f>
        <v>8</v>
      </c>
      <c r="F1654" s="11" t="str">
        <f>TEXT(SalesDataTable[[#This Row],[Order Date]],"MMM")</f>
        <v>Aug</v>
      </c>
      <c r="G1654" s="5" t="s">
        <v>20</v>
      </c>
      <c r="H1654" s="5" t="s">
        <v>31</v>
      </c>
      <c r="I1654" s="5" t="s">
        <v>28</v>
      </c>
      <c r="J1654" s="5" t="s">
        <v>13</v>
      </c>
      <c r="K1654" s="5" t="s">
        <v>4</v>
      </c>
      <c r="L1654" s="5" t="s">
        <v>5</v>
      </c>
      <c r="M1654" s="6">
        <v>6</v>
      </c>
      <c r="N1654" s="7">
        <v>83.26</v>
      </c>
      <c r="O1654" s="8">
        <v>0</v>
      </c>
      <c r="P1654" s="7">
        <v>43.8</v>
      </c>
      <c r="Q1654" s="7">
        <f t="shared" si="100"/>
        <v>499.56000000000006</v>
      </c>
      <c r="R1654" s="7">
        <f t="shared" si="101"/>
        <v>262.79999999999995</v>
      </c>
      <c r="S1654" s="7">
        <f t="shared" si="102"/>
        <v>236.7600000000001</v>
      </c>
      <c r="T1654" s="9">
        <f t="shared" si="103"/>
        <v>0.47393706461686297</v>
      </c>
      <c r="U1654" s="6">
        <f>YEAR(SalesDataTable[[#This Row],[Order Date]])</f>
        <v>2026</v>
      </c>
      <c r="V1654" s="9" t="str">
        <f>"Q"&amp;ROUNDUP(MONTH(SalesDataTable[[#This Row],[Order Date]])/3,0)</f>
        <v>Q3</v>
      </c>
      <c r="W1654" s="6">
        <f>MONTH(SalesDataTable[[#This Row],[Order Date]])</f>
        <v>8</v>
      </c>
      <c r="X1654" s="9" t="str">
        <f>TEXT(SalesDataTable[[#This Row],[Order Date]],"mmm")</f>
        <v>Aug</v>
      </c>
    </row>
    <row r="1655" spans="1:24">
      <c r="A1655" s="3">
        <v>959</v>
      </c>
      <c r="B1655" s="4">
        <v>46250</v>
      </c>
      <c r="C1655" s="11">
        <f>YEAR(SalesDataTable[[#This Row],[Order Date]])</f>
        <v>2026</v>
      </c>
      <c r="D1655" s="11" t="str">
        <f>"Q"&amp;ROUNDUP(MONTH(SalesDataTable[[#This Row],[Order Date]])/3,0)</f>
        <v>Q3</v>
      </c>
      <c r="E1655" s="13">
        <f>MONTH(SalesDataTable[[#This Row],[Order Date]])</f>
        <v>8</v>
      </c>
      <c r="F1655" s="11" t="str">
        <f>TEXT(SalesDataTable[[#This Row],[Order Date]],"MMM")</f>
        <v>Aug</v>
      </c>
      <c r="G1655" s="5" t="s">
        <v>6</v>
      </c>
      <c r="H1655" s="5" t="s">
        <v>7</v>
      </c>
      <c r="I1655" s="5" t="s">
        <v>19</v>
      </c>
      <c r="J1655" s="5" t="s">
        <v>3</v>
      </c>
      <c r="K1655" s="5" t="s">
        <v>34</v>
      </c>
      <c r="L1655" s="5" t="s">
        <v>35</v>
      </c>
      <c r="M1655" s="6">
        <v>4</v>
      </c>
      <c r="N1655" s="7">
        <v>40.46</v>
      </c>
      <c r="O1655" s="8">
        <v>0</v>
      </c>
      <c r="P1655" s="7">
        <v>15.12</v>
      </c>
      <c r="Q1655" s="7">
        <f t="shared" si="100"/>
        <v>161.84</v>
      </c>
      <c r="R1655" s="7">
        <f t="shared" si="101"/>
        <v>60.48</v>
      </c>
      <c r="S1655" s="7">
        <f t="shared" si="102"/>
        <v>101.36000000000001</v>
      </c>
      <c r="T1655" s="9">
        <f t="shared" si="103"/>
        <v>0.62629757785467133</v>
      </c>
      <c r="U1655" s="6">
        <f>YEAR(SalesDataTable[[#This Row],[Order Date]])</f>
        <v>2026</v>
      </c>
      <c r="V1655" s="9" t="str">
        <f>"Q"&amp;ROUNDUP(MONTH(SalesDataTable[[#This Row],[Order Date]])/3,0)</f>
        <v>Q3</v>
      </c>
      <c r="W1655" s="6">
        <f>MONTH(SalesDataTable[[#This Row],[Order Date]])</f>
        <v>8</v>
      </c>
      <c r="X1655" s="9" t="str">
        <f>TEXT(SalesDataTable[[#This Row],[Order Date]],"mmm")</f>
        <v>Aug</v>
      </c>
    </row>
    <row r="1656" spans="1:24">
      <c r="A1656" s="3">
        <v>967</v>
      </c>
      <c r="B1656" s="4">
        <v>46250</v>
      </c>
      <c r="C1656" s="11">
        <f>YEAR(SalesDataTable[[#This Row],[Order Date]])</f>
        <v>2026</v>
      </c>
      <c r="D1656" s="11" t="str">
        <f>"Q"&amp;ROUNDUP(MONTH(SalesDataTable[[#This Row],[Order Date]])/3,0)</f>
        <v>Q3</v>
      </c>
      <c r="E1656" s="13">
        <f>MONTH(SalesDataTable[[#This Row],[Order Date]])</f>
        <v>8</v>
      </c>
      <c r="F1656" s="11" t="str">
        <f>TEXT(SalesDataTable[[#This Row],[Order Date]],"MMM")</f>
        <v>Aug</v>
      </c>
      <c r="G1656" s="5" t="s">
        <v>11</v>
      </c>
      <c r="H1656" s="5" t="s">
        <v>52</v>
      </c>
      <c r="I1656" s="5" t="s">
        <v>8</v>
      </c>
      <c r="J1656" s="5" t="s">
        <v>3</v>
      </c>
      <c r="K1656" s="5" t="s">
        <v>4</v>
      </c>
      <c r="L1656" s="5" t="s">
        <v>5</v>
      </c>
      <c r="M1656" s="6">
        <v>5</v>
      </c>
      <c r="N1656" s="7">
        <v>81.55</v>
      </c>
      <c r="O1656" s="8">
        <v>0.2</v>
      </c>
      <c r="P1656" s="7">
        <v>42.09</v>
      </c>
      <c r="Q1656" s="7">
        <f t="shared" si="100"/>
        <v>326.20000000000005</v>
      </c>
      <c r="R1656" s="7">
        <f t="shared" si="101"/>
        <v>210.45000000000002</v>
      </c>
      <c r="S1656" s="7">
        <f t="shared" si="102"/>
        <v>115.75000000000003</v>
      </c>
      <c r="T1656" s="9">
        <f t="shared" si="103"/>
        <v>0.3548436541998774</v>
      </c>
      <c r="U1656" s="6">
        <f>YEAR(SalesDataTable[[#This Row],[Order Date]])</f>
        <v>2026</v>
      </c>
      <c r="V1656" s="9" t="str">
        <f>"Q"&amp;ROUNDUP(MONTH(SalesDataTable[[#This Row],[Order Date]])/3,0)</f>
        <v>Q3</v>
      </c>
      <c r="W1656" s="6">
        <f>MONTH(SalesDataTable[[#This Row],[Order Date]])</f>
        <v>8</v>
      </c>
      <c r="X1656" s="9" t="str">
        <f>TEXT(SalesDataTable[[#This Row],[Order Date]],"mmm")</f>
        <v>Aug</v>
      </c>
    </row>
    <row r="1657" spans="1:24">
      <c r="A1657" s="3">
        <v>1267</v>
      </c>
      <c r="B1657" s="4">
        <v>46250</v>
      </c>
      <c r="C1657" s="11">
        <f>YEAR(SalesDataTable[[#This Row],[Order Date]])</f>
        <v>2026</v>
      </c>
      <c r="D1657" s="11" t="str">
        <f>"Q"&amp;ROUNDUP(MONTH(SalesDataTable[[#This Row],[Order Date]])/3,0)</f>
        <v>Q3</v>
      </c>
      <c r="E1657" s="13">
        <f>MONTH(SalesDataTable[[#This Row],[Order Date]])</f>
        <v>8</v>
      </c>
      <c r="F1657" s="11" t="str">
        <f>TEXT(SalesDataTable[[#This Row],[Order Date]],"MMM")</f>
        <v>Aug</v>
      </c>
      <c r="G1657" s="5" t="s">
        <v>6</v>
      </c>
      <c r="H1657" s="5" t="s">
        <v>43</v>
      </c>
      <c r="I1657" s="5" t="s">
        <v>19</v>
      </c>
      <c r="J1657" s="5" t="s">
        <v>13</v>
      </c>
      <c r="K1657" s="5" t="s">
        <v>23</v>
      </c>
      <c r="L1657" s="5" t="s">
        <v>40</v>
      </c>
      <c r="M1657" s="6">
        <v>2</v>
      </c>
      <c r="N1657" s="7">
        <v>83.56</v>
      </c>
      <c r="O1657" s="8">
        <v>0</v>
      </c>
      <c r="P1657" s="7">
        <v>39.119999999999997</v>
      </c>
      <c r="Q1657" s="7">
        <f t="shared" si="100"/>
        <v>167.12</v>
      </c>
      <c r="R1657" s="7">
        <f t="shared" si="101"/>
        <v>78.239999999999995</v>
      </c>
      <c r="S1657" s="7">
        <f t="shared" si="102"/>
        <v>88.88000000000001</v>
      </c>
      <c r="T1657" s="9">
        <f t="shared" si="103"/>
        <v>0.53183341311632359</v>
      </c>
      <c r="U1657" s="6">
        <f>YEAR(SalesDataTable[[#This Row],[Order Date]])</f>
        <v>2026</v>
      </c>
      <c r="V1657" s="9" t="str">
        <f>"Q"&amp;ROUNDUP(MONTH(SalesDataTable[[#This Row],[Order Date]])/3,0)</f>
        <v>Q3</v>
      </c>
      <c r="W1657" s="6">
        <f>MONTH(SalesDataTable[[#This Row],[Order Date]])</f>
        <v>8</v>
      </c>
      <c r="X1657" s="9" t="str">
        <f>TEXT(SalesDataTable[[#This Row],[Order Date]],"mmm")</f>
        <v>Aug</v>
      </c>
    </row>
    <row r="1658" spans="1:24">
      <c r="A1658" s="3">
        <v>1394</v>
      </c>
      <c r="B1658" s="4">
        <v>46250</v>
      </c>
      <c r="C1658" s="11">
        <f>YEAR(SalesDataTable[[#This Row],[Order Date]])</f>
        <v>2026</v>
      </c>
      <c r="D1658" s="11" t="str">
        <f>"Q"&amp;ROUNDUP(MONTH(SalesDataTable[[#This Row],[Order Date]])/3,0)</f>
        <v>Q3</v>
      </c>
      <c r="E1658" s="13">
        <f>MONTH(SalesDataTable[[#This Row],[Order Date]])</f>
        <v>8</v>
      </c>
      <c r="F1658" s="11" t="str">
        <f>TEXT(SalesDataTable[[#This Row],[Order Date]],"MMM")</f>
        <v>Aug</v>
      </c>
      <c r="G1658" s="5" t="s">
        <v>11</v>
      </c>
      <c r="H1658" s="5" t="s">
        <v>39</v>
      </c>
      <c r="I1658" s="5" t="s">
        <v>2</v>
      </c>
      <c r="J1658" s="5" t="s">
        <v>3</v>
      </c>
      <c r="K1658" s="5" t="s">
        <v>23</v>
      </c>
      <c r="L1658" s="5" t="s">
        <v>51</v>
      </c>
      <c r="M1658" s="6">
        <v>3</v>
      </c>
      <c r="N1658" s="7">
        <v>125.75</v>
      </c>
      <c r="O1658" s="8">
        <v>0</v>
      </c>
      <c r="P1658" s="7">
        <v>62.05</v>
      </c>
      <c r="Q1658" s="7">
        <f t="shared" si="100"/>
        <v>377.25</v>
      </c>
      <c r="R1658" s="7">
        <f t="shared" si="101"/>
        <v>186.14999999999998</v>
      </c>
      <c r="S1658" s="7">
        <f t="shared" si="102"/>
        <v>191.10000000000002</v>
      </c>
      <c r="T1658" s="9">
        <f t="shared" si="103"/>
        <v>0.50656063618290259</v>
      </c>
      <c r="U1658" s="6">
        <f>YEAR(SalesDataTable[[#This Row],[Order Date]])</f>
        <v>2026</v>
      </c>
      <c r="V1658" s="9" t="str">
        <f>"Q"&amp;ROUNDUP(MONTH(SalesDataTable[[#This Row],[Order Date]])/3,0)</f>
        <v>Q3</v>
      </c>
      <c r="W1658" s="6">
        <f>MONTH(SalesDataTable[[#This Row],[Order Date]])</f>
        <v>8</v>
      </c>
      <c r="X1658" s="9" t="str">
        <f>TEXT(SalesDataTable[[#This Row],[Order Date]],"mmm")</f>
        <v>Aug</v>
      </c>
    </row>
    <row r="1659" spans="1:24">
      <c r="A1659" s="3">
        <v>1652</v>
      </c>
      <c r="B1659" s="4">
        <v>46250</v>
      </c>
      <c r="C1659" s="11">
        <f>YEAR(SalesDataTable[[#This Row],[Order Date]])</f>
        <v>2026</v>
      </c>
      <c r="D1659" s="11" t="str">
        <f>"Q"&amp;ROUNDUP(MONTH(SalesDataTable[[#This Row],[Order Date]])/3,0)</f>
        <v>Q3</v>
      </c>
      <c r="E1659" s="13">
        <f>MONTH(SalesDataTable[[#This Row],[Order Date]])</f>
        <v>8</v>
      </c>
      <c r="F1659" s="11" t="str">
        <f>TEXT(SalesDataTable[[#This Row],[Order Date]],"MMM")</f>
        <v>Aug</v>
      </c>
      <c r="G1659" s="5" t="s">
        <v>0</v>
      </c>
      <c r="H1659" s="5" t="s">
        <v>1</v>
      </c>
      <c r="I1659" s="5" t="s">
        <v>2</v>
      </c>
      <c r="J1659" s="5" t="s">
        <v>3</v>
      </c>
      <c r="K1659" s="5" t="s">
        <v>14</v>
      </c>
      <c r="L1659" s="5" t="s">
        <v>15</v>
      </c>
      <c r="M1659" s="6">
        <v>1</v>
      </c>
      <c r="N1659" s="7">
        <v>35.619999999999997</v>
      </c>
      <c r="O1659" s="8">
        <v>0.1</v>
      </c>
      <c r="P1659" s="7">
        <v>13.55</v>
      </c>
      <c r="Q1659" s="7">
        <f t="shared" si="100"/>
        <v>32.058</v>
      </c>
      <c r="R1659" s="7">
        <f t="shared" si="101"/>
        <v>13.55</v>
      </c>
      <c r="S1659" s="7">
        <f t="shared" si="102"/>
        <v>18.507999999999999</v>
      </c>
      <c r="T1659" s="9">
        <f t="shared" si="103"/>
        <v>0.57732859192713204</v>
      </c>
      <c r="U1659" s="6">
        <f>YEAR(SalesDataTable[[#This Row],[Order Date]])</f>
        <v>2026</v>
      </c>
      <c r="V1659" s="9" t="str">
        <f>"Q"&amp;ROUNDUP(MONTH(SalesDataTable[[#This Row],[Order Date]])/3,0)</f>
        <v>Q3</v>
      </c>
      <c r="W1659" s="6">
        <f>MONTH(SalesDataTable[[#This Row],[Order Date]])</f>
        <v>8</v>
      </c>
      <c r="X1659" s="9" t="str">
        <f>TEXT(SalesDataTable[[#This Row],[Order Date]],"mmm")</f>
        <v>Aug</v>
      </c>
    </row>
    <row r="1660" spans="1:24">
      <c r="A1660" s="3">
        <v>2126</v>
      </c>
      <c r="B1660" s="4">
        <v>46250</v>
      </c>
      <c r="C1660" s="11">
        <f>YEAR(SalesDataTable[[#This Row],[Order Date]])</f>
        <v>2026</v>
      </c>
      <c r="D1660" s="11" t="str">
        <f>"Q"&amp;ROUNDUP(MONTH(SalesDataTable[[#This Row],[Order Date]])/3,0)</f>
        <v>Q3</v>
      </c>
      <c r="E1660" s="13">
        <f>MONTH(SalesDataTable[[#This Row],[Order Date]])</f>
        <v>8</v>
      </c>
      <c r="F1660" s="11" t="str">
        <f>TEXT(SalesDataTable[[#This Row],[Order Date]],"MMM")</f>
        <v>Aug</v>
      </c>
      <c r="G1660" s="5" t="s">
        <v>6</v>
      </c>
      <c r="H1660" s="5" t="s">
        <v>49</v>
      </c>
      <c r="I1660" s="5" t="s">
        <v>2</v>
      </c>
      <c r="J1660" s="5" t="s">
        <v>16</v>
      </c>
      <c r="K1660" s="5" t="s">
        <v>4</v>
      </c>
      <c r="L1660" s="5" t="s">
        <v>30</v>
      </c>
      <c r="M1660" s="6">
        <v>2</v>
      </c>
      <c r="N1660" s="7">
        <v>104.02</v>
      </c>
      <c r="O1660" s="8">
        <v>0</v>
      </c>
      <c r="P1660" s="7">
        <v>50.26</v>
      </c>
      <c r="Q1660" s="7">
        <f t="shared" si="100"/>
        <v>208.04</v>
      </c>
      <c r="R1660" s="7">
        <f t="shared" si="101"/>
        <v>100.52</v>
      </c>
      <c r="S1660" s="7">
        <f t="shared" si="102"/>
        <v>107.52</v>
      </c>
      <c r="T1660" s="9">
        <f t="shared" si="103"/>
        <v>0.51682368775235532</v>
      </c>
      <c r="U1660" s="6">
        <f>YEAR(SalesDataTable[[#This Row],[Order Date]])</f>
        <v>2026</v>
      </c>
      <c r="V1660" s="9" t="str">
        <f>"Q"&amp;ROUNDUP(MONTH(SalesDataTable[[#This Row],[Order Date]])/3,0)</f>
        <v>Q3</v>
      </c>
      <c r="W1660" s="6">
        <f>MONTH(SalesDataTable[[#This Row],[Order Date]])</f>
        <v>8</v>
      </c>
      <c r="X1660" s="9" t="str">
        <f>TEXT(SalesDataTable[[#This Row],[Order Date]],"mmm")</f>
        <v>Aug</v>
      </c>
    </row>
    <row r="1661" spans="1:24">
      <c r="A1661" s="3">
        <v>2282</v>
      </c>
      <c r="B1661" s="4">
        <v>46250</v>
      </c>
      <c r="C1661" s="11">
        <f>YEAR(SalesDataTable[[#This Row],[Order Date]])</f>
        <v>2026</v>
      </c>
      <c r="D1661" s="11" t="str">
        <f>"Q"&amp;ROUNDUP(MONTH(SalesDataTable[[#This Row],[Order Date]])/3,0)</f>
        <v>Q3</v>
      </c>
      <c r="E1661" s="13">
        <f>MONTH(SalesDataTable[[#This Row],[Order Date]])</f>
        <v>8</v>
      </c>
      <c r="F1661" s="11" t="str">
        <f>TEXT(SalesDataTable[[#This Row],[Order Date]],"MMM")</f>
        <v>Aug</v>
      </c>
      <c r="G1661" s="5" t="s">
        <v>6</v>
      </c>
      <c r="H1661" s="5" t="s">
        <v>27</v>
      </c>
      <c r="I1661" s="5" t="s">
        <v>8</v>
      </c>
      <c r="J1661" s="5" t="s">
        <v>16</v>
      </c>
      <c r="K1661" s="5" t="s">
        <v>9</v>
      </c>
      <c r="L1661" s="5" t="s">
        <v>10</v>
      </c>
      <c r="M1661" s="6">
        <v>8</v>
      </c>
      <c r="N1661" s="7">
        <v>92.71</v>
      </c>
      <c r="O1661" s="8">
        <v>0.1</v>
      </c>
      <c r="P1661" s="7">
        <v>44.83</v>
      </c>
      <c r="Q1661" s="7">
        <f t="shared" si="100"/>
        <v>667.51199999999994</v>
      </c>
      <c r="R1661" s="7">
        <f t="shared" si="101"/>
        <v>358.64</v>
      </c>
      <c r="S1661" s="7">
        <f t="shared" si="102"/>
        <v>308.87199999999996</v>
      </c>
      <c r="T1661" s="9">
        <f t="shared" si="103"/>
        <v>0.46272126943036229</v>
      </c>
      <c r="U1661" s="6">
        <f>YEAR(SalesDataTable[[#This Row],[Order Date]])</f>
        <v>2026</v>
      </c>
      <c r="V1661" s="9" t="str">
        <f>"Q"&amp;ROUNDUP(MONTH(SalesDataTable[[#This Row],[Order Date]])/3,0)</f>
        <v>Q3</v>
      </c>
      <c r="W1661" s="6">
        <f>MONTH(SalesDataTable[[#This Row],[Order Date]])</f>
        <v>8</v>
      </c>
      <c r="X1661" s="9" t="str">
        <f>TEXT(SalesDataTable[[#This Row],[Order Date]],"mmm")</f>
        <v>Aug</v>
      </c>
    </row>
    <row r="1662" spans="1:24">
      <c r="A1662" s="3">
        <v>2426</v>
      </c>
      <c r="B1662" s="4">
        <v>46250</v>
      </c>
      <c r="C1662" s="11">
        <f>YEAR(SalesDataTable[[#This Row],[Order Date]])</f>
        <v>2026</v>
      </c>
      <c r="D1662" s="11" t="str">
        <f>"Q"&amp;ROUNDUP(MONTH(SalesDataTable[[#This Row],[Order Date]])/3,0)</f>
        <v>Q3</v>
      </c>
      <c r="E1662" s="13">
        <f>MONTH(SalesDataTable[[#This Row],[Order Date]])</f>
        <v>8</v>
      </c>
      <c r="F1662" s="11" t="str">
        <f>TEXT(SalesDataTable[[#This Row],[Order Date]],"MMM")</f>
        <v>Aug</v>
      </c>
      <c r="G1662" s="5" t="s">
        <v>6</v>
      </c>
      <c r="H1662" s="5" t="s">
        <v>43</v>
      </c>
      <c r="I1662" s="5" t="s">
        <v>2</v>
      </c>
      <c r="J1662" s="5" t="s">
        <v>13</v>
      </c>
      <c r="K1662" s="5" t="s">
        <v>9</v>
      </c>
      <c r="L1662" s="5" t="s">
        <v>10</v>
      </c>
      <c r="M1662" s="6">
        <v>1</v>
      </c>
      <c r="N1662" s="7">
        <v>90.58</v>
      </c>
      <c r="O1662" s="8">
        <v>0</v>
      </c>
      <c r="P1662" s="7">
        <v>44.53</v>
      </c>
      <c r="Q1662" s="7">
        <f t="shared" si="100"/>
        <v>90.58</v>
      </c>
      <c r="R1662" s="7">
        <f t="shared" si="101"/>
        <v>44.53</v>
      </c>
      <c r="S1662" s="7">
        <f t="shared" si="102"/>
        <v>46.05</v>
      </c>
      <c r="T1662" s="9">
        <f t="shared" si="103"/>
        <v>0.50839037315080593</v>
      </c>
      <c r="U1662" s="6">
        <f>YEAR(SalesDataTable[[#This Row],[Order Date]])</f>
        <v>2026</v>
      </c>
      <c r="V1662" s="9" t="str">
        <f>"Q"&amp;ROUNDUP(MONTH(SalesDataTable[[#This Row],[Order Date]])/3,0)</f>
        <v>Q3</v>
      </c>
      <c r="W1662" s="6">
        <f>MONTH(SalesDataTable[[#This Row],[Order Date]])</f>
        <v>8</v>
      </c>
      <c r="X1662" s="9" t="str">
        <f>TEXT(SalesDataTable[[#This Row],[Order Date]],"mmm")</f>
        <v>Aug</v>
      </c>
    </row>
    <row r="1663" spans="1:24">
      <c r="A1663" s="3">
        <v>2534</v>
      </c>
      <c r="B1663" s="4">
        <v>46250</v>
      </c>
      <c r="C1663" s="11">
        <f>YEAR(SalesDataTable[[#This Row],[Order Date]])</f>
        <v>2026</v>
      </c>
      <c r="D1663" s="11" t="str">
        <f>"Q"&amp;ROUNDUP(MONTH(SalesDataTable[[#This Row],[Order Date]])/3,0)</f>
        <v>Q3</v>
      </c>
      <c r="E1663" s="13">
        <f>MONTH(SalesDataTable[[#This Row],[Order Date]])</f>
        <v>8</v>
      </c>
      <c r="F1663" s="11" t="str">
        <f>TEXT(SalesDataTable[[#This Row],[Order Date]],"MMM")</f>
        <v>Aug</v>
      </c>
      <c r="G1663" s="5" t="s">
        <v>6</v>
      </c>
      <c r="H1663" s="5" t="s">
        <v>49</v>
      </c>
      <c r="I1663" s="5" t="s">
        <v>2</v>
      </c>
      <c r="J1663" s="5" t="s">
        <v>13</v>
      </c>
      <c r="K1663" s="5" t="s">
        <v>23</v>
      </c>
      <c r="L1663" s="5" t="s">
        <v>51</v>
      </c>
      <c r="M1663" s="6">
        <v>1</v>
      </c>
      <c r="N1663" s="7">
        <v>120.22</v>
      </c>
      <c r="O1663" s="8">
        <v>0</v>
      </c>
      <c r="P1663" s="7">
        <v>62.31</v>
      </c>
      <c r="Q1663" s="7">
        <f t="shared" si="100"/>
        <v>120.22</v>
      </c>
      <c r="R1663" s="7">
        <f t="shared" si="101"/>
        <v>62.31</v>
      </c>
      <c r="S1663" s="7">
        <f t="shared" si="102"/>
        <v>57.91</v>
      </c>
      <c r="T1663" s="9">
        <f t="shared" si="103"/>
        <v>0.48170021627017134</v>
      </c>
      <c r="U1663" s="6">
        <f>YEAR(SalesDataTable[[#This Row],[Order Date]])</f>
        <v>2026</v>
      </c>
      <c r="V1663" s="9" t="str">
        <f>"Q"&amp;ROUNDUP(MONTH(SalesDataTable[[#This Row],[Order Date]])/3,0)</f>
        <v>Q3</v>
      </c>
      <c r="W1663" s="6">
        <f>MONTH(SalesDataTable[[#This Row],[Order Date]])</f>
        <v>8</v>
      </c>
      <c r="X1663" s="9" t="str">
        <f>TEXT(SalesDataTable[[#This Row],[Order Date]],"mmm")</f>
        <v>Aug</v>
      </c>
    </row>
    <row r="1664" spans="1:24">
      <c r="A1664" s="3">
        <v>2948</v>
      </c>
      <c r="B1664" s="4">
        <v>46250</v>
      </c>
      <c r="C1664" s="11">
        <f>YEAR(SalesDataTable[[#This Row],[Order Date]])</f>
        <v>2026</v>
      </c>
      <c r="D1664" s="11" t="str">
        <f>"Q"&amp;ROUNDUP(MONTH(SalesDataTable[[#This Row],[Order Date]])/3,0)</f>
        <v>Q3</v>
      </c>
      <c r="E1664" s="13">
        <f>MONTH(SalesDataTable[[#This Row],[Order Date]])</f>
        <v>8</v>
      </c>
      <c r="F1664" s="11" t="str">
        <f>TEXT(SalesDataTable[[#This Row],[Order Date]],"MMM")</f>
        <v>Aug</v>
      </c>
      <c r="G1664" s="5" t="s">
        <v>11</v>
      </c>
      <c r="H1664" s="5" t="s">
        <v>12</v>
      </c>
      <c r="I1664" s="5" t="s">
        <v>19</v>
      </c>
      <c r="J1664" s="5" t="s">
        <v>13</v>
      </c>
      <c r="K1664" s="5" t="s">
        <v>14</v>
      </c>
      <c r="L1664" s="5" t="s">
        <v>15</v>
      </c>
      <c r="M1664" s="6">
        <v>3</v>
      </c>
      <c r="N1664" s="7">
        <v>36.35</v>
      </c>
      <c r="O1664" s="8">
        <v>0</v>
      </c>
      <c r="P1664" s="7">
        <v>13.42</v>
      </c>
      <c r="Q1664" s="7">
        <f t="shared" si="100"/>
        <v>109.05000000000001</v>
      </c>
      <c r="R1664" s="7">
        <f t="shared" si="101"/>
        <v>40.26</v>
      </c>
      <c r="S1664" s="7">
        <f t="shared" si="102"/>
        <v>68.79000000000002</v>
      </c>
      <c r="T1664" s="9">
        <f t="shared" si="103"/>
        <v>0.63081155433287495</v>
      </c>
      <c r="U1664" s="6">
        <f>YEAR(SalesDataTable[[#This Row],[Order Date]])</f>
        <v>2026</v>
      </c>
      <c r="V1664" s="9" t="str">
        <f>"Q"&amp;ROUNDUP(MONTH(SalesDataTable[[#This Row],[Order Date]])/3,0)</f>
        <v>Q3</v>
      </c>
      <c r="W1664" s="6">
        <f>MONTH(SalesDataTable[[#This Row],[Order Date]])</f>
        <v>8</v>
      </c>
      <c r="X1664" s="9" t="str">
        <f>TEXT(SalesDataTable[[#This Row],[Order Date]],"mmm")</f>
        <v>Aug</v>
      </c>
    </row>
    <row r="1665" spans="1:24">
      <c r="A1665" s="3">
        <v>3141</v>
      </c>
      <c r="B1665" s="4">
        <v>46250</v>
      </c>
      <c r="C1665" s="11">
        <f>YEAR(SalesDataTable[[#This Row],[Order Date]])</f>
        <v>2026</v>
      </c>
      <c r="D1665" s="11" t="str">
        <f>"Q"&amp;ROUNDUP(MONTH(SalesDataTable[[#This Row],[Order Date]])/3,0)</f>
        <v>Q3</v>
      </c>
      <c r="E1665" s="13">
        <f>MONTH(SalesDataTable[[#This Row],[Order Date]])</f>
        <v>8</v>
      </c>
      <c r="F1665" s="11" t="str">
        <f>TEXT(SalesDataTable[[#This Row],[Order Date]],"MMM")</f>
        <v>Aug</v>
      </c>
      <c r="G1665" s="5" t="s">
        <v>6</v>
      </c>
      <c r="H1665" s="5" t="s">
        <v>43</v>
      </c>
      <c r="I1665" s="5" t="s">
        <v>28</v>
      </c>
      <c r="J1665" s="5" t="s">
        <v>3</v>
      </c>
      <c r="K1665" s="5" t="s">
        <v>23</v>
      </c>
      <c r="L1665" s="5" t="s">
        <v>29</v>
      </c>
      <c r="M1665" s="6">
        <v>2</v>
      </c>
      <c r="N1665" s="7">
        <v>195.28</v>
      </c>
      <c r="O1665" s="8">
        <v>0</v>
      </c>
      <c r="P1665" s="7">
        <v>102.24</v>
      </c>
      <c r="Q1665" s="7">
        <f t="shared" si="100"/>
        <v>390.56</v>
      </c>
      <c r="R1665" s="7">
        <f t="shared" si="101"/>
        <v>204.48</v>
      </c>
      <c r="S1665" s="7">
        <f t="shared" si="102"/>
        <v>186.08</v>
      </c>
      <c r="T1665" s="9">
        <f t="shared" si="103"/>
        <v>0.4764440802949611</v>
      </c>
      <c r="U1665" s="6">
        <f>YEAR(SalesDataTable[[#This Row],[Order Date]])</f>
        <v>2026</v>
      </c>
      <c r="V1665" s="9" t="str">
        <f>"Q"&amp;ROUNDUP(MONTH(SalesDataTable[[#This Row],[Order Date]])/3,0)</f>
        <v>Q3</v>
      </c>
      <c r="W1665" s="6">
        <f>MONTH(SalesDataTable[[#This Row],[Order Date]])</f>
        <v>8</v>
      </c>
      <c r="X1665" s="9" t="str">
        <f>TEXT(SalesDataTable[[#This Row],[Order Date]],"mmm")</f>
        <v>Aug</v>
      </c>
    </row>
    <row r="1666" spans="1:24">
      <c r="A1666" s="3">
        <v>3935</v>
      </c>
      <c r="B1666" s="4">
        <v>46250</v>
      </c>
      <c r="C1666" s="11">
        <f>YEAR(SalesDataTable[[#This Row],[Order Date]])</f>
        <v>2026</v>
      </c>
      <c r="D1666" s="11" t="str">
        <f>"Q"&amp;ROUNDUP(MONTH(SalesDataTable[[#This Row],[Order Date]])/3,0)</f>
        <v>Q3</v>
      </c>
      <c r="E1666" s="13">
        <f>MONTH(SalesDataTable[[#This Row],[Order Date]])</f>
        <v>8</v>
      </c>
      <c r="F1666" s="11" t="str">
        <f>TEXT(SalesDataTable[[#This Row],[Order Date]],"MMM")</f>
        <v>Aug</v>
      </c>
      <c r="G1666" s="5" t="s">
        <v>11</v>
      </c>
      <c r="H1666" s="5" t="s">
        <v>52</v>
      </c>
      <c r="I1666" s="5" t="s">
        <v>28</v>
      </c>
      <c r="J1666" s="5" t="s">
        <v>3</v>
      </c>
      <c r="K1666" s="5" t="s">
        <v>14</v>
      </c>
      <c r="L1666" s="5" t="s">
        <v>32</v>
      </c>
      <c r="M1666" s="6">
        <v>4</v>
      </c>
      <c r="N1666" s="7">
        <v>46.05</v>
      </c>
      <c r="O1666" s="8">
        <v>0</v>
      </c>
      <c r="P1666" s="7">
        <v>18.75</v>
      </c>
      <c r="Q1666" s="7">
        <f t="shared" ref="Q1666:Q1729" si="104">M1666*N1666*(1-O1666)</f>
        <v>184.2</v>
      </c>
      <c r="R1666" s="7">
        <f t="shared" ref="R1666:R1729" si="105">M1666*P1666</f>
        <v>75</v>
      </c>
      <c r="S1666" s="7">
        <f t="shared" ref="S1666:S1729" si="106">Q1666-R1666</f>
        <v>109.19999999999999</v>
      </c>
      <c r="T1666" s="9">
        <f t="shared" ref="T1666:T1729" si="107">IFERROR(S1666/Q1666,0)</f>
        <v>0.5928338762214983</v>
      </c>
      <c r="U1666" s="6">
        <f>YEAR(SalesDataTable[[#This Row],[Order Date]])</f>
        <v>2026</v>
      </c>
      <c r="V1666" s="9" t="str">
        <f>"Q"&amp;ROUNDUP(MONTH(SalesDataTable[[#This Row],[Order Date]])/3,0)</f>
        <v>Q3</v>
      </c>
      <c r="W1666" s="6">
        <f>MONTH(SalesDataTable[[#This Row],[Order Date]])</f>
        <v>8</v>
      </c>
      <c r="X1666" s="9" t="str">
        <f>TEXT(SalesDataTable[[#This Row],[Order Date]],"mmm")</f>
        <v>Aug</v>
      </c>
    </row>
    <row r="1667" spans="1:24">
      <c r="A1667" s="3">
        <v>4636</v>
      </c>
      <c r="B1667" s="4">
        <v>46250</v>
      </c>
      <c r="C1667" s="11">
        <f>YEAR(SalesDataTable[[#This Row],[Order Date]])</f>
        <v>2026</v>
      </c>
      <c r="D1667" s="11" t="str">
        <f>"Q"&amp;ROUNDUP(MONTH(SalesDataTable[[#This Row],[Order Date]])/3,0)</f>
        <v>Q3</v>
      </c>
      <c r="E1667" s="13">
        <f>MONTH(SalesDataTable[[#This Row],[Order Date]])</f>
        <v>8</v>
      </c>
      <c r="F1667" s="11" t="str">
        <f>TEXT(SalesDataTable[[#This Row],[Order Date]],"MMM")</f>
        <v>Aug</v>
      </c>
      <c r="G1667" s="5" t="s">
        <v>0</v>
      </c>
      <c r="H1667" s="5" t="s">
        <v>1</v>
      </c>
      <c r="I1667" s="5" t="s">
        <v>19</v>
      </c>
      <c r="J1667" s="5" t="s">
        <v>3</v>
      </c>
      <c r="K1667" s="5" t="s">
        <v>23</v>
      </c>
      <c r="L1667" s="5" t="s">
        <v>40</v>
      </c>
      <c r="M1667" s="6">
        <v>1</v>
      </c>
      <c r="N1667" s="7">
        <v>81.040000000000006</v>
      </c>
      <c r="O1667" s="8">
        <v>0.1</v>
      </c>
      <c r="P1667" s="7">
        <v>39.29</v>
      </c>
      <c r="Q1667" s="7">
        <f t="shared" si="104"/>
        <v>72.936000000000007</v>
      </c>
      <c r="R1667" s="7">
        <f t="shared" si="105"/>
        <v>39.29</v>
      </c>
      <c r="S1667" s="7">
        <f t="shared" si="106"/>
        <v>33.646000000000008</v>
      </c>
      <c r="T1667" s="9">
        <f t="shared" si="107"/>
        <v>0.46130854447735009</v>
      </c>
      <c r="U1667" s="6">
        <f>YEAR(SalesDataTable[[#This Row],[Order Date]])</f>
        <v>2026</v>
      </c>
      <c r="V1667" s="9" t="str">
        <f>"Q"&amp;ROUNDUP(MONTH(SalesDataTable[[#This Row],[Order Date]])/3,0)</f>
        <v>Q3</v>
      </c>
      <c r="W1667" s="6">
        <f>MONTH(SalesDataTable[[#This Row],[Order Date]])</f>
        <v>8</v>
      </c>
      <c r="X1667" s="9" t="str">
        <f>TEXT(SalesDataTable[[#This Row],[Order Date]],"mmm")</f>
        <v>Aug</v>
      </c>
    </row>
    <row r="1668" spans="1:24">
      <c r="A1668" s="3">
        <v>4895</v>
      </c>
      <c r="B1668" s="4">
        <v>46250</v>
      </c>
      <c r="C1668" s="11">
        <f>YEAR(SalesDataTable[[#This Row],[Order Date]])</f>
        <v>2026</v>
      </c>
      <c r="D1668" s="11" t="str">
        <f>"Q"&amp;ROUNDUP(MONTH(SalesDataTable[[#This Row],[Order Date]])/3,0)</f>
        <v>Q3</v>
      </c>
      <c r="E1668" s="13">
        <f>MONTH(SalesDataTable[[#This Row],[Order Date]])</f>
        <v>8</v>
      </c>
      <c r="F1668" s="11" t="str">
        <f>TEXT(SalesDataTable[[#This Row],[Order Date]],"MMM")</f>
        <v>Aug</v>
      </c>
      <c r="G1668" s="5" t="s">
        <v>0</v>
      </c>
      <c r="H1668" s="5" t="s">
        <v>50</v>
      </c>
      <c r="I1668" s="5" t="s">
        <v>19</v>
      </c>
      <c r="J1668" s="5" t="s">
        <v>16</v>
      </c>
      <c r="K1668" s="5" t="s">
        <v>23</v>
      </c>
      <c r="L1668" s="5" t="s">
        <v>29</v>
      </c>
      <c r="M1668" s="6">
        <v>1</v>
      </c>
      <c r="N1668" s="7">
        <v>191.12</v>
      </c>
      <c r="O1668" s="8">
        <v>0.05</v>
      </c>
      <c r="P1668" s="7">
        <v>106.14</v>
      </c>
      <c r="Q1668" s="7">
        <f t="shared" si="104"/>
        <v>181.56399999999999</v>
      </c>
      <c r="R1668" s="7">
        <f t="shared" si="105"/>
        <v>106.14</v>
      </c>
      <c r="S1668" s="7">
        <f t="shared" si="106"/>
        <v>75.423999999999992</v>
      </c>
      <c r="T1668" s="9">
        <f t="shared" si="107"/>
        <v>0.41541274702033443</v>
      </c>
      <c r="U1668" s="6">
        <f>YEAR(SalesDataTable[[#This Row],[Order Date]])</f>
        <v>2026</v>
      </c>
      <c r="V1668" s="9" t="str">
        <f>"Q"&amp;ROUNDUP(MONTH(SalesDataTable[[#This Row],[Order Date]])/3,0)</f>
        <v>Q3</v>
      </c>
      <c r="W1668" s="6">
        <f>MONTH(SalesDataTable[[#This Row],[Order Date]])</f>
        <v>8</v>
      </c>
      <c r="X1668" s="9" t="str">
        <f>TEXT(SalesDataTable[[#This Row],[Order Date]],"mmm")</f>
        <v>Aug</v>
      </c>
    </row>
    <row r="1669" spans="1:24">
      <c r="A1669" s="3">
        <v>5029</v>
      </c>
      <c r="B1669" s="4">
        <v>46250</v>
      </c>
      <c r="C1669" s="11">
        <f>YEAR(SalesDataTable[[#This Row],[Order Date]])</f>
        <v>2026</v>
      </c>
      <c r="D1669" s="11" t="str">
        <f>"Q"&amp;ROUNDUP(MONTH(SalesDataTable[[#This Row],[Order Date]])/3,0)</f>
        <v>Q3</v>
      </c>
      <c r="E1669" s="13">
        <f>MONTH(SalesDataTable[[#This Row],[Order Date]])</f>
        <v>8</v>
      </c>
      <c r="F1669" s="11" t="str">
        <f>TEXT(SalesDataTable[[#This Row],[Order Date]],"MMM")</f>
        <v>Aug</v>
      </c>
      <c r="G1669" s="5" t="s">
        <v>0</v>
      </c>
      <c r="H1669" s="5" t="s">
        <v>50</v>
      </c>
      <c r="I1669" s="5" t="s">
        <v>2</v>
      </c>
      <c r="J1669" s="5" t="s">
        <v>13</v>
      </c>
      <c r="K1669" s="5" t="s">
        <v>9</v>
      </c>
      <c r="L1669" s="5" t="s">
        <v>37</v>
      </c>
      <c r="M1669" s="6">
        <v>1</v>
      </c>
      <c r="N1669" s="7">
        <v>156.19</v>
      </c>
      <c r="O1669" s="8">
        <v>0</v>
      </c>
      <c r="P1669" s="7">
        <v>79.239999999999995</v>
      </c>
      <c r="Q1669" s="7">
        <f t="shared" si="104"/>
        <v>156.19</v>
      </c>
      <c r="R1669" s="7">
        <f t="shared" si="105"/>
        <v>79.239999999999995</v>
      </c>
      <c r="S1669" s="7">
        <f t="shared" si="106"/>
        <v>76.95</v>
      </c>
      <c r="T1669" s="9">
        <f t="shared" si="107"/>
        <v>0.49266918496702738</v>
      </c>
      <c r="U1669" s="6">
        <f>YEAR(SalesDataTable[[#This Row],[Order Date]])</f>
        <v>2026</v>
      </c>
      <c r="V1669" s="9" t="str">
        <f>"Q"&amp;ROUNDUP(MONTH(SalesDataTable[[#This Row],[Order Date]])/3,0)</f>
        <v>Q3</v>
      </c>
      <c r="W1669" s="6">
        <f>MONTH(SalesDataTable[[#This Row],[Order Date]])</f>
        <v>8</v>
      </c>
      <c r="X1669" s="9" t="str">
        <f>TEXT(SalesDataTable[[#This Row],[Order Date]],"mmm")</f>
        <v>Aug</v>
      </c>
    </row>
    <row r="1670" spans="1:24">
      <c r="A1670" s="3">
        <v>1965</v>
      </c>
      <c r="B1670" s="4">
        <v>46251</v>
      </c>
      <c r="C1670" s="11">
        <f>YEAR(SalesDataTable[[#This Row],[Order Date]])</f>
        <v>2026</v>
      </c>
      <c r="D1670" s="11" t="str">
        <f>"Q"&amp;ROUNDUP(MONTH(SalesDataTable[[#This Row],[Order Date]])/3,0)</f>
        <v>Q3</v>
      </c>
      <c r="E1670" s="13">
        <f>MONTH(SalesDataTable[[#This Row],[Order Date]])</f>
        <v>8</v>
      </c>
      <c r="F1670" s="11" t="str">
        <f>TEXT(SalesDataTable[[#This Row],[Order Date]],"MMM")</f>
        <v>Aug</v>
      </c>
      <c r="G1670" s="5" t="s">
        <v>6</v>
      </c>
      <c r="H1670" s="5" t="s">
        <v>41</v>
      </c>
      <c r="I1670" s="5" t="s">
        <v>2</v>
      </c>
      <c r="J1670" s="5" t="s">
        <v>3</v>
      </c>
      <c r="K1670" s="5" t="s">
        <v>14</v>
      </c>
      <c r="L1670" s="5" t="s">
        <v>15</v>
      </c>
      <c r="M1670" s="6">
        <v>4</v>
      </c>
      <c r="N1670" s="7">
        <v>36.93</v>
      </c>
      <c r="O1670" s="8">
        <v>0</v>
      </c>
      <c r="P1670" s="7">
        <v>13.36</v>
      </c>
      <c r="Q1670" s="7">
        <f t="shared" si="104"/>
        <v>147.72</v>
      </c>
      <c r="R1670" s="7">
        <f t="shared" si="105"/>
        <v>53.44</v>
      </c>
      <c r="S1670" s="7">
        <f t="shared" si="106"/>
        <v>94.28</v>
      </c>
      <c r="T1670" s="9">
        <f t="shared" si="107"/>
        <v>0.63823449769834828</v>
      </c>
      <c r="U1670" s="6">
        <f>YEAR(SalesDataTable[[#This Row],[Order Date]])</f>
        <v>2026</v>
      </c>
      <c r="V1670" s="9" t="str">
        <f>"Q"&amp;ROUNDUP(MONTH(SalesDataTable[[#This Row],[Order Date]])/3,0)</f>
        <v>Q3</v>
      </c>
      <c r="W1670" s="6">
        <f>MONTH(SalesDataTable[[#This Row],[Order Date]])</f>
        <v>8</v>
      </c>
      <c r="X1670" s="9" t="str">
        <f>TEXT(SalesDataTable[[#This Row],[Order Date]],"mmm")</f>
        <v>Aug</v>
      </c>
    </row>
    <row r="1671" spans="1:24">
      <c r="A1671" s="3">
        <v>3647</v>
      </c>
      <c r="B1671" s="4">
        <v>46251</v>
      </c>
      <c r="C1671" s="11">
        <f>YEAR(SalesDataTable[[#This Row],[Order Date]])</f>
        <v>2026</v>
      </c>
      <c r="D1671" s="11" t="str">
        <f>"Q"&amp;ROUNDUP(MONTH(SalesDataTable[[#This Row],[Order Date]])/3,0)</f>
        <v>Q3</v>
      </c>
      <c r="E1671" s="13">
        <f>MONTH(SalesDataTable[[#This Row],[Order Date]])</f>
        <v>8</v>
      </c>
      <c r="F1671" s="11" t="str">
        <f>TEXT(SalesDataTable[[#This Row],[Order Date]],"MMM")</f>
        <v>Aug</v>
      </c>
      <c r="G1671" s="5" t="s">
        <v>6</v>
      </c>
      <c r="H1671" s="5" t="s">
        <v>43</v>
      </c>
      <c r="I1671" s="5" t="s">
        <v>19</v>
      </c>
      <c r="J1671" s="5" t="s">
        <v>3</v>
      </c>
      <c r="K1671" s="5" t="s">
        <v>4</v>
      </c>
      <c r="L1671" s="5" t="s">
        <v>30</v>
      </c>
      <c r="M1671" s="6">
        <v>3</v>
      </c>
      <c r="N1671" s="7">
        <v>104.96</v>
      </c>
      <c r="O1671" s="8">
        <v>0.05</v>
      </c>
      <c r="P1671" s="7">
        <v>51.66</v>
      </c>
      <c r="Q1671" s="7">
        <f t="shared" si="104"/>
        <v>299.13599999999997</v>
      </c>
      <c r="R1671" s="7">
        <f t="shared" si="105"/>
        <v>154.97999999999999</v>
      </c>
      <c r="S1671" s="7">
        <f t="shared" si="106"/>
        <v>144.15599999999998</v>
      </c>
      <c r="T1671" s="9">
        <f t="shared" si="107"/>
        <v>0.48190789473684209</v>
      </c>
      <c r="U1671" s="6">
        <f>YEAR(SalesDataTable[[#This Row],[Order Date]])</f>
        <v>2026</v>
      </c>
      <c r="V1671" s="9" t="str">
        <f>"Q"&amp;ROUNDUP(MONTH(SalesDataTable[[#This Row],[Order Date]])/3,0)</f>
        <v>Q3</v>
      </c>
      <c r="W1671" s="6">
        <f>MONTH(SalesDataTable[[#This Row],[Order Date]])</f>
        <v>8</v>
      </c>
      <c r="X1671" s="9" t="str">
        <f>TEXT(SalesDataTable[[#This Row],[Order Date]],"mmm")</f>
        <v>Aug</v>
      </c>
    </row>
    <row r="1672" spans="1:24">
      <c r="A1672" s="3">
        <v>3918</v>
      </c>
      <c r="B1672" s="4">
        <v>46251</v>
      </c>
      <c r="C1672" s="11">
        <f>YEAR(SalesDataTable[[#This Row],[Order Date]])</f>
        <v>2026</v>
      </c>
      <c r="D1672" s="11" t="str">
        <f>"Q"&amp;ROUNDUP(MONTH(SalesDataTable[[#This Row],[Order Date]])/3,0)</f>
        <v>Q3</v>
      </c>
      <c r="E1672" s="13">
        <f>MONTH(SalesDataTable[[#This Row],[Order Date]])</f>
        <v>8</v>
      </c>
      <c r="F1672" s="11" t="str">
        <f>TEXT(SalesDataTable[[#This Row],[Order Date]],"MMM")</f>
        <v>Aug</v>
      </c>
      <c r="G1672" s="5" t="s">
        <v>6</v>
      </c>
      <c r="H1672" s="5" t="s">
        <v>7</v>
      </c>
      <c r="I1672" s="5" t="s">
        <v>28</v>
      </c>
      <c r="J1672" s="5" t="s">
        <v>13</v>
      </c>
      <c r="K1672" s="5" t="s">
        <v>14</v>
      </c>
      <c r="L1672" s="5" t="s">
        <v>48</v>
      </c>
      <c r="M1672" s="6">
        <v>3</v>
      </c>
      <c r="N1672" s="7">
        <v>168.51</v>
      </c>
      <c r="O1672" s="8">
        <v>0</v>
      </c>
      <c r="P1672" s="7">
        <v>85.34</v>
      </c>
      <c r="Q1672" s="7">
        <f t="shared" si="104"/>
        <v>505.53</v>
      </c>
      <c r="R1672" s="7">
        <f t="shared" si="105"/>
        <v>256.02</v>
      </c>
      <c r="S1672" s="7">
        <f t="shared" si="106"/>
        <v>249.51</v>
      </c>
      <c r="T1672" s="9">
        <f t="shared" si="107"/>
        <v>0.49356121298439265</v>
      </c>
      <c r="U1672" s="6">
        <f>YEAR(SalesDataTable[[#This Row],[Order Date]])</f>
        <v>2026</v>
      </c>
      <c r="V1672" s="9" t="str">
        <f>"Q"&amp;ROUNDUP(MONTH(SalesDataTable[[#This Row],[Order Date]])/3,0)</f>
        <v>Q3</v>
      </c>
      <c r="W1672" s="6">
        <f>MONTH(SalesDataTable[[#This Row],[Order Date]])</f>
        <v>8</v>
      </c>
      <c r="X1672" s="9" t="str">
        <f>TEXT(SalesDataTable[[#This Row],[Order Date]],"mmm")</f>
        <v>Aug</v>
      </c>
    </row>
    <row r="1673" spans="1:24">
      <c r="A1673" s="3">
        <v>4256</v>
      </c>
      <c r="B1673" s="4">
        <v>46251</v>
      </c>
      <c r="C1673" s="11">
        <f>YEAR(SalesDataTable[[#This Row],[Order Date]])</f>
        <v>2026</v>
      </c>
      <c r="D1673" s="11" t="str">
        <f>"Q"&amp;ROUNDUP(MONTH(SalesDataTable[[#This Row],[Order Date]])/3,0)</f>
        <v>Q3</v>
      </c>
      <c r="E1673" s="13">
        <f>MONTH(SalesDataTable[[#This Row],[Order Date]])</f>
        <v>8</v>
      </c>
      <c r="F1673" s="11" t="str">
        <f>TEXT(SalesDataTable[[#This Row],[Order Date]],"MMM")</f>
        <v>Aug</v>
      </c>
      <c r="G1673" s="5" t="s">
        <v>6</v>
      </c>
      <c r="H1673" s="5" t="s">
        <v>43</v>
      </c>
      <c r="I1673" s="5" t="s">
        <v>19</v>
      </c>
      <c r="J1673" s="5" t="s">
        <v>13</v>
      </c>
      <c r="K1673" s="5" t="s">
        <v>14</v>
      </c>
      <c r="L1673" s="5" t="s">
        <v>32</v>
      </c>
      <c r="M1673" s="6">
        <v>1</v>
      </c>
      <c r="N1673" s="7">
        <v>46.44</v>
      </c>
      <c r="O1673" s="8">
        <v>0.05</v>
      </c>
      <c r="P1673" s="7">
        <v>18.59</v>
      </c>
      <c r="Q1673" s="7">
        <f t="shared" si="104"/>
        <v>44.117999999999995</v>
      </c>
      <c r="R1673" s="7">
        <f t="shared" si="105"/>
        <v>18.59</v>
      </c>
      <c r="S1673" s="7">
        <f t="shared" si="106"/>
        <v>25.527999999999995</v>
      </c>
      <c r="T1673" s="9">
        <f t="shared" si="107"/>
        <v>0.57863003762636556</v>
      </c>
      <c r="U1673" s="6">
        <f>YEAR(SalesDataTable[[#This Row],[Order Date]])</f>
        <v>2026</v>
      </c>
      <c r="V1673" s="9" t="str">
        <f>"Q"&amp;ROUNDUP(MONTH(SalesDataTable[[#This Row],[Order Date]])/3,0)</f>
        <v>Q3</v>
      </c>
      <c r="W1673" s="6">
        <f>MONTH(SalesDataTable[[#This Row],[Order Date]])</f>
        <v>8</v>
      </c>
      <c r="X1673" s="9" t="str">
        <f>TEXT(SalesDataTable[[#This Row],[Order Date]],"mmm")</f>
        <v>Aug</v>
      </c>
    </row>
    <row r="1674" spans="1:24">
      <c r="A1674" s="3">
        <v>5087</v>
      </c>
      <c r="B1674" s="4">
        <v>46251</v>
      </c>
      <c r="C1674" s="11">
        <f>YEAR(SalesDataTable[[#This Row],[Order Date]])</f>
        <v>2026</v>
      </c>
      <c r="D1674" s="11" t="str">
        <f>"Q"&amp;ROUNDUP(MONTH(SalesDataTable[[#This Row],[Order Date]])/3,0)</f>
        <v>Q3</v>
      </c>
      <c r="E1674" s="13">
        <f>MONTH(SalesDataTable[[#This Row],[Order Date]])</f>
        <v>8</v>
      </c>
      <c r="F1674" s="11" t="str">
        <f>TEXT(SalesDataTable[[#This Row],[Order Date]],"MMM")</f>
        <v>Aug</v>
      </c>
      <c r="G1674" s="5" t="s">
        <v>0</v>
      </c>
      <c r="H1674" s="5" t="s">
        <v>1</v>
      </c>
      <c r="I1674" s="5" t="s">
        <v>2</v>
      </c>
      <c r="J1674" s="5" t="s">
        <v>13</v>
      </c>
      <c r="K1674" s="5" t="s">
        <v>9</v>
      </c>
      <c r="L1674" s="5" t="s">
        <v>46</v>
      </c>
      <c r="M1674" s="6">
        <v>1</v>
      </c>
      <c r="N1674" s="7">
        <v>69.900000000000006</v>
      </c>
      <c r="O1674" s="8">
        <v>0.1</v>
      </c>
      <c r="P1674" s="7">
        <v>31.43</v>
      </c>
      <c r="Q1674" s="7">
        <f t="shared" si="104"/>
        <v>62.910000000000004</v>
      </c>
      <c r="R1674" s="7">
        <f t="shared" si="105"/>
        <v>31.43</v>
      </c>
      <c r="S1674" s="7">
        <f t="shared" si="106"/>
        <v>31.480000000000004</v>
      </c>
      <c r="T1674" s="9">
        <f t="shared" si="107"/>
        <v>0.50039739310125575</v>
      </c>
      <c r="U1674" s="6">
        <f>YEAR(SalesDataTable[[#This Row],[Order Date]])</f>
        <v>2026</v>
      </c>
      <c r="V1674" s="9" t="str">
        <f>"Q"&amp;ROUNDUP(MONTH(SalesDataTable[[#This Row],[Order Date]])/3,0)</f>
        <v>Q3</v>
      </c>
      <c r="W1674" s="6">
        <f>MONTH(SalesDataTable[[#This Row],[Order Date]])</f>
        <v>8</v>
      </c>
      <c r="X1674" s="9" t="str">
        <f>TEXT(SalesDataTable[[#This Row],[Order Date]],"mmm")</f>
        <v>Aug</v>
      </c>
    </row>
    <row r="1675" spans="1:24">
      <c r="A1675" s="3">
        <v>1921</v>
      </c>
      <c r="B1675" s="4">
        <v>46252</v>
      </c>
      <c r="C1675" s="11">
        <f>YEAR(SalesDataTable[[#This Row],[Order Date]])</f>
        <v>2026</v>
      </c>
      <c r="D1675" s="11" t="str">
        <f>"Q"&amp;ROUNDUP(MONTH(SalesDataTable[[#This Row],[Order Date]])/3,0)</f>
        <v>Q3</v>
      </c>
      <c r="E1675" s="13">
        <f>MONTH(SalesDataTable[[#This Row],[Order Date]])</f>
        <v>8</v>
      </c>
      <c r="F1675" s="11" t="str">
        <f>TEXT(SalesDataTable[[#This Row],[Order Date]],"MMM")</f>
        <v>Aug</v>
      </c>
      <c r="G1675" s="5" t="s">
        <v>20</v>
      </c>
      <c r="H1675" s="5" t="s">
        <v>47</v>
      </c>
      <c r="I1675" s="5" t="s">
        <v>2</v>
      </c>
      <c r="J1675" s="5" t="s">
        <v>13</v>
      </c>
      <c r="K1675" s="5" t="s">
        <v>4</v>
      </c>
      <c r="L1675" s="5" t="s">
        <v>26</v>
      </c>
      <c r="M1675" s="6">
        <v>2</v>
      </c>
      <c r="N1675" s="7">
        <v>39.83</v>
      </c>
      <c r="O1675" s="8">
        <v>0</v>
      </c>
      <c r="P1675" s="7">
        <v>17.18</v>
      </c>
      <c r="Q1675" s="7">
        <f t="shared" si="104"/>
        <v>79.66</v>
      </c>
      <c r="R1675" s="7">
        <f t="shared" si="105"/>
        <v>34.36</v>
      </c>
      <c r="S1675" s="7">
        <f t="shared" si="106"/>
        <v>45.3</v>
      </c>
      <c r="T1675" s="9">
        <f t="shared" si="107"/>
        <v>0.56866683404468987</v>
      </c>
      <c r="U1675" s="6">
        <f>YEAR(SalesDataTable[[#This Row],[Order Date]])</f>
        <v>2026</v>
      </c>
      <c r="V1675" s="9" t="str">
        <f>"Q"&amp;ROUNDUP(MONTH(SalesDataTable[[#This Row],[Order Date]])/3,0)</f>
        <v>Q3</v>
      </c>
      <c r="W1675" s="6">
        <f>MONTH(SalesDataTable[[#This Row],[Order Date]])</f>
        <v>8</v>
      </c>
      <c r="X1675" s="9" t="str">
        <f>TEXT(SalesDataTable[[#This Row],[Order Date]],"mmm")</f>
        <v>Aug</v>
      </c>
    </row>
    <row r="1676" spans="1:24">
      <c r="A1676" s="3">
        <v>1966</v>
      </c>
      <c r="B1676" s="4">
        <v>46252</v>
      </c>
      <c r="C1676" s="11">
        <f>YEAR(SalesDataTable[[#This Row],[Order Date]])</f>
        <v>2026</v>
      </c>
      <c r="D1676" s="11" t="str">
        <f>"Q"&amp;ROUNDUP(MONTH(SalesDataTable[[#This Row],[Order Date]])/3,0)</f>
        <v>Q3</v>
      </c>
      <c r="E1676" s="13">
        <f>MONTH(SalesDataTable[[#This Row],[Order Date]])</f>
        <v>8</v>
      </c>
      <c r="F1676" s="11" t="str">
        <f>TEXT(SalesDataTable[[#This Row],[Order Date]],"MMM")</f>
        <v>Aug</v>
      </c>
      <c r="G1676" s="5" t="s">
        <v>0</v>
      </c>
      <c r="H1676" s="5" t="s">
        <v>36</v>
      </c>
      <c r="I1676" s="5" t="s">
        <v>2</v>
      </c>
      <c r="J1676" s="5" t="s">
        <v>13</v>
      </c>
      <c r="K1676" s="5" t="s">
        <v>14</v>
      </c>
      <c r="L1676" s="5" t="s">
        <v>15</v>
      </c>
      <c r="M1676" s="6">
        <v>2</v>
      </c>
      <c r="N1676" s="7">
        <v>36.020000000000003</v>
      </c>
      <c r="O1676" s="8">
        <v>0</v>
      </c>
      <c r="P1676" s="7">
        <v>13.87</v>
      </c>
      <c r="Q1676" s="7">
        <f t="shared" si="104"/>
        <v>72.040000000000006</v>
      </c>
      <c r="R1676" s="7">
        <f t="shared" si="105"/>
        <v>27.74</v>
      </c>
      <c r="S1676" s="7">
        <f t="shared" si="106"/>
        <v>44.300000000000011</v>
      </c>
      <c r="T1676" s="9">
        <f t="shared" si="107"/>
        <v>0.61493614658523055</v>
      </c>
      <c r="U1676" s="6">
        <f>YEAR(SalesDataTable[[#This Row],[Order Date]])</f>
        <v>2026</v>
      </c>
      <c r="V1676" s="9" t="str">
        <f>"Q"&amp;ROUNDUP(MONTH(SalesDataTable[[#This Row],[Order Date]])/3,0)</f>
        <v>Q3</v>
      </c>
      <c r="W1676" s="6">
        <f>MONTH(SalesDataTable[[#This Row],[Order Date]])</f>
        <v>8</v>
      </c>
      <c r="X1676" s="9" t="str">
        <f>TEXT(SalesDataTable[[#This Row],[Order Date]],"mmm")</f>
        <v>Aug</v>
      </c>
    </row>
    <row r="1677" spans="1:24">
      <c r="A1677" s="3">
        <v>2431</v>
      </c>
      <c r="B1677" s="4">
        <v>46252</v>
      </c>
      <c r="C1677" s="11">
        <f>YEAR(SalesDataTable[[#This Row],[Order Date]])</f>
        <v>2026</v>
      </c>
      <c r="D1677" s="11" t="str">
        <f>"Q"&amp;ROUNDUP(MONTH(SalesDataTable[[#This Row],[Order Date]])/3,0)</f>
        <v>Q3</v>
      </c>
      <c r="E1677" s="13">
        <f>MONTH(SalesDataTable[[#This Row],[Order Date]])</f>
        <v>8</v>
      </c>
      <c r="F1677" s="11" t="str">
        <f>TEXT(SalesDataTable[[#This Row],[Order Date]],"MMM")</f>
        <v>Aug</v>
      </c>
      <c r="G1677" s="5" t="s">
        <v>0</v>
      </c>
      <c r="H1677" s="5" t="s">
        <v>50</v>
      </c>
      <c r="I1677" s="5" t="s">
        <v>28</v>
      </c>
      <c r="J1677" s="5" t="s">
        <v>16</v>
      </c>
      <c r="K1677" s="5" t="s">
        <v>34</v>
      </c>
      <c r="L1677" s="5" t="s">
        <v>38</v>
      </c>
      <c r="M1677" s="6">
        <v>3</v>
      </c>
      <c r="N1677" s="7">
        <v>125.31</v>
      </c>
      <c r="O1677" s="8">
        <v>0</v>
      </c>
      <c r="P1677" s="7">
        <v>67.64</v>
      </c>
      <c r="Q1677" s="7">
        <f t="shared" si="104"/>
        <v>375.93</v>
      </c>
      <c r="R1677" s="7">
        <f t="shared" si="105"/>
        <v>202.92000000000002</v>
      </c>
      <c r="S1677" s="7">
        <f t="shared" si="106"/>
        <v>173.01</v>
      </c>
      <c r="T1677" s="9">
        <f t="shared" si="107"/>
        <v>0.46021865772883247</v>
      </c>
      <c r="U1677" s="6">
        <f>YEAR(SalesDataTable[[#This Row],[Order Date]])</f>
        <v>2026</v>
      </c>
      <c r="V1677" s="9" t="str">
        <f>"Q"&amp;ROUNDUP(MONTH(SalesDataTable[[#This Row],[Order Date]])/3,0)</f>
        <v>Q3</v>
      </c>
      <c r="W1677" s="6">
        <f>MONTH(SalesDataTable[[#This Row],[Order Date]])</f>
        <v>8</v>
      </c>
      <c r="X1677" s="9" t="str">
        <f>TEXT(SalesDataTable[[#This Row],[Order Date]],"mmm")</f>
        <v>Aug</v>
      </c>
    </row>
    <row r="1678" spans="1:24">
      <c r="A1678" s="3">
        <v>3676</v>
      </c>
      <c r="B1678" s="4">
        <v>46252</v>
      </c>
      <c r="C1678" s="11">
        <f>YEAR(SalesDataTable[[#This Row],[Order Date]])</f>
        <v>2026</v>
      </c>
      <c r="D1678" s="11" t="str">
        <f>"Q"&amp;ROUNDUP(MONTH(SalesDataTable[[#This Row],[Order Date]])/3,0)</f>
        <v>Q3</v>
      </c>
      <c r="E1678" s="13">
        <f>MONTH(SalesDataTable[[#This Row],[Order Date]])</f>
        <v>8</v>
      </c>
      <c r="F1678" s="11" t="str">
        <f>TEXT(SalesDataTable[[#This Row],[Order Date]],"MMM")</f>
        <v>Aug</v>
      </c>
      <c r="G1678" s="5" t="s">
        <v>6</v>
      </c>
      <c r="H1678" s="5" t="s">
        <v>43</v>
      </c>
      <c r="I1678" s="5" t="s">
        <v>2</v>
      </c>
      <c r="J1678" s="5" t="s">
        <v>3</v>
      </c>
      <c r="K1678" s="5" t="s">
        <v>9</v>
      </c>
      <c r="L1678" s="5" t="s">
        <v>10</v>
      </c>
      <c r="M1678" s="6">
        <v>3</v>
      </c>
      <c r="N1678" s="7">
        <v>92.5</v>
      </c>
      <c r="O1678" s="8">
        <v>0.1</v>
      </c>
      <c r="P1678" s="7">
        <v>46.38</v>
      </c>
      <c r="Q1678" s="7">
        <f t="shared" si="104"/>
        <v>249.75</v>
      </c>
      <c r="R1678" s="7">
        <f t="shared" si="105"/>
        <v>139.14000000000001</v>
      </c>
      <c r="S1678" s="7">
        <f t="shared" si="106"/>
        <v>110.60999999999999</v>
      </c>
      <c r="T1678" s="9">
        <f t="shared" si="107"/>
        <v>0.4428828828828828</v>
      </c>
      <c r="U1678" s="6">
        <f>YEAR(SalesDataTable[[#This Row],[Order Date]])</f>
        <v>2026</v>
      </c>
      <c r="V1678" s="9" t="str">
        <f>"Q"&amp;ROUNDUP(MONTH(SalesDataTable[[#This Row],[Order Date]])/3,0)</f>
        <v>Q3</v>
      </c>
      <c r="W1678" s="6">
        <f>MONTH(SalesDataTable[[#This Row],[Order Date]])</f>
        <v>8</v>
      </c>
      <c r="X1678" s="9" t="str">
        <f>TEXT(SalesDataTable[[#This Row],[Order Date]],"mmm")</f>
        <v>Aug</v>
      </c>
    </row>
    <row r="1679" spans="1:24">
      <c r="A1679" s="3">
        <v>3972</v>
      </c>
      <c r="B1679" s="4">
        <v>46252</v>
      </c>
      <c r="C1679" s="11">
        <f>YEAR(SalesDataTable[[#This Row],[Order Date]])</f>
        <v>2026</v>
      </c>
      <c r="D1679" s="11" t="str">
        <f>"Q"&amp;ROUNDUP(MONTH(SalesDataTable[[#This Row],[Order Date]])/3,0)</f>
        <v>Q3</v>
      </c>
      <c r="E1679" s="13">
        <f>MONTH(SalesDataTable[[#This Row],[Order Date]])</f>
        <v>8</v>
      </c>
      <c r="F1679" s="11" t="str">
        <f>TEXT(SalesDataTable[[#This Row],[Order Date]],"MMM")</f>
        <v>Aug</v>
      </c>
      <c r="G1679" s="5" t="s">
        <v>6</v>
      </c>
      <c r="H1679" s="5" t="s">
        <v>7</v>
      </c>
      <c r="I1679" s="5" t="s">
        <v>8</v>
      </c>
      <c r="J1679" s="5" t="s">
        <v>16</v>
      </c>
      <c r="K1679" s="5" t="s">
        <v>4</v>
      </c>
      <c r="L1679" s="5" t="s">
        <v>30</v>
      </c>
      <c r="M1679" s="6">
        <v>5</v>
      </c>
      <c r="N1679" s="7">
        <v>100.48</v>
      </c>
      <c r="O1679" s="8">
        <v>0.1</v>
      </c>
      <c r="P1679" s="7">
        <v>49.67</v>
      </c>
      <c r="Q1679" s="7">
        <f t="shared" si="104"/>
        <v>452.16</v>
      </c>
      <c r="R1679" s="7">
        <f t="shared" si="105"/>
        <v>248.35000000000002</v>
      </c>
      <c r="S1679" s="7">
        <f t="shared" si="106"/>
        <v>203.81</v>
      </c>
      <c r="T1679" s="9">
        <f t="shared" si="107"/>
        <v>0.45074752300070769</v>
      </c>
      <c r="U1679" s="6">
        <f>YEAR(SalesDataTable[[#This Row],[Order Date]])</f>
        <v>2026</v>
      </c>
      <c r="V1679" s="9" t="str">
        <f>"Q"&amp;ROUNDUP(MONTH(SalesDataTable[[#This Row],[Order Date]])/3,0)</f>
        <v>Q3</v>
      </c>
      <c r="W1679" s="6">
        <f>MONTH(SalesDataTable[[#This Row],[Order Date]])</f>
        <v>8</v>
      </c>
      <c r="X1679" s="9" t="str">
        <f>TEXT(SalesDataTable[[#This Row],[Order Date]],"mmm")</f>
        <v>Aug</v>
      </c>
    </row>
    <row r="1680" spans="1:24">
      <c r="A1680" s="3">
        <v>4056</v>
      </c>
      <c r="B1680" s="4">
        <v>46252</v>
      </c>
      <c r="C1680" s="11">
        <f>YEAR(SalesDataTable[[#This Row],[Order Date]])</f>
        <v>2026</v>
      </c>
      <c r="D1680" s="11" t="str">
        <f>"Q"&amp;ROUNDUP(MONTH(SalesDataTable[[#This Row],[Order Date]])/3,0)</f>
        <v>Q3</v>
      </c>
      <c r="E1680" s="13">
        <f>MONTH(SalesDataTable[[#This Row],[Order Date]])</f>
        <v>8</v>
      </c>
      <c r="F1680" s="11" t="str">
        <f>TEXT(SalesDataTable[[#This Row],[Order Date]],"MMM")</f>
        <v>Aug</v>
      </c>
      <c r="G1680" s="5" t="s">
        <v>0</v>
      </c>
      <c r="H1680" s="5" t="s">
        <v>50</v>
      </c>
      <c r="I1680" s="5" t="s">
        <v>28</v>
      </c>
      <c r="J1680" s="5" t="s">
        <v>13</v>
      </c>
      <c r="K1680" s="5" t="s">
        <v>23</v>
      </c>
      <c r="L1680" s="5" t="s">
        <v>40</v>
      </c>
      <c r="M1680" s="6">
        <v>2</v>
      </c>
      <c r="N1680" s="7">
        <v>79.78</v>
      </c>
      <c r="O1680" s="8">
        <v>0</v>
      </c>
      <c r="P1680" s="7">
        <v>38.770000000000003</v>
      </c>
      <c r="Q1680" s="7">
        <f t="shared" si="104"/>
        <v>159.56</v>
      </c>
      <c r="R1680" s="7">
        <f t="shared" si="105"/>
        <v>77.540000000000006</v>
      </c>
      <c r="S1680" s="7">
        <f t="shared" si="106"/>
        <v>82.02</v>
      </c>
      <c r="T1680" s="9">
        <f t="shared" si="107"/>
        <v>0.51403860616695907</v>
      </c>
      <c r="U1680" s="6">
        <f>YEAR(SalesDataTable[[#This Row],[Order Date]])</f>
        <v>2026</v>
      </c>
      <c r="V1680" s="9" t="str">
        <f>"Q"&amp;ROUNDUP(MONTH(SalesDataTable[[#This Row],[Order Date]])/3,0)</f>
        <v>Q3</v>
      </c>
      <c r="W1680" s="6">
        <f>MONTH(SalesDataTable[[#This Row],[Order Date]])</f>
        <v>8</v>
      </c>
      <c r="X1680" s="9" t="str">
        <f>TEXT(SalesDataTable[[#This Row],[Order Date]],"mmm")</f>
        <v>Aug</v>
      </c>
    </row>
    <row r="1681" spans="1:24">
      <c r="A1681" s="3">
        <v>4471</v>
      </c>
      <c r="B1681" s="4">
        <v>46252</v>
      </c>
      <c r="C1681" s="11">
        <f>YEAR(SalesDataTable[[#This Row],[Order Date]])</f>
        <v>2026</v>
      </c>
      <c r="D1681" s="11" t="str">
        <f>"Q"&amp;ROUNDUP(MONTH(SalesDataTable[[#This Row],[Order Date]])/3,0)</f>
        <v>Q3</v>
      </c>
      <c r="E1681" s="13">
        <f>MONTH(SalesDataTable[[#This Row],[Order Date]])</f>
        <v>8</v>
      </c>
      <c r="F1681" s="11" t="str">
        <f>TEXT(SalesDataTable[[#This Row],[Order Date]],"MMM")</f>
        <v>Aug</v>
      </c>
      <c r="G1681" s="5" t="s">
        <v>11</v>
      </c>
      <c r="H1681" s="5" t="s">
        <v>39</v>
      </c>
      <c r="I1681" s="5" t="s">
        <v>8</v>
      </c>
      <c r="J1681" s="5" t="s">
        <v>16</v>
      </c>
      <c r="K1681" s="5" t="s">
        <v>9</v>
      </c>
      <c r="L1681" s="5" t="s">
        <v>17</v>
      </c>
      <c r="M1681" s="6">
        <v>4</v>
      </c>
      <c r="N1681" s="7">
        <v>144.44</v>
      </c>
      <c r="O1681" s="8">
        <v>0.1</v>
      </c>
      <c r="P1681" s="7">
        <v>77.66</v>
      </c>
      <c r="Q1681" s="7">
        <f t="shared" si="104"/>
        <v>519.98400000000004</v>
      </c>
      <c r="R1681" s="7">
        <f t="shared" si="105"/>
        <v>310.64</v>
      </c>
      <c r="S1681" s="7">
        <f t="shared" si="106"/>
        <v>209.34400000000005</v>
      </c>
      <c r="T1681" s="9">
        <f t="shared" si="107"/>
        <v>0.4025970029847073</v>
      </c>
      <c r="U1681" s="6">
        <f>YEAR(SalesDataTable[[#This Row],[Order Date]])</f>
        <v>2026</v>
      </c>
      <c r="V1681" s="9" t="str">
        <f>"Q"&amp;ROUNDUP(MONTH(SalesDataTable[[#This Row],[Order Date]])/3,0)</f>
        <v>Q3</v>
      </c>
      <c r="W1681" s="6">
        <f>MONTH(SalesDataTable[[#This Row],[Order Date]])</f>
        <v>8</v>
      </c>
      <c r="X1681" s="9" t="str">
        <f>TEXT(SalesDataTable[[#This Row],[Order Date]],"mmm")</f>
        <v>Aug</v>
      </c>
    </row>
    <row r="1682" spans="1:24">
      <c r="A1682" s="3">
        <v>1054</v>
      </c>
      <c r="B1682" s="4">
        <v>46253</v>
      </c>
      <c r="C1682" s="11">
        <f>YEAR(SalesDataTable[[#This Row],[Order Date]])</f>
        <v>2026</v>
      </c>
      <c r="D1682" s="11" t="str">
        <f>"Q"&amp;ROUNDUP(MONTH(SalesDataTable[[#This Row],[Order Date]])/3,0)</f>
        <v>Q3</v>
      </c>
      <c r="E1682" s="13">
        <f>MONTH(SalesDataTable[[#This Row],[Order Date]])</f>
        <v>8</v>
      </c>
      <c r="F1682" s="11" t="str">
        <f>TEXT(SalesDataTable[[#This Row],[Order Date]],"MMM")</f>
        <v>Aug</v>
      </c>
      <c r="G1682" s="5" t="s">
        <v>6</v>
      </c>
      <c r="H1682" s="5" t="s">
        <v>7</v>
      </c>
      <c r="I1682" s="5" t="s">
        <v>2</v>
      </c>
      <c r="J1682" s="5" t="s">
        <v>3</v>
      </c>
      <c r="K1682" s="5" t="s">
        <v>9</v>
      </c>
      <c r="L1682" s="5" t="s">
        <v>37</v>
      </c>
      <c r="M1682" s="6">
        <v>3</v>
      </c>
      <c r="N1682" s="7">
        <v>157.41999999999999</v>
      </c>
      <c r="O1682" s="8">
        <v>0</v>
      </c>
      <c r="P1682" s="7">
        <v>77.989999999999995</v>
      </c>
      <c r="Q1682" s="7">
        <f t="shared" si="104"/>
        <v>472.26</v>
      </c>
      <c r="R1682" s="7">
        <f t="shared" si="105"/>
        <v>233.96999999999997</v>
      </c>
      <c r="S1682" s="7">
        <f t="shared" si="106"/>
        <v>238.29000000000002</v>
      </c>
      <c r="T1682" s="9">
        <f t="shared" si="107"/>
        <v>0.5045737517469191</v>
      </c>
      <c r="U1682" s="6">
        <f>YEAR(SalesDataTable[[#This Row],[Order Date]])</f>
        <v>2026</v>
      </c>
      <c r="V1682" s="9" t="str">
        <f>"Q"&amp;ROUNDUP(MONTH(SalesDataTable[[#This Row],[Order Date]])/3,0)</f>
        <v>Q3</v>
      </c>
      <c r="W1682" s="6">
        <f>MONTH(SalesDataTable[[#This Row],[Order Date]])</f>
        <v>8</v>
      </c>
      <c r="X1682" s="9" t="str">
        <f>TEXT(SalesDataTable[[#This Row],[Order Date]],"mmm")</f>
        <v>Aug</v>
      </c>
    </row>
    <row r="1683" spans="1:24">
      <c r="A1683" s="3">
        <v>1854</v>
      </c>
      <c r="B1683" s="4">
        <v>46253</v>
      </c>
      <c r="C1683" s="11">
        <f>YEAR(SalesDataTable[[#This Row],[Order Date]])</f>
        <v>2026</v>
      </c>
      <c r="D1683" s="11" t="str">
        <f>"Q"&amp;ROUNDUP(MONTH(SalesDataTable[[#This Row],[Order Date]])/3,0)</f>
        <v>Q3</v>
      </c>
      <c r="E1683" s="13">
        <f>MONTH(SalesDataTable[[#This Row],[Order Date]])</f>
        <v>8</v>
      </c>
      <c r="F1683" s="11" t="str">
        <f>TEXT(SalesDataTable[[#This Row],[Order Date]],"MMM")</f>
        <v>Aug</v>
      </c>
      <c r="G1683" s="5" t="s">
        <v>6</v>
      </c>
      <c r="H1683" s="5" t="s">
        <v>49</v>
      </c>
      <c r="I1683" s="5" t="s">
        <v>28</v>
      </c>
      <c r="J1683" s="5" t="s">
        <v>16</v>
      </c>
      <c r="K1683" s="5" t="s">
        <v>9</v>
      </c>
      <c r="L1683" s="5" t="s">
        <v>10</v>
      </c>
      <c r="M1683" s="6">
        <v>1</v>
      </c>
      <c r="N1683" s="7">
        <v>90.37</v>
      </c>
      <c r="O1683" s="8">
        <v>0.05</v>
      </c>
      <c r="P1683" s="7">
        <v>45.89</v>
      </c>
      <c r="Q1683" s="7">
        <f t="shared" si="104"/>
        <v>85.851500000000001</v>
      </c>
      <c r="R1683" s="7">
        <f t="shared" si="105"/>
        <v>45.89</v>
      </c>
      <c r="S1683" s="7">
        <f t="shared" si="106"/>
        <v>39.961500000000001</v>
      </c>
      <c r="T1683" s="9">
        <f t="shared" si="107"/>
        <v>0.46547235633623174</v>
      </c>
      <c r="U1683" s="6">
        <f>YEAR(SalesDataTable[[#This Row],[Order Date]])</f>
        <v>2026</v>
      </c>
      <c r="V1683" s="9" t="str">
        <f>"Q"&amp;ROUNDUP(MONTH(SalesDataTable[[#This Row],[Order Date]])/3,0)</f>
        <v>Q3</v>
      </c>
      <c r="W1683" s="6">
        <f>MONTH(SalesDataTable[[#This Row],[Order Date]])</f>
        <v>8</v>
      </c>
      <c r="X1683" s="9" t="str">
        <f>TEXT(SalesDataTable[[#This Row],[Order Date]],"mmm")</f>
        <v>Aug</v>
      </c>
    </row>
    <row r="1684" spans="1:24">
      <c r="A1684" s="3">
        <v>2140</v>
      </c>
      <c r="B1684" s="4">
        <v>46253</v>
      </c>
      <c r="C1684" s="11">
        <f>YEAR(SalesDataTable[[#This Row],[Order Date]])</f>
        <v>2026</v>
      </c>
      <c r="D1684" s="11" t="str">
        <f>"Q"&amp;ROUNDUP(MONTH(SalesDataTable[[#This Row],[Order Date]])/3,0)</f>
        <v>Q3</v>
      </c>
      <c r="E1684" s="13">
        <f>MONTH(SalesDataTable[[#This Row],[Order Date]])</f>
        <v>8</v>
      </c>
      <c r="F1684" s="11" t="str">
        <f>TEXT(SalesDataTable[[#This Row],[Order Date]],"MMM")</f>
        <v>Aug</v>
      </c>
      <c r="G1684" s="5" t="s">
        <v>6</v>
      </c>
      <c r="H1684" s="5" t="s">
        <v>27</v>
      </c>
      <c r="I1684" s="5" t="s">
        <v>8</v>
      </c>
      <c r="J1684" s="5" t="s">
        <v>16</v>
      </c>
      <c r="K1684" s="5" t="s">
        <v>4</v>
      </c>
      <c r="L1684" s="5" t="s">
        <v>30</v>
      </c>
      <c r="M1684" s="6">
        <v>15</v>
      </c>
      <c r="N1684" s="7">
        <v>104.79</v>
      </c>
      <c r="O1684" s="8">
        <v>0.15</v>
      </c>
      <c r="P1684" s="7">
        <v>49.67</v>
      </c>
      <c r="Q1684" s="7">
        <f t="shared" si="104"/>
        <v>1336.0725</v>
      </c>
      <c r="R1684" s="7">
        <f t="shared" si="105"/>
        <v>745.05000000000007</v>
      </c>
      <c r="S1684" s="7">
        <f t="shared" si="106"/>
        <v>591.02249999999992</v>
      </c>
      <c r="T1684" s="9">
        <f t="shared" si="107"/>
        <v>0.44235810556687599</v>
      </c>
      <c r="U1684" s="6">
        <f>YEAR(SalesDataTable[[#This Row],[Order Date]])</f>
        <v>2026</v>
      </c>
      <c r="V1684" s="9" t="str">
        <f>"Q"&amp;ROUNDUP(MONTH(SalesDataTable[[#This Row],[Order Date]])/3,0)</f>
        <v>Q3</v>
      </c>
      <c r="W1684" s="6">
        <f>MONTH(SalesDataTable[[#This Row],[Order Date]])</f>
        <v>8</v>
      </c>
      <c r="X1684" s="9" t="str">
        <f>TEXT(SalesDataTable[[#This Row],[Order Date]],"mmm")</f>
        <v>Aug</v>
      </c>
    </row>
    <row r="1685" spans="1:24">
      <c r="A1685" s="3">
        <v>2328</v>
      </c>
      <c r="B1685" s="4">
        <v>46253</v>
      </c>
      <c r="C1685" s="11">
        <f>YEAR(SalesDataTable[[#This Row],[Order Date]])</f>
        <v>2026</v>
      </c>
      <c r="D1685" s="11" t="str">
        <f>"Q"&amp;ROUNDUP(MONTH(SalesDataTable[[#This Row],[Order Date]])/3,0)</f>
        <v>Q3</v>
      </c>
      <c r="E1685" s="13">
        <f>MONTH(SalesDataTable[[#This Row],[Order Date]])</f>
        <v>8</v>
      </c>
      <c r="F1685" s="11" t="str">
        <f>TEXT(SalesDataTable[[#This Row],[Order Date]],"MMM")</f>
        <v>Aug</v>
      </c>
      <c r="G1685" s="5" t="s">
        <v>11</v>
      </c>
      <c r="H1685" s="5" t="s">
        <v>12</v>
      </c>
      <c r="I1685" s="5" t="s">
        <v>2</v>
      </c>
      <c r="J1685" s="5" t="s">
        <v>3</v>
      </c>
      <c r="K1685" s="5" t="s">
        <v>14</v>
      </c>
      <c r="L1685" s="5" t="s">
        <v>44</v>
      </c>
      <c r="M1685" s="6">
        <v>1</v>
      </c>
      <c r="N1685" s="7">
        <v>130.94</v>
      </c>
      <c r="O1685" s="8">
        <v>0</v>
      </c>
      <c r="P1685" s="7">
        <v>66.06</v>
      </c>
      <c r="Q1685" s="7">
        <f t="shared" si="104"/>
        <v>130.94</v>
      </c>
      <c r="R1685" s="7">
        <f t="shared" si="105"/>
        <v>66.06</v>
      </c>
      <c r="S1685" s="7">
        <f t="shared" si="106"/>
        <v>64.88</v>
      </c>
      <c r="T1685" s="9">
        <f t="shared" si="107"/>
        <v>0.49549411944402011</v>
      </c>
      <c r="U1685" s="6">
        <f>YEAR(SalesDataTable[[#This Row],[Order Date]])</f>
        <v>2026</v>
      </c>
      <c r="V1685" s="9" t="str">
        <f>"Q"&amp;ROUNDUP(MONTH(SalesDataTable[[#This Row],[Order Date]])/3,0)</f>
        <v>Q3</v>
      </c>
      <c r="W1685" s="6">
        <f>MONTH(SalesDataTable[[#This Row],[Order Date]])</f>
        <v>8</v>
      </c>
      <c r="X1685" s="9" t="str">
        <f>TEXT(SalesDataTable[[#This Row],[Order Date]],"mmm")</f>
        <v>Aug</v>
      </c>
    </row>
    <row r="1686" spans="1:24">
      <c r="A1686" s="3">
        <v>4215</v>
      </c>
      <c r="B1686" s="4">
        <v>46253</v>
      </c>
      <c r="C1686" s="11">
        <f>YEAR(SalesDataTable[[#This Row],[Order Date]])</f>
        <v>2026</v>
      </c>
      <c r="D1686" s="11" t="str">
        <f>"Q"&amp;ROUNDUP(MONTH(SalesDataTable[[#This Row],[Order Date]])/3,0)</f>
        <v>Q3</v>
      </c>
      <c r="E1686" s="13">
        <f>MONTH(SalesDataTable[[#This Row],[Order Date]])</f>
        <v>8</v>
      </c>
      <c r="F1686" s="11" t="str">
        <f>TEXT(SalesDataTable[[#This Row],[Order Date]],"MMM")</f>
        <v>Aug</v>
      </c>
      <c r="G1686" s="5" t="s">
        <v>6</v>
      </c>
      <c r="H1686" s="5" t="s">
        <v>27</v>
      </c>
      <c r="I1686" s="5" t="s">
        <v>2</v>
      </c>
      <c r="J1686" s="5" t="s">
        <v>3</v>
      </c>
      <c r="K1686" s="5" t="s">
        <v>4</v>
      </c>
      <c r="L1686" s="5" t="s">
        <v>26</v>
      </c>
      <c r="M1686" s="6">
        <v>1</v>
      </c>
      <c r="N1686" s="7">
        <v>40.42</v>
      </c>
      <c r="O1686" s="8">
        <v>0.05</v>
      </c>
      <c r="P1686" s="7">
        <v>16.62</v>
      </c>
      <c r="Q1686" s="7">
        <f t="shared" si="104"/>
        <v>38.399000000000001</v>
      </c>
      <c r="R1686" s="7">
        <f t="shared" si="105"/>
        <v>16.62</v>
      </c>
      <c r="S1686" s="7">
        <f t="shared" si="106"/>
        <v>21.779</v>
      </c>
      <c r="T1686" s="9">
        <f t="shared" si="107"/>
        <v>0.5671762285476184</v>
      </c>
      <c r="U1686" s="6">
        <f>YEAR(SalesDataTable[[#This Row],[Order Date]])</f>
        <v>2026</v>
      </c>
      <c r="V1686" s="9" t="str">
        <f>"Q"&amp;ROUNDUP(MONTH(SalesDataTable[[#This Row],[Order Date]])/3,0)</f>
        <v>Q3</v>
      </c>
      <c r="W1686" s="6">
        <f>MONTH(SalesDataTable[[#This Row],[Order Date]])</f>
        <v>8</v>
      </c>
      <c r="X1686" s="9" t="str">
        <f>TEXT(SalesDataTable[[#This Row],[Order Date]],"mmm")</f>
        <v>Aug</v>
      </c>
    </row>
    <row r="1687" spans="1:24">
      <c r="A1687" s="3">
        <v>4563</v>
      </c>
      <c r="B1687" s="4">
        <v>46253</v>
      </c>
      <c r="C1687" s="11">
        <f>YEAR(SalesDataTable[[#This Row],[Order Date]])</f>
        <v>2026</v>
      </c>
      <c r="D1687" s="11" t="str">
        <f>"Q"&amp;ROUNDUP(MONTH(SalesDataTable[[#This Row],[Order Date]])/3,0)</f>
        <v>Q3</v>
      </c>
      <c r="E1687" s="13">
        <f>MONTH(SalesDataTable[[#This Row],[Order Date]])</f>
        <v>8</v>
      </c>
      <c r="F1687" s="11" t="str">
        <f>TEXT(SalesDataTable[[#This Row],[Order Date]],"MMM")</f>
        <v>Aug</v>
      </c>
      <c r="G1687" s="5" t="s">
        <v>6</v>
      </c>
      <c r="H1687" s="5" t="s">
        <v>41</v>
      </c>
      <c r="I1687" s="5" t="s">
        <v>28</v>
      </c>
      <c r="J1687" s="5" t="s">
        <v>3</v>
      </c>
      <c r="K1687" s="5" t="s">
        <v>23</v>
      </c>
      <c r="L1687" s="5" t="s">
        <v>24</v>
      </c>
      <c r="M1687" s="6">
        <v>1</v>
      </c>
      <c r="N1687" s="7">
        <v>338.45</v>
      </c>
      <c r="O1687" s="8">
        <v>0.15</v>
      </c>
      <c r="P1687" s="7">
        <v>197.2</v>
      </c>
      <c r="Q1687" s="7">
        <f t="shared" si="104"/>
        <v>287.6825</v>
      </c>
      <c r="R1687" s="7">
        <f t="shared" si="105"/>
        <v>197.2</v>
      </c>
      <c r="S1687" s="7">
        <f t="shared" si="106"/>
        <v>90.482500000000016</v>
      </c>
      <c r="T1687" s="9">
        <f t="shared" si="107"/>
        <v>0.31452208598020392</v>
      </c>
      <c r="U1687" s="6">
        <f>YEAR(SalesDataTable[[#This Row],[Order Date]])</f>
        <v>2026</v>
      </c>
      <c r="V1687" s="9" t="str">
        <f>"Q"&amp;ROUNDUP(MONTH(SalesDataTable[[#This Row],[Order Date]])/3,0)</f>
        <v>Q3</v>
      </c>
      <c r="W1687" s="6">
        <f>MONTH(SalesDataTable[[#This Row],[Order Date]])</f>
        <v>8</v>
      </c>
      <c r="X1687" s="9" t="str">
        <f>TEXT(SalesDataTable[[#This Row],[Order Date]],"mmm")</f>
        <v>Aug</v>
      </c>
    </row>
    <row r="1688" spans="1:24">
      <c r="A1688" s="3">
        <v>4775</v>
      </c>
      <c r="B1688" s="4">
        <v>46253</v>
      </c>
      <c r="C1688" s="11">
        <f>YEAR(SalesDataTable[[#This Row],[Order Date]])</f>
        <v>2026</v>
      </c>
      <c r="D1688" s="11" t="str">
        <f>"Q"&amp;ROUNDUP(MONTH(SalesDataTable[[#This Row],[Order Date]])/3,0)</f>
        <v>Q3</v>
      </c>
      <c r="E1688" s="13">
        <f>MONTH(SalesDataTable[[#This Row],[Order Date]])</f>
        <v>8</v>
      </c>
      <c r="F1688" s="11" t="str">
        <f>TEXT(SalesDataTable[[#This Row],[Order Date]],"MMM")</f>
        <v>Aug</v>
      </c>
      <c r="G1688" s="5" t="s">
        <v>11</v>
      </c>
      <c r="H1688" s="5" t="s">
        <v>39</v>
      </c>
      <c r="I1688" s="5" t="s">
        <v>28</v>
      </c>
      <c r="J1688" s="5" t="s">
        <v>3</v>
      </c>
      <c r="K1688" s="5" t="s">
        <v>4</v>
      </c>
      <c r="L1688" s="5" t="s">
        <v>30</v>
      </c>
      <c r="M1688" s="6">
        <v>1</v>
      </c>
      <c r="N1688" s="7">
        <v>103.92</v>
      </c>
      <c r="O1688" s="8">
        <v>0.05</v>
      </c>
      <c r="P1688" s="7">
        <v>50.71</v>
      </c>
      <c r="Q1688" s="7">
        <f t="shared" si="104"/>
        <v>98.724000000000004</v>
      </c>
      <c r="R1688" s="7">
        <f t="shared" si="105"/>
        <v>50.71</v>
      </c>
      <c r="S1688" s="7">
        <f t="shared" si="106"/>
        <v>48.014000000000003</v>
      </c>
      <c r="T1688" s="9">
        <f t="shared" si="107"/>
        <v>0.48634577205137558</v>
      </c>
      <c r="U1688" s="6">
        <f>YEAR(SalesDataTable[[#This Row],[Order Date]])</f>
        <v>2026</v>
      </c>
      <c r="V1688" s="9" t="str">
        <f>"Q"&amp;ROUNDUP(MONTH(SalesDataTable[[#This Row],[Order Date]])/3,0)</f>
        <v>Q3</v>
      </c>
      <c r="W1688" s="6">
        <f>MONTH(SalesDataTable[[#This Row],[Order Date]])</f>
        <v>8</v>
      </c>
      <c r="X1688" s="9" t="str">
        <f>TEXT(SalesDataTable[[#This Row],[Order Date]],"mmm")</f>
        <v>Aug</v>
      </c>
    </row>
    <row r="1689" spans="1:24">
      <c r="A1689" s="3">
        <v>247</v>
      </c>
      <c r="B1689" s="4">
        <v>46254</v>
      </c>
      <c r="C1689" s="11">
        <f>YEAR(SalesDataTable[[#This Row],[Order Date]])</f>
        <v>2026</v>
      </c>
      <c r="D1689" s="11" t="str">
        <f>"Q"&amp;ROUNDUP(MONTH(SalesDataTable[[#This Row],[Order Date]])/3,0)</f>
        <v>Q3</v>
      </c>
      <c r="E1689" s="13">
        <f>MONTH(SalesDataTable[[#This Row],[Order Date]])</f>
        <v>8</v>
      </c>
      <c r="F1689" s="11" t="str">
        <f>TEXT(SalesDataTable[[#This Row],[Order Date]],"MMM")</f>
        <v>Aug</v>
      </c>
      <c r="G1689" s="5" t="s">
        <v>0</v>
      </c>
      <c r="H1689" s="5" t="s">
        <v>36</v>
      </c>
      <c r="I1689" s="5" t="s">
        <v>2</v>
      </c>
      <c r="J1689" s="5" t="s">
        <v>13</v>
      </c>
      <c r="K1689" s="5" t="s">
        <v>4</v>
      </c>
      <c r="L1689" s="5" t="s">
        <v>22</v>
      </c>
      <c r="M1689" s="6">
        <v>6</v>
      </c>
      <c r="N1689" s="7">
        <v>51.67</v>
      </c>
      <c r="O1689" s="8">
        <v>0.1</v>
      </c>
      <c r="P1689" s="7">
        <v>23.1</v>
      </c>
      <c r="Q1689" s="7">
        <f t="shared" si="104"/>
        <v>279.01799999999997</v>
      </c>
      <c r="R1689" s="7">
        <f t="shared" si="105"/>
        <v>138.60000000000002</v>
      </c>
      <c r="S1689" s="7">
        <f t="shared" si="106"/>
        <v>140.41799999999995</v>
      </c>
      <c r="T1689" s="9">
        <f t="shared" si="107"/>
        <v>0.50325785433197845</v>
      </c>
      <c r="U1689" s="6">
        <f>YEAR(SalesDataTable[[#This Row],[Order Date]])</f>
        <v>2026</v>
      </c>
      <c r="V1689" s="9" t="str">
        <f>"Q"&amp;ROUNDUP(MONTH(SalesDataTable[[#This Row],[Order Date]])/3,0)</f>
        <v>Q3</v>
      </c>
      <c r="W1689" s="6">
        <f>MONTH(SalesDataTable[[#This Row],[Order Date]])</f>
        <v>8</v>
      </c>
      <c r="X1689" s="9" t="str">
        <f>TEXT(SalesDataTable[[#This Row],[Order Date]],"mmm")</f>
        <v>Aug</v>
      </c>
    </row>
    <row r="1690" spans="1:24">
      <c r="A1690" s="3">
        <v>827</v>
      </c>
      <c r="B1690" s="4">
        <v>46254</v>
      </c>
      <c r="C1690" s="11">
        <f>YEAR(SalesDataTable[[#This Row],[Order Date]])</f>
        <v>2026</v>
      </c>
      <c r="D1690" s="11" t="str">
        <f>"Q"&amp;ROUNDUP(MONTH(SalesDataTable[[#This Row],[Order Date]])/3,0)</f>
        <v>Q3</v>
      </c>
      <c r="E1690" s="13">
        <f>MONTH(SalesDataTable[[#This Row],[Order Date]])</f>
        <v>8</v>
      </c>
      <c r="F1690" s="11" t="str">
        <f>TEXT(SalesDataTable[[#This Row],[Order Date]],"MMM")</f>
        <v>Aug</v>
      </c>
      <c r="G1690" s="5" t="s">
        <v>6</v>
      </c>
      <c r="H1690" s="5" t="s">
        <v>43</v>
      </c>
      <c r="I1690" s="5" t="s">
        <v>8</v>
      </c>
      <c r="J1690" s="5" t="s">
        <v>3</v>
      </c>
      <c r="K1690" s="5" t="s">
        <v>14</v>
      </c>
      <c r="L1690" s="5" t="s">
        <v>48</v>
      </c>
      <c r="M1690" s="6">
        <v>4</v>
      </c>
      <c r="N1690" s="7">
        <v>166.02</v>
      </c>
      <c r="O1690" s="8">
        <v>0.1</v>
      </c>
      <c r="P1690" s="7">
        <v>87.99</v>
      </c>
      <c r="Q1690" s="7">
        <f t="shared" si="104"/>
        <v>597.67200000000003</v>
      </c>
      <c r="R1690" s="7">
        <f t="shared" si="105"/>
        <v>351.96</v>
      </c>
      <c r="S1690" s="7">
        <f t="shared" si="106"/>
        <v>245.71200000000005</v>
      </c>
      <c r="T1690" s="9">
        <f t="shared" si="107"/>
        <v>0.4111151266915633</v>
      </c>
      <c r="U1690" s="6">
        <f>YEAR(SalesDataTable[[#This Row],[Order Date]])</f>
        <v>2026</v>
      </c>
      <c r="V1690" s="9" t="str">
        <f>"Q"&amp;ROUNDUP(MONTH(SalesDataTable[[#This Row],[Order Date]])/3,0)</f>
        <v>Q3</v>
      </c>
      <c r="W1690" s="6">
        <f>MONTH(SalesDataTable[[#This Row],[Order Date]])</f>
        <v>8</v>
      </c>
      <c r="X1690" s="9" t="str">
        <f>TEXT(SalesDataTable[[#This Row],[Order Date]],"mmm")</f>
        <v>Aug</v>
      </c>
    </row>
    <row r="1691" spans="1:24">
      <c r="A1691" s="3">
        <v>1156</v>
      </c>
      <c r="B1691" s="4">
        <v>46254</v>
      </c>
      <c r="C1691" s="11">
        <f>YEAR(SalesDataTable[[#This Row],[Order Date]])</f>
        <v>2026</v>
      </c>
      <c r="D1691" s="11" t="str">
        <f>"Q"&amp;ROUNDUP(MONTH(SalesDataTable[[#This Row],[Order Date]])/3,0)</f>
        <v>Q3</v>
      </c>
      <c r="E1691" s="13">
        <f>MONTH(SalesDataTable[[#This Row],[Order Date]])</f>
        <v>8</v>
      </c>
      <c r="F1691" s="11" t="str">
        <f>TEXT(SalesDataTable[[#This Row],[Order Date]],"MMM")</f>
        <v>Aug</v>
      </c>
      <c r="G1691" s="5" t="s">
        <v>11</v>
      </c>
      <c r="H1691" s="5" t="s">
        <v>25</v>
      </c>
      <c r="I1691" s="5" t="s">
        <v>19</v>
      </c>
      <c r="J1691" s="5" t="s">
        <v>13</v>
      </c>
      <c r="K1691" s="5" t="s">
        <v>4</v>
      </c>
      <c r="L1691" s="5" t="s">
        <v>22</v>
      </c>
      <c r="M1691" s="6">
        <v>2</v>
      </c>
      <c r="N1691" s="7">
        <v>50.59</v>
      </c>
      <c r="O1691" s="8">
        <v>0.1</v>
      </c>
      <c r="P1691" s="7">
        <v>22.68</v>
      </c>
      <c r="Q1691" s="7">
        <f t="shared" si="104"/>
        <v>91.062000000000012</v>
      </c>
      <c r="R1691" s="7">
        <f t="shared" si="105"/>
        <v>45.36</v>
      </c>
      <c r="S1691" s="7">
        <f t="shared" si="106"/>
        <v>45.702000000000012</v>
      </c>
      <c r="T1691" s="9">
        <f t="shared" si="107"/>
        <v>0.5018778414706464</v>
      </c>
      <c r="U1691" s="6">
        <f>YEAR(SalesDataTable[[#This Row],[Order Date]])</f>
        <v>2026</v>
      </c>
      <c r="V1691" s="9" t="str">
        <f>"Q"&amp;ROUNDUP(MONTH(SalesDataTable[[#This Row],[Order Date]])/3,0)</f>
        <v>Q3</v>
      </c>
      <c r="W1691" s="6">
        <f>MONTH(SalesDataTable[[#This Row],[Order Date]])</f>
        <v>8</v>
      </c>
      <c r="X1691" s="9" t="str">
        <f>TEXT(SalesDataTable[[#This Row],[Order Date]],"mmm")</f>
        <v>Aug</v>
      </c>
    </row>
    <row r="1692" spans="1:24">
      <c r="A1692" s="3">
        <v>1543</v>
      </c>
      <c r="B1692" s="4">
        <v>46254</v>
      </c>
      <c r="C1692" s="11">
        <f>YEAR(SalesDataTable[[#This Row],[Order Date]])</f>
        <v>2026</v>
      </c>
      <c r="D1692" s="11" t="str">
        <f>"Q"&amp;ROUNDUP(MONTH(SalesDataTable[[#This Row],[Order Date]])/3,0)</f>
        <v>Q3</v>
      </c>
      <c r="E1692" s="13">
        <f>MONTH(SalesDataTable[[#This Row],[Order Date]])</f>
        <v>8</v>
      </c>
      <c r="F1692" s="11" t="str">
        <f>TEXT(SalesDataTable[[#This Row],[Order Date]],"MMM")</f>
        <v>Aug</v>
      </c>
      <c r="G1692" s="5" t="s">
        <v>20</v>
      </c>
      <c r="H1692" s="5" t="s">
        <v>31</v>
      </c>
      <c r="I1692" s="5" t="s">
        <v>19</v>
      </c>
      <c r="J1692" s="5" t="s">
        <v>3</v>
      </c>
      <c r="K1692" s="5" t="s">
        <v>9</v>
      </c>
      <c r="L1692" s="5" t="s">
        <v>37</v>
      </c>
      <c r="M1692" s="6">
        <v>1</v>
      </c>
      <c r="N1692" s="7">
        <v>155.83000000000001</v>
      </c>
      <c r="O1692" s="8">
        <v>0</v>
      </c>
      <c r="P1692" s="7">
        <v>77.260000000000005</v>
      </c>
      <c r="Q1692" s="7">
        <f t="shared" si="104"/>
        <v>155.83000000000001</v>
      </c>
      <c r="R1692" s="7">
        <f t="shared" si="105"/>
        <v>77.260000000000005</v>
      </c>
      <c r="S1692" s="7">
        <f t="shared" si="106"/>
        <v>78.570000000000007</v>
      </c>
      <c r="T1692" s="9">
        <f t="shared" si="107"/>
        <v>0.50420329846627732</v>
      </c>
      <c r="U1692" s="6">
        <f>YEAR(SalesDataTable[[#This Row],[Order Date]])</f>
        <v>2026</v>
      </c>
      <c r="V1692" s="9" t="str">
        <f>"Q"&amp;ROUNDUP(MONTH(SalesDataTable[[#This Row],[Order Date]])/3,0)</f>
        <v>Q3</v>
      </c>
      <c r="W1692" s="6">
        <f>MONTH(SalesDataTable[[#This Row],[Order Date]])</f>
        <v>8</v>
      </c>
      <c r="X1692" s="9" t="str">
        <f>TEXT(SalesDataTable[[#This Row],[Order Date]],"mmm")</f>
        <v>Aug</v>
      </c>
    </row>
    <row r="1693" spans="1:24">
      <c r="A1693" s="3">
        <v>2613</v>
      </c>
      <c r="B1693" s="4">
        <v>46254</v>
      </c>
      <c r="C1693" s="11">
        <f>YEAR(SalesDataTable[[#This Row],[Order Date]])</f>
        <v>2026</v>
      </c>
      <c r="D1693" s="11" t="str">
        <f>"Q"&amp;ROUNDUP(MONTH(SalesDataTable[[#This Row],[Order Date]])/3,0)</f>
        <v>Q3</v>
      </c>
      <c r="E1693" s="13">
        <f>MONTH(SalesDataTable[[#This Row],[Order Date]])</f>
        <v>8</v>
      </c>
      <c r="F1693" s="11" t="str">
        <f>TEXT(SalesDataTable[[#This Row],[Order Date]],"MMM")</f>
        <v>Aug</v>
      </c>
      <c r="G1693" s="5" t="s">
        <v>20</v>
      </c>
      <c r="H1693" s="5" t="s">
        <v>21</v>
      </c>
      <c r="I1693" s="5" t="s">
        <v>2</v>
      </c>
      <c r="J1693" s="5" t="s">
        <v>13</v>
      </c>
      <c r="K1693" s="5" t="s">
        <v>34</v>
      </c>
      <c r="L1693" s="5" t="s">
        <v>42</v>
      </c>
      <c r="M1693" s="6">
        <v>1</v>
      </c>
      <c r="N1693" s="7">
        <v>36.380000000000003</v>
      </c>
      <c r="O1693" s="8">
        <v>0.05</v>
      </c>
      <c r="P1693" s="7">
        <v>14.2</v>
      </c>
      <c r="Q1693" s="7">
        <f t="shared" si="104"/>
        <v>34.561</v>
      </c>
      <c r="R1693" s="7">
        <f t="shared" si="105"/>
        <v>14.2</v>
      </c>
      <c r="S1693" s="7">
        <f t="shared" si="106"/>
        <v>20.361000000000001</v>
      </c>
      <c r="T1693" s="9">
        <f t="shared" si="107"/>
        <v>0.58913225890454557</v>
      </c>
      <c r="U1693" s="6">
        <f>YEAR(SalesDataTable[[#This Row],[Order Date]])</f>
        <v>2026</v>
      </c>
      <c r="V1693" s="9" t="str">
        <f>"Q"&amp;ROUNDUP(MONTH(SalesDataTable[[#This Row],[Order Date]])/3,0)</f>
        <v>Q3</v>
      </c>
      <c r="W1693" s="6">
        <f>MONTH(SalesDataTable[[#This Row],[Order Date]])</f>
        <v>8</v>
      </c>
      <c r="X1693" s="9" t="str">
        <f>TEXT(SalesDataTable[[#This Row],[Order Date]],"mmm")</f>
        <v>Aug</v>
      </c>
    </row>
    <row r="1694" spans="1:24">
      <c r="A1694" s="3">
        <v>3002</v>
      </c>
      <c r="B1694" s="4">
        <v>46254</v>
      </c>
      <c r="C1694" s="11">
        <f>YEAR(SalesDataTable[[#This Row],[Order Date]])</f>
        <v>2026</v>
      </c>
      <c r="D1694" s="11" t="str">
        <f>"Q"&amp;ROUNDUP(MONTH(SalesDataTable[[#This Row],[Order Date]])/3,0)</f>
        <v>Q3</v>
      </c>
      <c r="E1694" s="13">
        <f>MONTH(SalesDataTable[[#This Row],[Order Date]])</f>
        <v>8</v>
      </c>
      <c r="F1694" s="11" t="str">
        <f>TEXT(SalesDataTable[[#This Row],[Order Date]],"MMM")</f>
        <v>Aug</v>
      </c>
      <c r="G1694" s="5" t="s">
        <v>6</v>
      </c>
      <c r="H1694" s="5" t="s">
        <v>43</v>
      </c>
      <c r="I1694" s="5" t="s">
        <v>19</v>
      </c>
      <c r="J1694" s="5" t="s">
        <v>13</v>
      </c>
      <c r="K1694" s="5" t="s">
        <v>23</v>
      </c>
      <c r="L1694" s="5" t="s">
        <v>51</v>
      </c>
      <c r="M1694" s="6">
        <v>2</v>
      </c>
      <c r="N1694" s="7">
        <v>124.09</v>
      </c>
      <c r="O1694" s="8">
        <v>0</v>
      </c>
      <c r="P1694" s="7">
        <v>60.39</v>
      </c>
      <c r="Q1694" s="7">
        <f t="shared" si="104"/>
        <v>248.18</v>
      </c>
      <c r="R1694" s="7">
        <f t="shared" si="105"/>
        <v>120.78</v>
      </c>
      <c r="S1694" s="7">
        <f t="shared" si="106"/>
        <v>127.4</v>
      </c>
      <c r="T1694" s="9">
        <f t="shared" si="107"/>
        <v>0.513337094044645</v>
      </c>
      <c r="U1694" s="6">
        <f>YEAR(SalesDataTable[[#This Row],[Order Date]])</f>
        <v>2026</v>
      </c>
      <c r="V1694" s="9" t="str">
        <f>"Q"&amp;ROUNDUP(MONTH(SalesDataTable[[#This Row],[Order Date]])/3,0)</f>
        <v>Q3</v>
      </c>
      <c r="W1694" s="6">
        <f>MONTH(SalesDataTable[[#This Row],[Order Date]])</f>
        <v>8</v>
      </c>
      <c r="X1694" s="9" t="str">
        <f>TEXT(SalesDataTable[[#This Row],[Order Date]],"mmm")</f>
        <v>Aug</v>
      </c>
    </row>
    <row r="1695" spans="1:24">
      <c r="A1695" s="3">
        <v>3103</v>
      </c>
      <c r="B1695" s="4">
        <v>46254</v>
      </c>
      <c r="C1695" s="11">
        <f>YEAR(SalesDataTable[[#This Row],[Order Date]])</f>
        <v>2026</v>
      </c>
      <c r="D1695" s="11" t="str">
        <f>"Q"&amp;ROUNDUP(MONTH(SalesDataTable[[#This Row],[Order Date]])/3,0)</f>
        <v>Q3</v>
      </c>
      <c r="E1695" s="13">
        <f>MONTH(SalesDataTable[[#This Row],[Order Date]])</f>
        <v>8</v>
      </c>
      <c r="F1695" s="11" t="str">
        <f>TEXT(SalesDataTable[[#This Row],[Order Date]],"MMM")</f>
        <v>Aug</v>
      </c>
      <c r="G1695" s="5" t="s">
        <v>20</v>
      </c>
      <c r="H1695" s="5" t="s">
        <v>33</v>
      </c>
      <c r="I1695" s="5" t="s">
        <v>2</v>
      </c>
      <c r="J1695" s="5" t="s">
        <v>13</v>
      </c>
      <c r="K1695" s="5" t="s">
        <v>9</v>
      </c>
      <c r="L1695" s="5" t="s">
        <v>17</v>
      </c>
      <c r="M1695" s="6">
        <v>1</v>
      </c>
      <c r="N1695" s="7">
        <v>141.97999999999999</v>
      </c>
      <c r="O1695" s="8">
        <v>0.05</v>
      </c>
      <c r="P1695" s="7">
        <v>79.510000000000005</v>
      </c>
      <c r="Q1695" s="7">
        <f t="shared" si="104"/>
        <v>134.88099999999997</v>
      </c>
      <c r="R1695" s="7">
        <f t="shared" si="105"/>
        <v>79.510000000000005</v>
      </c>
      <c r="S1695" s="7">
        <f t="shared" si="106"/>
        <v>55.370999999999967</v>
      </c>
      <c r="T1695" s="9">
        <f t="shared" si="107"/>
        <v>0.41051741905828082</v>
      </c>
      <c r="U1695" s="6">
        <f>YEAR(SalesDataTable[[#This Row],[Order Date]])</f>
        <v>2026</v>
      </c>
      <c r="V1695" s="9" t="str">
        <f>"Q"&amp;ROUNDUP(MONTH(SalesDataTable[[#This Row],[Order Date]])/3,0)</f>
        <v>Q3</v>
      </c>
      <c r="W1695" s="6">
        <f>MONTH(SalesDataTable[[#This Row],[Order Date]])</f>
        <v>8</v>
      </c>
      <c r="X1695" s="9" t="str">
        <f>TEXT(SalesDataTable[[#This Row],[Order Date]],"mmm")</f>
        <v>Aug</v>
      </c>
    </row>
    <row r="1696" spans="1:24">
      <c r="A1696" s="3">
        <v>3234</v>
      </c>
      <c r="B1696" s="4">
        <v>46254</v>
      </c>
      <c r="C1696" s="11">
        <f>YEAR(SalesDataTable[[#This Row],[Order Date]])</f>
        <v>2026</v>
      </c>
      <c r="D1696" s="11" t="str">
        <f>"Q"&amp;ROUNDUP(MONTH(SalesDataTable[[#This Row],[Order Date]])/3,0)</f>
        <v>Q3</v>
      </c>
      <c r="E1696" s="13">
        <f>MONTH(SalesDataTable[[#This Row],[Order Date]])</f>
        <v>8</v>
      </c>
      <c r="F1696" s="11" t="str">
        <f>TEXT(SalesDataTable[[#This Row],[Order Date]],"MMM")</f>
        <v>Aug</v>
      </c>
      <c r="G1696" s="5" t="s">
        <v>20</v>
      </c>
      <c r="H1696" s="5" t="s">
        <v>47</v>
      </c>
      <c r="I1696" s="5" t="s">
        <v>19</v>
      </c>
      <c r="J1696" s="5" t="s">
        <v>13</v>
      </c>
      <c r="K1696" s="5" t="s">
        <v>23</v>
      </c>
      <c r="L1696" s="5" t="s">
        <v>51</v>
      </c>
      <c r="M1696" s="6">
        <v>5</v>
      </c>
      <c r="N1696" s="7">
        <v>121.93</v>
      </c>
      <c r="O1696" s="8">
        <v>0.15</v>
      </c>
      <c r="P1696" s="7">
        <v>62.28</v>
      </c>
      <c r="Q1696" s="7">
        <f t="shared" si="104"/>
        <v>518.2025000000001</v>
      </c>
      <c r="R1696" s="7">
        <f t="shared" si="105"/>
        <v>311.39999999999998</v>
      </c>
      <c r="S1696" s="7">
        <f t="shared" si="106"/>
        <v>206.80250000000012</v>
      </c>
      <c r="T1696" s="9">
        <f t="shared" si="107"/>
        <v>0.39907661580173792</v>
      </c>
      <c r="U1696" s="6">
        <f>YEAR(SalesDataTable[[#This Row],[Order Date]])</f>
        <v>2026</v>
      </c>
      <c r="V1696" s="9" t="str">
        <f>"Q"&amp;ROUNDUP(MONTH(SalesDataTable[[#This Row],[Order Date]])/3,0)</f>
        <v>Q3</v>
      </c>
      <c r="W1696" s="6">
        <f>MONTH(SalesDataTable[[#This Row],[Order Date]])</f>
        <v>8</v>
      </c>
      <c r="X1696" s="9" t="str">
        <f>TEXT(SalesDataTable[[#This Row],[Order Date]],"mmm")</f>
        <v>Aug</v>
      </c>
    </row>
    <row r="1697" spans="1:24">
      <c r="A1697" s="3">
        <v>3281</v>
      </c>
      <c r="B1697" s="4">
        <v>46254</v>
      </c>
      <c r="C1697" s="11">
        <f>YEAR(SalesDataTable[[#This Row],[Order Date]])</f>
        <v>2026</v>
      </c>
      <c r="D1697" s="11" t="str">
        <f>"Q"&amp;ROUNDUP(MONTH(SalesDataTable[[#This Row],[Order Date]])/3,0)</f>
        <v>Q3</v>
      </c>
      <c r="E1697" s="13">
        <f>MONTH(SalesDataTable[[#This Row],[Order Date]])</f>
        <v>8</v>
      </c>
      <c r="F1697" s="11" t="str">
        <f>TEXT(SalesDataTable[[#This Row],[Order Date]],"MMM")</f>
        <v>Aug</v>
      </c>
      <c r="G1697" s="5" t="s">
        <v>20</v>
      </c>
      <c r="H1697" s="5" t="s">
        <v>21</v>
      </c>
      <c r="I1697" s="5" t="s">
        <v>2</v>
      </c>
      <c r="J1697" s="5" t="s">
        <v>13</v>
      </c>
      <c r="K1697" s="5" t="s">
        <v>14</v>
      </c>
      <c r="L1697" s="5" t="s">
        <v>15</v>
      </c>
      <c r="M1697" s="6">
        <v>1</v>
      </c>
      <c r="N1697" s="7">
        <v>35.58</v>
      </c>
      <c r="O1697" s="8">
        <v>0.15</v>
      </c>
      <c r="P1697" s="7">
        <v>13.94</v>
      </c>
      <c r="Q1697" s="7">
        <f t="shared" si="104"/>
        <v>30.242999999999999</v>
      </c>
      <c r="R1697" s="7">
        <f t="shared" si="105"/>
        <v>13.94</v>
      </c>
      <c r="S1697" s="7">
        <f t="shared" si="106"/>
        <v>16.302999999999997</v>
      </c>
      <c r="T1697" s="9">
        <f t="shared" si="107"/>
        <v>0.53906689151208542</v>
      </c>
      <c r="U1697" s="6">
        <f>YEAR(SalesDataTable[[#This Row],[Order Date]])</f>
        <v>2026</v>
      </c>
      <c r="V1697" s="9" t="str">
        <f>"Q"&amp;ROUNDUP(MONTH(SalesDataTable[[#This Row],[Order Date]])/3,0)</f>
        <v>Q3</v>
      </c>
      <c r="W1697" s="6">
        <f>MONTH(SalesDataTable[[#This Row],[Order Date]])</f>
        <v>8</v>
      </c>
      <c r="X1697" s="9" t="str">
        <f>TEXT(SalesDataTable[[#This Row],[Order Date]],"mmm")</f>
        <v>Aug</v>
      </c>
    </row>
    <row r="1698" spans="1:24">
      <c r="A1698" s="3">
        <v>3870</v>
      </c>
      <c r="B1698" s="4">
        <v>46254</v>
      </c>
      <c r="C1698" s="11">
        <f>YEAR(SalesDataTable[[#This Row],[Order Date]])</f>
        <v>2026</v>
      </c>
      <c r="D1698" s="11" t="str">
        <f>"Q"&amp;ROUNDUP(MONTH(SalesDataTable[[#This Row],[Order Date]])/3,0)</f>
        <v>Q3</v>
      </c>
      <c r="E1698" s="13">
        <f>MONTH(SalesDataTable[[#This Row],[Order Date]])</f>
        <v>8</v>
      </c>
      <c r="F1698" s="11" t="str">
        <f>TEXT(SalesDataTable[[#This Row],[Order Date]],"MMM")</f>
        <v>Aug</v>
      </c>
      <c r="G1698" s="5" t="s">
        <v>11</v>
      </c>
      <c r="H1698" s="5" t="s">
        <v>25</v>
      </c>
      <c r="I1698" s="5" t="s">
        <v>28</v>
      </c>
      <c r="J1698" s="5" t="s">
        <v>3</v>
      </c>
      <c r="K1698" s="5" t="s">
        <v>9</v>
      </c>
      <c r="L1698" s="5" t="s">
        <v>37</v>
      </c>
      <c r="M1698" s="6">
        <v>1</v>
      </c>
      <c r="N1698" s="7">
        <v>157.84</v>
      </c>
      <c r="O1698" s="8">
        <v>0</v>
      </c>
      <c r="P1698" s="7">
        <v>77.87</v>
      </c>
      <c r="Q1698" s="7">
        <f t="shared" si="104"/>
        <v>157.84</v>
      </c>
      <c r="R1698" s="7">
        <f t="shared" si="105"/>
        <v>77.87</v>
      </c>
      <c r="S1698" s="7">
        <f t="shared" si="106"/>
        <v>79.97</v>
      </c>
      <c r="T1698" s="9">
        <f t="shared" si="107"/>
        <v>0.50665230613279266</v>
      </c>
      <c r="U1698" s="6">
        <f>YEAR(SalesDataTable[[#This Row],[Order Date]])</f>
        <v>2026</v>
      </c>
      <c r="V1698" s="9" t="str">
        <f>"Q"&amp;ROUNDUP(MONTH(SalesDataTable[[#This Row],[Order Date]])/3,0)</f>
        <v>Q3</v>
      </c>
      <c r="W1698" s="6">
        <f>MONTH(SalesDataTable[[#This Row],[Order Date]])</f>
        <v>8</v>
      </c>
      <c r="X1698" s="9" t="str">
        <f>TEXT(SalesDataTable[[#This Row],[Order Date]],"mmm")</f>
        <v>Aug</v>
      </c>
    </row>
    <row r="1699" spans="1:24">
      <c r="A1699" s="3">
        <v>3938</v>
      </c>
      <c r="B1699" s="4">
        <v>46254</v>
      </c>
      <c r="C1699" s="11">
        <f>YEAR(SalesDataTable[[#This Row],[Order Date]])</f>
        <v>2026</v>
      </c>
      <c r="D1699" s="11" t="str">
        <f>"Q"&amp;ROUNDUP(MONTH(SalesDataTable[[#This Row],[Order Date]])/3,0)</f>
        <v>Q3</v>
      </c>
      <c r="E1699" s="13">
        <f>MONTH(SalesDataTable[[#This Row],[Order Date]])</f>
        <v>8</v>
      </c>
      <c r="F1699" s="11" t="str">
        <f>TEXT(SalesDataTable[[#This Row],[Order Date]],"MMM")</f>
        <v>Aug</v>
      </c>
      <c r="G1699" s="5" t="s">
        <v>6</v>
      </c>
      <c r="H1699" s="5" t="s">
        <v>43</v>
      </c>
      <c r="I1699" s="5" t="s">
        <v>2</v>
      </c>
      <c r="J1699" s="5" t="s">
        <v>13</v>
      </c>
      <c r="K1699" s="5" t="s">
        <v>23</v>
      </c>
      <c r="L1699" s="5" t="s">
        <v>24</v>
      </c>
      <c r="M1699" s="6">
        <v>1</v>
      </c>
      <c r="N1699" s="7">
        <v>336.35</v>
      </c>
      <c r="O1699" s="8">
        <v>0</v>
      </c>
      <c r="P1699" s="7">
        <v>195.07</v>
      </c>
      <c r="Q1699" s="7">
        <f t="shared" si="104"/>
        <v>336.35</v>
      </c>
      <c r="R1699" s="7">
        <f t="shared" si="105"/>
        <v>195.07</v>
      </c>
      <c r="S1699" s="7">
        <f t="shared" si="106"/>
        <v>141.28000000000003</v>
      </c>
      <c r="T1699" s="9">
        <f t="shared" si="107"/>
        <v>0.42003865021554931</v>
      </c>
      <c r="U1699" s="6">
        <f>YEAR(SalesDataTable[[#This Row],[Order Date]])</f>
        <v>2026</v>
      </c>
      <c r="V1699" s="9" t="str">
        <f>"Q"&amp;ROUNDUP(MONTH(SalesDataTable[[#This Row],[Order Date]])/3,0)</f>
        <v>Q3</v>
      </c>
      <c r="W1699" s="6">
        <f>MONTH(SalesDataTable[[#This Row],[Order Date]])</f>
        <v>8</v>
      </c>
      <c r="X1699" s="9" t="str">
        <f>TEXT(SalesDataTable[[#This Row],[Order Date]],"mmm")</f>
        <v>Aug</v>
      </c>
    </row>
    <row r="1700" spans="1:24">
      <c r="A1700" s="3">
        <v>4237</v>
      </c>
      <c r="B1700" s="4">
        <v>46254</v>
      </c>
      <c r="C1700" s="11">
        <f>YEAR(SalesDataTable[[#This Row],[Order Date]])</f>
        <v>2026</v>
      </c>
      <c r="D1700" s="11" t="str">
        <f>"Q"&amp;ROUNDUP(MONTH(SalesDataTable[[#This Row],[Order Date]])/3,0)</f>
        <v>Q3</v>
      </c>
      <c r="E1700" s="13">
        <f>MONTH(SalesDataTable[[#This Row],[Order Date]])</f>
        <v>8</v>
      </c>
      <c r="F1700" s="11" t="str">
        <f>TEXT(SalesDataTable[[#This Row],[Order Date]],"MMM")</f>
        <v>Aug</v>
      </c>
      <c r="G1700" s="5" t="s">
        <v>20</v>
      </c>
      <c r="H1700" s="5" t="s">
        <v>47</v>
      </c>
      <c r="I1700" s="5" t="s">
        <v>8</v>
      </c>
      <c r="J1700" s="5" t="s">
        <v>3</v>
      </c>
      <c r="K1700" s="5" t="s">
        <v>9</v>
      </c>
      <c r="L1700" s="5" t="s">
        <v>37</v>
      </c>
      <c r="M1700" s="6">
        <v>3</v>
      </c>
      <c r="N1700" s="7">
        <v>153.03</v>
      </c>
      <c r="O1700" s="8">
        <v>0.15</v>
      </c>
      <c r="P1700" s="7">
        <v>78.239999999999995</v>
      </c>
      <c r="Q1700" s="7">
        <f t="shared" si="104"/>
        <v>390.22650000000004</v>
      </c>
      <c r="R1700" s="7">
        <f t="shared" si="105"/>
        <v>234.71999999999997</v>
      </c>
      <c r="S1700" s="7">
        <f t="shared" si="106"/>
        <v>155.50650000000007</v>
      </c>
      <c r="T1700" s="9">
        <f t="shared" si="107"/>
        <v>0.39850317700104954</v>
      </c>
      <c r="U1700" s="6">
        <f>YEAR(SalesDataTable[[#This Row],[Order Date]])</f>
        <v>2026</v>
      </c>
      <c r="V1700" s="9" t="str">
        <f>"Q"&amp;ROUNDUP(MONTH(SalesDataTable[[#This Row],[Order Date]])/3,0)</f>
        <v>Q3</v>
      </c>
      <c r="W1700" s="6">
        <f>MONTH(SalesDataTable[[#This Row],[Order Date]])</f>
        <v>8</v>
      </c>
      <c r="X1700" s="9" t="str">
        <f>TEXT(SalesDataTable[[#This Row],[Order Date]],"mmm")</f>
        <v>Aug</v>
      </c>
    </row>
    <row r="1701" spans="1:24">
      <c r="A1701" s="3">
        <v>4970</v>
      </c>
      <c r="B1701" s="4">
        <v>46254</v>
      </c>
      <c r="C1701" s="11">
        <f>YEAR(SalesDataTable[[#This Row],[Order Date]])</f>
        <v>2026</v>
      </c>
      <c r="D1701" s="11" t="str">
        <f>"Q"&amp;ROUNDUP(MONTH(SalesDataTable[[#This Row],[Order Date]])/3,0)</f>
        <v>Q3</v>
      </c>
      <c r="E1701" s="13">
        <f>MONTH(SalesDataTable[[#This Row],[Order Date]])</f>
        <v>8</v>
      </c>
      <c r="F1701" s="11" t="str">
        <f>TEXT(SalesDataTable[[#This Row],[Order Date]],"MMM")</f>
        <v>Aug</v>
      </c>
      <c r="G1701" s="5" t="s">
        <v>6</v>
      </c>
      <c r="H1701" s="5" t="s">
        <v>49</v>
      </c>
      <c r="I1701" s="5" t="s">
        <v>2</v>
      </c>
      <c r="J1701" s="5" t="s">
        <v>3</v>
      </c>
      <c r="K1701" s="5" t="s">
        <v>4</v>
      </c>
      <c r="L1701" s="5" t="s">
        <v>30</v>
      </c>
      <c r="M1701" s="6">
        <v>2</v>
      </c>
      <c r="N1701" s="7">
        <v>105.01</v>
      </c>
      <c r="O1701" s="8">
        <v>0.15</v>
      </c>
      <c r="P1701" s="7">
        <v>50.56</v>
      </c>
      <c r="Q1701" s="7">
        <f t="shared" si="104"/>
        <v>178.517</v>
      </c>
      <c r="R1701" s="7">
        <f t="shared" si="105"/>
        <v>101.12</v>
      </c>
      <c r="S1701" s="7">
        <f t="shared" si="106"/>
        <v>77.396999999999991</v>
      </c>
      <c r="T1701" s="9">
        <f t="shared" si="107"/>
        <v>0.43355534766996978</v>
      </c>
      <c r="U1701" s="6">
        <f>YEAR(SalesDataTable[[#This Row],[Order Date]])</f>
        <v>2026</v>
      </c>
      <c r="V1701" s="9" t="str">
        <f>"Q"&amp;ROUNDUP(MONTH(SalesDataTable[[#This Row],[Order Date]])/3,0)</f>
        <v>Q3</v>
      </c>
      <c r="W1701" s="6">
        <f>MONTH(SalesDataTable[[#This Row],[Order Date]])</f>
        <v>8</v>
      </c>
      <c r="X1701" s="9" t="str">
        <f>TEXT(SalesDataTable[[#This Row],[Order Date]],"mmm")</f>
        <v>Aug</v>
      </c>
    </row>
    <row r="1702" spans="1:24">
      <c r="A1702" s="3">
        <v>515</v>
      </c>
      <c r="B1702" s="4">
        <v>46255</v>
      </c>
      <c r="C1702" s="11">
        <f>YEAR(SalesDataTable[[#This Row],[Order Date]])</f>
        <v>2026</v>
      </c>
      <c r="D1702" s="11" t="str">
        <f>"Q"&amp;ROUNDUP(MONTH(SalesDataTable[[#This Row],[Order Date]])/3,0)</f>
        <v>Q3</v>
      </c>
      <c r="E1702" s="13">
        <f>MONTH(SalesDataTable[[#This Row],[Order Date]])</f>
        <v>8</v>
      </c>
      <c r="F1702" s="11" t="str">
        <f>TEXT(SalesDataTable[[#This Row],[Order Date]],"MMM")</f>
        <v>Aug</v>
      </c>
      <c r="G1702" s="5" t="s">
        <v>0</v>
      </c>
      <c r="H1702" s="5" t="s">
        <v>1</v>
      </c>
      <c r="I1702" s="5" t="s">
        <v>19</v>
      </c>
      <c r="J1702" s="5" t="s">
        <v>3</v>
      </c>
      <c r="K1702" s="5" t="s">
        <v>14</v>
      </c>
      <c r="L1702" s="5" t="s">
        <v>32</v>
      </c>
      <c r="M1702" s="6">
        <v>2</v>
      </c>
      <c r="N1702" s="7">
        <v>45.47</v>
      </c>
      <c r="O1702" s="8">
        <v>0</v>
      </c>
      <c r="P1702" s="7">
        <v>18.27</v>
      </c>
      <c r="Q1702" s="7">
        <f t="shared" si="104"/>
        <v>90.94</v>
      </c>
      <c r="R1702" s="7">
        <f t="shared" si="105"/>
        <v>36.54</v>
      </c>
      <c r="S1702" s="7">
        <f t="shared" si="106"/>
        <v>54.4</v>
      </c>
      <c r="T1702" s="9">
        <f t="shared" si="107"/>
        <v>0.5981966131515285</v>
      </c>
      <c r="U1702" s="6">
        <f>YEAR(SalesDataTable[[#This Row],[Order Date]])</f>
        <v>2026</v>
      </c>
      <c r="V1702" s="9" t="str">
        <f>"Q"&amp;ROUNDUP(MONTH(SalesDataTable[[#This Row],[Order Date]])/3,0)</f>
        <v>Q3</v>
      </c>
      <c r="W1702" s="6">
        <f>MONTH(SalesDataTable[[#This Row],[Order Date]])</f>
        <v>8</v>
      </c>
      <c r="X1702" s="9" t="str">
        <f>TEXT(SalesDataTable[[#This Row],[Order Date]],"mmm")</f>
        <v>Aug</v>
      </c>
    </row>
    <row r="1703" spans="1:24">
      <c r="A1703" s="3">
        <v>661</v>
      </c>
      <c r="B1703" s="4">
        <v>46255</v>
      </c>
      <c r="C1703" s="11">
        <f>YEAR(SalesDataTable[[#This Row],[Order Date]])</f>
        <v>2026</v>
      </c>
      <c r="D1703" s="11" t="str">
        <f>"Q"&amp;ROUNDUP(MONTH(SalesDataTable[[#This Row],[Order Date]])/3,0)</f>
        <v>Q3</v>
      </c>
      <c r="E1703" s="13">
        <f>MONTH(SalesDataTable[[#This Row],[Order Date]])</f>
        <v>8</v>
      </c>
      <c r="F1703" s="11" t="str">
        <f>TEXT(SalesDataTable[[#This Row],[Order Date]],"MMM")</f>
        <v>Aug</v>
      </c>
      <c r="G1703" s="5" t="s">
        <v>0</v>
      </c>
      <c r="H1703" s="5" t="s">
        <v>50</v>
      </c>
      <c r="I1703" s="5" t="s">
        <v>19</v>
      </c>
      <c r="J1703" s="5" t="s">
        <v>13</v>
      </c>
      <c r="K1703" s="5" t="s">
        <v>14</v>
      </c>
      <c r="L1703" s="5" t="s">
        <v>32</v>
      </c>
      <c r="M1703" s="6">
        <v>2</v>
      </c>
      <c r="N1703" s="7">
        <v>47.58</v>
      </c>
      <c r="O1703" s="8">
        <v>0.1</v>
      </c>
      <c r="P1703" s="7">
        <v>18.47</v>
      </c>
      <c r="Q1703" s="7">
        <f t="shared" si="104"/>
        <v>85.644000000000005</v>
      </c>
      <c r="R1703" s="7">
        <f t="shared" si="105"/>
        <v>36.94</v>
      </c>
      <c r="S1703" s="7">
        <f t="shared" si="106"/>
        <v>48.704000000000008</v>
      </c>
      <c r="T1703" s="9">
        <f t="shared" si="107"/>
        <v>0.56867965064686377</v>
      </c>
      <c r="U1703" s="6">
        <f>YEAR(SalesDataTable[[#This Row],[Order Date]])</f>
        <v>2026</v>
      </c>
      <c r="V1703" s="9" t="str">
        <f>"Q"&amp;ROUNDUP(MONTH(SalesDataTable[[#This Row],[Order Date]])/3,0)</f>
        <v>Q3</v>
      </c>
      <c r="W1703" s="6">
        <f>MONTH(SalesDataTable[[#This Row],[Order Date]])</f>
        <v>8</v>
      </c>
      <c r="X1703" s="9" t="str">
        <f>TEXT(SalesDataTable[[#This Row],[Order Date]],"mmm")</f>
        <v>Aug</v>
      </c>
    </row>
    <row r="1704" spans="1:24">
      <c r="A1704" s="3">
        <v>1443</v>
      </c>
      <c r="B1704" s="4">
        <v>46255</v>
      </c>
      <c r="C1704" s="11">
        <f>YEAR(SalesDataTable[[#This Row],[Order Date]])</f>
        <v>2026</v>
      </c>
      <c r="D1704" s="11" t="str">
        <f>"Q"&amp;ROUNDUP(MONTH(SalesDataTable[[#This Row],[Order Date]])/3,0)</f>
        <v>Q3</v>
      </c>
      <c r="E1704" s="13">
        <f>MONTH(SalesDataTable[[#This Row],[Order Date]])</f>
        <v>8</v>
      </c>
      <c r="F1704" s="11" t="str">
        <f>TEXT(SalesDataTable[[#This Row],[Order Date]],"MMM")</f>
        <v>Aug</v>
      </c>
      <c r="G1704" s="5" t="s">
        <v>20</v>
      </c>
      <c r="H1704" s="5" t="s">
        <v>21</v>
      </c>
      <c r="I1704" s="5" t="s">
        <v>2</v>
      </c>
      <c r="J1704" s="5" t="s">
        <v>13</v>
      </c>
      <c r="K1704" s="5" t="s">
        <v>9</v>
      </c>
      <c r="L1704" s="5" t="s">
        <v>37</v>
      </c>
      <c r="M1704" s="6">
        <v>5</v>
      </c>
      <c r="N1704" s="7">
        <v>155.65</v>
      </c>
      <c r="O1704" s="8">
        <v>0</v>
      </c>
      <c r="P1704" s="7">
        <v>79.13</v>
      </c>
      <c r="Q1704" s="7">
        <f t="shared" si="104"/>
        <v>778.25</v>
      </c>
      <c r="R1704" s="7">
        <f t="shared" si="105"/>
        <v>395.65</v>
      </c>
      <c r="S1704" s="7">
        <f t="shared" si="106"/>
        <v>382.6</v>
      </c>
      <c r="T1704" s="9">
        <f t="shared" si="107"/>
        <v>0.49161580469000965</v>
      </c>
      <c r="U1704" s="6">
        <f>YEAR(SalesDataTable[[#This Row],[Order Date]])</f>
        <v>2026</v>
      </c>
      <c r="V1704" s="9" t="str">
        <f>"Q"&amp;ROUNDUP(MONTH(SalesDataTable[[#This Row],[Order Date]])/3,0)</f>
        <v>Q3</v>
      </c>
      <c r="W1704" s="6">
        <f>MONTH(SalesDataTable[[#This Row],[Order Date]])</f>
        <v>8</v>
      </c>
      <c r="X1704" s="9" t="str">
        <f>TEXT(SalesDataTable[[#This Row],[Order Date]],"mmm")</f>
        <v>Aug</v>
      </c>
    </row>
    <row r="1705" spans="1:24">
      <c r="A1705" s="3">
        <v>1446</v>
      </c>
      <c r="B1705" s="4">
        <v>46255</v>
      </c>
      <c r="C1705" s="11">
        <f>YEAR(SalesDataTable[[#This Row],[Order Date]])</f>
        <v>2026</v>
      </c>
      <c r="D1705" s="11" t="str">
        <f>"Q"&amp;ROUNDUP(MONTH(SalesDataTable[[#This Row],[Order Date]])/3,0)</f>
        <v>Q3</v>
      </c>
      <c r="E1705" s="13">
        <f>MONTH(SalesDataTable[[#This Row],[Order Date]])</f>
        <v>8</v>
      </c>
      <c r="F1705" s="11" t="str">
        <f>TEXT(SalesDataTable[[#This Row],[Order Date]],"MMM")</f>
        <v>Aug</v>
      </c>
      <c r="G1705" s="5" t="s">
        <v>20</v>
      </c>
      <c r="H1705" s="5" t="s">
        <v>47</v>
      </c>
      <c r="I1705" s="5" t="s">
        <v>19</v>
      </c>
      <c r="J1705" s="5" t="s">
        <v>3</v>
      </c>
      <c r="K1705" s="5" t="s">
        <v>23</v>
      </c>
      <c r="L1705" s="5" t="s">
        <v>29</v>
      </c>
      <c r="M1705" s="6">
        <v>1</v>
      </c>
      <c r="N1705" s="7">
        <v>195.15</v>
      </c>
      <c r="O1705" s="8">
        <v>0</v>
      </c>
      <c r="P1705" s="7">
        <v>101.99</v>
      </c>
      <c r="Q1705" s="7">
        <f t="shared" si="104"/>
        <v>195.15</v>
      </c>
      <c r="R1705" s="7">
        <f t="shared" si="105"/>
        <v>101.99</v>
      </c>
      <c r="S1705" s="7">
        <f t="shared" si="106"/>
        <v>93.160000000000011</v>
      </c>
      <c r="T1705" s="9">
        <f t="shared" si="107"/>
        <v>0.47737637714578535</v>
      </c>
      <c r="U1705" s="6">
        <f>YEAR(SalesDataTable[[#This Row],[Order Date]])</f>
        <v>2026</v>
      </c>
      <c r="V1705" s="9" t="str">
        <f>"Q"&amp;ROUNDUP(MONTH(SalesDataTable[[#This Row],[Order Date]])/3,0)</f>
        <v>Q3</v>
      </c>
      <c r="W1705" s="6">
        <f>MONTH(SalesDataTable[[#This Row],[Order Date]])</f>
        <v>8</v>
      </c>
      <c r="X1705" s="9" t="str">
        <f>TEXT(SalesDataTable[[#This Row],[Order Date]],"mmm")</f>
        <v>Aug</v>
      </c>
    </row>
    <row r="1706" spans="1:24">
      <c r="A1706" s="3">
        <v>1524</v>
      </c>
      <c r="B1706" s="4">
        <v>46255</v>
      </c>
      <c r="C1706" s="11">
        <f>YEAR(SalesDataTable[[#This Row],[Order Date]])</f>
        <v>2026</v>
      </c>
      <c r="D1706" s="11" t="str">
        <f>"Q"&amp;ROUNDUP(MONTH(SalesDataTable[[#This Row],[Order Date]])/3,0)</f>
        <v>Q3</v>
      </c>
      <c r="E1706" s="13">
        <f>MONTH(SalesDataTable[[#This Row],[Order Date]])</f>
        <v>8</v>
      </c>
      <c r="F1706" s="11" t="str">
        <f>TEXT(SalesDataTable[[#This Row],[Order Date]],"MMM")</f>
        <v>Aug</v>
      </c>
      <c r="G1706" s="5" t="s">
        <v>6</v>
      </c>
      <c r="H1706" s="5" t="s">
        <v>27</v>
      </c>
      <c r="I1706" s="5" t="s">
        <v>28</v>
      </c>
      <c r="J1706" s="5" t="s">
        <v>13</v>
      </c>
      <c r="K1706" s="5" t="s">
        <v>4</v>
      </c>
      <c r="L1706" s="5" t="s">
        <v>5</v>
      </c>
      <c r="M1706" s="6">
        <v>1</v>
      </c>
      <c r="N1706" s="7">
        <v>81.569999999999993</v>
      </c>
      <c r="O1706" s="8">
        <v>0</v>
      </c>
      <c r="P1706" s="7">
        <v>43.79</v>
      </c>
      <c r="Q1706" s="7">
        <f t="shared" si="104"/>
        <v>81.569999999999993</v>
      </c>
      <c r="R1706" s="7">
        <f t="shared" si="105"/>
        <v>43.79</v>
      </c>
      <c r="S1706" s="7">
        <f t="shared" si="106"/>
        <v>37.779999999999994</v>
      </c>
      <c r="T1706" s="9">
        <f t="shared" si="107"/>
        <v>0.4631604756650729</v>
      </c>
      <c r="U1706" s="6">
        <f>YEAR(SalesDataTable[[#This Row],[Order Date]])</f>
        <v>2026</v>
      </c>
      <c r="V1706" s="9" t="str">
        <f>"Q"&amp;ROUNDUP(MONTH(SalesDataTable[[#This Row],[Order Date]])/3,0)</f>
        <v>Q3</v>
      </c>
      <c r="W1706" s="6">
        <f>MONTH(SalesDataTable[[#This Row],[Order Date]])</f>
        <v>8</v>
      </c>
      <c r="X1706" s="9" t="str">
        <f>TEXT(SalesDataTable[[#This Row],[Order Date]],"mmm")</f>
        <v>Aug</v>
      </c>
    </row>
    <row r="1707" spans="1:24">
      <c r="A1707" s="3">
        <v>1946</v>
      </c>
      <c r="B1707" s="4">
        <v>46255</v>
      </c>
      <c r="C1707" s="11">
        <f>YEAR(SalesDataTable[[#This Row],[Order Date]])</f>
        <v>2026</v>
      </c>
      <c r="D1707" s="11" t="str">
        <f>"Q"&amp;ROUNDUP(MONTH(SalesDataTable[[#This Row],[Order Date]])/3,0)</f>
        <v>Q3</v>
      </c>
      <c r="E1707" s="13">
        <f>MONTH(SalesDataTable[[#This Row],[Order Date]])</f>
        <v>8</v>
      </c>
      <c r="F1707" s="11" t="str">
        <f>TEXT(SalesDataTable[[#This Row],[Order Date]],"MMM")</f>
        <v>Aug</v>
      </c>
      <c r="G1707" s="5" t="s">
        <v>0</v>
      </c>
      <c r="H1707" s="5" t="s">
        <v>50</v>
      </c>
      <c r="I1707" s="5" t="s">
        <v>19</v>
      </c>
      <c r="J1707" s="5" t="s">
        <v>13</v>
      </c>
      <c r="K1707" s="5" t="s">
        <v>23</v>
      </c>
      <c r="L1707" s="5" t="s">
        <v>51</v>
      </c>
      <c r="M1707" s="6">
        <v>5</v>
      </c>
      <c r="N1707" s="7">
        <v>125.44</v>
      </c>
      <c r="O1707" s="8">
        <v>0</v>
      </c>
      <c r="P1707" s="7">
        <v>59.58</v>
      </c>
      <c r="Q1707" s="7">
        <f t="shared" si="104"/>
        <v>627.20000000000005</v>
      </c>
      <c r="R1707" s="7">
        <f t="shared" si="105"/>
        <v>297.89999999999998</v>
      </c>
      <c r="S1707" s="7">
        <f t="shared" si="106"/>
        <v>329.30000000000007</v>
      </c>
      <c r="T1707" s="9">
        <f t="shared" si="107"/>
        <v>0.52503188775510212</v>
      </c>
      <c r="U1707" s="6">
        <f>YEAR(SalesDataTable[[#This Row],[Order Date]])</f>
        <v>2026</v>
      </c>
      <c r="V1707" s="9" t="str">
        <f>"Q"&amp;ROUNDUP(MONTH(SalesDataTable[[#This Row],[Order Date]])/3,0)</f>
        <v>Q3</v>
      </c>
      <c r="W1707" s="6">
        <f>MONTH(SalesDataTable[[#This Row],[Order Date]])</f>
        <v>8</v>
      </c>
      <c r="X1707" s="9" t="str">
        <f>TEXT(SalesDataTable[[#This Row],[Order Date]],"mmm")</f>
        <v>Aug</v>
      </c>
    </row>
    <row r="1708" spans="1:24">
      <c r="A1708" s="3">
        <v>2285</v>
      </c>
      <c r="B1708" s="4">
        <v>46255</v>
      </c>
      <c r="C1708" s="11">
        <f>YEAR(SalesDataTable[[#This Row],[Order Date]])</f>
        <v>2026</v>
      </c>
      <c r="D1708" s="11" t="str">
        <f>"Q"&amp;ROUNDUP(MONTH(SalesDataTable[[#This Row],[Order Date]])/3,0)</f>
        <v>Q3</v>
      </c>
      <c r="E1708" s="13">
        <f>MONTH(SalesDataTable[[#This Row],[Order Date]])</f>
        <v>8</v>
      </c>
      <c r="F1708" s="11" t="str">
        <f>TEXT(SalesDataTable[[#This Row],[Order Date]],"MMM")</f>
        <v>Aug</v>
      </c>
      <c r="G1708" s="5" t="s">
        <v>6</v>
      </c>
      <c r="H1708" s="5" t="s">
        <v>41</v>
      </c>
      <c r="I1708" s="5" t="s">
        <v>2</v>
      </c>
      <c r="J1708" s="5" t="s">
        <v>16</v>
      </c>
      <c r="K1708" s="5" t="s">
        <v>9</v>
      </c>
      <c r="L1708" s="5" t="s">
        <v>37</v>
      </c>
      <c r="M1708" s="6">
        <v>2</v>
      </c>
      <c r="N1708" s="7">
        <v>155.11000000000001</v>
      </c>
      <c r="O1708" s="8">
        <v>0.05</v>
      </c>
      <c r="P1708" s="7">
        <v>80.13</v>
      </c>
      <c r="Q1708" s="7">
        <f t="shared" si="104"/>
        <v>294.709</v>
      </c>
      <c r="R1708" s="7">
        <f t="shared" si="105"/>
        <v>160.26</v>
      </c>
      <c r="S1708" s="7">
        <f t="shared" si="106"/>
        <v>134.44900000000001</v>
      </c>
      <c r="T1708" s="9">
        <f t="shared" si="107"/>
        <v>0.45620934548995795</v>
      </c>
      <c r="U1708" s="6">
        <f>YEAR(SalesDataTable[[#This Row],[Order Date]])</f>
        <v>2026</v>
      </c>
      <c r="V1708" s="9" t="str">
        <f>"Q"&amp;ROUNDUP(MONTH(SalesDataTable[[#This Row],[Order Date]])/3,0)</f>
        <v>Q3</v>
      </c>
      <c r="W1708" s="6">
        <f>MONTH(SalesDataTable[[#This Row],[Order Date]])</f>
        <v>8</v>
      </c>
      <c r="X1708" s="9" t="str">
        <f>TEXT(SalesDataTable[[#This Row],[Order Date]],"mmm")</f>
        <v>Aug</v>
      </c>
    </row>
    <row r="1709" spans="1:24">
      <c r="A1709" s="3">
        <v>2978</v>
      </c>
      <c r="B1709" s="4">
        <v>46255</v>
      </c>
      <c r="C1709" s="11">
        <f>YEAR(SalesDataTable[[#This Row],[Order Date]])</f>
        <v>2026</v>
      </c>
      <c r="D1709" s="11" t="str">
        <f>"Q"&amp;ROUNDUP(MONTH(SalesDataTable[[#This Row],[Order Date]])/3,0)</f>
        <v>Q3</v>
      </c>
      <c r="E1709" s="13">
        <f>MONTH(SalesDataTable[[#This Row],[Order Date]])</f>
        <v>8</v>
      </c>
      <c r="F1709" s="11" t="str">
        <f>TEXT(SalesDataTable[[#This Row],[Order Date]],"MMM")</f>
        <v>Aug</v>
      </c>
      <c r="G1709" s="5" t="s">
        <v>11</v>
      </c>
      <c r="H1709" s="5" t="s">
        <v>39</v>
      </c>
      <c r="I1709" s="5" t="s">
        <v>19</v>
      </c>
      <c r="J1709" s="5" t="s">
        <v>13</v>
      </c>
      <c r="K1709" s="5" t="s">
        <v>4</v>
      </c>
      <c r="L1709" s="5" t="s">
        <v>5</v>
      </c>
      <c r="M1709" s="6">
        <v>1</v>
      </c>
      <c r="N1709" s="7">
        <v>80.7</v>
      </c>
      <c r="O1709" s="8">
        <v>0</v>
      </c>
      <c r="P1709" s="7">
        <v>41.98</v>
      </c>
      <c r="Q1709" s="7">
        <f t="shared" si="104"/>
        <v>80.7</v>
      </c>
      <c r="R1709" s="7">
        <f t="shared" si="105"/>
        <v>41.98</v>
      </c>
      <c r="S1709" s="7">
        <f t="shared" si="106"/>
        <v>38.720000000000006</v>
      </c>
      <c r="T1709" s="9">
        <f t="shared" si="107"/>
        <v>0.47980173482032223</v>
      </c>
      <c r="U1709" s="6">
        <f>YEAR(SalesDataTable[[#This Row],[Order Date]])</f>
        <v>2026</v>
      </c>
      <c r="V1709" s="9" t="str">
        <f>"Q"&amp;ROUNDUP(MONTH(SalesDataTable[[#This Row],[Order Date]])/3,0)</f>
        <v>Q3</v>
      </c>
      <c r="W1709" s="6">
        <f>MONTH(SalesDataTable[[#This Row],[Order Date]])</f>
        <v>8</v>
      </c>
      <c r="X1709" s="9" t="str">
        <f>TEXT(SalesDataTable[[#This Row],[Order Date]],"mmm")</f>
        <v>Aug</v>
      </c>
    </row>
    <row r="1710" spans="1:24">
      <c r="A1710" s="3">
        <v>3842</v>
      </c>
      <c r="B1710" s="4">
        <v>46255</v>
      </c>
      <c r="C1710" s="11">
        <f>YEAR(SalesDataTable[[#This Row],[Order Date]])</f>
        <v>2026</v>
      </c>
      <c r="D1710" s="11" t="str">
        <f>"Q"&amp;ROUNDUP(MONTH(SalesDataTable[[#This Row],[Order Date]])/3,0)</f>
        <v>Q3</v>
      </c>
      <c r="E1710" s="13">
        <f>MONTH(SalesDataTable[[#This Row],[Order Date]])</f>
        <v>8</v>
      </c>
      <c r="F1710" s="11" t="str">
        <f>TEXT(SalesDataTable[[#This Row],[Order Date]],"MMM")</f>
        <v>Aug</v>
      </c>
      <c r="G1710" s="5" t="s">
        <v>20</v>
      </c>
      <c r="H1710" s="5" t="s">
        <v>33</v>
      </c>
      <c r="I1710" s="5" t="s">
        <v>8</v>
      </c>
      <c r="J1710" s="5" t="s">
        <v>3</v>
      </c>
      <c r="K1710" s="5" t="s">
        <v>9</v>
      </c>
      <c r="L1710" s="5" t="s">
        <v>37</v>
      </c>
      <c r="M1710" s="6">
        <v>10</v>
      </c>
      <c r="N1710" s="7">
        <v>156.72</v>
      </c>
      <c r="O1710" s="8">
        <v>0.15</v>
      </c>
      <c r="P1710" s="7">
        <v>78.12</v>
      </c>
      <c r="Q1710" s="7">
        <f t="shared" si="104"/>
        <v>1332.12</v>
      </c>
      <c r="R1710" s="7">
        <f t="shared" si="105"/>
        <v>781.2</v>
      </c>
      <c r="S1710" s="7">
        <f t="shared" si="106"/>
        <v>550.91999999999985</v>
      </c>
      <c r="T1710" s="9">
        <f t="shared" si="107"/>
        <v>0.41356634537429054</v>
      </c>
      <c r="U1710" s="6">
        <f>YEAR(SalesDataTable[[#This Row],[Order Date]])</f>
        <v>2026</v>
      </c>
      <c r="V1710" s="9" t="str">
        <f>"Q"&amp;ROUNDUP(MONTH(SalesDataTable[[#This Row],[Order Date]])/3,0)</f>
        <v>Q3</v>
      </c>
      <c r="W1710" s="6">
        <f>MONTH(SalesDataTable[[#This Row],[Order Date]])</f>
        <v>8</v>
      </c>
      <c r="X1710" s="9" t="str">
        <f>TEXT(SalesDataTable[[#This Row],[Order Date]],"mmm")</f>
        <v>Aug</v>
      </c>
    </row>
    <row r="1711" spans="1:24">
      <c r="A1711" s="3">
        <v>4220</v>
      </c>
      <c r="B1711" s="4">
        <v>46255</v>
      </c>
      <c r="C1711" s="11">
        <f>YEAR(SalesDataTable[[#This Row],[Order Date]])</f>
        <v>2026</v>
      </c>
      <c r="D1711" s="11" t="str">
        <f>"Q"&amp;ROUNDUP(MONTH(SalesDataTable[[#This Row],[Order Date]])/3,0)</f>
        <v>Q3</v>
      </c>
      <c r="E1711" s="13">
        <f>MONTH(SalesDataTable[[#This Row],[Order Date]])</f>
        <v>8</v>
      </c>
      <c r="F1711" s="11" t="str">
        <f>TEXT(SalesDataTable[[#This Row],[Order Date]],"MMM")</f>
        <v>Aug</v>
      </c>
      <c r="G1711" s="5" t="s">
        <v>6</v>
      </c>
      <c r="H1711" s="5" t="s">
        <v>49</v>
      </c>
      <c r="I1711" s="5" t="s">
        <v>8</v>
      </c>
      <c r="J1711" s="5" t="s">
        <v>16</v>
      </c>
      <c r="K1711" s="5" t="s">
        <v>14</v>
      </c>
      <c r="L1711" s="5" t="s">
        <v>48</v>
      </c>
      <c r="M1711" s="6">
        <v>5</v>
      </c>
      <c r="N1711" s="7">
        <v>162.76</v>
      </c>
      <c r="O1711" s="8">
        <v>0.15</v>
      </c>
      <c r="P1711" s="7">
        <v>85.32</v>
      </c>
      <c r="Q1711" s="7">
        <f t="shared" si="104"/>
        <v>691.7299999999999</v>
      </c>
      <c r="R1711" s="7">
        <f t="shared" si="105"/>
        <v>426.59999999999997</v>
      </c>
      <c r="S1711" s="7">
        <f t="shared" si="106"/>
        <v>265.12999999999994</v>
      </c>
      <c r="T1711" s="9">
        <f t="shared" si="107"/>
        <v>0.38328538591647027</v>
      </c>
      <c r="U1711" s="6">
        <f>YEAR(SalesDataTable[[#This Row],[Order Date]])</f>
        <v>2026</v>
      </c>
      <c r="V1711" s="9" t="str">
        <f>"Q"&amp;ROUNDUP(MONTH(SalesDataTable[[#This Row],[Order Date]])/3,0)</f>
        <v>Q3</v>
      </c>
      <c r="W1711" s="6">
        <f>MONTH(SalesDataTable[[#This Row],[Order Date]])</f>
        <v>8</v>
      </c>
      <c r="X1711" s="9" t="str">
        <f>TEXT(SalesDataTable[[#This Row],[Order Date]],"mmm")</f>
        <v>Aug</v>
      </c>
    </row>
    <row r="1712" spans="1:24">
      <c r="A1712" s="3">
        <v>478</v>
      </c>
      <c r="B1712" s="4">
        <v>46256</v>
      </c>
      <c r="C1712" s="11">
        <f>YEAR(SalesDataTable[[#This Row],[Order Date]])</f>
        <v>2026</v>
      </c>
      <c r="D1712" s="11" t="str">
        <f>"Q"&amp;ROUNDUP(MONTH(SalesDataTable[[#This Row],[Order Date]])/3,0)</f>
        <v>Q3</v>
      </c>
      <c r="E1712" s="13">
        <f>MONTH(SalesDataTable[[#This Row],[Order Date]])</f>
        <v>8</v>
      </c>
      <c r="F1712" s="11" t="str">
        <f>TEXT(SalesDataTable[[#This Row],[Order Date]],"MMM")</f>
        <v>Aug</v>
      </c>
      <c r="G1712" s="5" t="s">
        <v>20</v>
      </c>
      <c r="H1712" s="5" t="s">
        <v>33</v>
      </c>
      <c r="I1712" s="5" t="s">
        <v>19</v>
      </c>
      <c r="J1712" s="5" t="s">
        <v>16</v>
      </c>
      <c r="K1712" s="5" t="s">
        <v>34</v>
      </c>
      <c r="L1712" s="5" t="s">
        <v>35</v>
      </c>
      <c r="M1712" s="6">
        <v>2</v>
      </c>
      <c r="N1712" s="7">
        <v>40.22</v>
      </c>
      <c r="O1712" s="8">
        <v>0</v>
      </c>
      <c r="P1712" s="7">
        <v>14.45</v>
      </c>
      <c r="Q1712" s="7">
        <f t="shared" si="104"/>
        <v>80.44</v>
      </c>
      <c r="R1712" s="7">
        <f t="shared" si="105"/>
        <v>28.9</v>
      </c>
      <c r="S1712" s="7">
        <f t="shared" si="106"/>
        <v>51.54</v>
      </c>
      <c r="T1712" s="9">
        <f t="shared" si="107"/>
        <v>0.64072600696171056</v>
      </c>
      <c r="U1712" s="6">
        <f>YEAR(SalesDataTable[[#This Row],[Order Date]])</f>
        <v>2026</v>
      </c>
      <c r="V1712" s="9" t="str">
        <f>"Q"&amp;ROUNDUP(MONTH(SalesDataTable[[#This Row],[Order Date]])/3,0)</f>
        <v>Q3</v>
      </c>
      <c r="W1712" s="6">
        <f>MONTH(SalesDataTable[[#This Row],[Order Date]])</f>
        <v>8</v>
      </c>
      <c r="X1712" s="9" t="str">
        <f>TEXT(SalesDataTable[[#This Row],[Order Date]],"mmm")</f>
        <v>Aug</v>
      </c>
    </row>
    <row r="1713" spans="1:24">
      <c r="A1713" s="3">
        <v>491</v>
      </c>
      <c r="B1713" s="4">
        <v>46256</v>
      </c>
      <c r="C1713" s="11">
        <f>YEAR(SalesDataTable[[#This Row],[Order Date]])</f>
        <v>2026</v>
      </c>
      <c r="D1713" s="11" t="str">
        <f>"Q"&amp;ROUNDUP(MONTH(SalesDataTable[[#This Row],[Order Date]])/3,0)</f>
        <v>Q3</v>
      </c>
      <c r="E1713" s="13">
        <f>MONTH(SalesDataTable[[#This Row],[Order Date]])</f>
        <v>8</v>
      </c>
      <c r="F1713" s="11" t="str">
        <f>TEXT(SalesDataTable[[#This Row],[Order Date]],"MMM")</f>
        <v>Aug</v>
      </c>
      <c r="G1713" s="5" t="s">
        <v>0</v>
      </c>
      <c r="H1713" s="5" t="s">
        <v>36</v>
      </c>
      <c r="I1713" s="5" t="s">
        <v>28</v>
      </c>
      <c r="J1713" s="5" t="s">
        <v>13</v>
      </c>
      <c r="K1713" s="5" t="s">
        <v>14</v>
      </c>
      <c r="L1713" s="5" t="s">
        <v>32</v>
      </c>
      <c r="M1713" s="6">
        <v>1</v>
      </c>
      <c r="N1713" s="7">
        <v>45.42</v>
      </c>
      <c r="O1713" s="8">
        <v>0.15</v>
      </c>
      <c r="P1713" s="7">
        <v>18.079999999999998</v>
      </c>
      <c r="Q1713" s="7">
        <f t="shared" si="104"/>
        <v>38.606999999999999</v>
      </c>
      <c r="R1713" s="7">
        <f t="shared" si="105"/>
        <v>18.079999999999998</v>
      </c>
      <c r="S1713" s="7">
        <f t="shared" si="106"/>
        <v>20.527000000000001</v>
      </c>
      <c r="T1713" s="9">
        <f t="shared" si="107"/>
        <v>0.53169114409304019</v>
      </c>
      <c r="U1713" s="6">
        <f>YEAR(SalesDataTable[[#This Row],[Order Date]])</f>
        <v>2026</v>
      </c>
      <c r="V1713" s="9" t="str">
        <f>"Q"&amp;ROUNDUP(MONTH(SalesDataTable[[#This Row],[Order Date]])/3,0)</f>
        <v>Q3</v>
      </c>
      <c r="W1713" s="6">
        <f>MONTH(SalesDataTable[[#This Row],[Order Date]])</f>
        <v>8</v>
      </c>
      <c r="X1713" s="9" t="str">
        <f>TEXT(SalesDataTable[[#This Row],[Order Date]],"mmm")</f>
        <v>Aug</v>
      </c>
    </row>
    <row r="1714" spans="1:24">
      <c r="A1714" s="3">
        <v>862</v>
      </c>
      <c r="B1714" s="4">
        <v>46256</v>
      </c>
      <c r="C1714" s="11">
        <f>YEAR(SalesDataTable[[#This Row],[Order Date]])</f>
        <v>2026</v>
      </c>
      <c r="D1714" s="11" t="str">
        <f>"Q"&amp;ROUNDUP(MONTH(SalesDataTable[[#This Row],[Order Date]])/3,0)</f>
        <v>Q3</v>
      </c>
      <c r="E1714" s="13">
        <f>MONTH(SalesDataTable[[#This Row],[Order Date]])</f>
        <v>8</v>
      </c>
      <c r="F1714" s="11" t="str">
        <f>TEXT(SalesDataTable[[#This Row],[Order Date]],"MMM")</f>
        <v>Aug</v>
      </c>
      <c r="G1714" s="5" t="s">
        <v>0</v>
      </c>
      <c r="H1714" s="5" t="s">
        <v>36</v>
      </c>
      <c r="I1714" s="5" t="s">
        <v>2</v>
      </c>
      <c r="J1714" s="5" t="s">
        <v>3</v>
      </c>
      <c r="K1714" s="5" t="s">
        <v>9</v>
      </c>
      <c r="L1714" s="5" t="s">
        <v>10</v>
      </c>
      <c r="M1714" s="6">
        <v>1</v>
      </c>
      <c r="N1714" s="7">
        <v>93.55</v>
      </c>
      <c r="O1714" s="8">
        <v>0</v>
      </c>
      <c r="P1714" s="7">
        <v>44.89</v>
      </c>
      <c r="Q1714" s="7">
        <f t="shared" si="104"/>
        <v>93.55</v>
      </c>
      <c r="R1714" s="7">
        <f t="shared" si="105"/>
        <v>44.89</v>
      </c>
      <c r="S1714" s="7">
        <f t="shared" si="106"/>
        <v>48.66</v>
      </c>
      <c r="T1714" s="9">
        <f t="shared" si="107"/>
        <v>0.5201496525921967</v>
      </c>
      <c r="U1714" s="6">
        <f>YEAR(SalesDataTable[[#This Row],[Order Date]])</f>
        <v>2026</v>
      </c>
      <c r="V1714" s="9" t="str">
        <f>"Q"&amp;ROUNDUP(MONTH(SalesDataTable[[#This Row],[Order Date]])/3,0)</f>
        <v>Q3</v>
      </c>
      <c r="W1714" s="6">
        <f>MONTH(SalesDataTable[[#This Row],[Order Date]])</f>
        <v>8</v>
      </c>
      <c r="X1714" s="9" t="str">
        <f>TEXT(SalesDataTable[[#This Row],[Order Date]],"mmm")</f>
        <v>Aug</v>
      </c>
    </row>
    <row r="1715" spans="1:24">
      <c r="A1715" s="3">
        <v>957</v>
      </c>
      <c r="B1715" s="4">
        <v>46256</v>
      </c>
      <c r="C1715" s="11">
        <f>YEAR(SalesDataTable[[#This Row],[Order Date]])</f>
        <v>2026</v>
      </c>
      <c r="D1715" s="11" t="str">
        <f>"Q"&amp;ROUNDUP(MONTH(SalesDataTable[[#This Row],[Order Date]])/3,0)</f>
        <v>Q3</v>
      </c>
      <c r="E1715" s="13">
        <f>MONTH(SalesDataTable[[#This Row],[Order Date]])</f>
        <v>8</v>
      </c>
      <c r="F1715" s="11" t="str">
        <f>TEXT(SalesDataTable[[#This Row],[Order Date]],"MMM")</f>
        <v>Aug</v>
      </c>
      <c r="G1715" s="5" t="s">
        <v>11</v>
      </c>
      <c r="H1715" s="5" t="s">
        <v>12</v>
      </c>
      <c r="I1715" s="5" t="s">
        <v>2</v>
      </c>
      <c r="J1715" s="5" t="s">
        <v>3</v>
      </c>
      <c r="K1715" s="5" t="s">
        <v>9</v>
      </c>
      <c r="L1715" s="5" t="s">
        <v>17</v>
      </c>
      <c r="M1715" s="6">
        <v>2</v>
      </c>
      <c r="N1715" s="7">
        <v>146.85</v>
      </c>
      <c r="O1715" s="8">
        <v>0</v>
      </c>
      <c r="P1715" s="7">
        <v>81.010000000000005</v>
      </c>
      <c r="Q1715" s="7">
        <f t="shared" si="104"/>
        <v>293.7</v>
      </c>
      <c r="R1715" s="7">
        <f t="shared" si="105"/>
        <v>162.02000000000001</v>
      </c>
      <c r="S1715" s="7">
        <f t="shared" si="106"/>
        <v>131.67999999999998</v>
      </c>
      <c r="T1715" s="9">
        <f t="shared" si="107"/>
        <v>0.44834865509022809</v>
      </c>
      <c r="U1715" s="6">
        <f>YEAR(SalesDataTable[[#This Row],[Order Date]])</f>
        <v>2026</v>
      </c>
      <c r="V1715" s="9" t="str">
        <f>"Q"&amp;ROUNDUP(MONTH(SalesDataTable[[#This Row],[Order Date]])/3,0)</f>
        <v>Q3</v>
      </c>
      <c r="W1715" s="6">
        <f>MONTH(SalesDataTable[[#This Row],[Order Date]])</f>
        <v>8</v>
      </c>
      <c r="X1715" s="9" t="str">
        <f>TEXT(SalesDataTable[[#This Row],[Order Date]],"mmm")</f>
        <v>Aug</v>
      </c>
    </row>
    <row r="1716" spans="1:24">
      <c r="A1716" s="3">
        <v>1728</v>
      </c>
      <c r="B1716" s="4">
        <v>46256</v>
      </c>
      <c r="C1716" s="11">
        <f>YEAR(SalesDataTable[[#This Row],[Order Date]])</f>
        <v>2026</v>
      </c>
      <c r="D1716" s="11" t="str">
        <f>"Q"&amp;ROUNDUP(MONTH(SalesDataTable[[#This Row],[Order Date]])/3,0)</f>
        <v>Q3</v>
      </c>
      <c r="E1716" s="13">
        <f>MONTH(SalesDataTable[[#This Row],[Order Date]])</f>
        <v>8</v>
      </c>
      <c r="F1716" s="11" t="str">
        <f>TEXT(SalesDataTable[[#This Row],[Order Date]],"MMM")</f>
        <v>Aug</v>
      </c>
      <c r="G1716" s="5" t="s">
        <v>0</v>
      </c>
      <c r="H1716" s="5" t="s">
        <v>36</v>
      </c>
      <c r="I1716" s="5" t="s">
        <v>8</v>
      </c>
      <c r="J1716" s="5" t="s">
        <v>16</v>
      </c>
      <c r="K1716" s="5" t="s">
        <v>4</v>
      </c>
      <c r="L1716" s="5" t="s">
        <v>30</v>
      </c>
      <c r="M1716" s="6">
        <v>6</v>
      </c>
      <c r="N1716" s="7">
        <v>101.54</v>
      </c>
      <c r="O1716" s="8">
        <v>0.1</v>
      </c>
      <c r="P1716" s="7">
        <v>50</v>
      </c>
      <c r="Q1716" s="7">
        <f t="shared" si="104"/>
        <v>548.31600000000003</v>
      </c>
      <c r="R1716" s="7">
        <f t="shared" si="105"/>
        <v>300</v>
      </c>
      <c r="S1716" s="7">
        <f t="shared" si="106"/>
        <v>248.31600000000003</v>
      </c>
      <c r="T1716" s="9">
        <f t="shared" si="107"/>
        <v>0.45287024270676035</v>
      </c>
      <c r="U1716" s="6">
        <f>YEAR(SalesDataTable[[#This Row],[Order Date]])</f>
        <v>2026</v>
      </c>
      <c r="V1716" s="9" t="str">
        <f>"Q"&amp;ROUNDUP(MONTH(SalesDataTable[[#This Row],[Order Date]])/3,0)</f>
        <v>Q3</v>
      </c>
      <c r="W1716" s="6">
        <f>MONTH(SalesDataTable[[#This Row],[Order Date]])</f>
        <v>8</v>
      </c>
      <c r="X1716" s="9" t="str">
        <f>TEXT(SalesDataTable[[#This Row],[Order Date]],"mmm")</f>
        <v>Aug</v>
      </c>
    </row>
    <row r="1717" spans="1:24">
      <c r="A1717" s="3">
        <v>2743</v>
      </c>
      <c r="B1717" s="4">
        <v>46256</v>
      </c>
      <c r="C1717" s="11">
        <f>YEAR(SalesDataTable[[#This Row],[Order Date]])</f>
        <v>2026</v>
      </c>
      <c r="D1717" s="11" t="str">
        <f>"Q"&amp;ROUNDUP(MONTH(SalesDataTable[[#This Row],[Order Date]])/3,0)</f>
        <v>Q3</v>
      </c>
      <c r="E1717" s="13">
        <f>MONTH(SalesDataTable[[#This Row],[Order Date]])</f>
        <v>8</v>
      </c>
      <c r="F1717" s="11" t="str">
        <f>TEXT(SalesDataTable[[#This Row],[Order Date]],"MMM")</f>
        <v>Aug</v>
      </c>
      <c r="G1717" s="5" t="s">
        <v>20</v>
      </c>
      <c r="H1717" s="5" t="s">
        <v>31</v>
      </c>
      <c r="I1717" s="5" t="s">
        <v>2</v>
      </c>
      <c r="J1717" s="5" t="s">
        <v>16</v>
      </c>
      <c r="K1717" s="5" t="s">
        <v>34</v>
      </c>
      <c r="L1717" s="5" t="s">
        <v>38</v>
      </c>
      <c r="M1717" s="6">
        <v>1</v>
      </c>
      <c r="N1717" s="7">
        <v>125.14</v>
      </c>
      <c r="O1717" s="8">
        <v>0</v>
      </c>
      <c r="P1717" s="7">
        <v>69.44</v>
      </c>
      <c r="Q1717" s="7">
        <f t="shared" si="104"/>
        <v>125.14</v>
      </c>
      <c r="R1717" s="7">
        <f t="shared" si="105"/>
        <v>69.44</v>
      </c>
      <c r="S1717" s="7">
        <f t="shared" si="106"/>
        <v>55.7</v>
      </c>
      <c r="T1717" s="9">
        <f t="shared" si="107"/>
        <v>0.4451014863353045</v>
      </c>
      <c r="U1717" s="6">
        <f>YEAR(SalesDataTable[[#This Row],[Order Date]])</f>
        <v>2026</v>
      </c>
      <c r="V1717" s="9" t="str">
        <f>"Q"&amp;ROUNDUP(MONTH(SalesDataTable[[#This Row],[Order Date]])/3,0)</f>
        <v>Q3</v>
      </c>
      <c r="W1717" s="6">
        <f>MONTH(SalesDataTable[[#This Row],[Order Date]])</f>
        <v>8</v>
      </c>
      <c r="X1717" s="9" t="str">
        <f>TEXT(SalesDataTable[[#This Row],[Order Date]],"mmm")</f>
        <v>Aug</v>
      </c>
    </row>
    <row r="1718" spans="1:24">
      <c r="A1718" s="3">
        <v>3098</v>
      </c>
      <c r="B1718" s="4">
        <v>46256</v>
      </c>
      <c r="C1718" s="11">
        <f>YEAR(SalesDataTable[[#This Row],[Order Date]])</f>
        <v>2026</v>
      </c>
      <c r="D1718" s="11" t="str">
        <f>"Q"&amp;ROUNDUP(MONTH(SalesDataTable[[#This Row],[Order Date]])/3,0)</f>
        <v>Q3</v>
      </c>
      <c r="E1718" s="13">
        <f>MONTH(SalesDataTable[[#This Row],[Order Date]])</f>
        <v>8</v>
      </c>
      <c r="F1718" s="11" t="str">
        <f>TEXT(SalesDataTable[[#This Row],[Order Date]],"MMM")</f>
        <v>Aug</v>
      </c>
      <c r="G1718" s="5" t="s">
        <v>6</v>
      </c>
      <c r="H1718" s="5" t="s">
        <v>27</v>
      </c>
      <c r="I1718" s="5" t="s">
        <v>2</v>
      </c>
      <c r="J1718" s="5" t="s">
        <v>13</v>
      </c>
      <c r="K1718" s="5" t="s">
        <v>4</v>
      </c>
      <c r="L1718" s="5" t="s">
        <v>5</v>
      </c>
      <c r="M1718" s="6">
        <v>2</v>
      </c>
      <c r="N1718" s="7">
        <v>80.239999999999995</v>
      </c>
      <c r="O1718" s="8">
        <v>0.1</v>
      </c>
      <c r="P1718" s="7">
        <v>42.09</v>
      </c>
      <c r="Q1718" s="7">
        <f t="shared" si="104"/>
        <v>144.43199999999999</v>
      </c>
      <c r="R1718" s="7">
        <f t="shared" si="105"/>
        <v>84.18</v>
      </c>
      <c r="S1718" s="7">
        <f t="shared" si="106"/>
        <v>60.251999999999981</v>
      </c>
      <c r="T1718" s="9">
        <f t="shared" si="107"/>
        <v>0.41716517115320695</v>
      </c>
      <c r="U1718" s="6">
        <f>YEAR(SalesDataTable[[#This Row],[Order Date]])</f>
        <v>2026</v>
      </c>
      <c r="V1718" s="9" t="str">
        <f>"Q"&amp;ROUNDUP(MONTH(SalesDataTable[[#This Row],[Order Date]])/3,0)</f>
        <v>Q3</v>
      </c>
      <c r="W1718" s="6">
        <f>MONTH(SalesDataTable[[#This Row],[Order Date]])</f>
        <v>8</v>
      </c>
      <c r="X1718" s="9" t="str">
        <f>TEXT(SalesDataTable[[#This Row],[Order Date]],"mmm")</f>
        <v>Aug</v>
      </c>
    </row>
    <row r="1719" spans="1:24">
      <c r="A1719" s="3">
        <v>3606</v>
      </c>
      <c r="B1719" s="4">
        <v>46256</v>
      </c>
      <c r="C1719" s="11">
        <f>YEAR(SalesDataTable[[#This Row],[Order Date]])</f>
        <v>2026</v>
      </c>
      <c r="D1719" s="11" t="str">
        <f>"Q"&amp;ROUNDUP(MONTH(SalesDataTable[[#This Row],[Order Date]])/3,0)</f>
        <v>Q3</v>
      </c>
      <c r="E1719" s="13">
        <f>MONTH(SalesDataTable[[#This Row],[Order Date]])</f>
        <v>8</v>
      </c>
      <c r="F1719" s="11" t="str">
        <f>TEXT(SalesDataTable[[#This Row],[Order Date]],"MMM")</f>
        <v>Aug</v>
      </c>
      <c r="G1719" s="5" t="s">
        <v>20</v>
      </c>
      <c r="H1719" s="5" t="s">
        <v>21</v>
      </c>
      <c r="I1719" s="5" t="s">
        <v>2</v>
      </c>
      <c r="J1719" s="5" t="s">
        <v>16</v>
      </c>
      <c r="K1719" s="5" t="s">
        <v>9</v>
      </c>
      <c r="L1719" s="5" t="s">
        <v>17</v>
      </c>
      <c r="M1719" s="6">
        <v>1</v>
      </c>
      <c r="N1719" s="7">
        <v>147.24</v>
      </c>
      <c r="O1719" s="8">
        <v>0</v>
      </c>
      <c r="P1719" s="7">
        <v>79.11</v>
      </c>
      <c r="Q1719" s="7">
        <f t="shared" si="104"/>
        <v>147.24</v>
      </c>
      <c r="R1719" s="7">
        <f t="shared" si="105"/>
        <v>79.11</v>
      </c>
      <c r="S1719" s="7">
        <f t="shared" si="106"/>
        <v>68.13000000000001</v>
      </c>
      <c r="T1719" s="9">
        <f t="shared" si="107"/>
        <v>0.46271393643031788</v>
      </c>
      <c r="U1719" s="6">
        <f>YEAR(SalesDataTable[[#This Row],[Order Date]])</f>
        <v>2026</v>
      </c>
      <c r="V1719" s="9" t="str">
        <f>"Q"&amp;ROUNDUP(MONTH(SalesDataTable[[#This Row],[Order Date]])/3,0)</f>
        <v>Q3</v>
      </c>
      <c r="W1719" s="6">
        <f>MONTH(SalesDataTable[[#This Row],[Order Date]])</f>
        <v>8</v>
      </c>
      <c r="X1719" s="9" t="str">
        <f>TEXT(SalesDataTable[[#This Row],[Order Date]],"mmm")</f>
        <v>Aug</v>
      </c>
    </row>
    <row r="1720" spans="1:24">
      <c r="A1720" s="3">
        <v>3815</v>
      </c>
      <c r="B1720" s="4">
        <v>46256</v>
      </c>
      <c r="C1720" s="11">
        <f>YEAR(SalesDataTable[[#This Row],[Order Date]])</f>
        <v>2026</v>
      </c>
      <c r="D1720" s="11" t="str">
        <f>"Q"&amp;ROUNDUP(MONTH(SalesDataTable[[#This Row],[Order Date]])/3,0)</f>
        <v>Q3</v>
      </c>
      <c r="E1720" s="13">
        <f>MONTH(SalesDataTable[[#This Row],[Order Date]])</f>
        <v>8</v>
      </c>
      <c r="F1720" s="11" t="str">
        <f>TEXT(SalesDataTable[[#This Row],[Order Date]],"MMM")</f>
        <v>Aug</v>
      </c>
      <c r="G1720" s="5" t="s">
        <v>11</v>
      </c>
      <c r="H1720" s="5" t="s">
        <v>12</v>
      </c>
      <c r="I1720" s="5" t="s">
        <v>2</v>
      </c>
      <c r="J1720" s="5" t="s">
        <v>3</v>
      </c>
      <c r="K1720" s="5" t="s">
        <v>23</v>
      </c>
      <c r="L1720" s="5" t="s">
        <v>29</v>
      </c>
      <c r="M1720" s="6">
        <v>2</v>
      </c>
      <c r="N1720" s="7">
        <v>199.53</v>
      </c>
      <c r="O1720" s="8">
        <v>0.05</v>
      </c>
      <c r="P1720" s="7">
        <v>105.87</v>
      </c>
      <c r="Q1720" s="7">
        <f t="shared" si="104"/>
        <v>379.10699999999997</v>
      </c>
      <c r="R1720" s="7">
        <f t="shared" si="105"/>
        <v>211.74</v>
      </c>
      <c r="S1720" s="7">
        <f t="shared" si="106"/>
        <v>167.36699999999996</v>
      </c>
      <c r="T1720" s="9">
        <f t="shared" si="107"/>
        <v>0.44147694450379438</v>
      </c>
      <c r="U1720" s="6">
        <f>YEAR(SalesDataTable[[#This Row],[Order Date]])</f>
        <v>2026</v>
      </c>
      <c r="V1720" s="9" t="str">
        <f>"Q"&amp;ROUNDUP(MONTH(SalesDataTable[[#This Row],[Order Date]])/3,0)</f>
        <v>Q3</v>
      </c>
      <c r="W1720" s="6">
        <f>MONTH(SalesDataTable[[#This Row],[Order Date]])</f>
        <v>8</v>
      </c>
      <c r="X1720" s="9" t="str">
        <f>TEXT(SalesDataTable[[#This Row],[Order Date]],"mmm")</f>
        <v>Aug</v>
      </c>
    </row>
    <row r="1721" spans="1:24">
      <c r="A1721" s="3">
        <v>3979</v>
      </c>
      <c r="B1721" s="4">
        <v>46256</v>
      </c>
      <c r="C1721" s="11">
        <f>YEAR(SalesDataTable[[#This Row],[Order Date]])</f>
        <v>2026</v>
      </c>
      <c r="D1721" s="11" t="str">
        <f>"Q"&amp;ROUNDUP(MONTH(SalesDataTable[[#This Row],[Order Date]])/3,0)</f>
        <v>Q3</v>
      </c>
      <c r="E1721" s="13">
        <f>MONTH(SalesDataTable[[#This Row],[Order Date]])</f>
        <v>8</v>
      </c>
      <c r="F1721" s="11" t="str">
        <f>TEXT(SalesDataTable[[#This Row],[Order Date]],"MMM")</f>
        <v>Aug</v>
      </c>
      <c r="G1721" s="5" t="s">
        <v>11</v>
      </c>
      <c r="H1721" s="5" t="s">
        <v>25</v>
      </c>
      <c r="I1721" s="5" t="s">
        <v>2</v>
      </c>
      <c r="J1721" s="5" t="s">
        <v>16</v>
      </c>
      <c r="K1721" s="5" t="s">
        <v>34</v>
      </c>
      <c r="L1721" s="5" t="s">
        <v>35</v>
      </c>
      <c r="M1721" s="6">
        <v>1</v>
      </c>
      <c r="N1721" s="7">
        <v>40.19</v>
      </c>
      <c r="O1721" s="8">
        <v>0.05</v>
      </c>
      <c r="P1721" s="7">
        <v>14.73</v>
      </c>
      <c r="Q1721" s="7">
        <f t="shared" si="104"/>
        <v>38.180499999999995</v>
      </c>
      <c r="R1721" s="7">
        <f t="shared" si="105"/>
        <v>14.73</v>
      </c>
      <c r="S1721" s="7">
        <f t="shared" si="106"/>
        <v>23.450499999999995</v>
      </c>
      <c r="T1721" s="9">
        <f t="shared" si="107"/>
        <v>0.61420096646193734</v>
      </c>
      <c r="U1721" s="6">
        <f>YEAR(SalesDataTable[[#This Row],[Order Date]])</f>
        <v>2026</v>
      </c>
      <c r="V1721" s="9" t="str">
        <f>"Q"&amp;ROUNDUP(MONTH(SalesDataTable[[#This Row],[Order Date]])/3,0)</f>
        <v>Q3</v>
      </c>
      <c r="W1721" s="6">
        <f>MONTH(SalesDataTable[[#This Row],[Order Date]])</f>
        <v>8</v>
      </c>
      <c r="X1721" s="9" t="str">
        <f>TEXT(SalesDataTable[[#This Row],[Order Date]],"mmm")</f>
        <v>Aug</v>
      </c>
    </row>
    <row r="1722" spans="1:24">
      <c r="A1722" s="3">
        <v>4160</v>
      </c>
      <c r="B1722" s="4">
        <v>46256</v>
      </c>
      <c r="C1722" s="11">
        <f>YEAR(SalesDataTable[[#This Row],[Order Date]])</f>
        <v>2026</v>
      </c>
      <c r="D1722" s="11" t="str">
        <f>"Q"&amp;ROUNDUP(MONTH(SalesDataTable[[#This Row],[Order Date]])/3,0)</f>
        <v>Q3</v>
      </c>
      <c r="E1722" s="13">
        <f>MONTH(SalesDataTable[[#This Row],[Order Date]])</f>
        <v>8</v>
      </c>
      <c r="F1722" s="11" t="str">
        <f>TEXT(SalesDataTable[[#This Row],[Order Date]],"MMM")</f>
        <v>Aug</v>
      </c>
      <c r="G1722" s="5" t="s">
        <v>20</v>
      </c>
      <c r="H1722" s="5" t="s">
        <v>31</v>
      </c>
      <c r="I1722" s="5" t="s">
        <v>28</v>
      </c>
      <c r="J1722" s="5" t="s">
        <v>16</v>
      </c>
      <c r="K1722" s="5" t="s">
        <v>34</v>
      </c>
      <c r="L1722" s="5" t="s">
        <v>38</v>
      </c>
      <c r="M1722" s="6">
        <v>4</v>
      </c>
      <c r="N1722" s="7">
        <v>123.31</v>
      </c>
      <c r="O1722" s="8">
        <v>0</v>
      </c>
      <c r="P1722" s="7">
        <v>69.02</v>
      </c>
      <c r="Q1722" s="7">
        <f t="shared" si="104"/>
        <v>493.24</v>
      </c>
      <c r="R1722" s="7">
        <f t="shared" si="105"/>
        <v>276.08</v>
      </c>
      <c r="S1722" s="7">
        <f t="shared" si="106"/>
        <v>217.16000000000003</v>
      </c>
      <c r="T1722" s="9">
        <f t="shared" si="107"/>
        <v>0.44027248398345636</v>
      </c>
      <c r="U1722" s="6">
        <f>YEAR(SalesDataTable[[#This Row],[Order Date]])</f>
        <v>2026</v>
      </c>
      <c r="V1722" s="9" t="str">
        <f>"Q"&amp;ROUNDUP(MONTH(SalesDataTable[[#This Row],[Order Date]])/3,0)</f>
        <v>Q3</v>
      </c>
      <c r="W1722" s="6">
        <f>MONTH(SalesDataTable[[#This Row],[Order Date]])</f>
        <v>8</v>
      </c>
      <c r="X1722" s="9" t="str">
        <f>TEXT(SalesDataTable[[#This Row],[Order Date]],"mmm")</f>
        <v>Aug</v>
      </c>
    </row>
    <row r="1723" spans="1:24">
      <c r="A1723" s="3">
        <v>4172</v>
      </c>
      <c r="B1723" s="4">
        <v>46256</v>
      </c>
      <c r="C1723" s="11">
        <f>YEAR(SalesDataTable[[#This Row],[Order Date]])</f>
        <v>2026</v>
      </c>
      <c r="D1723" s="11" t="str">
        <f>"Q"&amp;ROUNDUP(MONTH(SalesDataTable[[#This Row],[Order Date]])/3,0)</f>
        <v>Q3</v>
      </c>
      <c r="E1723" s="13">
        <f>MONTH(SalesDataTable[[#This Row],[Order Date]])</f>
        <v>8</v>
      </c>
      <c r="F1723" s="11" t="str">
        <f>TEXT(SalesDataTable[[#This Row],[Order Date]],"MMM")</f>
        <v>Aug</v>
      </c>
      <c r="G1723" s="5" t="s">
        <v>20</v>
      </c>
      <c r="H1723" s="5" t="s">
        <v>33</v>
      </c>
      <c r="I1723" s="5" t="s">
        <v>28</v>
      </c>
      <c r="J1723" s="5" t="s">
        <v>13</v>
      </c>
      <c r="K1723" s="5" t="s">
        <v>4</v>
      </c>
      <c r="L1723" s="5" t="s">
        <v>26</v>
      </c>
      <c r="M1723" s="6">
        <v>1</v>
      </c>
      <c r="N1723" s="7">
        <v>40.19</v>
      </c>
      <c r="O1723" s="8">
        <v>0.05</v>
      </c>
      <c r="P1723" s="7">
        <v>16.78</v>
      </c>
      <c r="Q1723" s="7">
        <f t="shared" si="104"/>
        <v>38.180499999999995</v>
      </c>
      <c r="R1723" s="7">
        <f t="shared" si="105"/>
        <v>16.78</v>
      </c>
      <c r="S1723" s="7">
        <f t="shared" si="106"/>
        <v>21.400499999999994</v>
      </c>
      <c r="T1723" s="9">
        <f t="shared" si="107"/>
        <v>0.56050863660769235</v>
      </c>
      <c r="U1723" s="6">
        <f>YEAR(SalesDataTable[[#This Row],[Order Date]])</f>
        <v>2026</v>
      </c>
      <c r="V1723" s="9" t="str">
        <f>"Q"&amp;ROUNDUP(MONTH(SalesDataTable[[#This Row],[Order Date]])/3,0)</f>
        <v>Q3</v>
      </c>
      <c r="W1723" s="6">
        <f>MONTH(SalesDataTable[[#This Row],[Order Date]])</f>
        <v>8</v>
      </c>
      <c r="X1723" s="9" t="str">
        <f>TEXT(SalesDataTable[[#This Row],[Order Date]],"mmm")</f>
        <v>Aug</v>
      </c>
    </row>
    <row r="1724" spans="1:24">
      <c r="A1724" s="3">
        <v>4265</v>
      </c>
      <c r="B1724" s="4">
        <v>46256</v>
      </c>
      <c r="C1724" s="11">
        <f>YEAR(SalesDataTable[[#This Row],[Order Date]])</f>
        <v>2026</v>
      </c>
      <c r="D1724" s="11" t="str">
        <f>"Q"&amp;ROUNDUP(MONTH(SalesDataTable[[#This Row],[Order Date]])/3,0)</f>
        <v>Q3</v>
      </c>
      <c r="E1724" s="13">
        <f>MONTH(SalesDataTable[[#This Row],[Order Date]])</f>
        <v>8</v>
      </c>
      <c r="F1724" s="11" t="str">
        <f>TEXT(SalesDataTable[[#This Row],[Order Date]],"MMM")</f>
        <v>Aug</v>
      </c>
      <c r="G1724" s="5" t="s">
        <v>11</v>
      </c>
      <c r="H1724" s="5" t="s">
        <v>52</v>
      </c>
      <c r="I1724" s="5" t="s">
        <v>2</v>
      </c>
      <c r="J1724" s="5" t="s">
        <v>3</v>
      </c>
      <c r="K1724" s="5" t="s">
        <v>4</v>
      </c>
      <c r="L1724" s="5" t="s">
        <v>26</v>
      </c>
      <c r="M1724" s="6">
        <v>1</v>
      </c>
      <c r="N1724" s="7">
        <v>40.98</v>
      </c>
      <c r="O1724" s="8">
        <v>0.05</v>
      </c>
      <c r="P1724" s="7">
        <v>16.600000000000001</v>
      </c>
      <c r="Q1724" s="7">
        <f t="shared" si="104"/>
        <v>38.930999999999997</v>
      </c>
      <c r="R1724" s="7">
        <f t="shared" si="105"/>
        <v>16.600000000000001</v>
      </c>
      <c r="S1724" s="7">
        <f t="shared" si="106"/>
        <v>22.330999999999996</v>
      </c>
      <c r="T1724" s="9">
        <f t="shared" si="107"/>
        <v>0.57360458246641488</v>
      </c>
      <c r="U1724" s="6">
        <f>YEAR(SalesDataTable[[#This Row],[Order Date]])</f>
        <v>2026</v>
      </c>
      <c r="V1724" s="9" t="str">
        <f>"Q"&amp;ROUNDUP(MONTH(SalesDataTable[[#This Row],[Order Date]])/3,0)</f>
        <v>Q3</v>
      </c>
      <c r="W1724" s="6">
        <f>MONTH(SalesDataTable[[#This Row],[Order Date]])</f>
        <v>8</v>
      </c>
      <c r="X1724" s="9" t="str">
        <f>TEXT(SalesDataTable[[#This Row],[Order Date]],"mmm")</f>
        <v>Aug</v>
      </c>
    </row>
    <row r="1725" spans="1:24">
      <c r="A1725" s="3">
        <v>4321</v>
      </c>
      <c r="B1725" s="4">
        <v>46256</v>
      </c>
      <c r="C1725" s="11">
        <f>YEAR(SalesDataTable[[#This Row],[Order Date]])</f>
        <v>2026</v>
      </c>
      <c r="D1725" s="11" t="str">
        <f>"Q"&amp;ROUNDUP(MONTH(SalesDataTable[[#This Row],[Order Date]])/3,0)</f>
        <v>Q3</v>
      </c>
      <c r="E1725" s="13">
        <f>MONTH(SalesDataTable[[#This Row],[Order Date]])</f>
        <v>8</v>
      </c>
      <c r="F1725" s="11" t="str">
        <f>TEXT(SalesDataTable[[#This Row],[Order Date]],"MMM")</f>
        <v>Aug</v>
      </c>
      <c r="G1725" s="5" t="s">
        <v>20</v>
      </c>
      <c r="H1725" s="5" t="s">
        <v>47</v>
      </c>
      <c r="I1725" s="5" t="s">
        <v>2</v>
      </c>
      <c r="J1725" s="5" t="s">
        <v>13</v>
      </c>
      <c r="K1725" s="5" t="s">
        <v>14</v>
      </c>
      <c r="L1725" s="5" t="s">
        <v>15</v>
      </c>
      <c r="M1725" s="6">
        <v>3</v>
      </c>
      <c r="N1725" s="7">
        <v>35.380000000000003</v>
      </c>
      <c r="O1725" s="8">
        <v>0</v>
      </c>
      <c r="P1725" s="7">
        <v>13.91</v>
      </c>
      <c r="Q1725" s="7">
        <f t="shared" si="104"/>
        <v>106.14000000000001</v>
      </c>
      <c r="R1725" s="7">
        <f t="shared" si="105"/>
        <v>41.730000000000004</v>
      </c>
      <c r="S1725" s="7">
        <f t="shared" si="106"/>
        <v>64.410000000000011</v>
      </c>
      <c r="T1725" s="9">
        <f t="shared" si="107"/>
        <v>0.60684002261164505</v>
      </c>
      <c r="U1725" s="6">
        <f>YEAR(SalesDataTable[[#This Row],[Order Date]])</f>
        <v>2026</v>
      </c>
      <c r="V1725" s="9" t="str">
        <f>"Q"&amp;ROUNDUP(MONTH(SalesDataTable[[#This Row],[Order Date]])/3,0)</f>
        <v>Q3</v>
      </c>
      <c r="W1725" s="6">
        <f>MONTH(SalesDataTable[[#This Row],[Order Date]])</f>
        <v>8</v>
      </c>
      <c r="X1725" s="9" t="str">
        <f>TEXT(SalesDataTable[[#This Row],[Order Date]],"mmm")</f>
        <v>Aug</v>
      </c>
    </row>
    <row r="1726" spans="1:24">
      <c r="A1726" s="3">
        <v>4975</v>
      </c>
      <c r="B1726" s="4">
        <v>46256</v>
      </c>
      <c r="C1726" s="11">
        <f>YEAR(SalesDataTable[[#This Row],[Order Date]])</f>
        <v>2026</v>
      </c>
      <c r="D1726" s="11" t="str">
        <f>"Q"&amp;ROUNDUP(MONTH(SalesDataTable[[#This Row],[Order Date]])/3,0)</f>
        <v>Q3</v>
      </c>
      <c r="E1726" s="13">
        <f>MONTH(SalesDataTable[[#This Row],[Order Date]])</f>
        <v>8</v>
      </c>
      <c r="F1726" s="11" t="str">
        <f>TEXT(SalesDataTable[[#This Row],[Order Date]],"MMM")</f>
        <v>Aug</v>
      </c>
      <c r="G1726" s="5" t="s">
        <v>11</v>
      </c>
      <c r="H1726" s="5" t="s">
        <v>39</v>
      </c>
      <c r="I1726" s="5" t="s">
        <v>19</v>
      </c>
      <c r="J1726" s="5" t="s">
        <v>13</v>
      </c>
      <c r="K1726" s="5" t="s">
        <v>14</v>
      </c>
      <c r="L1726" s="5" t="s">
        <v>44</v>
      </c>
      <c r="M1726" s="6">
        <v>4</v>
      </c>
      <c r="N1726" s="7">
        <v>134.49</v>
      </c>
      <c r="O1726" s="8">
        <v>0</v>
      </c>
      <c r="P1726" s="7">
        <v>68.17</v>
      </c>
      <c r="Q1726" s="7">
        <f t="shared" si="104"/>
        <v>537.96</v>
      </c>
      <c r="R1726" s="7">
        <f t="shared" si="105"/>
        <v>272.68</v>
      </c>
      <c r="S1726" s="7">
        <f t="shared" si="106"/>
        <v>265.28000000000003</v>
      </c>
      <c r="T1726" s="9">
        <f t="shared" si="107"/>
        <v>0.49312216521674473</v>
      </c>
      <c r="U1726" s="6">
        <f>YEAR(SalesDataTable[[#This Row],[Order Date]])</f>
        <v>2026</v>
      </c>
      <c r="V1726" s="9" t="str">
        <f>"Q"&amp;ROUNDUP(MONTH(SalesDataTable[[#This Row],[Order Date]])/3,0)</f>
        <v>Q3</v>
      </c>
      <c r="W1726" s="6">
        <f>MONTH(SalesDataTable[[#This Row],[Order Date]])</f>
        <v>8</v>
      </c>
      <c r="X1726" s="9" t="str">
        <f>TEXT(SalesDataTable[[#This Row],[Order Date]],"mmm")</f>
        <v>Aug</v>
      </c>
    </row>
    <row r="1727" spans="1:24">
      <c r="A1727" s="3">
        <v>991</v>
      </c>
      <c r="B1727" s="4">
        <v>46257</v>
      </c>
      <c r="C1727" s="11">
        <f>YEAR(SalesDataTable[[#This Row],[Order Date]])</f>
        <v>2026</v>
      </c>
      <c r="D1727" s="11" t="str">
        <f>"Q"&amp;ROUNDUP(MONTH(SalesDataTable[[#This Row],[Order Date]])/3,0)</f>
        <v>Q3</v>
      </c>
      <c r="E1727" s="13">
        <f>MONTH(SalesDataTable[[#This Row],[Order Date]])</f>
        <v>8</v>
      </c>
      <c r="F1727" s="11" t="str">
        <f>TEXT(SalesDataTable[[#This Row],[Order Date]],"MMM")</f>
        <v>Aug</v>
      </c>
      <c r="G1727" s="5" t="s">
        <v>11</v>
      </c>
      <c r="H1727" s="5" t="s">
        <v>18</v>
      </c>
      <c r="I1727" s="5" t="s">
        <v>8</v>
      </c>
      <c r="J1727" s="5" t="s">
        <v>16</v>
      </c>
      <c r="K1727" s="5" t="s">
        <v>9</v>
      </c>
      <c r="L1727" s="5" t="s">
        <v>17</v>
      </c>
      <c r="M1727" s="6">
        <v>4</v>
      </c>
      <c r="N1727" s="7">
        <v>145.30000000000001</v>
      </c>
      <c r="O1727" s="8">
        <v>0.15</v>
      </c>
      <c r="P1727" s="7">
        <v>77.040000000000006</v>
      </c>
      <c r="Q1727" s="7">
        <f t="shared" si="104"/>
        <v>494.02000000000004</v>
      </c>
      <c r="R1727" s="7">
        <f t="shared" si="105"/>
        <v>308.16000000000003</v>
      </c>
      <c r="S1727" s="7">
        <f t="shared" si="106"/>
        <v>185.86</v>
      </c>
      <c r="T1727" s="9">
        <f t="shared" si="107"/>
        <v>0.37621958625156876</v>
      </c>
      <c r="U1727" s="6">
        <f>YEAR(SalesDataTable[[#This Row],[Order Date]])</f>
        <v>2026</v>
      </c>
      <c r="V1727" s="9" t="str">
        <f>"Q"&amp;ROUNDUP(MONTH(SalesDataTable[[#This Row],[Order Date]])/3,0)</f>
        <v>Q3</v>
      </c>
      <c r="W1727" s="6">
        <f>MONTH(SalesDataTable[[#This Row],[Order Date]])</f>
        <v>8</v>
      </c>
      <c r="X1727" s="9" t="str">
        <f>TEXT(SalesDataTable[[#This Row],[Order Date]],"mmm")</f>
        <v>Aug</v>
      </c>
    </row>
    <row r="1728" spans="1:24">
      <c r="A1728" s="3">
        <v>1008</v>
      </c>
      <c r="B1728" s="4">
        <v>46257</v>
      </c>
      <c r="C1728" s="11">
        <f>YEAR(SalesDataTable[[#This Row],[Order Date]])</f>
        <v>2026</v>
      </c>
      <c r="D1728" s="11" t="str">
        <f>"Q"&amp;ROUNDUP(MONTH(SalesDataTable[[#This Row],[Order Date]])/3,0)</f>
        <v>Q3</v>
      </c>
      <c r="E1728" s="13">
        <f>MONTH(SalesDataTable[[#This Row],[Order Date]])</f>
        <v>8</v>
      </c>
      <c r="F1728" s="11" t="str">
        <f>TEXT(SalesDataTable[[#This Row],[Order Date]],"MMM")</f>
        <v>Aug</v>
      </c>
      <c r="G1728" s="5" t="s">
        <v>20</v>
      </c>
      <c r="H1728" s="5" t="s">
        <v>21</v>
      </c>
      <c r="I1728" s="5" t="s">
        <v>8</v>
      </c>
      <c r="J1728" s="5" t="s">
        <v>16</v>
      </c>
      <c r="K1728" s="5" t="s">
        <v>14</v>
      </c>
      <c r="L1728" s="5" t="s">
        <v>48</v>
      </c>
      <c r="M1728" s="6">
        <v>10</v>
      </c>
      <c r="N1728" s="7">
        <v>164.55</v>
      </c>
      <c r="O1728" s="8">
        <v>0.1</v>
      </c>
      <c r="P1728" s="7">
        <v>88.23</v>
      </c>
      <c r="Q1728" s="7">
        <f t="shared" si="104"/>
        <v>1480.95</v>
      </c>
      <c r="R1728" s="7">
        <f t="shared" si="105"/>
        <v>882.30000000000007</v>
      </c>
      <c r="S1728" s="7">
        <f t="shared" si="106"/>
        <v>598.65</v>
      </c>
      <c r="T1728" s="9">
        <f t="shared" si="107"/>
        <v>0.40423376886458012</v>
      </c>
      <c r="U1728" s="6">
        <f>YEAR(SalesDataTable[[#This Row],[Order Date]])</f>
        <v>2026</v>
      </c>
      <c r="V1728" s="9" t="str">
        <f>"Q"&amp;ROUNDUP(MONTH(SalesDataTable[[#This Row],[Order Date]])/3,0)</f>
        <v>Q3</v>
      </c>
      <c r="W1728" s="6">
        <f>MONTH(SalesDataTable[[#This Row],[Order Date]])</f>
        <v>8</v>
      </c>
      <c r="X1728" s="9" t="str">
        <f>TEXT(SalesDataTable[[#This Row],[Order Date]],"mmm")</f>
        <v>Aug</v>
      </c>
    </row>
    <row r="1729" spans="1:24">
      <c r="A1729" s="3">
        <v>1083</v>
      </c>
      <c r="B1729" s="4">
        <v>46257</v>
      </c>
      <c r="C1729" s="11">
        <f>YEAR(SalesDataTable[[#This Row],[Order Date]])</f>
        <v>2026</v>
      </c>
      <c r="D1729" s="11" t="str">
        <f>"Q"&amp;ROUNDUP(MONTH(SalesDataTable[[#This Row],[Order Date]])/3,0)</f>
        <v>Q3</v>
      </c>
      <c r="E1729" s="13">
        <f>MONTH(SalesDataTable[[#This Row],[Order Date]])</f>
        <v>8</v>
      </c>
      <c r="F1729" s="11" t="str">
        <f>TEXT(SalesDataTable[[#This Row],[Order Date]],"MMM")</f>
        <v>Aug</v>
      </c>
      <c r="G1729" s="5" t="s">
        <v>0</v>
      </c>
      <c r="H1729" s="5" t="s">
        <v>50</v>
      </c>
      <c r="I1729" s="5" t="s">
        <v>19</v>
      </c>
      <c r="J1729" s="5" t="s">
        <v>13</v>
      </c>
      <c r="K1729" s="5" t="s">
        <v>4</v>
      </c>
      <c r="L1729" s="5" t="s">
        <v>26</v>
      </c>
      <c r="M1729" s="6">
        <v>1</v>
      </c>
      <c r="N1729" s="7">
        <v>39.590000000000003</v>
      </c>
      <c r="O1729" s="8">
        <v>0</v>
      </c>
      <c r="P1729" s="7">
        <v>16.899999999999999</v>
      </c>
      <c r="Q1729" s="7">
        <f t="shared" si="104"/>
        <v>39.590000000000003</v>
      </c>
      <c r="R1729" s="7">
        <f t="shared" si="105"/>
        <v>16.899999999999999</v>
      </c>
      <c r="S1729" s="7">
        <f t="shared" si="106"/>
        <v>22.690000000000005</v>
      </c>
      <c r="T1729" s="9">
        <f t="shared" si="107"/>
        <v>0.57312452639555456</v>
      </c>
      <c r="U1729" s="6">
        <f>YEAR(SalesDataTable[[#This Row],[Order Date]])</f>
        <v>2026</v>
      </c>
      <c r="V1729" s="9" t="str">
        <f>"Q"&amp;ROUNDUP(MONTH(SalesDataTable[[#This Row],[Order Date]])/3,0)</f>
        <v>Q3</v>
      </c>
      <c r="W1729" s="6">
        <f>MONTH(SalesDataTable[[#This Row],[Order Date]])</f>
        <v>8</v>
      </c>
      <c r="X1729" s="9" t="str">
        <f>TEXT(SalesDataTable[[#This Row],[Order Date]],"mmm")</f>
        <v>Aug</v>
      </c>
    </row>
    <row r="1730" spans="1:24">
      <c r="A1730" s="3">
        <v>1553</v>
      </c>
      <c r="B1730" s="4">
        <v>46257</v>
      </c>
      <c r="C1730" s="11">
        <f>YEAR(SalesDataTable[[#This Row],[Order Date]])</f>
        <v>2026</v>
      </c>
      <c r="D1730" s="11" t="str">
        <f>"Q"&amp;ROUNDUP(MONTH(SalesDataTable[[#This Row],[Order Date]])/3,0)</f>
        <v>Q3</v>
      </c>
      <c r="E1730" s="13">
        <f>MONTH(SalesDataTable[[#This Row],[Order Date]])</f>
        <v>8</v>
      </c>
      <c r="F1730" s="11" t="str">
        <f>TEXT(SalesDataTable[[#This Row],[Order Date]],"MMM")</f>
        <v>Aug</v>
      </c>
      <c r="G1730" s="5" t="s">
        <v>11</v>
      </c>
      <c r="H1730" s="5" t="s">
        <v>12</v>
      </c>
      <c r="I1730" s="5" t="s">
        <v>8</v>
      </c>
      <c r="J1730" s="5" t="s">
        <v>16</v>
      </c>
      <c r="K1730" s="5" t="s">
        <v>34</v>
      </c>
      <c r="L1730" s="5" t="s">
        <v>45</v>
      </c>
      <c r="M1730" s="6">
        <v>5</v>
      </c>
      <c r="N1730" s="7">
        <v>51.62</v>
      </c>
      <c r="O1730" s="8">
        <v>0.15</v>
      </c>
      <c r="P1730" s="7">
        <v>22.6</v>
      </c>
      <c r="Q1730" s="7">
        <f t="shared" ref="Q1730:Q1793" si="108">M1730*N1730*(1-O1730)</f>
        <v>219.38499999999996</v>
      </c>
      <c r="R1730" s="7">
        <f t="shared" ref="R1730:R1793" si="109">M1730*P1730</f>
        <v>113</v>
      </c>
      <c r="S1730" s="7">
        <f t="shared" ref="S1730:S1793" si="110">Q1730-R1730</f>
        <v>106.38499999999996</v>
      </c>
      <c r="T1730" s="9">
        <f t="shared" ref="T1730:T1793" si="111">IFERROR(S1730/Q1730,0)</f>
        <v>0.48492376415889865</v>
      </c>
      <c r="U1730" s="6">
        <f>YEAR(SalesDataTable[[#This Row],[Order Date]])</f>
        <v>2026</v>
      </c>
      <c r="V1730" s="9" t="str">
        <f>"Q"&amp;ROUNDUP(MONTH(SalesDataTable[[#This Row],[Order Date]])/3,0)</f>
        <v>Q3</v>
      </c>
      <c r="W1730" s="6">
        <f>MONTH(SalesDataTable[[#This Row],[Order Date]])</f>
        <v>8</v>
      </c>
      <c r="X1730" s="9" t="str">
        <f>TEXT(SalesDataTable[[#This Row],[Order Date]],"mmm")</f>
        <v>Aug</v>
      </c>
    </row>
    <row r="1731" spans="1:24">
      <c r="A1731" s="3">
        <v>1579</v>
      </c>
      <c r="B1731" s="4">
        <v>46257</v>
      </c>
      <c r="C1731" s="11">
        <f>YEAR(SalesDataTable[[#This Row],[Order Date]])</f>
        <v>2026</v>
      </c>
      <c r="D1731" s="11" t="str">
        <f>"Q"&amp;ROUNDUP(MONTH(SalesDataTable[[#This Row],[Order Date]])/3,0)</f>
        <v>Q3</v>
      </c>
      <c r="E1731" s="13">
        <f>MONTH(SalesDataTable[[#This Row],[Order Date]])</f>
        <v>8</v>
      </c>
      <c r="F1731" s="11" t="str">
        <f>TEXT(SalesDataTable[[#This Row],[Order Date]],"MMM")</f>
        <v>Aug</v>
      </c>
      <c r="G1731" s="5" t="s">
        <v>20</v>
      </c>
      <c r="H1731" s="5" t="s">
        <v>31</v>
      </c>
      <c r="I1731" s="5" t="s">
        <v>19</v>
      </c>
      <c r="J1731" s="5" t="s">
        <v>3</v>
      </c>
      <c r="K1731" s="5" t="s">
        <v>9</v>
      </c>
      <c r="L1731" s="5" t="s">
        <v>10</v>
      </c>
      <c r="M1731" s="6">
        <v>3</v>
      </c>
      <c r="N1731" s="7">
        <v>90.71</v>
      </c>
      <c r="O1731" s="8">
        <v>0</v>
      </c>
      <c r="P1731" s="7">
        <v>45.57</v>
      </c>
      <c r="Q1731" s="7">
        <f t="shared" si="108"/>
        <v>272.13</v>
      </c>
      <c r="R1731" s="7">
        <f t="shared" si="109"/>
        <v>136.71</v>
      </c>
      <c r="S1731" s="7">
        <f t="shared" si="110"/>
        <v>135.41999999999999</v>
      </c>
      <c r="T1731" s="9">
        <f t="shared" si="111"/>
        <v>0.49762980928232825</v>
      </c>
      <c r="U1731" s="6">
        <f>YEAR(SalesDataTable[[#This Row],[Order Date]])</f>
        <v>2026</v>
      </c>
      <c r="V1731" s="9" t="str">
        <f>"Q"&amp;ROUNDUP(MONTH(SalesDataTable[[#This Row],[Order Date]])/3,0)</f>
        <v>Q3</v>
      </c>
      <c r="W1731" s="6">
        <f>MONTH(SalesDataTable[[#This Row],[Order Date]])</f>
        <v>8</v>
      </c>
      <c r="X1731" s="9" t="str">
        <f>TEXT(SalesDataTable[[#This Row],[Order Date]],"mmm")</f>
        <v>Aug</v>
      </c>
    </row>
    <row r="1732" spans="1:24">
      <c r="A1732" s="3">
        <v>1732</v>
      </c>
      <c r="B1732" s="4">
        <v>46257</v>
      </c>
      <c r="C1732" s="11">
        <f>YEAR(SalesDataTable[[#This Row],[Order Date]])</f>
        <v>2026</v>
      </c>
      <c r="D1732" s="11" t="str">
        <f>"Q"&amp;ROUNDUP(MONTH(SalesDataTable[[#This Row],[Order Date]])/3,0)</f>
        <v>Q3</v>
      </c>
      <c r="E1732" s="13">
        <f>MONTH(SalesDataTable[[#This Row],[Order Date]])</f>
        <v>8</v>
      </c>
      <c r="F1732" s="11" t="str">
        <f>TEXT(SalesDataTable[[#This Row],[Order Date]],"MMM")</f>
        <v>Aug</v>
      </c>
      <c r="G1732" s="5" t="s">
        <v>6</v>
      </c>
      <c r="H1732" s="5" t="s">
        <v>7</v>
      </c>
      <c r="I1732" s="5" t="s">
        <v>19</v>
      </c>
      <c r="J1732" s="5" t="s">
        <v>13</v>
      </c>
      <c r="K1732" s="5" t="s">
        <v>4</v>
      </c>
      <c r="L1732" s="5" t="s">
        <v>26</v>
      </c>
      <c r="M1732" s="6">
        <v>4</v>
      </c>
      <c r="N1732" s="7">
        <v>41.09</v>
      </c>
      <c r="O1732" s="8">
        <v>0</v>
      </c>
      <c r="P1732" s="7">
        <v>17</v>
      </c>
      <c r="Q1732" s="7">
        <f t="shared" si="108"/>
        <v>164.36</v>
      </c>
      <c r="R1732" s="7">
        <f t="shared" si="109"/>
        <v>68</v>
      </c>
      <c r="S1732" s="7">
        <f t="shared" si="110"/>
        <v>96.360000000000014</v>
      </c>
      <c r="T1732" s="9">
        <f t="shared" si="111"/>
        <v>0.58627403261134103</v>
      </c>
      <c r="U1732" s="6">
        <f>YEAR(SalesDataTable[[#This Row],[Order Date]])</f>
        <v>2026</v>
      </c>
      <c r="V1732" s="9" t="str">
        <f>"Q"&amp;ROUNDUP(MONTH(SalesDataTable[[#This Row],[Order Date]])/3,0)</f>
        <v>Q3</v>
      </c>
      <c r="W1732" s="6">
        <f>MONTH(SalesDataTable[[#This Row],[Order Date]])</f>
        <v>8</v>
      </c>
      <c r="X1732" s="9" t="str">
        <f>TEXT(SalesDataTable[[#This Row],[Order Date]],"mmm")</f>
        <v>Aug</v>
      </c>
    </row>
    <row r="1733" spans="1:24">
      <c r="A1733" s="3">
        <v>2083</v>
      </c>
      <c r="B1733" s="4">
        <v>46257</v>
      </c>
      <c r="C1733" s="11">
        <f>YEAR(SalesDataTable[[#This Row],[Order Date]])</f>
        <v>2026</v>
      </c>
      <c r="D1733" s="11" t="str">
        <f>"Q"&amp;ROUNDUP(MONTH(SalesDataTable[[#This Row],[Order Date]])/3,0)</f>
        <v>Q3</v>
      </c>
      <c r="E1733" s="13">
        <f>MONTH(SalesDataTable[[#This Row],[Order Date]])</f>
        <v>8</v>
      </c>
      <c r="F1733" s="11" t="str">
        <f>TEXT(SalesDataTable[[#This Row],[Order Date]],"MMM")</f>
        <v>Aug</v>
      </c>
      <c r="G1733" s="5" t="s">
        <v>6</v>
      </c>
      <c r="H1733" s="5" t="s">
        <v>49</v>
      </c>
      <c r="I1733" s="5" t="s">
        <v>2</v>
      </c>
      <c r="J1733" s="5" t="s">
        <v>13</v>
      </c>
      <c r="K1733" s="5" t="s">
        <v>9</v>
      </c>
      <c r="L1733" s="5" t="s">
        <v>10</v>
      </c>
      <c r="M1733" s="6">
        <v>1</v>
      </c>
      <c r="N1733" s="7">
        <v>91.37</v>
      </c>
      <c r="O1733" s="8">
        <v>0</v>
      </c>
      <c r="P1733" s="7">
        <v>46.73</v>
      </c>
      <c r="Q1733" s="7">
        <f t="shared" si="108"/>
        <v>91.37</v>
      </c>
      <c r="R1733" s="7">
        <f t="shared" si="109"/>
        <v>46.73</v>
      </c>
      <c r="S1733" s="7">
        <f t="shared" si="110"/>
        <v>44.640000000000008</v>
      </c>
      <c r="T1733" s="9">
        <f t="shared" si="111"/>
        <v>0.48856298566269024</v>
      </c>
      <c r="U1733" s="6">
        <f>YEAR(SalesDataTable[[#This Row],[Order Date]])</f>
        <v>2026</v>
      </c>
      <c r="V1733" s="9" t="str">
        <f>"Q"&amp;ROUNDUP(MONTH(SalesDataTable[[#This Row],[Order Date]])/3,0)</f>
        <v>Q3</v>
      </c>
      <c r="W1733" s="6">
        <f>MONTH(SalesDataTable[[#This Row],[Order Date]])</f>
        <v>8</v>
      </c>
      <c r="X1733" s="9" t="str">
        <f>TEXT(SalesDataTable[[#This Row],[Order Date]],"mmm")</f>
        <v>Aug</v>
      </c>
    </row>
    <row r="1734" spans="1:24">
      <c r="A1734" s="3">
        <v>2176</v>
      </c>
      <c r="B1734" s="4">
        <v>46257</v>
      </c>
      <c r="C1734" s="11">
        <f>YEAR(SalesDataTable[[#This Row],[Order Date]])</f>
        <v>2026</v>
      </c>
      <c r="D1734" s="11" t="str">
        <f>"Q"&amp;ROUNDUP(MONTH(SalesDataTable[[#This Row],[Order Date]])/3,0)</f>
        <v>Q3</v>
      </c>
      <c r="E1734" s="13">
        <f>MONTH(SalesDataTable[[#This Row],[Order Date]])</f>
        <v>8</v>
      </c>
      <c r="F1734" s="11" t="str">
        <f>TEXT(SalesDataTable[[#This Row],[Order Date]],"MMM")</f>
        <v>Aug</v>
      </c>
      <c r="G1734" s="5" t="s">
        <v>6</v>
      </c>
      <c r="H1734" s="5" t="s">
        <v>41</v>
      </c>
      <c r="I1734" s="5" t="s">
        <v>2</v>
      </c>
      <c r="J1734" s="5" t="s">
        <v>13</v>
      </c>
      <c r="K1734" s="5" t="s">
        <v>14</v>
      </c>
      <c r="L1734" s="5" t="s">
        <v>32</v>
      </c>
      <c r="M1734" s="6">
        <v>1</v>
      </c>
      <c r="N1734" s="7">
        <v>46.92</v>
      </c>
      <c r="O1734" s="8">
        <v>0</v>
      </c>
      <c r="P1734" s="7">
        <v>18.3</v>
      </c>
      <c r="Q1734" s="7">
        <f t="shared" si="108"/>
        <v>46.92</v>
      </c>
      <c r="R1734" s="7">
        <f t="shared" si="109"/>
        <v>18.3</v>
      </c>
      <c r="S1734" s="7">
        <f t="shared" si="110"/>
        <v>28.62</v>
      </c>
      <c r="T1734" s="9">
        <f t="shared" si="111"/>
        <v>0.60997442455242967</v>
      </c>
      <c r="U1734" s="6">
        <f>YEAR(SalesDataTable[[#This Row],[Order Date]])</f>
        <v>2026</v>
      </c>
      <c r="V1734" s="9" t="str">
        <f>"Q"&amp;ROUNDUP(MONTH(SalesDataTable[[#This Row],[Order Date]])/3,0)</f>
        <v>Q3</v>
      </c>
      <c r="W1734" s="6">
        <f>MONTH(SalesDataTable[[#This Row],[Order Date]])</f>
        <v>8</v>
      </c>
      <c r="X1734" s="9" t="str">
        <f>TEXT(SalesDataTable[[#This Row],[Order Date]],"mmm")</f>
        <v>Aug</v>
      </c>
    </row>
    <row r="1735" spans="1:24">
      <c r="A1735" s="3">
        <v>2723</v>
      </c>
      <c r="B1735" s="4">
        <v>46257</v>
      </c>
      <c r="C1735" s="11">
        <f>YEAR(SalesDataTable[[#This Row],[Order Date]])</f>
        <v>2026</v>
      </c>
      <c r="D1735" s="11" t="str">
        <f>"Q"&amp;ROUNDUP(MONTH(SalesDataTable[[#This Row],[Order Date]])/3,0)</f>
        <v>Q3</v>
      </c>
      <c r="E1735" s="13">
        <f>MONTH(SalesDataTable[[#This Row],[Order Date]])</f>
        <v>8</v>
      </c>
      <c r="F1735" s="11" t="str">
        <f>TEXT(SalesDataTable[[#This Row],[Order Date]],"MMM")</f>
        <v>Aug</v>
      </c>
      <c r="G1735" s="5" t="s">
        <v>0</v>
      </c>
      <c r="H1735" s="5" t="s">
        <v>1</v>
      </c>
      <c r="I1735" s="5" t="s">
        <v>2</v>
      </c>
      <c r="J1735" s="5" t="s">
        <v>13</v>
      </c>
      <c r="K1735" s="5" t="s">
        <v>4</v>
      </c>
      <c r="L1735" s="5" t="s">
        <v>30</v>
      </c>
      <c r="M1735" s="6">
        <v>1</v>
      </c>
      <c r="N1735" s="7">
        <v>100.29</v>
      </c>
      <c r="O1735" s="8">
        <v>0.05</v>
      </c>
      <c r="P1735" s="7">
        <v>49.82</v>
      </c>
      <c r="Q1735" s="7">
        <f t="shared" si="108"/>
        <v>95.275500000000008</v>
      </c>
      <c r="R1735" s="7">
        <f t="shared" si="109"/>
        <v>49.82</v>
      </c>
      <c r="S1735" s="7">
        <f t="shared" si="110"/>
        <v>45.455500000000008</v>
      </c>
      <c r="T1735" s="9">
        <f t="shared" si="111"/>
        <v>0.47709537079312103</v>
      </c>
      <c r="U1735" s="6">
        <f>YEAR(SalesDataTable[[#This Row],[Order Date]])</f>
        <v>2026</v>
      </c>
      <c r="V1735" s="9" t="str">
        <f>"Q"&amp;ROUNDUP(MONTH(SalesDataTable[[#This Row],[Order Date]])/3,0)</f>
        <v>Q3</v>
      </c>
      <c r="W1735" s="6">
        <f>MONTH(SalesDataTable[[#This Row],[Order Date]])</f>
        <v>8</v>
      </c>
      <c r="X1735" s="9" t="str">
        <f>TEXT(SalesDataTable[[#This Row],[Order Date]],"mmm")</f>
        <v>Aug</v>
      </c>
    </row>
    <row r="1736" spans="1:24">
      <c r="A1736" s="3">
        <v>3299</v>
      </c>
      <c r="B1736" s="4">
        <v>46257</v>
      </c>
      <c r="C1736" s="11">
        <f>YEAR(SalesDataTable[[#This Row],[Order Date]])</f>
        <v>2026</v>
      </c>
      <c r="D1736" s="11" t="str">
        <f>"Q"&amp;ROUNDUP(MONTH(SalesDataTable[[#This Row],[Order Date]])/3,0)</f>
        <v>Q3</v>
      </c>
      <c r="E1736" s="13">
        <f>MONTH(SalesDataTable[[#This Row],[Order Date]])</f>
        <v>8</v>
      </c>
      <c r="F1736" s="11" t="str">
        <f>TEXT(SalesDataTable[[#This Row],[Order Date]],"MMM")</f>
        <v>Aug</v>
      </c>
      <c r="G1736" s="5" t="s">
        <v>0</v>
      </c>
      <c r="H1736" s="5" t="s">
        <v>36</v>
      </c>
      <c r="I1736" s="5" t="s">
        <v>2</v>
      </c>
      <c r="J1736" s="5" t="s">
        <v>13</v>
      </c>
      <c r="K1736" s="5" t="s">
        <v>9</v>
      </c>
      <c r="L1736" s="5" t="s">
        <v>17</v>
      </c>
      <c r="M1736" s="6">
        <v>1</v>
      </c>
      <c r="N1736" s="7">
        <v>147.11000000000001</v>
      </c>
      <c r="O1736" s="8">
        <v>0.15</v>
      </c>
      <c r="P1736" s="7">
        <v>79.599999999999994</v>
      </c>
      <c r="Q1736" s="7">
        <f t="shared" si="108"/>
        <v>125.04350000000001</v>
      </c>
      <c r="R1736" s="7">
        <f t="shared" si="109"/>
        <v>79.599999999999994</v>
      </c>
      <c r="S1736" s="7">
        <f t="shared" si="110"/>
        <v>45.443500000000014</v>
      </c>
      <c r="T1736" s="9">
        <f t="shared" si="111"/>
        <v>0.36342152930780097</v>
      </c>
      <c r="U1736" s="6">
        <f>YEAR(SalesDataTable[[#This Row],[Order Date]])</f>
        <v>2026</v>
      </c>
      <c r="V1736" s="9" t="str">
        <f>"Q"&amp;ROUNDUP(MONTH(SalesDataTable[[#This Row],[Order Date]])/3,0)</f>
        <v>Q3</v>
      </c>
      <c r="W1736" s="6">
        <f>MONTH(SalesDataTable[[#This Row],[Order Date]])</f>
        <v>8</v>
      </c>
      <c r="X1736" s="9" t="str">
        <f>TEXT(SalesDataTable[[#This Row],[Order Date]],"mmm")</f>
        <v>Aug</v>
      </c>
    </row>
    <row r="1737" spans="1:24">
      <c r="A1737" s="3">
        <v>3398</v>
      </c>
      <c r="B1737" s="4">
        <v>46257</v>
      </c>
      <c r="C1737" s="11">
        <f>YEAR(SalesDataTable[[#This Row],[Order Date]])</f>
        <v>2026</v>
      </c>
      <c r="D1737" s="11" t="str">
        <f>"Q"&amp;ROUNDUP(MONTH(SalesDataTable[[#This Row],[Order Date]])/3,0)</f>
        <v>Q3</v>
      </c>
      <c r="E1737" s="13">
        <f>MONTH(SalesDataTable[[#This Row],[Order Date]])</f>
        <v>8</v>
      </c>
      <c r="F1737" s="11" t="str">
        <f>TEXT(SalesDataTable[[#This Row],[Order Date]],"MMM")</f>
        <v>Aug</v>
      </c>
      <c r="G1737" s="5" t="s">
        <v>6</v>
      </c>
      <c r="H1737" s="5" t="s">
        <v>43</v>
      </c>
      <c r="I1737" s="5" t="s">
        <v>2</v>
      </c>
      <c r="J1737" s="5" t="s">
        <v>13</v>
      </c>
      <c r="K1737" s="5" t="s">
        <v>9</v>
      </c>
      <c r="L1737" s="5" t="s">
        <v>37</v>
      </c>
      <c r="M1737" s="6">
        <v>2</v>
      </c>
      <c r="N1737" s="7">
        <v>156.44999999999999</v>
      </c>
      <c r="O1737" s="8">
        <v>0</v>
      </c>
      <c r="P1737" s="7">
        <v>80.13</v>
      </c>
      <c r="Q1737" s="7">
        <f t="shared" si="108"/>
        <v>312.89999999999998</v>
      </c>
      <c r="R1737" s="7">
        <f t="shared" si="109"/>
        <v>160.26</v>
      </c>
      <c r="S1737" s="7">
        <f t="shared" si="110"/>
        <v>152.63999999999999</v>
      </c>
      <c r="T1737" s="9">
        <f t="shared" si="111"/>
        <v>0.487823585810163</v>
      </c>
      <c r="U1737" s="6">
        <f>YEAR(SalesDataTable[[#This Row],[Order Date]])</f>
        <v>2026</v>
      </c>
      <c r="V1737" s="9" t="str">
        <f>"Q"&amp;ROUNDUP(MONTH(SalesDataTable[[#This Row],[Order Date]])/3,0)</f>
        <v>Q3</v>
      </c>
      <c r="W1737" s="6">
        <f>MONTH(SalesDataTable[[#This Row],[Order Date]])</f>
        <v>8</v>
      </c>
      <c r="X1737" s="9" t="str">
        <f>TEXT(SalesDataTable[[#This Row],[Order Date]],"mmm")</f>
        <v>Aug</v>
      </c>
    </row>
    <row r="1738" spans="1:24">
      <c r="A1738" s="3">
        <v>4012</v>
      </c>
      <c r="B1738" s="4">
        <v>46257</v>
      </c>
      <c r="C1738" s="11">
        <f>YEAR(SalesDataTable[[#This Row],[Order Date]])</f>
        <v>2026</v>
      </c>
      <c r="D1738" s="11" t="str">
        <f>"Q"&amp;ROUNDUP(MONTH(SalesDataTable[[#This Row],[Order Date]])/3,0)</f>
        <v>Q3</v>
      </c>
      <c r="E1738" s="13">
        <f>MONTH(SalesDataTable[[#This Row],[Order Date]])</f>
        <v>8</v>
      </c>
      <c r="F1738" s="11" t="str">
        <f>TEXT(SalesDataTable[[#This Row],[Order Date]],"MMM")</f>
        <v>Aug</v>
      </c>
      <c r="G1738" s="5" t="s">
        <v>6</v>
      </c>
      <c r="H1738" s="5" t="s">
        <v>49</v>
      </c>
      <c r="I1738" s="5" t="s">
        <v>2</v>
      </c>
      <c r="J1738" s="5" t="s">
        <v>13</v>
      </c>
      <c r="K1738" s="5" t="s">
        <v>9</v>
      </c>
      <c r="L1738" s="5" t="s">
        <v>46</v>
      </c>
      <c r="M1738" s="6">
        <v>2</v>
      </c>
      <c r="N1738" s="7">
        <v>72.97</v>
      </c>
      <c r="O1738" s="8">
        <v>0</v>
      </c>
      <c r="P1738" s="7">
        <v>33.25</v>
      </c>
      <c r="Q1738" s="7">
        <f t="shared" si="108"/>
        <v>145.94</v>
      </c>
      <c r="R1738" s="7">
        <f t="shared" si="109"/>
        <v>66.5</v>
      </c>
      <c r="S1738" s="7">
        <f t="shared" si="110"/>
        <v>79.44</v>
      </c>
      <c r="T1738" s="9">
        <f t="shared" si="111"/>
        <v>0.54433328765245992</v>
      </c>
      <c r="U1738" s="6">
        <f>YEAR(SalesDataTable[[#This Row],[Order Date]])</f>
        <v>2026</v>
      </c>
      <c r="V1738" s="9" t="str">
        <f>"Q"&amp;ROUNDUP(MONTH(SalesDataTable[[#This Row],[Order Date]])/3,0)</f>
        <v>Q3</v>
      </c>
      <c r="W1738" s="6">
        <f>MONTH(SalesDataTable[[#This Row],[Order Date]])</f>
        <v>8</v>
      </c>
      <c r="X1738" s="9" t="str">
        <f>TEXT(SalesDataTable[[#This Row],[Order Date]],"mmm")</f>
        <v>Aug</v>
      </c>
    </row>
    <row r="1739" spans="1:24">
      <c r="A1739" s="3">
        <v>4064</v>
      </c>
      <c r="B1739" s="4">
        <v>46257</v>
      </c>
      <c r="C1739" s="11">
        <f>YEAR(SalesDataTable[[#This Row],[Order Date]])</f>
        <v>2026</v>
      </c>
      <c r="D1739" s="11" t="str">
        <f>"Q"&amp;ROUNDUP(MONTH(SalesDataTable[[#This Row],[Order Date]])/3,0)</f>
        <v>Q3</v>
      </c>
      <c r="E1739" s="13">
        <f>MONTH(SalesDataTable[[#This Row],[Order Date]])</f>
        <v>8</v>
      </c>
      <c r="F1739" s="11" t="str">
        <f>TEXT(SalesDataTable[[#This Row],[Order Date]],"MMM")</f>
        <v>Aug</v>
      </c>
      <c r="G1739" s="5" t="s">
        <v>20</v>
      </c>
      <c r="H1739" s="5" t="s">
        <v>31</v>
      </c>
      <c r="I1739" s="5" t="s">
        <v>28</v>
      </c>
      <c r="J1739" s="5" t="s">
        <v>3</v>
      </c>
      <c r="K1739" s="5" t="s">
        <v>34</v>
      </c>
      <c r="L1739" s="5" t="s">
        <v>45</v>
      </c>
      <c r="M1739" s="6">
        <v>2</v>
      </c>
      <c r="N1739" s="7">
        <v>51.63</v>
      </c>
      <c r="O1739" s="8">
        <v>0</v>
      </c>
      <c r="P1739" s="7">
        <v>21.39</v>
      </c>
      <c r="Q1739" s="7">
        <f t="shared" si="108"/>
        <v>103.26</v>
      </c>
      <c r="R1739" s="7">
        <f t="shared" si="109"/>
        <v>42.78</v>
      </c>
      <c r="S1739" s="7">
        <f t="shared" si="110"/>
        <v>60.480000000000004</v>
      </c>
      <c r="T1739" s="9">
        <f t="shared" si="111"/>
        <v>0.58570598489250436</v>
      </c>
      <c r="U1739" s="6">
        <f>YEAR(SalesDataTable[[#This Row],[Order Date]])</f>
        <v>2026</v>
      </c>
      <c r="V1739" s="9" t="str">
        <f>"Q"&amp;ROUNDUP(MONTH(SalesDataTable[[#This Row],[Order Date]])/3,0)</f>
        <v>Q3</v>
      </c>
      <c r="W1739" s="6">
        <f>MONTH(SalesDataTable[[#This Row],[Order Date]])</f>
        <v>8</v>
      </c>
      <c r="X1739" s="9" t="str">
        <f>TEXT(SalesDataTable[[#This Row],[Order Date]],"mmm")</f>
        <v>Aug</v>
      </c>
    </row>
    <row r="1740" spans="1:24">
      <c r="A1740" s="3">
        <v>4671</v>
      </c>
      <c r="B1740" s="4">
        <v>46257</v>
      </c>
      <c r="C1740" s="11">
        <f>YEAR(SalesDataTable[[#This Row],[Order Date]])</f>
        <v>2026</v>
      </c>
      <c r="D1740" s="11" t="str">
        <f>"Q"&amp;ROUNDUP(MONTH(SalesDataTable[[#This Row],[Order Date]])/3,0)</f>
        <v>Q3</v>
      </c>
      <c r="E1740" s="13">
        <f>MONTH(SalesDataTable[[#This Row],[Order Date]])</f>
        <v>8</v>
      </c>
      <c r="F1740" s="11" t="str">
        <f>TEXT(SalesDataTable[[#This Row],[Order Date]],"MMM")</f>
        <v>Aug</v>
      </c>
      <c r="G1740" s="5" t="s">
        <v>6</v>
      </c>
      <c r="H1740" s="5" t="s">
        <v>43</v>
      </c>
      <c r="I1740" s="5" t="s">
        <v>8</v>
      </c>
      <c r="J1740" s="5" t="s">
        <v>3</v>
      </c>
      <c r="K1740" s="5" t="s">
        <v>4</v>
      </c>
      <c r="L1740" s="5" t="s">
        <v>30</v>
      </c>
      <c r="M1740" s="6">
        <v>8</v>
      </c>
      <c r="N1740" s="7">
        <v>100.06</v>
      </c>
      <c r="O1740" s="8">
        <v>0.05</v>
      </c>
      <c r="P1740" s="7">
        <v>49.39</v>
      </c>
      <c r="Q1740" s="7">
        <f t="shared" si="108"/>
        <v>760.45600000000002</v>
      </c>
      <c r="R1740" s="7">
        <f t="shared" si="109"/>
        <v>395.12</v>
      </c>
      <c r="S1740" s="7">
        <f t="shared" si="110"/>
        <v>365.33600000000001</v>
      </c>
      <c r="T1740" s="9">
        <f t="shared" si="111"/>
        <v>0.48041701295012468</v>
      </c>
      <c r="U1740" s="6">
        <f>YEAR(SalesDataTable[[#This Row],[Order Date]])</f>
        <v>2026</v>
      </c>
      <c r="V1740" s="9" t="str">
        <f>"Q"&amp;ROUNDUP(MONTH(SalesDataTable[[#This Row],[Order Date]])/3,0)</f>
        <v>Q3</v>
      </c>
      <c r="W1740" s="6">
        <f>MONTH(SalesDataTable[[#This Row],[Order Date]])</f>
        <v>8</v>
      </c>
      <c r="X1740" s="9" t="str">
        <f>TEXT(SalesDataTable[[#This Row],[Order Date]],"mmm")</f>
        <v>Aug</v>
      </c>
    </row>
    <row r="1741" spans="1:24">
      <c r="A1741" s="3">
        <v>1914</v>
      </c>
      <c r="B1741" s="4">
        <v>46258</v>
      </c>
      <c r="C1741" s="11">
        <f>YEAR(SalesDataTable[[#This Row],[Order Date]])</f>
        <v>2026</v>
      </c>
      <c r="D1741" s="11" t="str">
        <f>"Q"&amp;ROUNDUP(MONTH(SalesDataTable[[#This Row],[Order Date]])/3,0)</f>
        <v>Q3</v>
      </c>
      <c r="E1741" s="13">
        <f>MONTH(SalesDataTable[[#This Row],[Order Date]])</f>
        <v>8</v>
      </c>
      <c r="F1741" s="11" t="str">
        <f>TEXT(SalesDataTable[[#This Row],[Order Date]],"MMM")</f>
        <v>Aug</v>
      </c>
      <c r="G1741" s="5" t="s">
        <v>20</v>
      </c>
      <c r="H1741" s="5" t="s">
        <v>33</v>
      </c>
      <c r="I1741" s="5" t="s">
        <v>19</v>
      </c>
      <c r="J1741" s="5" t="s">
        <v>3</v>
      </c>
      <c r="K1741" s="5" t="s">
        <v>23</v>
      </c>
      <c r="L1741" s="5" t="s">
        <v>40</v>
      </c>
      <c r="M1741" s="6">
        <v>4</v>
      </c>
      <c r="N1741" s="7">
        <v>83.2</v>
      </c>
      <c r="O1741" s="8">
        <v>0</v>
      </c>
      <c r="P1741" s="7">
        <v>39.99</v>
      </c>
      <c r="Q1741" s="7">
        <f t="shared" si="108"/>
        <v>332.8</v>
      </c>
      <c r="R1741" s="7">
        <f t="shared" si="109"/>
        <v>159.96</v>
      </c>
      <c r="S1741" s="7">
        <f t="shared" si="110"/>
        <v>172.84</v>
      </c>
      <c r="T1741" s="9">
        <f t="shared" si="111"/>
        <v>0.5193509615384615</v>
      </c>
      <c r="U1741" s="6">
        <f>YEAR(SalesDataTable[[#This Row],[Order Date]])</f>
        <v>2026</v>
      </c>
      <c r="V1741" s="9" t="str">
        <f>"Q"&amp;ROUNDUP(MONTH(SalesDataTable[[#This Row],[Order Date]])/3,0)</f>
        <v>Q3</v>
      </c>
      <c r="W1741" s="6">
        <f>MONTH(SalesDataTable[[#This Row],[Order Date]])</f>
        <v>8</v>
      </c>
      <c r="X1741" s="9" t="str">
        <f>TEXT(SalesDataTable[[#This Row],[Order Date]],"mmm")</f>
        <v>Aug</v>
      </c>
    </row>
    <row r="1742" spans="1:24">
      <c r="A1742" s="3">
        <v>1973</v>
      </c>
      <c r="B1742" s="4">
        <v>46258</v>
      </c>
      <c r="C1742" s="11">
        <f>YEAR(SalesDataTable[[#This Row],[Order Date]])</f>
        <v>2026</v>
      </c>
      <c r="D1742" s="11" t="str">
        <f>"Q"&amp;ROUNDUP(MONTH(SalesDataTable[[#This Row],[Order Date]])/3,0)</f>
        <v>Q3</v>
      </c>
      <c r="E1742" s="13">
        <f>MONTH(SalesDataTable[[#This Row],[Order Date]])</f>
        <v>8</v>
      </c>
      <c r="F1742" s="11" t="str">
        <f>TEXT(SalesDataTable[[#This Row],[Order Date]],"MMM")</f>
        <v>Aug</v>
      </c>
      <c r="G1742" s="5" t="s">
        <v>0</v>
      </c>
      <c r="H1742" s="5" t="s">
        <v>1</v>
      </c>
      <c r="I1742" s="5" t="s">
        <v>2</v>
      </c>
      <c r="J1742" s="5" t="s">
        <v>13</v>
      </c>
      <c r="K1742" s="5" t="s">
        <v>34</v>
      </c>
      <c r="L1742" s="5" t="s">
        <v>45</v>
      </c>
      <c r="M1742" s="6">
        <v>3</v>
      </c>
      <c r="N1742" s="7">
        <v>51.29</v>
      </c>
      <c r="O1742" s="8">
        <v>0</v>
      </c>
      <c r="P1742" s="7">
        <v>22.08</v>
      </c>
      <c r="Q1742" s="7">
        <f t="shared" si="108"/>
        <v>153.87</v>
      </c>
      <c r="R1742" s="7">
        <f t="shared" si="109"/>
        <v>66.239999999999995</v>
      </c>
      <c r="S1742" s="7">
        <f t="shared" si="110"/>
        <v>87.63000000000001</v>
      </c>
      <c r="T1742" s="9">
        <f t="shared" si="111"/>
        <v>0.56950672645739919</v>
      </c>
      <c r="U1742" s="6">
        <f>YEAR(SalesDataTable[[#This Row],[Order Date]])</f>
        <v>2026</v>
      </c>
      <c r="V1742" s="9" t="str">
        <f>"Q"&amp;ROUNDUP(MONTH(SalesDataTable[[#This Row],[Order Date]])/3,0)</f>
        <v>Q3</v>
      </c>
      <c r="W1742" s="6">
        <f>MONTH(SalesDataTable[[#This Row],[Order Date]])</f>
        <v>8</v>
      </c>
      <c r="X1742" s="9" t="str">
        <f>TEXT(SalesDataTable[[#This Row],[Order Date]],"mmm")</f>
        <v>Aug</v>
      </c>
    </row>
    <row r="1743" spans="1:24">
      <c r="A1743" s="3">
        <v>2564</v>
      </c>
      <c r="B1743" s="4">
        <v>46258</v>
      </c>
      <c r="C1743" s="11">
        <f>YEAR(SalesDataTable[[#This Row],[Order Date]])</f>
        <v>2026</v>
      </c>
      <c r="D1743" s="11" t="str">
        <f>"Q"&amp;ROUNDUP(MONTH(SalesDataTable[[#This Row],[Order Date]])/3,0)</f>
        <v>Q3</v>
      </c>
      <c r="E1743" s="13">
        <f>MONTH(SalesDataTable[[#This Row],[Order Date]])</f>
        <v>8</v>
      </c>
      <c r="F1743" s="11" t="str">
        <f>TEXT(SalesDataTable[[#This Row],[Order Date]],"MMM")</f>
        <v>Aug</v>
      </c>
      <c r="G1743" s="5" t="s">
        <v>11</v>
      </c>
      <c r="H1743" s="5" t="s">
        <v>18</v>
      </c>
      <c r="I1743" s="5" t="s">
        <v>2</v>
      </c>
      <c r="J1743" s="5" t="s">
        <v>3</v>
      </c>
      <c r="K1743" s="5" t="s">
        <v>23</v>
      </c>
      <c r="L1743" s="5" t="s">
        <v>29</v>
      </c>
      <c r="M1743" s="6">
        <v>1</v>
      </c>
      <c r="N1743" s="7">
        <v>200.2</v>
      </c>
      <c r="O1743" s="8">
        <v>0</v>
      </c>
      <c r="P1743" s="7">
        <v>103.38</v>
      </c>
      <c r="Q1743" s="7">
        <f t="shared" si="108"/>
        <v>200.2</v>
      </c>
      <c r="R1743" s="7">
        <f t="shared" si="109"/>
        <v>103.38</v>
      </c>
      <c r="S1743" s="7">
        <f t="shared" si="110"/>
        <v>96.82</v>
      </c>
      <c r="T1743" s="9">
        <f t="shared" si="111"/>
        <v>0.48361638361638359</v>
      </c>
      <c r="U1743" s="6">
        <f>YEAR(SalesDataTable[[#This Row],[Order Date]])</f>
        <v>2026</v>
      </c>
      <c r="V1743" s="9" t="str">
        <f>"Q"&amp;ROUNDUP(MONTH(SalesDataTable[[#This Row],[Order Date]])/3,0)</f>
        <v>Q3</v>
      </c>
      <c r="W1743" s="6">
        <f>MONTH(SalesDataTable[[#This Row],[Order Date]])</f>
        <v>8</v>
      </c>
      <c r="X1743" s="9" t="str">
        <f>TEXT(SalesDataTable[[#This Row],[Order Date]],"mmm")</f>
        <v>Aug</v>
      </c>
    </row>
    <row r="1744" spans="1:24">
      <c r="A1744" s="3">
        <v>2791</v>
      </c>
      <c r="B1744" s="4">
        <v>46258</v>
      </c>
      <c r="C1744" s="11">
        <f>YEAR(SalesDataTable[[#This Row],[Order Date]])</f>
        <v>2026</v>
      </c>
      <c r="D1744" s="11" t="str">
        <f>"Q"&amp;ROUNDUP(MONTH(SalesDataTable[[#This Row],[Order Date]])/3,0)</f>
        <v>Q3</v>
      </c>
      <c r="E1744" s="13">
        <f>MONTH(SalesDataTable[[#This Row],[Order Date]])</f>
        <v>8</v>
      </c>
      <c r="F1744" s="11" t="str">
        <f>TEXT(SalesDataTable[[#This Row],[Order Date]],"MMM")</f>
        <v>Aug</v>
      </c>
      <c r="G1744" s="5" t="s">
        <v>0</v>
      </c>
      <c r="H1744" s="5" t="s">
        <v>50</v>
      </c>
      <c r="I1744" s="5" t="s">
        <v>19</v>
      </c>
      <c r="J1744" s="5" t="s">
        <v>16</v>
      </c>
      <c r="K1744" s="5" t="s">
        <v>34</v>
      </c>
      <c r="L1744" s="5" t="s">
        <v>42</v>
      </c>
      <c r="M1744" s="6">
        <v>2</v>
      </c>
      <c r="N1744" s="7">
        <v>36.869999999999997</v>
      </c>
      <c r="O1744" s="8">
        <v>0</v>
      </c>
      <c r="P1744" s="7">
        <v>13.71</v>
      </c>
      <c r="Q1744" s="7">
        <f t="shared" si="108"/>
        <v>73.739999999999995</v>
      </c>
      <c r="R1744" s="7">
        <f t="shared" si="109"/>
        <v>27.42</v>
      </c>
      <c r="S1744" s="7">
        <f t="shared" si="110"/>
        <v>46.319999999999993</v>
      </c>
      <c r="T1744" s="9">
        <f t="shared" si="111"/>
        <v>0.62815296989422287</v>
      </c>
      <c r="U1744" s="6">
        <f>YEAR(SalesDataTable[[#This Row],[Order Date]])</f>
        <v>2026</v>
      </c>
      <c r="V1744" s="9" t="str">
        <f>"Q"&amp;ROUNDUP(MONTH(SalesDataTable[[#This Row],[Order Date]])/3,0)</f>
        <v>Q3</v>
      </c>
      <c r="W1744" s="6">
        <f>MONTH(SalesDataTable[[#This Row],[Order Date]])</f>
        <v>8</v>
      </c>
      <c r="X1744" s="9" t="str">
        <f>TEXT(SalesDataTable[[#This Row],[Order Date]],"mmm")</f>
        <v>Aug</v>
      </c>
    </row>
    <row r="1745" spans="1:24">
      <c r="A1745" s="3">
        <v>3559</v>
      </c>
      <c r="B1745" s="4">
        <v>46258</v>
      </c>
      <c r="C1745" s="11">
        <f>YEAR(SalesDataTable[[#This Row],[Order Date]])</f>
        <v>2026</v>
      </c>
      <c r="D1745" s="11" t="str">
        <f>"Q"&amp;ROUNDUP(MONTH(SalesDataTable[[#This Row],[Order Date]])/3,0)</f>
        <v>Q3</v>
      </c>
      <c r="E1745" s="13">
        <f>MONTH(SalesDataTable[[#This Row],[Order Date]])</f>
        <v>8</v>
      </c>
      <c r="F1745" s="11" t="str">
        <f>TEXT(SalesDataTable[[#This Row],[Order Date]],"MMM")</f>
        <v>Aug</v>
      </c>
      <c r="G1745" s="5" t="s">
        <v>20</v>
      </c>
      <c r="H1745" s="5" t="s">
        <v>33</v>
      </c>
      <c r="I1745" s="5" t="s">
        <v>2</v>
      </c>
      <c r="J1745" s="5" t="s">
        <v>3</v>
      </c>
      <c r="K1745" s="5" t="s">
        <v>34</v>
      </c>
      <c r="L1745" s="5" t="s">
        <v>42</v>
      </c>
      <c r="M1745" s="6">
        <v>1</v>
      </c>
      <c r="N1745" s="7">
        <v>36.28</v>
      </c>
      <c r="O1745" s="8">
        <v>0.1</v>
      </c>
      <c r="P1745" s="7">
        <v>14.16</v>
      </c>
      <c r="Q1745" s="7">
        <f t="shared" si="108"/>
        <v>32.652000000000001</v>
      </c>
      <c r="R1745" s="7">
        <f t="shared" si="109"/>
        <v>14.16</v>
      </c>
      <c r="S1745" s="7">
        <f t="shared" si="110"/>
        <v>18.492000000000001</v>
      </c>
      <c r="T1745" s="9">
        <f t="shared" si="111"/>
        <v>0.56633590591694227</v>
      </c>
      <c r="U1745" s="6">
        <f>YEAR(SalesDataTable[[#This Row],[Order Date]])</f>
        <v>2026</v>
      </c>
      <c r="V1745" s="9" t="str">
        <f>"Q"&amp;ROUNDUP(MONTH(SalesDataTable[[#This Row],[Order Date]])/3,0)</f>
        <v>Q3</v>
      </c>
      <c r="W1745" s="6">
        <f>MONTH(SalesDataTable[[#This Row],[Order Date]])</f>
        <v>8</v>
      </c>
      <c r="X1745" s="9" t="str">
        <f>TEXT(SalesDataTable[[#This Row],[Order Date]],"mmm")</f>
        <v>Aug</v>
      </c>
    </row>
    <row r="1746" spans="1:24">
      <c r="A1746" s="3">
        <v>3839</v>
      </c>
      <c r="B1746" s="4">
        <v>46258</v>
      </c>
      <c r="C1746" s="11">
        <f>YEAR(SalesDataTable[[#This Row],[Order Date]])</f>
        <v>2026</v>
      </c>
      <c r="D1746" s="11" t="str">
        <f>"Q"&amp;ROUNDUP(MONTH(SalesDataTable[[#This Row],[Order Date]])/3,0)</f>
        <v>Q3</v>
      </c>
      <c r="E1746" s="13">
        <f>MONTH(SalesDataTable[[#This Row],[Order Date]])</f>
        <v>8</v>
      </c>
      <c r="F1746" s="11" t="str">
        <f>TEXT(SalesDataTable[[#This Row],[Order Date]],"MMM")</f>
        <v>Aug</v>
      </c>
      <c r="G1746" s="5" t="s">
        <v>0</v>
      </c>
      <c r="H1746" s="5" t="s">
        <v>50</v>
      </c>
      <c r="I1746" s="5" t="s">
        <v>28</v>
      </c>
      <c r="J1746" s="5" t="s">
        <v>3</v>
      </c>
      <c r="K1746" s="5" t="s">
        <v>9</v>
      </c>
      <c r="L1746" s="5" t="s">
        <v>10</v>
      </c>
      <c r="M1746" s="6">
        <v>2</v>
      </c>
      <c r="N1746" s="7">
        <v>93.88</v>
      </c>
      <c r="O1746" s="8">
        <v>0.05</v>
      </c>
      <c r="P1746" s="7">
        <v>46.57</v>
      </c>
      <c r="Q1746" s="7">
        <f t="shared" si="108"/>
        <v>178.37199999999999</v>
      </c>
      <c r="R1746" s="7">
        <f t="shared" si="109"/>
        <v>93.14</v>
      </c>
      <c r="S1746" s="7">
        <f t="shared" si="110"/>
        <v>85.231999999999985</v>
      </c>
      <c r="T1746" s="9">
        <f t="shared" si="111"/>
        <v>0.47783284371986628</v>
      </c>
      <c r="U1746" s="6">
        <f>YEAR(SalesDataTable[[#This Row],[Order Date]])</f>
        <v>2026</v>
      </c>
      <c r="V1746" s="9" t="str">
        <f>"Q"&amp;ROUNDUP(MONTH(SalesDataTable[[#This Row],[Order Date]])/3,0)</f>
        <v>Q3</v>
      </c>
      <c r="W1746" s="6">
        <f>MONTH(SalesDataTable[[#This Row],[Order Date]])</f>
        <v>8</v>
      </c>
      <c r="X1746" s="9" t="str">
        <f>TEXT(SalesDataTable[[#This Row],[Order Date]],"mmm")</f>
        <v>Aug</v>
      </c>
    </row>
    <row r="1747" spans="1:24">
      <c r="A1747" s="3">
        <v>4133</v>
      </c>
      <c r="B1747" s="4">
        <v>46258</v>
      </c>
      <c r="C1747" s="11">
        <f>YEAR(SalesDataTable[[#This Row],[Order Date]])</f>
        <v>2026</v>
      </c>
      <c r="D1747" s="11" t="str">
        <f>"Q"&amp;ROUNDUP(MONTH(SalesDataTable[[#This Row],[Order Date]])/3,0)</f>
        <v>Q3</v>
      </c>
      <c r="E1747" s="13">
        <f>MONTH(SalesDataTable[[#This Row],[Order Date]])</f>
        <v>8</v>
      </c>
      <c r="F1747" s="11" t="str">
        <f>TEXT(SalesDataTable[[#This Row],[Order Date]],"MMM")</f>
        <v>Aug</v>
      </c>
      <c r="G1747" s="5" t="s">
        <v>20</v>
      </c>
      <c r="H1747" s="5" t="s">
        <v>21</v>
      </c>
      <c r="I1747" s="5" t="s">
        <v>2</v>
      </c>
      <c r="J1747" s="5" t="s">
        <v>13</v>
      </c>
      <c r="K1747" s="5" t="s">
        <v>23</v>
      </c>
      <c r="L1747" s="5" t="s">
        <v>29</v>
      </c>
      <c r="M1747" s="6">
        <v>1</v>
      </c>
      <c r="N1747" s="7">
        <v>192.67</v>
      </c>
      <c r="O1747" s="8">
        <v>0.05</v>
      </c>
      <c r="P1747" s="7">
        <v>101.04</v>
      </c>
      <c r="Q1747" s="7">
        <f t="shared" si="108"/>
        <v>183.03649999999999</v>
      </c>
      <c r="R1747" s="7">
        <f t="shared" si="109"/>
        <v>101.04</v>
      </c>
      <c r="S1747" s="7">
        <f t="shared" si="110"/>
        <v>81.996499999999983</v>
      </c>
      <c r="T1747" s="9">
        <f t="shared" si="111"/>
        <v>0.44797895501716867</v>
      </c>
      <c r="U1747" s="6">
        <f>YEAR(SalesDataTable[[#This Row],[Order Date]])</f>
        <v>2026</v>
      </c>
      <c r="V1747" s="9" t="str">
        <f>"Q"&amp;ROUNDUP(MONTH(SalesDataTable[[#This Row],[Order Date]])/3,0)</f>
        <v>Q3</v>
      </c>
      <c r="W1747" s="6">
        <f>MONTH(SalesDataTable[[#This Row],[Order Date]])</f>
        <v>8</v>
      </c>
      <c r="X1747" s="9" t="str">
        <f>TEXT(SalesDataTable[[#This Row],[Order Date]],"mmm")</f>
        <v>Aug</v>
      </c>
    </row>
    <row r="1748" spans="1:24">
      <c r="A1748" s="3">
        <v>4765</v>
      </c>
      <c r="B1748" s="4">
        <v>46258</v>
      </c>
      <c r="C1748" s="11">
        <f>YEAR(SalesDataTable[[#This Row],[Order Date]])</f>
        <v>2026</v>
      </c>
      <c r="D1748" s="11" t="str">
        <f>"Q"&amp;ROUNDUP(MONTH(SalesDataTable[[#This Row],[Order Date]])/3,0)</f>
        <v>Q3</v>
      </c>
      <c r="E1748" s="13">
        <f>MONTH(SalesDataTable[[#This Row],[Order Date]])</f>
        <v>8</v>
      </c>
      <c r="F1748" s="11" t="str">
        <f>TEXT(SalesDataTable[[#This Row],[Order Date]],"MMM")</f>
        <v>Aug</v>
      </c>
      <c r="G1748" s="5" t="s">
        <v>0</v>
      </c>
      <c r="H1748" s="5" t="s">
        <v>50</v>
      </c>
      <c r="I1748" s="5" t="s">
        <v>2</v>
      </c>
      <c r="J1748" s="5" t="s">
        <v>13</v>
      </c>
      <c r="K1748" s="5" t="s">
        <v>4</v>
      </c>
      <c r="L1748" s="5" t="s">
        <v>5</v>
      </c>
      <c r="M1748" s="6">
        <v>1</v>
      </c>
      <c r="N1748" s="7">
        <v>80.099999999999994</v>
      </c>
      <c r="O1748" s="8">
        <v>0.05</v>
      </c>
      <c r="P1748" s="7">
        <v>43.49</v>
      </c>
      <c r="Q1748" s="7">
        <f t="shared" si="108"/>
        <v>76.094999999999985</v>
      </c>
      <c r="R1748" s="7">
        <f t="shared" si="109"/>
        <v>43.49</v>
      </c>
      <c r="S1748" s="7">
        <f t="shared" si="110"/>
        <v>32.604999999999983</v>
      </c>
      <c r="T1748" s="9">
        <f t="shared" si="111"/>
        <v>0.42847756094355727</v>
      </c>
      <c r="U1748" s="6">
        <f>YEAR(SalesDataTable[[#This Row],[Order Date]])</f>
        <v>2026</v>
      </c>
      <c r="V1748" s="9" t="str">
        <f>"Q"&amp;ROUNDUP(MONTH(SalesDataTable[[#This Row],[Order Date]])/3,0)</f>
        <v>Q3</v>
      </c>
      <c r="W1748" s="6">
        <f>MONTH(SalesDataTable[[#This Row],[Order Date]])</f>
        <v>8</v>
      </c>
      <c r="X1748" s="9" t="str">
        <f>TEXT(SalesDataTable[[#This Row],[Order Date]],"mmm")</f>
        <v>Aug</v>
      </c>
    </row>
    <row r="1749" spans="1:24">
      <c r="A1749" s="3">
        <v>1868</v>
      </c>
      <c r="B1749" s="4">
        <v>46259</v>
      </c>
      <c r="C1749" s="11">
        <f>YEAR(SalesDataTable[[#This Row],[Order Date]])</f>
        <v>2026</v>
      </c>
      <c r="D1749" s="11" t="str">
        <f>"Q"&amp;ROUNDUP(MONTH(SalesDataTable[[#This Row],[Order Date]])/3,0)</f>
        <v>Q3</v>
      </c>
      <c r="E1749" s="13">
        <f>MONTH(SalesDataTable[[#This Row],[Order Date]])</f>
        <v>8</v>
      </c>
      <c r="F1749" s="11" t="str">
        <f>TEXT(SalesDataTable[[#This Row],[Order Date]],"MMM")</f>
        <v>Aug</v>
      </c>
      <c r="G1749" s="5" t="s">
        <v>20</v>
      </c>
      <c r="H1749" s="5" t="s">
        <v>33</v>
      </c>
      <c r="I1749" s="5" t="s">
        <v>28</v>
      </c>
      <c r="J1749" s="5" t="s">
        <v>3</v>
      </c>
      <c r="K1749" s="5" t="s">
        <v>9</v>
      </c>
      <c r="L1749" s="5" t="s">
        <v>17</v>
      </c>
      <c r="M1749" s="6">
        <v>1</v>
      </c>
      <c r="N1749" s="7">
        <v>145.02000000000001</v>
      </c>
      <c r="O1749" s="8">
        <v>0</v>
      </c>
      <c r="P1749" s="7">
        <v>78.959999999999994</v>
      </c>
      <c r="Q1749" s="7">
        <f t="shared" si="108"/>
        <v>145.02000000000001</v>
      </c>
      <c r="R1749" s="7">
        <f t="shared" si="109"/>
        <v>78.959999999999994</v>
      </c>
      <c r="S1749" s="7">
        <f t="shared" si="110"/>
        <v>66.060000000000016</v>
      </c>
      <c r="T1749" s="9">
        <f t="shared" si="111"/>
        <v>0.4555233760860572</v>
      </c>
      <c r="U1749" s="6">
        <f>YEAR(SalesDataTable[[#This Row],[Order Date]])</f>
        <v>2026</v>
      </c>
      <c r="V1749" s="9" t="str">
        <f>"Q"&amp;ROUNDUP(MONTH(SalesDataTable[[#This Row],[Order Date]])/3,0)</f>
        <v>Q3</v>
      </c>
      <c r="W1749" s="6">
        <f>MONTH(SalesDataTable[[#This Row],[Order Date]])</f>
        <v>8</v>
      </c>
      <c r="X1749" s="9" t="str">
        <f>TEXT(SalesDataTable[[#This Row],[Order Date]],"mmm")</f>
        <v>Aug</v>
      </c>
    </row>
    <row r="1750" spans="1:24">
      <c r="A1750" s="3">
        <v>987</v>
      </c>
      <c r="B1750" s="4">
        <v>46260</v>
      </c>
      <c r="C1750" s="11">
        <f>YEAR(SalesDataTable[[#This Row],[Order Date]])</f>
        <v>2026</v>
      </c>
      <c r="D1750" s="11" t="str">
        <f>"Q"&amp;ROUNDUP(MONTH(SalesDataTable[[#This Row],[Order Date]])/3,0)</f>
        <v>Q3</v>
      </c>
      <c r="E1750" s="13">
        <f>MONTH(SalesDataTable[[#This Row],[Order Date]])</f>
        <v>8</v>
      </c>
      <c r="F1750" s="11" t="str">
        <f>TEXT(SalesDataTable[[#This Row],[Order Date]],"MMM")</f>
        <v>Aug</v>
      </c>
      <c r="G1750" s="5" t="s">
        <v>6</v>
      </c>
      <c r="H1750" s="5" t="s">
        <v>41</v>
      </c>
      <c r="I1750" s="5" t="s">
        <v>28</v>
      </c>
      <c r="J1750" s="5" t="s">
        <v>3</v>
      </c>
      <c r="K1750" s="5" t="s">
        <v>14</v>
      </c>
      <c r="L1750" s="5" t="s">
        <v>15</v>
      </c>
      <c r="M1750" s="6">
        <v>1</v>
      </c>
      <c r="N1750" s="7">
        <v>37</v>
      </c>
      <c r="O1750" s="8">
        <v>0.15</v>
      </c>
      <c r="P1750" s="7">
        <v>13.68</v>
      </c>
      <c r="Q1750" s="7">
        <f t="shared" si="108"/>
        <v>31.45</v>
      </c>
      <c r="R1750" s="7">
        <f t="shared" si="109"/>
        <v>13.68</v>
      </c>
      <c r="S1750" s="7">
        <f t="shared" si="110"/>
        <v>17.77</v>
      </c>
      <c r="T1750" s="9">
        <f t="shared" si="111"/>
        <v>0.56502384737678857</v>
      </c>
      <c r="U1750" s="6">
        <f>YEAR(SalesDataTable[[#This Row],[Order Date]])</f>
        <v>2026</v>
      </c>
      <c r="V1750" s="9" t="str">
        <f>"Q"&amp;ROUNDUP(MONTH(SalesDataTable[[#This Row],[Order Date]])/3,0)</f>
        <v>Q3</v>
      </c>
      <c r="W1750" s="6">
        <f>MONTH(SalesDataTable[[#This Row],[Order Date]])</f>
        <v>8</v>
      </c>
      <c r="X1750" s="9" t="str">
        <f>TEXT(SalesDataTable[[#This Row],[Order Date]],"mmm")</f>
        <v>Aug</v>
      </c>
    </row>
    <row r="1751" spans="1:24">
      <c r="A1751" s="3">
        <v>2503</v>
      </c>
      <c r="B1751" s="4">
        <v>46260</v>
      </c>
      <c r="C1751" s="11">
        <f>YEAR(SalesDataTable[[#This Row],[Order Date]])</f>
        <v>2026</v>
      </c>
      <c r="D1751" s="11" t="str">
        <f>"Q"&amp;ROUNDUP(MONTH(SalesDataTable[[#This Row],[Order Date]])/3,0)</f>
        <v>Q3</v>
      </c>
      <c r="E1751" s="13">
        <f>MONTH(SalesDataTable[[#This Row],[Order Date]])</f>
        <v>8</v>
      </c>
      <c r="F1751" s="11" t="str">
        <f>TEXT(SalesDataTable[[#This Row],[Order Date]],"MMM")</f>
        <v>Aug</v>
      </c>
      <c r="G1751" s="5" t="s">
        <v>6</v>
      </c>
      <c r="H1751" s="5" t="s">
        <v>27</v>
      </c>
      <c r="I1751" s="5" t="s">
        <v>2</v>
      </c>
      <c r="J1751" s="5" t="s">
        <v>3</v>
      </c>
      <c r="K1751" s="5" t="s">
        <v>4</v>
      </c>
      <c r="L1751" s="5" t="s">
        <v>22</v>
      </c>
      <c r="M1751" s="6">
        <v>2</v>
      </c>
      <c r="N1751" s="7">
        <v>50.02</v>
      </c>
      <c r="O1751" s="8">
        <v>0</v>
      </c>
      <c r="P1751" s="7">
        <v>21.99</v>
      </c>
      <c r="Q1751" s="7">
        <f t="shared" si="108"/>
        <v>100.04</v>
      </c>
      <c r="R1751" s="7">
        <f t="shared" si="109"/>
        <v>43.98</v>
      </c>
      <c r="S1751" s="7">
        <f t="shared" si="110"/>
        <v>56.060000000000009</v>
      </c>
      <c r="T1751" s="9">
        <f t="shared" si="111"/>
        <v>0.56037584966013598</v>
      </c>
      <c r="U1751" s="6">
        <f>YEAR(SalesDataTable[[#This Row],[Order Date]])</f>
        <v>2026</v>
      </c>
      <c r="V1751" s="9" t="str">
        <f>"Q"&amp;ROUNDUP(MONTH(SalesDataTable[[#This Row],[Order Date]])/3,0)</f>
        <v>Q3</v>
      </c>
      <c r="W1751" s="6">
        <f>MONTH(SalesDataTable[[#This Row],[Order Date]])</f>
        <v>8</v>
      </c>
      <c r="X1751" s="9" t="str">
        <f>TEXT(SalesDataTable[[#This Row],[Order Date]],"mmm")</f>
        <v>Aug</v>
      </c>
    </row>
    <row r="1752" spans="1:24">
      <c r="A1752" s="3">
        <v>4928</v>
      </c>
      <c r="B1752" s="4">
        <v>46260</v>
      </c>
      <c r="C1752" s="11">
        <f>YEAR(SalesDataTable[[#This Row],[Order Date]])</f>
        <v>2026</v>
      </c>
      <c r="D1752" s="11" t="str">
        <f>"Q"&amp;ROUNDUP(MONTH(SalesDataTable[[#This Row],[Order Date]])/3,0)</f>
        <v>Q3</v>
      </c>
      <c r="E1752" s="13">
        <f>MONTH(SalesDataTable[[#This Row],[Order Date]])</f>
        <v>8</v>
      </c>
      <c r="F1752" s="11" t="str">
        <f>TEXT(SalesDataTable[[#This Row],[Order Date]],"MMM")</f>
        <v>Aug</v>
      </c>
      <c r="G1752" s="5" t="s">
        <v>6</v>
      </c>
      <c r="H1752" s="5" t="s">
        <v>41</v>
      </c>
      <c r="I1752" s="5" t="s">
        <v>19</v>
      </c>
      <c r="J1752" s="5" t="s">
        <v>3</v>
      </c>
      <c r="K1752" s="5" t="s">
        <v>34</v>
      </c>
      <c r="L1752" s="5" t="s">
        <v>42</v>
      </c>
      <c r="M1752" s="6">
        <v>2</v>
      </c>
      <c r="N1752" s="7">
        <v>35.950000000000003</v>
      </c>
      <c r="O1752" s="8">
        <v>0.05</v>
      </c>
      <c r="P1752" s="7">
        <v>13.93</v>
      </c>
      <c r="Q1752" s="7">
        <f t="shared" si="108"/>
        <v>68.305000000000007</v>
      </c>
      <c r="R1752" s="7">
        <f t="shared" si="109"/>
        <v>27.86</v>
      </c>
      <c r="S1752" s="7">
        <f t="shared" si="110"/>
        <v>40.445000000000007</v>
      </c>
      <c r="T1752" s="9">
        <f t="shared" si="111"/>
        <v>0.59212356342873884</v>
      </c>
      <c r="U1752" s="6">
        <f>YEAR(SalesDataTable[[#This Row],[Order Date]])</f>
        <v>2026</v>
      </c>
      <c r="V1752" s="9" t="str">
        <f>"Q"&amp;ROUNDUP(MONTH(SalesDataTable[[#This Row],[Order Date]])/3,0)</f>
        <v>Q3</v>
      </c>
      <c r="W1752" s="6">
        <f>MONTH(SalesDataTable[[#This Row],[Order Date]])</f>
        <v>8</v>
      </c>
      <c r="X1752" s="9" t="str">
        <f>TEXT(SalesDataTable[[#This Row],[Order Date]],"mmm")</f>
        <v>Aug</v>
      </c>
    </row>
    <row r="1753" spans="1:24">
      <c r="A1753" s="3">
        <v>852</v>
      </c>
      <c r="B1753" s="4">
        <v>46261</v>
      </c>
      <c r="C1753" s="11">
        <f>YEAR(SalesDataTable[[#This Row],[Order Date]])</f>
        <v>2026</v>
      </c>
      <c r="D1753" s="11" t="str">
        <f>"Q"&amp;ROUNDUP(MONTH(SalesDataTable[[#This Row],[Order Date]])/3,0)</f>
        <v>Q3</v>
      </c>
      <c r="E1753" s="13">
        <f>MONTH(SalesDataTable[[#This Row],[Order Date]])</f>
        <v>8</v>
      </c>
      <c r="F1753" s="11" t="str">
        <f>TEXT(SalesDataTable[[#This Row],[Order Date]],"MMM")</f>
        <v>Aug</v>
      </c>
      <c r="G1753" s="5" t="s">
        <v>0</v>
      </c>
      <c r="H1753" s="5" t="s">
        <v>36</v>
      </c>
      <c r="I1753" s="5" t="s">
        <v>2</v>
      </c>
      <c r="J1753" s="5" t="s">
        <v>13</v>
      </c>
      <c r="K1753" s="5" t="s">
        <v>14</v>
      </c>
      <c r="L1753" s="5" t="s">
        <v>32</v>
      </c>
      <c r="M1753" s="6">
        <v>3</v>
      </c>
      <c r="N1753" s="7">
        <v>45.84</v>
      </c>
      <c r="O1753" s="8">
        <v>0.15</v>
      </c>
      <c r="P1753" s="7">
        <v>17.899999999999999</v>
      </c>
      <c r="Q1753" s="7">
        <f t="shared" si="108"/>
        <v>116.89200000000001</v>
      </c>
      <c r="R1753" s="7">
        <f t="shared" si="109"/>
        <v>53.699999999999996</v>
      </c>
      <c r="S1753" s="7">
        <f t="shared" si="110"/>
        <v>63.192000000000014</v>
      </c>
      <c r="T1753" s="9">
        <f t="shared" si="111"/>
        <v>0.54060158094651478</v>
      </c>
      <c r="U1753" s="6">
        <f>YEAR(SalesDataTable[[#This Row],[Order Date]])</f>
        <v>2026</v>
      </c>
      <c r="V1753" s="9" t="str">
        <f>"Q"&amp;ROUNDUP(MONTH(SalesDataTable[[#This Row],[Order Date]])/3,0)</f>
        <v>Q3</v>
      </c>
      <c r="W1753" s="6">
        <f>MONTH(SalesDataTable[[#This Row],[Order Date]])</f>
        <v>8</v>
      </c>
      <c r="X1753" s="9" t="str">
        <f>TEXT(SalesDataTable[[#This Row],[Order Date]],"mmm")</f>
        <v>Aug</v>
      </c>
    </row>
    <row r="1754" spans="1:24">
      <c r="A1754" s="3">
        <v>2188</v>
      </c>
      <c r="B1754" s="4">
        <v>46261</v>
      </c>
      <c r="C1754" s="11">
        <f>YEAR(SalesDataTable[[#This Row],[Order Date]])</f>
        <v>2026</v>
      </c>
      <c r="D1754" s="11" t="str">
        <f>"Q"&amp;ROUNDUP(MONTH(SalesDataTable[[#This Row],[Order Date]])/3,0)</f>
        <v>Q3</v>
      </c>
      <c r="E1754" s="13">
        <f>MONTH(SalesDataTable[[#This Row],[Order Date]])</f>
        <v>8</v>
      </c>
      <c r="F1754" s="11" t="str">
        <f>TEXT(SalesDataTable[[#This Row],[Order Date]],"MMM")</f>
        <v>Aug</v>
      </c>
      <c r="G1754" s="5" t="s">
        <v>6</v>
      </c>
      <c r="H1754" s="5" t="s">
        <v>27</v>
      </c>
      <c r="I1754" s="5" t="s">
        <v>2</v>
      </c>
      <c r="J1754" s="5" t="s">
        <v>13</v>
      </c>
      <c r="K1754" s="5" t="s">
        <v>23</v>
      </c>
      <c r="L1754" s="5" t="s">
        <v>40</v>
      </c>
      <c r="M1754" s="6">
        <v>1</v>
      </c>
      <c r="N1754" s="7">
        <v>83.23</v>
      </c>
      <c r="O1754" s="8">
        <v>0.1</v>
      </c>
      <c r="P1754" s="7">
        <v>40.229999999999997</v>
      </c>
      <c r="Q1754" s="7">
        <f t="shared" si="108"/>
        <v>74.907000000000011</v>
      </c>
      <c r="R1754" s="7">
        <f t="shared" si="109"/>
        <v>40.229999999999997</v>
      </c>
      <c r="S1754" s="7">
        <f t="shared" si="110"/>
        <v>34.677000000000014</v>
      </c>
      <c r="T1754" s="9">
        <f t="shared" si="111"/>
        <v>0.46293403820737727</v>
      </c>
      <c r="U1754" s="6">
        <f>YEAR(SalesDataTable[[#This Row],[Order Date]])</f>
        <v>2026</v>
      </c>
      <c r="V1754" s="9" t="str">
        <f>"Q"&amp;ROUNDUP(MONTH(SalesDataTable[[#This Row],[Order Date]])/3,0)</f>
        <v>Q3</v>
      </c>
      <c r="W1754" s="6">
        <f>MONTH(SalesDataTable[[#This Row],[Order Date]])</f>
        <v>8</v>
      </c>
      <c r="X1754" s="9" t="str">
        <f>TEXT(SalesDataTable[[#This Row],[Order Date]],"mmm")</f>
        <v>Aug</v>
      </c>
    </row>
    <row r="1755" spans="1:24">
      <c r="A1755" s="3">
        <v>2574</v>
      </c>
      <c r="B1755" s="4">
        <v>46261</v>
      </c>
      <c r="C1755" s="11">
        <f>YEAR(SalesDataTable[[#This Row],[Order Date]])</f>
        <v>2026</v>
      </c>
      <c r="D1755" s="11" t="str">
        <f>"Q"&amp;ROUNDUP(MONTH(SalesDataTable[[#This Row],[Order Date]])/3,0)</f>
        <v>Q3</v>
      </c>
      <c r="E1755" s="13">
        <f>MONTH(SalesDataTable[[#This Row],[Order Date]])</f>
        <v>8</v>
      </c>
      <c r="F1755" s="11" t="str">
        <f>TEXT(SalesDataTable[[#This Row],[Order Date]],"MMM")</f>
        <v>Aug</v>
      </c>
      <c r="G1755" s="5" t="s">
        <v>0</v>
      </c>
      <c r="H1755" s="5" t="s">
        <v>36</v>
      </c>
      <c r="I1755" s="5" t="s">
        <v>19</v>
      </c>
      <c r="J1755" s="5" t="s">
        <v>13</v>
      </c>
      <c r="K1755" s="5" t="s">
        <v>4</v>
      </c>
      <c r="L1755" s="5" t="s">
        <v>30</v>
      </c>
      <c r="M1755" s="6">
        <v>1</v>
      </c>
      <c r="N1755" s="7">
        <v>104.33</v>
      </c>
      <c r="O1755" s="8">
        <v>0.1</v>
      </c>
      <c r="P1755" s="7">
        <v>49.86</v>
      </c>
      <c r="Q1755" s="7">
        <f t="shared" si="108"/>
        <v>93.897000000000006</v>
      </c>
      <c r="R1755" s="7">
        <f t="shared" si="109"/>
        <v>49.86</v>
      </c>
      <c r="S1755" s="7">
        <f t="shared" si="110"/>
        <v>44.037000000000006</v>
      </c>
      <c r="T1755" s="9">
        <f t="shared" si="111"/>
        <v>0.46899261957251032</v>
      </c>
      <c r="U1755" s="6">
        <f>YEAR(SalesDataTable[[#This Row],[Order Date]])</f>
        <v>2026</v>
      </c>
      <c r="V1755" s="9" t="str">
        <f>"Q"&amp;ROUNDUP(MONTH(SalesDataTable[[#This Row],[Order Date]])/3,0)</f>
        <v>Q3</v>
      </c>
      <c r="W1755" s="6">
        <f>MONTH(SalesDataTable[[#This Row],[Order Date]])</f>
        <v>8</v>
      </c>
      <c r="X1755" s="9" t="str">
        <f>TEXT(SalesDataTable[[#This Row],[Order Date]],"mmm")</f>
        <v>Aug</v>
      </c>
    </row>
    <row r="1756" spans="1:24">
      <c r="A1756" s="3">
        <v>2942</v>
      </c>
      <c r="B1756" s="4">
        <v>46261</v>
      </c>
      <c r="C1756" s="11">
        <f>YEAR(SalesDataTable[[#This Row],[Order Date]])</f>
        <v>2026</v>
      </c>
      <c r="D1756" s="11" t="str">
        <f>"Q"&amp;ROUNDUP(MONTH(SalesDataTable[[#This Row],[Order Date]])/3,0)</f>
        <v>Q3</v>
      </c>
      <c r="E1756" s="13">
        <f>MONTH(SalesDataTable[[#This Row],[Order Date]])</f>
        <v>8</v>
      </c>
      <c r="F1756" s="11" t="str">
        <f>TEXT(SalesDataTable[[#This Row],[Order Date]],"MMM")</f>
        <v>Aug</v>
      </c>
      <c r="G1756" s="5" t="s">
        <v>6</v>
      </c>
      <c r="H1756" s="5" t="s">
        <v>27</v>
      </c>
      <c r="I1756" s="5" t="s">
        <v>2</v>
      </c>
      <c r="J1756" s="5" t="s">
        <v>13</v>
      </c>
      <c r="K1756" s="5" t="s">
        <v>9</v>
      </c>
      <c r="L1756" s="5" t="s">
        <v>37</v>
      </c>
      <c r="M1756" s="6">
        <v>1</v>
      </c>
      <c r="N1756" s="7">
        <v>156.94999999999999</v>
      </c>
      <c r="O1756" s="8">
        <v>0</v>
      </c>
      <c r="P1756" s="7">
        <v>80.41</v>
      </c>
      <c r="Q1756" s="7">
        <f t="shared" si="108"/>
        <v>156.94999999999999</v>
      </c>
      <c r="R1756" s="7">
        <f t="shared" si="109"/>
        <v>80.41</v>
      </c>
      <c r="S1756" s="7">
        <f t="shared" si="110"/>
        <v>76.539999999999992</v>
      </c>
      <c r="T1756" s="9">
        <f t="shared" si="111"/>
        <v>0.48767123287671232</v>
      </c>
      <c r="U1756" s="6">
        <f>YEAR(SalesDataTable[[#This Row],[Order Date]])</f>
        <v>2026</v>
      </c>
      <c r="V1756" s="9" t="str">
        <f>"Q"&amp;ROUNDUP(MONTH(SalesDataTable[[#This Row],[Order Date]])/3,0)</f>
        <v>Q3</v>
      </c>
      <c r="W1756" s="6">
        <f>MONTH(SalesDataTable[[#This Row],[Order Date]])</f>
        <v>8</v>
      </c>
      <c r="X1756" s="9" t="str">
        <f>TEXT(SalesDataTable[[#This Row],[Order Date]],"mmm")</f>
        <v>Aug</v>
      </c>
    </row>
    <row r="1757" spans="1:24">
      <c r="A1757" s="3">
        <v>3211</v>
      </c>
      <c r="B1757" s="4">
        <v>46261</v>
      </c>
      <c r="C1757" s="11">
        <f>YEAR(SalesDataTable[[#This Row],[Order Date]])</f>
        <v>2026</v>
      </c>
      <c r="D1757" s="11" t="str">
        <f>"Q"&amp;ROUNDUP(MONTH(SalesDataTable[[#This Row],[Order Date]])/3,0)</f>
        <v>Q3</v>
      </c>
      <c r="E1757" s="13">
        <f>MONTH(SalesDataTable[[#This Row],[Order Date]])</f>
        <v>8</v>
      </c>
      <c r="F1757" s="11" t="str">
        <f>TEXT(SalesDataTable[[#This Row],[Order Date]],"MMM")</f>
        <v>Aug</v>
      </c>
      <c r="G1757" s="5" t="s">
        <v>6</v>
      </c>
      <c r="H1757" s="5" t="s">
        <v>49</v>
      </c>
      <c r="I1757" s="5" t="s">
        <v>19</v>
      </c>
      <c r="J1757" s="5" t="s">
        <v>16</v>
      </c>
      <c r="K1757" s="5" t="s">
        <v>4</v>
      </c>
      <c r="L1757" s="5" t="s">
        <v>26</v>
      </c>
      <c r="M1757" s="6">
        <v>3</v>
      </c>
      <c r="N1757" s="7">
        <v>41.33</v>
      </c>
      <c r="O1757" s="8">
        <v>0.05</v>
      </c>
      <c r="P1757" s="7">
        <v>17</v>
      </c>
      <c r="Q1757" s="7">
        <f t="shared" si="108"/>
        <v>117.79049999999999</v>
      </c>
      <c r="R1757" s="7">
        <f t="shared" si="109"/>
        <v>51</v>
      </c>
      <c r="S1757" s="7">
        <f t="shared" si="110"/>
        <v>66.790499999999994</v>
      </c>
      <c r="T1757" s="9">
        <f t="shared" si="111"/>
        <v>0.56702790123142355</v>
      </c>
      <c r="U1757" s="6">
        <f>YEAR(SalesDataTable[[#This Row],[Order Date]])</f>
        <v>2026</v>
      </c>
      <c r="V1757" s="9" t="str">
        <f>"Q"&amp;ROUNDUP(MONTH(SalesDataTable[[#This Row],[Order Date]])/3,0)</f>
        <v>Q3</v>
      </c>
      <c r="W1757" s="6">
        <f>MONTH(SalesDataTable[[#This Row],[Order Date]])</f>
        <v>8</v>
      </c>
      <c r="X1757" s="9" t="str">
        <f>TEXT(SalesDataTable[[#This Row],[Order Date]],"mmm")</f>
        <v>Aug</v>
      </c>
    </row>
    <row r="1758" spans="1:24">
      <c r="A1758" s="3">
        <v>3306</v>
      </c>
      <c r="B1758" s="4">
        <v>46261</v>
      </c>
      <c r="C1758" s="11">
        <f>YEAR(SalesDataTable[[#This Row],[Order Date]])</f>
        <v>2026</v>
      </c>
      <c r="D1758" s="11" t="str">
        <f>"Q"&amp;ROUNDUP(MONTH(SalesDataTable[[#This Row],[Order Date]])/3,0)</f>
        <v>Q3</v>
      </c>
      <c r="E1758" s="13">
        <f>MONTH(SalesDataTable[[#This Row],[Order Date]])</f>
        <v>8</v>
      </c>
      <c r="F1758" s="11" t="str">
        <f>TEXT(SalesDataTable[[#This Row],[Order Date]],"MMM")</f>
        <v>Aug</v>
      </c>
      <c r="G1758" s="5" t="s">
        <v>0</v>
      </c>
      <c r="H1758" s="5" t="s">
        <v>50</v>
      </c>
      <c r="I1758" s="5" t="s">
        <v>2</v>
      </c>
      <c r="J1758" s="5" t="s">
        <v>16</v>
      </c>
      <c r="K1758" s="5" t="s">
        <v>14</v>
      </c>
      <c r="L1758" s="5" t="s">
        <v>15</v>
      </c>
      <c r="M1758" s="6">
        <v>1</v>
      </c>
      <c r="N1758" s="7">
        <v>35.590000000000003</v>
      </c>
      <c r="O1758" s="8">
        <v>0</v>
      </c>
      <c r="P1758" s="7">
        <v>13.66</v>
      </c>
      <c r="Q1758" s="7">
        <f t="shared" si="108"/>
        <v>35.590000000000003</v>
      </c>
      <c r="R1758" s="7">
        <f t="shared" si="109"/>
        <v>13.66</v>
      </c>
      <c r="S1758" s="7">
        <f t="shared" si="110"/>
        <v>21.930000000000003</v>
      </c>
      <c r="T1758" s="9">
        <f t="shared" si="111"/>
        <v>0.61618432143860635</v>
      </c>
      <c r="U1758" s="6">
        <f>YEAR(SalesDataTable[[#This Row],[Order Date]])</f>
        <v>2026</v>
      </c>
      <c r="V1758" s="9" t="str">
        <f>"Q"&amp;ROUNDUP(MONTH(SalesDataTable[[#This Row],[Order Date]])/3,0)</f>
        <v>Q3</v>
      </c>
      <c r="W1758" s="6">
        <f>MONTH(SalesDataTable[[#This Row],[Order Date]])</f>
        <v>8</v>
      </c>
      <c r="X1758" s="9" t="str">
        <f>TEXT(SalesDataTable[[#This Row],[Order Date]],"mmm")</f>
        <v>Aug</v>
      </c>
    </row>
    <row r="1759" spans="1:24">
      <c r="A1759" s="3">
        <v>3837</v>
      </c>
      <c r="B1759" s="4">
        <v>46261</v>
      </c>
      <c r="C1759" s="11">
        <f>YEAR(SalesDataTable[[#This Row],[Order Date]])</f>
        <v>2026</v>
      </c>
      <c r="D1759" s="11" t="str">
        <f>"Q"&amp;ROUNDUP(MONTH(SalesDataTable[[#This Row],[Order Date]])/3,0)</f>
        <v>Q3</v>
      </c>
      <c r="E1759" s="13">
        <f>MONTH(SalesDataTable[[#This Row],[Order Date]])</f>
        <v>8</v>
      </c>
      <c r="F1759" s="11" t="str">
        <f>TEXT(SalesDataTable[[#This Row],[Order Date]],"MMM")</f>
        <v>Aug</v>
      </c>
      <c r="G1759" s="5" t="s">
        <v>20</v>
      </c>
      <c r="H1759" s="5" t="s">
        <v>33</v>
      </c>
      <c r="I1759" s="5" t="s">
        <v>2</v>
      </c>
      <c r="J1759" s="5" t="s">
        <v>3</v>
      </c>
      <c r="K1759" s="5" t="s">
        <v>23</v>
      </c>
      <c r="L1759" s="5" t="s">
        <v>24</v>
      </c>
      <c r="M1759" s="6">
        <v>2</v>
      </c>
      <c r="N1759" s="7">
        <v>335.87</v>
      </c>
      <c r="O1759" s="8">
        <v>0.1</v>
      </c>
      <c r="P1759" s="7">
        <v>196.54</v>
      </c>
      <c r="Q1759" s="7">
        <f t="shared" si="108"/>
        <v>604.56600000000003</v>
      </c>
      <c r="R1759" s="7">
        <f t="shared" si="109"/>
        <v>393.08</v>
      </c>
      <c r="S1759" s="7">
        <f t="shared" si="110"/>
        <v>211.48600000000005</v>
      </c>
      <c r="T1759" s="9">
        <f t="shared" si="111"/>
        <v>0.34981457773014035</v>
      </c>
      <c r="U1759" s="6">
        <f>YEAR(SalesDataTable[[#This Row],[Order Date]])</f>
        <v>2026</v>
      </c>
      <c r="V1759" s="9" t="str">
        <f>"Q"&amp;ROUNDUP(MONTH(SalesDataTable[[#This Row],[Order Date]])/3,0)</f>
        <v>Q3</v>
      </c>
      <c r="W1759" s="6">
        <f>MONTH(SalesDataTable[[#This Row],[Order Date]])</f>
        <v>8</v>
      </c>
      <c r="X1759" s="9" t="str">
        <f>TEXT(SalesDataTable[[#This Row],[Order Date]],"mmm")</f>
        <v>Aug</v>
      </c>
    </row>
    <row r="1760" spans="1:24">
      <c r="A1760" s="3">
        <v>4169</v>
      </c>
      <c r="B1760" s="4">
        <v>46261</v>
      </c>
      <c r="C1760" s="11">
        <f>YEAR(SalesDataTable[[#This Row],[Order Date]])</f>
        <v>2026</v>
      </c>
      <c r="D1760" s="11" t="str">
        <f>"Q"&amp;ROUNDUP(MONTH(SalesDataTable[[#This Row],[Order Date]])/3,0)</f>
        <v>Q3</v>
      </c>
      <c r="E1760" s="13">
        <f>MONTH(SalesDataTable[[#This Row],[Order Date]])</f>
        <v>8</v>
      </c>
      <c r="F1760" s="11" t="str">
        <f>TEXT(SalesDataTable[[#This Row],[Order Date]],"MMM")</f>
        <v>Aug</v>
      </c>
      <c r="G1760" s="5" t="s">
        <v>20</v>
      </c>
      <c r="H1760" s="5" t="s">
        <v>47</v>
      </c>
      <c r="I1760" s="5" t="s">
        <v>2</v>
      </c>
      <c r="J1760" s="5" t="s">
        <v>13</v>
      </c>
      <c r="K1760" s="5" t="s">
        <v>34</v>
      </c>
      <c r="L1760" s="5" t="s">
        <v>45</v>
      </c>
      <c r="M1760" s="6">
        <v>1</v>
      </c>
      <c r="N1760" s="7">
        <v>50.7</v>
      </c>
      <c r="O1760" s="8">
        <v>0.05</v>
      </c>
      <c r="P1760" s="7">
        <v>21.65</v>
      </c>
      <c r="Q1760" s="7">
        <f t="shared" si="108"/>
        <v>48.164999999999999</v>
      </c>
      <c r="R1760" s="7">
        <f t="shared" si="109"/>
        <v>21.65</v>
      </c>
      <c r="S1760" s="7">
        <f t="shared" si="110"/>
        <v>26.515000000000001</v>
      </c>
      <c r="T1760" s="9">
        <f t="shared" si="111"/>
        <v>0.55050347762898377</v>
      </c>
      <c r="U1760" s="6">
        <f>YEAR(SalesDataTable[[#This Row],[Order Date]])</f>
        <v>2026</v>
      </c>
      <c r="V1760" s="9" t="str">
        <f>"Q"&amp;ROUNDUP(MONTH(SalesDataTable[[#This Row],[Order Date]])/3,0)</f>
        <v>Q3</v>
      </c>
      <c r="W1760" s="6">
        <f>MONTH(SalesDataTable[[#This Row],[Order Date]])</f>
        <v>8</v>
      </c>
      <c r="X1760" s="9" t="str">
        <f>TEXT(SalesDataTable[[#This Row],[Order Date]],"mmm")</f>
        <v>Aug</v>
      </c>
    </row>
    <row r="1761" spans="1:24">
      <c r="A1761" s="3">
        <v>4452</v>
      </c>
      <c r="B1761" s="4">
        <v>46261</v>
      </c>
      <c r="C1761" s="11">
        <f>YEAR(SalesDataTable[[#This Row],[Order Date]])</f>
        <v>2026</v>
      </c>
      <c r="D1761" s="11" t="str">
        <f>"Q"&amp;ROUNDUP(MONTH(SalesDataTable[[#This Row],[Order Date]])/3,0)</f>
        <v>Q3</v>
      </c>
      <c r="E1761" s="13">
        <f>MONTH(SalesDataTable[[#This Row],[Order Date]])</f>
        <v>8</v>
      </c>
      <c r="F1761" s="11" t="str">
        <f>TEXT(SalesDataTable[[#This Row],[Order Date]],"MMM")</f>
        <v>Aug</v>
      </c>
      <c r="G1761" s="5" t="s">
        <v>11</v>
      </c>
      <c r="H1761" s="5" t="s">
        <v>12</v>
      </c>
      <c r="I1761" s="5" t="s">
        <v>28</v>
      </c>
      <c r="J1761" s="5" t="s">
        <v>13</v>
      </c>
      <c r="K1761" s="5" t="s">
        <v>9</v>
      </c>
      <c r="L1761" s="5" t="s">
        <v>37</v>
      </c>
      <c r="M1761" s="6">
        <v>3</v>
      </c>
      <c r="N1761" s="7">
        <v>152.76</v>
      </c>
      <c r="O1761" s="8">
        <v>0.1</v>
      </c>
      <c r="P1761" s="7">
        <v>77.36</v>
      </c>
      <c r="Q1761" s="7">
        <f t="shared" si="108"/>
        <v>412.452</v>
      </c>
      <c r="R1761" s="7">
        <f t="shared" si="109"/>
        <v>232.07999999999998</v>
      </c>
      <c r="S1761" s="7">
        <f t="shared" si="110"/>
        <v>180.37200000000001</v>
      </c>
      <c r="T1761" s="9">
        <f t="shared" si="111"/>
        <v>0.43731634226528182</v>
      </c>
      <c r="U1761" s="6">
        <f>YEAR(SalesDataTable[[#This Row],[Order Date]])</f>
        <v>2026</v>
      </c>
      <c r="V1761" s="9" t="str">
        <f>"Q"&amp;ROUNDUP(MONTH(SalesDataTable[[#This Row],[Order Date]])/3,0)</f>
        <v>Q3</v>
      </c>
      <c r="W1761" s="6">
        <f>MONTH(SalesDataTable[[#This Row],[Order Date]])</f>
        <v>8</v>
      </c>
      <c r="X1761" s="9" t="str">
        <f>TEXT(SalesDataTable[[#This Row],[Order Date]],"mmm")</f>
        <v>Aug</v>
      </c>
    </row>
    <row r="1762" spans="1:24">
      <c r="A1762" s="3">
        <v>4740</v>
      </c>
      <c r="B1762" s="4">
        <v>46261</v>
      </c>
      <c r="C1762" s="11">
        <f>YEAR(SalesDataTable[[#This Row],[Order Date]])</f>
        <v>2026</v>
      </c>
      <c r="D1762" s="11" t="str">
        <f>"Q"&amp;ROUNDUP(MONTH(SalesDataTable[[#This Row],[Order Date]])/3,0)</f>
        <v>Q3</v>
      </c>
      <c r="E1762" s="13">
        <f>MONTH(SalesDataTable[[#This Row],[Order Date]])</f>
        <v>8</v>
      </c>
      <c r="F1762" s="11" t="str">
        <f>TEXT(SalesDataTable[[#This Row],[Order Date]],"MMM")</f>
        <v>Aug</v>
      </c>
      <c r="G1762" s="5" t="s">
        <v>0</v>
      </c>
      <c r="H1762" s="5" t="s">
        <v>50</v>
      </c>
      <c r="I1762" s="5" t="s">
        <v>8</v>
      </c>
      <c r="J1762" s="5" t="s">
        <v>3</v>
      </c>
      <c r="K1762" s="5" t="s">
        <v>9</v>
      </c>
      <c r="L1762" s="5" t="s">
        <v>46</v>
      </c>
      <c r="M1762" s="6">
        <v>5</v>
      </c>
      <c r="N1762" s="7">
        <v>72.78</v>
      </c>
      <c r="O1762" s="8">
        <v>0.1</v>
      </c>
      <c r="P1762" s="7">
        <v>33.25</v>
      </c>
      <c r="Q1762" s="7">
        <f t="shared" si="108"/>
        <v>327.51</v>
      </c>
      <c r="R1762" s="7">
        <f t="shared" si="109"/>
        <v>166.25</v>
      </c>
      <c r="S1762" s="7">
        <f t="shared" si="110"/>
        <v>161.26</v>
      </c>
      <c r="T1762" s="9">
        <f t="shared" si="111"/>
        <v>0.49238191200268694</v>
      </c>
      <c r="U1762" s="6">
        <f>YEAR(SalesDataTable[[#This Row],[Order Date]])</f>
        <v>2026</v>
      </c>
      <c r="V1762" s="9" t="str">
        <f>"Q"&amp;ROUNDUP(MONTH(SalesDataTable[[#This Row],[Order Date]])/3,0)</f>
        <v>Q3</v>
      </c>
      <c r="W1762" s="6">
        <f>MONTH(SalesDataTable[[#This Row],[Order Date]])</f>
        <v>8</v>
      </c>
      <c r="X1762" s="9" t="str">
        <f>TEXT(SalesDataTable[[#This Row],[Order Date]],"mmm")</f>
        <v>Aug</v>
      </c>
    </row>
    <row r="1763" spans="1:24">
      <c r="A1763" s="3">
        <v>5000</v>
      </c>
      <c r="B1763" s="4">
        <v>46261</v>
      </c>
      <c r="C1763" s="11">
        <f>YEAR(SalesDataTable[[#This Row],[Order Date]])</f>
        <v>2026</v>
      </c>
      <c r="D1763" s="11" t="str">
        <f>"Q"&amp;ROUNDUP(MONTH(SalesDataTable[[#This Row],[Order Date]])/3,0)</f>
        <v>Q3</v>
      </c>
      <c r="E1763" s="13">
        <f>MONTH(SalesDataTable[[#This Row],[Order Date]])</f>
        <v>8</v>
      </c>
      <c r="F1763" s="11" t="str">
        <f>TEXT(SalesDataTable[[#This Row],[Order Date]],"MMM")</f>
        <v>Aug</v>
      </c>
      <c r="G1763" s="5" t="s">
        <v>6</v>
      </c>
      <c r="H1763" s="5" t="s">
        <v>43</v>
      </c>
      <c r="I1763" s="5" t="s">
        <v>28</v>
      </c>
      <c r="J1763" s="5" t="s">
        <v>13</v>
      </c>
      <c r="K1763" s="5" t="s">
        <v>14</v>
      </c>
      <c r="L1763" s="5" t="s">
        <v>15</v>
      </c>
      <c r="M1763" s="6">
        <v>2</v>
      </c>
      <c r="N1763" s="7">
        <v>37</v>
      </c>
      <c r="O1763" s="8">
        <v>0</v>
      </c>
      <c r="P1763" s="7">
        <v>13.83</v>
      </c>
      <c r="Q1763" s="7">
        <f t="shared" si="108"/>
        <v>74</v>
      </c>
      <c r="R1763" s="7">
        <f t="shared" si="109"/>
        <v>27.66</v>
      </c>
      <c r="S1763" s="7">
        <f t="shared" si="110"/>
        <v>46.34</v>
      </c>
      <c r="T1763" s="9">
        <f t="shared" si="111"/>
        <v>0.62621621621621626</v>
      </c>
      <c r="U1763" s="6">
        <f>YEAR(SalesDataTable[[#This Row],[Order Date]])</f>
        <v>2026</v>
      </c>
      <c r="V1763" s="9" t="str">
        <f>"Q"&amp;ROUNDUP(MONTH(SalesDataTable[[#This Row],[Order Date]])/3,0)</f>
        <v>Q3</v>
      </c>
      <c r="W1763" s="6">
        <f>MONTH(SalesDataTable[[#This Row],[Order Date]])</f>
        <v>8</v>
      </c>
      <c r="X1763" s="9" t="str">
        <f>TEXT(SalesDataTable[[#This Row],[Order Date]],"mmm")</f>
        <v>Aug</v>
      </c>
    </row>
    <row r="1764" spans="1:24">
      <c r="A1764" s="3">
        <v>5058</v>
      </c>
      <c r="B1764" s="4">
        <v>46261</v>
      </c>
      <c r="C1764" s="11">
        <f>YEAR(SalesDataTable[[#This Row],[Order Date]])</f>
        <v>2026</v>
      </c>
      <c r="D1764" s="11" t="str">
        <f>"Q"&amp;ROUNDUP(MONTH(SalesDataTable[[#This Row],[Order Date]])/3,0)</f>
        <v>Q3</v>
      </c>
      <c r="E1764" s="13">
        <f>MONTH(SalesDataTable[[#This Row],[Order Date]])</f>
        <v>8</v>
      </c>
      <c r="F1764" s="11" t="str">
        <f>TEXT(SalesDataTable[[#This Row],[Order Date]],"MMM")</f>
        <v>Aug</v>
      </c>
      <c r="G1764" s="5" t="s">
        <v>6</v>
      </c>
      <c r="H1764" s="5" t="s">
        <v>41</v>
      </c>
      <c r="I1764" s="5" t="s">
        <v>8</v>
      </c>
      <c r="J1764" s="5" t="s">
        <v>16</v>
      </c>
      <c r="K1764" s="5" t="s">
        <v>4</v>
      </c>
      <c r="L1764" s="5" t="s">
        <v>26</v>
      </c>
      <c r="M1764" s="6">
        <v>6</v>
      </c>
      <c r="N1764" s="7">
        <v>41.33</v>
      </c>
      <c r="O1764" s="8">
        <v>0.2</v>
      </c>
      <c r="P1764" s="7">
        <v>17.02</v>
      </c>
      <c r="Q1764" s="7">
        <f t="shared" si="108"/>
        <v>198.38400000000001</v>
      </c>
      <c r="R1764" s="7">
        <f t="shared" si="109"/>
        <v>102.12</v>
      </c>
      <c r="S1764" s="7">
        <f t="shared" si="110"/>
        <v>96.26400000000001</v>
      </c>
      <c r="T1764" s="9">
        <f t="shared" si="111"/>
        <v>0.48524074522138883</v>
      </c>
      <c r="U1764" s="6">
        <f>YEAR(SalesDataTable[[#This Row],[Order Date]])</f>
        <v>2026</v>
      </c>
      <c r="V1764" s="9" t="str">
        <f>"Q"&amp;ROUNDUP(MONTH(SalesDataTable[[#This Row],[Order Date]])/3,0)</f>
        <v>Q3</v>
      </c>
      <c r="W1764" s="6">
        <f>MONTH(SalesDataTable[[#This Row],[Order Date]])</f>
        <v>8</v>
      </c>
      <c r="X1764" s="9" t="str">
        <f>TEXT(SalesDataTable[[#This Row],[Order Date]],"mmm")</f>
        <v>Aug</v>
      </c>
    </row>
    <row r="1765" spans="1:24">
      <c r="A1765" s="3">
        <v>496</v>
      </c>
      <c r="B1765" s="4">
        <v>46262</v>
      </c>
      <c r="C1765" s="11">
        <f>YEAR(SalesDataTable[[#This Row],[Order Date]])</f>
        <v>2026</v>
      </c>
      <c r="D1765" s="11" t="str">
        <f>"Q"&amp;ROUNDUP(MONTH(SalesDataTable[[#This Row],[Order Date]])/3,0)</f>
        <v>Q3</v>
      </c>
      <c r="E1765" s="13">
        <f>MONTH(SalesDataTable[[#This Row],[Order Date]])</f>
        <v>8</v>
      </c>
      <c r="F1765" s="11" t="str">
        <f>TEXT(SalesDataTable[[#This Row],[Order Date]],"MMM")</f>
        <v>Aug</v>
      </c>
      <c r="G1765" s="5" t="s">
        <v>0</v>
      </c>
      <c r="H1765" s="5" t="s">
        <v>50</v>
      </c>
      <c r="I1765" s="5" t="s">
        <v>19</v>
      </c>
      <c r="J1765" s="5" t="s">
        <v>3</v>
      </c>
      <c r="K1765" s="5" t="s">
        <v>34</v>
      </c>
      <c r="L1765" s="5" t="s">
        <v>42</v>
      </c>
      <c r="M1765" s="6">
        <v>1</v>
      </c>
      <c r="N1765" s="7">
        <v>37.020000000000003</v>
      </c>
      <c r="O1765" s="8">
        <v>0</v>
      </c>
      <c r="P1765" s="7">
        <v>13.64</v>
      </c>
      <c r="Q1765" s="7">
        <f t="shared" si="108"/>
        <v>37.020000000000003</v>
      </c>
      <c r="R1765" s="7">
        <f t="shared" si="109"/>
        <v>13.64</v>
      </c>
      <c r="S1765" s="7">
        <f t="shared" si="110"/>
        <v>23.380000000000003</v>
      </c>
      <c r="T1765" s="9">
        <f t="shared" si="111"/>
        <v>0.63155051323608857</v>
      </c>
      <c r="U1765" s="6">
        <f>YEAR(SalesDataTable[[#This Row],[Order Date]])</f>
        <v>2026</v>
      </c>
      <c r="V1765" s="9" t="str">
        <f>"Q"&amp;ROUNDUP(MONTH(SalesDataTable[[#This Row],[Order Date]])/3,0)</f>
        <v>Q3</v>
      </c>
      <c r="W1765" s="6">
        <f>MONTH(SalesDataTable[[#This Row],[Order Date]])</f>
        <v>8</v>
      </c>
      <c r="X1765" s="9" t="str">
        <f>TEXT(SalesDataTable[[#This Row],[Order Date]],"mmm")</f>
        <v>Aug</v>
      </c>
    </row>
    <row r="1766" spans="1:24">
      <c r="A1766" s="3">
        <v>1343</v>
      </c>
      <c r="B1766" s="4">
        <v>46262</v>
      </c>
      <c r="C1766" s="11">
        <f>YEAR(SalesDataTable[[#This Row],[Order Date]])</f>
        <v>2026</v>
      </c>
      <c r="D1766" s="11" t="str">
        <f>"Q"&amp;ROUNDUP(MONTH(SalesDataTable[[#This Row],[Order Date]])/3,0)</f>
        <v>Q3</v>
      </c>
      <c r="E1766" s="13">
        <f>MONTH(SalesDataTable[[#This Row],[Order Date]])</f>
        <v>8</v>
      </c>
      <c r="F1766" s="11" t="str">
        <f>TEXT(SalesDataTable[[#This Row],[Order Date]],"MMM")</f>
        <v>Aug</v>
      </c>
      <c r="G1766" s="5" t="s">
        <v>20</v>
      </c>
      <c r="H1766" s="5" t="s">
        <v>33</v>
      </c>
      <c r="I1766" s="5" t="s">
        <v>2</v>
      </c>
      <c r="J1766" s="5" t="s">
        <v>13</v>
      </c>
      <c r="K1766" s="5" t="s">
        <v>23</v>
      </c>
      <c r="L1766" s="5" t="s">
        <v>40</v>
      </c>
      <c r="M1766" s="6">
        <v>1</v>
      </c>
      <c r="N1766" s="7">
        <v>81.06</v>
      </c>
      <c r="O1766" s="8">
        <v>0</v>
      </c>
      <c r="P1766" s="7">
        <v>38.43</v>
      </c>
      <c r="Q1766" s="7">
        <f t="shared" si="108"/>
        <v>81.06</v>
      </c>
      <c r="R1766" s="7">
        <f t="shared" si="109"/>
        <v>38.43</v>
      </c>
      <c r="S1766" s="7">
        <f t="shared" si="110"/>
        <v>42.63</v>
      </c>
      <c r="T1766" s="9">
        <f t="shared" si="111"/>
        <v>0.52590673575129532</v>
      </c>
      <c r="U1766" s="6">
        <f>YEAR(SalesDataTable[[#This Row],[Order Date]])</f>
        <v>2026</v>
      </c>
      <c r="V1766" s="9" t="str">
        <f>"Q"&amp;ROUNDUP(MONTH(SalesDataTable[[#This Row],[Order Date]])/3,0)</f>
        <v>Q3</v>
      </c>
      <c r="W1766" s="6">
        <f>MONTH(SalesDataTable[[#This Row],[Order Date]])</f>
        <v>8</v>
      </c>
      <c r="X1766" s="9" t="str">
        <f>TEXT(SalesDataTable[[#This Row],[Order Date]],"mmm")</f>
        <v>Aug</v>
      </c>
    </row>
    <row r="1767" spans="1:24">
      <c r="A1767" s="3">
        <v>1455</v>
      </c>
      <c r="B1767" s="4">
        <v>46262</v>
      </c>
      <c r="C1767" s="11">
        <f>YEAR(SalesDataTable[[#This Row],[Order Date]])</f>
        <v>2026</v>
      </c>
      <c r="D1767" s="11" t="str">
        <f>"Q"&amp;ROUNDUP(MONTH(SalesDataTable[[#This Row],[Order Date]])/3,0)</f>
        <v>Q3</v>
      </c>
      <c r="E1767" s="13">
        <f>MONTH(SalesDataTable[[#This Row],[Order Date]])</f>
        <v>8</v>
      </c>
      <c r="F1767" s="11" t="str">
        <f>TEXT(SalesDataTable[[#This Row],[Order Date]],"MMM")</f>
        <v>Aug</v>
      </c>
      <c r="G1767" s="5" t="s">
        <v>11</v>
      </c>
      <c r="H1767" s="5" t="s">
        <v>12</v>
      </c>
      <c r="I1767" s="5" t="s">
        <v>2</v>
      </c>
      <c r="J1767" s="5" t="s">
        <v>13</v>
      </c>
      <c r="K1767" s="5" t="s">
        <v>4</v>
      </c>
      <c r="L1767" s="5" t="s">
        <v>22</v>
      </c>
      <c r="M1767" s="6">
        <v>2</v>
      </c>
      <c r="N1767" s="7">
        <v>51.91</v>
      </c>
      <c r="O1767" s="8">
        <v>0</v>
      </c>
      <c r="P1767" s="7">
        <v>21.94</v>
      </c>
      <c r="Q1767" s="7">
        <f t="shared" si="108"/>
        <v>103.82</v>
      </c>
      <c r="R1767" s="7">
        <f t="shared" si="109"/>
        <v>43.88</v>
      </c>
      <c r="S1767" s="7">
        <f t="shared" si="110"/>
        <v>59.939999999999991</v>
      </c>
      <c r="T1767" s="9">
        <f t="shared" si="111"/>
        <v>0.57734540550953573</v>
      </c>
      <c r="U1767" s="6">
        <f>YEAR(SalesDataTable[[#This Row],[Order Date]])</f>
        <v>2026</v>
      </c>
      <c r="V1767" s="9" t="str">
        <f>"Q"&amp;ROUNDUP(MONTH(SalesDataTable[[#This Row],[Order Date]])/3,0)</f>
        <v>Q3</v>
      </c>
      <c r="W1767" s="6">
        <f>MONTH(SalesDataTable[[#This Row],[Order Date]])</f>
        <v>8</v>
      </c>
      <c r="X1767" s="9" t="str">
        <f>TEXT(SalesDataTable[[#This Row],[Order Date]],"mmm")</f>
        <v>Aug</v>
      </c>
    </row>
    <row r="1768" spans="1:24">
      <c r="A1768" s="3">
        <v>1632</v>
      </c>
      <c r="B1768" s="4">
        <v>46262</v>
      </c>
      <c r="C1768" s="11">
        <f>YEAR(SalesDataTable[[#This Row],[Order Date]])</f>
        <v>2026</v>
      </c>
      <c r="D1768" s="11" t="str">
        <f>"Q"&amp;ROUNDUP(MONTH(SalesDataTable[[#This Row],[Order Date]])/3,0)</f>
        <v>Q3</v>
      </c>
      <c r="E1768" s="13">
        <f>MONTH(SalesDataTable[[#This Row],[Order Date]])</f>
        <v>8</v>
      </c>
      <c r="F1768" s="11" t="str">
        <f>TEXT(SalesDataTable[[#This Row],[Order Date]],"MMM")</f>
        <v>Aug</v>
      </c>
      <c r="G1768" s="5" t="s">
        <v>20</v>
      </c>
      <c r="H1768" s="5" t="s">
        <v>31</v>
      </c>
      <c r="I1768" s="5" t="s">
        <v>28</v>
      </c>
      <c r="J1768" s="5" t="s">
        <v>13</v>
      </c>
      <c r="K1768" s="5" t="s">
        <v>14</v>
      </c>
      <c r="L1768" s="5" t="s">
        <v>15</v>
      </c>
      <c r="M1768" s="6">
        <v>1</v>
      </c>
      <c r="N1768" s="7">
        <v>35.700000000000003</v>
      </c>
      <c r="O1768" s="8">
        <v>0.05</v>
      </c>
      <c r="P1768" s="7">
        <v>13.45</v>
      </c>
      <c r="Q1768" s="7">
        <f t="shared" si="108"/>
        <v>33.914999999999999</v>
      </c>
      <c r="R1768" s="7">
        <f t="shared" si="109"/>
        <v>13.45</v>
      </c>
      <c r="S1768" s="7">
        <f t="shared" si="110"/>
        <v>20.465</v>
      </c>
      <c r="T1768" s="9">
        <f t="shared" si="111"/>
        <v>0.60342031549461894</v>
      </c>
      <c r="U1768" s="6">
        <f>YEAR(SalesDataTable[[#This Row],[Order Date]])</f>
        <v>2026</v>
      </c>
      <c r="V1768" s="9" t="str">
        <f>"Q"&amp;ROUNDUP(MONTH(SalesDataTable[[#This Row],[Order Date]])/3,0)</f>
        <v>Q3</v>
      </c>
      <c r="W1768" s="6">
        <f>MONTH(SalesDataTable[[#This Row],[Order Date]])</f>
        <v>8</v>
      </c>
      <c r="X1768" s="9" t="str">
        <f>TEXT(SalesDataTable[[#This Row],[Order Date]],"mmm")</f>
        <v>Aug</v>
      </c>
    </row>
    <row r="1769" spans="1:24">
      <c r="A1769" s="3">
        <v>1817</v>
      </c>
      <c r="B1769" s="4">
        <v>46262</v>
      </c>
      <c r="C1769" s="11">
        <f>YEAR(SalesDataTable[[#This Row],[Order Date]])</f>
        <v>2026</v>
      </c>
      <c r="D1769" s="11" t="str">
        <f>"Q"&amp;ROUNDUP(MONTH(SalesDataTable[[#This Row],[Order Date]])/3,0)</f>
        <v>Q3</v>
      </c>
      <c r="E1769" s="13">
        <f>MONTH(SalesDataTable[[#This Row],[Order Date]])</f>
        <v>8</v>
      </c>
      <c r="F1769" s="11" t="str">
        <f>TEXT(SalesDataTable[[#This Row],[Order Date]],"MMM")</f>
        <v>Aug</v>
      </c>
      <c r="G1769" s="5" t="s">
        <v>0</v>
      </c>
      <c r="H1769" s="5" t="s">
        <v>36</v>
      </c>
      <c r="I1769" s="5" t="s">
        <v>19</v>
      </c>
      <c r="J1769" s="5" t="s">
        <v>13</v>
      </c>
      <c r="K1769" s="5" t="s">
        <v>34</v>
      </c>
      <c r="L1769" s="5" t="s">
        <v>42</v>
      </c>
      <c r="M1769" s="6">
        <v>1</v>
      </c>
      <c r="N1769" s="7">
        <v>36.590000000000003</v>
      </c>
      <c r="O1769" s="8">
        <v>0.05</v>
      </c>
      <c r="P1769" s="7">
        <v>14.15</v>
      </c>
      <c r="Q1769" s="7">
        <f t="shared" si="108"/>
        <v>34.7605</v>
      </c>
      <c r="R1769" s="7">
        <f t="shared" si="109"/>
        <v>14.15</v>
      </c>
      <c r="S1769" s="7">
        <f t="shared" si="110"/>
        <v>20.610500000000002</v>
      </c>
      <c r="T1769" s="9">
        <f t="shared" si="111"/>
        <v>0.59292875534011313</v>
      </c>
      <c r="U1769" s="6">
        <f>YEAR(SalesDataTable[[#This Row],[Order Date]])</f>
        <v>2026</v>
      </c>
      <c r="V1769" s="9" t="str">
        <f>"Q"&amp;ROUNDUP(MONTH(SalesDataTable[[#This Row],[Order Date]])/3,0)</f>
        <v>Q3</v>
      </c>
      <c r="W1769" s="6">
        <f>MONTH(SalesDataTable[[#This Row],[Order Date]])</f>
        <v>8</v>
      </c>
      <c r="X1769" s="9" t="str">
        <f>TEXT(SalesDataTable[[#This Row],[Order Date]],"mmm")</f>
        <v>Aug</v>
      </c>
    </row>
    <row r="1770" spans="1:24">
      <c r="A1770" s="3">
        <v>2993</v>
      </c>
      <c r="B1770" s="4">
        <v>46262</v>
      </c>
      <c r="C1770" s="11">
        <f>YEAR(SalesDataTable[[#This Row],[Order Date]])</f>
        <v>2026</v>
      </c>
      <c r="D1770" s="11" t="str">
        <f>"Q"&amp;ROUNDUP(MONTH(SalesDataTable[[#This Row],[Order Date]])/3,0)</f>
        <v>Q3</v>
      </c>
      <c r="E1770" s="13">
        <f>MONTH(SalesDataTable[[#This Row],[Order Date]])</f>
        <v>8</v>
      </c>
      <c r="F1770" s="11" t="str">
        <f>TEXT(SalesDataTable[[#This Row],[Order Date]],"MMM")</f>
        <v>Aug</v>
      </c>
      <c r="G1770" s="5" t="s">
        <v>6</v>
      </c>
      <c r="H1770" s="5" t="s">
        <v>43</v>
      </c>
      <c r="I1770" s="5" t="s">
        <v>8</v>
      </c>
      <c r="J1770" s="5" t="s">
        <v>16</v>
      </c>
      <c r="K1770" s="5" t="s">
        <v>14</v>
      </c>
      <c r="L1770" s="5" t="s">
        <v>15</v>
      </c>
      <c r="M1770" s="6">
        <v>3</v>
      </c>
      <c r="N1770" s="7">
        <v>35.520000000000003</v>
      </c>
      <c r="O1770" s="8">
        <v>0.1</v>
      </c>
      <c r="P1770" s="7">
        <v>13.78</v>
      </c>
      <c r="Q1770" s="7">
        <f t="shared" si="108"/>
        <v>95.904000000000011</v>
      </c>
      <c r="R1770" s="7">
        <f t="shared" si="109"/>
        <v>41.339999999999996</v>
      </c>
      <c r="S1770" s="7">
        <f t="shared" si="110"/>
        <v>54.564000000000014</v>
      </c>
      <c r="T1770" s="9">
        <f t="shared" si="111"/>
        <v>0.56894394394394399</v>
      </c>
      <c r="U1770" s="6">
        <f>YEAR(SalesDataTable[[#This Row],[Order Date]])</f>
        <v>2026</v>
      </c>
      <c r="V1770" s="9" t="str">
        <f>"Q"&amp;ROUNDUP(MONTH(SalesDataTable[[#This Row],[Order Date]])/3,0)</f>
        <v>Q3</v>
      </c>
      <c r="W1770" s="6">
        <f>MONTH(SalesDataTable[[#This Row],[Order Date]])</f>
        <v>8</v>
      </c>
      <c r="X1770" s="9" t="str">
        <f>TEXT(SalesDataTable[[#This Row],[Order Date]],"mmm")</f>
        <v>Aug</v>
      </c>
    </row>
    <row r="1771" spans="1:24">
      <c r="A1771" s="3">
        <v>4676</v>
      </c>
      <c r="B1771" s="4">
        <v>46262</v>
      </c>
      <c r="C1771" s="11">
        <f>YEAR(SalesDataTable[[#This Row],[Order Date]])</f>
        <v>2026</v>
      </c>
      <c r="D1771" s="11" t="str">
        <f>"Q"&amp;ROUNDUP(MONTH(SalesDataTable[[#This Row],[Order Date]])/3,0)</f>
        <v>Q3</v>
      </c>
      <c r="E1771" s="13">
        <f>MONTH(SalesDataTable[[#This Row],[Order Date]])</f>
        <v>8</v>
      </c>
      <c r="F1771" s="11" t="str">
        <f>TEXT(SalesDataTable[[#This Row],[Order Date]],"MMM")</f>
        <v>Aug</v>
      </c>
      <c r="G1771" s="5" t="s">
        <v>20</v>
      </c>
      <c r="H1771" s="5" t="s">
        <v>47</v>
      </c>
      <c r="I1771" s="5" t="s">
        <v>19</v>
      </c>
      <c r="J1771" s="5" t="s">
        <v>13</v>
      </c>
      <c r="K1771" s="5" t="s">
        <v>4</v>
      </c>
      <c r="L1771" s="5" t="s">
        <v>5</v>
      </c>
      <c r="M1771" s="6">
        <v>2</v>
      </c>
      <c r="N1771" s="7">
        <v>81.88</v>
      </c>
      <c r="O1771" s="8">
        <v>0.1</v>
      </c>
      <c r="P1771" s="7">
        <v>42.87</v>
      </c>
      <c r="Q1771" s="7">
        <f t="shared" si="108"/>
        <v>147.38399999999999</v>
      </c>
      <c r="R1771" s="7">
        <f t="shared" si="109"/>
        <v>85.74</v>
      </c>
      <c r="S1771" s="7">
        <f t="shared" si="110"/>
        <v>61.643999999999991</v>
      </c>
      <c r="T1771" s="9">
        <f t="shared" si="111"/>
        <v>0.41825435596808336</v>
      </c>
      <c r="U1771" s="6">
        <f>YEAR(SalesDataTable[[#This Row],[Order Date]])</f>
        <v>2026</v>
      </c>
      <c r="V1771" s="9" t="str">
        <f>"Q"&amp;ROUNDUP(MONTH(SalesDataTable[[#This Row],[Order Date]])/3,0)</f>
        <v>Q3</v>
      </c>
      <c r="W1771" s="6">
        <f>MONTH(SalesDataTable[[#This Row],[Order Date]])</f>
        <v>8</v>
      </c>
      <c r="X1771" s="9" t="str">
        <f>TEXT(SalesDataTable[[#This Row],[Order Date]],"mmm")</f>
        <v>Aug</v>
      </c>
    </row>
    <row r="1772" spans="1:24">
      <c r="A1772" s="3">
        <v>5105</v>
      </c>
      <c r="B1772" s="4">
        <v>46262</v>
      </c>
      <c r="C1772" s="11">
        <f>YEAR(SalesDataTable[[#This Row],[Order Date]])</f>
        <v>2026</v>
      </c>
      <c r="D1772" s="11" t="str">
        <f>"Q"&amp;ROUNDUP(MONTH(SalesDataTable[[#This Row],[Order Date]])/3,0)</f>
        <v>Q3</v>
      </c>
      <c r="E1772" s="13">
        <f>MONTH(SalesDataTable[[#This Row],[Order Date]])</f>
        <v>8</v>
      </c>
      <c r="F1772" s="11" t="str">
        <f>TEXT(SalesDataTable[[#This Row],[Order Date]],"MMM")</f>
        <v>Aug</v>
      </c>
      <c r="G1772" s="5" t="s">
        <v>20</v>
      </c>
      <c r="H1772" s="5" t="s">
        <v>31</v>
      </c>
      <c r="I1772" s="5" t="s">
        <v>2</v>
      </c>
      <c r="J1772" s="5" t="s">
        <v>16</v>
      </c>
      <c r="K1772" s="5" t="s">
        <v>14</v>
      </c>
      <c r="L1772" s="5" t="s">
        <v>32</v>
      </c>
      <c r="M1772" s="6">
        <v>4</v>
      </c>
      <c r="N1772" s="7">
        <v>46.54</v>
      </c>
      <c r="O1772" s="8">
        <v>0</v>
      </c>
      <c r="P1772" s="7">
        <v>18.86</v>
      </c>
      <c r="Q1772" s="7">
        <f t="shared" si="108"/>
        <v>186.16</v>
      </c>
      <c r="R1772" s="7">
        <f t="shared" si="109"/>
        <v>75.44</v>
      </c>
      <c r="S1772" s="7">
        <f t="shared" si="110"/>
        <v>110.72</v>
      </c>
      <c r="T1772" s="9">
        <f t="shared" si="111"/>
        <v>0.5947571981091534</v>
      </c>
      <c r="U1772" s="6">
        <f>YEAR(SalesDataTable[[#This Row],[Order Date]])</f>
        <v>2026</v>
      </c>
      <c r="V1772" s="9" t="str">
        <f>"Q"&amp;ROUNDUP(MONTH(SalesDataTable[[#This Row],[Order Date]])/3,0)</f>
        <v>Q3</v>
      </c>
      <c r="W1772" s="6">
        <f>MONTH(SalesDataTable[[#This Row],[Order Date]])</f>
        <v>8</v>
      </c>
      <c r="X1772" s="9" t="str">
        <f>TEXT(SalesDataTable[[#This Row],[Order Date]],"mmm")</f>
        <v>Aug</v>
      </c>
    </row>
    <row r="1773" spans="1:24">
      <c r="A1773" s="3">
        <v>223</v>
      </c>
      <c r="B1773" s="4">
        <v>46263</v>
      </c>
      <c r="C1773" s="11">
        <f>YEAR(SalesDataTable[[#This Row],[Order Date]])</f>
        <v>2026</v>
      </c>
      <c r="D1773" s="11" t="str">
        <f>"Q"&amp;ROUNDUP(MONTH(SalesDataTable[[#This Row],[Order Date]])/3,0)</f>
        <v>Q3</v>
      </c>
      <c r="E1773" s="13">
        <f>MONTH(SalesDataTable[[#This Row],[Order Date]])</f>
        <v>8</v>
      </c>
      <c r="F1773" s="11" t="str">
        <f>TEXT(SalesDataTable[[#This Row],[Order Date]],"MMM")</f>
        <v>Aug</v>
      </c>
      <c r="G1773" s="5" t="s">
        <v>11</v>
      </c>
      <c r="H1773" s="5" t="s">
        <v>12</v>
      </c>
      <c r="I1773" s="5" t="s">
        <v>19</v>
      </c>
      <c r="J1773" s="5" t="s">
        <v>3</v>
      </c>
      <c r="K1773" s="5" t="s">
        <v>34</v>
      </c>
      <c r="L1773" s="5" t="s">
        <v>45</v>
      </c>
      <c r="M1773" s="6">
        <v>1</v>
      </c>
      <c r="N1773" s="7">
        <v>49.79</v>
      </c>
      <c r="O1773" s="8">
        <v>0</v>
      </c>
      <c r="P1773" s="7">
        <v>21.43</v>
      </c>
      <c r="Q1773" s="7">
        <f t="shared" si="108"/>
        <v>49.79</v>
      </c>
      <c r="R1773" s="7">
        <f t="shared" si="109"/>
        <v>21.43</v>
      </c>
      <c r="S1773" s="7">
        <f t="shared" si="110"/>
        <v>28.36</v>
      </c>
      <c r="T1773" s="9">
        <f t="shared" si="111"/>
        <v>0.56959228760795344</v>
      </c>
      <c r="U1773" s="6">
        <f>YEAR(SalesDataTable[[#This Row],[Order Date]])</f>
        <v>2026</v>
      </c>
      <c r="V1773" s="9" t="str">
        <f>"Q"&amp;ROUNDUP(MONTH(SalesDataTable[[#This Row],[Order Date]])/3,0)</f>
        <v>Q3</v>
      </c>
      <c r="W1773" s="6">
        <f>MONTH(SalesDataTable[[#This Row],[Order Date]])</f>
        <v>8</v>
      </c>
      <c r="X1773" s="9" t="str">
        <f>TEXT(SalesDataTable[[#This Row],[Order Date]],"mmm")</f>
        <v>Aug</v>
      </c>
    </row>
    <row r="1774" spans="1:24">
      <c r="A1774" s="3">
        <v>1023</v>
      </c>
      <c r="B1774" s="4">
        <v>46263</v>
      </c>
      <c r="C1774" s="11">
        <f>YEAR(SalesDataTable[[#This Row],[Order Date]])</f>
        <v>2026</v>
      </c>
      <c r="D1774" s="11" t="str">
        <f>"Q"&amp;ROUNDUP(MONTH(SalesDataTable[[#This Row],[Order Date]])/3,0)</f>
        <v>Q3</v>
      </c>
      <c r="E1774" s="13">
        <f>MONTH(SalesDataTable[[#This Row],[Order Date]])</f>
        <v>8</v>
      </c>
      <c r="F1774" s="11" t="str">
        <f>TEXT(SalesDataTable[[#This Row],[Order Date]],"MMM")</f>
        <v>Aug</v>
      </c>
      <c r="G1774" s="5" t="s">
        <v>11</v>
      </c>
      <c r="H1774" s="5" t="s">
        <v>18</v>
      </c>
      <c r="I1774" s="5" t="s">
        <v>2</v>
      </c>
      <c r="J1774" s="5" t="s">
        <v>13</v>
      </c>
      <c r="K1774" s="5" t="s">
        <v>9</v>
      </c>
      <c r="L1774" s="5" t="s">
        <v>10</v>
      </c>
      <c r="M1774" s="6">
        <v>6</v>
      </c>
      <c r="N1774" s="7">
        <v>90.19</v>
      </c>
      <c r="O1774" s="8">
        <v>0</v>
      </c>
      <c r="P1774" s="7">
        <v>45.61</v>
      </c>
      <c r="Q1774" s="7">
        <f t="shared" si="108"/>
        <v>541.14</v>
      </c>
      <c r="R1774" s="7">
        <f t="shared" si="109"/>
        <v>273.65999999999997</v>
      </c>
      <c r="S1774" s="7">
        <f t="shared" si="110"/>
        <v>267.48</v>
      </c>
      <c r="T1774" s="9">
        <f t="shared" si="111"/>
        <v>0.4942898325756736</v>
      </c>
      <c r="U1774" s="6">
        <f>YEAR(SalesDataTable[[#This Row],[Order Date]])</f>
        <v>2026</v>
      </c>
      <c r="V1774" s="9" t="str">
        <f>"Q"&amp;ROUNDUP(MONTH(SalesDataTable[[#This Row],[Order Date]])/3,0)</f>
        <v>Q3</v>
      </c>
      <c r="W1774" s="6">
        <f>MONTH(SalesDataTable[[#This Row],[Order Date]])</f>
        <v>8</v>
      </c>
      <c r="X1774" s="9" t="str">
        <f>TEXT(SalesDataTable[[#This Row],[Order Date]],"mmm")</f>
        <v>Aug</v>
      </c>
    </row>
    <row r="1775" spans="1:24">
      <c r="A1775" s="3">
        <v>1694</v>
      </c>
      <c r="B1775" s="4">
        <v>46263</v>
      </c>
      <c r="C1775" s="11">
        <f>YEAR(SalesDataTable[[#This Row],[Order Date]])</f>
        <v>2026</v>
      </c>
      <c r="D1775" s="11" t="str">
        <f>"Q"&amp;ROUNDUP(MONTH(SalesDataTable[[#This Row],[Order Date]])/3,0)</f>
        <v>Q3</v>
      </c>
      <c r="E1775" s="13">
        <f>MONTH(SalesDataTable[[#This Row],[Order Date]])</f>
        <v>8</v>
      </c>
      <c r="F1775" s="11" t="str">
        <f>TEXT(SalesDataTable[[#This Row],[Order Date]],"MMM")</f>
        <v>Aug</v>
      </c>
      <c r="G1775" s="5" t="s">
        <v>6</v>
      </c>
      <c r="H1775" s="5" t="s">
        <v>43</v>
      </c>
      <c r="I1775" s="5" t="s">
        <v>2</v>
      </c>
      <c r="J1775" s="5" t="s">
        <v>13</v>
      </c>
      <c r="K1775" s="5" t="s">
        <v>9</v>
      </c>
      <c r="L1775" s="5" t="s">
        <v>46</v>
      </c>
      <c r="M1775" s="6">
        <v>1</v>
      </c>
      <c r="N1775" s="7">
        <v>70.38</v>
      </c>
      <c r="O1775" s="8">
        <v>0.15</v>
      </c>
      <c r="P1775" s="7">
        <v>32.64</v>
      </c>
      <c r="Q1775" s="7">
        <f t="shared" si="108"/>
        <v>59.822999999999993</v>
      </c>
      <c r="R1775" s="7">
        <f t="shared" si="109"/>
        <v>32.64</v>
      </c>
      <c r="S1775" s="7">
        <f t="shared" si="110"/>
        <v>27.182999999999993</v>
      </c>
      <c r="T1775" s="9">
        <f t="shared" si="111"/>
        <v>0.45439045183290699</v>
      </c>
      <c r="U1775" s="6">
        <f>YEAR(SalesDataTable[[#This Row],[Order Date]])</f>
        <v>2026</v>
      </c>
      <c r="V1775" s="9" t="str">
        <f>"Q"&amp;ROUNDUP(MONTH(SalesDataTable[[#This Row],[Order Date]])/3,0)</f>
        <v>Q3</v>
      </c>
      <c r="W1775" s="6">
        <f>MONTH(SalesDataTable[[#This Row],[Order Date]])</f>
        <v>8</v>
      </c>
      <c r="X1775" s="9" t="str">
        <f>TEXT(SalesDataTable[[#This Row],[Order Date]],"mmm")</f>
        <v>Aug</v>
      </c>
    </row>
    <row r="1776" spans="1:24">
      <c r="A1776" s="3">
        <v>2006</v>
      </c>
      <c r="B1776" s="4">
        <v>46263</v>
      </c>
      <c r="C1776" s="11">
        <f>YEAR(SalesDataTable[[#This Row],[Order Date]])</f>
        <v>2026</v>
      </c>
      <c r="D1776" s="11" t="str">
        <f>"Q"&amp;ROUNDUP(MONTH(SalesDataTable[[#This Row],[Order Date]])/3,0)</f>
        <v>Q3</v>
      </c>
      <c r="E1776" s="13">
        <f>MONTH(SalesDataTable[[#This Row],[Order Date]])</f>
        <v>8</v>
      </c>
      <c r="F1776" s="11" t="str">
        <f>TEXT(SalesDataTable[[#This Row],[Order Date]],"MMM")</f>
        <v>Aug</v>
      </c>
      <c r="G1776" s="5" t="s">
        <v>20</v>
      </c>
      <c r="H1776" s="5" t="s">
        <v>47</v>
      </c>
      <c r="I1776" s="5" t="s">
        <v>2</v>
      </c>
      <c r="J1776" s="5" t="s">
        <v>13</v>
      </c>
      <c r="K1776" s="5" t="s">
        <v>14</v>
      </c>
      <c r="L1776" s="5" t="s">
        <v>32</v>
      </c>
      <c r="M1776" s="6">
        <v>1</v>
      </c>
      <c r="N1776" s="7">
        <v>46.43</v>
      </c>
      <c r="O1776" s="8">
        <v>0</v>
      </c>
      <c r="P1776" s="7">
        <v>18.2</v>
      </c>
      <c r="Q1776" s="7">
        <f t="shared" si="108"/>
        <v>46.43</v>
      </c>
      <c r="R1776" s="7">
        <f t="shared" si="109"/>
        <v>18.2</v>
      </c>
      <c r="S1776" s="7">
        <f t="shared" si="110"/>
        <v>28.23</v>
      </c>
      <c r="T1776" s="9">
        <f t="shared" si="111"/>
        <v>0.60801206116734874</v>
      </c>
      <c r="U1776" s="6">
        <f>YEAR(SalesDataTable[[#This Row],[Order Date]])</f>
        <v>2026</v>
      </c>
      <c r="V1776" s="9" t="str">
        <f>"Q"&amp;ROUNDUP(MONTH(SalesDataTable[[#This Row],[Order Date]])/3,0)</f>
        <v>Q3</v>
      </c>
      <c r="W1776" s="6">
        <f>MONTH(SalesDataTable[[#This Row],[Order Date]])</f>
        <v>8</v>
      </c>
      <c r="X1776" s="9" t="str">
        <f>TEXT(SalesDataTable[[#This Row],[Order Date]],"mmm")</f>
        <v>Aug</v>
      </c>
    </row>
    <row r="1777" spans="1:24">
      <c r="A1777" s="3">
        <v>3026</v>
      </c>
      <c r="B1777" s="4">
        <v>46263</v>
      </c>
      <c r="C1777" s="11">
        <f>YEAR(SalesDataTable[[#This Row],[Order Date]])</f>
        <v>2026</v>
      </c>
      <c r="D1777" s="11" t="str">
        <f>"Q"&amp;ROUNDUP(MONTH(SalesDataTable[[#This Row],[Order Date]])/3,0)</f>
        <v>Q3</v>
      </c>
      <c r="E1777" s="13">
        <f>MONTH(SalesDataTable[[#This Row],[Order Date]])</f>
        <v>8</v>
      </c>
      <c r="F1777" s="11" t="str">
        <f>TEXT(SalesDataTable[[#This Row],[Order Date]],"MMM")</f>
        <v>Aug</v>
      </c>
      <c r="G1777" s="5" t="s">
        <v>0</v>
      </c>
      <c r="H1777" s="5" t="s">
        <v>1</v>
      </c>
      <c r="I1777" s="5" t="s">
        <v>2</v>
      </c>
      <c r="J1777" s="5" t="s">
        <v>13</v>
      </c>
      <c r="K1777" s="5" t="s">
        <v>23</v>
      </c>
      <c r="L1777" s="5" t="s">
        <v>29</v>
      </c>
      <c r="M1777" s="6">
        <v>1</v>
      </c>
      <c r="N1777" s="7">
        <v>194.75</v>
      </c>
      <c r="O1777" s="8">
        <v>0.05</v>
      </c>
      <c r="P1777" s="7">
        <v>105.94</v>
      </c>
      <c r="Q1777" s="7">
        <f t="shared" si="108"/>
        <v>185.01249999999999</v>
      </c>
      <c r="R1777" s="7">
        <f t="shared" si="109"/>
        <v>105.94</v>
      </c>
      <c r="S1777" s="7">
        <f t="shared" si="110"/>
        <v>79.072499999999991</v>
      </c>
      <c r="T1777" s="9">
        <f t="shared" si="111"/>
        <v>0.42739004121343149</v>
      </c>
      <c r="U1777" s="6">
        <f>YEAR(SalesDataTable[[#This Row],[Order Date]])</f>
        <v>2026</v>
      </c>
      <c r="V1777" s="9" t="str">
        <f>"Q"&amp;ROUNDUP(MONTH(SalesDataTable[[#This Row],[Order Date]])/3,0)</f>
        <v>Q3</v>
      </c>
      <c r="W1777" s="6">
        <f>MONTH(SalesDataTable[[#This Row],[Order Date]])</f>
        <v>8</v>
      </c>
      <c r="X1777" s="9" t="str">
        <f>TEXT(SalesDataTable[[#This Row],[Order Date]],"mmm")</f>
        <v>Aug</v>
      </c>
    </row>
    <row r="1778" spans="1:24">
      <c r="A1778" s="3">
        <v>3057</v>
      </c>
      <c r="B1778" s="4">
        <v>46263</v>
      </c>
      <c r="C1778" s="11">
        <f>YEAR(SalesDataTable[[#This Row],[Order Date]])</f>
        <v>2026</v>
      </c>
      <c r="D1778" s="11" t="str">
        <f>"Q"&amp;ROUNDUP(MONTH(SalesDataTable[[#This Row],[Order Date]])/3,0)</f>
        <v>Q3</v>
      </c>
      <c r="E1778" s="13">
        <f>MONTH(SalesDataTable[[#This Row],[Order Date]])</f>
        <v>8</v>
      </c>
      <c r="F1778" s="11" t="str">
        <f>TEXT(SalesDataTable[[#This Row],[Order Date]],"MMM")</f>
        <v>Aug</v>
      </c>
      <c r="G1778" s="5" t="s">
        <v>6</v>
      </c>
      <c r="H1778" s="5" t="s">
        <v>49</v>
      </c>
      <c r="I1778" s="5" t="s">
        <v>19</v>
      </c>
      <c r="J1778" s="5" t="s">
        <v>3</v>
      </c>
      <c r="K1778" s="5" t="s">
        <v>9</v>
      </c>
      <c r="L1778" s="5" t="s">
        <v>17</v>
      </c>
      <c r="M1778" s="6">
        <v>2</v>
      </c>
      <c r="N1778" s="7">
        <v>142.16</v>
      </c>
      <c r="O1778" s="8">
        <v>0</v>
      </c>
      <c r="P1778" s="7">
        <v>79.36</v>
      </c>
      <c r="Q1778" s="7">
        <f t="shared" si="108"/>
        <v>284.32</v>
      </c>
      <c r="R1778" s="7">
        <f t="shared" si="109"/>
        <v>158.72</v>
      </c>
      <c r="S1778" s="7">
        <f t="shared" si="110"/>
        <v>125.6</v>
      </c>
      <c r="T1778" s="9">
        <f t="shared" si="111"/>
        <v>0.44175576814856499</v>
      </c>
      <c r="U1778" s="6">
        <f>YEAR(SalesDataTable[[#This Row],[Order Date]])</f>
        <v>2026</v>
      </c>
      <c r="V1778" s="9" t="str">
        <f>"Q"&amp;ROUNDUP(MONTH(SalesDataTable[[#This Row],[Order Date]])/3,0)</f>
        <v>Q3</v>
      </c>
      <c r="W1778" s="6">
        <f>MONTH(SalesDataTable[[#This Row],[Order Date]])</f>
        <v>8</v>
      </c>
      <c r="X1778" s="9" t="str">
        <f>TEXT(SalesDataTable[[#This Row],[Order Date]],"mmm")</f>
        <v>Aug</v>
      </c>
    </row>
    <row r="1779" spans="1:24">
      <c r="A1779" s="3">
        <v>3112</v>
      </c>
      <c r="B1779" s="4">
        <v>46263</v>
      </c>
      <c r="C1779" s="11">
        <f>YEAR(SalesDataTable[[#This Row],[Order Date]])</f>
        <v>2026</v>
      </c>
      <c r="D1779" s="11" t="str">
        <f>"Q"&amp;ROUNDUP(MONTH(SalesDataTable[[#This Row],[Order Date]])/3,0)</f>
        <v>Q3</v>
      </c>
      <c r="E1779" s="13">
        <f>MONTH(SalesDataTable[[#This Row],[Order Date]])</f>
        <v>8</v>
      </c>
      <c r="F1779" s="11" t="str">
        <f>TEXT(SalesDataTable[[#This Row],[Order Date]],"MMM")</f>
        <v>Aug</v>
      </c>
      <c r="G1779" s="5" t="s">
        <v>20</v>
      </c>
      <c r="H1779" s="5" t="s">
        <v>33</v>
      </c>
      <c r="I1779" s="5" t="s">
        <v>2</v>
      </c>
      <c r="J1779" s="5" t="s">
        <v>16</v>
      </c>
      <c r="K1779" s="5" t="s">
        <v>14</v>
      </c>
      <c r="L1779" s="5" t="s">
        <v>32</v>
      </c>
      <c r="M1779" s="6">
        <v>2</v>
      </c>
      <c r="N1779" s="7">
        <v>47.69</v>
      </c>
      <c r="O1779" s="8">
        <v>0.05</v>
      </c>
      <c r="P1779" s="7">
        <v>18.8</v>
      </c>
      <c r="Q1779" s="7">
        <f t="shared" si="108"/>
        <v>90.61099999999999</v>
      </c>
      <c r="R1779" s="7">
        <f t="shared" si="109"/>
        <v>37.6</v>
      </c>
      <c r="S1779" s="7">
        <f t="shared" si="110"/>
        <v>53.010999999999989</v>
      </c>
      <c r="T1779" s="9">
        <f t="shared" si="111"/>
        <v>0.58503934400900548</v>
      </c>
      <c r="U1779" s="6">
        <f>YEAR(SalesDataTable[[#This Row],[Order Date]])</f>
        <v>2026</v>
      </c>
      <c r="V1779" s="9" t="str">
        <f>"Q"&amp;ROUNDUP(MONTH(SalesDataTable[[#This Row],[Order Date]])/3,0)</f>
        <v>Q3</v>
      </c>
      <c r="W1779" s="6">
        <f>MONTH(SalesDataTable[[#This Row],[Order Date]])</f>
        <v>8</v>
      </c>
      <c r="X1779" s="9" t="str">
        <f>TEXT(SalesDataTable[[#This Row],[Order Date]],"mmm")</f>
        <v>Aug</v>
      </c>
    </row>
    <row r="1780" spans="1:24">
      <c r="A1780" s="3">
        <v>3137</v>
      </c>
      <c r="B1780" s="4">
        <v>46263</v>
      </c>
      <c r="C1780" s="11">
        <f>YEAR(SalesDataTable[[#This Row],[Order Date]])</f>
        <v>2026</v>
      </c>
      <c r="D1780" s="11" t="str">
        <f>"Q"&amp;ROUNDUP(MONTH(SalesDataTable[[#This Row],[Order Date]])/3,0)</f>
        <v>Q3</v>
      </c>
      <c r="E1780" s="13">
        <f>MONTH(SalesDataTable[[#This Row],[Order Date]])</f>
        <v>8</v>
      </c>
      <c r="F1780" s="11" t="str">
        <f>TEXT(SalesDataTable[[#This Row],[Order Date]],"MMM")</f>
        <v>Aug</v>
      </c>
      <c r="G1780" s="5" t="s">
        <v>11</v>
      </c>
      <c r="H1780" s="5" t="s">
        <v>25</v>
      </c>
      <c r="I1780" s="5" t="s">
        <v>19</v>
      </c>
      <c r="J1780" s="5" t="s">
        <v>13</v>
      </c>
      <c r="K1780" s="5" t="s">
        <v>14</v>
      </c>
      <c r="L1780" s="5" t="s">
        <v>48</v>
      </c>
      <c r="M1780" s="6">
        <v>3</v>
      </c>
      <c r="N1780" s="7">
        <v>164.51</v>
      </c>
      <c r="O1780" s="8">
        <v>0</v>
      </c>
      <c r="P1780" s="7">
        <v>86.76</v>
      </c>
      <c r="Q1780" s="7">
        <f t="shared" si="108"/>
        <v>493.53</v>
      </c>
      <c r="R1780" s="7">
        <f t="shared" si="109"/>
        <v>260.28000000000003</v>
      </c>
      <c r="S1780" s="7">
        <f t="shared" si="110"/>
        <v>233.24999999999994</v>
      </c>
      <c r="T1780" s="9">
        <f t="shared" si="111"/>
        <v>0.47261564646526039</v>
      </c>
      <c r="U1780" s="6">
        <f>YEAR(SalesDataTable[[#This Row],[Order Date]])</f>
        <v>2026</v>
      </c>
      <c r="V1780" s="9" t="str">
        <f>"Q"&amp;ROUNDUP(MONTH(SalesDataTable[[#This Row],[Order Date]])/3,0)</f>
        <v>Q3</v>
      </c>
      <c r="W1780" s="6">
        <f>MONTH(SalesDataTable[[#This Row],[Order Date]])</f>
        <v>8</v>
      </c>
      <c r="X1780" s="9" t="str">
        <f>TEXT(SalesDataTable[[#This Row],[Order Date]],"mmm")</f>
        <v>Aug</v>
      </c>
    </row>
    <row r="1781" spans="1:24">
      <c r="A1781" s="3">
        <v>3983</v>
      </c>
      <c r="B1781" s="4">
        <v>46263</v>
      </c>
      <c r="C1781" s="11">
        <f>YEAR(SalesDataTable[[#This Row],[Order Date]])</f>
        <v>2026</v>
      </c>
      <c r="D1781" s="11" t="str">
        <f>"Q"&amp;ROUNDUP(MONTH(SalesDataTable[[#This Row],[Order Date]])/3,0)</f>
        <v>Q3</v>
      </c>
      <c r="E1781" s="13">
        <f>MONTH(SalesDataTable[[#This Row],[Order Date]])</f>
        <v>8</v>
      </c>
      <c r="F1781" s="11" t="str">
        <f>TEXT(SalesDataTable[[#This Row],[Order Date]],"MMM")</f>
        <v>Aug</v>
      </c>
      <c r="G1781" s="5" t="s">
        <v>11</v>
      </c>
      <c r="H1781" s="5" t="s">
        <v>12</v>
      </c>
      <c r="I1781" s="5" t="s">
        <v>28</v>
      </c>
      <c r="J1781" s="5" t="s">
        <v>16</v>
      </c>
      <c r="K1781" s="5" t="s">
        <v>23</v>
      </c>
      <c r="L1781" s="5" t="s">
        <v>29</v>
      </c>
      <c r="M1781" s="6">
        <v>2</v>
      </c>
      <c r="N1781" s="7">
        <v>194.71</v>
      </c>
      <c r="O1781" s="8">
        <v>0.1</v>
      </c>
      <c r="P1781" s="7">
        <v>105.57</v>
      </c>
      <c r="Q1781" s="7">
        <f t="shared" si="108"/>
        <v>350.47800000000001</v>
      </c>
      <c r="R1781" s="7">
        <f t="shared" si="109"/>
        <v>211.14</v>
      </c>
      <c r="S1781" s="7">
        <f t="shared" si="110"/>
        <v>139.33800000000002</v>
      </c>
      <c r="T1781" s="9">
        <f t="shared" si="111"/>
        <v>0.39756561039494637</v>
      </c>
      <c r="U1781" s="6">
        <f>YEAR(SalesDataTable[[#This Row],[Order Date]])</f>
        <v>2026</v>
      </c>
      <c r="V1781" s="9" t="str">
        <f>"Q"&amp;ROUNDUP(MONTH(SalesDataTable[[#This Row],[Order Date]])/3,0)</f>
        <v>Q3</v>
      </c>
      <c r="W1781" s="6">
        <f>MONTH(SalesDataTable[[#This Row],[Order Date]])</f>
        <v>8</v>
      </c>
      <c r="X1781" s="9" t="str">
        <f>TEXT(SalesDataTable[[#This Row],[Order Date]],"mmm")</f>
        <v>Aug</v>
      </c>
    </row>
    <row r="1782" spans="1:24">
      <c r="A1782" s="3">
        <v>4016</v>
      </c>
      <c r="B1782" s="4">
        <v>46263</v>
      </c>
      <c r="C1782" s="11">
        <f>YEAR(SalesDataTable[[#This Row],[Order Date]])</f>
        <v>2026</v>
      </c>
      <c r="D1782" s="11" t="str">
        <f>"Q"&amp;ROUNDUP(MONTH(SalesDataTable[[#This Row],[Order Date]])/3,0)</f>
        <v>Q3</v>
      </c>
      <c r="E1782" s="13">
        <f>MONTH(SalesDataTable[[#This Row],[Order Date]])</f>
        <v>8</v>
      </c>
      <c r="F1782" s="11" t="str">
        <f>TEXT(SalesDataTable[[#This Row],[Order Date]],"MMM")</f>
        <v>Aug</v>
      </c>
      <c r="G1782" s="5" t="s">
        <v>20</v>
      </c>
      <c r="H1782" s="5" t="s">
        <v>47</v>
      </c>
      <c r="I1782" s="5" t="s">
        <v>8</v>
      </c>
      <c r="J1782" s="5" t="s">
        <v>16</v>
      </c>
      <c r="K1782" s="5" t="s">
        <v>9</v>
      </c>
      <c r="L1782" s="5" t="s">
        <v>17</v>
      </c>
      <c r="M1782" s="6">
        <v>5</v>
      </c>
      <c r="N1782" s="7">
        <v>145.24</v>
      </c>
      <c r="O1782" s="8">
        <v>0.15</v>
      </c>
      <c r="P1782" s="7">
        <v>77.69</v>
      </c>
      <c r="Q1782" s="7">
        <f t="shared" si="108"/>
        <v>617.27</v>
      </c>
      <c r="R1782" s="7">
        <f t="shared" si="109"/>
        <v>388.45</v>
      </c>
      <c r="S1782" s="7">
        <f t="shared" si="110"/>
        <v>228.82</v>
      </c>
      <c r="T1782" s="9">
        <f t="shared" si="111"/>
        <v>0.37069677774717708</v>
      </c>
      <c r="U1782" s="6">
        <f>YEAR(SalesDataTable[[#This Row],[Order Date]])</f>
        <v>2026</v>
      </c>
      <c r="V1782" s="9" t="str">
        <f>"Q"&amp;ROUNDUP(MONTH(SalesDataTable[[#This Row],[Order Date]])/3,0)</f>
        <v>Q3</v>
      </c>
      <c r="W1782" s="6">
        <f>MONTH(SalesDataTable[[#This Row],[Order Date]])</f>
        <v>8</v>
      </c>
      <c r="X1782" s="9" t="str">
        <f>TEXT(SalesDataTable[[#This Row],[Order Date]],"mmm")</f>
        <v>Aug</v>
      </c>
    </row>
    <row r="1783" spans="1:24">
      <c r="A1783" s="3">
        <v>4340</v>
      </c>
      <c r="B1783" s="4">
        <v>46263</v>
      </c>
      <c r="C1783" s="11">
        <f>YEAR(SalesDataTable[[#This Row],[Order Date]])</f>
        <v>2026</v>
      </c>
      <c r="D1783" s="11" t="str">
        <f>"Q"&amp;ROUNDUP(MONTH(SalesDataTable[[#This Row],[Order Date]])/3,0)</f>
        <v>Q3</v>
      </c>
      <c r="E1783" s="13">
        <f>MONTH(SalesDataTable[[#This Row],[Order Date]])</f>
        <v>8</v>
      </c>
      <c r="F1783" s="11" t="str">
        <f>TEXT(SalesDataTable[[#This Row],[Order Date]],"MMM")</f>
        <v>Aug</v>
      </c>
      <c r="G1783" s="5" t="s">
        <v>20</v>
      </c>
      <c r="H1783" s="5" t="s">
        <v>33</v>
      </c>
      <c r="I1783" s="5" t="s">
        <v>2</v>
      </c>
      <c r="J1783" s="5" t="s">
        <v>13</v>
      </c>
      <c r="K1783" s="5" t="s">
        <v>14</v>
      </c>
      <c r="L1783" s="5" t="s">
        <v>15</v>
      </c>
      <c r="M1783" s="6">
        <v>2</v>
      </c>
      <c r="N1783" s="7">
        <v>35.6</v>
      </c>
      <c r="O1783" s="8">
        <v>0.15</v>
      </c>
      <c r="P1783" s="7">
        <v>13.67</v>
      </c>
      <c r="Q1783" s="7">
        <f t="shared" si="108"/>
        <v>60.52</v>
      </c>
      <c r="R1783" s="7">
        <f t="shared" si="109"/>
        <v>27.34</v>
      </c>
      <c r="S1783" s="7">
        <f t="shared" si="110"/>
        <v>33.180000000000007</v>
      </c>
      <c r="T1783" s="9">
        <f t="shared" si="111"/>
        <v>0.54824851288830145</v>
      </c>
      <c r="U1783" s="6">
        <f>YEAR(SalesDataTable[[#This Row],[Order Date]])</f>
        <v>2026</v>
      </c>
      <c r="V1783" s="9" t="str">
        <f>"Q"&amp;ROUNDUP(MONTH(SalesDataTable[[#This Row],[Order Date]])/3,0)</f>
        <v>Q3</v>
      </c>
      <c r="W1783" s="6">
        <f>MONTH(SalesDataTable[[#This Row],[Order Date]])</f>
        <v>8</v>
      </c>
      <c r="X1783" s="9" t="str">
        <f>TEXT(SalesDataTable[[#This Row],[Order Date]],"mmm")</f>
        <v>Aug</v>
      </c>
    </row>
    <row r="1784" spans="1:24">
      <c r="A1784" s="3">
        <v>4640</v>
      </c>
      <c r="B1784" s="4">
        <v>46263</v>
      </c>
      <c r="C1784" s="11">
        <f>YEAR(SalesDataTable[[#This Row],[Order Date]])</f>
        <v>2026</v>
      </c>
      <c r="D1784" s="11" t="str">
        <f>"Q"&amp;ROUNDUP(MONTH(SalesDataTable[[#This Row],[Order Date]])/3,0)</f>
        <v>Q3</v>
      </c>
      <c r="E1784" s="13">
        <f>MONTH(SalesDataTable[[#This Row],[Order Date]])</f>
        <v>8</v>
      </c>
      <c r="F1784" s="11" t="str">
        <f>TEXT(SalesDataTable[[#This Row],[Order Date]],"MMM")</f>
        <v>Aug</v>
      </c>
      <c r="G1784" s="5" t="s">
        <v>0</v>
      </c>
      <c r="H1784" s="5" t="s">
        <v>50</v>
      </c>
      <c r="I1784" s="5" t="s">
        <v>2</v>
      </c>
      <c r="J1784" s="5" t="s">
        <v>13</v>
      </c>
      <c r="K1784" s="5" t="s">
        <v>34</v>
      </c>
      <c r="L1784" s="5" t="s">
        <v>35</v>
      </c>
      <c r="M1784" s="6">
        <v>2</v>
      </c>
      <c r="N1784" s="7">
        <v>41.05</v>
      </c>
      <c r="O1784" s="8">
        <v>0.05</v>
      </c>
      <c r="P1784" s="7">
        <v>14.47</v>
      </c>
      <c r="Q1784" s="7">
        <f t="shared" si="108"/>
        <v>77.99499999999999</v>
      </c>
      <c r="R1784" s="7">
        <f t="shared" si="109"/>
        <v>28.94</v>
      </c>
      <c r="S1784" s="7">
        <f t="shared" si="110"/>
        <v>49.054999999999993</v>
      </c>
      <c r="T1784" s="9">
        <f t="shared" si="111"/>
        <v>0.62895057375472785</v>
      </c>
      <c r="U1784" s="6">
        <f>YEAR(SalesDataTable[[#This Row],[Order Date]])</f>
        <v>2026</v>
      </c>
      <c r="V1784" s="9" t="str">
        <f>"Q"&amp;ROUNDUP(MONTH(SalesDataTable[[#This Row],[Order Date]])/3,0)</f>
        <v>Q3</v>
      </c>
      <c r="W1784" s="6">
        <f>MONTH(SalesDataTable[[#This Row],[Order Date]])</f>
        <v>8</v>
      </c>
      <c r="X1784" s="9" t="str">
        <f>TEXT(SalesDataTable[[#This Row],[Order Date]],"mmm")</f>
        <v>Aug</v>
      </c>
    </row>
    <row r="1785" spans="1:24">
      <c r="A1785" s="3">
        <v>4733</v>
      </c>
      <c r="B1785" s="4">
        <v>46263</v>
      </c>
      <c r="C1785" s="11">
        <f>YEAR(SalesDataTable[[#This Row],[Order Date]])</f>
        <v>2026</v>
      </c>
      <c r="D1785" s="11" t="str">
        <f>"Q"&amp;ROUNDUP(MONTH(SalesDataTable[[#This Row],[Order Date]])/3,0)</f>
        <v>Q3</v>
      </c>
      <c r="E1785" s="13">
        <f>MONTH(SalesDataTable[[#This Row],[Order Date]])</f>
        <v>8</v>
      </c>
      <c r="F1785" s="11" t="str">
        <f>TEXT(SalesDataTable[[#This Row],[Order Date]],"MMM")</f>
        <v>Aug</v>
      </c>
      <c r="G1785" s="5" t="s">
        <v>11</v>
      </c>
      <c r="H1785" s="5" t="s">
        <v>12</v>
      </c>
      <c r="I1785" s="5" t="s">
        <v>2</v>
      </c>
      <c r="J1785" s="5" t="s">
        <v>13</v>
      </c>
      <c r="K1785" s="5" t="s">
        <v>9</v>
      </c>
      <c r="L1785" s="5" t="s">
        <v>37</v>
      </c>
      <c r="M1785" s="6">
        <v>2</v>
      </c>
      <c r="N1785" s="7">
        <v>153.63999999999999</v>
      </c>
      <c r="O1785" s="8">
        <v>0.05</v>
      </c>
      <c r="P1785" s="7">
        <v>77.709999999999994</v>
      </c>
      <c r="Q1785" s="7">
        <f t="shared" si="108"/>
        <v>291.91599999999994</v>
      </c>
      <c r="R1785" s="7">
        <f t="shared" si="109"/>
        <v>155.41999999999999</v>
      </c>
      <c r="S1785" s="7">
        <f t="shared" si="110"/>
        <v>136.49599999999995</v>
      </c>
      <c r="T1785" s="9">
        <f t="shared" si="111"/>
        <v>0.46758656599843784</v>
      </c>
      <c r="U1785" s="6">
        <f>YEAR(SalesDataTable[[#This Row],[Order Date]])</f>
        <v>2026</v>
      </c>
      <c r="V1785" s="9" t="str">
        <f>"Q"&amp;ROUNDUP(MONTH(SalesDataTable[[#This Row],[Order Date]])/3,0)</f>
        <v>Q3</v>
      </c>
      <c r="W1785" s="6">
        <f>MONTH(SalesDataTable[[#This Row],[Order Date]])</f>
        <v>8</v>
      </c>
      <c r="X1785" s="9" t="str">
        <f>TEXT(SalesDataTable[[#This Row],[Order Date]],"mmm")</f>
        <v>Aug</v>
      </c>
    </row>
    <row r="1786" spans="1:24">
      <c r="A1786" s="3">
        <v>4827</v>
      </c>
      <c r="B1786" s="4">
        <v>46263</v>
      </c>
      <c r="C1786" s="11">
        <f>YEAR(SalesDataTable[[#This Row],[Order Date]])</f>
        <v>2026</v>
      </c>
      <c r="D1786" s="11" t="str">
        <f>"Q"&amp;ROUNDUP(MONTH(SalesDataTable[[#This Row],[Order Date]])/3,0)</f>
        <v>Q3</v>
      </c>
      <c r="E1786" s="13">
        <f>MONTH(SalesDataTable[[#This Row],[Order Date]])</f>
        <v>8</v>
      </c>
      <c r="F1786" s="11" t="str">
        <f>TEXT(SalesDataTable[[#This Row],[Order Date]],"MMM")</f>
        <v>Aug</v>
      </c>
      <c r="G1786" s="5" t="s">
        <v>11</v>
      </c>
      <c r="H1786" s="5" t="s">
        <v>12</v>
      </c>
      <c r="I1786" s="5" t="s">
        <v>2</v>
      </c>
      <c r="J1786" s="5" t="s">
        <v>3</v>
      </c>
      <c r="K1786" s="5" t="s">
        <v>14</v>
      </c>
      <c r="L1786" s="5" t="s">
        <v>15</v>
      </c>
      <c r="M1786" s="6">
        <v>5</v>
      </c>
      <c r="N1786" s="7">
        <v>36.700000000000003</v>
      </c>
      <c r="O1786" s="8">
        <v>0</v>
      </c>
      <c r="P1786" s="7">
        <v>13.45</v>
      </c>
      <c r="Q1786" s="7">
        <f t="shared" si="108"/>
        <v>183.5</v>
      </c>
      <c r="R1786" s="7">
        <f t="shared" si="109"/>
        <v>67.25</v>
      </c>
      <c r="S1786" s="7">
        <f t="shared" si="110"/>
        <v>116.25</v>
      </c>
      <c r="T1786" s="9">
        <f t="shared" si="111"/>
        <v>0.63351498637602177</v>
      </c>
      <c r="U1786" s="6">
        <f>YEAR(SalesDataTable[[#This Row],[Order Date]])</f>
        <v>2026</v>
      </c>
      <c r="V1786" s="9" t="str">
        <f>"Q"&amp;ROUNDUP(MONTH(SalesDataTable[[#This Row],[Order Date]])/3,0)</f>
        <v>Q3</v>
      </c>
      <c r="W1786" s="6">
        <f>MONTH(SalesDataTable[[#This Row],[Order Date]])</f>
        <v>8</v>
      </c>
      <c r="X1786" s="9" t="str">
        <f>TEXT(SalesDataTable[[#This Row],[Order Date]],"mmm")</f>
        <v>Aug</v>
      </c>
    </row>
    <row r="1787" spans="1:24">
      <c r="A1787" s="3">
        <v>5180</v>
      </c>
      <c r="B1787" s="4">
        <v>46263</v>
      </c>
      <c r="C1787" s="11">
        <f>YEAR(SalesDataTable[[#This Row],[Order Date]])</f>
        <v>2026</v>
      </c>
      <c r="D1787" s="11" t="str">
        <f>"Q"&amp;ROUNDUP(MONTH(SalesDataTable[[#This Row],[Order Date]])/3,0)</f>
        <v>Q3</v>
      </c>
      <c r="E1787" s="13">
        <f>MONTH(SalesDataTable[[#This Row],[Order Date]])</f>
        <v>8</v>
      </c>
      <c r="F1787" s="11" t="str">
        <f>TEXT(SalesDataTable[[#This Row],[Order Date]],"MMM")</f>
        <v>Aug</v>
      </c>
      <c r="G1787" s="5" t="s">
        <v>0</v>
      </c>
      <c r="H1787" s="5" t="s">
        <v>50</v>
      </c>
      <c r="I1787" s="5" t="s">
        <v>8</v>
      </c>
      <c r="J1787" s="5" t="s">
        <v>16</v>
      </c>
      <c r="K1787" s="5" t="s">
        <v>23</v>
      </c>
      <c r="L1787" s="5" t="s">
        <v>51</v>
      </c>
      <c r="M1787" s="6">
        <v>8</v>
      </c>
      <c r="N1787" s="7">
        <v>124</v>
      </c>
      <c r="O1787" s="8">
        <v>0.1</v>
      </c>
      <c r="P1787" s="7">
        <v>61.85</v>
      </c>
      <c r="Q1787" s="7">
        <f t="shared" si="108"/>
        <v>892.80000000000007</v>
      </c>
      <c r="R1787" s="7">
        <f t="shared" si="109"/>
        <v>494.8</v>
      </c>
      <c r="S1787" s="7">
        <f t="shared" si="110"/>
        <v>398.00000000000006</v>
      </c>
      <c r="T1787" s="9">
        <f t="shared" si="111"/>
        <v>0.44578853046594985</v>
      </c>
      <c r="U1787" s="6">
        <f>YEAR(SalesDataTable[[#This Row],[Order Date]])</f>
        <v>2026</v>
      </c>
      <c r="V1787" s="9" t="str">
        <f>"Q"&amp;ROUNDUP(MONTH(SalesDataTable[[#This Row],[Order Date]])/3,0)</f>
        <v>Q3</v>
      </c>
      <c r="W1787" s="6">
        <f>MONTH(SalesDataTable[[#This Row],[Order Date]])</f>
        <v>8</v>
      </c>
      <c r="X1787" s="9" t="str">
        <f>TEXT(SalesDataTable[[#This Row],[Order Date]],"mmm")</f>
        <v>Aug</v>
      </c>
    </row>
    <row r="1788" spans="1:24">
      <c r="A1788" s="3">
        <v>121</v>
      </c>
      <c r="B1788" s="4">
        <v>46264</v>
      </c>
      <c r="C1788" s="11">
        <f>YEAR(SalesDataTable[[#This Row],[Order Date]])</f>
        <v>2026</v>
      </c>
      <c r="D1788" s="11" t="str">
        <f>"Q"&amp;ROUNDUP(MONTH(SalesDataTable[[#This Row],[Order Date]])/3,0)</f>
        <v>Q3</v>
      </c>
      <c r="E1788" s="13">
        <f>MONTH(SalesDataTable[[#This Row],[Order Date]])</f>
        <v>8</v>
      </c>
      <c r="F1788" s="11" t="str">
        <f>TEXT(SalesDataTable[[#This Row],[Order Date]],"MMM")</f>
        <v>Aug</v>
      </c>
      <c r="G1788" s="5" t="s">
        <v>6</v>
      </c>
      <c r="H1788" s="5" t="s">
        <v>7</v>
      </c>
      <c r="I1788" s="5" t="s">
        <v>28</v>
      </c>
      <c r="J1788" s="5" t="s">
        <v>13</v>
      </c>
      <c r="K1788" s="5" t="s">
        <v>4</v>
      </c>
      <c r="L1788" s="5" t="s">
        <v>5</v>
      </c>
      <c r="M1788" s="6">
        <v>1</v>
      </c>
      <c r="N1788" s="7">
        <v>81.23</v>
      </c>
      <c r="O1788" s="8">
        <v>0.1</v>
      </c>
      <c r="P1788" s="7">
        <v>42.65</v>
      </c>
      <c r="Q1788" s="7">
        <f t="shared" si="108"/>
        <v>73.106999999999999</v>
      </c>
      <c r="R1788" s="7">
        <f t="shared" si="109"/>
        <v>42.65</v>
      </c>
      <c r="S1788" s="7">
        <f t="shared" si="110"/>
        <v>30.457000000000001</v>
      </c>
      <c r="T1788" s="9">
        <f t="shared" si="111"/>
        <v>0.41660853269864723</v>
      </c>
      <c r="U1788" s="6">
        <f>YEAR(SalesDataTable[[#This Row],[Order Date]])</f>
        <v>2026</v>
      </c>
      <c r="V1788" s="9" t="str">
        <f>"Q"&amp;ROUNDUP(MONTH(SalesDataTable[[#This Row],[Order Date]])/3,0)</f>
        <v>Q3</v>
      </c>
      <c r="W1788" s="6">
        <f>MONTH(SalesDataTable[[#This Row],[Order Date]])</f>
        <v>8</v>
      </c>
      <c r="X1788" s="9" t="str">
        <f>TEXT(SalesDataTable[[#This Row],[Order Date]],"mmm")</f>
        <v>Aug</v>
      </c>
    </row>
    <row r="1789" spans="1:24">
      <c r="A1789" s="3">
        <v>618</v>
      </c>
      <c r="B1789" s="4">
        <v>46264</v>
      </c>
      <c r="C1789" s="11">
        <f>YEAR(SalesDataTable[[#This Row],[Order Date]])</f>
        <v>2026</v>
      </c>
      <c r="D1789" s="11" t="str">
        <f>"Q"&amp;ROUNDUP(MONTH(SalesDataTable[[#This Row],[Order Date]])/3,0)</f>
        <v>Q3</v>
      </c>
      <c r="E1789" s="13">
        <f>MONTH(SalesDataTable[[#This Row],[Order Date]])</f>
        <v>8</v>
      </c>
      <c r="F1789" s="11" t="str">
        <f>TEXT(SalesDataTable[[#This Row],[Order Date]],"MMM")</f>
        <v>Aug</v>
      </c>
      <c r="G1789" s="5" t="s">
        <v>6</v>
      </c>
      <c r="H1789" s="5" t="s">
        <v>43</v>
      </c>
      <c r="I1789" s="5" t="s">
        <v>2</v>
      </c>
      <c r="J1789" s="5" t="s">
        <v>16</v>
      </c>
      <c r="K1789" s="5" t="s">
        <v>4</v>
      </c>
      <c r="L1789" s="5" t="s">
        <v>26</v>
      </c>
      <c r="M1789" s="6">
        <v>2</v>
      </c>
      <c r="N1789" s="7">
        <v>41.06</v>
      </c>
      <c r="O1789" s="8">
        <v>0.05</v>
      </c>
      <c r="P1789" s="7">
        <v>16.559999999999999</v>
      </c>
      <c r="Q1789" s="7">
        <f t="shared" si="108"/>
        <v>78.013999999999996</v>
      </c>
      <c r="R1789" s="7">
        <f t="shared" si="109"/>
        <v>33.119999999999997</v>
      </c>
      <c r="S1789" s="7">
        <f t="shared" si="110"/>
        <v>44.893999999999998</v>
      </c>
      <c r="T1789" s="9">
        <f t="shared" si="111"/>
        <v>0.5754608147255621</v>
      </c>
      <c r="U1789" s="6">
        <f>YEAR(SalesDataTable[[#This Row],[Order Date]])</f>
        <v>2026</v>
      </c>
      <c r="V1789" s="9" t="str">
        <f>"Q"&amp;ROUNDUP(MONTH(SalesDataTable[[#This Row],[Order Date]])/3,0)</f>
        <v>Q3</v>
      </c>
      <c r="W1789" s="6">
        <f>MONTH(SalesDataTable[[#This Row],[Order Date]])</f>
        <v>8</v>
      </c>
      <c r="X1789" s="9" t="str">
        <f>TEXT(SalesDataTable[[#This Row],[Order Date]],"mmm")</f>
        <v>Aug</v>
      </c>
    </row>
    <row r="1790" spans="1:24">
      <c r="A1790" s="3">
        <v>2860</v>
      </c>
      <c r="B1790" s="4">
        <v>46264</v>
      </c>
      <c r="C1790" s="11">
        <f>YEAR(SalesDataTable[[#This Row],[Order Date]])</f>
        <v>2026</v>
      </c>
      <c r="D1790" s="11" t="str">
        <f>"Q"&amp;ROUNDUP(MONTH(SalesDataTable[[#This Row],[Order Date]])/3,0)</f>
        <v>Q3</v>
      </c>
      <c r="E1790" s="13">
        <f>MONTH(SalesDataTable[[#This Row],[Order Date]])</f>
        <v>8</v>
      </c>
      <c r="F1790" s="11" t="str">
        <f>TEXT(SalesDataTable[[#This Row],[Order Date]],"MMM")</f>
        <v>Aug</v>
      </c>
      <c r="G1790" s="5" t="s">
        <v>20</v>
      </c>
      <c r="H1790" s="5" t="s">
        <v>31</v>
      </c>
      <c r="I1790" s="5" t="s">
        <v>28</v>
      </c>
      <c r="J1790" s="5" t="s">
        <v>3</v>
      </c>
      <c r="K1790" s="5" t="s">
        <v>9</v>
      </c>
      <c r="L1790" s="5" t="s">
        <v>17</v>
      </c>
      <c r="M1790" s="6">
        <v>1</v>
      </c>
      <c r="N1790" s="7">
        <v>143.49</v>
      </c>
      <c r="O1790" s="8">
        <v>0.1</v>
      </c>
      <c r="P1790" s="7">
        <v>80.72</v>
      </c>
      <c r="Q1790" s="7">
        <f t="shared" si="108"/>
        <v>129.14100000000002</v>
      </c>
      <c r="R1790" s="7">
        <f t="shared" si="109"/>
        <v>80.72</v>
      </c>
      <c r="S1790" s="7">
        <f t="shared" si="110"/>
        <v>48.421000000000021</v>
      </c>
      <c r="T1790" s="9">
        <f t="shared" si="111"/>
        <v>0.3749467636149636</v>
      </c>
      <c r="U1790" s="6">
        <f>YEAR(SalesDataTable[[#This Row],[Order Date]])</f>
        <v>2026</v>
      </c>
      <c r="V1790" s="9" t="str">
        <f>"Q"&amp;ROUNDUP(MONTH(SalesDataTable[[#This Row],[Order Date]])/3,0)</f>
        <v>Q3</v>
      </c>
      <c r="W1790" s="6">
        <f>MONTH(SalesDataTable[[#This Row],[Order Date]])</f>
        <v>8</v>
      </c>
      <c r="X1790" s="9" t="str">
        <f>TEXT(SalesDataTable[[#This Row],[Order Date]],"mmm")</f>
        <v>Aug</v>
      </c>
    </row>
    <row r="1791" spans="1:24">
      <c r="A1791" s="3">
        <v>3768</v>
      </c>
      <c r="B1791" s="4">
        <v>46264</v>
      </c>
      <c r="C1791" s="11">
        <f>YEAR(SalesDataTable[[#This Row],[Order Date]])</f>
        <v>2026</v>
      </c>
      <c r="D1791" s="11" t="str">
        <f>"Q"&amp;ROUNDUP(MONTH(SalesDataTable[[#This Row],[Order Date]])/3,0)</f>
        <v>Q3</v>
      </c>
      <c r="E1791" s="13">
        <f>MONTH(SalesDataTable[[#This Row],[Order Date]])</f>
        <v>8</v>
      </c>
      <c r="F1791" s="11" t="str">
        <f>TEXT(SalesDataTable[[#This Row],[Order Date]],"MMM")</f>
        <v>Aug</v>
      </c>
      <c r="G1791" s="5" t="s">
        <v>11</v>
      </c>
      <c r="H1791" s="5" t="s">
        <v>18</v>
      </c>
      <c r="I1791" s="5" t="s">
        <v>19</v>
      </c>
      <c r="J1791" s="5" t="s">
        <v>13</v>
      </c>
      <c r="K1791" s="5" t="s">
        <v>9</v>
      </c>
      <c r="L1791" s="5" t="s">
        <v>17</v>
      </c>
      <c r="M1791" s="6">
        <v>1</v>
      </c>
      <c r="N1791" s="7">
        <v>143.38</v>
      </c>
      <c r="O1791" s="8">
        <v>0</v>
      </c>
      <c r="P1791" s="7">
        <v>78.37</v>
      </c>
      <c r="Q1791" s="7">
        <f t="shared" si="108"/>
        <v>143.38</v>
      </c>
      <c r="R1791" s="7">
        <f t="shared" si="109"/>
        <v>78.37</v>
      </c>
      <c r="S1791" s="7">
        <f t="shared" si="110"/>
        <v>65.009999999999991</v>
      </c>
      <c r="T1791" s="9">
        <f t="shared" si="111"/>
        <v>0.45341051750592826</v>
      </c>
      <c r="U1791" s="6">
        <f>YEAR(SalesDataTable[[#This Row],[Order Date]])</f>
        <v>2026</v>
      </c>
      <c r="V1791" s="9" t="str">
        <f>"Q"&amp;ROUNDUP(MONTH(SalesDataTable[[#This Row],[Order Date]])/3,0)</f>
        <v>Q3</v>
      </c>
      <c r="W1791" s="6">
        <f>MONTH(SalesDataTable[[#This Row],[Order Date]])</f>
        <v>8</v>
      </c>
      <c r="X1791" s="9" t="str">
        <f>TEXT(SalesDataTable[[#This Row],[Order Date]],"mmm")</f>
        <v>Aug</v>
      </c>
    </row>
    <row r="1792" spans="1:24">
      <c r="A1792" s="3">
        <v>3987</v>
      </c>
      <c r="B1792" s="4">
        <v>46264</v>
      </c>
      <c r="C1792" s="11">
        <f>YEAR(SalesDataTable[[#This Row],[Order Date]])</f>
        <v>2026</v>
      </c>
      <c r="D1792" s="11" t="str">
        <f>"Q"&amp;ROUNDUP(MONTH(SalesDataTable[[#This Row],[Order Date]])/3,0)</f>
        <v>Q3</v>
      </c>
      <c r="E1792" s="13">
        <f>MONTH(SalesDataTable[[#This Row],[Order Date]])</f>
        <v>8</v>
      </c>
      <c r="F1792" s="11" t="str">
        <f>TEXT(SalesDataTable[[#This Row],[Order Date]],"MMM")</f>
        <v>Aug</v>
      </c>
      <c r="G1792" s="5" t="s">
        <v>6</v>
      </c>
      <c r="H1792" s="5" t="s">
        <v>43</v>
      </c>
      <c r="I1792" s="5" t="s">
        <v>28</v>
      </c>
      <c r="J1792" s="5" t="s">
        <v>16</v>
      </c>
      <c r="K1792" s="5" t="s">
        <v>9</v>
      </c>
      <c r="L1792" s="5" t="s">
        <v>17</v>
      </c>
      <c r="M1792" s="6">
        <v>1</v>
      </c>
      <c r="N1792" s="7">
        <v>144.54</v>
      </c>
      <c r="O1792" s="8">
        <v>0</v>
      </c>
      <c r="P1792" s="7">
        <v>78.77</v>
      </c>
      <c r="Q1792" s="7">
        <f t="shared" si="108"/>
        <v>144.54</v>
      </c>
      <c r="R1792" s="7">
        <f t="shared" si="109"/>
        <v>78.77</v>
      </c>
      <c r="S1792" s="7">
        <f t="shared" si="110"/>
        <v>65.77</v>
      </c>
      <c r="T1792" s="9">
        <f t="shared" si="111"/>
        <v>0.45502974955029751</v>
      </c>
      <c r="U1792" s="6">
        <f>YEAR(SalesDataTable[[#This Row],[Order Date]])</f>
        <v>2026</v>
      </c>
      <c r="V1792" s="9" t="str">
        <f>"Q"&amp;ROUNDUP(MONTH(SalesDataTable[[#This Row],[Order Date]])/3,0)</f>
        <v>Q3</v>
      </c>
      <c r="W1792" s="6">
        <f>MONTH(SalesDataTable[[#This Row],[Order Date]])</f>
        <v>8</v>
      </c>
      <c r="X1792" s="9" t="str">
        <f>TEXT(SalesDataTable[[#This Row],[Order Date]],"mmm")</f>
        <v>Aug</v>
      </c>
    </row>
    <row r="1793" spans="1:24">
      <c r="A1793" s="3">
        <v>4990</v>
      </c>
      <c r="B1793" s="4">
        <v>46264</v>
      </c>
      <c r="C1793" s="11">
        <f>YEAR(SalesDataTable[[#This Row],[Order Date]])</f>
        <v>2026</v>
      </c>
      <c r="D1793" s="11" t="str">
        <f>"Q"&amp;ROUNDUP(MONTH(SalesDataTable[[#This Row],[Order Date]])/3,0)</f>
        <v>Q3</v>
      </c>
      <c r="E1793" s="13">
        <f>MONTH(SalesDataTable[[#This Row],[Order Date]])</f>
        <v>8</v>
      </c>
      <c r="F1793" s="11" t="str">
        <f>TEXT(SalesDataTable[[#This Row],[Order Date]],"MMM")</f>
        <v>Aug</v>
      </c>
      <c r="G1793" s="5" t="s">
        <v>20</v>
      </c>
      <c r="H1793" s="5" t="s">
        <v>33</v>
      </c>
      <c r="I1793" s="5" t="s">
        <v>28</v>
      </c>
      <c r="J1793" s="5" t="s">
        <v>3</v>
      </c>
      <c r="K1793" s="5" t="s">
        <v>34</v>
      </c>
      <c r="L1793" s="5" t="s">
        <v>35</v>
      </c>
      <c r="M1793" s="6">
        <v>1</v>
      </c>
      <c r="N1793" s="7">
        <v>40.92</v>
      </c>
      <c r="O1793" s="8">
        <v>0.1</v>
      </c>
      <c r="P1793" s="7">
        <v>14.94</v>
      </c>
      <c r="Q1793" s="7">
        <f t="shared" si="108"/>
        <v>36.828000000000003</v>
      </c>
      <c r="R1793" s="7">
        <f t="shared" si="109"/>
        <v>14.94</v>
      </c>
      <c r="S1793" s="7">
        <f t="shared" si="110"/>
        <v>21.888000000000005</v>
      </c>
      <c r="T1793" s="9">
        <f t="shared" si="111"/>
        <v>0.59433040078201382</v>
      </c>
      <c r="U1793" s="6">
        <f>YEAR(SalesDataTable[[#This Row],[Order Date]])</f>
        <v>2026</v>
      </c>
      <c r="V1793" s="9" t="str">
        <f>"Q"&amp;ROUNDUP(MONTH(SalesDataTable[[#This Row],[Order Date]])/3,0)</f>
        <v>Q3</v>
      </c>
      <c r="W1793" s="6">
        <f>MONTH(SalesDataTable[[#This Row],[Order Date]])</f>
        <v>8</v>
      </c>
      <c r="X1793" s="9" t="str">
        <f>TEXT(SalesDataTable[[#This Row],[Order Date]],"mmm")</f>
        <v>Aug</v>
      </c>
    </row>
    <row r="1794" spans="1:24">
      <c r="A1794" s="3">
        <v>348</v>
      </c>
      <c r="B1794" s="4">
        <v>46265</v>
      </c>
      <c r="C1794" s="11">
        <f>YEAR(SalesDataTable[[#This Row],[Order Date]])</f>
        <v>2026</v>
      </c>
      <c r="D1794" s="11" t="str">
        <f>"Q"&amp;ROUNDUP(MONTH(SalesDataTable[[#This Row],[Order Date]])/3,0)</f>
        <v>Q3</v>
      </c>
      <c r="E1794" s="13">
        <f>MONTH(SalesDataTable[[#This Row],[Order Date]])</f>
        <v>8</v>
      </c>
      <c r="F1794" s="11" t="str">
        <f>TEXT(SalesDataTable[[#This Row],[Order Date]],"MMM")</f>
        <v>Aug</v>
      </c>
      <c r="G1794" s="5" t="s">
        <v>6</v>
      </c>
      <c r="H1794" s="5" t="s">
        <v>43</v>
      </c>
      <c r="I1794" s="5" t="s">
        <v>8</v>
      </c>
      <c r="J1794" s="5" t="s">
        <v>16</v>
      </c>
      <c r="K1794" s="5" t="s">
        <v>9</v>
      </c>
      <c r="L1794" s="5" t="s">
        <v>37</v>
      </c>
      <c r="M1794" s="6">
        <v>5</v>
      </c>
      <c r="N1794" s="7">
        <v>151.21</v>
      </c>
      <c r="O1794" s="8">
        <v>0.15</v>
      </c>
      <c r="P1794" s="7">
        <v>77.12</v>
      </c>
      <c r="Q1794" s="7">
        <f t="shared" ref="Q1794:Q1857" si="112">M1794*N1794*(1-O1794)</f>
        <v>642.64250000000004</v>
      </c>
      <c r="R1794" s="7">
        <f t="shared" ref="R1794:R1857" si="113">M1794*P1794</f>
        <v>385.6</v>
      </c>
      <c r="S1794" s="7">
        <f t="shared" ref="S1794:S1857" si="114">Q1794-R1794</f>
        <v>257.04250000000002</v>
      </c>
      <c r="T1794" s="9">
        <f t="shared" ref="T1794:T1857" si="115">IFERROR(S1794/Q1794,0)</f>
        <v>0.39997743691087967</v>
      </c>
      <c r="U1794" s="6">
        <f>YEAR(SalesDataTable[[#This Row],[Order Date]])</f>
        <v>2026</v>
      </c>
      <c r="V1794" s="9" t="str">
        <f>"Q"&amp;ROUNDUP(MONTH(SalesDataTable[[#This Row],[Order Date]])/3,0)</f>
        <v>Q3</v>
      </c>
      <c r="W1794" s="6">
        <f>MONTH(SalesDataTable[[#This Row],[Order Date]])</f>
        <v>8</v>
      </c>
      <c r="X1794" s="9" t="str">
        <f>TEXT(SalesDataTable[[#This Row],[Order Date]],"mmm")</f>
        <v>Aug</v>
      </c>
    </row>
    <row r="1795" spans="1:24">
      <c r="A1795" s="3">
        <v>1642</v>
      </c>
      <c r="B1795" s="4">
        <v>46265</v>
      </c>
      <c r="C1795" s="11">
        <f>YEAR(SalesDataTable[[#This Row],[Order Date]])</f>
        <v>2026</v>
      </c>
      <c r="D1795" s="11" t="str">
        <f>"Q"&amp;ROUNDUP(MONTH(SalesDataTable[[#This Row],[Order Date]])/3,0)</f>
        <v>Q3</v>
      </c>
      <c r="E1795" s="13">
        <f>MONTH(SalesDataTable[[#This Row],[Order Date]])</f>
        <v>8</v>
      </c>
      <c r="F1795" s="11" t="str">
        <f>TEXT(SalesDataTable[[#This Row],[Order Date]],"MMM")</f>
        <v>Aug</v>
      </c>
      <c r="G1795" s="5" t="s">
        <v>20</v>
      </c>
      <c r="H1795" s="5" t="s">
        <v>33</v>
      </c>
      <c r="I1795" s="5" t="s">
        <v>28</v>
      </c>
      <c r="J1795" s="5" t="s">
        <v>13</v>
      </c>
      <c r="K1795" s="5" t="s">
        <v>34</v>
      </c>
      <c r="L1795" s="5" t="s">
        <v>35</v>
      </c>
      <c r="M1795" s="6">
        <v>1</v>
      </c>
      <c r="N1795" s="7">
        <v>40.770000000000003</v>
      </c>
      <c r="O1795" s="8">
        <v>0</v>
      </c>
      <c r="P1795" s="7">
        <v>15.13</v>
      </c>
      <c r="Q1795" s="7">
        <f t="shared" si="112"/>
        <v>40.770000000000003</v>
      </c>
      <c r="R1795" s="7">
        <f t="shared" si="113"/>
        <v>15.13</v>
      </c>
      <c r="S1795" s="7">
        <f t="shared" si="114"/>
        <v>25.64</v>
      </c>
      <c r="T1795" s="9">
        <f t="shared" si="115"/>
        <v>0.62889379445670834</v>
      </c>
      <c r="U1795" s="6">
        <f>YEAR(SalesDataTable[[#This Row],[Order Date]])</f>
        <v>2026</v>
      </c>
      <c r="V1795" s="9" t="str">
        <f>"Q"&amp;ROUNDUP(MONTH(SalesDataTable[[#This Row],[Order Date]])/3,0)</f>
        <v>Q3</v>
      </c>
      <c r="W1795" s="6">
        <f>MONTH(SalesDataTable[[#This Row],[Order Date]])</f>
        <v>8</v>
      </c>
      <c r="X1795" s="9" t="str">
        <f>TEXT(SalesDataTable[[#This Row],[Order Date]],"mmm")</f>
        <v>Aug</v>
      </c>
    </row>
    <row r="1796" spans="1:24">
      <c r="A1796" s="3">
        <v>2146</v>
      </c>
      <c r="B1796" s="4">
        <v>46265</v>
      </c>
      <c r="C1796" s="11">
        <f>YEAR(SalesDataTable[[#This Row],[Order Date]])</f>
        <v>2026</v>
      </c>
      <c r="D1796" s="11" t="str">
        <f>"Q"&amp;ROUNDUP(MONTH(SalesDataTable[[#This Row],[Order Date]])/3,0)</f>
        <v>Q3</v>
      </c>
      <c r="E1796" s="13">
        <f>MONTH(SalesDataTable[[#This Row],[Order Date]])</f>
        <v>8</v>
      </c>
      <c r="F1796" s="11" t="str">
        <f>TEXT(SalesDataTable[[#This Row],[Order Date]],"MMM")</f>
        <v>Aug</v>
      </c>
      <c r="G1796" s="5" t="s">
        <v>0</v>
      </c>
      <c r="H1796" s="5" t="s">
        <v>1</v>
      </c>
      <c r="I1796" s="5" t="s">
        <v>28</v>
      </c>
      <c r="J1796" s="5" t="s">
        <v>13</v>
      </c>
      <c r="K1796" s="5" t="s">
        <v>34</v>
      </c>
      <c r="L1796" s="5" t="s">
        <v>42</v>
      </c>
      <c r="M1796" s="6">
        <v>1</v>
      </c>
      <c r="N1796" s="7">
        <v>35.47</v>
      </c>
      <c r="O1796" s="8">
        <v>0.05</v>
      </c>
      <c r="P1796" s="7">
        <v>14.1</v>
      </c>
      <c r="Q1796" s="7">
        <f t="shared" si="112"/>
        <v>33.6965</v>
      </c>
      <c r="R1796" s="7">
        <f t="shared" si="113"/>
        <v>14.1</v>
      </c>
      <c r="S1796" s="7">
        <f t="shared" si="114"/>
        <v>19.596499999999999</v>
      </c>
      <c r="T1796" s="9">
        <f t="shared" si="115"/>
        <v>0.58155891561438122</v>
      </c>
      <c r="U1796" s="6">
        <f>YEAR(SalesDataTable[[#This Row],[Order Date]])</f>
        <v>2026</v>
      </c>
      <c r="V1796" s="9" t="str">
        <f>"Q"&amp;ROUNDUP(MONTH(SalesDataTable[[#This Row],[Order Date]])/3,0)</f>
        <v>Q3</v>
      </c>
      <c r="W1796" s="6">
        <f>MONTH(SalesDataTable[[#This Row],[Order Date]])</f>
        <v>8</v>
      </c>
      <c r="X1796" s="9" t="str">
        <f>TEXT(SalesDataTable[[#This Row],[Order Date]],"mmm")</f>
        <v>Aug</v>
      </c>
    </row>
    <row r="1797" spans="1:24">
      <c r="A1797" s="3">
        <v>2629</v>
      </c>
      <c r="B1797" s="4">
        <v>46265</v>
      </c>
      <c r="C1797" s="11">
        <f>YEAR(SalesDataTable[[#This Row],[Order Date]])</f>
        <v>2026</v>
      </c>
      <c r="D1797" s="11" t="str">
        <f>"Q"&amp;ROUNDUP(MONTH(SalesDataTable[[#This Row],[Order Date]])/3,0)</f>
        <v>Q3</v>
      </c>
      <c r="E1797" s="13">
        <f>MONTH(SalesDataTable[[#This Row],[Order Date]])</f>
        <v>8</v>
      </c>
      <c r="F1797" s="11" t="str">
        <f>TEXT(SalesDataTable[[#This Row],[Order Date]],"MMM")</f>
        <v>Aug</v>
      </c>
      <c r="G1797" s="5" t="s">
        <v>20</v>
      </c>
      <c r="H1797" s="5" t="s">
        <v>33</v>
      </c>
      <c r="I1797" s="5" t="s">
        <v>2</v>
      </c>
      <c r="J1797" s="5" t="s">
        <v>3</v>
      </c>
      <c r="K1797" s="5" t="s">
        <v>4</v>
      </c>
      <c r="L1797" s="5" t="s">
        <v>5</v>
      </c>
      <c r="M1797" s="6">
        <v>1</v>
      </c>
      <c r="N1797" s="7">
        <v>81.72</v>
      </c>
      <c r="O1797" s="8">
        <v>0</v>
      </c>
      <c r="P1797" s="7">
        <v>42.38</v>
      </c>
      <c r="Q1797" s="7">
        <f t="shared" si="112"/>
        <v>81.72</v>
      </c>
      <c r="R1797" s="7">
        <f t="shared" si="113"/>
        <v>42.38</v>
      </c>
      <c r="S1797" s="7">
        <f t="shared" si="114"/>
        <v>39.339999999999996</v>
      </c>
      <c r="T1797" s="9">
        <f t="shared" si="115"/>
        <v>0.48139990210474787</v>
      </c>
      <c r="U1797" s="6">
        <f>YEAR(SalesDataTable[[#This Row],[Order Date]])</f>
        <v>2026</v>
      </c>
      <c r="V1797" s="9" t="str">
        <f>"Q"&amp;ROUNDUP(MONTH(SalesDataTable[[#This Row],[Order Date]])/3,0)</f>
        <v>Q3</v>
      </c>
      <c r="W1797" s="6">
        <f>MONTH(SalesDataTable[[#This Row],[Order Date]])</f>
        <v>8</v>
      </c>
      <c r="X1797" s="9" t="str">
        <f>TEXT(SalesDataTable[[#This Row],[Order Date]],"mmm")</f>
        <v>Aug</v>
      </c>
    </row>
    <row r="1798" spans="1:24">
      <c r="A1798" s="3">
        <v>2870</v>
      </c>
      <c r="B1798" s="4">
        <v>46265</v>
      </c>
      <c r="C1798" s="11">
        <f>YEAR(SalesDataTable[[#This Row],[Order Date]])</f>
        <v>2026</v>
      </c>
      <c r="D1798" s="11" t="str">
        <f>"Q"&amp;ROUNDUP(MONTH(SalesDataTable[[#This Row],[Order Date]])/3,0)</f>
        <v>Q3</v>
      </c>
      <c r="E1798" s="13">
        <f>MONTH(SalesDataTable[[#This Row],[Order Date]])</f>
        <v>8</v>
      </c>
      <c r="F1798" s="11" t="str">
        <f>TEXT(SalesDataTable[[#This Row],[Order Date]],"MMM")</f>
        <v>Aug</v>
      </c>
      <c r="G1798" s="5" t="s">
        <v>20</v>
      </c>
      <c r="H1798" s="5" t="s">
        <v>31</v>
      </c>
      <c r="I1798" s="5" t="s">
        <v>2</v>
      </c>
      <c r="J1798" s="5" t="s">
        <v>13</v>
      </c>
      <c r="K1798" s="5" t="s">
        <v>14</v>
      </c>
      <c r="L1798" s="5" t="s">
        <v>32</v>
      </c>
      <c r="M1798" s="6">
        <v>1</v>
      </c>
      <c r="N1798" s="7">
        <v>45.84</v>
      </c>
      <c r="O1798" s="8">
        <v>0</v>
      </c>
      <c r="P1798" s="7">
        <v>17.84</v>
      </c>
      <c r="Q1798" s="7">
        <f t="shared" si="112"/>
        <v>45.84</v>
      </c>
      <c r="R1798" s="7">
        <f t="shared" si="113"/>
        <v>17.84</v>
      </c>
      <c r="S1798" s="7">
        <f t="shared" si="114"/>
        <v>28.000000000000004</v>
      </c>
      <c r="T1798" s="9">
        <f t="shared" si="115"/>
        <v>0.61082024432809778</v>
      </c>
      <c r="U1798" s="6">
        <f>YEAR(SalesDataTable[[#This Row],[Order Date]])</f>
        <v>2026</v>
      </c>
      <c r="V1798" s="9" t="str">
        <f>"Q"&amp;ROUNDUP(MONTH(SalesDataTable[[#This Row],[Order Date]])/3,0)</f>
        <v>Q3</v>
      </c>
      <c r="W1798" s="6">
        <f>MONTH(SalesDataTable[[#This Row],[Order Date]])</f>
        <v>8</v>
      </c>
      <c r="X1798" s="9" t="str">
        <f>TEXT(SalesDataTable[[#This Row],[Order Date]],"mmm")</f>
        <v>Aug</v>
      </c>
    </row>
    <row r="1799" spans="1:24">
      <c r="A1799" s="3">
        <v>2975</v>
      </c>
      <c r="B1799" s="4">
        <v>46265</v>
      </c>
      <c r="C1799" s="11">
        <f>YEAR(SalesDataTable[[#This Row],[Order Date]])</f>
        <v>2026</v>
      </c>
      <c r="D1799" s="11" t="str">
        <f>"Q"&amp;ROUNDUP(MONTH(SalesDataTable[[#This Row],[Order Date]])/3,0)</f>
        <v>Q3</v>
      </c>
      <c r="E1799" s="13">
        <f>MONTH(SalesDataTable[[#This Row],[Order Date]])</f>
        <v>8</v>
      </c>
      <c r="F1799" s="11" t="str">
        <f>TEXT(SalesDataTable[[#This Row],[Order Date]],"MMM")</f>
        <v>Aug</v>
      </c>
      <c r="G1799" s="5" t="s">
        <v>6</v>
      </c>
      <c r="H1799" s="5" t="s">
        <v>43</v>
      </c>
      <c r="I1799" s="5" t="s">
        <v>2</v>
      </c>
      <c r="J1799" s="5" t="s">
        <v>13</v>
      </c>
      <c r="K1799" s="5" t="s">
        <v>14</v>
      </c>
      <c r="L1799" s="5" t="s">
        <v>32</v>
      </c>
      <c r="M1799" s="6">
        <v>1</v>
      </c>
      <c r="N1799" s="7">
        <v>46.59</v>
      </c>
      <c r="O1799" s="8">
        <v>0</v>
      </c>
      <c r="P1799" s="7">
        <v>18.47</v>
      </c>
      <c r="Q1799" s="7">
        <f t="shared" si="112"/>
        <v>46.59</v>
      </c>
      <c r="R1799" s="7">
        <f t="shared" si="113"/>
        <v>18.47</v>
      </c>
      <c r="S1799" s="7">
        <f t="shared" si="114"/>
        <v>28.120000000000005</v>
      </c>
      <c r="T1799" s="9">
        <f t="shared" si="115"/>
        <v>0.60356299635114841</v>
      </c>
      <c r="U1799" s="6">
        <f>YEAR(SalesDataTable[[#This Row],[Order Date]])</f>
        <v>2026</v>
      </c>
      <c r="V1799" s="9" t="str">
        <f>"Q"&amp;ROUNDUP(MONTH(SalesDataTable[[#This Row],[Order Date]])/3,0)</f>
        <v>Q3</v>
      </c>
      <c r="W1799" s="6">
        <f>MONTH(SalesDataTable[[#This Row],[Order Date]])</f>
        <v>8</v>
      </c>
      <c r="X1799" s="9" t="str">
        <f>TEXT(SalesDataTable[[#This Row],[Order Date]],"mmm")</f>
        <v>Aug</v>
      </c>
    </row>
    <row r="1800" spans="1:24">
      <c r="A1800" s="3">
        <v>3163</v>
      </c>
      <c r="B1800" s="4">
        <v>46265</v>
      </c>
      <c r="C1800" s="11">
        <f>YEAR(SalesDataTable[[#This Row],[Order Date]])</f>
        <v>2026</v>
      </c>
      <c r="D1800" s="11" t="str">
        <f>"Q"&amp;ROUNDUP(MONTH(SalesDataTable[[#This Row],[Order Date]])/3,0)</f>
        <v>Q3</v>
      </c>
      <c r="E1800" s="13">
        <f>MONTH(SalesDataTable[[#This Row],[Order Date]])</f>
        <v>8</v>
      </c>
      <c r="F1800" s="11" t="str">
        <f>TEXT(SalesDataTable[[#This Row],[Order Date]],"MMM")</f>
        <v>Aug</v>
      </c>
      <c r="G1800" s="5" t="s">
        <v>0</v>
      </c>
      <c r="H1800" s="5" t="s">
        <v>50</v>
      </c>
      <c r="I1800" s="5" t="s">
        <v>19</v>
      </c>
      <c r="J1800" s="5" t="s">
        <v>16</v>
      </c>
      <c r="K1800" s="5" t="s">
        <v>9</v>
      </c>
      <c r="L1800" s="5" t="s">
        <v>46</v>
      </c>
      <c r="M1800" s="6">
        <v>1</v>
      </c>
      <c r="N1800" s="7">
        <v>69.959999999999994</v>
      </c>
      <c r="O1800" s="8">
        <v>0</v>
      </c>
      <c r="P1800" s="7">
        <v>32.340000000000003</v>
      </c>
      <c r="Q1800" s="7">
        <f t="shared" si="112"/>
        <v>69.959999999999994</v>
      </c>
      <c r="R1800" s="7">
        <f t="shared" si="113"/>
        <v>32.340000000000003</v>
      </c>
      <c r="S1800" s="7">
        <f t="shared" si="114"/>
        <v>37.61999999999999</v>
      </c>
      <c r="T1800" s="9">
        <f t="shared" si="115"/>
        <v>0.53773584905660365</v>
      </c>
      <c r="U1800" s="6">
        <f>YEAR(SalesDataTable[[#This Row],[Order Date]])</f>
        <v>2026</v>
      </c>
      <c r="V1800" s="9" t="str">
        <f>"Q"&amp;ROUNDUP(MONTH(SalesDataTable[[#This Row],[Order Date]])/3,0)</f>
        <v>Q3</v>
      </c>
      <c r="W1800" s="6">
        <f>MONTH(SalesDataTable[[#This Row],[Order Date]])</f>
        <v>8</v>
      </c>
      <c r="X1800" s="9" t="str">
        <f>TEXT(SalesDataTable[[#This Row],[Order Date]],"mmm")</f>
        <v>Aug</v>
      </c>
    </row>
    <row r="1801" spans="1:24">
      <c r="A1801" s="3">
        <v>94</v>
      </c>
      <c r="B1801" s="4">
        <v>46266</v>
      </c>
      <c r="C1801" s="11">
        <f>YEAR(SalesDataTable[[#This Row],[Order Date]])</f>
        <v>2026</v>
      </c>
      <c r="D1801" s="11" t="str">
        <f>"Q"&amp;ROUNDUP(MONTH(SalesDataTable[[#This Row],[Order Date]])/3,0)</f>
        <v>Q3</v>
      </c>
      <c r="E1801" s="13">
        <f>MONTH(SalesDataTable[[#This Row],[Order Date]])</f>
        <v>9</v>
      </c>
      <c r="F1801" s="11" t="str">
        <f>TEXT(SalesDataTable[[#This Row],[Order Date]],"MMM")</f>
        <v>Sep</v>
      </c>
      <c r="G1801" s="5" t="s">
        <v>6</v>
      </c>
      <c r="H1801" s="5" t="s">
        <v>27</v>
      </c>
      <c r="I1801" s="5" t="s">
        <v>19</v>
      </c>
      <c r="J1801" s="5" t="s">
        <v>3</v>
      </c>
      <c r="K1801" s="5" t="s">
        <v>4</v>
      </c>
      <c r="L1801" s="5" t="s">
        <v>22</v>
      </c>
      <c r="M1801" s="6">
        <v>5</v>
      </c>
      <c r="N1801" s="7">
        <v>50.76</v>
      </c>
      <c r="O1801" s="8">
        <v>0</v>
      </c>
      <c r="P1801" s="7">
        <v>22.89</v>
      </c>
      <c r="Q1801" s="7">
        <f t="shared" si="112"/>
        <v>253.79999999999998</v>
      </c>
      <c r="R1801" s="7">
        <f t="shared" si="113"/>
        <v>114.45</v>
      </c>
      <c r="S1801" s="7">
        <f t="shared" si="114"/>
        <v>139.34999999999997</v>
      </c>
      <c r="T1801" s="9">
        <f t="shared" si="115"/>
        <v>0.54905437352245856</v>
      </c>
      <c r="U1801" s="6">
        <f>YEAR(SalesDataTable[[#This Row],[Order Date]])</f>
        <v>2026</v>
      </c>
      <c r="V1801" s="9" t="str">
        <f>"Q"&amp;ROUNDUP(MONTH(SalesDataTable[[#This Row],[Order Date]])/3,0)</f>
        <v>Q3</v>
      </c>
      <c r="W1801" s="6">
        <f>MONTH(SalesDataTable[[#This Row],[Order Date]])</f>
        <v>9</v>
      </c>
      <c r="X1801" s="9" t="str">
        <f>TEXT(SalesDataTable[[#This Row],[Order Date]],"mmm")</f>
        <v>Sep</v>
      </c>
    </row>
    <row r="1802" spans="1:24">
      <c r="A1802" s="3">
        <v>271</v>
      </c>
      <c r="B1802" s="4">
        <v>46266</v>
      </c>
      <c r="C1802" s="11">
        <f>YEAR(SalesDataTable[[#This Row],[Order Date]])</f>
        <v>2026</v>
      </c>
      <c r="D1802" s="11" t="str">
        <f>"Q"&amp;ROUNDUP(MONTH(SalesDataTable[[#This Row],[Order Date]])/3,0)</f>
        <v>Q3</v>
      </c>
      <c r="E1802" s="13">
        <f>MONTH(SalesDataTable[[#This Row],[Order Date]])</f>
        <v>9</v>
      </c>
      <c r="F1802" s="11" t="str">
        <f>TEXT(SalesDataTable[[#This Row],[Order Date]],"MMM")</f>
        <v>Sep</v>
      </c>
      <c r="G1802" s="5" t="s">
        <v>6</v>
      </c>
      <c r="H1802" s="5" t="s">
        <v>43</v>
      </c>
      <c r="I1802" s="5" t="s">
        <v>28</v>
      </c>
      <c r="J1802" s="5" t="s">
        <v>3</v>
      </c>
      <c r="K1802" s="5" t="s">
        <v>9</v>
      </c>
      <c r="L1802" s="5" t="s">
        <v>10</v>
      </c>
      <c r="M1802" s="6">
        <v>1</v>
      </c>
      <c r="N1802" s="7">
        <v>94.29</v>
      </c>
      <c r="O1802" s="8">
        <v>0.1</v>
      </c>
      <c r="P1802" s="7">
        <v>45.12</v>
      </c>
      <c r="Q1802" s="7">
        <f t="shared" si="112"/>
        <v>84.861000000000004</v>
      </c>
      <c r="R1802" s="7">
        <f t="shared" si="113"/>
        <v>45.12</v>
      </c>
      <c r="S1802" s="7">
        <f t="shared" si="114"/>
        <v>39.741000000000007</v>
      </c>
      <c r="T1802" s="9">
        <f t="shared" si="115"/>
        <v>0.46830699614663984</v>
      </c>
      <c r="U1802" s="6">
        <f>YEAR(SalesDataTable[[#This Row],[Order Date]])</f>
        <v>2026</v>
      </c>
      <c r="V1802" s="9" t="str">
        <f>"Q"&amp;ROUNDUP(MONTH(SalesDataTable[[#This Row],[Order Date]])/3,0)</f>
        <v>Q3</v>
      </c>
      <c r="W1802" s="6">
        <f>MONTH(SalesDataTable[[#This Row],[Order Date]])</f>
        <v>9</v>
      </c>
      <c r="X1802" s="9" t="str">
        <f>TEXT(SalesDataTable[[#This Row],[Order Date]],"mmm")</f>
        <v>Sep</v>
      </c>
    </row>
    <row r="1803" spans="1:24">
      <c r="A1803" s="3">
        <v>1481</v>
      </c>
      <c r="B1803" s="4">
        <v>46266</v>
      </c>
      <c r="C1803" s="11">
        <f>YEAR(SalesDataTable[[#This Row],[Order Date]])</f>
        <v>2026</v>
      </c>
      <c r="D1803" s="11" t="str">
        <f>"Q"&amp;ROUNDUP(MONTH(SalesDataTable[[#This Row],[Order Date]])/3,0)</f>
        <v>Q3</v>
      </c>
      <c r="E1803" s="13">
        <f>MONTH(SalesDataTable[[#This Row],[Order Date]])</f>
        <v>9</v>
      </c>
      <c r="F1803" s="11" t="str">
        <f>TEXT(SalesDataTable[[#This Row],[Order Date]],"MMM")</f>
        <v>Sep</v>
      </c>
      <c r="G1803" s="5" t="s">
        <v>6</v>
      </c>
      <c r="H1803" s="5" t="s">
        <v>43</v>
      </c>
      <c r="I1803" s="5" t="s">
        <v>8</v>
      </c>
      <c r="J1803" s="5" t="s">
        <v>16</v>
      </c>
      <c r="K1803" s="5" t="s">
        <v>4</v>
      </c>
      <c r="L1803" s="5" t="s">
        <v>5</v>
      </c>
      <c r="M1803" s="6">
        <v>6</v>
      </c>
      <c r="N1803" s="7">
        <v>81.430000000000007</v>
      </c>
      <c r="O1803" s="8">
        <v>0.05</v>
      </c>
      <c r="P1803" s="7">
        <v>42.24</v>
      </c>
      <c r="Q1803" s="7">
        <f t="shared" si="112"/>
        <v>464.15100000000001</v>
      </c>
      <c r="R1803" s="7">
        <f t="shared" si="113"/>
        <v>253.44</v>
      </c>
      <c r="S1803" s="7">
        <f t="shared" si="114"/>
        <v>210.71100000000001</v>
      </c>
      <c r="T1803" s="9">
        <f t="shared" si="115"/>
        <v>0.45397079829624415</v>
      </c>
      <c r="U1803" s="6">
        <f>YEAR(SalesDataTable[[#This Row],[Order Date]])</f>
        <v>2026</v>
      </c>
      <c r="V1803" s="9" t="str">
        <f>"Q"&amp;ROUNDUP(MONTH(SalesDataTable[[#This Row],[Order Date]])/3,0)</f>
        <v>Q3</v>
      </c>
      <c r="W1803" s="6">
        <f>MONTH(SalesDataTable[[#This Row],[Order Date]])</f>
        <v>9</v>
      </c>
      <c r="X1803" s="9" t="str">
        <f>TEXT(SalesDataTable[[#This Row],[Order Date]],"mmm")</f>
        <v>Sep</v>
      </c>
    </row>
    <row r="1804" spans="1:24">
      <c r="A1804" s="3">
        <v>1663</v>
      </c>
      <c r="B1804" s="4">
        <v>46266</v>
      </c>
      <c r="C1804" s="11">
        <f>YEAR(SalesDataTable[[#This Row],[Order Date]])</f>
        <v>2026</v>
      </c>
      <c r="D1804" s="11" t="str">
        <f>"Q"&amp;ROUNDUP(MONTH(SalesDataTable[[#This Row],[Order Date]])/3,0)</f>
        <v>Q3</v>
      </c>
      <c r="E1804" s="13">
        <f>MONTH(SalesDataTable[[#This Row],[Order Date]])</f>
        <v>9</v>
      </c>
      <c r="F1804" s="11" t="str">
        <f>TEXT(SalesDataTable[[#This Row],[Order Date]],"MMM")</f>
        <v>Sep</v>
      </c>
      <c r="G1804" s="5" t="s">
        <v>11</v>
      </c>
      <c r="H1804" s="5" t="s">
        <v>25</v>
      </c>
      <c r="I1804" s="5" t="s">
        <v>2</v>
      </c>
      <c r="J1804" s="5" t="s">
        <v>3</v>
      </c>
      <c r="K1804" s="5" t="s">
        <v>14</v>
      </c>
      <c r="L1804" s="5" t="s">
        <v>32</v>
      </c>
      <c r="M1804" s="6">
        <v>1</v>
      </c>
      <c r="N1804" s="7">
        <v>45.54</v>
      </c>
      <c r="O1804" s="8">
        <v>0.1</v>
      </c>
      <c r="P1804" s="7">
        <v>18.440000000000001</v>
      </c>
      <c r="Q1804" s="7">
        <f t="shared" si="112"/>
        <v>40.985999999999997</v>
      </c>
      <c r="R1804" s="7">
        <f t="shared" si="113"/>
        <v>18.440000000000001</v>
      </c>
      <c r="S1804" s="7">
        <f t="shared" si="114"/>
        <v>22.545999999999996</v>
      </c>
      <c r="T1804" s="9">
        <f t="shared" si="115"/>
        <v>0.5500902747279558</v>
      </c>
      <c r="U1804" s="6">
        <f>YEAR(SalesDataTable[[#This Row],[Order Date]])</f>
        <v>2026</v>
      </c>
      <c r="V1804" s="9" t="str">
        <f>"Q"&amp;ROUNDUP(MONTH(SalesDataTable[[#This Row],[Order Date]])/3,0)</f>
        <v>Q3</v>
      </c>
      <c r="W1804" s="6">
        <f>MONTH(SalesDataTable[[#This Row],[Order Date]])</f>
        <v>9</v>
      </c>
      <c r="X1804" s="9" t="str">
        <f>TEXT(SalesDataTable[[#This Row],[Order Date]],"mmm")</f>
        <v>Sep</v>
      </c>
    </row>
    <row r="1805" spans="1:24">
      <c r="A1805" s="3">
        <v>2866</v>
      </c>
      <c r="B1805" s="4">
        <v>46266</v>
      </c>
      <c r="C1805" s="11">
        <f>YEAR(SalesDataTable[[#This Row],[Order Date]])</f>
        <v>2026</v>
      </c>
      <c r="D1805" s="11" t="str">
        <f>"Q"&amp;ROUNDUP(MONTH(SalesDataTable[[#This Row],[Order Date]])/3,0)</f>
        <v>Q3</v>
      </c>
      <c r="E1805" s="13">
        <f>MONTH(SalesDataTable[[#This Row],[Order Date]])</f>
        <v>9</v>
      </c>
      <c r="F1805" s="11" t="str">
        <f>TEXT(SalesDataTable[[#This Row],[Order Date]],"MMM")</f>
        <v>Sep</v>
      </c>
      <c r="G1805" s="5" t="s">
        <v>0</v>
      </c>
      <c r="H1805" s="5" t="s">
        <v>50</v>
      </c>
      <c r="I1805" s="5" t="s">
        <v>28</v>
      </c>
      <c r="J1805" s="5" t="s">
        <v>3</v>
      </c>
      <c r="K1805" s="5" t="s">
        <v>9</v>
      </c>
      <c r="L1805" s="5" t="s">
        <v>37</v>
      </c>
      <c r="M1805" s="6">
        <v>2</v>
      </c>
      <c r="N1805" s="7">
        <v>156.63999999999999</v>
      </c>
      <c r="O1805" s="8">
        <v>0.1</v>
      </c>
      <c r="P1805" s="7">
        <v>80.09</v>
      </c>
      <c r="Q1805" s="7">
        <f t="shared" si="112"/>
        <v>281.952</v>
      </c>
      <c r="R1805" s="7">
        <f t="shared" si="113"/>
        <v>160.18</v>
      </c>
      <c r="S1805" s="7">
        <f t="shared" si="114"/>
        <v>121.77199999999999</v>
      </c>
      <c r="T1805" s="9">
        <f t="shared" si="115"/>
        <v>0.43188911587787987</v>
      </c>
      <c r="U1805" s="6">
        <f>YEAR(SalesDataTable[[#This Row],[Order Date]])</f>
        <v>2026</v>
      </c>
      <c r="V1805" s="9" t="str">
        <f>"Q"&amp;ROUNDUP(MONTH(SalesDataTable[[#This Row],[Order Date]])/3,0)</f>
        <v>Q3</v>
      </c>
      <c r="W1805" s="6">
        <f>MONTH(SalesDataTable[[#This Row],[Order Date]])</f>
        <v>9</v>
      </c>
      <c r="X1805" s="9" t="str">
        <f>TEXT(SalesDataTable[[#This Row],[Order Date]],"mmm")</f>
        <v>Sep</v>
      </c>
    </row>
    <row r="1806" spans="1:24">
      <c r="A1806" s="3">
        <v>3288</v>
      </c>
      <c r="B1806" s="4">
        <v>46266</v>
      </c>
      <c r="C1806" s="11">
        <f>YEAR(SalesDataTable[[#This Row],[Order Date]])</f>
        <v>2026</v>
      </c>
      <c r="D1806" s="11" t="str">
        <f>"Q"&amp;ROUNDUP(MONTH(SalesDataTable[[#This Row],[Order Date]])/3,0)</f>
        <v>Q3</v>
      </c>
      <c r="E1806" s="13">
        <f>MONTH(SalesDataTable[[#This Row],[Order Date]])</f>
        <v>9</v>
      </c>
      <c r="F1806" s="11" t="str">
        <f>TEXT(SalesDataTable[[#This Row],[Order Date]],"MMM")</f>
        <v>Sep</v>
      </c>
      <c r="G1806" s="5" t="s">
        <v>20</v>
      </c>
      <c r="H1806" s="5" t="s">
        <v>31</v>
      </c>
      <c r="I1806" s="5" t="s">
        <v>28</v>
      </c>
      <c r="J1806" s="5" t="s">
        <v>16</v>
      </c>
      <c r="K1806" s="5" t="s">
        <v>9</v>
      </c>
      <c r="L1806" s="5" t="s">
        <v>46</v>
      </c>
      <c r="M1806" s="6">
        <v>1</v>
      </c>
      <c r="N1806" s="7">
        <v>72.81</v>
      </c>
      <c r="O1806" s="8">
        <v>0</v>
      </c>
      <c r="P1806" s="7">
        <v>32.299999999999997</v>
      </c>
      <c r="Q1806" s="7">
        <f t="shared" si="112"/>
        <v>72.81</v>
      </c>
      <c r="R1806" s="7">
        <f t="shared" si="113"/>
        <v>32.299999999999997</v>
      </c>
      <c r="S1806" s="7">
        <f t="shared" si="114"/>
        <v>40.510000000000005</v>
      </c>
      <c r="T1806" s="9">
        <f t="shared" si="115"/>
        <v>0.55637961818431536</v>
      </c>
      <c r="U1806" s="6">
        <f>YEAR(SalesDataTable[[#This Row],[Order Date]])</f>
        <v>2026</v>
      </c>
      <c r="V1806" s="9" t="str">
        <f>"Q"&amp;ROUNDUP(MONTH(SalesDataTable[[#This Row],[Order Date]])/3,0)</f>
        <v>Q3</v>
      </c>
      <c r="W1806" s="6">
        <f>MONTH(SalesDataTable[[#This Row],[Order Date]])</f>
        <v>9</v>
      </c>
      <c r="X1806" s="9" t="str">
        <f>TEXT(SalesDataTable[[#This Row],[Order Date]],"mmm")</f>
        <v>Sep</v>
      </c>
    </row>
    <row r="1807" spans="1:24">
      <c r="A1807" s="3">
        <v>3426</v>
      </c>
      <c r="B1807" s="4">
        <v>46266</v>
      </c>
      <c r="C1807" s="11">
        <f>YEAR(SalesDataTable[[#This Row],[Order Date]])</f>
        <v>2026</v>
      </c>
      <c r="D1807" s="11" t="str">
        <f>"Q"&amp;ROUNDUP(MONTH(SalesDataTable[[#This Row],[Order Date]])/3,0)</f>
        <v>Q3</v>
      </c>
      <c r="E1807" s="13">
        <f>MONTH(SalesDataTable[[#This Row],[Order Date]])</f>
        <v>9</v>
      </c>
      <c r="F1807" s="11" t="str">
        <f>TEXT(SalesDataTable[[#This Row],[Order Date]],"MMM")</f>
        <v>Sep</v>
      </c>
      <c r="G1807" s="5" t="s">
        <v>6</v>
      </c>
      <c r="H1807" s="5" t="s">
        <v>41</v>
      </c>
      <c r="I1807" s="5" t="s">
        <v>19</v>
      </c>
      <c r="J1807" s="5" t="s">
        <v>13</v>
      </c>
      <c r="K1807" s="5" t="s">
        <v>23</v>
      </c>
      <c r="L1807" s="5" t="s">
        <v>40</v>
      </c>
      <c r="M1807" s="6">
        <v>6</v>
      </c>
      <c r="N1807" s="7">
        <v>80.319999999999993</v>
      </c>
      <c r="O1807" s="8">
        <v>0</v>
      </c>
      <c r="P1807" s="7">
        <v>38.42</v>
      </c>
      <c r="Q1807" s="7">
        <f t="shared" si="112"/>
        <v>481.91999999999996</v>
      </c>
      <c r="R1807" s="7">
        <f t="shared" si="113"/>
        <v>230.52</v>
      </c>
      <c r="S1807" s="7">
        <f t="shared" si="114"/>
        <v>251.39999999999995</v>
      </c>
      <c r="T1807" s="9">
        <f t="shared" si="115"/>
        <v>0.52166334661354574</v>
      </c>
      <c r="U1807" s="6">
        <f>YEAR(SalesDataTable[[#This Row],[Order Date]])</f>
        <v>2026</v>
      </c>
      <c r="V1807" s="9" t="str">
        <f>"Q"&amp;ROUNDUP(MONTH(SalesDataTable[[#This Row],[Order Date]])/3,0)</f>
        <v>Q3</v>
      </c>
      <c r="W1807" s="6">
        <f>MONTH(SalesDataTable[[#This Row],[Order Date]])</f>
        <v>9</v>
      </c>
      <c r="X1807" s="9" t="str">
        <f>TEXT(SalesDataTable[[#This Row],[Order Date]],"mmm")</f>
        <v>Sep</v>
      </c>
    </row>
    <row r="1808" spans="1:24">
      <c r="A1808" s="3">
        <v>4826</v>
      </c>
      <c r="B1808" s="4">
        <v>46266</v>
      </c>
      <c r="C1808" s="11">
        <f>YEAR(SalesDataTable[[#This Row],[Order Date]])</f>
        <v>2026</v>
      </c>
      <c r="D1808" s="11" t="str">
        <f>"Q"&amp;ROUNDUP(MONTH(SalesDataTable[[#This Row],[Order Date]])/3,0)</f>
        <v>Q3</v>
      </c>
      <c r="E1808" s="13">
        <f>MONTH(SalesDataTable[[#This Row],[Order Date]])</f>
        <v>9</v>
      </c>
      <c r="F1808" s="11" t="str">
        <f>TEXT(SalesDataTable[[#This Row],[Order Date]],"MMM")</f>
        <v>Sep</v>
      </c>
      <c r="G1808" s="5" t="s">
        <v>20</v>
      </c>
      <c r="H1808" s="5" t="s">
        <v>47</v>
      </c>
      <c r="I1808" s="5" t="s">
        <v>19</v>
      </c>
      <c r="J1808" s="5" t="s">
        <v>3</v>
      </c>
      <c r="K1808" s="5" t="s">
        <v>14</v>
      </c>
      <c r="L1808" s="5" t="s">
        <v>48</v>
      </c>
      <c r="M1808" s="6">
        <v>5</v>
      </c>
      <c r="N1808" s="7">
        <v>166.81</v>
      </c>
      <c r="O1808" s="8">
        <v>0.05</v>
      </c>
      <c r="P1808" s="7">
        <v>89.24</v>
      </c>
      <c r="Q1808" s="7">
        <f t="shared" si="112"/>
        <v>792.34749999999997</v>
      </c>
      <c r="R1808" s="7">
        <f t="shared" si="113"/>
        <v>446.2</v>
      </c>
      <c r="S1808" s="7">
        <f t="shared" si="114"/>
        <v>346.14749999999998</v>
      </c>
      <c r="T1808" s="9">
        <f t="shared" si="115"/>
        <v>0.43686324497774021</v>
      </c>
      <c r="U1808" s="6">
        <f>YEAR(SalesDataTable[[#This Row],[Order Date]])</f>
        <v>2026</v>
      </c>
      <c r="V1808" s="9" t="str">
        <f>"Q"&amp;ROUNDUP(MONTH(SalesDataTable[[#This Row],[Order Date]])/3,0)</f>
        <v>Q3</v>
      </c>
      <c r="W1808" s="6">
        <f>MONTH(SalesDataTable[[#This Row],[Order Date]])</f>
        <v>9</v>
      </c>
      <c r="X1808" s="9" t="str">
        <f>TEXT(SalesDataTable[[#This Row],[Order Date]],"mmm")</f>
        <v>Sep</v>
      </c>
    </row>
    <row r="1809" spans="1:24">
      <c r="A1809" s="3">
        <v>662</v>
      </c>
      <c r="B1809" s="4">
        <v>46267</v>
      </c>
      <c r="C1809" s="11">
        <f>YEAR(SalesDataTable[[#This Row],[Order Date]])</f>
        <v>2026</v>
      </c>
      <c r="D1809" s="11" t="str">
        <f>"Q"&amp;ROUNDUP(MONTH(SalesDataTable[[#This Row],[Order Date]])/3,0)</f>
        <v>Q3</v>
      </c>
      <c r="E1809" s="13">
        <f>MONTH(SalesDataTable[[#This Row],[Order Date]])</f>
        <v>9</v>
      </c>
      <c r="F1809" s="11" t="str">
        <f>TEXT(SalesDataTable[[#This Row],[Order Date]],"MMM")</f>
        <v>Sep</v>
      </c>
      <c r="G1809" s="5" t="s">
        <v>20</v>
      </c>
      <c r="H1809" s="5" t="s">
        <v>47</v>
      </c>
      <c r="I1809" s="5" t="s">
        <v>2</v>
      </c>
      <c r="J1809" s="5" t="s">
        <v>13</v>
      </c>
      <c r="K1809" s="5" t="s">
        <v>34</v>
      </c>
      <c r="L1809" s="5" t="s">
        <v>35</v>
      </c>
      <c r="M1809" s="6">
        <v>1</v>
      </c>
      <c r="N1809" s="7">
        <v>40.56</v>
      </c>
      <c r="O1809" s="8">
        <v>0.15</v>
      </c>
      <c r="P1809" s="7">
        <v>14.28</v>
      </c>
      <c r="Q1809" s="7">
        <f t="shared" si="112"/>
        <v>34.475999999999999</v>
      </c>
      <c r="R1809" s="7">
        <f t="shared" si="113"/>
        <v>14.28</v>
      </c>
      <c r="S1809" s="7">
        <f t="shared" si="114"/>
        <v>20.195999999999998</v>
      </c>
      <c r="T1809" s="9">
        <f t="shared" si="115"/>
        <v>0.58579881656804733</v>
      </c>
      <c r="U1809" s="6">
        <f>YEAR(SalesDataTable[[#This Row],[Order Date]])</f>
        <v>2026</v>
      </c>
      <c r="V1809" s="9" t="str">
        <f>"Q"&amp;ROUNDUP(MONTH(SalesDataTable[[#This Row],[Order Date]])/3,0)</f>
        <v>Q3</v>
      </c>
      <c r="W1809" s="6">
        <f>MONTH(SalesDataTable[[#This Row],[Order Date]])</f>
        <v>9</v>
      </c>
      <c r="X1809" s="9" t="str">
        <f>TEXT(SalesDataTable[[#This Row],[Order Date]],"mmm")</f>
        <v>Sep</v>
      </c>
    </row>
    <row r="1810" spans="1:24">
      <c r="A1810" s="3">
        <v>1393</v>
      </c>
      <c r="B1810" s="4">
        <v>46267</v>
      </c>
      <c r="C1810" s="11">
        <f>YEAR(SalesDataTable[[#This Row],[Order Date]])</f>
        <v>2026</v>
      </c>
      <c r="D1810" s="11" t="str">
        <f>"Q"&amp;ROUNDUP(MONTH(SalesDataTable[[#This Row],[Order Date]])/3,0)</f>
        <v>Q3</v>
      </c>
      <c r="E1810" s="13">
        <f>MONTH(SalesDataTable[[#This Row],[Order Date]])</f>
        <v>9</v>
      </c>
      <c r="F1810" s="11" t="str">
        <f>TEXT(SalesDataTable[[#This Row],[Order Date]],"MMM")</f>
        <v>Sep</v>
      </c>
      <c r="G1810" s="5" t="s">
        <v>11</v>
      </c>
      <c r="H1810" s="5" t="s">
        <v>52</v>
      </c>
      <c r="I1810" s="5" t="s">
        <v>2</v>
      </c>
      <c r="J1810" s="5" t="s">
        <v>3</v>
      </c>
      <c r="K1810" s="5" t="s">
        <v>14</v>
      </c>
      <c r="L1810" s="5" t="s">
        <v>48</v>
      </c>
      <c r="M1810" s="6">
        <v>2</v>
      </c>
      <c r="N1810" s="7">
        <v>162.4</v>
      </c>
      <c r="O1810" s="8">
        <v>0.1</v>
      </c>
      <c r="P1810" s="7">
        <v>88.04</v>
      </c>
      <c r="Q1810" s="7">
        <f t="shared" si="112"/>
        <v>292.32</v>
      </c>
      <c r="R1810" s="7">
        <f t="shared" si="113"/>
        <v>176.08</v>
      </c>
      <c r="S1810" s="7">
        <f t="shared" si="114"/>
        <v>116.23999999999998</v>
      </c>
      <c r="T1810" s="9">
        <f t="shared" si="115"/>
        <v>0.39764641488779412</v>
      </c>
      <c r="U1810" s="6">
        <f>YEAR(SalesDataTable[[#This Row],[Order Date]])</f>
        <v>2026</v>
      </c>
      <c r="V1810" s="9" t="str">
        <f>"Q"&amp;ROUNDUP(MONTH(SalesDataTable[[#This Row],[Order Date]])/3,0)</f>
        <v>Q3</v>
      </c>
      <c r="W1810" s="6">
        <f>MONTH(SalesDataTable[[#This Row],[Order Date]])</f>
        <v>9</v>
      </c>
      <c r="X1810" s="9" t="str">
        <f>TEXT(SalesDataTable[[#This Row],[Order Date]],"mmm")</f>
        <v>Sep</v>
      </c>
    </row>
    <row r="1811" spans="1:24">
      <c r="A1811" s="3">
        <v>1568</v>
      </c>
      <c r="B1811" s="4">
        <v>46267</v>
      </c>
      <c r="C1811" s="11">
        <f>YEAR(SalesDataTable[[#This Row],[Order Date]])</f>
        <v>2026</v>
      </c>
      <c r="D1811" s="11" t="str">
        <f>"Q"&amp;ROUNDUP(MONTH(SalesDataTable[[#This Row],[Order Date]])/3,0)</f>
        <v>Q3</v>
      </c>
      <c r="E1811" s="13">
        <f>MONTH(SalesDataTable[[#This Row],[Order Date]])</f>
        <v>9</v>
      </c>
      <c r="F1811" s="11" t="str">
        <f>TEXT(SalesDataTable[[#This Row],[Order Date]],"MMM")</f>
        <v>Sep</v>
      </c>
      <c r="G1811" s="5" t="s">
        <v>0</v>
      </c>
      <c r="H1811" s="5" t="s">
        <v>50</v>
      </c>
      <c r="I1811" s="5" t="s">
        <v>19</v>
      </c>
      <c r="J1811" s="5" t="s">
        <v>3</v>
      </c>
      <c r="K1811" s="5" t="s">
        <v>34</v>
      </c>
      <c r="L1811" s="5" t="s">
        <v>38</v>
      </c>
      <c r="M1811" s="6">
        <v>5</v>
      </c>
      <c r="N1811" s="7">
        <v>123.09</v>
      </c>
      <c r="O1811" s="8">
        <v>0</v>
      </c>
      <c r="P1811" s="7">
        <v>70.3</v>
      </c>
      <c r="Q1811" s="7">
        <f t="shared" si="112"/>
        <v>615.45000000000005</v>
      </c>
      <c r="R1811" s="7">
        <f t="shared" si="113"/>
        <v>351.5</v>
      </c>
      <c r="S1811" s="7">
        <f t="shared" si="114"/>
        <v>263.95000000000005</v>
      </c>
      <c r="T1811" s="9">
        <f t="shared" si="115"/>
        <v>0.42887318222438869</v>
      </c>
      <c r="U1811" s="6">
        <f>YEAR(SalesDataTable[[#This Row],[Order Date]])</f>
        <v>2026</v>
      </c>
      <c r="V1811" s="9" t="str">
        <f>"Q"&amp;ROUNDUP(MONTH(SalesDataTable[[#This Row],[Order Date]])/3,0)</f>
        <v>Q3</v>
      </c>
      <c r="W1811" s="6">
        <f>MONTH(SalesDataTable[[#This Row],[Order Date]])</f>
        <v>9</v>
      </c>
      <c r="X1811" s="9" t="str">
        <f>TEXT(SalesDataTable[[#This Row],[Order Date]],"mmm")</f>
        <v>Sep</v>
      </c>
    </row>
    <row r="1812" spans="1:24">
      <c r="A1812" s="3">
        <v>2428</v>
      </c>
      <c r="B1812" s="4">
        <v>46267</v>
      </c>
      <c r="C1812" s="11">
        <f>YEAR(SalesDataTable[[#This Row],[Order Date]])</f>
        <v>2026</v>
      </c>
      <c r="D1812" s="11" t="str">
        <f>"Q"&amp;ROUNDUP(MONTH(SalesDataTable[[#This Row],[Order Date]])/3,0)</f>
        <v>Q3</v>
      </c>
      <c r="E1812" s="13">
        <f>MONTH(SalesDataTable[[#This Row],[Order Date]])</f>
        <v>9</v>
      </c>
      <c r="F1812" s="11" t="str">
        <f>TEXT(SalesDataTable[[#This Row],[Order Date]],"MMM")</f>
        <v>Sep</v>
      </c>
      <c r="G1812" s="5" t="s">
        <v>6</v>
      </c>
      <c r="H1812" s="5" t="s">
        <v>27</v>
      </c>
      <c r="I1812" s="5" t="s">
        <v>28</v>
      </c>
      <c r="J1812" s="5" t="s">
        <v>13</v>
      </c>
      <c r="K1812" s="5" t="s">
        <v>14</v>
      </c>
      <c r="L1812" s="5" t="s">
        <v>15</v>
      </c>
      <c r="M1812" s="6">
        <v>1</v>
      </c>
      <c r="N1812" s="7">
        <v>36.69</v>
      </c>
      <c r="O1812" s="8">
        <v>0</v>
      </c>
      <c r="P1812" s="7">
        <v>13.92</v>
      </c>
      <c r="Q1812" s="7">
        <f t="shared" si="112"/>
        <v>36.69</v>
      </c>
      <c r="R1812" s="7">
        <f t="shared" si="113"/>
        <v>13.92</v>
      </c>
      <c r="S1812" s="7">
        <f t="shared" si="114"/>
        <v>22.769999999999996</v>
      </c>
      <c r="T1812" s="9">
        <f t="shared" si="115"/>
        <v>0.6206050695012264</v>
      </c>
      <c r="U1812" s="6">
        <f>YEAR(SalesDataTable[[#This Row],[Order Date]])</f>
        <v>2026</v>
      </c>
      <c r="V1812" s="9" t="str">
        <f>"Q"&amp;ROUNDUP(MONTH(SalesDataTable[[#This Row],[Order Date]])/3,0)</f>
        <v>Q3</v>
      </c>
      <c r="W1812" s="6">
        <f>MONTH(SalesDataTable[[#This Row],[Order Date]])</f>
        <v>9</v>
      </c>
      <c r="X1812" s="9" t="str">
        <f>TEXT(SalesDataTable[[#This Row],[Order Date]],"mmm")</f>
        <v>Sep</v>
      </c>
    </row>
    <row r="1813" spans="1:24">
      <c r="A1813" s="3">
        <v>2890</v>
      </c>
      <c r="B1813" s="4">
        <v>46267</v>
      </c>
      <c r="C1813" s="11">
        <f>YEAR(SalesDataTable[[#This Row],[Order Date]])</f>
        <v>2026</v>
      </c>
      <c r="D1813" s="11" t="str">
        <f>"Q"&amp;ROUNDUP(MONTH(SalesDataTable[[#This Row],[Order Date]])/3,0)</f>
        <v>Q3</v>
      </c>
      <c r="E1813" s="13">
        <f>MONTH(SalesDataTable[[#This Row],[Order Date]])</f>
        <v>9</v>
      </c>
      <c r="F1813" s="11" t="str">
        <f>TEXT(SalesDataTable[[#This Row],[Order Date]],"MMM")</f>
        <v>Sep</v>
      </c>
      <c r="G1813" s="5" t="s">
        <v>11</v>
      </c>
      <c r="H1813" s="5" t="s">
        <v>18</v>
      </c>
      <c r="I1813" s="5" t="s">
        <v>2</v>
      </c>
      <c r="J1813" s="5" t="s">
        <v>16</v>
      </c>
      <c r="K1813" s="5" t="s">
        <v>14</v>
      </c>
      <c r="L1813" s="5" t="s">
        <v>44</v>
      </c>
      <c r="M1813" s="6">
        <v>4</v>
      </c>
      <c r="N1813" s="7">
        <v>130.43</v>
      </c>
      <c r="O1813" s="8">
        <v>0</v>
      </c>
      <c r="P1813" s="7">
        <v>66.849999999999994</v>
      </c>
      <c r="Q1813" s="7">
        <f t="shared" si="112"/>
        <v>521.72</v>
      </c>
      <c r="R1813" s="7">
        <f t="shared" si="113"/>
        <v>267.39999999999998</v>
      </c>
      <c r="S1813" s="7">
        <f t="shared" si="114"/>
        <v>254.32000000000005</v>
      </c>
      <c r="T1813" s="9">
        <f t="shared" si="115"/>
        <v>0.48746454036648018</v>
      </c>
      <c r="U1813" s="6">
        <f>YEAR(SalesDataTable[[#This Row],[Order Date]])</f>
        <v>2026</v>
      </c>
      <c r="V1813" s="9" t="str">
        <f>"Q"&amp;ROUNDUP(MONTH(SalesDataTable[[#This Row],[Order Date]])/3,0)</f>
        <v>Q3</v>
      </c>
      <c r="W1813" s="6">
        <f>MONTH(SalesDataTable[[#This Row],[Order Date]])</f>
        <v>9</v>
      </c>
      <c r="X1813" s="9" t="str">
        <f>TEXT(SalesDataTable[[#This Row],[Order Date]],"mmm")</f>
        <v>Sep</v>
      </c>
    </row>
    <row r="1814" spans="1:24">
      <c r="A1814" s="3">
        <v>2108</v>
      </c>
      <c r="B1814" s="4">
        <v>46268</v>
      </c>
      <c r="C1814" s="11">
        <f>YEAR(SalesDataTable[[#This Row],[Order Date]])</f>
        <v>2026</v>
      </c>
      <c r="D1814" s="11" t="str">
        <f>"Q"&amp;ROUNDUP(MONTH(SalesDataTable[[#This Row],[Order Date]])/3,0)</f>
        <v>Q3</v>
      </c>
      <c r="E1814" s="13">
        <f>MONTH(SalesDataTable[[#This Row],[Order Date]])</f>
        <v>9</v>
      </c>
      <c r="F1814" s="11" t="str">
        <f>TEXT(SalesDataTable[[#This Row],[Order Date]],"MMM")</f>
        <v>Sep</v>
      </c>
      <c r="G1814" s="5" t="s">
        <v>6</v>
      </c>
      <c r="H1814" s="5" t="s">
        <v>41</v>
      </c>
      <c r="I1814" s="5" t="s">
        <v>2</v>
      </c>
      <c r="J1814" s="5" t="s">
        <v>3</v>
      </c>
      <c r="K1814" s="5" t="s">
        <v>9</v>
      </c>
      <c r="L1814" s="5" t="s">
        <v>17</v>
      </c>
      <c r="M1814" s="6">
        <v>1</v>
      </c>
      <c r="N1814" s="7">
        <v>146.13999999999999</v>
      </c>
      <c r="O1814" s="8">
        <v>0</v>
      </c>
      <c r="P1814" s="7">
        <v>81.040000000000006</v>
      </c>
      <c r="Q1814" s="7">
        <f t="shared" si="112"/>
        <v>146.13999999999999</v>
      </c>
      <c r="R1814" s="7">
        <f t="shared" si="113"/>
        <v>81.040000000000006</v>
      </c>
      <c r="S1814" s="7">
        <f t="shared" si="114"/>
        <v>65.09999999999998</v>
      </c>
      <c r="T1814" s="9">
        <f t="shared" si="115"/>
        <v>0.44546325441357593</v>
      </c>
      <c r="U1814" s="6">
        <f>YEAR(SalesDataTable[[#This Row],[Order Date]])</f>
        <v>2026</v>
      </c>
      <c r="V1814" s="9" t="str">
        <f>"Q"&amp;ROUNDUP(MONTH(SalesDataTable[[#This Row],[Order Date]])/3,0)</f>
        <v>Q3</v>
      </c>
      <c r="W1814" s="6">
        <f>MONTH(SalesDataTable[[#This Row],[Order Date]])</f>
        <v>9</v>
      </c>
      <c r="X1814" s="9" t="str">
        <f>TEXT(SalesDataTable[[#This Row],[Order Date]],"mmm")</f>
        <v>Sep</v>
      </c>
    </row>
    <row r="1815" spans="1:24">
      <c r="A1815" s="3">
        <v>2340</v>
      </c>
      <c r="B1815" s="4">
        <v>46268</v>
      </c>
      <c r="C1815" s="11">
        <f>YEAR(SalesDataTable[[#This Row],[Order Date]])</f>
        <v>2026</v>
      </c>
      <c r="D1815" s="11" t="str">
        <f>"Q"&amp;ROUNDUP(MONTH(SalesDataTable[[#This Row],[Order Date]])/3,0)</f>
        <v>Q3</v>
      </c>
      <c r="E1815" s="13">
        <f>MONTH(SalesDataTable[[#This Row],[Order Date]])</f>
        <v>9</v>
      </c>
      <c r="F1815" s="11" t="str">
        <f>TEXT(SalesDataTable[[#This Row],[Order Date]],"MMM")</f>
        <v>Sep</v>
      </c>
      <c r="G1815" s="5" t="s">
        <v>6</v>
      </c>
      <c r="H1815" s="5" t="s">
        <v>49</v>
      </c>
      <c r="I1815" s="5" t="s">
        <v>19</v>
      </c>
      <c r="J1815" s="5" t="s">
        <v>13</v>
      </c>
      <c r="K1815" s="5" t="s">
        <v>23</v>
      </c>
      <c r="L1815" s="5" t="s">
        <v>24</v>
      </c>
      <c r="M1815" s="6">
        <v>4</v>
      </c>
      <c r="N1815" s="7">
        <v>332.93</v>
      </c>
      <c r="O1815" s="8">
        <v>0</v>
      </c>
      <c r="P1815" s="7">
        <v>193.56</v>
      </c>
      <c r="Q1815" s="7">
        <f t="shared" si="112"/>
        <v>1331.72</v>
      </c>
      <c r="R1815" s="7">
        <f t="shared" si="113"/>
        <v>774.24</v>
      </c>
      <c r="S1815" s="7">
        <f t="shared" si="114"/>
        <v>557.48</v>
      </c>
      <c r="T1815" s="9">
        <f t="shared" si="115"/>
        <v>0.41861652599645571</v>
      </c>
      <c r="U1815" s="6">
        <f>YEAR(SalesDataTable[[#This Row],[Order Date]])</f>
        <v>2026</v>
      </c>
      <c r="V1815" s="9" t="str">
        <f>"Q"&amp;ROUNDUP(MONTH(SalesDataTable[[#This Row],[Order Date]])/3,0)</f>
        <v>Q3</v>
      </c>
      <c r="W1815" s="6">
        <f>MONTH(SalesDataTable[[#This Row],[Order Date]])</f>
        <v>9</v>
      </c>
      <c r="X1815" s="9" t="str">
        <f>TEXT(SalesDataTable[[#This Row],[Order Date]],"mmm")</f>
        <v>Sep</v>
      </c>
    </row>
    <row r="1816" spans="1:24">
      <c r="A1816" s="3">
        <v>3078</v>
      </c>
      <c r="B1816" s="4">
        <v>46268</v>
      </c>
      <c r="C1816" s="11">
        <f>YEAR(SalesDataTable[[#This Row],[Order Date]])</f>
        <v>2026</v>
      </c>
      <c r="D1816" s="11" t="str">
        <f>"Q"&amp;ROUNDUP(MONTH(SalesDataTable[[#This Row],[Order Date]])/3,0)</f>
        <v>Q3</v>
      </c>
      <c r="E1816" s="13">
        <f>MONTH(SalesDataTable[[#This Row],[Order Date]])</f>
        <v>9</v>
      </c>
      <c r="F1816" s="11" t="str">
        <f>TEXT(SalesDataTable[[#This Row],[Order Date]],"MMM")</f>
        <v>Sep</v>
      </c>
      <c r="G1816" s="5" t="s">
        <v>6</v>
      </c>
      <c r="H1816" s="5" t="s">
        <v>49</v>
      </c>
      <c r="I1816" s="5" t="s">
        <v>19</v>
      </c>
      <c r="J1816" s="5" t="s">
        <v>16</v>
      </c>
      <c r="K1816" s="5" t="s">
        <v>23</v>
      </c>
      <c r="L1816" s="5" t="s">
        <v>51</v>
      </c>
      <c r="M1816" s="6">
        <v>4</v>
      </c>
      <c r="N1816" s="7">
        <v>122.43</v>
      </c>
      <c r="O1816" s="8">
        <v>0</v>
      </c>
      <c r="P1816" s="7">
        <v>61.5</v>
      </c>
      <c r="Q1816" s="7">
        <f t="shared" si="112"/>
        <v>489.72</v>
      </c>
      <c r="R1816" s="7">
        <f t="shared" si="113"/>
        <v>246</v>
      </c>
      <c r="S1816" s="7">
        <f t="shared" si="114"/>
        <v>243.72000000000003</v>
      </c>
      <c r="T1816" s="9">
        <f t="shared" si="115"/>
        <v>0.49767213918157316</v>
      </c>
      <c r="U1816" s="6">
        <f>YEAR(SalesDataTable[[#This Row],[Order Date]])</f>
        <v>2026</v>
      </c>
      <c r="V1816" s="9" t="str">
        <f>"Q"&amp;ROUNDUP(MONTH(SalesDataTable[[#This Row],[Order Date]])/3,0)</f>
        <v>Q3</v>
      </c>
      <c r="W1816" s="6">
        <f>MONTH(SalesDataTable[[#This Row],[Order Date]])</f>
        <v>9</v>
      </c>
      <c r="X1816" s="9" t="str">
        <f>TEXT(SalesDataTable[[#This Row],[Order Date]],"mmm")</f>
        <v>Sep</v>
      </c>
    </row>
    <row r="1817" spans="1:24">
      <c r="A1817" s="3">
        <v>3575</v>
      </c>
      <c r="B1817" s="4">
        <v>46268</v>
      </c>
      <c r="C1817" s="11">
        <f>YEAR(SalesDataTable[[#This Row],[Order Date]])</f>
        <v>2026</v>
      </c>
      <c r="D1817" s="11" t="str">
        <f>"Q"&amp;ROUNDUP(MONTH(SalesDataTable[[#This Row],[Order Date]])/3,0)</f>
        <v>Q3</v>
      </c>
      <c r="E1817" s="13">
        <f>MONTH(SalesDataTable[[#This Row],[Order Date]])</f>
        <v>9</v>
      </c>
      <c r="F1817" s="11" t="str">
        <f>TEXT(SalesDataTable[[#This Row],[Order Date]],"MMM")</f>
        <v>Sep</v>
      </c>
      <c r="G1817" s="5" t="s">
        <v>11</v>
      </c>
      <c r="H1817" s="5" t="s">
        <v>12</v>
      </c>
      <c r="I1817" s="5" t="s">
        <v>28</v>
      </c>
      <c r="J1817" s="5" t="s">
        <v>3</v>
      </c>
      <c r="K1817" s="5" t="s">
        <v>4</v>
      </c>
      <c r="L1817" s="5" t="s">
        <v>5</v>
      </c>
      <c r="M1817" s="6">
        <v>3</v>
      </c>
      <c r="N1817" s="7">
        <v>81.12</v>
      </c>
      <c r="O1817" s="8">
        <v>0.1</v>
      </c>
      <c r="P1817" s="7">
        <v>41.78</v>
      </c>
      <c r="Q1817" s="7">
        <f t="shared" si="112"/>
        <v>219.02400000000003</v>
      </c>
      <c r="R1817" s="7">
        <f t="shared" si="113"/>
        <v>125.34</v>
      </c>
      <c r="S1817" s="7">
        <f t="shared" si="114"/>
        <v>93.684000000000026</v>
      </c>
      <c r="T1817" s="9">
        <f t="shared" si="115"/>
        <v>0.42773394696471628</v>
      </c>
      <c r="U1817" s="6">
        <f>YEAR(SalesDataTable[[#This Row],[Order Date]])</f>
        <v>2026</v>
      </c>
      <c r="V1817" s="9" t="str">
        <f>"Q"&amp;ROUNDUP(MONTH(SalesDataTable[[#This Row],[Order Date]])/3,0)</f>
        <v>Q3</v>
      </c>
      <c r="W1817" s="6">
        <f>MONTH(SalesDataTable[[#This Row],[Order Date]])</f>
        <v>9</v>
      </c>
      <c r="X1817" s="9" t="str">
        <f>TEXT(SalesDataTable[[#This Row],[Order Date]],"mmm")</f>
        <v>Sep</v>
      </c>
    </row>
    <row r="1818" spans="1:24">
      <c r="A1818" s="3">
        <v>3700</v>
      </c>
      <c r="B1818" s="4">
        <v>46268</v>
      </c>
      <c r="C1818" s="11">
        <f>YEAR(SalesDataTable[[#This Row],[Order Date]])</f>
        <v>2026</v>
      </c>
      <c r="D1818" s="11" t="str">
        <f>"Q"&amp;ROUNDUP(MONTH(SalesDataTable[[#This Row],[Order Date]])/3,0)</f>
        <v>Q3</v>
      </c>
      <c r="E1818" s="13">
        <f>MONTH(SalesDataTable[[#This Row],[Order Date]])</f>
        <v>9</v>
      </c>
      <c r="F1818" s="11" t="str">
        <f>TEXT(SalesDataTable[[#This Row],[Order Date]],"MMM")</f>
        <v>Sep</v>
      </c>
      <c r="G1818" s="5" t="s">
        <v>6</v>
      </c>
      <c r="H1818" s="5" t="s">
        <v>49</v>
      </c>
      <c r="I1818" s="5" t="s">
        <v>2</v>
      </c>
      <c r="J1818" s="5" t="s">
        <v>3</v>
      </c>
      <c r="K1818" s="5" t="s">
        <v>14</v>
      </c>
      <c r="L1818" s="5" t="s">
        <v>48</v>
      </c>
      <c r="M1818" s="6">
        <v>1</v>
      </c>
      <c r="N1818" s="7">
        <v>168.54</v>
      </c>
      <c r="O1818" s="8">
        <v>0.05</v>
      </c>
      <c r="P1818" s="7">
        <v>87.82</v>
      </c>
      <c r="Q1818" s="7">
        <f t="shared" si="112"/>
        <v>160.11299999999997</v>
      </c>
      <c r="R1818" s="7">
        <f t="shared" si="113"/>
        <v>87.82</v>
      </c>
      <c r="S1818" s="7">
        <f t="shared" si="114"/>
        <v>72.292999999999978</v>
      </c>
      <c r="T1818" s="9">
        <f t="shared" si="115"/>
        <v>0.45151236938911887</v>
      </c>
      <c r="U1818" s="6">
        <f>YEAR(SalesDataTable[[#This Row],[Order Date]])</f>
        <v>2026</v>
      </c>
      <c r="V1818" s="9" t="str">
        <f>"Q"&amp;ROUNDUP(MONTH(SalesDataTable[[#This Row],[Order Date]])/3,0)</f>
        <v>Q3</v>
      </c>
      <c r="W1818" s="6">
        <f>MONTH(SalesDataTable[[#This Row],[Order Date]])</f>
        <v>9</v>
      </c>
      <c r="X1818" s="9" t="str">
        <f>TEXT(SalesDataTable[[#This Row],[Order Date]],"mmm")</f>
        <v>Sep</v>
      </c>
    </row>
    <row r="1819" spans="1:24">
      <c r="A1819" s="3">
        <v>3762</v>
      </c>
      <c r="B1819" s="4">
        <v>46268</v>
      </c>
      <c r="C1819" s="11">
        <f>YEAR(SalesDataTable[[#This Row],[Order Date]])</f>
        <v>2026</v>
      </c>
      <c r="D1819" s="11" t="str">
        <f>"Q"&amp;ROUNDUP(MONTH(SalesDataTable[[#This Row],[Order Date]])/3,0)</f>
        <v>Q3</v>
      </c>
      <c r="E1819" s="13">
        <f>MONTH(SalesDataTable[[#This Row],[Order Date]])</f>
        <v>9</v>
      </c>
      <c r="F1819" s="11" t="str">
        <f>TEXT(SalesDataTable[[#This Row],[Order Date]],"MMM")</f>
        <v>Sep</v>
      </c>
      <c r="G1819" s="5" t="s">
        <v>0</v>
      </c>
      <c r="H1819" s="5" t="s">
        <v>1</v>
      </c>
      <c r="I1819" s="5" t="s">
        <v>19</v>
      </c>
      <c r="J1819" s="5" t="s">
        <v>13</v>
      </c>
      <c r="K1819" s="5" t="s">
        <v>4</v>
      </c>
      <c r="L1819" s="5" t="s">
        <v>26</v>
      </c>
      <c r="M1819" s="6">
        <v>4</v>
      </c>
      <c r="N1819" s="7">
        <v>39.61</v>
      </c>
      <c r="O1819" s="8">
        <v>0.1</v>
      </c>
      <c r="P1819" s="7">
        <v>16.829999999999998</v>
      </c>
      <c r="Q1819" s="7">
        <f t="shared" si="112"/>
        <v>142.596</v>
      </c>
      <c r="R1819" s="7">
        <f t="shared" si="113"/>
        <v>67.319999999999993</v>
      </c>
      <c r="S1819" s="7">
        <f t="shared" si="114"/>
        <v>75.27600000000001</v>
      </c>
      <c r="T1819" s="9">
        <f t="shared" si="115"/>
        <v>0.52789699570815452</v>
      </c>
      <c r="U1819" s="6">
        <f>YEAR(SalesDataTable[[#This Row],[Order Date]])</f>
        <v>2026</v>
      </c>
      <c r="V1819" s="9" t="str">
        <f>"Q"&amp;ROUNDUP(MONTH(SalesDataTable[[#This Row],[Order Date]])/3,0)</f>
        <v>Q3</v>
      </c>
      <c r="W1819" s="6">
        <f>MONTH(SalesDataTable[[#This Row],[Order Date]])</f>
        <v>9</v>
      </c>
      <c r="X1819" s="9" t="str">
        <f>TEXT(SalesDataTable[[#This Row],[Order Date]],"mmm")</f>
        <v>Sep</v>
      </c>
    </row>
    <row r="1820" spans="1:24">
      <c r="A1820" s="3">
        <v>2790</v>
      </c>
      <c r="B1820" s="4">
        <v>46269</v>
      </c>
      <c r="C1820" s="11">
        <f>YEAR(SalesDataTable[[#This Row],[Order Date]])</f>
        <v>2026</v>
      </c>
      <c r="D1820" s="11" t="str">
        <f>"Q"&amp;ROUNDUP(MONTH(SalesDataTable[[#This Row],[Order Date]])/3,0)</f>
        <v>Q3</v>
      </c>
      <c r="E1820" s="13">
        <f>MONTH(SalesDataTable[[#This Row],[Order Date]])</f>
        <v>9</v>
      </c>
      <c r="F1820" s="11" t="str">
        <f>TEXT(SalesDataTable[[#This Row],[Order Date]],"MMM")</f>
        <v>Sep</v>
      </c>
      <c r="G1820" s="5" t="s">
        <v>20</v>
      </c>
      <c r="H1820" s="5" t="s">
        <v>33</v>
      </c>
      <c r="I1820" s="5" t="s">
        <v>2</v>
      </c>
      <c r="J1820" s="5" t="s">
        <v>3</v>
      </c>
      <c r="K1820" s="5" t="s">
        <v>34</v>
      </c>
      <c r="L1820" s="5" t="s">
        <v>35</v>
      </c>
      <c r="M1820" s="6">
        <v>1</v>
      </c>
      <c r="N1820" s="7">
        <v>39.85</v>
      </c>
      <c r="O1820" s="8">
        <v>0.1</v>
      </c>
      <c r="P1820" s="7">
        <v>14.96</v>
      </c>
      <c r="Q1820" s="7">
        <f t="shared" si="112"/>
        <v>35.865000000000002</v>
      </c>
      <c r="R1820" s="7">
        <f t="shared" si="113"/>
        <v>14.96</v>
      </c>
      <c r="S1820" s="7">
        <f t="shared" si="114"/>
        <v>20.905000000000001</v>
      </c>
      <c r="T1820" s="9">
        <f t="shared" si="115"/>
        <v>0.58288024536456151</v>
      </c>
      <c r="U1820" s="6">
        <f>YEAR(SalesDataTable[[#This Row],[Order Date]])</f>
        <v>2026</v>
      </c>
      <c r="V1820" s="9" t="str">
        <f>"Q"&amp;ROUNDUP(MONTH(SalesDataTable[[#This Row],[Order Date]])/3,0)</f>
        <v>Q3</v>
      </c>
      <c r="W1820" s="6">
        <f>MONTH(SalesDataTable[[#This Row],[Order Date]])</f>
        <v>9</v>
      </c>
      <c r="X1820" s="9" t="str">
        <f>TEXT(SalesDataTable[[#This Row],[Order Date]],"mmm")</f>
        <v>Sep</v>
      </c>
    </row>
    <row r="1821" spans="1:24">
      <c r="A1821" s="3">
        <v>4149</v>
      </c>
      <c r="B1821" s="4">
        <v>46269</v>
      </c>
      <c r="C1821" s="11">
        <f>YEAR(SalesDataTable[[#This Row],[Order Date]])</f>
        <v>2026</v>
      </c>
      <c r="D1821" s="11" t="str">
        <f>"Q"&amp;ROUNDUP(MONTH(SalesDataTable[[#This Row],[Order Date]])/3,0)</f>
        <v>Q3</v>
      </c>
      <c r="E1821" s="13">
        <f>MONTH(SalesDataTable[[#This Row],[Order Date]])</f>
        <v>9</v>
      </c>
      <c r="F1821" s="11" t="str">
        <f>TEXT(SalesDataTable[[#This Row],[Order Date]],"MMM")</f>
        <v>Sep</v>
      </c>
      <c r="G1821" s="5" t="s">
        <v>20</v>
      </c>
      <c r="H1821" s="5" t="s">
        <v>33</v>
      </c>
      <c r="I1821" s="5" t="s">
        <v>2</v>
      </c>
      <c r="J1821" s="5" t="s">
        <v>13</v>
      </c>
      <c r="K1821" s="5" t="s">
        <v>34</v>
      </c>
      <c r="L1821" s="5" t="s">
        <v>35</v>
      </c>
      <c r="M1821" s="6">
        <v>1</v>
      </c>
      <c r="N1821" s="7">
        <v>40.51</v>
      </c>
      <c r="O1821" s="8">
        <v>0.05</v>
      </c>
      <c r="P1821" s="7">
        <v>14.7</v>
      </c>
      <c r="Q1821" s="7">
        <f t="shared" si="112"/>
        <v>38.484499999999997</v>
      </c>
      <c r="R1821" s="7">
        <f t="shared" si="113"/>
        <v>14.7</v>
      </c>
      <c r="S1821" s="7">
        <f t="shared" si="114"/>
        <v>23.784499999999998</v>
      </c>
      <c r="T1821" s="9">
        <f t="shared" si="115"/>
        <v>0.6180280372617547</v>
      </c>
      <c r="U1821" s="6">
        <f>YEAR(SalesDataTable[[#This Row],[Order Date]])</f>
        <v>2026</v>
      </c>
      <c r="V1821" s="9" t="str">
        <f>"Q"&amp;ROUNDUP(MONTH(SalesDataTable[[#This Row],[Order Date]])/3,0)</f>
        <v>Q3</v>
      </c>
      <c r="W1821" s="6">
        <f>MONTH(SalesDataTable[[#This Row],[Order Date]])</f>
        <v>9</v>
      </c>
      <c r="X1821" s="9" t="str">
        <f>TEXT(SalesDataTable[[#This Row],[Order Date]],"mmm")</f>
        <v>Sep</v>
      </c>
    </row>
    <row r="1822" spans="1:24">
      <c r="A1822" s="3">
        <v>1955</v>
      </c>
      <c r="B1822" s="4">
        <v>46270</v>
      </c>
      <c r="C1822" s="11">
        <f>YEAR(SalesDataTable[[#This Row],[Order Date]])</f>
        <v>2026</v>
      </c>
      <c r="D1822" s="11" t="str">
        <f>"Q"&amp;ROUNDUP(MONTH(SalesDataTable[[#This Row],[Order Date]])/3,0)</f>
        <v>Q3</v>
      </c>
      <c r="E1822" s="13">
        <f>MONTH(SalesDataTable[[#This Row],[Order Date]])</f>
        <v>9</v>
      </c>
      <c r="F1822" s="11" t="str">
        <f>TEXT(SalesDataTable[[#This Row],[Order Date]],"MMM")</f>
        <v>Sep</v>
      </c>
      <c r="G1822" s="5" t="s">
        <v>6</v>
      </c>
      <c r="H1822" s="5" t="s">
        <v>43</v>
      </c>
      <c r="I1822" s="5" t="s">
        <v>2</v>
      </c>
      <c r="J1822" s="5" t="s">
        <v>3</v>
      </c>
      <c r="K1822" s="5" t="s">
        <v>23</v>
      </c>
      <c r="L1822" s="5" t="s">
        <v>51</v>
      </c>
      <c r="M1822" s="6">
        <v>1</v>
      </c>
      <c r="N1822" s="7">
        <v>121.59</v>
      </c>
      <c r="O1822" s="8">
        <v>0</v>
      </c>
      <c r="P1822" s="7">
        <v>62.44</v>
      </c>
      <c r="Q1822" s="7">
        <f t="shared" si="112"/>
        <v>121.59</v>
      </c>
      <c r="R1822" s="7">
        <f t="shared" si="113"/>
        <v>62.44</v>
      </c>
      <c r="S1822" s="7">
        <f t="shared" si="114"/>
        <v>59.150000000000006</v>
      </c>
      <c r="T1822" s="9">
        <f t="shared" si="115"/>
        <v>0.4864709268854347</v>
      </c>
      <c r="U1822" s="6">
        <f>YEAR(SalesDataTable[[#This Row],[Order Date]])</f>
        <v>2026</v>
      </c>
      <c r="V1822" s="9" t="str">
        <f>"Q"&amp;ROUNDUP(MONTH(SalesDataTable[[#This Row],[Order Date]])/3,0)</f>
        <v>Q3</v>
      </c>
      <c r="W1822" s="6">
        <f>MONTH(SalesDataTable[[#This Row],[Order Date]])</f>
        <v>9</v>
      </c>
      <c r="X1822" s="9" t="str">
        <f>TEXT(SalesDataTable[[#This Row],[Order Date]],"mmm")</f>
        <v>Sep</v>
      </c>
    </row>
    <row r="1823" spans="1:24">
      <c r="A1823" s="3">
        <v>2077</v>
      </c>
      <c r="B1823" s="4">
        <v>46270</v>
      </c>
      <c r="C1823" s="11">
        <f>YEAR(SalesDataTable[[#This Row],[Order Date]])</f>
        <v>2026</v>
      </c>
      <c r="D1823" s="11" t="str">
        <f>"Q"&amp;ROUNDUP(MONTH(SalesDataTable[[#This Row],[Order Date]])/3,0)</f>
        <v>Q3</v>
      </c>
      <c r="E1823" s="13">
        <f>MONTH(SalesDataTable[[#This Row],[Order Date]])</f>
        <v>9</v>
      </c>
      <c r="F1823" s="11" t="str">
        <f>TEXT(SalesDataTable[[#This Row],[Order Date]],"MMM")</f>
        <v>Sep</v>
      </c>
      <c r="G1823" s="5" t="s">
        <v>20</v>
      </c>
      <c r="H1823" s="5" t="s">
        <v>33</v>
      </c>
      <c r="I1823" s="5" t="s">
        <v>8</v>
      </c>
      <c r="J1823" s="5" t="s">
        <v>16</v>
      </c>
      <c r="K1823" s="5" t="s">
        <v>9</v>
      </c>
      <c r="L1823" s="5" t="s">
        <v>37</v>
      </c>
      <c r="M1823" s="6">
        <v>4</v>
      </c>
      <c r="N1823" s="7">
        <v>152.99</v>
      </c>
      <c r="O1823" s="8">
        <v>0.15</v>
      </c>
      <c r="P1823" s="7">
        <v>77.12</v>
      </c>
      <c r="Q1823" s="7">
        <f t="shared" si="112"/>
        <v>520.16600000000005</v>
      </c>
      <c r="R1823" s="7">
        <f t="shared" si="113"/>
        <v>308.48</v>
      </c>
      <c r="S1823" s="7">
        <f t="shared" si="114"/>
        <v>211.68600000000004</v>
      </c>
      <c r="T1823" s="9">
        <f t="shared" si="115"/>
        <v>0.40695854784818697</v>
      </c>
      <c r="U1823" s="6">
        <f>YEAR(SalesDataTable[[#This Row],[Order Date]])</f>
        <v>2026</v>
      </c>
      <c r="V1823" s="9" t="str">
        <f>"Q"&amp;ROUNDUP(MONTH(SalesDataTable[[#This Row],[Order Date]])/3,0)</f>
        <v>Q3</v>
      </c>
      <c r="W1823" s="6">
        <f>MONTH(SalesDataTable[[#This Row],[Order Date]])</f>
        <v>9</v>
      </c>
      <c r="X1823" s="9" t="str">
        <f>TEXT(SalesDataTable[[#This Row],[Order Date]],"mmm")</f>
        <v>Sep</v>
      </c>
    </row>
    <row r="1824" spans="1:24">
      <c r="A1824" s="3">
        <v>2879</v>
      </c>
      <c r="B1824" s="4">
        <v>46270</v>
      </c>
      <c r="C1824" s="11">
        <f>YEAR(SalesDataTable[[#This Row],[Order Date]])</f>
        <v>2026</v>
      </c>
      <c r="D1824" s="11" t="str">
        <f>"Q"&amp;ROUNDUP(MONTH(SalesDataTable[[#This Row],[Order Date]])/3,0)</f>
        <v>Q3</v>
      </c>
      <c r="E1824" s="13">
        <f>MONTH(SalesDataTable[[#This Row],[Order Date]])</f>
        <v>9</v>
      </c>
      <c r="F1824" s="11" t="str">
        <f>TEXT(SalesDataTable[[#This Row],[Order Date]],"MMM")</f>
        <v>Sep</v>
      </c>
      <c r="G1824" s="5" t="s">
        <v>11</v>
      </c>
      <c r="H1824" s="5" t="s">
        <v>39</v>
      </c>
      <c r="I1824" s="5" t="s">
        <v>2</v>
      </c>
      <c r="J1824" s="5" t="s">
        <v>16</v>
      </c>
      <c r="K1824" s="5" t="s">
        <v>14</v>
      </c>
      <c r="L1824" s="5" t="s">
        <v>15</v>
      </c>
      <c r="M1824" s="6">
        <v>3</v>
      </c>
      <c r="N1824" s="7">
        <v>36.19</v>
      </c>
      <c r="O1824" s="8">
        <v>0.1</v>
      </c>
      <c r="P1824" s="7">
        <v>13.97</v>
      </c>
      <c r="Q1824" s="7">
        <f t="shared" si="112"/>
        <v>97.712999999999994</v>
      </c>
      <c r="R1824" s="7">
        <f t="shared" si="113"/>
        <v>41.910000000000004</v>
      </c>
      <c r="S1824" s="7">
        <f t="shared" si="114"/>
        <v>55.80299999999999</v>
      </c>
      <c r="T1824" s="9">
        <f t="shared" si="115"/>
        <v>0.57109084768659235</v>
      </c>
      <c r="U1824" s="6">
        <f>YEAR(SalesDataTable[[#This Row],[Order Date]])</f>
        <v>2026</v>
      </c>
      <c r="V1824" s="9" t="str">
        <f>"Q"&amp;ROUNDUP(MONTH(SalesDataTable[[#This Row],[Order Date]])/3,0)</f>
        <v>Q3</v>
      </c>
      <c r="W1824" s="6">
        <f>MONTH(SalesDataTable[[#This Row],[Order Date]])</f>
        <v>9</v>
      </c>
      <c r="X1824" s="9" t="str">
        <f>TEXT(SalesDataTable[[#This Row],[Order Date]],"mmm")</f>
        <v>Sep</v>
      </c>
    </row>
    <row r="1825" spans="1:24">
      <c r="A1825" s="3">
        <v>3353</v>
      </c>
      <c r="B1825" s="4">
        <v>46270</v>
      </c>
      <c r="C1825" s="11">
        <f>YEAR(SalesDataTable[[#This Row],[Order Date]])</f>
        <v>2026</v>
      </c>
      <c r="D1825" s="11" t="str">
        <f>"Q"&amp;ROUNDUP(MONTH(SalesDataTable[[#This Row],[Order Date]])/3,0)</f>
        <v>Q3</v>
      </c>
      <c r="E1825" s="13">
        <f>MONTH(SalesDataTable[[#This Row],[Order Date]])</f>
        <v>9</v>
      </c>
      <c r="F1825" s="11" t="str">
        <f>TEXT(SalesDataTable[[#This Row],[Order Date]],"MMM")</f>
        <v>Sep</v>
      </c>
      <c r="G1825" s="5" t="s">
        <v>11</v>
      </c>
      <c r="H1825" s="5" t="s">
        <v>52</v>
      </c>
      <c r="I1825" s="5" t="s">
        <v>19</v>
      </c>
      <c r="J1825" s="5" t="s">
        <v>13</v>
      </c>
      <c r="K1825" s="5" t="s">
        <v>9</v>
      </c>
      <c r="L1825" s="5" t="s">
        <v>17</v>
      </c>
      <c r="M1825" s="6">
        <v>2</v>
      </c>
      <c r="N1825" s="7">
        <v>142.44</v>
      </c>
      <c r="O1825" s="8">
        <v>0</v>
      </c>
      <c r="P1825" s="7">
        <v>77.33</v>
      </c>
      <c r="Q1825" s="7">
        <f t="shared" si="112"/>
        <v>284.88</v>
      </c>
      <c r="R1825" s="7">
        <f t="shared" si="113"/>
        <v>154.66</v>
      </c>
      <c r="S1825" s="7">
        <f t="shared" si="114"/>
        <v>130.22</v>
      </c>
      <c r="T1825" s="9">
        <f t="shared" si="115"/>
        <v>0.45710474585790506</v>
      </c>
      <c r="U1825" s="6">
        <f>YEAR(SalesDataTable[[#This Row],[Order Date]])</f>
        <v>2026</v>
      </c>
      <c r="V1825" s="9" t="str">
        <f>"Q"&amp;ROUNDUP(MONTH(SalesDataTable[[#This Row],[Order Date]])/3,0)</f>
        <v>Q3</v>
      </c>
      <c r="W1825" s="6">
        <f>MONTH(SalesDataTable[[#This Row],[Order Date]])</f>
        <v>9</v>
      </c>
      <c r="X1825" s="9" t="str">
        <f>TEXT(SalesDataTable[[#This Row],[Order Date]],"mmm")</f>
        <v>Sep</v>
      </c>
    </row>
    <row r="1826" spans="1:24">
      <c r="A1826" s="3">
        <v>3514</v>
      </c>
      <c r="B1826" s="4">
        <v>46270</v>
      </c>
      <c r="C1826" s="11">
        <f>YEAR(SalesDataTable[[#This Row],[Order Date]])</f>
        <v>2026</v>
      </c>
      <c r="D1826" s="11" t="str">
        <f>"Q"&amp;ROUNDUP(MONTH(SalesDataTable[[#This Row],[Order Date]])/3,0)</f>
        <v>Q3</v>
      </c>
      <c r="E1826" s="13">
        <f>MONTH(SalesDataTable[[#This Row],[Order Date]])</f>
        <v>9</v>
      </c>
      <c r="F1826" s="11" t="str">
        <f>TEXT(SalesDataTable[[#This Row],[Order Date]],"MMM")</f>
        <v>Sep</v>
      </c>
      <c r="G1826" s="5" t="s">
        <v>6</v>
      </c>
      <c r="H1826" s="5" t="s">
        <v>27</v>
      </c>
      <c r="I1826" s="5" t="s">
        <v>2</v>
      </c>
      <c r="J1826" s="5" t="s">
        <v>13</v>
      </c>
      <c r="K1826" s="5" t="s">
        <v>14</v>
      </c>
      <c r="L1826" s="5" t="s">
        <v>44</v>
      </c>
      <c r="M1826" s="6">
        <v>2</v>
      </c>
      <c r="N1826" s="7">
        <v>133.81</v>
      </c>
      <c r="O1826" s="8">
        <v>0</v>
      </c>
      <c r="P1826" s="7">
        <v>66.78</v>
      </c>
      <c r="Q1826" s="7">
        <f t="shared" si="112"/>
        <v>267.62</v>
      </c>
      <c r="R1826" s="7">
        <f t="shared" si="113"/>
        <v>133.56</v>
      </c>
      <c r="S1826" s="7">
        <f t="shared" si="114"/>
        <v>134.06</v>
      </c>
      <c r="T1826" s="9">
        <f t="shared" si="115"/>
        <v>0.5009341603766535</v>
      </c>
      <c r="U1826" s="6">
        <f>YEAR(SalesDataTable[[#This Row],[Order Date]])</f>
        <v>2026</v>
      </c>
      <c r="V1826" s="9" t="str">
        <f>"Q"&amp;ROUNDUP(MONTH(SalesDataTable[[#This Row],[Order Date]])/3,0)</f>
        <v>Q3</v>
      </c>
      <c r="W1826" s="6">
        <f>MONTH(SalesDataTable[[#This Row],[Order Date]])</f>
        <v>9</v>
      </c>
      <c r="X1826" s="9" t="str">
        <f>TEXT(SalesDataTable[[#This Row],[Order Date]],"mmm")</f>
        <v>Sep</v>
      </c>
    </row>
    <row r="1827" spans="1:24">
      <c r="A1827" s="3">
        <v>3964</v>
      </c>
      <c r="B1827" s="4">
        <v>46270</v>
      </c>
      <c r="C1827" s="11">
        <f>YEAR(SalesDataTable[[#This Row],[Order Date]])</f>
        <v>2026</v>
      </c>
      <c r="D1827" s="11" t="str">
        <f>"Q"&amp;ROUNDUP(MONTH(SalesDataTable[[#This Row],[Order Date]])/3,0)</f>
        <v>Q3</v>
      </c>
      <c r="E1827" s="13">
        <f>MONTH(SalesDataTable[[#This Row],[Order Date]])</f>
        <v>9</v>
      </c>
      <c r="F1827" s="11" t="str">
        <f>TEXT(SalesDataTable[[#This Row],[Order Date]],"MMM")</f>
        <v>Sep</v>
      </c>
      <c r="G1827" s="5" t="s">
        <v>6</v>
      </c>
      <c r="H1827" s="5" t="s">
        <v>43</v>
      </c>
      <c r="I1827" s="5" t="s">
        <v>19</v>
      </c>
      <c r="J1827" s="5" t="s">
        <v>13</v>
      </c>
      <c r="K1827" s="5" t="s">
        <v>34</v>
      </c>
      <c r="L1827" s="5" t="s">
        <v>35</v>
      </c>
      <c r="M1827" s="6">
        <v>2</v>
      </c>
      <c r="N1827" s="7">
        <v>40.49</v>
      </c>
      <c r="O1827" s="8">
        <v>0.15</v>
      </c>
      <c r="P1827" s="7">
        <v>14.32</v>
      </c>
      <c r="Q1827" s="7">
        <f t="shared" si="112"/>
        <v>68.832999999999998</v>
      </c>
      <c r="R1827" s="7">
        <f t="shared" si="113"/>
        <v>28.64</v>
      </c>
      <c r="S1827" s="7">
        <f t="shared" si="114"/>
        <v>40.192999999999998</v>
      </c>
      <c r="T1827" s="9">
        <f t="shared" si="115"/>
        <v>0.58392050324698908</v>
      </c>
      <c r="U1827" s="6">
        <f>YEAR(SalesDataTable[[#This Row],[Order Date]])</f>
        <v>2026</v>
      </c>
      <c r="V1827" s="9" t="str">
        <f>"Q"&amp;ROUNDUP(MONTH(SalesDataTable[[#This Row],[Order Date]])/3,0)</f>
        <v>Q3</v>
      </c>
      <c r="W1827" s="6">
        <f>MONTH(SalesDataTable[[#This Row],[Order Date]])</f>
        <v>9</v>
      </c>
      <c r="X1827" s="9" t="str">
        <f>TEXT(SalesDataTable[[#This Row],[Order Date]],"mmm")</f>
        <v>Sep</v>
      </c>
    </row>
    <row r="1828" spans="1:24">
      <c r="A1828" s="3">
        <v>4599</v>
      </c>
      <c r="B1828" s="4">
        <v>46270</v>
      </c>
      <c r="C1828" s="11">
        <f>YEAR(SalesDataTable[[#This Row],[Order Date]])</f>
        <v>2026</v>
      </c>
      <c r="D1828" s="11" t="str">
        <f>"Q"&amp;ROUNDUP(MONTH(SalesDataTable[[#This Row],[Order Date]])/3,0)</f>
        <v>Q3</v>
      </c>
      <c r="E1828" s="13">
        <f>MONTH(SalesDataTable[[#This Row],[Order Date]])</f>
        <v>9</v>
      </c>
      <c r="F1828" s="11" t="str">
        <f>TEXT(SalesDataTable[[#This Row],[Order Date]],"MMM")</f>
        <v>Sep</v>
      </c>
      <c r="G1828" s="5" t="s">
        <v>11</v>
      </c>
      <c r="H1828" s="5" t="s">
        <v>12</v>
      </c>
      <c r="I1828" s="5" t="s">
        <v>2</v>
      </c>
      <c r="J1828" s="5" t="s">
        <v>16</v>
      </c>
      <c r="K1828" s="5" t="s">
        <v>23</v>
      </c>
      <c r="L1828" s="5" t="s">
        <v>29</v>
      </c>
      <c r="M1828" s="6">
        <v>4</v>
      </c>
      <c r="N1828" s="7">
        <v>198.1</v>
      </c>
      <c r="O1828" s="8">
        <v>0</v>
      </c>
      <c r="P1828" s="7">
        <v>101.61</v>
      </c>
      <c r="Q1828" s="7">
        <f t="shared" si="112"/>
        <v>792.4</v>
      </c>
      <c r="R1828" s="7">
        <f t="shared" si="113"/>
        <v>406.44</v>
      </c>
      <c r="S1828" s="7">
        <f t="shared" si="114"/>
        <v>385.96</v>
      </c>
      <c r="T1828" s="9">
        <f t="shared" si="115"/>
        <v>0.48707723372034323</v>
      </c>
      <c r="U1828" s="6">
        <f>YEAR(SalesDataTable[[#This Row],[Order Date]])</f>
        <v>2026</v>
      </c>
      <c r="V1828" s="9" t="str">
        <f>"Q"&amp;ROUNDUP(MONTH(SalesDataTable[[#This Row],[Order Date]])/3,0)</f>
        <v>Q3</v>
      </c>
      <c r="W1828" s="6">
        <f>MONTH(SalesDataTable[[#This Row],[Order Date]])</f>
        <v>9</v>
      </c>
      <c r="X1828" s="9" t="str">
        <f>TEXT(SalesDataTable[[#This Row],[Order Date]],"mmm")</f>
        <v>Sep</v>
      </c>
    </row>
    <row r="1829" spans="1:24">
      <c r="A1829" s="3">
        <v>5030</v>
      </c>
      <c r="B1829" s="4">
        <v>46270</v>
      </c>
      <c r="C1829" s="11">
        <f>YEAR(SalesDataTable[[#This Row],[Order Date]])</f>
        <v>2026</v>
      </c>
      <c r="D1829" s="11" t="str">
        <f>"Q"&amp;ROUNDUP(MONTH(SalesDataTable[[#This Row],[Order Date]])/3,0)</f>
        <v>Q3</v>
      </c>
      <c r="E1829" s="13">
        <f>MONTH(SalesDataTable[[#This Row],[Order Date]])</f>
        <v>9</v>
      </c>
      <c r="F1829" s="11" t="str">
        <f>TEXT(SalesDataTable[[#This Row],[Order Date]],"MMM")</f>
        <v>Sep</v>
      </c>
      <c r="G1829" s="5" t="s">
        <v>6</v>
      </c>
      <c r="H1829" s="5" t="s">
        <v>43</v>
      </c>
      <c r="I1829" s="5" t="s">
        <v>19</v>
      </c>
      <c r="J1829" s="5" t="s">
        <v>13</v>
      </c>
      <c r="K1829" s="5" t="s">
        <v>4</v>
      </c>
      <c r="L1829" s="5" t="s">
        <v>5</v>
      </c>
      <c r="M1829" s="6">
        <v>1</v>
      </c>
      <c r="N1829" s="7">
        <v>83.73</v>
      </c>
      <c r="O1829" s="8">
        <v>0.15</v>
      </c>
      <c r="P1829" s="7">
        <v>43.34</v>
      </c>
      <c r="Q1829" s="7">
        <f t="shared" si="112"/>
        <v>71.170500000000004</v>
      </c>
      <c r="R1829" s="7">
        <f t="shared" si="113"/>
        <v>43.34</v>
      </c>
      <c r="S1829" s="7">
        <f t="shared" si="114"/>
        <v>27.830500000000001</v>
      </c>
      <c r="T1829" s="9">
        <f t="shared" si="115"/>
        <v>0.39103982689457006</v>
      </c>
      <c r="U1829" s="6">
        <f>YEAR(SalesDataTable[[#This Row],[Order Date]])</f>
        <v>2026</v>
      </c>
      <c r="V1829" s="9" t="str">
        <f>"Q"&amp;ROUNDUP(MONTH(SalesDataTable[[#This Row],[Order Date]])/3,0)</f>
        <v>Q3</v>
      </c>
      <c r="W1829" s="6">
        <f>MONTH(SalesDataTable[[#This Row],[Order Date]])</f>
        <v>9</v>
      </c>
      <c r="X1829" s="9" t="str">
        <f>TEXT(SalesDataTable[[#This Row],[Order Date]],"mmm")</f>
        <v>Sep</v>
      </c>
    </row>
    <row r="1830" spans="1:24">
      <c r="A1830" s="3">
        <v>1593</v>
      </c>
      <c r="B1830" s="4">
        <v>46271</v>
      </c>
      <c r="C1830" s="11">
        <f>YEAR(SalesDataTable[[#This Row],[Order Date]])</f>
        <v>2026</v>
      </c>
      <c r="D1830" s="11" t="str">
        <f>"Q"&amp;ROUNDUP(MONTH(SalesDataTable[[#This Row],[Order Date]])/3,0)</f>
        <v>Q3</v>
      </c>
      <c r="E1830" s="13">
        <f>MONTH(SalesDataTable[[#This Row],[Order Date]])</f>
        <v>9</v>
      </c>
      <c r="F1830" s="11" t="str">
        <f>TEXT(SalesDataTable[[#This Row],[Order Date]],"MMM")</f>
        <v>Sep</v>
      </c>
      <c r="G1830" s="5" t="s">
        <v>6</v>
      </c>
      <c r="H1830" s="5" t="s">
        <v>49</v>
      </c>
      <c r="I1830" s="5" t="s">
        <v>19</v>
      </c>
      <c r="J1830" s="5" t="s">
        <v>13</v>
      </c>
      <c r="K1830" s="5" t="s">
        <v>23</v>
      </c>
      <c r="L1830" s="5" t="s">
        <v>29</v>
      </c>
      <c r="M1830" s="6">
        <v>2</v>
      </c>
      <c r="N1830" s="7">
        <v>194.92</v>
      </c>
      <c r="O1830" s="8">
        <v>0</v>
      </c>
      <c r="P1830" s="7">
        <v>102.66</v>
      </c>
      <c r="Q1830" s="7">
        <f t="shared" si="112"/>
        <v>389.84</v>
      </c>
      <c r="R1830" s="7">
        <f t="shared" si="113"/>
        <v>205.32</v>
      </c>
      <c r="S1830" s="7">
        <f t="shared" si="114"/>
        <v>184.51999999999998</v>
      </c>
      <c r="T1830" s="9">
        <f t="shared" si="115"/>
        <v>0.47332238867227577</v>
      </c>
      <c r="U1830" s="6">
        <f>YEAR(SalesDataTable[[#This Row],[Order Date]])</f>
        <v>2026</v>
      </c>
      <c r="V1830" s="9" t="str">
        <f>"Q"&amp;ROUNDUP(MONTH(SalesDataTable[[#This Row],[Order Date]])/3,0)</f>
        <v>Q3</v>
      </c>
      <c r="W1830" s="6">
        <f>MONTH(SalesDataTable[[#This Row],[Order Date]])</f>
        <v>9</v>
      </c>
      <c r="X1830" s="9" t="str">
        <f>TEXT(SalesDataTable[[#This Row],[Order Date]],"mmm")</f>
        <v>Sep</v>
      </c>
    </row>
    <row r="1831" spans="1:24">
      <c r="A1831" s="3">
        <v>1818</v>
      </c>
      <c r="B1831" s="4">
        <v>46271</v>
      </c>
      <c r="C1831" s="11">
        <f>YEAR(SalesDataTable[[#This Row],[Order Date]])</f>
        <v>2026</v>
      </c>
      <c r="D1831" s="11" t="str">
        <f>"Q"&amp;ROUNDUP(MONTH(SalesDataTable[[#This Row],[Order Date]])/3,0)</f>
        <v>Q3</v>
      </c>
      <c r="E1831" s="13">
        <f>MONTH(SalesDataTable[[#This Row],[Order Date]])</f>
        <v>9</v>
      </c>
      <c r="F1831" s="11" t="str">
        <f>TEXT(SalesDataTable[[#This Row],[Order Date]],"MMM")</f>
        <v>Sep</v>
      </c>
      <c r="G1831" s="5" t="s">
        <v>6</v>
      </c>
      <c r="H1831" s="5" t="s">
        <v>43</v>
      </c>
      <c r="I1831" s="5" t="s">
        <v>19</v>
      </c>
      <c r="J1831" s="5" t="s">
        <v>13</v>
      </c>
      <c r="K1831" s="5" t="s">
        <v>14</v>
      </c>
      <c r="L1831" s="5" t="s">
        <v>48</v>
      </c>
      <c r="M1831" s="6">
        <v>1</v>
      </c>
      <c r="N1831" s="7">
        <v>161.03</v>
      </c>
      <c r="O1831" s="8">
        <v>0</v>
      </c>
      <c r="P1831" s="7">
        <v>89.86</v>
      </c>
      <c r="Q1831" s="7">
        <f t="shared" si="112"/>
        <v>161.03</v>
      </c>
      <c r="R1831" s="7">
        <f t="shared" si="113"/>
        <v>89.86</v>
      </c>
      <c r="S1831" s="7">
        <f t="shared" si="114"/>
        <v>71.17</v>
      </c>
      <c r="T1831" s="9">
        <f t="shared" si="115"/>
        <v>0.44196733527914056</v>
      </c>
      <c r="U1831" s="6">
        <f>YEAR(SalesDataTable[[#This Row],[Order Date]])</f>
        <v>2026</v>
      </c>
      <c r="V1831" s="9" t="str">
        <f>"Q"&amp;ROUNDUP(MONTH(SalesDataTable[[#This Row],[Order Date]])/3,0)</f>
        <v>Q3</v>
      </c>
      <c r="W1831" s="6">
        <f>MONTH(SalesDataTable[[#This Row],[Order Date]])</f>
        <v>9</v>
      </c>
      <c r="X1831" s="9" t="str">
        <f>TEXT(SalesDataTable[[#This Row],[Order Date]],"mmm")</f>
        <v>Sep</v>
      </c>
    </row>
    <row r="1832" spans="1:24">
      <c r="A1832" s="3">
        <v>2370</v>
      </c>
      <c r="B1832" s="4">
        <v>46271</v>
      </c>
      <c r="C1832" s="11">
        <f>YEAR(SalesDataTable[[#This Row],[Order Date]])</f>
        <v>2026</v>
      </c>
      <c r="D1832" s="11" t="str">
        <f>"Q"&amp;ROUNDUP(MONTH(SalesDataTable[[#This Row],[Order Date]])/3,0)</f>
        <v>Q3</v>
      </c>
      <c r="E1832" s="13">
        <f>MONTH(SalesDataTable[[#This Row],[Order Date]])</f>
        <v>9</v>
      </c>
      <c r="F1832" s="11" t="str">
        <f>TEXT(SalesDataTable[[#This Row],[Order Date]],"MMM")</f>
        <v>Sep</v>
      </c>
      <c r="G1832" s="5" t="s">
        <v>20</v>
      </c>
      <c r="H1832" s="5" t="s">
        <v>21</v>
      </c>
      <c r="I1832" s="5" t="s">
        <v>28</v>
      </c>
      <c r="J1832" s="5" t="s">
        <v>13</v>
      </c>
      <c r="K1832" s="5" t="s">
        <v>34</v>
      </c>
      <c r="L1832" s="5" t="s">
        <v>42</v>
      </c>
      <c r="M1832" s="6">
        <v>1</v>
      </c>
      <c r="N1832" s="7">
        <v>35.68</v>
      </c>
      <c r="O1832" s="8">
        <v>0.05</v>
      </c>
      <c r="P1832" s="7">
        <v>13.76</v>
      </c>
      <c r="Q1832" s="7">
        <f t="shared" si="112"/>
        <v>33.896000000000001</v>
      </c>
      <c r="R1832" s="7">
        <f t="shared" si="113"/>
        <v>13.76</v>
      </c>
      <c r="S1832" s="7">
        <f t="shared" si="114"/>
        <v>20.136000000000003</v>
      </c>
      <c r="T1832" s="9">
        <f t="shared" si="115"/>
        <v>0.59405239556289835</v>
      </c>
      <c r="U1832" s="6">
        <f>YEAR(SalesDataTable[[#This Row],[Order Date]])</f>
        <v>2026</v>
      </c>
      <c r="V1832" s="9" t="str">
        <f>"Q"&amp;ROUNDUP(MONTH(SalesDataTable[[#This Row],[Order Date]])/3,0)</f>
        <v>Q3</v>
      </c>
      <c r="W1832" s="6">
        <f>MONTH(SalesDataTable[[#This Row],[Order Date]])</f>
        <v>9</v>
      </c>
      <c r="X1832" s="9" t="str">
        <f>TEXT(SalesDataTable[[#This Row],[Order Date]],"mmm")</f>
        <v>Sep</v>
      </c>
    </row>
    <row r="1833" spans="1:24">
      <c r="A1833" s="3">
        <v>2726</v>
      </c>
      <c r="B1833" s="4">
        <v>46271</v>
      </c>
      <c r="C1833" s="11">
        <f>YEAR(SalesDataTable[[#This Row],[Order Date]])</f>
        <v>2026</v>
      </c>
      <c r="D1833" s="11" t="str">
        <f>"Q"&amp;ROUNDUP(MONTH(SalesDataTable[[#This Row],[Order Date]])/3,0)</f>
        <v>Q3</v>
      </c>
      <c r="E1833" s="13">
        <f>MONTH(SalesDataTable[[#This Row],[Order Date]])</f>
        <v>9</v>
      </c>
      <c r="F1833" s="11" t="str">
        <f>TEXT(SalesDataTable[[#This Row],[Order Date]],"MMM")</f>
        <v>Sep</v>
      </c>
      <c r="G1833" s="5" t="s">
        <v>6</v>
      </c>
      <c r="H1833" s="5" t="s">
        <v>27</v>
      </c>
      <c r="I1833" s="5" t="s">
        <v>2</v>
      </c>
      <c r="J1833" s="5" t="s">
        <v>13</v>
      </c>
      <c r="K1833" s="5" t="s">
        <v>4</v>
      </c>
      <c r="L1833" s="5" t="s">
        <v>26</v>
      </c>
      <c r="M1833" s="6">
        <v>1</v>
      </c>
      <c r="N1833" s="7">
        <v>39.68</v>
      </c>
      <c r="O1833" s="8">
        <v>0.05</v>
      </c>
      <c r="P1833" s="7">
        <v>16.63</v>
      </c>
      <c r="Q1833" s="7">
        <f t="shared" si="112"/>
        <v>37.695999999999998</v>
      </c>
      <c r="R1833" s="7">
        <f t="shared" si="113"/>
        <v>16.63</v>
      </c>
      <c r="S1833" s="7">
        <f t="shared" si="114"/>
        <v>21.065999999999999</v>
      </c>
      <c r="T1833" s="9">
        <f t="shared" si="115"/>
        <v>0.55883913412563668</v>
      </c>
      <c r="U1833" s="6">
        <f>YEAR(SalesDataTable[[#This Row],[Order Date]])</f>
        <v>2026</v>
      </c>
      <c r="V1833" s="9" t="str">
        <f>"Q"&amp;ROUNDUP(MONTH(SalesDataTable[[#This Row],[Order Date]])/3,0)</f>
        <v>Q3</v>
      </c>
      <c r="W1833" s="6">
        <f>MONTH(SalesDataTable[[#This Row],[Order Date]])</f>
        <v>9</v>
      </c>
      <c r="X1833" s="9" t="str">
        <f>TEXT(SalesDataTable[[#This Row],[Order Date]],"mmm")</f>
        <v>Sep</v>
      </c>
    </row>
    <row r="1834" spans="1:24">
      <c r="A1834" s="3">
        <v>2755</v>
      </c>
      <c r="B1834" s="4">
        <v>46271</v>
      </c>
      <c r="C1834" s="11">
        <f>YEAR(SalesDataTable[[#This Row],[Order Date]])</f>
        <v>2026</v>
      </c>
      <c r="D1834" s="11" t="str">
        <f>"Q"&amp;ROUNDUP(MONTH(SalesDataTable[[#This Row],[Order Date]])/3,0)</f>
        <v>Q3</v>
      </c>
      <c r="E1834" s="13">
        <f>MONTH(SalesDataTable[[#This Row],[Order Date]])</f>
        <v>9</v>
      </c>
      <c r="F1834" s="11" t="str">
        <f>TEXT(SalesDataTable[[#This Row],[Order Date]],"MMM")</f>
        <v>Sep</v>
      </c>
      <c r="G1834" s="5" t="s">
        <v>11</v>
      </c>
      <c r="H1834" s="5" t="s">
        <v>39</v>
      </c>
      <c r="I1834" s="5" t="s">
        <v>2</v>
      </c>
      <c r="J1834" s="5" t="s">
        <v>13</v>
      </c>
      <c r="K1834" s="5" t="s">
        <v>9</v>
      </c>
      <c r="L1834" s="5" t="s">
        <v>17</v>
      </c>
      <c r="M1834" s="6">
        <v>3</v>
      </c>
      <c r="N1834" s="7">
        <v>146.22</v>
      </c>
      <c r="O1834" s="8">
        <v>0</v>
      </c>
      <c r="P1834" s="7">
        <v>80.13</v>
      </c>
      <c r="Q1834" s="7">
        <f t="shared" si="112"/>
        <v>438.65999999999997</v>
      </c>
      <c r="R1834" s="7">
        <f t="shared" si="113"/>
        <v>240.39</v>
      </c>
      <c r="S1834" s="7">
        <f t="shared" si="114"/>
        <v>198.26999999999998</v>
      </c>
      <c r="T1834" s="9">
        <f t="shared" si="115"/>
        <v>0.4519901518260156</v>
      </c>
      <c r="U1834" s="6">
        <f>YEAR(SalesDataTable[[#This Row],[Order Date]])</f>
        <v>2026</v>
      </c>
      <c r="V1834" s="9" t="str">
        <f>"Q"&amp;ROUNDUP(MONTH(SalesDataTable[[#This Row],[Order Date]])/3,0)</f>
        <v>Q3</v>
      </c>
      <c r="W1834" s="6">
        <f>MONTH(SalesDataTable[[#This Row],[Order Date]])</f>
        <v>9</v>
      </c>
      <c r="X1834" s="9" t="str">
        <f>TEXT(SalesDataTable[[#This Row],[Order Date]],"mmm")</f>
        <v>Sep</v>
      </c>
    </row>
    <row r="1835" spans="1:24">
      <c r="A1835" s="3">
        <v>3187</v>
      </c>
      <c r="B1835" s="4">
        <v>46271</v>
      </c>
      <c r="C1835" s="11">
        <f>YEAR(SalesDataTable[[#This Row],[Order Date]])</f>
        <v>2026</v>
      </c>
      <c r="D1835" s="11" t="str">
        <f>"Q"&amp;ROUNDUP(MONTH(SalesDataTable[[#This Row],[Order Date]])/3,0)</f>
        <v>Q3</v>
      </c>
      <c r="E1835" s="13">
        <f>MONTH(SalesDataTable[[#This Row],[Order Date]])</f>
        <v>9</v>
      </c>
      <c r="F1835" s="11" t="str">
        <f>TEXT(SalesDataTable[[#This Row],[Order Date]],"MMM")</f>
        <v>Sep</v>
      </c>
      <c r="G1835" s="5" t="s">
        <v>20</v>
      </c>
      <c r="H1835" s="5" t="s">
        <v>31</v>
      </c>
      <c r="I1835" s="5" t="s">
        <v>19</v>
      </c>
      <c r="J1835" s="5" t="s">
        <v>3</v>
      </c>
      <c r="K1835" s="5" t="s">
        <v>9</v>
      </c>
      <c r="L1835" s="5" t="s">
        <v>46</v>
      </c>
      <c r="M1835" s="6">
        <v>1</v>
      </c>
      <c r="N1835" s="7">
        <v>71.680000000000007</v>
      </c>
      <c r="O1835" s="8">
        <v>0</v>
      </c>
      <c r="P1835" s="7">
        <v>31.87</v>
      </c>
      <c r="Q1835" s="7">
        <f t="shared" si="112"/>
        <v>71.680000000000007</v>
      </c>
      <c r="R1835" s="7">
        <f t="shared" si="113"/>
        <v>31.87</v>
      </c>
      <c r="S1835" s="7">
        <f t="shared" si="114"/>
        <v>39.81</v>
      </c>
      <c r="T1835" s="9">
        <f t="shared" si="115"/>
        <v>0.5553850446428571</v>
      </c>
      <c r="U1835" s="6">
        <f>YEAR(SalesDataTable[[#This Row],[Order Date]])</f>
        <v>2026</v>
      </c>
      <c r="V1835" s="9" t="str">
        <f>"Q"&amp;ROUNDUP(MONTH(SalesDataTable[[#This Row],[Order Date]])/3,0)</f>
        <v>Q3</v>
      </c>
      <c r="W1835" s="6">
        <f>MONTH(SalesDataTable[[#This Row],[Order Date]])</f>
        <v>9</v>
      </c>
      <c r="X1835" s="9" t="str">
        <f>TEXT(SalesDataTable[[#This Row],[Order Date]],"mmm")</f>
        <v>Sep</v>
      </c>
    </row>
    <row r="1836" spans="1:24">
      <c r="A1836" s="3">
        <v>3471</v>
      </c>
      <c r="B1836" s="4">
        <v>46271</v>
      </c>
      <c r="C1836" s="11">
        <f>YEAR(SalesDataTable[[#This Row],[Order Date]])</f>
        <v>2026</v>
      </c>
      <c r="D1836" s="11" t="str">
        <f>"Q"&amp;ROUNDUP(MONTH(SalesDataTable[[#This Row],[Order Date]])/3,0)</f>
        <v>Q3</v>
      </c>
      <c r="E1836" s="13">
        <f>MONTH(SalesDataTable[[#This Row],[Order Date]])</f>
        <v>9</v>
      </c>
      <c r="F1836" s="11" t="str">
        <f>TEXT(SalesDataTable[[#This Row],[Order Date]],"MMM")</f>
        <v>Sep</v>
      </c>
      <c r="G1836" s="5" t="s">
        <v>11</v>
      </c>
      <c r="H1836" s="5" t="s">
        <v>39</v>
      </c>
      <c r="I1836" s="5" t="s">
        <v>28</v>
      </c>
      <c r="J1836" s="5" t="s">
        <v>13</v>
      </c>
      <c r="K1836" s="5" t="s">
        <v>34</v>
      </c>
      <c r="L1836" s="5" t="s">
        <v>45</v>
      </c>
      <c r="M1836" s="6">
        <v>2</v>
      </c>
      <c r="N1836" s="7">
        <v>51.77</v>
      </c>
      <c r="O1836" s="8">
        <v>0</v>
      </c>
      <c r="P1836" s="7">
        <v>21.46</v>
      </c>
      <c r="Q1836" s="7">
        <f t="shared" si="112"/>
        <v>103.54</v>
      </c>
      <c r="R1836" s="7">
        <f t="shared" si="113"/>
        <v>42.92</v>
      </c>
      <c r="S1836" s="7">
        <f t="shared" si="114"/>
        <v>60.620000000000005</v>
      </c>
      <c r="T1836" s="9">
        <f t="shared" si="115"/>
        <v>0.58547421286459345</v>
      </c>
      <c r="U1836" s="6">
        <f>YEAR(SalesDataTable[[#This Row],[Order Date]])</f>
        <v>2026</v>
      </c>
      <c r="V1836" s="9" t="str">
        <f>"Q"&amp;ROUNDUP(MONTH(SalesDataTable[[#This Row],[Order Date]])/3,0)</f>
        <v>Q3</v>
      </c>
      <c r="W1836" s="6">
        <f>MONTH(SalesDataTable[[#This Row],[Order Date]])</f>
        <v>9</v>
      </c>
      <c r="X1836" s="9" t="str">
        <f>TEXT(SalesDataTable[[#This Row],[Order Date]],"mmm")</f>
        <v>Sep</v>
      </c>
    </row>
    <row r="1837" spans="1:24">
      <c r="A1837" s="3">
        <v>3529</v>
      </c>
      <c r="B1837" s="4">
        <v>46271</v>
      </c>
      <c r="C1837" s="11">
        <f>YEAR(SalesDataTable[[#This Row],[Order Date]])</f>
        <v>2026</v>
      </c>
      <c r="D1837" s="11" t="str">
        <f>"Q"&amp;ROUNDUP(MONTH(SalesDataTable[[#This Row],[Order Date]])/3,0)</f>
        <v>Q3</v>
      </c>
      <c r="E1837" s="13">
        <f>MONTH(SalesDataTable[[#This Row],[Order Date]])</f>
        <v>9</v>
      </c>
      <c r="F1837" s="11" t="str">
        <f>TEXT(SalesDataTable[[#This Row],[Order Date]],"MMM")</f>
        <v>Sep</v>
      </c>
      <c r="G1837" s="5" t="s">
        <v>11</v>
      </c>
      <c r="H1837" s="5" t="s">
        <v>25</v>
      </c>
      <c r="I1837" s="5" t="s">
        <v>8</v>
      </c>
      <c r="J1837" s="5" t="s">
        <v>3</v>
      </c>
      <c r="K1837" s="5" t="s">
        <v>34</v>
      </c>
      <c r="L1837" s="5" t="s">
        <v>35</v>
      </c>
      <c r="M1837" s="6">
        <v>4</v>
      </c>
      <c r="N1837" s="7">
        <v>39.4</v>
      </c>
      <c r="O1837" s="8">
        <v>0.15</v>
      </c>
      <c r="P1837" s="7">
        <v>14.95</v>
      </c>
      <c r="Q1837" s="7">
        <f t="shared" si="112"/>
        <v>133.95999999999998</v>
      </c>
      <c r="R1837" s="7">
        <f t="shared" si="113"/>
        <v>59.8</v>
      </c>
      <c r="S1837" s="7">
        <f t="shared" si="114"/>
        <v>74.159999999999982</v>
      </c>
      <c r="T1837" s="9">
        <f t="shared" si="115"/>
        <v>0.55359808898178553</v>
      </c>
      <c r="U1837" s="6">
        <f>YEAR(SalesDataTable[[#This Row],[Order Date]])</f>
        <v>2026</v>
      </c>
      <c r="V1837" s="9" t="str">
        <f>"Q"&amp;ROUNDUP(MONTH(SalesDataTable[[#This Row],[Order Date]])/3,0)</f>
        <v>Q3</v>
      </c>
      <c r="W1837" s="6">
        <f>MONTH(SalesDataTable[[#This Row],[Order Date]])</f>
        <v>9</v>
      </c>
      <c r="X1837" s="9" t="str">
        <f>TEXT(SalesDataTable[[#This Row],[Order Date]],"mmm")</f>
        <v>Sep</v>
      </c>
    </row>
    <row r="1838" spans="1:24">
      <c r="A1838" s="3">
        <v>3549</v>
      </c>
      <c r="B1838" s="4">
        <v>46271</v>
      </c>
      <c r="C1838" s="11">
        <f>YEAR(SalesDataTable[[#This Row],[Order Date]])</f>
        <v>2026</v>
      </c>
      <c r="D1838" s="11" t="str">
        <f>"Q"&amp;ROUNDUP(MONTH(SalesDataTable[[#This Row],[Order Date]])/3,0)</f>
        <v>Q3</v>
      </c>
      <c r="E1838" s="13">
        <f>MONTH(SalesDataTable[[#This Row],[Order Date]])</f>
        <v>9</v>
      </c>
      <c r="F1838" s="11" t="str">
        <f>TEXT(SalesDataTable[[#This Row],[Order Date]],"MMM")</f>
        <v>Sep</v>
      </c>
      <c r="G1838" s="5" t="s">
        <v>20</v>
      </c>
      <c r="H1838" s="5" t="s">
        <v>33</v>
      </c>
      <c r="I1838" s="5" t="s">
        <v>2</v>
      </c>
      <c r="J1838" s="5" t="s">
        <v>13</v>
      </c>
      <c r="K1838" s="5" t="s">
        <v>14</v>
      </c>
      <c r="L1838" s="5" t="s">
        <v>32</v>
      </c>
      <c r="M1838" s="6">
        <v>1</v>
      </c>
      <c r="N1838" s="7">
        <v>47.17</v>
      </c>
      <c r="O1838" s="8">
        <v>0</v>
      </c>
      <c r="P1838" s="7">
        <v>18.64</v>
      </c>
      <c r="Q1838" s="7">
        <f t="shared" si="112"/>
        <v>47.17</v>
      </c>
      <c r="R1838" s="7">
        <f t="shared" si="113"/>
        <v>18.64</v>
      </c>
      <c r="S1838" s="7">
        <f t="shared" si="114"/>
        <v>28.53</v>
      </c>
      <c r="T1838" s="9">
        <f t="shared" si="115"/>
        <v>0.60483358066567738</v>
      </c>
      <c r="U1838" s="6">
        <f>YEAR(SalesDataTable[[#This Row],[Order Date]])</f>
        <v>2026</v>
      </c>
      <c r="V1838" s="9" t="str">
        <f>"Q"&amp;ROUNDUP(MONTH(SalesDataTable[[#This Row],[Order Date]])/3,0)</f>
        <v>Q3</v>
      </c>
      <c r="W1838" s="6">
        <f>MONTH(SalesDataTable[[#This Row],[Order Date]])</f>
        <v>9</v>
      </c>
      <c r="X1838" s="9" t="str">
        <f>TEXT(SalesDataTable[[#This Row],[Order Date]],"mmm")</f>
        <v>Sep</v>
      </c>
    </row>
    <row r="1839" spans="1:24">
      <c r="A1839" s="3">
        <v>4003</v>
      </c>
      <c r="B1839" s="4">
        <v>46271</v>
      </c>
      <c r="C1839" s="11">
        <f>YEAR(SalesDataTable[[#This Row],[Order Date]])</f>
        <v>2026</v>
      </c>
      <c r="D1839" s="11" t="str">
        <f>"Q"&amp;ROUNDUP(MONTH(SalesDataTable[[#This Row],[Order Date]])/3,0)</f>
        <v>Q3</v>
      </c>
      <c r="E1839" s="13">
        <f>MONTH(SalesDataTable[[#This Row],[Order Date]])</f>
        <v>9</v>
      </c>
      <c r="F1839" s="11" t="str">
        <f>TEXT(SalesDataTable[[#This Row],[Order Date]],"MMM")</f>
        <v>Sep</v>
      </c>
      <c r="G1839" s="5" t="s">
        <v>20</v>
      </c>
      <c r="H1839" s="5" t="s">
        <v>21</v>
      </c>
      <c r="I1839" s="5" t="s">
        <v>28</v>
      </c>
      <c r="J1839" s="5" t="s">
        <v>3</v>
      </c>
      <c r="K1839" s="5" t="s">
        <v>34</v>
      </c>
      <c r="L1839" s="5" t="s">
        <v>45</v>
      </c>
      <c r="M1839" s="6">
        <v>2</v>
      </c>
      <c r="N1839" s="7">
        <v>50.41</v>
      </c>
      <c r="O1839" s="8">
        <v>0.1</v>
      </c>
      <c r="P1839" s="7">
        <v>22.05</v>
      </c>
      <c r="Q1839" s="7">
        <f t="shared" si="112"/>
        <v>90.738</v>
      </c>
      <c r="R1839" s="7">
        <f t="shared" si="113"/>
        <v>44.1</v>
      </c>
      <c r="S1839" s="7">
        <f t="shared" si="114"/>
        <v>46.637999999999998</v>
      </c>
      <c r="T1839" s="9">
        <f t="shared" si="115"/>
        <v>0.51398532037294187</v>
      </c>
      <c r="U1839" s="6">
        <f>YEAR(SalesDataTable[[#This Row],[Order Date]])</f>
        <v>2026</v>
      </c>
      <c r="V1839" s="9" t="str">
        <f>"Q"&amp;ROUNDUP(MONTH(SalesDataTable[[#This Row],[Order Date]])/3,0)</f>
        <v>Q3</v>
      </c>
      <c r="W1839" s="6">
        <f>MONTH(SalesDataTable[[#This Row],[Order Date]])</f>
        <v>9</v>
      </c>
      <c r="X1839" s="9" t="str">
        <f>TEXT(SalesDataTable[[#This Row],[Order Date]],"mmm")</f>
        <v>Sep</v>
      </c>
    </row>
    <row r="1840" spans="1:24">
      <c r="A1840" s="3">
        <v>4613</v>
      </c>
      <c r="B1840" s="4">
        <v>46271</v>
      </c>
      <c r="C1840" s="11">
        <f>YEAR(SalesDataTable[[#This Row],[Order Date]])</f>
        <v>2026</v>
      </c>
      <c r="D1840" s="11" t="str">
        <f>"Q"&amp;ROUNDUP(MONTH(SalesDataTable[[#This Row],[Order Date]])/3,0)</f>
        <v>Q3</v>
      </c>
      <c r="E1840" s="13">
        <f>MONTH(SalesDataTable[[#This Row],[Order Date]])</f>
        <v>9</v>
      </c>
      <c r="F1840" s="11" t="str">
        <f>TEXT(SalesDataTable[[#This Row],[Order Date]],"MMM")</f>
        <v>Sep</v>
      </c>
      <c r="G1840" s="5" t="s">
        <v>20</v>
      </c>
      <c r="H1840" s="5" t="s">
        <v>47</v>
      </c>
      <c r="I1840" s="5" t="s">
        <v>2</v>
      </c>
      <c r="J1840" s="5" t="s">
        <v>16</v>
      </c>
      <c r="K1840" s="5" t="s">
        <v>4</v>
      </c>
      <c r="L1840" s="5" t="s">
        <v>5</v>
      </c>
      <c r="M1840" s="6">
        <v>4</v>
      </c>
      <c r="N1840" s="7">
        <v>80.38</v>
      </c>
      <c r="O1840" s="8">
        <v>0.1</v>
      </c>
      <c r="P1840" s="7">
        <v>42.55</v>
      </c>
      <c r="Q1840" s="7">
        <f t="shared" si="112"/>
        <v>289.36799999999999</v>
      </c>
      <c r="R1840" s="7">
        <f t="shared" si="113"/>
        <v>170.2</v>
      </c>
      <c r="S1840" s="7">
        <f t="shared" si="114"/>
        <v>119.16800000000001</v>
      </c>
      <c r="T1840" s="9">
        <f t="shared" si="115"/>
        <v>0.41182162505874875</v>
      </c>
      <c r="U1840" s="6">
        <f>YEAR(SalesDataTable[[#This Row],[Order Date]])</f>
        <v>2026</v>
      </c>
      <c r="V1840" s="9" t="str">
        <f>"Q"&amp;ROUNDUP(MONTH(SalesDataTable[[#This Row],[Order Date]])/3,0)</f>
        <v>Q3</v>
      </c>
      <c r="W1840" s="6">
        <f>MONTH(SalesDataTable[[#This Row],[Order Date]])</f>
        <v>9</v>
      </c>
      <c r="X1840" s="9" t="str">
        <f>TEXT(SalesDataTable[[#This Row],[Order Date]],"mmm")</f>
        <v>Sep</v>
      </c>
    </row>
    <row r="1841" spans="1:24">
      <c r="A1841" s="3">
        <v>75</v>
      </c>
      <c r="B1841" s="4">
        <v>46272</v>
      </c>
      <c r="C1841" s="11">
        <f>YEAR(SalesDataTable[[#This Row],[Order Date]])</f>
        <v>2026</v>
      </c>
      <c r="D1841" s="11" t="str">
        <f>"Q"&amp;ROUNDUP(MONTH(SalesDataTable[[#This Row],[Order Date]])/3,0)</f>
        <v>Q3</v>
      </c>
      <c r="E1841" s="13">
        <f>MONTH(SalesDataTable[[#This Row],[Order Date]])</f>
        <v>9</v>
      </c>
      <c r="F1841" s="11" t="str">
        <f>TEXT(SalesDataTable[[#This Row],[Order Date]],"MMM")</f>
        <v>Sep</v>
      </c>
      <c r="G1841" s="5" t="s">
        <v>0</v>
      </c>
      <c r="H1841" s="5" t="s">
        <v>1</v>
      </c>
      <c r="I1841" s="5" t="s">
        <v>2</v>
      </c>
      <c r="J1841" s="5" t="s">
        <v>16</v>
      </c>
      <c r="K1841" s="5" t="s">
        <v>34</v>
      </c>
      <c r="L1841" s="5" t="s">
        <v>35</v>
      </c>
      <c r="M1841" s="6">
        <v>2</v>
      </c>
      <c r="N1841" s="7">
        <v>40.78</v>
      </c>
      <c r="O1841" s="8">
        <v>0</v>
      </c>
      <c r="P1841" s="7">
        <v>15.04</v>
      </c>
      <c r="Q1841" s="7">
        <f t="shared" si="112"/>
        <v>81.56</v>
      </c>
      <c r="R1841" s="7">
        <f t="shared" si="113"/>
        <v>30.08</v>
      </c>
      <c r="S1841" s="7">
        <f t="shared" si="114"/>
        <v>51.480000000000004</v>
      </c>
      <c r="T1841" s="9">
        <f t="shared" si="115"/>
        <v>0.63119176066699367</v>
      </c>
      <c r="U1841" s="6">
        <f>YEAR(SalesDataTable[[#This Row],[Order Date]])</f>
        <v>2026</v>
      </c>
      <c r="V1841" s="9" t="str">
        <f>"Q"&amp;ROUNDUP(MONTH(SalesDataTable[[#This Row],[Order Date]])/3,0)</f>
        <v>Q3</v>
      </c>
      <c r="W1841" s="6">
        <f>MONTH(SalesDataTable[[#This Row],[Order Date]])</f>
        <v>9</v>
      </c>
      <c r="X1841" s="9" t="str">
        <f>TEXT(SalesDataTable[[#This Row],[Order Date]],"mmm")</f>
        <v>Sep</v>
      </c>
    </row>
    <row r="1842" spans="1:24">
      <c r="A1842" s="3">
        <v>601</v>
      </c>
      <c r="B1842" s="4">
        <v>46272</v>
      </c>
      <c r="C1842" s="11">
        <f>YEAR(SalesDataTable[[#This Row],[Order Date]])</f>
        <v>2026</v>
      </c>
      <c r="D1842" s="11" t="str">
        <f>"Q"&amp;ROUNDUP(MONTH(SalesDataTable[[#This Row],[Order Date]])/3,0)</f>
        <v>Q3</v>
      </c>
      <c r="E1842" s="13">
        <f>MONTH(SalesDataTable[[#This Row],[Order Date]])</f>
        <v>9</v>
      </c>
      <c r="F1842" s="11" t="str">
        <f>TEXT(SalesDataTable[[#This Row],[Order Date]],"MMM")</f>
        <v>Sep</v>
      </c>
      <c r="G1842" s="5" t="s">
        <v>6</v>
      </c>
      <c r="H1842" s="5" t="s">
        <v>43</v>
      </c>
      <c r="I1842" s="5" t="s">
        <v>2</v>
      </c>
      <c r="J1842" s="5" t="s">
        <v>3</v>
      </c>
      <c r="K1842" s="5" t="s">
        <v>9</v>
      </c>
      <c r="L1842" s="5" t="s">
        <v>17</v>
      </c>
      <c r="M1842" s="6">
        <v>1</v>
      </c>
      <c r="N1842" s="7">
        <v>141.69</v>
      </c>
      <c r="O1842" s="8">
        <v>0</v>
      </c>
      <c r="P1842" s="7">
        <v>80.34</v>
      </c>
      <c r="Q1842" s="7">
        <f t="shared" si="112"/>
        <v>141.69</v>
      </c>
      <c r="R1842" s="7">
        <f t="shared" si="113"/>
        <v>80.34</v>
      </c>
      <c r="S1842" s="7">
        <f t="shared" si="114"/>
        <v>61.349999999999994</v>
      </c>
      <c r="T1842" s="9">
        <f t="shared" si="115"/>
        <v>0.43298750793986868</v>
      </c>
      <c r="U1842" s="6">
        <f>YEAR(SalesDataTable[[#This Row],[Order Date]])</f>
        <v>2026</v>
      </c>
      <c r="V1842" s="9" t="str">
        <f>"Q"&amp;ROUNDUP(MONTH(SalesDataTable[[#This Row],[Order Date]])/3,0)</f>
        <v>Q3</v>
      </c>
      <c r="W1842" s="6">
        <f>MONTH(SalesDataTable[[#This Row],[Order Date]])</f>
        <v>9</v>
      </c>
      <c r="X1842" s="9" t="str">
        <f>TEXT(SalesDataTable[[#This Row],[Order Date]],"mmm")</f>
        <v>Sep</v>
      </c>
    </row>
    <row r="1843" spans="1:24">
      <c r="A1843" s="3">
        <v>1617</v>
      </c>
      <c r="B1843" s="4">
        <v>46272</v>
      </c>
      <c r="C1843" s="11">
        <f>YEAR(SalesDataTable[[#This Row],[Order Date]])</f>
        <v>2026</v>
      </c>
      <c r="D1843" s="11" t="str">
        <f>"Q"&amp;ROUNDUP(MONTH(SalesDataTable[[#This Row],[Order Date]])/3,0)</f>
        <v>Q3</v>
      </c>
      <c r="E1843" s="13">
        <f>MONTH(SalesDataTable[[#This Row],[Order Date]])</f>
        <v>9</v>
      </c>
      <c r="F1843" s="11" t="str">
        <f>TEXT(SalesDataTable[[#This Row],[Order Date]],"MMM")</f>
        <v>Sep</v>
      </c>
      <c r="G1843" s="5" t="s">
        <v>20</v>
      </c>
      <c r="H1843" s="5" t="s">
        <v>33</v>
      </c>
      <c r="I1843" s="5" t="s">
        <v>2</v>
      </c>
      <c r="J1843" s="5" t="s">
        <v>13</v>
      </c>
      <c r="K1843" s="5" t="s">
        <v>23</v>
      </c>
      <c r="L1843" s="5" t="s">
        <v>40</v>
      </c>
      <c r="M1843" s="6">
        <v>1</v>
      </c>
      <c r="N1843" s="7">
        <v>83.28</v>
      </c>
      <c r="O1843" s="8">
        <v>0.1</v>
      </c>
      <c r="P1843" s="7">
        <v>39.75</v>
      </c>
      <c r="Q1843" s="7">
        <f t="shared" si="112"/>
        <v>74.951999999999998</v>
      </c>
      <c r="R1843" s="7">
        <f t="shared" si="113"/>
        <v>39.75</v>
      </c>
      <c r="S1843" s="7">
        <f t="shared" si="114"/>
        <v>35.201999999999998</v>
      </c>
      <c r="T1843" s="9">
        <f t="shared" si="115"/>
        <v>0.46966058277297468</v>
      </c>
      <c r="U1843" s="6">
        <f>YEAR(SalesDataTable[[#This Row],[Order Date]])</f>
        <v>2026</v>
      </c>
      <c r="V1843" s="9" t="str">
        <f>"Q"&amp;ROUNDUP(MONTH(SalesDataTable[[#This Row],[Order Date]])/3,0)</f>
        <v>Q3</v>
      </c>
      <c r="W1843" s="6">
        <f>MONTH(SalesDataTable[[#This Row],[Order Date]])</f>
        <v>9</v>
      </c>
      <c r="X1843" s="9" t="str">
        <f>TEXT(SalesDataTable[[#This Row],[Order Date]],"mmm")</f>
        <v>Sep</v>
      </c>
    </row>
    <row r="1844" spans="1:24">
      <c r="A1844" s="3">
        <v>2305</v>
      </c>
      <c r="B1844" s="4">
        <v>46272</v>
      </c>
      <c r="C1844" s="11">
        <f>YEAR(SalesDataTable[[#This Row],[Order Date]])</f>
        <v>2026</v>
      </c>
      <c r="D1844" s="11" t="str">
        <f>"Q"&amp;ROUNDUP(MONTH(SalesDataTable[[#This Row],[Order Date]])/3,0)</f>
        <v>Q3</v>
      </c>
      <c r="E1844" s="13">
        <f>MONTH(SalesDataTable[[#This Row],[Order Date]])</f>
        <v>9</v>
      </c>
      <c r="F1844" s="11" t="str">
        <f>TEXT(SalesDataTable[[#This Row],[Order Date]],"MMM")</f>
        <v>Sep</v>
      </c>
      <c r="G1844" s="5" t="s">
        <v>20</v>
      </c>
      <c r="H1844" s="5" t="s">
        <v>31</v>
      </c>
      <c r="I1844" s="5" t="s">
        <v>28</v>
      </c>
      <c r="J1844" s="5" t="s">
        <v>3</v>
      </c>
      <c r="K1844" s="5" t="s">
        <v>23</v>
      </c>
      <c r="L1844" s="5" t="s">
        <v>40</v>
      </c>
      <c r="M1844" s="6">
        <v>2</v>
      </c>
      <c r="N1844" s="7">
        <v>82.43</v>
      </c>
      <c r="O1844" s="8">
        <v>0</v>
      </c>
      <c r="P1844" s="7">
        <v>40.51</v>
      </c>
      <c r="Q1844" s="7">
        <f t="shared" si="112"/>
        <v>164.86</v>
      </c>
      <c r="R1844" s="7">
        <f t="shared" si="113"/>
        <v>81.02</v>
      </c>
      <c r="S1844" s="7">
        <f t="shared" si="114"/>
        <v>83.840000000000018</v>
      </c>
      <c r="T1844" s="9">
        <f t="shared" si="115"/>
        <v>0.50855271139148372</v>
      </c>
      <c r="U1844" s="6">
        <f>YEAR(SalesDataTable[[#This Row],[Order Date]])</f>
        <v>2026</v>
      </c>
      <c r="V1844" s="9" t="str">
        <f>"Q"&amp;ROUNDUP(MONTH(SalesDataTable[[#This Row],[Order Date]])/3,0)</f>
        <v>Q3</v>
      </c>
      <c r="W1844" s="6">
        <f>MONTH(SalesDataTable[[#This Row],[Order Date]])</f>
        <v>9</v>
      </c>
      <c r="X1844" s="9" t="str">
        <f>TEXT(SalesDataTable[[#This Row],[Order Date]],"mmm")</f>
        <v>Sep</v>
      </c>
    </row>
    <row r="1845" spans="1:24">
      <c r="A1845" s="3">
        <v>2344</v>
      </c>
      <c r="B1845" s="4">
        <v>46272</v>
      </c>
      <c r="C1845" s="11">
        <f>YEAR(SalesDataTable[[#This Row],[Order Date]])</f>
        <v>2026</v>
      </c>
      <c r="D1845" s="11" t="str">
        <f>"Q"&amp;ROUNDUP(MONTH(SalesDataTable[[#This Row],[Order Date]])/3,0)</f>
        <v>Q3</v>
      </c>
      <c r="E1845" s="13">
        <f>MONTH(SalesDataTable[[#This Row],[Order Date]])</f>
        <v>9</v>
      </c>
      <c r="F1845" s="11" t="str">
        <f>TEXT(SalesDataTable[[#This Row],[Order Date]],"MMM")</f>
        <v>Sep</v>
      </c>
      <c r="G1845" s="5" t="s">
        <v>0</v>
      </c>
      <c r="H1845" s="5" t="s">
        <v>50</v>
      </c>
      <c r="I1845" s="5" t="s">
        <v>28</v>
      </c>
      <c r="J1845" s="5" t="s">
        <v>13</v>
      </c>
      <c r="K1845" s="5" t="s">
        <v>34</v>
      </c>
      <c r="L1845" s="5" t="s">
        <v>42</v>
      </c>
      <c r="M1845" s="6">
        <v>4</v>
      </c>
      <c r="N1845" s="7">
        <v>36.380000000000003</v>
      </c>
      <c r="O1845" s="8">
        <v>0</v>
      </c>
      <c r="P1845" s="7">
        <v>14.16</v>
      </c>
      <c r="Q1845" s="7">
        <f t="shared" si="112"/>
        <v>145.52000000000001</v>
      </c>
      <c r="R1845" s="7">
        <f t="shared" si="113"/>
        <v>56.64</v>
      </c>
      <c r="S1845" s="7">
        <f t="shared" si="114"/>
        <v>88.88000000000001</v>
      </c>
      <c r="T1845" s="9">
        <f t="shared" si="115"/>
        <v>0.61077515118196812</v>
      </c>
      <c r="U1845" s="6">
        <f>YEAR(SalesDataTable[[#This Row],[Order Date]])</f>
        <v>2026</v>
      </c>
      <c r="V1845" s="9" t="str">
        <f>"Q"&amp;ROUNDUP(MONTH(SalesDataTable[[#This Row],[Order Date]])/3,0)</f>
        <v>Q3</v>
      </c>
      <c r="W1845" s="6">
        <f>MONTH(SalesDataTable[[#This Row],[Order Date]])</f>
        <v>9</v>
      </c>
      <c r="X1845" s="9" t="str">
        <f>TEXT(SalesDataTable[[#This Row],[Order Date]],"mmm")</f>
        <v>Sep</v>
      </c>
    </row>
    <row r="1846" spans="1:24">
      <c r="A1846" s="3">
        <v>2601</v>
      </c>
      <c r="B1846" s="4">
        <v>46272</v>
      </c>
      <c r="C1846" s="11">
        <f>YEAR(SalesDataTable[[#This Row],[Order Date]])</f>
        <v>2026</v>
      </c>
      <c r="D1846" s="11" t="str">
        <f>"Q"&amp;ROUNDUP(MONTH(SalesDataTable[[#This Row],[Order Date]])/3,0)</f>
        <v>Q3</v>
      </c>
      <c r="E1846" s="13">
        <f>MONTH(SalesDataTable[[#This Row],[Order Date]])</f>
        <v>9</v>
      </c>
      <c r="F1846" s="11" t="str">
        <f>TEXT(SalesDataTable[[#This Row],[Order Date]],"MMM")</f>
        <v>Sep</v>
      </c>
      <c r="G1846" s="5" t="s">
        <v>6</v>
      </c>
      <c r="H1846" s="5" t="s">
        <v>41</v>
      </c>
      <c r="I1846" s="5" t="s">
        <v>2</v>
      </c>
      <c r="J1846" s="5" t="s">
        <v>13</v>
      </c>
      <c r="K1846" s="5" t="s">
        <v>4</v>
      </c>
      <c r="L1846" s="5" t="s">
        <v>5</v>
      </c>
      <c r="M1846" s="6">
        <v>1</v>
      </c>
      <c r="N1846" s="7">
        <v>82.86</v>
      </c>
      <c r="O1846" s="8">
        <v>0</v>
      </c>
      <c r="P1846" s="7">
        <v>43.33</v>
      </c>
      <c r="Q1846" s="7">
        <f t="shared" si="112"/>
        <v>82.86</v>
      </c>
      <c r="R1846" s="7">
        <f t="shared" si="113"/>
        <v>43.33</v>
      </c>
      <c r="S1846" s="7">
        <f t="shared" si="114"/>
        <v>39.53</v>
      </c>
      <c r="T1846" s="9">
        <f t="shared" si="115"/>
        <v>0.47706975621530295</v>
      </c>
      <c r="U1846" s="6">
        <f>YEAR(SalesDataTable[[#This Row],[Order Date]])</f>
        <v>2026</v>
      </c>
      <c r="V1846" s="9" t="str">
        <f>"Q"&amp;ROUNDUP(MONTH(SalesDataTable[[#This Row],[Order Date]])/3,0)</f>
        <v>Q3</v>
      </c>
      <c r="W1846" s="6">
        <f>MONTH(SalesDataTable[[#This Row],[Order Date]])</f>
        <v>9</v>
      </c>
      <c r="X1846" s="9" t="str">
        <f>TEXT(SalesDataTable[[#This Row],[Order Date]],"mmm")</f>
        <v>Sep</v>
      </c>
    </row>
    <row r="1847" spans="1:24">
      <c r="A1847" s="3">
        <v>2831</v>
      </c>
      <c r="B1847" s="4">
        <v>46272</v>
      </c>
      <c r="C1847" s="11">
        <f>YEAR(SalesDataTable[[#This Row],[Order Date]])</f>
        <v>2026</v>
      </c>
      <c r="D1847" s="11" t="str">
        <f>"Q"&amp;ROUNDUP(MONTH(SalesDataTable[[#This Row],[Order Date]])/3,0)</f>
        <v>Q3</v>
      </c>
      <c r="E1847" s="13">
        <f>MONTH(SalesDataTable[[#This Row],[Order Date]])</f>
        <v>9</v>
      </c>
      <c r="F1847" s="11" t="str">
        <f>TEXT(SalesDataTable[[#This Row],[Order Date]],"MMM")</f>
        <v>Sep</v>
      </c>
      <c r="G1847" s="5" t="s">
        <v>0</v>
      </c>
      <c r="H1847" s="5" t="s">
        <v>36</v>
      </c>
      <c r="I1847" s="5" t="s">
        <v>2</v>
      </c>
      <c r="J1847" s="5" t="s">
        <v>13</v>
      </c>
      <c r="K1847" s="5" t="s">
        <v>14</v>
      </c>
      <c r="L1847" s="5" t="s">
        <v>32</v>
      </c>
      <c r="M1847" s="6">
        <v>1</v>
      </c>
      <c r="N1847" s="7">
        <v>46.44</v>
      </c>
      <c r="O1847" s="8">
        <v>0.05</v>
      </c>
      <c r="P1847" s="7">
        <v>17.88</v>
      </c>
      <c r="Q1847" s="7">
        <f t="shared" si="112"/>
        <v>44.117999999999995</v>
      </c>
      <c r="R1847" s="7">
        <f t="shared" si="113"/>
        <v>17.88</v>
      </c>
      <c r="S1847" s="7">
        <f t="shared" si="114"/>
        <v>26.237999999999996</v>
      </c>
      <c r="T1847" s="9">
        <f t="shared" si="115"/>
        <v>0.59472324221406225</v>
      </c>
      <c r="U1847" s="6">
        <f>YEAR(SalesDataTable[[#This Row],[Order Date]])</f>
        <v>2026</v>
      </c>
      <c r="V1847" s="9" t="str">
        <f>"Q"&amp;ROUNDUP(MONTH(SalesDataTable[[#This Row],[Order Date]])/3,0)</f>
        <v>Q3</v>
      </c>
      <c r="W1847" s="6">
        <f>MONTH(SalesDataTable[[#This Row],[Order Date]])</f>
        <v>9</v>
      </c>
      <c r="X1847" s="9" t="str">
        <f>TEXT(SalesDataTable[[#This Row],[Order Date]],"mmm")</f>
        <v>Sep</v>
      </c>
    </row>
    <row r="1848" spans="1:24">
      <c r="A1848" s="3">
        <v>2845</v>
      </c>
      <c r="B1848" s="4">
        <v>46272</v>
      </c>
      <c r="C1848" s="11">
        <f>YEAR(SalesDataTable[[#This Row],[Order Date]])</f>
        <v>2026</v>
      </c>
      <c r="D1848" s="11" t="str">
        <f>"Q"&amp;ROUNDUP(MONTH(SalesDataTable[[#This Row],[Order Date]])/3,0)</f>
        <v>Q3</v>
      </c>
      <c r="E1848" s="13">
        <f>MONTH(SalesDataTable[[#This Row],[Order Date]])</f>
        <v>9</v>
      </c>
      <c r="F1848" s="11" t="str">
        <f>TEXT(SalesDataTable[[#This Row],[Order Date]],"MMM")</f>
        <v>Sep</v>
      </c>
      <c r="G1848" s="5" t="s">
        <v>0</v>
      </c>
      <c r="H1848" s="5" t="s">
        <v>1</v>
      </c>
      <c r="I1848" s="5" t="s">
        <v>8</v>
      </c>
      <c r="J1848" s="5" t="s">
        <v>16</v>
      </c>
      <c r="K1848" s="5" t="s">
        <v>14</v>
      </c>
      <c r="L1848" s="5" t="s">
        <v>44</v>
      </c>
      <c r="M1848" s="6">
        <v>4</v>
      </c>
      <c r="N1848" s="7">
        <v>133.26</v>
      </c>
      <c r="O1848" s="8">
        <v>0.1</v>
      </c>
      <c r="P1848" s="7">
        <v>68.77</v>
      </c>
      <c r="Q1848" s="7">
        <f t="shared" si="112"/>
        <v>479.73599999999999</v>
      </c>
      <c r="R1848" s="7">
        <f t="shared" si="113"/>
        <v>275.08</v>
      </c>
      <c r="S1848" s="7">
        <f t="shared" si="114"/>
        <v>204.65600000000001</v>
      </c>
      <c r="T1848" s="9">
        <f t="shared" si="115"/>
        <v>0.42660129738022579</v>
      </c>
      <c r="U1848" s="6">
        <f>YEAR(SalesDataTable[[#This Row],[Order Date]])</f>
        <v>2026</v>
      </c>
      <c r="V1848" s="9" t="str">
        <f>"Q"&amp;ROUNDUP(MONTH(SalesDataTable[[#This Row],[Order Date]])/3,0)</f>
        <v>Q3</v>
      </c>
      <c r="W1848" s="6">
        <f>MONTH(SalesDataTable[[#This Row],[Order Date]])</f>
        <v>9</v>
      </c>
      <c r="X1848" s="9" t="str">
        <f>TEXT(SalesDataTable[[#This Row],[Order Date]],"mmm")</f>
        <v>Sep</v>
      </c>
    </row>
    <row r="1849" spans="1:24">
      <c r="A1849" s="3">
        <v>3679</v>
      </c>
      <c r="B1849" s="4">
        <v>46272</v>
      </c>
      <c r="C1849" s="11">
        <f>YEAR(SalesDataTable[[#This Row],[Order Date]])</f>
        <v>2026</v>
      </c>
      <c r="D1849" s="11" t="str">
        <f>"Q"&amp;ROUNDUP(MONTH(SalesDataTable[[#This Row],[Order Date]])/3,0)</f>
        <v>Q3</v>
      </c>
      <c r="E1849" s="13">
        <f>MONTH(SalesDataTable[[#This Row],[Order Date]])</f>
        <v>9</v>
      </c>
      <c r="F1849" s="11" t="str">
        <f>TEXT(SalesDataTable[[#This Row],[Order Date]],"MMM")</f>
        <v>Sep</v>
      </c>
      <c r="G1849" s="5" t="s">
        <v>6</v>
      </c>
      <c r="H1849" s="5" t="s">
        <v>43</v>
      </c>
      <c r="I1849" s="5" t="s">
        <v>28</v>
      </c>
      <c r="J1849" s="5" t="s">
        <v>13</v>
      </c>
      <c r="K1849" s="5" t="s">
        <v>9</v>
      </c>
      <c r="L1849" s="5" t="s">
        <v>17</v>
      </c>
      <c r="M1849" s="6">
        <v>1</v>
      </c>
      <c r="N1849" s="7">
        <v>147.36000000000001</v>
      </c>
      <c r="O1849" s="8">
        <v>0</v>
      </c>
      <c r="P1849" s="7">
        <v>81.599999999999994</v>
      </c>
      <c r="Q1849" s="7">
        <f t="shared" si="112"/>
        <v>147.36000000000001</v>
      </c>
      <c r="R1849" s="7">
        <f t="shared" si="113"/>
        <v>81.599999999999994</v>
      </c>
      <c r="S1849" s="7">
        <f t="shared" si="114"/>
        <v>65.760000000000019</v>
      </c>
      <c r="T1849" s="9">
        <f t="shared" si="115"/>
        <v>0.44625407166123787</v>
      </c>
      <c r="U1849" s="6">
        <f>YEAR(SalesDataTable[[#This Row],[Order Date]])</f>
        <v>2026</v>
      </c>
      <c r="V1849" s="9" t="str">
        <f>"Q"&amp;ROUNDUP(MONTH(SalesDataTable[[#This Row],[Order Date]])/3,0)</f>
        <v>Q3</v>
      </c>
      <c r="W1849" s="6">
        <f>MONTH(SalesDataTable[[#This Row],[Order Date]])</f>
        <v>9</v>
      </c>
      <c r="X1849" s="9" t="str">
        <f>TEXT(SalesDataTable[[#This Row],[Order Date]],"mmm")</f>
        <v>Sep</v>
      </c>
    </row>
    <row r="1850" spans="1:24">
      <c r="A1850" s="3">
        <v>3828</v>
      </c>
      <c r="B1850" s="4">
        <v>46272</v>
      </c>
      <c r="C1850" s="11">
        <f>YEAR(SalesDataTable[[#This Row],[Order Date]])</f>
        <v>2026</v>
      </c>
      <c r="D1850" s="11" t="str">
        <f>"Q"&amp;ROUNDUP(MONTH(SalesDataTable[[#This Row],[Order Date]])/3,0)</f>
        <v>Q3</v>
      </c>
      <c r="E1850" s="13">
        <f>MONTH(SalesDataTable[[#This Row],[Order Date]])</f>
        <v>9</v>
      </c>
      <c r="F1850" s="11" t="str">
        <f>TEXT(SalesDataTable[[#This Row],[Order Date]],"MMM")</f>
        <v>Sep</v>
      </c>
      <c r="G1850" s="5" t="s">
        <v>0</v>
      </c>
      <c r="H1850" s="5" t="s">
        <v>1</v>
      </c>
      <c r="I1850" s="5" t="s">
        <v>2</v>
      </c>
      <c r="J1850" s="5" t="s">
        <v>13</v>
      </c>
      <c r="K1850" s="5" t="s">
        <v>14</v>
      </c>
      <c r="L1850" s="5" t="s">
        <v>48</v>
      </c>
      <c r="M1850" s="6">
        <v>2</v>
      </c>
      <c r="N1850" s="7">
        <v>166.13</v>
      </c>
      <c r="O1850" s="8">
        <v>0.15</v>
      </c>
      <c r="P1850" s="7">
        <v>86.71</v>
      </c>
      <c r="Q1850" s="7">
        <f t="shared" si="112"/>
        <v>282.42099999999999</v>
      </c>
      <c r="R1850" s="7">
        <f t="shared" si="113"/>
        <v>173.42</v>
      </c>
      <c r="S1850" s="7">
        <f t="shared" si="114"/>
        <v>109.001</v>
      </c>
      <c r="T1850" s="9">
        <f t="shared" si="115"/>
        <v>0.38595217777714835</v>
      </c>
      <c r="U1850" s="6">
        <f>YEAR(SalesDataTable[[#This Row],[Order Date]])</f>
        <v>2026</v>
      </c>
      <c r="V1850" s="9" t="str">
        <f>"Q"&amp;ROUNDUP(MONTH(SalesDataTable[[#This Row],[Order Date]])/3,0)</f>
        <v>Q3</v>
      </c>
      <c r="W1850" s="6">
        <f>MONTH(SalesDataTable[[#This Row],[Order Date]])</f>
        <v>9</v>
      </c>
      <c r="X1850" s="9" t="str">
        <f>TEXT(SalesDataTable[[#This Row],[Order Date]],"mmm")</f>
        <v>Sep</v>
      </c>
    </row>
    <row r="1851" spans="1:24">
      <c r="A1851" s="3">
        <v>4226</v>
      </c>
      <c r="B1851" s="4">
        <v>46272</v>
      </c>
      <c r="C1851" s="11">
        <f>YEAR(SalesDataTable[[#This Row],[Order Date]])</f>
        <v>2026</v>
      </c>
      <c r="D1851" s="11" t="str">
        <f>"Q"&amp;ROUNDUP(MONTH(SalesDataTable[[#This Row],[Order Date]])/3,0)</f>
        <v>Q3</v>
      </c>
      <c r="E1851" s="13">
        <f>MONTH(SalesDataTable[[#This Row],[Order Date]])</f>
        <v>9</v>
      </c>
      <c r="F1851" s="11" t="str">
        <f>TEXT(SalesDataTable[[#This Row],[Order Date]],"MMM")</f>
        <v>Sep</v>
      </c>
      <c r="G1851" s="5" t="s">
        <v>11</v>
      </c>
      <c r="H1851" s="5" t="s">
        <v>18</v>
      </c>
      <c r="I1851" s="5" t="s">
        <v>2</v>
      </c>
      <c r="J1851" s="5" t="s">
        <v>13</v>
      </c>
      <c r="K1851" s="5" t="s">
        <v>34</v>
      </c>
      <c r="L1851" s="5" t="s">
        <v>45</v>
      </c>
      <c r="M1851" s="6">
        <v>1</v>
      </c>
      <c r="N1851" s="7">
        <v>51.74</v>
      </c>
      <c r="O1851" s="8">
        <v>0</v>
      </c>
      <c r="P1851" s="7">
        <v>22.45</v>
      </c>
      <c r="Q1851" s="7">
        <f t="shared" si="112"/>
        <v>51.74</v>
      </c>
      <c r="R1851" s="7">
        <f t="shared" si="113"/>
        <v>22.45</v>
      </c>
      <c r="S1851" s="7">
        <f t="shared" si="114"/>
        <v>29.290000000000003</v>
      </c>
      <c r="T1851" s="9">
        <f t="shared" si="115"/>
        <v>0.56609972941631237</v>
      </c>
      <c r="U1851" s="6">
        <f>YEAR(SalesDataTable[[#This Row],[Order Date]])</f>
        <v>2026</v>
      </c>
      <c r="V1851" s="9" t="str">
        <f>"Q"&amp;ROUNDUP(MONTH(SalesDataTable[[#This Row],[Order Date]])/3,0)</f>
        <v>Q3</v>
      </c>
      <c r="W1851" s="6">
        <f>MONTH(SalesDataTable[[#This Row],[Order Date]])</f>
        <v>9</v>
      </c>
      <c r="X1851" s="9" t="str">
        <f>TEXT(SalesDataTable[[#This Row],[Order Date]],"mmm")</f>
        <v>Sep</v>
      </c>
    </row>
    <row r="1852" spans="1:24">
      <c r="A1852" s="3">
        <v>58</v>
      </c>
      <c r="B1852" s="4">
        <v>46273</v>
      </c>
      <c r="C1852" s="11">
        <f>YEAR(SalesDataTable[[#This Row],[Order Date]])</f>
        <v>2026</v>
      </c>
      <c r="D1852" s="11" t="str">
        <f>"Q"&amp;ROUNDUP(MONTH(SalesDataTable[[#This Row],[Order Date]])/3,0)</f>
        <v>Q3</v>
      </c>
      <c r="E1852" s="13">
        <f>MONTH(SalesDataTable[[#This Row],[Order Date]])</f>
        <v>9</v>
      </c>
      <c r="F1852" s="11" t="str">
        <f>TEXT(SalesDataTable[[#This Row],[Order Date]],"MMM")</f>
        <v>Sep</v>
      </c>
      <c r="G1852" s="5" t="s">
        <v>0</v>
      </c>
      <c r="H1852" s="5" t="s">
        <v>1</v>
      </c>
      <c r="I1852" s="5" t="s">
        <v>19</v>
      </c>
      <c r="J1852" s="5" t="s">
        <v>3</v>
      </c>
      <c r="K1852" s="5" t="s">
        <v>9</v>
      </c>
      <c r="L1852" s="5" t="s">
        <v>46</v>
      </c>
      <c r="M1852" s="6">
        <v>1</v>
      </c>
      <c r="N1852" s="7">
        <v>71.7</v>
      </c>
      <c r="O1852" s="8">
        <v>0</v>
      </c>
      <c r="P1852" s="7">
        <v>32</v>
      </c>
      <c r="Q1852" s="7">
        <f t="shared" si="112"/>
        <v>71.7</v>
      </c>
      <c r="R1852" s="7">
        <f t="shared" si="113"/>
        <v>32</v>
      </c>
      <c r="S1852" s="7">
        <f t="shared" si="114"/>
        <v>39.700000000000003</v>
      </c>
      <c r="T1852" s="9">
        <f t="shared" si="115"/>
        <v>0.55369595536959559</v>
      </c>
      <c r="U1852" s="6">
        <f>YEAR(SalesDataTable[[#This Row],[Order Date]])</f>
        <v>2026</v>
      </c>
      <c r="V1852" s="9" t="str">
        <f>"Q"&amp;ROUNDUP(MONTH(SalesDataTable[[#This Row],[Order Date]])/3,0)</f>
        <v>Q3</v>
      </c>
      <c r="W1852" s="6">
        <f>MONTH(SalesDataTable[[#This Row],[Order Date]])</f>
        <v>9</v>
      </c>
      <c r="X1852" s="9" t="str">
        <f>TEXT(SalesDataTable[[#This Row],[Order Date]],"mmm")</f>
        <v>Sep</v>
      </c>
    </row>
    <row r="1853" spans="1:24">
      <c r="A1853" s="3">
        <v>1224</v>
      </c>
      <c r="B1853" s="4">
        <v>46273</v>
      </c>
      <c r="C1853" s="11">
        <f>YEAR(SalesDataTable[[#This Row],[Order Date]])</f>
        <v>2026</v>
      </c>
      <c r="D1853" s="11" t="str">
        <f>"Q"&amp;ROUNDUP(MONTH(SalesDataTable[[#This Row],[Order Date]])/3,0)</f>
        <v>Q3</v>
      </c>
      <c r="E1853" s="13">
        <f>MONTH(SalesDataTable[[#This Row],[Order Date]])</f>
        <v>9</v>
      </c>
      <c r="F1853" s="11" t="str">
        <f>TEXT(SalesDataTable[[#This Row],[Order Date]],"MMM")</f>
        <v>Sep</v>
      </c>
      <c r="G1853" s="5" t="s">
        <v>11</v>
      </c>
      <c r="H1853" s="5" t="s">
        <v>12</v>
      </c>
      <c r="I1853" s="5" t="s">
        <v>2</v>
      </c>
      <c r="J1853" s="5" t="s">
        <v>3</v>
      </c>
      <c r="K1853" s="5" t="s">
        <v>4</v>
      </c>
      <c r="L1853" s="5" t="s">
        <v>26</v>
      </c>
      <c r="M1853" s="6">
        <v>2</v>
      </c>
      <c r="N1853" s="7">
        <v>39.409999999999997</v>
      </c>
      <c r="O1853" s="8">
        <v>0.05</v>
      </c>
      <c r="P1853" s="7">
        <v>17.12</v>
      </c>
      <c r="Q1853" s="7">
        <f t="shared" si="112"/>
        <v>74.878999999999991</v>
      </c>
      <c r="R1853" s="7">
        <f t="shared" si="113"/>
        <v>34.24</v>
      </c>
      <c r="S1853" s="7">
        <f t="shared" si="114"/>
        <v>40.638999999999989</v>
      </c>
      <c r="T1853" s="9">
        <f t="shared" si="115"/>
        <v>0.54272893601677363</v>
      </c>
      <c r="U1853" s="6">
        <f>YEAR(SalesDataTable[[#This Row],[Order Date]])</f>
        <v>2026</v>
      </c>
      <c r="V1853" s="9" t="str">
        <f>"Q"&amp;ROUNDUP(MONTH(SalesDataTable[[#This Row],[Order Date]])/3,0)</f>
        <v>Q3</v>
      </c>
      <c r="W1853" s="6">
        <f>MONTH(SalesDataTable[[#This Row],[Order Date]])</f>
        <v>9</v>
      </c>
      <c r="X1853" s="9" t="str">
        <f>TEXT(SalesDataTable[[#This Row],[Order Date]],"mmm")</f>
        <v>Sep</v>
      </c>
    </row>
    <row r="1854" spans="1:24">
      <c r="A1854" s="3">
        <v>4345</v>
      </c>
      <c r="B1854" s="4">
        <v>46273</v>
      </c>
      <c r="C1854" s="11">
        <f>YEAR(SalesDataTable[[#This Row],[Order Date]])</f>
        <v>2026</v>
      </c>
      <c r="D1854" s="11" t="str">
        <f>"Q"&amp;ROUNDUP(MONTH(SalesDataTable[[#This Row],[Order Date]])/3,0)</f>
        <v>Q3</v>
      </c>
      <c r="E1854" s="13">
        <f>MONTH(SalesDataTable[[#This Row],[Order Date]])</f>
        <v>9</v>
      </c>
      <c r="F1854" s="11" t="str">
        <f>TEXT(SalesDataTable[[#This Row],[Order Date]],"MMM")</f>
        <v>Sep</v>
      </c>
      <c r="G1854" s="5" t="s">
        <v>0</v>
      </c>
      <c r="H1854" s="5" t="s">
        <v>36</v>
      </c>
      <c r="I1854" s="5" t="s">
        <v>2</v>
      </c>
      <c r="J1854" s="5" t="s">
        <v>13</v>
      </c>
      <c r="K1854" s="5" t="s">
        <v>23</v>
      </c>
      <c r="L1854" s="5" t="s">
        <v>24</v>
      </c>
      <c r="M1854" s="6">
        <v>2</v>
      </c>
      <c r="N1854" s="7">
        <v>345.33</v>
      </c>
      <c r="O1854" s="8">
        <v>0</v>
      </c>
      <c r="P1854" s="7">
        <v>198.22</v>
      </c>
      <c r="Q1854" s="7">
        <f t="shared" si="112"/>
        <v>690.66</v>
      </c>
      <c r="R1854" s="7">
        <f t="shared" si="113"/>
        <v>396.44</v>
      </c>
      <c r="S1854" s="7">
        <f t="shared" si="114"/>
        <v>294.21999999999997</v>
      </c>
      <c r="T1854" s="9">
        <f t="shared" si="115"/>
        <v>0.42599832044710856</v>
      </c>
      <c r="U1854" s="6">
        <f>YEAR(SalesDataTable[[#This Row],[Order Date]])</f>
        <v>2026</v>
      </c>
      <c r="V1854" s="9" t="str">
        <f>"Q"&amp;ROUNDUP(MONTH(SalesDataTable[[#This Row],[Order Date]])/3,0)</f>
        <v>Q3</v>
      </c>
      <c r="W1854" s="6">
        <f>MONTH(SalesDataTable[[#This Row],[Order Date]])</f>
        <v>9</v>
      </c>
      <c r="X1854" s="9" t="str">
        <f>TEXT(SalesDataTable[[#This Row],[Order Date]],"mmm")</f>
        <v>Sep</v>
      </c>
    </row>
    <row r="1855" spans="1:24">
      <c r="A1855" s="3">
        <v>1069</v>
      </c>
      <c r="B1855" s="4">
        <v>46274</v>
      </c>
      <c r="C1855" s="11">
        <f>YEAR(SalesDataTable[[#This Row],[Order Date]])</f>
        <v>2026</v>
      </c>
      <c r="D1855" s="11" t="str">
        <f>"Q"&amp;ROUNDUP(MONTH(SalesDataTable[[#This Row],[Order Date]])/3,0)</f>
        <v>Q3</v>
      </c>
      <c r="E1855" s="13">
        <f>MONTH(SalesDataTable[[#This Row],[Order Date]])</f>
        <v>9</v>
      </c>
      <c r="F1855" s="11" t="str">
        <f>TEXT(SalesDataTable[[#This Row],[Order Date]],"MMM")</f>
        <v>Sep</v>
      </c>
      <c r="G1855" s="5" t="s">
        <v>20</v>
      </c>
      <c r="H1855" s="5" t="s">
        <v>47</v>
      </c>
      <c r="I1855" s="5" t="s">
        <v>2</v>
      </c>
      <c r="J1855" s="5" t="s">
        <v>3</v>
      </c>
      <c r="K1855" s="5" t="s">
        <v>9</v>
      </c>
      <c r="L1855" s="5" t="s">
        <v>17</v>
      </c>
      <c r="M1855" s="6">
        <v>1</v>
      </c>
      <c r="N1855" s="7">
        <v>145.33000000000001</v>
      </c>
      <c r="O1855" s="8">
        <v>0.1</v>
      </c>
      <c r="P1855" s="7">
        <v>80.97</v>
      </c>
      <c r="Q1855" s="7">
        <f t="shared" si="112"/>
        <v>130.79700000000003</v>
      </c>
      <c r="R1855" s="7">
        <f t="shared" si="113"/>
        <v>80.97</v>
      </c>
      <c r="S1855" s="7">
        <f t="shared" si="114"/>
        <v>49.827000000000027</v>
      </c>
      <c r="T1855" s="9">
        <f t="shared" si="115"/>
        <v>0.3809491043372556</v>
      </c>
      <c r="U1855" s="6">
        <f>YEAR(SalesDataTable[[#This Row],[Order Date]])</f>
        <v>2026</v>
      </c>
      <c r="V1855" s="9" t="str">
        <f>"Q"&amp;ROUNDUP(MONTH(SalesDataTable[[#This Row],[Order Date]])/3,0)</f>
        <v>Q3</v>
      </c>
      <c r="W1855" s="6">
        <f>MONTH(SalesDataTable[[#This Row],[Order Date]])</f>
        <v>9</v>
      </c>
      <c r="X1855" s="9" t="str">
        <f>TEXT(SalesDataTable[[#This Row],[Order Date]],"mmm")</f>
        <v>Sep</v>
      </c>
    </row>
    <row r="1856" spans="1:24">
      <c r="A1856" s="3">
        <v>1489</v>
      </c>
      <c r="B1856" s="4">
        <v>46274</v>
      </c>
      <c r="C1856" s="11">
        <f>YEAR(SalesDataTable[[#This Row],[Order Date]])</f>
        <v>2026</v>
      </c>
      <c r="D1856" s="11" t="str">
        <f>"Q"&amp;ROUNDUP(MONTH(SalesDataTable[[#This Row],[Order Date]])/3,0)</f>
        <v>Q3</v>
      </c>
      <c r="E1856" s="13">
        <f>MONTH(SalesDataTable[[#This Row],[Order Date]])</f>
        <v>9</v>
      </c>
      <c r="F1856" s="11" t="str">
        <f>TEXT(SalesDataTable[[#This Row],[Order Date]],"MMM")</f>
        <v>Sep</v>
      </c>
      <c r="G1856" s="5" t="s">
        <v>0</v>
      </c>
      <c r="H1856" s="5" t="s">
        <v>1</v>
      </c>
      <c r="I1856" s="5" t="s">
        <v>2</v>
      </c>
      <c r="J1856" s="5" t="s">
        <v>3</v>
      </c>
      <c r="K1856" s="5" t="s">
        <v>4</v>
      </c>
      <c r="L1856" s="5" t="s">
        <v>22</v>
      </c>
      <c r="M1856" s="6">
        <v>3</v>
      </c>
      <c r="N1856" s="7">
        <v>50.03</v>
      </c>
      <c r="O1856" s="8">
        <v>0.1</v>
      </c>
      <c r="P1856" s="7">
        <v>22.89</v>
      </c>
      <c r="Q1856" s="7">
        <f t="shared" si="112"/>
        <v>135.08100000000002</v>
      </c>
      <c r="R1856" s="7">
        <f t="shared" si="113"/>
        <v>68.67</v>
      </c>
      <c r="S1856" s="7">
        <f t="shared" si="114"/>
        <v>66.411000000000016</v>
      </c>
      <c r="T1856" s="9">
        <f t="shared" si="115"/>
        <v>0.49163835032313952</v>
      </c>
      <c r="U1856" s="6">
        <f>YEAR(SalesDataTable[[#This Row],[Order Date]])</f>
        <v>2026</v>
      </c>
      <c r="V1856" s="9" t="str">
        <f>"Q"&amp;ROUNDUP(MONTH(SalesDataTable[[#This Row],[Order Date]])/3,0)</f>
        <v>Q3</v>
      </c>
      <c r="W1856" s="6">
        <f>MONTH(SalesDataTable[[#This Row],[Order Date]])</f>
        <v>9</v>
      </c>
      <c r="X1856" s="9" t="str">
        <f>TEXT(SalesDataTable[[#This Row],[Order Date]],"mmm")</f>
        <v>Sep</v>
      </c>
    </row>
    <row r="1857" spans="1:24">
      <c r="A1857" s="3">
        <v>2045</v>
      </c>
      <c r="B1857" s="4">
        <v>46274</v>
      </c>
      <c r="C1857" s="11">
        <f>YEAR(SalesDataTable[[#This Row],[Order Date]])</f>
        <v>2026</v>
      </c>
      <c r="D1857" s="11" t="str">
        <f>"Q"&amp;ROUNDUP(MONTH(SalesDataTable[[#This Row],[Order Date]])/3,0)</f>
        <v>Q3</v>
      </c>
      <c r="E1857" s="13">
        <f>MONTH(SalesDataTable[[#This Row],[Order Date]])</f>
        <v>9</v>
      </c>
      <c r="F1857" s="11" t="str">
        <f>TEXT(SalesDataTable[[#This Row],[Order Date]],"MMM")</f>
        <v>Sep</v>
      </c>
      <c r="G1857" s="5" t="s">
        <v>6</v>
      </c>
      <c r="H1857" s="5" t="s">
        <v>7</v>
      </c>
      <c r="I1857" s="5" t="s">
        <v>28</v>
      </c>
      <c r="J1857" s="5" t="s">
        <v>3</v>
      </c>
      <c r="K1857" s="5" t="s">
        <v>14</v>
      </c>
      <c r="L1857" s="5" t="s">
        <v>15</v>
      </c>
      <c r="M1857" s="6">
        <v>1</v>
      </c>
      <c r="N1857" s="7">
        <v>35.68</v>
      </c>
      <c r="O1857" s="8">
        <v>0.05</v>
      </c>
      <c r="P1857" s="7">
        <v>13.37</v>
      </c>
      <c r="Q1857" s="7">
        <f t="shared" si="112"/>
        <v>33.896000000000001</v>
      </c>
      <c r="R1857" s="7">
        <f t="shared" si="113"/>
        <v>13.37</v>
      </c>
      <c r="S1857" s="7">
        <f t="shared" si="114"/>
        <v>20.526000000000003</v>
      </c>
      <c r="T1857" s="9">
        <f t="shared" si="115"/>
        <v>0.60555817795610112</v>
      </c>
      <c r="U1857" s="6">
        <f>YEAR(SalesDataTable[[#This Row],[Order Date]])</f>
        <v>2026</v>
      </c>
      <c r="V1857" s="9" t="str">
        <f>"Q"&amp;ROUNDUP(MONTH(SalesDataTable[[#This Row],[Order Date]])/3,0)</f>
        <v>Q3</v>
      </c>
      <c r="W1857" s="6">
        <f>MONTH(SalesDataTable[[#This Row],[Order Date]])</f>
        <v>9</v>
      </c>
      <c r="X1857" s="9" t="str">
        <f>TEXT(SalesDataTable[[#This Row],[Order Date]],"mmm")</f>
        <v>Sep</v>
      </c>
    </row>
    <row r="1858" spans="1:24">
      <c r="A1858" s="3">
        <v>2610</v>
      </c>
      <c r="B1858" s="4">
        <v>46274</v>
      </c>
      <c r="C1858" s="11">
        <f>YEAR(SalesDataTable[[#This Row],[Order Date]])</f>
        <v>2026</v>
      </c>
      <c r="D1858" s="11" t="str">
        <f>"Q"&amp;ROUNDUP(MONTH(SalesDataTable[[#This Row],[Order Date]])/3,0)</f>
        <v>Q3</v>
      </c>
      <c r="E1858" s="13">
        <f>MONTH(SalesDataTable[[#This Row],[Order Date]])</f>
        <v>9</v>
      </c>
      <c r="F1858" s="11" t="str">
        <f>TEXT(SalesDataTable[[#This Row],[Order Date]],"MMM")</f>
        <v>Sep</v>
      </c>
      <c r="G1858" s="5" t="s">
        <v>20</v>
      </c>
      <c r="H1858" s="5" t="s">
        <v>33</v>
      </c>
      <c r="I1858" s="5" t="s">
        <v>2</v>
      </c>
      <c r="J1858" s="5" t="s">
        <v>3</v>
      </c>
      <c r="K1858" s="5" t="s">
        <v>23</v>
      </c>
      <c r="L1858" s="5" t="s">
        <v>24</v>
      </c>
      <c r="M1858" s="6">
        <v>1</v>
      </c>
      <c r="N1858" s="7">
        <v>341.87</v>
      </c>
      <c r="O1858" s="8">
        <v>0.1</v>
      </c>
      <c r="P1858" s="7">
        <v>190.66</v>
      </c>
      <c r="Q1858" s="7">
        <f t="shared" ref="Q1858:Q1921" si="116">M1858*N1858*(1-O1858)</f>
        <v>307.68299999999999</v>
      </c>
      <c r="R1858" s="7">
        <f t="shared" ref="R1858:R1921" si="117">M1858*P1858</f>
        <v>190.66</v>
      </c>
      <c r="S1858" s="7">
        <f t="shared" ref="S1858:S1921" si="118">Q1858-R1858</f>
        <v>117.023</v>
      </c>
      <c r="T1858" s="9">
        <f t="shared" ref="T1858:T1921" si="119">IFERROR(S1858/Q1858,0)</f>
        <v>0.38033625517171893</v>
      </c>
      <c r="U1858" s="6">
        <f>YEAR(SalesDataTable[[#This Row],[Order Date]])</f>
        <v>2026</v>
      </c>
      <c r="V1858" s="9" t="str">
        <f>"Q"&amp;ROUNDUP(MONTH(SalesDataTable[[#This Row],[Order Date]])/3,0)</f>
        <v>Q3</v>
      </c>
      <c r="W1858" s="6">
        <f>MONTH(SalesDataTable[[#This Row],[Order Date]])</f>
        <v>9</v>
      </c>
      <c r="X1858" s="9" t="str">
        <f>TEXT(SalesDataTable[[#This Row],[Order Date]],"mmm")</f>
        <v>Sep</v>
      </c>
    </row>
    <row r="1859" spans="1:24">
      <c r="A1859" s="3">
        <v>4210</v>
      </c>
      <c r="B1859" s="4">
        <v>46274</v>
      </c>
      <c r="C1859" s="11">
        <f>YEAR(SalesDataTable[[#This Row],[Order Date]])</f>
        <v>2026</v>
      </c>
      <c r="D1859" s="11" t="str">
        <f>"Q"&amp;ROUNDUP(MONTH(SalesDataTable[[#This Row],[Order Date]])/3,0)</f>
        <v>Q3</v>
      </c>
      <c r="E1859" s="13">
        <f>MONTH(SalesDataTable[[#This Row],[Order Date]])</f>
        <v>9</v>
      </c>
      <c r="F1859" s="11" t="str">
        <f>TEXT(SalesDataTable[[#This Row],[Order Date]],"MMM")</f>
        <v>Sep</v>
      </c>
      <c r="G1859" s="5" t="s">
        <v>6</v>
      </c>
      <c r="H1859" s="5" t="s">
        <v>27</v>
      </c>
      <c r="I1859" s="5" t="s">
        <v>2</v>
      </c>
      <c r="J1859" s="5" t="s">
        <v>3</v>
      </c>
      <c r="K1859" s="5" t="s">
        <v>14</v>
      </c>
      <c r="L1859" s="5" t="s">
        <v>48</v>
      </c>
      <c r="M1859" s="6">
        <v>1</v>
      </c>
      <c r="N1859" s="7">
        <v>164.6</v>
      </c>
      <c r="O1859" s="8">
        <v>0</v>
      </c>
      <c r="P1859" s="7">
        <v>87.21</v>
      </c>
      <c r="Q1859" s="7">
        <f t="shared" si="116"/>
        <v>164.6</v>
      </c>
      <c r="R1859" s="7">
        <f t="shared" si="117"/>
        <v>87.21</v>
      </c>
      <c r="S1859" s="7">
        <f t="shared" si="118"/>
        <v>77.39</v>
      </c>
      <c r="T1859" s="9">
        <f t="shared" si="119"/>
        <v>0.47017010935601461</v>
      </c>
      <c r="U1859" s="6">
        <f>YEAR(SalesDataTable[[#This Row],[Order Date]])</f>
        <v>2026</v>
      </c>
      <c r="V1859" s="9" t="str">
        <f>"Q"&amp;ROUNDUP(MONTH(SalesDataTable[[#This Row],[Order Date]])/3,0)</f>
        <v>Q3</v>
      </c>
      <c r="W1859" s="6">
        <f>MONTH(SalesDataTable[[#This Row],[Order Date]])</f>
        <v>9</v>
      </c>
      <c r="X1859" s="9" t="str">
        <f>TEXT(SalesDataTable[[#This Row],[Order Date]],"mmm")</f>
        <v>Sep</v>
      </c>
    </row>
    <row r="1860" spans="1:24">
      <c r="A1860" s="3">
        <v>4584</v>
      </c>
      <c r="B1860" s="4">
        <v>46274</v>
      </c>
      <c r="C1860" s="11">
        <f>YEAR(SalesDataTable[[#This Row],[Order Date]])</f>
        <v>2026</v>
      </c>
      <c r="D1860" s="11" t="str">
        <f>"Q"&amp;ROUNDUP(MONTH(SalesDataTable[[#This Row],[Order Date]])/3,0)</f>
        <v>Q3</v>
      </c>
      <c r="E1860" s="13">
        <f>MONTH(SalesDataTable[[#This Row],[Order Date]])</f>
        <v>9</v>
      </c>
      <c r="F1860" s="11" t="str">
        <f>TEXT(SalesDataTable[[#This Row],[Order Date]],"MMM")</f>
        <v>Sep</v>
      </c>
      <c r="G1860" s="5" t="s">
        <v>20</v>
      </c>
      <c r="H1860" s="5" t="s">
        <v>33</v>
      </c>
      <c r="I1860" s="5" t="s">
        <v>2</v>
      </c>
      <c r="J1860" s="5" t="s">
        <v>3</v>
      </c>
      <c r="K1860" s="5" t="s">
        <v>34</v>
      </c>
      <c r="L1860" s="5" t="s">
        <v>35</v>
      </c>
      <c r="M1860" s="6">
        <v>2</v>
      </c>
      <c r="N1860" s="7">
        <v>41.24</v>
      </c>
      <c r="O1860" s="8">
        <v>0</v>
      </c>
      <c r="P1860" s="7">
        <v>14.46</v>
      </c>
      <c r="Q1860" s="7">
        <f t="shared" si="116"/>
        <v>82.48</v>
      </c>
      <c r="R1860" s="7">
        <f t="shared" si="117"/>
        <v>28.92</v>
      </c>
      <c r="S1860" s="7">
        <f t="shared" si="118"/>
        <v>53.56</v>
      </c>
      <c r="T1860" s="9">
        <f t="shared" si="119"/>
        <v>0.64936954413191073</v>
      </c>
      <c r="U1860" s="6">
        <f>YEAR(SalesDataTable[[#This Row],[Order Date]])</f>
        <v>2026</v>
      </c>
      <c r="V1860" s="9" t="str">
        <f>"Q"&amp;ROUNDUP(MONTH(SalesDataTable[[#This Row],[Order Date]])/3,0)</f>
        <v>Q3</v>
      </c>
      <c r="W1860" s="6">
        <f>MONTH(SalesDataTable[[#This Row],[Order Date]])</f>
        <v>9</v>
      </c>
      <c r="X1860" s="9" t="str">
        <f>TEXT(SalesDataTable[[#This Row],[Order Date]],"mmm")</f>
        <v>Sep</v>
      </c>
    </row>
    <row r="1861" spans="1:24">
      <c r="A1861" s="3">
        <v>44</v>
      </c>
      <c r="B1861" s="4">
        <v>46275</v>
      </c>
      <c r="C1861" s="11">
        <f>YEAR(SalesDataTable[[#This Row],[Order Date]])</f>
        <v>2026</v>
      </c>
      <c r="D1861" s="11" t="str">
        <f>"Q"&amp;ROUNDUP(MONTH(SalesDataTable[[#This Row],[Order Date]])/3,0)</f>
        <v>Q3</v>
      </c>
      <c r="E1861" s="13">
        <f>MONTH(SalesDataTable[[#This Row],[Order Date]])</f>
        <v>9</v>
      </c>
      <c r="F1861" s="11" t="str">
        <f>TEXT(SalesDataTable[[#This Row],[Order Date]],"MMM")</f>
        <v>Sep</v>
      </c>
      <c r="G1861" s="5" t="s">
        <v>11</v>
      </c>
      <c r="H1861" s="5" t="s">
        <v>39</v>
      </c>
      <c r="I1861" s="5" t="s">
        <v>19</v>
      </c>
      <c r="J1861" s="5" t="s">
        <v>13</v>
      </c>
      <c r="K1861" s="5" t="s">
        <v>4</v>
      </c>
      <c r="L1861" s="5" t="s">
        <v>26</v>
      </c>
      <c r="M1861" s="6">
        <v>1</v>
      </c>
      <c r="N1861" s="7">
        <v>40.1</v>
      </c>
      <c r="O1861" s="8">
        <v>0</v>
      </c>
      <c r="P1861" s="7">
        <v>16.920000000000002</v>
      </c>
      <c r="Q1861" s="7">
        <f t="shared" si="116"/>
        <v>40.1</v>
      </c>
      <c r="R1861" s="7">
        <f t="shared" si="117"/>
        <v>16.920000000000002</v>
      </c>
      <c r="S1861" s="7">
        <f t="shared" si="118"/>
        <v>23.18</v>
      </c>
      <c r="T1861" s="9">
        <f t="shared" si="119"/>
        <v>0.57805486284289276</v>
      </c>
      <c r="U1861" s="6">
        <f>YEAR(SalesDataTable[[#This Row],[Order Date]])</f>
        <v>2026</v>
      </c>
      <c r="V1861" s="9" t="str">
        <f>"Q"&amp;ROUNDUP(MONTH(SalesDataTable[[#This Row],[Order Date]])/3,0)</f>
        <v>Q3</v>
      </c>
      <c r="W1861" s="6">
        <f>MONTH(SalesDataTable[[#This Row],[Order Date]])</f>
        <v>9</v>
      </c>
      <c r="X1861" s="9" t="str">
        <f>TEXT(SalesDataTable[[#This Row],[Order Date]],"mmm")</f>
        <v>Sep</v>
      </c>
    </row>
    <row r="1862" spans="1:24">
      <c r="A1862" s="3">
        <v>97</v>
      </c>
      <c r="B1862" s="4">
        <v>46275</v>
      </c>
      <c r="C1862" s="11">
        <f>YEAR(SalesDataTable[[#This Row],[Order Date]])</f>
        <v>2026</v>
      </c>
      <c r="D1862" s="11" t="str">
        <f>"Q"&amp;ROUNDUP(MONTH(SalesDataTable[[#This Row],[Order Date]])/3,0)</f>
        <v>Q3</v>
      </c>
      <c r="E1862" s="13">
        <f>MONTH(SalesDataTable[[#This Row],[Order Date]])</f>
        <v>9</v>
      </c>
      <c r="F1862" s="11" t="str">
        <f>TEXT(SalesDataTable[[#This Row],[Order Date]],"MMM")</f>
        <v>Sep</v>
      </c>
      <c r="G1862" s="5" t="s">
        <v>6</v>
      </c>
      <c r="H1862" s="5" t="s">
        <v>27</v>
      </c>
      <c r="I1862" s="5" t="s">
        <v>2</v>
      </c>
      <c r="J1862" s="5" t="s">
        <v>13</v>
      </c>
      <c r="K1862" s="5" t="s">
        <v>23</v>
      </c>
      <c r="L1862" s="5" t="s">
        <v>40</v>
      </c>
      <c r="M1862" s="6">
        <v>2</v>
      </c>
      <c r="N1862" s="7">
        <v>80.239999999999995</v>
      </c>
      <c r="O1862" s="8">
        <v>0</v>
      </c>
      <c r="P1862" s="7">
        <v>40.5</v>
      </c>
      <c r="Q1862" s="7">
        <f t="shared" si="116"/>
        <v>160.47999999999999</v>
      </c>
      <c r="R1862" s="7">
        <f t="shared" si="117"/>
        <v>81</v>
      </c>
      <c r="S1862" s="7">
        <f t="shared" si="118"/>
        <v>79.47999999999999</v>
      </c>
      <c r="T1862" s="9">
        <f t="shared" si="119"/>
        <v>0.49526420737786636</v>
      </c>
      <c r="U1862" s="6">
        <f>YEAR(SalesDataTable[[#This Row],[Order Date]])</f>
        <v>2026</v>
      </c>
      <c r="V1862" s="9" t="str">
        <f>"Q"&amp;ROUNDUP(MONTH(SalesDataTable[[#This Row],[Order Date]])/3,0)</f>
        <v>Q3</v>
      </c>
      <c r="W1862" s="6">
        <f>MONTH(SalesDataTable[[#This Row],[Order Date]])</f>
        <v>9</v>
      </c>
      <c r="X1862" s="9" t="str">
        <f>TEXT(SalesDataTable[[#This Row],[Order Date]],"mmm")</f>
        <v>Sep</v>
      </c>
    </row>
    <row r="1863" spans="1:24">
      <c r="A1863" s="3">
        <v>1015</v>
      </c>
      <c r="B1863" s="4">
        <v>46275</v>
      </c>
      <c r="C1863" s="11">
        <f>YEAR(SalesDataTable[[#This Row],[Order Date]])</f>
        <v>2026</v>
      </c>
      <c r="D1863" s="11" t="str">
        <f>"Q"&amp;ROUNDUP(MONTH(SalesDataTable[[#This Row],[Order Date]])/3,0)</f>
        <v>Q3</v>
      </c>
      <c r="E1863" s="13">
        <f>MONTH(SalesDataTable[[#This Row],[Order Date]])</f>
        <v>9</v>
      </c>
      <c r="F1863" s="11" t="str">
        <f>TEXT(SalesDataTable[[#This Row],[Order Date]],"MMM")</f>
        <v>Sep</v>
      </c>
      <c r="G1863" s="5" t="s">
        <v>11</v>
      </c>
      <c r="H1863" s="5" t="s">
        <v>18</v>
      </c>
      <c r="I1863" s="5" t="s">
        <v>2</v>
      </c>
      <c r="J1863" s="5" t="s">
        <v>13</v>
      </c>
      <c r="K1863" s="5" t="s">
        <v>9</v>
      </c>
      <c r="L1863" s="5" t="s">
        <v>37</v>
      </c>
      <c r="M1863" s="6">
        <v>4</v>
      </c>
      <c r="N1863" s="7">
        <v>151.01</v>
      </c>
      <c r="O1863" s="8">
        <v>0</v>
      </c>
      <c r="P1863" s="7">
        <v>80.569999999999993</v>
      </c>
      <c r="Q1863" s="7">
        <f t="shared" si="116"/>
        <v>604.04</v>
      </c>
      <c r="R1863" s="7">
        <f t="shared" si="117"/>
        <v>322.27999999999997</v>
      </c>
      <c r="S1863" s="7">
        <f t="shared" si="118"/>
        <v>281.76</v>
      </c>
      <c r="T1863" s="9">
        <f t="shared" si="119"/>
        <v>0.46645917488908023</v>
      </c>
      <c r="U1863" s="6">
        <f>YEAR(SalesDataTable[[#This Row],[Order Date]])</f>
        <v>2026</v>
      </c>
      <c r="V1863" s="9" t="str">
        <f>"Q"&amp;ROUNDUP(MONTH(SalesDataTable[[#This Row],[Order Date]])/3,0)</f>
        <v>Q3</v>
      </c>
      <c r="W1863" s="6">
        <f>MONTH(SalesDataTable[[#This Row],[Order Date]])</f>
        <v>9</v>
      </c>
      <c r="X1863" s="9" t="str">
        <f>TEXT(SalesDataTable[[#This Row],[Order Date]],"mmm")</f>
        <v>Sep</v>
      </c>
    </row>
    <row r="1864" spans="1:24">
      <c r="A1864" s="3">
        <v>1128</v>
      </c>
      <c r="B1864" s="4">
        <v>46275</v>
      </c>
      <c r="C1864" s="11">
        <f>YEAR(SalesDataTable[[#This Row],[Order Date]])</f>
        <v>2026</v>
      </c>
      <c r="D1864" s="11" t="str">
        <f>"Q"&amp;ROUNDUP(MONTH(SalesDataTable[[#This Row],[Order Date]])/3,0)</f>
        <v>Q3</v>
      </c>
      <c r="E1864" s="13">
        <f>MONTH(SalesDataTable[[#This Row],[Order Date]])</f>
        <v>9</v>
      </c>
      <c r="F1864" s="11" t="str">
        <f>TEXT(SalesDataTable[[#This Row],[Order Date]],"MMM")</f>
        <v>Sep</v>
      </c>
      <c r="G1864" s="5" t="s">
        <v>0</v>
      </c>
      <c r="H1864" s="5" t="s">
        <v>50</v>
      </c>
      <c r="I1864" s="5" t="s">
        <v>28</v>
      </c>
      <c r="J1864" s="5" t="s">
        <v>3</v>
      </c>
      <c r="K1864" s="5" t="s">
        <v>4</v>
      </c>
      <c r="L1864" s="5" t="s">
        <v>22</v>
      </c>
      <c r="M1864" s="6">
        <v>1</v>
      </c>
      <c r="N1864" s="7">
        <v>51.32</v>
      </c>
      <c r="O1864" s="8">
        <v>0.1</v>
      </c>
      <c r="P1864" s="7">
        <v>22.67</v>
      </c>
      <c r="Q1864" s="7">
        <f t="shared" si="116"/>
        <v>46.188000000000002</v>
      </c>
      <c r="R1864" s="7">
        <f t="shared" si="117"/>
        <v>22.67</v>
      </c>
      <c r="S1864" s="7">
        <f t="shared" si="118"/>
        <v>23.518000000000001</v>
      </c>
      <c r="T1864" s="9">
        <f t="shared" si="119"/>
        <v>0.50917987356023209</v>
      </c>
      <c r="U1864" s="6">
        <f>YEAR(SalesDataTable[[#This Row],[Order Date]])</f>
        <v>2026</v>
      </c>
      <c r="V1864" s="9" t="str">
        <f>"Q"&amp;ROUNDUP(MONTH(SalesDataTable[[#This Row],[Order Date]])/3,0)</f>
        <v>Q3</v>
      </c>
      <c r="W1864" s="6">
        <f>MONTH(SalesDataTable[[#This Row],[Order Date]])</f>
        <v>9</v>
      </c>
      <c r="X1864" s="9" t="str">
        <f>TEXT(SalesDataTable[[#This Row],[Order Date]],"mmm")</f>
        <v>Sep</v>
      </c>
    </row>
    <row r="1865" spans="1:24">
      <c r="A1865" s="3">
        <v>3548</v>
      </c>
      <c r="B1865" s="4">
        <v>46275</v>
      </c>
      <c r="C1865" s="11">
        <f>YEAR(SalesDataTable[[#This Row],[Order Date]])</f>
        <v>2026</v>
      </c>
      <c r="D1865" s="11" t="str">
        <f>"Q"&amp;ROUNDUP(MONTH(SalesDataTable[[#This Row],[Order Date]])/3,0)</f>
        <v>Q3</v>
      </c>
      <c r="E1865" s="13">
        <f>MONTH(SalesDataTable[[#This Row],[Order Date]])</f>
        <v>9</v>
      </c>
      <c r="F1865" s="11" t="str">
        <f>TEXT(SalesDataTable[[#This Row],[Order Date]],"MMM")</f>
        <v>Sep</v>
      </c>
      <c r="G1865" s="5" t="s">
        <v>20</v>
      </c>
      <c r="H1865" s="5" t="s">
        <v>31</v>
      </c>
      <c r="I1865" s="5" t="s">
        <v>19</v>
      </c>
      <c r="J1865" s="5" t="s">
        <v>3</v>
      </c>
      <c r="K1865" s="5" t="s">
        <v>9</v>
      </c>
      <c r="L1865" s="5" t="s">
        <v>46</v>
      </c>
      <c r="M1865" s="6">
        <v>2</v>
      </c>
      <c r="N1865" s="7">
        <v>72.61</v>
      </c>
      <c r="O1865" s="8">
        <v>0</v>
      </c>
      <c r="P1865" s="7">
        <v>32.68</v>
      </c>
      <c r="Q1865" s="7">
        <f t="shared" si="116"/>
        <v>145.22</v>
      </c>
      <c r="R1865" s="7">
        <f t="shared" si="117"/>
        <v>65.36</v>
      </c>
      <c r="S1865" s="7">
        <f t="shared" si="118"/>
        <v>79.86</v>
      </c>
      <c r="T1865" s="9">
        <f t="shared" si="119"/>
        <v>0.54992425285773305</v>
      </c>
      <c r="U1865" s="6">
        <f>YEAR(SalesDataTable[[#This Row],[Order Date]])</f>
        <v>2026</v>
      </c>
      <c r="V1865" s="9" t="str">
        <f>"Q"&amp;ROUNDUP(MONTH(SalesDataTable[[#This Row],[Order Date]])/3,0)</f>
        <v>Q3</v>
      </c>
      <c r="W1865" s="6">
        <f>MONTH(SalesDataTable[[#This Row],[Order Date]])</f>
        <v>9</v>
      </c>
      <c r="X1865" s="9" t="str">
        <f>TEXT(SalesDataTable[[#This Row],[Order Date]],"mmm")</f>
        <v>Sep</v>
      </c>
    </row>
    <row r="1866" spans="1:24">
      <c r="A1866" s="3">
        <v>242</v>
      </c>
      <c r="B1866" s="4">
        <v>46276</v>
      </c>
      <c r="C1866" s="11">
        <f>YEAR(SalesDataTable[[#This Row],[Order Date]])</f>
        <v>2026</v>
      </c>
      <c r="D1866" s="11" t="str">
        <f>"Q"&amp;ROUNDUP(MONTH(SalesDataTable[[#This Row],[Order Date]])/3,0)</f>
        <v>Q3</v>
      </c>
      <c r="E1866" s="13">
        <f>MONTH(SalesDataTable[[#This Row],[Order Date]])</f>
        <v>9</v>
      </c>
      <c r="F1866" s="11" t="str">
        <f>TEXT(SalesDataTable[[#This Row],[Order Date]],"MMM")</f>
        <v>Sep</v>
      </c>
      <c r="G1866" s="5" t="s">
        <v>20</v>
      </c>
      <c r="H1866" s="5" t="s">
        <v>47</v>
      </c>
      <c r="I1866" s="5" t="s">
        <v>28</v>
      </c>
      <c r="J1866" s="5" t="s">
        <v>16</v>
      </c>
      <c r="K1866" s="5" t="s">
        <v>34</v>
      </c>
      <c r="L1866" s="5" t="s">
        <v>35</v>
      </c>
      <c r="M1866" s="6">
        <v>5</v>
      </c>
      <c r="N1866" s="7">
        <v>40.94</v>
      </c>
      <c r="O1866" s="8">
        <v>0</v>
      </c>
      <c r="P1866" s="7">
        <v>14.78</v>
      </c>
      <c r="Q1866" s="7">
        <f t="shared" si="116"/>
        <v>204.7</v>
      </c>
      <c r="R1866" s="7">
        <f t="shared" si="117"/>
        <v>73.899999999999991</v>
      </c>
      <c r="S1866" s="7">
        <f t="shared" si="118"/>
        <v>130.80000000000001</v>
      </c>
      <c r="T1866" s="9">
        <f t="shared" si="119"/>
        <v>0.6389838788470934</v>
      </c>
      <c r="U1866" s="6">
        <f>YEAR(SalesDataTable[[#This Row],[Order Date]])</f>
        <v>2026</v>
      </c>
      <c r="V1866" s="9" t="str">
        <f>"Q"&amp;ROUNDUP(MONTH(SalesDataTable[[#This Row],[Order Date]])/3,0)</f>
        <v>Q3</v>
      </c>
      <c r="W1866" s="6">
        <f>MONTH(SalesDataTable[[#This Row],[Order Date]])</f>
        <v>9</v>
      </c>
      <c r="X1866" s="9" t="str">
        <f>TEXT(SalesDataTable[[#This Row],[Order Date]],"mmm")</f>
        <v>Sep</v>
      </c>
    </row>
    <row r="1867" spans="1:24">
      <c r="A1867" s="3">
        <v>784</v>
      </c>
      <c r="B1867" s="4">
        <v>46276</v>
      </c>
      <c r="C1867" s="11">
        <f>YEAR(SalesDataTable[[#This Row],[Order Date]])</f>
        <v>2026</v>
      </c>
      <c r="D1867" s="11" t="str">
        <f>"Q"&amp;ROUNDUP(MONTH(SalesDataTable[[#This Row],[Order Date]])/3,0)</f>
        <v>Q3</v>
      </c>
      <c r="E1867" s="13">
        <f>MONTH(SalesDataTable[[#This Row],[Order Date]])</f>
        <v>9</v>
      </c>
      <c r="F1867" s="11" t="str">
        <f>TEXT(SalesDataTable[[#This Row],[Order Date]],"MMM")</f>
        <v>Sep</v>
      </c>
      <c r="G1867" s="5" t="s">
        <v>11</v>
      </c>
      <c r="H1867" s="5" t="s">
        <v>52</v>
      </c>
      <c r="I1867" s="5" t="s">
        <v>28</v>
      </c>
      <c r="J1867" s="5" t="s">
        <v>13</v>
      </c>
      <c r="K1867" s="5" t="s">
        <v>4</v>
      </c>
      <c r="L1867" s="5" t="s">
        <v>5</v>
      </c>
      <c r="M1867" s="6">
        <v>4</v>
      </c>
      <c r="N1867" s="7">
        <v>81.69</v>
      </c>
      <c r="O1867" s="8">
        <v>0</v>
      </c>
      <c r="P1867" s="7">
        <v>42.23</v>
      </c>
      <c r="Q1867" s="7">
        <f t="shared" si="116"/>
        <v>326.76</v>
      </c>
      <c r="R1867" s="7">
        <f t="shared" si="117"/>
        <v>168.92</v>
      </c>
      <c r="S1867" s="7">
        <f t="shared" si="118"/>
        <v>157.84</v>
      </c>
      <c r="T1867" s="9">
        <f t="shared" si="119"/>
        <v>0.48304566042355246</v>
      </c>
      <c r="U1867" s="6">
        <f>YEAR(SalesDataTable[[#This Row],[Order Date]])</f>
        <v>2026</v>
      </c>
      <c r="V1867" s="9" t="str">
        <f>"Q"&amp;ROUNDUP(MONTH(SalesDataTable[[#This Row],[Order Date]])/3,0)</f>
        <v>Q3</v>
      </c>
      <c r="W1867" s="6">
        <f>MONTH(SalesDataTable[[#This Row],[Order Date]])</f>
        <v>9</v>
      </c>
      <c r="X1867" s="9" t="str">
        <f>TEXT(SalesDataTable[[#This Row],[Order Date]],"mmm")</f>
        <v>Sep</v>
      </c>
    </row>
    <row r="1868" spans="1:24">
      <c r="A1868" s="3">
        <v>1535</v>
      </c>
      <c r="B1868" s="4">
        <v>46276</v>
      </c>
      <c r="C1868" s="11">
        <f>YEAR(SalesDataTable[[#This Row],[Order Date]])</f>
        <v>2026</v>
      </c>
      <c r="D1868" s="11" t="str">
        <f>"Q"&amp;ROUNDUP(MONTH(SalesDataTable[[#This Row],[Order Date]])/3,0)</f>
        <v>Q3</v>
      </c>
      <c r="E1868" s="13">
        <f>MONTH(SalesDataTable[[#This Row],[Order Date]])</f>
        <v>9</v>
      </c>
      <c r="F1868" s="11" t="str">
        <f>TEXT(SalesDataTable[[#This Row],[Order Date]],"MMM")</f>
        <v>Sep</v>
      </c>
      <c r="G1868" s="5" t="s">
        <v>0</v>
      </c>
      <c r="H1868" s="5" t="s">
        <v>50</v>
      </c>
      <c r="I1868" s="5" t="s">
        <v>19</v>
      </c>
      <c r="J1868" s="5" t="s">
        <v>13</v>
      </c>
      <c r="K1868" s="5" t="s">
        <v>4</v>
      </c>
      <c r="L1868" s="5" t="s">
        <v>22</v>
      </c>
      <c r="M1868" s="6">
        <v>1</v>
      </c>
      <c r="N1868" s="7">
        <v>51.25</v>
      </c>
      <c r="O1868" s="8">
        <v>0.05</v>
      </c>
      <c r="P1868" s="7">
        <v>21.99</v>
      </c>
      <c r="Q1868" s="7">
        <f t="shared" si="116"/>
        <v>48.6875</v>
      </c>
      <c r="R1868" s="7">
        <f t="shared" si="117"/>
        <v>21.99</v>
      </c>
      <c r="S1868" s="7">
        <f t="shared" si="118"/>
        <v>26.697500000000002</v>
      </c>
      <c r="T1868" s="9">
        <f t="shared" si="119"/>
        <v>0.54834403080872918</v>
      </c>
      <c r="U1868" s="6">
        <f>YEAR(SalesDataTable[[#This Row],[Order Date]])</f>
        <v>2026</v>
      </c>
      <c r="V1868" s="9" t="str">
        <f>"Q"&amp;ROUNDUP(MONTH(SalesDataTable[[#This Row],[Order Date]])/3,0)</f>
        <v>Q3</v>
      </c>
      <c r="W1868" s="6">
        <f>MONTH(SalesDataTable[[#This Row],[Order Date]])</f>
        <v>9</v>
      </c>
      <c r="X1868" s="9" t="str">
        <f>TEXT(SalesDataTable[[#This Row],[Order Date]],"mmm")</f>
        <v>Sep</v>
      </c>
    </row>
    <row r="1869" spans="1:24">
      <c r="A1869" s="3">
        <v>1687</v>
      </c>
      <c r="B1869" s="4">
        <v>46276</v>
      </c>
      <c r="C1869" s="11">
        <f>YEAR(SalesDataTable[[#This Row],[Order Date]])</f>
        <v>2026</v>
      </c>
      <c r="D1869" s="11" t="str">
        <f>"Q"&amp;ROUNDUP(MONTH(SalesDataTable[[#This Row],[Order Date]])/3,0)</f>
        <v>Q3</v>
      </c>
      <c r="E1869" s="13">
        <f>MONTH(SalesDataTable[[#This Row],[Order Date]])</f>
        <v>9</v>
      </c>
      <c r="F1869" s="11" t="str">
        <f>TEXT(SalesDataTable[[#This Row],[Order Date]],"MMM")</f>
        <v>Sep</v>
      </c>
      <c r="G1869" s="5" t="s">
        <v>11</v>
      </c>
      <c r="H1869" s="5" t="s">
        <v>52</v>
      </c>
      <c r="I1869" s="5" t="s">
        <v>2</v>
      </c>
      <c r="J1869" s="5" t="s">
        <v>3</v>
      </c>
      <c r="K1869" s="5" t="s">
        <v>34</v>
      </c>
      <c r="L1869" s="5" t="s">
        <v>45</v>
      </c>
      <c r="M1869" s="6">
        <v>1</v>
      </c>
      <c r="N1869" s="7">
        <v>50.78</v>
      </c>
      <c r="O1869" s="8">
        <v>0.05</v>
      </c>
      <c r="P1869" s="7">
        <v>22.52</v>
      </c>
      <c r="Q1869" s="7">
        <f t="shared" si="116"/>
        <v>48.241</v>
      </c>
      <c r="R1869" s="7">
        <f t="shared" si="117"/>
        <v>22.52</v>
      </c>
      <c r="S1869" s="7">
        <f t="shared" si="118"/>
        <v>25.721</v>
      </c>
      <c r="T1869" s="9">
        <f t="shared" si="119"/>
        <v>0.5331771729441761</v>
      </c>
      <c r="U1869" s="6">
        <f>YEAR(SalesDataTable[[#This Row],[Order Date]])</f>
        <v>2026</v>
      </c>
      <c r="V1869" s="9" t="str">
        <f>"Q"&amp;ROUNDUP(MONTH(SalesDataTable[[#This Row],[Order Date]])/3,0)</f>
        <v>Q3</v>
      </c>
      <c r="W1869" s="6">
        <f>MONTH(SalesDataTable[[#This Row],[Order Date]])</f>
        <v>9</v>
      </c>
      <c r="X1869" s="9" t="str">
        <f>TEXT(SalesDataTable[[#This Row],[Order Date]],"mmm")</f>
        <v>Sep</v>
      </c>
    </row>
    <row r="1870" spans="1:24">
      <c r="A1870" s="3">
        <v>2162</v>
      </c>
      <c r="B1870" s="4">
        <v>46276</v>
      </c>
      <c r="C1870" s="11">
        <f>YEAR(SalesDataTable[[#This Row],[Order Date]])</f>
        <v>2026</v>
      </c>
      <c r="D1870" s="11" t="str">
        <f>"Q"&amp;ROUNDUP(MONTH(SalesDataTable[[#This Row],[Order Date]])/3,0)</f>
        <v>Q3</v>
      </c>
      <c r="E1870" s="13">
        <f>MONTH(SalesDataTable[[#This Row],[Order Date]])</f>
        <v>9</v>
      </c>
      <c r="F1870" s="11" t="str">
        <f>TEXT(SalesDataTable[[#This Row],[Order Date]],"MMM")</f>
        <v>Sep</v>
      </c>
      <c r="G1870" s="5" t="s">
        <v>6</v>
      </c>
      <c r="H1870" s="5" t="s">
        <v>7</v>
      </c>
      <c r="I1870" s="5" t="s">
        <v>2</v>
      </c>
      <c r="J1870" s="5" t="s">
        <v>13</v>
      </c>
      <c r="K1870" s="5" t="s">
        <v>14</v>
      </c>
      <c r="L1870" s="5" t="s">
        <v>44</v>
      </c>
      <c r="M1870" s="6">
        <v>1</v>
      </c>
      <c r="N1870" s="7">
        <v>133.31</v>
      </c>
      <c r="O1870" s="8">
        <v>0.05</v>
      </c>
      <c r="P1870" s="7">
        <v>67.790000000000006</v>
      </c>
      <c r="Q1870" s="7">
        <f t="shared" si="116"/>
        <v>126.64449999999999</v>
      </c>
      <c r="R1870" s="7">
        <f t="shared" si="117"/>
        <v>67.790000000000006</v>
      </c>
      <c r="S1870" s="7">
        <f t="shared" si="118"/>
        <v>58.854499999999987</v>
      </c>
      <c r="T1870" s="9">
        <f t="shared" si="119"/>
        <v>0.46472211584395684</v>
      </c>
      <c r="U1870" s="6">
        <f>YEAR(SalesDataTable[[#This Row],[Order Date]])</f>
        <v>2026</v>
      </c>
      <c r="V1870" s="9" t="str">
        <f>"Q"&amp;ROUNDUP(MONTH(SalesDataTable[[#This Row],[Order Date]])/3,0)</f>
        <v>Q3</v>
      </c>
      <c r="W1870" s="6">
        <f>MONTH(SalesDataTable[[#This Row],[Order Date]])</f>
        <v>9</v>
      </c>
      <c r="X1870" s="9" t="str">
        <f>TEXT(SalesDataTable[[#This Row],[Order Date]],"mmm")</f>
        <v>Sep</v>
      </c>
    </row>
    <row r="1871" spans="1:24">
      <c r="A1871" s="3">
        <v>2307</v>
      </c>
      <c r="B1871" s="4">
        <v>46276</v>
      </c>
      <c r="C1871" s="11">
        <f>YEAR(SalesDataTable[[#This Row],[Order Date]])</f>
        <v>2026</v>
      </c>
      <c r="D1871" s="11" t="str">
        <f>"Q"&amp;ROUNDUP(MONTH(SalesDataTable[[#This Row],[Order Date]])/3,0)</f>
        <v>Q3</v>
      </c>
      <c r="E1871" s="13">
        <f>MONTH(SalesDataTable[[#This Row],[Order Date]])</f>
        <v>9</v>
      </c>
      <c r="F1871" s="11" t="str">
        <f>TEXT(SalesDataTable[[#This Row],[Order Date]],"MMM")</f>
        <v>Sep</v>
      </c>
      <c r="G1871" s="5" t="s">
        <v>11</v>
      </c>
      <c r="H1871" s="5" t="s">
        <v>12</v>
      </c>
      <c r="I1871" s="5" t="s">
        <v>2</v>
      </c>
      <c r="J1871" s="5" t="s">
        <v>3</v>
      </c>
      <c r="K1871" s="5" t="s">
        <v>14</v>
      </c>
      <c r="L1871" s="5" t="s">
        <v>48</v>
      </c>
      <c r="M1871" s="6">
        <v>1</v>
      </c>
      <c r="N1871" s="7">
        <v>162.06</v>
      </c>
      <c r="O1871" s="8">
        <v>0</v>
      </c>
      <c r="P1871" s="7">
        <v>86.95</v>
      </c>
      <c r="Q1871" s="7">
        <f t="shared" si="116"/>
        <v>162.06</v>
      </c>
      <c r="R1871" s="7">
        <f t="shared" si="117"/>
        <v>86.95</v>
      </c>
      <c r="S1871" s="7">
        <f t="shared" si="118"/>
        <v>75.11</v>
      </c>
      <c r="T1871" s="9">
        <f t="shared" si="119"/>
        <v>0.4634703196347032</v>
      </c>
      <c r="U1871" s="6">
        <f>YEAR(SalesDataTable[[#This Row],[Order Date]])</f>
        <v>2026</v>
      </c>
      <c r="V1871" s="9" t="str">
        <f>"Q"&amp;ROUNDUP(MONTH(SalesDataTable[[#This Row],[Order Date]])/3,0)</f>
        <v>Q3</v>
      </c>
      <c r="W1871" s="6">
        <f>MONTH(SalesDataTable[[#This Row],[Order Date]])</f>
        <v>9</v>
      </c>
      <c r="X1871" s="9" t="str">
        <f>TEXT(SalesDataTable[[#This Row],[Order Date]],"mmm")</f>
        <v>Sep</v>
      </c>
    </row>
    <row r="1872" spans="1:24">
      <c r="A1872" s="3">
        <v>3976</v>
      </c>
      <c r="B1872" s="4">
        <v>46276</v>
      </c>
      <c r="C1872" s="11">
        <f>YEAR(SalesDataTable[[#This Row],[Order Date]])</f>
        <v>2026</v>
      </c>
      <c r="D1872" s="11" t="str">
        <f>"Q"&amp;ROUNDUP(MONTH(SalesDataTable[[#This Row],[Order Date]])/3,0)</f>
        <v>Q3</v>
      </c>
      <c r="E1872" s="13">
        <f>MONTH(SalesDataTable[[#This Row],[Order Date]])</f>
        <v>9</v>
      </c>
      <c r="F1872" s="11" t="str">
        <f>TEXT(SalesDataTable[[#This Row],[Order Date]],"MMM")</f>
        <v>Sep</v>
      </c>
      <c r="G1872" s="5" t="s">
        <v>11</v>
      </c>
      <c r="H1872" s="5" t="s">
        <v>25</v>
      </c>
      <c r="I1872" s="5" t="s">
        <v>19</v>
      </c>
      <c r="J1872" s="5" t="s">
        <v>3</v>
      </c>
      <c r="K1872" s="5" t="s">
        <v>14</v>
      </c>
      <c r="L1872" s="5" t="s">
        <v>15</v>
      </c>
      <c r="M1872" s="6">
        <v>2</v>
      </c>
      <c r="N1872" s="7">
        <v>37.03</v>
      </c>
      <c r="O1872" s="8">
        <v>0.1</v>
      </c>
      <c r="P1872" s="7">
        <v>13.46</v>
      </c>
      <c r="Q1872" s="7">
        <f t="shared" si="116"/>
        <v>66.654000000000011</v>
      </c>
      <c r="R1872" s="7">
        <f t="shared" si="117"/>
        <v>26.92</v>
      </c>
      <c r="S1872" s="7">
        <f t="shared" si="118"/>
        <v>39.734000000000009</v>
      </c>
      <c r="T1872" s="9">
        <f t="shared" si="119"/>
        <v>0.59612326342004984</v>
      </c>
      <c r="U1872" s="6">
        <f>YEAR(SalesDataTable[[#This Row],[Order Date]])</f>
        <v>2026</v>
      </c>
      <c r="V1872" s="9" t="str">
        <f>"Q"&amp;ROUNDUP(MONTH(SalesDataTable[[#This Row],[Order Date]])/3,0)</f>
        <v>Q3</v>
      </c>
      <c r="W1872" s="6">
        <f>MONTH(SalesDataTable[[#This Row],[Order Date]])</f>
        <v>9</v>
      </c>
      <c r="X1872" s="9" t="str">
        <f>TEXT(SalesDataTable[[#This Row],[Order Date]],"mmm")</f>
        <v>Sep</v>
      </c>
    </row>
    <row r="1873" spans="1:24">
      <c r="A1873" s="3">
        <v>5066</v>
      </c>
      <c r="B1873" s="4">
        <v>46276</v>
      </c>
      <c r="C1873" s="11">
        <f>YEAR(SalesDataTable[[#This Row],[Order Date]])</f>
        <v>2026</v>
      </c>
      <c r="D1873" s="11" t="str">
        <f>"Q"&amp;ROUNDUP(MONTH(SalesDataTable[[#This Row],[Order Date]])/3,0)</f>
        <v>Q3</v>
      </c>
      <c r="E1873" s="13">
        <f>MONTH(SalesDataTable[[#This Row],[Order Date]])</f>
        <v>9</v>
      </c>
      <c r="F1873" s="11" t="str">
        <f>TEXT(SalesDataTable[[#This Row],[Order Date]],"MMM")</f>
        <v>Sep</v>
      </c>
      <c r="G1873" s="5" t="s">
        <v>6</v>
      </c>
      <c r="H1873" s="5" t="s">
        <v>41</v>
      </c>
      <c r="I1873" s="5" t="s">
        <v>2</v>
      </c>
      <c r="J1873" s="5" t="s">
        <v>13</v>
      </c>
      <c r="K1873" s="5" t="s">
        <v>23</v>
      </c>
      <c r="L1873" s="5" t="s">
        <v>24</v>
      </c>
      <c r="M1873" s="6">
        <v>1</v>
      </c>
      <c r="N1873" s="7">
        <v>338.01</v>
      </c>
      <c r="O1873" s="8">
        <v>0</v>
      </c>
      <c r="P1873" s="7">
        <v>190.89</v>
      </c>
      <c r="Q1873" s="7">
        <f t="shared" si="116"/>
        <v>338.01</v>
      </c>
      <c r="R1873" s="7">
        <f t="shared" si="117"/>
        <v>190.89</v>
      </c>
      <c r="S1873" s="7">
        <f t="shared" si="118"/>
        <v>147.12</v>
      </c>
      <c r="T1873" s="9">
        <f t="shared" si="119"/>
        <v>0.43525339486997427</v>
      </c>
      <c r="U1873" s="6">
        <f>YEAR(SalesDataTable[[#This Row],[Order Date]])</f>
        <v>2026</v>
      </c>
      <c r="V1873" s="9" t="str">
        <f>"Q"&amp;ROUNDUP(MONTH(SalesDataTable[[#This Row],[Order Date]])/3,0)</f>
        <v>Q3</v>
      </c>
      <c r="W1873" s="6">
        <f>MONTH(SalesDataTable[[#This Row],[Order Date]])</f>
        <v>9</v>
      </c>
      <c r="X1873" s="9" t="str">
        <f>TEXT(SalesDataTable[[#This Row],[Order Date]],"mmm")</f>
        <v>Sep</v>
      </c>
    </row>
    <row r="1874" spans="1:24">
      <c r="A1874" s="3">
        <v>78</v>
      </c>
      <c r="B1874" s="4">
        <v>46277</v>
      </c>
      <c r="C1874" s="11">
        <f>YEAR(SalesDataTable[[#This Row],[Order Date]])</f>
        <v>2026</v>
      </c>
      <c r="D1874" s="11" t="str">
        <f>"Q"&amp;ROUNDUP(MONTH(SalesDataTable[[#This Row],[Order Date]])/3,0)</f>
        <v>Q3</v>
      </c>
      <c r="E1874" s="13">
        <f>MONTH(SalesDataTable[[#This Row],[Order Date]])</f>
        <v>9</v>
      </c>
      <c r="F1874" s="11" t="str">
        <f>TEXT(SalesDataTable[[#This Row],[Order Date]],"MMM")</f>
        <v>Sep</v>
      </c>
      <c r="G1874" s="5" t="s">
        <v>20</v>
      </c>
      <c r="H1874" s="5" t="s">
        <v>47</v>
      </c>
      <c r="I1874" s="5" t="s">
        <v>2</v>
      </c>
      <c r="J1874" s="5" t="s">
        <v>13</v>
      </c>
      <c r="K1874" s="5" t="s">
        <v>34</v>
      </c>
      <c r="L1874" s="5" t="s">
        <v>35</v>
      </c>
      <c r="M1874" s="6">
        <v>5</v>
      </c>
      <c r="N1874" s="7">
        <v>40.78</v>
      </c>
      <c r="O1874" s="8">
        <v>0.05</v>
      </c>
      <c r="P1874" s="7">
        <v>14.94</v>
      </c>
      <c r="Q1874" s="7">
        <f t="shared" si="116"/>
        <v>193.70499999999998</v>
      </c>
      <c r="R1874" s="7">
        <f t="shared" si="117"/>
        <v>74.7</v>
      </c>
      <c r="S1874" s="7">
        <f t="shared" si="118"/>
        <v>119.00499999999998</v>
      </c>
      <c r="T1874" s="9">
        <f t="shared" si="119"/>
        <v>0.61436204537828132</v>
      </c>
      <c r="U1874" s="6">
        <f>YEAR(SalesDataTable[[#This Row],[Order Date]])</f>
        <v>2026</v>
      </c>
      <c r="V1874" s="9" t="str">
        <f>"Q"&amp;ROUNDUP(MONTH(SalesDataTable[[#This Row],[Order Date]])/3,0)</f>
        <v>Q3</v>
      </c>
      <c r="W1874" s="6">
        <f>MONTH(SalesDataTable[[#This Row],[Order Date]])</f>
        <v>9</v>
      </c>
      <c r="X1874" s="9" t="str">
        <f>TEXT(SalesDataTable[[#This Row],[Order Date]],"mmm")</f>
        <v>Sep</v>
      </c>
    </row>
    <row r="1875" spans="1:24">
      <c r="A1875" s="3">
        <v>354</v>
      </c>
      <c r="B1875" s="4">
        <v>46277</v>
      </c>
      <c r="C1875" s="11">
        <f>YEAR(SalesDataTable[[#This Row],[Order Date]])</f>
        <v>2026</v>
      </c>
      <c r="D1875" s="11" t="str">
        <f>"Q"&amp;ROUNDUP(MONTH(SalesDataTable[[#This Row],[Order Date]])/3,0)</f>
        <v>Q3</v>
      </c>
      <c r="E1875" s="13">
        <f>MONTH(SalesDataTable[[#This Row],[Order Date]])</f>
        <v>9</v>
      </c>
      <c r="F1875" s="11" t="str">
        <f>TEXT(SalesDataTable[[#This Row],[Order Date]],"MMM")</f>
        <v>Sep</v>
      </c>
      <c r="G1875" s="5" t="s">
        <v>11</v>
      </c>
      <c r="H1875" s="5" t="s">
        <v>52</v>
      </c>
      <c r="I1875" s="5" t="s">
        <v>2</v>
      </c>
      <c r="J1875" s="5" t="s">
        <v>3</v>
      </c>
      <c r="K1875" s="5" t="s">
        <v>4</v>
      </c>
      <c r="L1875" s="5" t="s">
        <v>22</v>
      </c>
      <c r="M1875" s="6">
        <v>4</v>
      </c>
      <c r="N1875" s="7">
        <v>51.47</v>
      </c>
      <c r="O1875" s="8">
        <v>0</v>
      </c>
      <c r="P1875" s="7">
        <v>21.9</v>
      </c>
      <c r="Q1875" s="7">
        <f t="shared" si="116"/>
        <v>205.88</v>
      </c>
      <c r="R1875" s="7">
        <f t="shared" si="117"/>
        <v>87.6</v>
      </c>
      <c r="S1875" s="7">
        <f t="shared" si="118"/>
        <v>118.28</v>
      </c>
      <c r="T1875" s="9">
        <f t="shared" si="119"/>
        <v>0.57450942296483387</v>
      </c>
      <c r="U1875" s="6">
        <f>YEAR(SalesDataTable[[#This Row],[Order Date]])</f>
        <v>2026</v>
      </c>
      <c r="V1875" s="9" t="str">
        <f>"Q"&amp;ROUNDUP(MONTH(SalesDataTable[[#This Row],[Order Date]])/3,0)</f>
        <v>Q3</v>
      </c>
      <c r="W1875" s="6">
        <f>MONTH(SalesDataTable[[#This Row],[Order Date]])</f>
        <v>9</v>
      </c>
      <c r="X1875" s="9" t="str">
        <f>TEXT(SalesDataTable[[#This Row],[Order Date]],"mmm")</f>
        <v>Sep</v>
      </c>
    </row>
    <row r="1876" spans="1:24">
      <c r="A1876" s="3">
        <v>1738</v>
      </c>
      <c r="B1876" s="4">
        <v>46277</v>
      </c>
      <c r="C1876" s="11">
        <f>YEAR(SalesDataTable[[#This Row],[Order Date]])</f>
        <v>2026</v>
      </c>
      <c r="D1876" s="11" t="str">
        <f>"Q"&amp;ROUNDUP(MONTH(SalesDataTable[[#This Row],[Order Date]])/3,0)</f>
        <v>Q3</v>
      </c>
      <c r="E1876" s="13">
        <f>MONTH(SalesDataTable[[#This Row],[Order Date]])</f>
        <v>9</v>
      </c>
      <c r="F1876" s="11" t="str">
        <f>TEXT(SalesDataTable[[#This Row],[Order Date]],"MMM")</f>
        <v>Sep</v>
      </c>
      <c r="G1876" s="5" t="s">
        <v>0</v>
      </c>
      <c r="H1876" s="5" t="s">
        <v>50</v>
      </c>
      <c r="I1876" s="5" t="s">
        <v>8</v>
      </c>
      <c r="J1876" s="5" t="s">
        <v>16</v>
      </c>
      <c r="K1876" s="5" t="s">
        <v>9</v>
      </c>
      <c r="L1876" s="5" t="s">
        <v>17</v>
      </c>
      <c r="M1876" s="6">
        <v>10</v>
      </c>
      <c r="N1876" s="7">
        <v>144.4</v>
      </c>
      <c r="O1876" s="8">
        <v>0.1</v>
      </c>
      <c r="P1876" s="7">
        <v>81.069999999999993</v>
      </c>
      <c r="Q1876" s="7">
        <f t="shared" si="116"/>
        <v>1299.6000000000001</v>
      </c>
      <c r="R1876" s="7">
        <f t="shared" si="117"/>
        <v>810.69999999999993</v>
      </c>
      <c r="S1876" s="7">
        <f t="shared" si="118"/>
        <v>488.9000000000002</v>
      </c>
      <c r="T1876" s="9">
        <f t="shared" si="119"/>
        <v>0.37619267466912909</v>
      </c>
      <c r="U1876" s="6">
        <f>YEAR(SalesDataTable[[#This Row],[Order Date]])</f>
        <v>2026</v>
      </c>
      <c r="V1876" s="9" t="str">
        <f>"Q"&amp;ROUNDUP(MONTH(SalesDataTable[[#This Row],[Order Date]])/3,0)</f>
        <v>Q3</v>
      </c>
      <c r="W1876" s="6">
        <f>MONTH(SalesDataTable[[#This Row],[Order Date]])</f>
        <v>9</v>
      </c>
      <c r="X1876" s="9" t="str">
        <f>TEXT(SalesDataTable[[#This Row],[Order Date]],"mmm")</f>
        <v>Sep</v>
      </c>
    </row>
    <row r="1877" spans="1:24">
      <c r="A1877" s="3">
        <v>1900</v>
      </c>
      <c r="B1877" s="4">
        <v>46277</v>
      </c>
      <c r="C1877" s="11">
        <f>YEAR(SalesDataTable[[#This Row],[Order Date]])</f>
        <v>2026</v>
      </c>
      <c r="D1877" s="11" t="str">
        <f>"Q"&amp;ROUNDUP(MONTH(SalesDataTable[[#This Row],[Order Date]])/3,0)</f>
        <v>Q3</v>
      </c>
      <c r="E1877" s="13">
        <f>MONTH(SalesDataTable[[#This Row],[Order Date]])</f>
        <v>9</v>
      </c>
      <c r="F1877" s="11" t="str">
        <f>TEXT(SalesDataTable[[#This Row],[Order Date]],"MMM")</f>
        <v>Sep</v>
      </c>
      <c r="G1877" s="5" t="s">
        <v>6</v>
      </c>
      <c r="H1877" s="5" t="s">
        <v>27</v>
      </c>
      <c r="I1877" s="5" t="s">
        <v>19</v>
      </c>
      <c r="J1877" s="5" t="s">
        <v>13</v>
      </c>
      <c r="K1877" s="5" t="s">
        <v>34</v>
      </c>
      <c r="L1877" s="5" t="s">
        <v>45</v>
      </c>
      <c r="M1877" s="6">
        <v>1</v>
      </c>
      <c r="N1877" s="7">
        <v>51.34</v>
      </c>
      <c r="O1877" s="8">
        <v>0.1</v>
      </c>
      <c r="P1877" s="7">
        <v>22.63</v>
      </c>
      <c r="Q1877" s="7">
        <f t="shared" si="116"/>
        <v>46.206000000000003</v>
      </c>
      <c r="R1877" s="7">
        <f t="shared" si="117"/>
        <v>22.63</v>
      </c>
      <c r="S1877" s="7">
        <f t="shared" si="118"/>
        <v>23.576000000000004</v>
      </c>
      <c r="T1877" s="9">
        <f t="shared" si="119"/>
        <v>0.51023676578799293</v>
      </c>
      <c r="U1877" s="6">
        <f>YEAR(SalesDataTable[[#This Row],[Order Date]])</f>
        <v>2026</v>
      </c>
      <c r="V1877" s="9" t="str">
        <f>"Q"&amp;ROUNDUP(MONTH(SalesDataTable[[#This Row],[Order Date]])/3,0)</f>
        <v>Q3</v>
      </c>
      <c r="W1877" s="6">
        <f>MONTH(SalesDataTable[[#This Row],[Order Date]])</f>
        <v>9</v>
      </c>
      <c r="X1877" s="9" t="str">
        <f>TEXT(SalesDataTable[[#This Row],[Order Date]],"mmm")</f>
        <v>Sep</v>
      </c>
    </row>
    <row r="1878" spans="1:24">
      <c r="A1878" s="3">
        <v>3375</v>
      </c>
      <c r="B1878" s="4">
        <v>46277</v>
      </c>
      <c r="C1878" s="11">
        <f>YEAR(SalesDataTable[[#This Row],[Order Date]])</f>
        <v>2026</v>
      </c>
      <c r="D1878" s="11" t="str">
        <f>"Q"&amp;ROUNDUP(MONTH(SalesDataTable[[#This Row],[Order Date]])/3,0)</f>
        <v>Q3</v>
      </c>
      <c r="E1878" s="13">
        <f>MONTH(SalesDataTable[[#This Row],[Order Date]])</f>
        <v>9</v>
      </c>
      <c r="F1878" s="11" t="str">
        <f>TEXT(SalesDataTable[[#This Row],[Order Date]],"MMM")</f>
        <v>Sep</v>
      </c>
      <c r="G1878" s="5" t="s">
        <v>6</v>
      </c>
      <c r="H1878" s="5" t="s">
        <v>7</v>
      </c>
      <c r="I1878" s="5" t="s">
        <v>8</v>
      </c>
      <c r="J1878" s="5" t="s">
        <v>3</v>
      </c>
      <c r="K1878" s="5" t="s">
        <v>14</v>
      </c>
      <c r="L1878" s="5" t="s">
        <v>32</v>
      </c>
      <c r="M1878" s="6">
        <v>6</v>
      </c>
      <c r="N1878" s="7">
        <v>47.72</v>
      </c>
      <c r="O1878" s="8">
        <v>0.1</v>
      </c>
      <c r="P1878" s="7">
        <v>18.41</v>
      </c>
      <c r="Q1878" s="7">
        <f t="shared" si="116"/>
        <v>257.68799999999999</v>
      </c>
      <c r="R1878" s="7">
        <f t="shared" si="117"/>
        <v>110.46000000000001</v>
      </c>
      <c r="S1878" s="7">
        <f t="shared" si="118"/>
        <v>147.22799999999998</v>
      </c>
      <c r="T1878" s="9">
        <f t="shared" si="119"/>
        <v>0.57134208810654741</v>
      </c>
      <c r="U1878" s="6">
        <f>YEAR(SalesDataTable[[#This Row],[Order Date]])</f>
        <v>2026</v>
      </c>
      <c r="V1878" s="9" t="str">
        <f>"Q"&amp;ROUNDUP(MONTH(SalesDataTable[[#This Row],[Order Date]])/3,0)</f>
        <v>Q3</v>
      </c>
      <c r="W1878" s="6">
        <f>MONTH(SalesDataTable[[#This Row],[Order Date]])</f>
        <v>9</v>
      </c>
      <c r="X1878" s="9" t="str">
        <f>TEXT(SalesDataTable[[#This Row],[Order Date]],"mmm")</f>
        <v>Sep</v>
      </c>
    </row>
    <row r="1879" spans="1:24">
      <c r="A1879" s="3">
        <v>3567</v>
      </c>
      <c r="B1879" s="4">
        <v>46277</v>
      </c>
      <c r="C1879" s="11">
        <f>YEAR(SalesDataTable[[#This Row],[Order Date]])</f>
        <v>2026</v>
      </c>
      <c r="D1879" s="11" t="str">
        <f>"Q"&amp;ROUNDUP(MONTH(SalesDataTable[[#This Row],[Order Date]])/3,0)</f>
        <v>Q3</v>
      </c>
      <c r="E1879" s="13">
        <f>MONTH(SalesDataTable[[#This Row],[Order Date]])</f>
        <v>9</v>
      </c>
      <c r="F1879" s="11" t="str">
        <f>TEXT(SalesDataTable[[#This Row],[Order Date]],"MMM")</f>
        <v>Sep</v>
      </c>
      <c r="G1879" s="5" t="s">
        <v>6</v>
      </c>
      <c r="H1879" s="5" t="s">
        <v>41</v>
      </c>
      <c r="I1879" s="5" t="s">
        <v>2</v>
      </c>
      <c r="J1879" s="5" t="s">
        <v>16</v>
      </c>
      <c r="K1879" s="5" t="s">
        <v>23</v>
      </c>
      <c r="L1879" s="5" t="s">
        <v>40</v>
      </c>
      <c r="M1879" s="6">
        <v>1</v>
      </c>
      <c r="N1879" s="7">
        <v>81.489999999999995</v>
      </c>
      <c r="O1879" s="8">
        <v>0.1</v>
      </c>
      <c r="P1879" s="7">
        <v>38.83</v>
      </c>
      <c r="Q1879" s="7">
        <f t="shared" si="116"/>
        <v>73.340999999999994</v>
      </c>
      <c r="R1879" s="7">
        <f t="shared" si="117"/>
        <v>38.83</v>
      </c>
      <c r="S1879" s="7">
        <f t="shared" si="118"/>
        <v>34.510999999999996</v>
      </c>
      <c r="T1879" s="9">
        <f t="shared" si="119"/>
        <v>0.47055535103148305</v>
      </c>
      <c r="U1879" s="6">
        <f>YEAR(SalesDataTable[[#This Row],[Order Date]])</f>
        <v>2026</v>
      </c>
      <c r="V1879" s="9" t="str">
        <f>"Q"&amp;ROUNDUP(MONTH(SalesDataTable[[#This Row],[Order Date]])/3,0)</f>
        <v>Q3</v>
      </c>
      <c r="W1879" s="6">
        <f>MONTH(SalesDataTable[[#This Row],[Order Date]])</f>
        <v>9</v>
      </c>
      <c r="X1879" s="9" t="str">
        <f>TEXT(SalesDataTable[[#This Row],[Order Date]],"mmm")</f>
        <v>Sep</v>
      </c>
    </row>
    <row r="1880" spans="1:24">
      <c r="A1880" s="3">
        <v>4106</v>
      </c>
      <c r="B1880" s="4">
        <v>46277</v>
      </c>
      <c r="C1880" s="11">
        <f>YEAR(SalesDataTable[[#This Row],[Order Date]])</f>
        <v>2026</v>
      </c>
      <c r="D1880" s="11" t="str">
        <f>"Q"&amp;ROUNDUP(MONTH(SalesDataTable[[#This Row],[Order Date]])/3,0)</f>
        <v>Q3</v>
      </c>
      <c r="E1880" s="13">
        <f>MONTH(SalesDataTable[[#This Row],[Order Date]])</f>
        <v>9</v>
      </c>
      <c r="F1880" s="11" t="str">
        <f>TEXT(SalesDataTable[[#This Row],[Order Date]],"MMM")</f>
        <v>Sep</v>
      </c>
      <c r="G1880" s="5" t="s">
        <v>6</v>
      </c>
      <c r="H1880" s="5" t="s">
        <v>27</v>
      </c>
      <c r="I1880" s="5" t="s">
        <v>19</v>
      </c>
      <c r="J1880" s="5" t="s">
        <v>3</v>
      </c>
      <c r="K1880" s="5" t="s">
        <v>4</v>
      </c>
      <c r="L1880" s="5" t="s">
        <v>26</v>
      </c>
      <c r="M1880" s="6">
        <v>2</v>
      </c>
      <c r="N1880" s="7">
        <v>39.700000000000003</v>
      </c>
      <c r="O1880" s="8">
        <v>0</v>
      </c>
      <c r="P1880" s="7">
        <v>16.32</v>
      </c>
      <c r="Q1880" s="7">
        <f t="shared" si="116"/>
        <v>79.400000000000006</v>
      </c>
      <c r="R1880" s="7">
        <f t="shared" si="117"/>
        <v>32.64</v>
      </c>
      <c r="S1880" s="7">
        <f t="shared" si="118"/>
        <v>46.760000000000005</v>
      </c>
      <c r="T1880" s="9">
        <f t="shared" si="119"/>
        <v>0.58891687657430736</v>
      </c>
      <c r="U1880" s="6">
        <f>YEAR(SalesDataTable[[#This Row],[Order Date]])</f>
        <v>2026</v>
      </c>
      <c r="V1880" s="9" t="str">
        <f>"Q"&amp;ROUNDUP(MONTH(SalesDataTable[[#This Row],[Order Date]])/3,0)</f>
        <v>Q3</v>
      </c>
      <c r="W1880" s="6">
        <f>MONTH(SalesDataTable[[#This Row],[Order Date]])</f>
        <v>9</v>
      </c>
      <c r="X1880" s="9" t="str">
        <f>TEXT(SalesDataTable[[#This Row],[Order Date]],"mmm")</f>
        <v>Sep</v>
      </c>
    </row>
    <row r="1881" spans="1:24">
      <c r="A1881" s="3">
        <v>4293</v>
      </c>
      <c r="B1881" s="4">
        <v>46277</v>
      </c>
      <c r="C1881" s="11">
        <f>YEAR(SalesDataTable[[#This Row],[Order Date]])</f>
        <v>2026</v>
      </c>
      <c r="D1881" s="11" t="str">
        <f>"Q"&amp;ROUNDUP(MONTH(SalesDataTable[[#This Row],[Order Date]])/3,0)</f>
        <v>Q3</v>
      </c>
      <c r="E1881" s="13">
        <f>MONTH(SalesDataTable[[#This Row],[Order Date]])</f>
        <v>9</v>
      </c>
      <c r="F1881" s="11" t="str">
        <f>TEXT(SalesDataTable[[#This Row],[Order Date]],"MMM")</f>
        <v>Sep</v>
      </c>
      <c r="G1881" s="5" t="s">
        <v>6</v>
      </c>
      <c r="H1881" s="5" t="s">
        <v>43</v>
      </c>
      <c r="I1881" s="5" t="s">
        <v>8</v>
      </c>
      <c r="J1881" s="5" t="s">
        <v>13</v>
      </c>
      <c r="K1881" s="5" t="s">
        <v>23</v>
      </c>
      <c r="L1881" s="5" t="s">
        <v>24</v>
      </c>
      <c r="M1881" s="6">
        <v>4</v>
      </c>
      <c r="N1881" s="7">
        <v>344.67</v>
      </c>
      <c r="O1881" s="8">
        <v>0.1</v>
      </c>
      <c r="P1881" s="7">
        <v>195.35</v>
      </c>
      <c r="Q1881" s="7">
        <f t="shared" si="116"/>
        <v>1240.8120000000001</v>
      </c>
      <c r="R1881" s="7">
        <f t="shared" si="117"/>
        <v>781.4</v>
      </c>
      <c r="S1881" s="7">
        <f t="shared" si="118"/>
        <v>459.41200000000015</v>
      </c>
      <c r="T1881" s="9">
        <f t="shared" si="119"/>
        <v>0.37025109363868186</v>
      </c>
      <c r="U1881" s="6">
        <f>YEAR(SalesDataTable[[#This Row],[Order Date]])</f>
        <v>2026</v>
      </c>
      <c r="V1881" s="9" t="str">
        <f>"Q"&amp;ROUNDUP(MONTH(SalesDataTable[[#This Row],[Order Date]])/3,0)</f>
        <v>Q3</v>
      </c>
      <c r="W1881" s="6">
        <f>MONTH(SalesDataTable[[#This Row],[Order Date]])</f>
        <v>9</v>
      </c>
      <c r="X1881" s="9" t="str">
        <f>TEXT(SalesDataTable[[#This Row],[Order Date]],"mmm")</f>
        <v>Sep</v>
      </c>
    </row>
    <row r="1882" spans="1:24">
      <c r="A1882" s="3">
        <v>4859</v>
      </c>
      <c r="B1882" s="4">
        <v>46277</v>
      </c>
      <c r="C1882" s="11">
        <f>YEAR(SalesDataTable[[#This Row],[Order Date]])</f>
        <v>2026</v>
      </c>
      <c r="D1882" s="11" t="str">
        <f>"Q"&amp;ROUNDUP(MONTH(SalesDataTable[[#This Row],[Order Date]])/3,0)</f>
        <v>Q3</v>
      </c>
      <c r="E1882" s="13">
        <f>MONTH(SalesDataTable[[#This Row],[Order Date]])</f>
        <v>9</v>
      </c>
      <c r="F1882" s="11" t="str">
        <f>TEXT(SalesDataTable[[#This Row],[Order Date]],"MMM")</f>
        <v>Sep</v>
      </c>
      <c r="G1882" s="5" t="s">
        <v>0</v>
      </c>
      <c r="H1882" s="5" t="s">
        <v>1</v>
      </c>
      <c r="I1882" s="5" t="s">
        <v>2</v>
      </c>
      <c r="J1882" s="5" t="s">
        <v>3</v>
      </c>
      <c r="K1882" s="5" t="s">
        <v>4</v>
      </c>
      <c r="L1882" s="5" t="s">
        <v>5</v>
      </c>
      <c r="M1882" s="6">
        <v>1</v>
      </c>
      <c r="N1882" s="7">
        <v>80.39</v>
      </c>
      <c r="O1882" s="8">
        <v>0</v>
      </c>
      <c r="P1882" s="7">
        <v>42.85</v>
      </c>
      <c r="Q1882" s="7">
        <f t="shared" si="116"/>
        <v>80.39</v>
      </c>
      <c r="R1882" s="7">
        <f t="shared" si="117"/>
        <v>42.85</v>
      </c>
      <c r="S1882" s="7">
        <f t="shared" si="118"/>
        <v>37.54</v>
      </c>
      <c r="T1882" s="9">
        <f t="shared" si="119"/>
        <v>0.46697350416718497</v>
      </c>
      <c r="U1882" s="6">
        <f>YEAR(SalesDataTable[[#This Row],[Order Date]])</f>
        <v>2026</v>
      </c>
      <c r="V1882" s="9" t="str">
        <f>"Q"&amp;ROUNDUP(MONTH(SalesDataTable[[#This Row],[Order Date]])/3,0)</f>
        <v>Q3</v>
      </c>
      <c r="W1882" s="6">
        <f>MONTH(SalesDataTable[[#This Row],[Order Date]])</f>
        <v>9</v>
      </c>
      <c r="X1882" s="9" t="str">
        <f>TEXT(SalesDataTable[[#This Row],[Order Date]],"mmm")</f>
        <v>Sep</v>
      </c>
    </row>
    <row r="1883" spans="1:24">
      <c r="A1883" s="3">
        <v>770</v>
      </c>
      <c r="B1883" s="4">
        <v>46278</v>
      </c>
      <c r="C1883" s="11">
        <f>YEAR(SalesDataTable[[#This Row],[Order Date]])</f>
        <v>2026</v>
      </c>
      <c r="D1883" s="11" t="str">
        <f>"Q"&amp;ROUNDUP(MONTH(SalesDataTable[[#This Row],[Order Date]])/3,0)</f>
        <v>Q3</v>
      </c>
      <c r="E1883" s="13">
        <f>MONTH(SalesDataTable[[#This Row],[Order Date]])</f>
        <v>9</v>
      </c>
      <c r="F1883" s="11" t="str">
        <f>TEXT(SalesDataTable[[#This Row],[Order Date]],"MMM")</f>
        <v>Sep</v>
      </c>
      <c r="G1883" s="5" t="s">
        <v>11</v>
      </c>
      <c r="H1883" s="5" t="s">
        <v>18</v>
      </c>
      <c r="I1883" s="5" t="s">
        <v>19</v>
      </c>
      <c r="J1883" s="5" t="s">
        <v>3</v>
      </c>
      <c r="K1883" s="5" t="s">
        <v>9</v>
      </c>
      <c r="L1883" s="5" t="s">
        <v>17</v>
      </c>
      <c r="M1883" s="6">
        <v>1</v>
      </c>
      <c r="N1883" s="7">
        <v>143.66999999999999</v>
      </c>
      <c r="O1883" s="8">
        <v>0.1</v>
      </c>
      <c r="P1883" s="7">
        <v>79.89</v>
      </c>
      <c r="Q1883" s="7">
        <f t="shared" si="116"/>
        <v>129.303</v>
      </c>
      <c r="R1883" s="7">
        <f t="shared" si="117"/>
        <v>79.89</v>
      </c>
      <c r="S1883" s="7">
        <f t="shared" si="118"/>
        <v>49.412999999999997</v>
      </c>
      <c r="T1883" s="9">
        <f t="shared" si="119"/>
        <v>0.38214890605786406</v>
      </c>
      <c r="U1883" s="6">
        <f>YEAR(SalesDataTable[[#This Row],[Order Date]])</f>
        <v>2026</v>
      </c>
      <c r="V1883" s="9" t="str">
        <f>"Q"&amp;ROUNDUP(MONTH(SalesDataTable[[#This Row],[Order Date]])/3,0)</f>
        <v>Q3</v>
      </c>
      <c r="W1883" s="6">
        <f>MONTH(SalesDataTable[[#This Row],[Order Date]])</f>
        <v>9</v>
      </c>
      <c r="X1883" s="9" t="str">
        <f>TEXT(SalesDataTable[[#This Row],[Order Date]],"mmm")</f>
        <v>Sep</v>
      </c>
    </row>
    <row r="1884" spans="1:24">
      <c r="A1884" s="3">
        <v>1375</v>
      </c>
      <c r="B1884" s="4">
        <v>46278</v>
      </c>
      <c r="C1884" s="11">
        <f>YEAR(SalesDataTable[[#This Row],[Order Date]])</f>
        <v>2026</v>
      </c>
      <c r="D1884" s="11" t="str">
        <f>"Q"&amp;ROUNDUP(MONTH(SalesDataTable[[#This Row],[Order Date]])/3,0)</f>
        <v>Q3</v>
      </c>
      <c r="E1884" s="13">
        <f>MONTH(SalesDataTable[[#This Row],[Order Date]])</f>
        <v>9</v>
      </c>
      <c r="F1884" s="11" t="str">
        <f>TEXT(SalesDataTable[[#This Row],[Order Date]],"MMM")</f>
        <v>Sep</v>
      </c>
      <c r="G1884" s="5" t="s">
        <v>6</v>
      </c>
      <c r="H1884" s="5" t="s">
        <v>43</v>
      </c>
      <c r="I1884" s="5" t="s">
        <v>19</v>
      </c>
      <c r="J1884" s="5" t="s">
        <v>3</v>
      </c>
      <c r="K1884" s="5" t="s">
        <v>14</v>
      </c>
      <c r="L1884" s="5" t="s">
        <v>15</v>
      </c>
      <c r="M1884" s="6">
        <v>1</v>
      </c>
      <c r="N1884" s="7">
        <v>35.86</v>
      </c>
      <c r="O1884" s="8">
        <v>0</v>
      </c>
      <c r="P1884" s="7">
        <v>13.33</v>
      </c>
      <c r="Q1884" s="7">
        <f t="shared" si="116"/>
        <v>35.86</v>
      </c>
      <c r="R1884" s="7">
        <f t="shared" si="117"/>
        <v>13.33</v>
      </c>
      <c r="S1884" s="7">
        <f t="shared" si="118"/>
        <v>22.53</v>
      </c>
      <c r="T1884" s="9">
        <f t="shared" si="119"/>
        <v>0.62827663134411604</v>
      </c>
      <c r="U1884" s="6">
        <f>YEAR(SalesDataTable[[#This Row],[Order Date]])</f>
        <v>2026</v>
      </c>
      <c r="V1884" s="9" t="str">
        <f>"Q"&amp;ROUNDUP(MONTH(SalesDataTable[[#This Row],[Order Date]])/3,0)</f>
        <v>Q3</v>
      </c>
      <c r="W1884" s="6">
        <f>MONTH(SalesDataTable[[#This Row],[Order Date]])</f>
        <v>9</v>
      </c>
      <c r="X1884" s="9" t="str">
        <f>TEXT(SalesDataTable[[#This Row],[Order Date]],"mmm")</f>
        <v>Sep</v>
      </c>
    </row>
    <row r="1885" spans="1:24">
      <c r="A1885" s="3">
        <v>2063</v>
      </c>
      <c r="B1885" s="4">
        <v>46278</v>
      </c>
      <c r="C1885" s="11">
        <f>YEAR(SalesDataTable[[#This Row],[Order Date]])</f>
        <v>2026</v>
      </c>
      <c r="D1885" s="11" t="str">
        <f>"Q"&amp;ROUNDUP(MONTH(SalesDataTable[[#This Row],[Order Date]])/3,0)</f>
        <v>Q3</v>
      </c>
      <c r="E1885" s="13">
        <f>MONTH(SalesDataTable[[#This Row],[Order Date]])</f>
        <v>9</v>
      </c>
      <c r="F1885" s="11" t="str">
        <f>TEXT(SalesDataTable[[#This Row],[Order Date]],"MMM")</f>
        <v>Sep</v>
      </c>
      <c r="G1885" s="5" t="s">
        <v>6</v>
      </c>
      <c r="H1885" s="5" t="s">
        <v>49</v>
      </c>
      <c r="I1885" s="5" t="s">
        <v>19</v>
      </c>
      <c r="J1885" s="5" t="s">
        <v>3</v>
      </c>
      <c r="K1885" s="5" t="s">
        <v>14</v>
      </c>
      <c r="L1885" s="5" t="s">
        <v>44</v>
      </c>
      <c r="M1885" s="6">
        <v>3</v>
      </c>
      <c r="N1885" s="7">
        <v>130.28</v>
      </c>
      <c r="O1885" s="8">
        <v>0.1</v>
      </c>
      <c r="P1885" s="7">
        <v>65.33</v>
      </c>
      <c r="Q1885" s="7">
        <f t="shared" si="116"/>
        <v>351.75600000000003</v>
      </c>
      <c r="R1885" s="7">
        <f t="shared" si="117"/>
        <v>195.99</v>
      </c>
      <c r="S1885" s="7">
        <f t="shared" si="118"/>
        <v>155.76600000000002</v>
      </c>
      <c r="T1885" s="9">
        <f t="shared" si="119"/>
        <v>0.44282400300208102</v>
      </c>
      <c r="U1885" s="6">
        <f>YEAR(SalesDataTable[[#This Row],[Order Date]])</f>
        <v>2026</v>
      </c>
      <c r="V1885" s="9" t="str">
        <f>"Q"&amp;ROUNDUP(MONTH(SalesDataTable[[#This Row],[Order Date]])/3,0)</f>
        <v>Q3</v>
      </c>
      <c r="W1885" s="6">
        <f>MONTH(SalesDataTable[[#This Row],[Order Date]])</f>
        <v>9</v>
      </c>
      <c r="X1885" s="9" t="str">
        <f>TEXT(SalesDataTable[[#This Row],[Order Date]],"mmm")</f>
        <v>Sep</v>
      </c>
    </row>
    <row r="1886" spans="1:24">
      <c r="A1886" s="3">
        <v>2563</v>
      </c>
      <c r="B1886" s="4">
        <v>46278</v>
      </c>
      <c r="C1886" s="11">
        <f>YEAR(SalesDataTable[[#This Row],[Order Date]])</f>
        <v>2026</v>
      </c>
      <c r="D1886" s="11" t="str">
        <f>"Q"&amp;ROUNDUP(MONTH(SalesDataTable[[#This Row],[Order Date]])/3,0)</f>
        <v>Q3</v>
      </c>
      <c r="E1886" s="13">
        <f>MONTH(SalesDataTable[[#This Row],[Order Date]])</f>
        <v>9</v>
      </c>
      <c r="F1886" s="11" t="str">
        <f>TEXT(SalesDataTable[[#This Row],[Order Date]],"MMM")</f>
        <v>Sep</v>
      </c>
      <c r="G1886" s="5" t="s">
        <v>6</v>
      </c>
      <c r="H1886" s="5" t="s">
        <v>27</v>
      </c>
      <c r="I1886" s="5" t="s">
        <v>28</v>
      </c>
      <c r="J1886" s="5" t="s">
        <v>3</v>
      </c>
      <c r="K1886" s="5" t="s">
        <v>9</v>
      </c>
      <c r="L1886" s="5" t="s">
        <v>37</v>
      </c>
      <c r="M1886" s="6">
        <v>1</v>
      </c>
      <c r="N1886" s="7">
        <v>157.88999999999999</v>
      </c>
      <c r="O1886" s="8">
        <v>0.1</v>
      </c>
      <c r="P1886" s="7">
        <v>78.209999999999994</v>
      </c>
      <c r="Q1886" s="7">
        <f t="shared" si="116"/>
        <v>142.101</v>
      </c>
      <c r="R1886" s="7">
        <f t="shared" si="117"/>
        <v>78.209999999999994</v>
      </c>
      <c r="S1886" s="7">
        <f t="shared" si="118"/>
        <v>63.891000000000005</v>
      </c>
      <c r="T1886" s="9">
        <f t="shared" si="119"/>
        <v>0.44961682183798851</v>
      </c>
      <c r="U1886" s="6">
        <f>YEAR(SalesDataTable[[#This Row],[Order Date]])</f>
        <v>2026</v>
      </c>
      <c r="V1886" s="9" t="str">
        <f>"Q"&amp;ROUNDUP(MONTH(SalesDataTable[[#This Row],[Order Date]])/3,0)</f>
        <v>Q3</v>
      </c>
      <c r="W1886" s="6">
        <f>MONTH(SalesDataTable[[#This Row],[Order Date]])</f>
        <v>9</v>
      </c>
      <c r="X1886" s="9" t="str">
        <f>TEXT(SalesDataTable[[#This Row],[Order Date]],"mmm")</f>
        <v>Sep</v>
      </c>
    </row>
    <row r="1887" spans="1:24">
      <c r="A1887" s="3">
        <v>2786</v>
      </c>
      <c r="B1887" s="4">
        <v>46278</v>
      </c>
      <c r="C1887" s="11">
        <f>YEAR(SalesDataTable[[#This Row],[Order Date]])</f>
        <v>2026</v>
      </c>
      <c r="D1887" s="11" t="str">
        <f>"Q"&amp;ROUNDUP(MONTH(SalesDataTable[[#This Row],[Order Date]])/3,0)</f>
        <v>Q3</v>
      </c>
      <c r="E1887" s="13">
        <f>MONTH(SalesDataTable[[#This Row],[Order Date]])</f>
        <v>9</v>
      </c>
      <c r="F1887" s="11" t="str">
        <f>TEXT(SalesDataTable[[#This Row],[Order Date]],"MMM")</f>
        <v>Sep</v>
      </c>
      <c r="G1887" s="5" t="s">
        <v>20</v>
      </c>
      <c r="H1887" s="5" t="s">
        <v>33</v>
      </c>
      <c r="I1887" s="5" t="s">
        <v>2</v>
      </c>
      <c r="J1887" s="5" t="s">
        <v>13</v>
      </c>
      <c r="K1887" s="5" t="s">
        <v>34</v>
      </c>
      <c r="L1887" s="5" t="s">
        <v>35</v>
      </c>
      <c r="M1887" s="6">
        <v>2</v>
      </c>
      <c r="N1887" s="7">
        <v>40.83</v>
      </c>
      <c r="O1887" s="8">
        <v>0</v>
      </c>
      <c r="P1887" s="7">
        <v>14.56</v>
      </c>
      <c r="Q1887" s="7">
        <f t="shared" si="116"/>
        <v>81.66</v>
      </c>
      <c r="R1887" s="7">
        <f t="shared" si="117"/>
        <v>29.12</v>
      </c>
      <c r="S1887" s="7">
        <f t="shared" si="118"/>
        <v>52.539999999999992</v>
      </c>
      <c r="T1887" s="9">
        <f t="shared" si="119"/>
        <v>0.64339946118050451</v>
      </c>
      <c r="U1887" s="6">
        <f>YEAR(SalesDataTable[[#This Row],[Order Date]])</f>
        <v>2026</v>
      </c>
      <c r="V1887" s="9" t="str">
        <f>"Q"&amp;ROUNDUP(MONTH(SalesDataTable[[#This Row],[Order Date]])/3,0)</f>
        <v>Q3</v>
      </c>
      <c r="W1887" s="6">
        <f>MONTH(SalesDataTable[[#This Row],[Order Date]])</f>
        <v>9</v>
      </c>
      <c r="X1887" s="9" t="str">
        <f>TEXT(SalesDataTable[[#This Row],[Order Date]],"mmm")</f>
        <v>Sep</v>
      </c>
    </row>
    <row r="1888" spans="1:24">
      <c r="A1888" s="3">
        <v>3269</v>
      </c>
      <c r="B1888" s="4">
        <v>46278</v>
      </c>
      <c r="C1888" s="11">
        <f>YEAR(SalesDataTable[[#This Row],[Order Date]])</f>
        <v>2026</v>
      </c>
      <c r="D1888" s="11" t="str">
        <f>"Q"&amp;ROUNDUP(MONTH(SalesDataTable[[#This Row],[Order Date]])/3,0)</f>
        <v>Q3</v>
      </c>
      <c r="E1888" s="13">
        <f>MONTH(SalesDataTable[[#This Row],[Order Date]])</f>
        <v>9</v>
      </c>
      <c r="F1888" s="11" t="str">
        <f>TEXT(SalesDataTable[[#This Row],[Order Date]],"MMM")</f>
        <v>Sep</v>
      </c>
      <c r="G1888" s="5" t="s">
        <v>11</v>
      </c>
      <c r="H1888" s="5" t="s">
        <v>52</v>
      </c>
      <c r="I1888" s="5" t="s">
        <v>19</v>
      </c>
      <c r="J1888" s="5" t="s">
        <v>13</v>
      </c>
      <c r="K1888" s="5" t="s">
        <v>34</v>
      </c>
      <c r="L1888" s="5" t="s">
        <v>42</v>
      </c>
      <c r="M1888" s="6">
        <v>2</v>
      </c>
      <c r="N1888" s="7">
        <v>37.119999999999997</v>
      </c>
      <c r="O1888" s="8">
        <v>0</v>
      </c>
      <c r="P1888" s="7">
        <v>14.26</v>
      </c>
      <c r="Q1888" s="7">
        <f t="shared" si="116"/>
        <v>74.239999999999995</v>
      </c>
      <c r="R1888" s="7">
        <f t="shared" si="117"/>
        <v>28.52</v>
      </c>
      <c r="S1888" s="7">
        <f t="shared" si="118"/>
        <v>45.72</v>
      </c>
      <c r="T1888" s="9">
        <f t="shared" si="119"/>
        <v>0.61584051724137934</v>
      </c>
      <c r="U1888" s="6">
        <f>YEAR(SalesDataTable[[#This Row],[Order Date]])</f>
        <v>2026</v>
      </c>
      <c r="V1888" s="9" t="str">
        <f>"Q"&amp;ROUNDUP(MONTH(SalesDataTable[[#This Row],[Order Date]])/3,0)</f>
        <v>Q3</v>
      </c>
      <c r="W1888" s="6">
        <f>MONTH(SalesDataTable[[#This Row],[Order Date]])</f>
        <v>9</v>
      </c>
      <c r="X1888" s="9" t="str">
        <f>TEXT(SalesDataTable[[#This Row],[Order Date]],"mmm")</f>
        <v>Sep</v>
      </c>
    </row>
    <row r="1889" spans="1:24">
      <c r="A1889" s="3">
        <v>3346</v>
      </c>
      <c r="B1889" s="4">
        <v>46278</v>
      </c>
      <c r="C1889" s="11">
        <f>YEAR(SalesDataTable[[#This Row],[Order Date]])</f>
        <v>2026</v>
      </c>
      <c r="D1889" s="11" t="str">
        <f>"Q"&amp;ROUNDUP(MONTH(SalesDataTable[[#This Row],[Order Date]])/3,0)</f>
        <v>Q3</v>
      </c>
      <c r="E1889" s="13">
        <f>MONTH(SalesDataTable[[#This Row],[Order Date]])</f>
        <v>9</v>
      </c>
      <c r="F1889" s="11" t="str">
        <f>TEXT(SalesDataTable[[#This Row],[Order Date]],"MMM")</f>
        <v>Sep</v>
      </c>
      <c r="G1889" s="5" t="s">
        <v>20</v>
      </c>
      <c r="H1889" s="5" t="s">
        <v>33</v>
      </c>
      <c r="I1889" s="5" t="s">
        <v>2</v>
      </c>
      <c r="J1889" s="5" t="s">
        <v>3</v>
      </c>
      <c r="K1889" s="5" t="s">
        <v>23</v>
      </c>
      <c r="L1889" s="5" t="s">
        <v>51</v>
      </c>
      <c r="M1889" s="6">
        <v>2</v>
      </c>
      <c r="N1889" s="7">
        <v>124.04</v>
      </c>
      <c r="O1889" s="8">
        <v>0.05</v>
      </c>
      <c r="P1889" s="7">
        <v>59.29</v>
      </c>
      <c r="Q1889" s="7">
        <f t="shared" si="116"/>
        <v>235.67599999999999</v>
      </c>
      <c r="R1889" s="7">
        <f t="shared" si="117"/>
        <v>118.58</v>
      </c>
      <c r="S1889" s="7">
        <f t="shared" si="118"/>
        <v>117.09599999999999</v>
      </c>
      <c r="T1889" s="9">
        <f t="shared" si="119"/>
        <v>0.49685160983723414</v>
      </c>
      <c r="U1889" s="6">
        <f>YEAR(SalesDataTable[[#This Row],[Order Date]])</f>
        <v>2026</v>
      </c>
      <c r="V1889" s="9" t="str">
        <f>"Q"&amp;ROUNDUP(MONTH(SalesDataTable[[#This Row],[Order Date]])/3,0)</f>
        <v>Q3</v>
      </c>
      <c r="W1889" s="6">
        <f>MONTH(SalesDataTable[[#This Row],[Order Date]])</f>
        <v>9</v>
      </c>
      <c r="X1889" s="9" t="str">
        <f>TEXT(SalesDataTable[[#This Row],[Order Date]],"mmm")</f>
        <v>Sep</v>
      </c>
    </row>
    <row r="1890" spans="1:24">
      <c r="A1890" s="3">
        <v>4097</v>
      </c>
      <c r="B1890" s="4">
        <v>46278</v>
      </c>
      <c r="C1890" s="11">
        <f>YEAR(SalesDataTable[[#This Row],[Order Date]])</f>
        <v>2026</v>
      </c>
      <c r="D1890" s="11" t="str">
        <f>"Q"&amp;ROUNDUP(MONTH(SalesDataTable[[#This Row],[Order Date]])/3,0)</f>
        <v>Q3</v>
      </c>
      <c r="E1890" s="13">
        <f>MONTH(SalesDataTable[[#This Row],[Order Date]])</f>
        <v>9</v>
      </c>
      <c r="F1890" s="11" t="str">
        <f>TEXT(SalesDataTable[[#This Row],[Order Date]],"MMM")</f>
        <v>Sep</v>
      </c>
      <c r="G1890" s="5" t="s">
        <v>6</v>
      </c>
      <c r="H1890" s="5" t="s">
        <v>43</v>
      </c>
      <c r="I1890" s="5" t="s">
        <v>2</v>
      </c>
      <c r="J1890" s="5" t="s">
        <v>3</v>
      </c>
      <c r="K1890" s="5" t="s">
        <v>9</v>
      </c>
      <c r="L1890" s="5" t="s">
        <v>17</v>
      </c>
      <c r="M1890" s="6">
        <v>1</v>
      </c>
      <c r="N1890" s="7">
        <v>142.36000000000001</v>
      </c>
      <c r="O1890" s="8">
        <v>0</v>
      </c>
      <c r="P1890" s="7">
        <v>78.3</v>
      </c>
      <c r="Q1890" s="7">
        <f t="shared" si="116"/>
        <v>142.36000000000001</v>
      </c>
      <c r="R1890" s="7">
        <f t="shared" si="117"/>
        <v>78.3</v>
      </c>
      <c r="S1890" s="7">
        <f t="shared" si="118"/>
        <v>64.060000000000016</v>
      </c>
      <c r="T1890" s="9">
        <f t="shared" si="119"/>
        <v>0.44998595110986239</v>
      </c>
      <c r="U1890" s="6">
        <f>YEAR(SalesDataTable[[#This Row],[Order Date]])</f>
        <v>2026</v>
      </c>
      <c r="V1890" s="9" t="str">
        <f>"Q"&amp;ROUNDUP(MONTH(SalesDataTable[[#This Row],[Order Date]])/3,0)</f>
        <v>Q3</v>
      </c>
      <c r="W1890" s="6">
        <f>MONTH(SalesDataTable[[#This Row],[Order Date]])</f>
        <v>9</v>
      </c>
      <c r="X1890" s="9" t="str">
        <f>TEXT(SalesDataTable[[#This Row],[Order Date]],"mmm")</f>
        <v>Sep</v>
      </c>
    </row>
    <row r="1891" spans="1:24">
      <c r="A1891" s="3">
        <v>4208</v>
      </c>
      <c r="B1891" s="4">
        <v>46278</v>
      </c>
      <c r="C1891" s="11">
        <f>YEAR(SalesDataTable[[#This Row],[Order Date]])</f>
        <v>2026</v>
      </c>
      <c r="D1891" s="11" t="str">
        <f>"Q"&amp;ROUNDUP(MONTH(SalesDataTable[[#This Row],[Order Date]])/3,0)</f>
        <v>Q3</v>
      </c>
      <c r="E1891" s="13">
        <f>MONTH(SalesDataTable[[#This Row],[Order Date]])</f>
        <v>9</v>
      </c>
      <c r="F1891" s="11" t="str">
        <f>TEXT(SalesDataTable[[#This Row],[Order Date]],"MMM")</f>
        <v>Sep</v>
      </c>
      <c r="G1891" s="5" t="s">
        <v>6</v>
      </c>
      <c r="H1891" s="5" t="s">
        <v>43</v>
      </c>
      <c r="I1891" s="5" t="s">
        <v>8</v>
      </c>
      <c r="J1891" s="5" t="s">
        <v>16</v>
      </c>
      <c r="K1891" s="5" t="s">
        <v>4</v>
      </c>
      <c r="L1891" s="5" t="s">
        <v>30</v>
      </c>
      <c r="M1891" s="6">
        <v>6</v>
      </c>
      <c r="N1891" s="7">
        <v>104.11</v>
      </c>
      <c r="O1891" s="8">
        <v>0.1</v>
      </c>
      <c r="P1891" s="7">
        <v>49</v>
      </c>
      <c r="Q1891" s="7">
        <f t="shared" si="116"/>
        <v>562.19399999999996</v>
      </c>
      <c r="R1891" s="7">
        <f t="shared" si="117"/>
        <v>294</v>
      </c>
      <c r="S1891" s="7">
        <f t="shared" si="118"/>
        <v>268.19399999999996</v>
      </c>
      <c r="T1891" s="9">
        <f t="shared" si="119"/>
        <v>0.47704884790659446</v>
      </c>
      <c r="U1891" s="6">
        <f>YEAR(SalesDataTable[[#This Row],[Order Date]])</f>
        <v>2026</v>
      </c>
      <c r="V1891" s="9" t="str">
        <f>"Q"&amp;ROUNDUP(MONTH(SalesDataTable[[#This Row],[Order Date]])/3,0)</f>
        <v>Q3</v>
      </c>
      <c r="W1891" s="6">
        <f>MONTH(SalesDataTable[[#This Row],[Order Date]])</f>
        <v>9</v>
      </c>
      <c r="X1891" s="9" t="str">
        <f>TEXT(SalesDataTable[[#This Row],[Order Date]],"mmm")</f>
        <v>Sep</v>
      </c>
    </row>
    <row r="1892" spans="1:24">
      <c r="A1892" s="3">
        <v>4606</v>
      </c>
      <c r="B1892" s="4">
        <v>46278</v>
      </c>
      <c r="C1892" s="11">
        <f>YEAR(SalesDataTable[[#This Row],[Order Date]])</f>
        <v>2026</v>
      </c>
      <c r="D1892" s="11" t="str">
        <f>"Q"&amp;ROUNDUP(MONTH(SalesDataTable[[#This Row],[Order Date]])/3,0)</f>
        <v>Q3</v>
      </c>
      <c r="E1892" s="13">
        <f>MONTH(SalesDataTable[[#This Row],[Order Date]])</f>
        <v>9</v>
      </c>
      <c r="F1892" s="11" t="str">
        <f>TEXT(SalesDataTable[[#This Row],[Order Date]],"MMM")</f>
        <v>Sep</v>
      </c>
      <c r="G1892" s="5" t="s">
        <v>20</v>
      </c>
      <c r="H1892" s="5" t="s">
        <v>33</v>
      </c>
      <c r="I1892" s="5" t="s">
        <v>2</v>
      </c>
      <c r="J1892" s="5" t="s">
        <v>16</v>
      </c>
      <c r="K1892" s="5" t="s">
        <v>23</v>
      </c>
      <c r="L1892" s="5" t="s">
        <v>24</v>
      </c>
      <c r="M1892" s="6">
        <v>1</v>
      </c>
      <c r="N1892" s="7">
        <v>335.02</v>
      </c>
      <c r="O1892" s="8">
        <v>0.05</v>
      </c>
      <c r="P1892" s="7">
        <v>198.44</v>
      </c>
      <c r="Q1892" s="7">
        <f t="shared" si="116"/>
        <v>318.26899999999995</v>
      </c>
      <c r="R1892" s="7">
        <f t="shared" si="117"/>
        <v>198.44</v>
      </c>
      <c r="S1892" s="7">
        <f t="shared" si="118"/>
        <v>119.82899999999995</v>
      </c>
      <c r="T1892" s="9">
        <f t="shared" si="119"/>
        <v>0.3765022669502841</v>
      </c>
      <c r="U1892" s="6">
        <f>YEAR(SalesDataTable[[#This Row],[Order Date]])</f>
        <v>2026</v>
      </c>
      <c r="V1892" s="9" t="str">
        <f>"Q"&amp;ROUNDUP(MONTH(SalesDataTable[[#This Row],[Order Date]])/3,0)</f>
        <v>Q3</v>
      </c>
      <c r="W1892" s="6">
        <f>MONTH(SalesDataTable[[#This Row],[Order Date]])</f>
        <v>9</v>
      </c>
      <c r="X1892" s="9" t="str">
        <f>TEXT(SalesDataTable[[#This Row],[Order Date]],"mmm")</f>
        <v>Sep</v>
      </c>
    </row>
    <row r="1893" spans="1:24">
      <c r="A1893" s="3">
        <v>222</v>
      </c>
      <c r="B1893" s="4">
        <v>46279</v>
      </c>
      <c r="C1893" s="11">
        <f>YEAR(SalesDataTable[[#This Row],[Order Date]])</f>
        <v>2026</v>
      </c>
      <c r="D1893" s="11" t="str">
        <f>"Q"&amp;ROUNDUP(MONTH(SalesDataTable[[#This Row],[Order Date]])/3,0)</f>
        <v>Q3</v>
      </c>
      <c r="E1893" s="13">
        <f>MONTH(SalesDataTable[[#This Row],[Order Date]])</f>
        <v>9</v>
      </c>
      <c r="F1893" s="11" t="str">
        <f>TEXT(SalesDataTable[[#This Row],[Order Date]],"MMM")</f>
        <v>Sep</v>
      </c>
      <c r="G1893" s="5" t="s">
        <v>6</v>
      </c>
      <c r="H1893" s="5" t="s">
        <v>43</v>
      </c>
      <c r="I1893" s="5" t="s">
        <v>2</v>
      </c>
      <c r="J1893" s="5" t="s">
        <v>3</v>
      </c>
      <c r="K1893" s="5" t="s">
        <v>4</v>
      </c>
      <c r="L1893" s="5" t="s">
        <v>22</v>
      </c>
      <c r="M1893" s="6">
        <v>2</v>
      </c>
      <c r="N1893" s="7">
        <v>49.69</v>
      </c>
      <c r="O1893" s="8">
        <v>0.05</v>
      </c>
      <c r="P1893" s="7">
        <v>22.55</v>
      </c>
      <c r="Q1893" s="7">
        <f t="shared" si="116"/>
        <v>94.410999999999987</v>
      </c>
      <c r="R1893" s="7">
        <f t="shared" si="117"/>
        <v>45.1</v>
      </c>
      <c r="S1893" s="7">
        <f t="shared" si="118"/>
        <v>49.310999999999986</v>
      </c>
      <c r="T1893" s="9">
        <f t="shared" si="119"/>
        <v>0.52230142674052804</v>
      </c>
      <c r="U1893" s="6">
        <f>YEAR(SalesDataTable[[#This Row],[Order Date]])</f>
        <v>2026</v>
      </c>
      <c r="V1893" s="9" t="str">
        <f>"Q"&amp;ROUNDUP(MONTH(SalesDataTable[[#This Row],[Order Date]])/3,0)</f>
        <v>Q3</v>
      </c>
      <c r="W1893" s="6">
        <f>MONTH(SalesDataTable[[#This Row],[Order Date]])</f>
        <v>9</v>
      </c>
      <c r="X1893" s="9" t="str">
        <f>TEXT(SalesDataTable[[#This Row],[Order Date]],"mmm")</f>
        <v>Sep</v>
      </c>
    </row>
    <row r="1894" spans="1:24">
      <c r="A1894" s="3">
        <v>241</v>
      </c>
      <c r="B1894" s="4">
        <v>46279</v>
      </c>
      <c r="C1894" s="11">
        <f>YEAR(SalesDataTable[[#This Row],[Order Date]])</f>
        <v>2026</v>
      </c>
      <c r="D1894" s="11" t="str">
        <f>"Q"&amp;ROUNDUP(MONTH(SalesDataTable[[#This Row],[Order Date]])/3,0)</f>
        <v>Q3</v>
      </c>
      <c r="E1894" s="13">
        <f>MONTH(SalesDataTable[[#This Row],[Order Date]])</f>
        <v>9</v>
      </c>
      <c r="F1894" s="11" t="str">
        <f>TEXT(SalesDataTable[[#This Row],[Order Date]],"MMM")</f>
        <v>Sep</v>
      </c>
      <c r="G1894" s="5" t="s">
        <v>11</v>
      </c>
      <c r="H1894" s="5" t="s">
        <v>25</v>
      </c>
      <c r="I1894" s="5" t="s">
        <v>2</v>
      </c>
      <c r="J1894" s="5" t="s">
        <v>3</v>
      </c>
      <c r="K1894" s="5" t="s">
        <v>4</v>
      </c>
      <c r="L1894" s="5" t="s">
        <v>22</v>
      </c>
      <c r="M1894" s="6">
        <v>4</v>
      </c>
      <c r="N1894" s="7">
        <v>50.5</v>
      </c>
      <c r="O1894" s="8">
        <v>0</v>
      </c>
      <c r="P1894" s="7">
        <v>23.02</v>
      </c>
      <c r="Q1894" s="7">
        <f t="shared" si="116"/>
        <v>202</v>
      </c>
      <c r="R1894" s="7">
        <f t="shared" si="117"/>
        <v>92.08</v>
      </c>
      <c r="S1894" s="7">
        <f t="shared" si="118"/>
        <v>109.92</v>
      </c>
      <c r="T1894" s="9">
        <f t="shared" si="119"/>
        <v>0.5441584158415842</v>
      </c>
      <c r="U1894" s="6">
        <f>YEAR(SalesDataTable[[#This Row],[Order Date]])</f>
        <v>2026</v>
      </c>
      <c r="V1894" s="9" t="str">
        <f>"Q"&amp;ROUNDUP(MONTH(SalesDataTable[[#This Row],[Order Date]])/3,0)</f>
        <v>Q3</v>
      </c>
      <c r="W1894" s="6">
        <f>MONTH(SalesDataTable[[#This Row],[Order Date]])</f>
        <v>9</v>
      </c>
      <c r="X1894" s="9" t="str">
        <f>TEXT(SalesDataTable[[#This Row],[Order Date]],"mmm")</f>
        <v>Sep</v>
      </c>
    </row>
    <row r="1895" spans="1:24">
      <c r="A1895" s="3">
        <v>753</v>
      </c>
      <c r="B1895" s="4">
        <v>46279</v>
      </c>
      <c r="C1895" s="11">
        <f>YEAR(SalesDataTable[[#This Row],[Order Date]])</f>
        <v>2026</v>
      </c>
      <c r="D1895" s="11" t="str">
        <f>"Q"&amp;ROUNDUP(MONTH(SalesDataTable[[#This Row],[Order Date]])/3,0)</f>
        <v>Q3</v>
      </c>
      <c r="E1895" s="13">
        <f>MONTH(SalesDataTable[[#This Row],[Order Date]])</f>
        <v>9</v>
      </c>
      <c r="F1895" s="11" t="str">
        <f>TEXT(SalesDataTable[[#This Row],[Order Date]],"MMM")</f>
        <v>Sep</v>
      </c>
      <c r="G1895" s="5" t="s">
        <v>20</v>
      </c>
      <c r="H1895" s="5" t="s">
        <v>21</v>
      </c>
      <c r="I1895" s="5" t="s">
        <v>19</v>
      </c>
      <c r="J1895" s="5" t="s">
        <v>3</v>
      </c>
      <c r="K1895" s="5" t="s">
        <v>14</v>
      </c>
      <c r="L1895" s="5" t="s">
        <v>32</v>
      </c>
      <c r="M1895" s="6">
        <v>1</v>
      </c>
      <c r="N1895" s="7">
        <v>47.55</v>
      </c>
      <c r="O1895" s="8">
        <v>0.05</v>
      </c>
      <c r="P1895" s="7">
        <v>18.350000000000001</v>
      </c>
      <c r="Q1895" s="7">
        <f t="shared" si="116"/>
        <v>45.172499999999992</v>
      </c>
      <c r="R1895" s="7">
        <f t="shared" si="117"/>
        <v>18.350000000000001</v>
      </c>
      <c r="S1895" s="7">
        <f t="shared" si="118"/>
        <v>26.822499999999991</v>
      </c>
      <c r="T1895" s="9">
        <f t="shared" si="119"/>
        <v>0.5937794011843488</v>
      </c>
      <c r="U1895" s="6">
        <f>YEAR(SalesDataTable[[#This Row],[Order Date]])</f>
        <v>2026</v>
      </c>
      <c r="V1895" s="9" t="str">
        <f>"Q"&amp;ROUNDUP(MONTH(SalesDataTable[[#This Row],[Order Date]])/3,0)</f>
        <v>Q3</v>
      </c>
      <c r="W1895" s="6">
        <f>MONTH(SalesDataTable[[#This Row],[Order Date]])</f>
        <v>9</v>
      </c>
      <c r="X1895" s="9" t="str">
        <f>TEXT(SalesDataTable[[#This Row],[Order Date]],"mmm")</f>
        <v>Sep</v>
      </c>
    </row>
    <row r="1896" spans="1:24">
      <c r="A1896" s="3">
        <v>2530</v>
      </c>
      <c r="B1896" s="4">
        <v>46279</v>
      </c>
      <c r="C1896" s="11">
        <f>YEAR(SalesDataTable[[#This Row],[Order Date]])</f>
        <v>2026</v>
      </c>
      <c r="D1896" s="11" t="str">
        <f>"Q"&amp;ROUNDUP(MONTH(SalesDataTable[[#This Row],[Order Date]])/3,0)</f>
        <v>Q3</v>
      </c>
      <c r="E1896" s="13">
        <f>MONTH(SalesDataTable[[#This Row],[Order Date]])</f>
        <v>9</v>
      </c>
      <c r="F1896" s="11" t="str">
        <f>TEXT(SalesDataTable[[#This Row],[Order Date]],"MMM")</f>
        <v>Sep</v>
      </c>
      <c r="G1896" s="5" t="s">
        <v>20</v>
      </c>
      <c r="H1896" s="5" t="s">
        <v>31</v>
      </c>
      <c r="I1896" s="5" t="s">
        <v>2</v>
      </c>
      <c r="J1896" s="5" t="s">
        <v>13</v>
      </c>
      <c r="K1896" s="5" t="s">
        <v>14</v>
      </c>
      <c r="L1896" s="5" t="s">
        <v>32</v>
      </c>
      <c r="M1896" s="6">
        <v>6</v>
      </c>
      <c r="N1896" s="7">
        <v>46.16</v>
      </c>
      <c r="O1896" s="8">
        <v>0.1</v>
      </c>
      <c r="P1896" s="7">
        <v>18.39</v>
      </c>
      <c r="Q1896" s="7">
        <f t="shared" si="116"/>
        <v>249.26399999999998</v>
      </c>
      <c r="R1896" s="7">
        <f t="shared" si="117"/>
        <v>110.34</v>
      </c>
      <c r="S1896" s="7">
        <f t="shared" si="118"/>
        <v>138.92399999999998</v>
      </c>
      <c r="T1896" s="9">
        <f t="shared" si="119"/>
        <v>0.55733679953783932</v>
      </c>
      <c r="U1896" s="6">
        <f>YEAR(SalesDataTable[[#This Row],[Order Date]])</f>
        <v>2026</v>
      </c>
      <c r="V1896" s="9" t="str">
        <f>"Q"&amp;ROUNDUP(MONTH(SalesDataTable[[#This Row],[Order Date]])/3,0)</f>
        <v>Q3</v>
      </c>
      <c r="W1896" s="6">
        <f>MONTH(SalesDataTable[[#This Row],[Order Date]])</f>
        <v>9</v>
      </c>
      <c r="X1896" s="9" t="str">
        <f>TEXT(SalesDataTable[[#This Row],[Order Date]],"mmm")</f>
        <v>Sep</v>
      </c>
    </row>
    <row r="1897" spans="1:24">
      <c r="A1897" s="3">
        <v>572</v>
      </c>
      <c r="B1897" s="4">
        <v>46280</v>
      </c>
      <c r="C1897" s="11">
        <f>YEAR(SalesDataTable[[#This Row],[Order Date]])</f>
        <v>2026</v>
      </c>
      <c r="D1897" s="11" t="str">
        <f>"Q"&amp;ROUNDUP(MONTH(SalesDataTable[[#This Row],[Order Date]])/3,0)</f>
        <v>Q3</v>
      </c>
      <c r="E1897" s="13">
        <f>MONTH(SalesDataTable[[#This Row],[Order Date]])</f>
        <v>9</v>
      </c>
      <c r="F1897" s="11" t="str">
        <f>TEXT(SalesDataTable[[#This Row],[Order Date]],"MMM")</f>
        <v>Sep</v>
      </c>
      <c r="G1897" s="5" t="s">
        <v>0</v>
      </c>
      <c r="H1897" s="5" t="s">
        <v>50</v>
      </c>
      <c r="I1897" s="5" t="s">
        <v>19</v>
      </c>
      <c r="J1897" s="5" t="s">
        <v>3</v>
      </c>
      <c r="K1897" s="5" t="s">
        <v>14</v>
      </c>
      <c r="L1897" s="5" t="s">
        <v>44</v>
      </c>
      <c r="M1897" s="6">
        <v>2</v>
      </c>
      <c r="N1897" s="7">
        <v>135.79</v>
      </c>
      <c r="O1897" s="8">
        <v>0.05</v>
      </c>
      <c r="P1897" s="7">
        <v>66.53</v>
      </c>
      <c r="Q1897" s="7">
        <f t="shared" si="116"/>
        <v>258.00099999999998</v>
      </c>
      <c r="R1897" s="7">
        <f t="shared" si="117"/>
        <v>133.06</v>
      </c>
      <c r="S1897" s="7">
        <f t="shared" si="118"/>
        <v>124.94099999999997</v>
      </c>
      <c r="T1897" s="9">
        <f t="shared" si="119"/>
        <v>0.48426556486215167</v>
      </c>
      <c r="U1897" s="6">
        <f>YEAR(SalesDataTable[[#This Row],[Order Date]])</f>
        <v>2026</v>
      </c>
      <c r="V1897" s="9" t="str">
        <f>"Q"&amp;ROUNDUP(MONTH(SalesDataTable[[#This Row],[Order Date]])/3,0)</f>
        <v>Q3</v>
      </c>
      <c r="W1897" s="6">
        <f>MONTH(SalesDataTable[[#This Row],[Order Date]])</f>
        <v>9</v>
      </c>
      <c r="X1897" s="9" t="str">
        <f>TEXT(SalesDataTable[[#This Row],[Order Date]],"mmm")</f>
        <v>Sep</v>
      </c>
    </row>
    <row r="1898" spans="1:24">
      <c r="A1898" s="3">
        <v>874</v>
      </c>
      <c r="B1898" s="4">
        <v>46280</v>
      </c>
      <c r="C1898" s="11">
        <f>YEAR(SalesDataTable[[#This Row],[Order Date]])</f>
        <v>2026</v>
      </c>
      <c r="D1898" s="11" t="str">
        <f>"Q"&amp;ROUNDUP(MONTH(SalesDataTable[[#This Row],[Order Date]])/3,0)</f>
        <v>Q3</v>
      </c>
      <c r="E1898" s="13">
        <f>MONTH(SalesDataTable[[#This Row],[Order Date]])</f>
        <v>9</v>
      </c>
      <c r="F1898" s="11" t="str">
        <f>TEXT(SalesDataTable[[#This Row],[Order Date]],"MMM")</f>
        <v>Sep</v>
      </c>
      <c r="G1898" s="5" t="s">
        <v>0</v>
      </c>
      <c r="H1898" s="5" t="s">
        <v>50</v>
      </c>
      <c r="I1898" s="5" t="s">
        <v>2</v>
      </c>
      <c r="J1898" s="5" t="s">
        <v>3</v>
      </c>
      <c r="K1898" s="5" t="s">
        <v>9</v>
      </c>
      <c r="L1898" s="5" t="s">
        <v>17</v>
      </c>
      <c r="M1898" s="6">
        <v>2</v>
      </c>
      <c r="N1898" s="7">
        <v>141.91999999999999</v>
      </c>
      <c r="O1898" s="8">
        <v>0</v>
      </c>
      <c r="P1898" s="7">
        <v>79.900000000000006</v>
      </c>
      <c r="Q1898" s="7">
        <f t="shared" si="116"/>
        <v>283.83999999999997</v>
      </c>
      <c r="R1898" s="7">
        <f t="shared" si="117"/>
        <v>159.80000000000001</v>
      </c>
      <c r="S1898" s="7">
        <f t="shared" si="118"/>
        <v>124.03999999999996</v>
      </c>
      <c r="T1898" s="9">
        <f t="shared" si="119"/>
        <v>0.43700676437429531</v>
      </c>
      <c r="U1898" s="6">
        <f>YEAR(SalesDataTable[[#This Row],[Order Date]])</f>
        <v>2026</v>
      </c>
      <c r="V1898" s="9" t="str">
        <f>"Q"&amp;ROUNDUP(MONTH(SalesDataTable[[#This Row],[Order Date]])/3,0)</f>
        <v>Q3</v>
      </c>
      <c r="W1898" s="6">
        <f>MONTH(SalesDataTable[[#This Row],[Order Date]])</f>
        <v>9</v>
      </c>
      <c r="X1898" s="9" t="str">
        <f>TEXT(SalesDataTable[[#This Row],[Order Date]],"mmm")</f>
        <v>Sep</v>
      </c>
    </row>
    <row r="1899" spans="1:24">
      <c r="A1899" s="3">
        <v>937</v>
      </c>
      <c r="B1899" s="4">
        <v>46280</v>
      </c>
      <c r="C1899" s="11">
        <f>YEAR(SalesDataTable[[#This Row],[Order Date]])</f>
        <v>2026</v>
      </c>
      <c r="D1899" s="11" t="str">
        <f>"Q"&amp;ROUNDUP(MONTH(SalesDataTable[[#This Row],[Order Date]])/3,0)</f>
        <v>Q3</v>
      </c>
      <c r="E1899" s="13">
        <f>MONTH(SalesDataTable[[#This Row],[Order Date]])</f>
        <v>9</v>
      </c>
      <c r="F1899" s="11" t="str">
        <f>TEXT(SalesDataTable[[#This Row],[Order Date]],"MMM")</f>
        <v>Sep</v>
      </c>
      <c r="G1899" s="5" t="s">
        <v>20</v>
      </c>
      <c r="H1899" s="5" t="s">
        <v>21</v>
      </c>
      <c r="I1899" s="5" t="s">
        <v>28</v>
      </c>
      <c r="J1899" s="5" t="s">
        <v>16</v>
      </c>
      <c r="K1899" s="5" t="s">
        <v>9</v>
      </c>
      <c r="L1899" s="5" t="s">
        <v>17</v>
      </c>
      <c r="M1899" s="6">
        <v>1</v>
      </c>
      <c r="N1899" s="7">
        <v>146.41</v>
      </c>
      <c r="O1899" s="8">
        <v>0.15</v>
      </c>
      <c r="P1899" s="7">
        <v>80.87</v>
      </c>
      <c r="Q1899" s="7">
        <f t="shared" si="116"/>
        <v>124.4485</v>
      </c>
      <c r="R1899" s="7">
        <f t="shared" si="117"/>
        <v>80.87</v>
      </c>
      <c r="S1899" s="7">
        <f t="shared" si="118"/>
        <v>43.578499999999991</v>
      </c>
      <c r="T1899" s="9">
        <f t="shared" si="119"/>
        <v>0.35017296311325563</v>
      </c>
      <c r="U1899" s="6">
        <f>YEAR(SalesDataTable[[#This Row],[Order Date]])</f>
        <v>2026</v>
      </c>
      <c r="V1899" s="9" t="str">
        <f>"Q"&amp;ROUNDUP(MONTH(SalesDataTable[[#This Row],[Order Date]])/3,0)</f>
        <v>Q3</v>
      </c>
      <c r="W1899" s="6">
        <f>MONTH(SalesDataTable[[#This Row],[Order Date]])</f>
        <v>9</v>
      </c>
      <c r="X1899" s="9" t="str">
        <f>TEXT(SalesDataTable[[#This Row],[Order Date]],"mmm")</f>
        <v>Sep</v>
      </c>
    </row>
    <row r="1900" spans="1:24">
      <c r="A1900" s="3">
        <v>1229</v>
      </c>
      <c r="B1900" s="4">
        <v>46280</v>
      </c>
      <c r="C1900" s="11">
        <f>YEAR(SalesDataTable[[#This Row],[Order Date]])</f>
        <v>2026</v>
      </c>
      <c r="D1900" s="11" t="str">
        <f>"Q"&amp;ROUNDUP(MONTH(SalesDataTable[[#This Row],[Order Date]])/3,0)</f>
        <v>Q3</v>
      </c>
      <c r="E1900" s="13">
        <f>MONTH(SalesDataTable[[#This Row],[Order Date]])</f>
        <v>9</v>
      </c>
      <c r="F1900" s="11" t="str">
        <f>TEXT(SalesDataTable[[#This Row],[Order Date]],"MMM")</f>
        <v>Sep</v>
      </c>
      <c r="G1900" s="5" t="s">
        <v>6</v>
      </c>
      <c r="H1900" s="5" t="s">
        <v>7</v>
      </c>
      <c r="I1900" s="5" t="s">
        <v>28</v>
      </c>
      <c r="J1900" s="5" t="s">
        <v>13</v>
      </c>
      <c r="K1900" s="5" t="s">
        <v>4</v>
      </c>
      <c r="L1900" s="5" t="s">
        <v>26</v>
      </c>
      <c r="M1900" s="6">
        <v>5</v>
      </c>
      <c r="N1900" s="7">
        <v>40.17</v>
      </c>
      <c r="O1900" s="8">
        <v>0</v>
      </c>
      <c r="P1900" s="7">
        <v>16.27</v>
      </c>
      <c r="Q1900" s="7">
        <f t="shared" si="116"/>
        <v>200.85000000000002</v>
      </c>
      <c r="R1900" s="7">
        <f t="shared" si="117"/>
        <v>81.349999999999994</v>
      </c>
      <c r="S1900" s="7">
        <f t="shared" si="118"/>
        <v>119.50000000000003</v>
      </c>
      <c r="T1900" s="9">
        <f t="shared" si="119"/>
        <v>0.59497137167040082</v>
      </c>
      <c r="U1900" s="6">
        <f>YEAR(SalesDataTable[[#This Row],[Order Date]])</f>
        <v>2026</v>
      </c>
      <c r="V1900" s="9" t="str">
        <f>"Q"&amp;ROUNDUP(MONTH(SalesDataTable[[#This Row],[Order Date]])/3,0)</f>
        <v>Q3</v>
      </c>
      <c r="W1900" s="6">
        <f>MONTH(SalesDataTable[[#This Row],[Order Date]])</f>
        <v>9</v>
      </c>
      <c r="X1900" s="9" t="str">
        <f>TEXT(SalesDataTable[[#This Row],[Order Date]],"mmm")</f>
        <v>Sep</v>
      </c>
    </row>
    <row r="1901" spans="1:24">
      <c r="A1901" s="3">
        <v>2186</v>
      </c>
      <c r="B1901" s="4">
        <v>46280</v>
      </c>
      <c r="C1901" s="11">
        <f>YEAR(SalesDataTable[[#This Row],[Order Date]])</f>
        <v>2026</v>
      </c>
      <c r="D1901" s="11" t="str">
        <f>"Q"&amp;ROUNDUP(MONTH(SalesDataTable[[#This Row],[Order Date]])/3,0)</f>
        <v>Q3</v>
      </c>
      <c r="E1901" s="13">
        <f>MONTH(SalesDataTable[[#This Row],[Order Date]])</f>
        <v>9</v>
      </c>
      <c r="F1901" s="11" t="str">
        <f>TEXT(SalesDataTable[[#This Row],[Order Date]],"MMM")</f>
        <v>Sep</v>
      </c>
      <c r="G1901" s="5" t="s">
        <v>11</v>
      </c>
      <c r="H1901" s="5" t="s">
        <v>12</v>
      </c>
      <c r="I1901" s="5" t="s">
        <v>2</v>
      </c>
      <c r="J1901" s="5" t="s">
        <v>3</v>
      </c>
      <c r="K1901" s="5" t="s">
        <v>9</v>
      </c>
      <c r="L1901" s="5" t="s">
        <v>10</v>
      </c>
      <c r="M1901" s="6">
        <v>2</v>
      </c>
      <c r="N1901" s="7">
        <v>91.6</v>
      </c>
      <c r="O1901" s="8">
        <v>0</v>
      </c>
      <c r="P1901" s="7">
        <v>46.54</v>
      </c>
      <c r="Q1901" s="7">
        <f t="shared" si="116"/>
        <v>183.2</v>
      </c>
      <c r="R1901" s="7">
        <f t="shared" si="117"/>
        <v>93.08</v>
      </c>
      <c r="S1901" s="7">
        <f t="shared" si="118"/>
        <v>90.11999999999999</v>
      </c>
      <c r="T1901" s="9">
        <f t="shared" si="119"/>
        <v>0.49192139737991264</v>
      </c>
      <c r="U1901" s="6">
        <f>YEAR(SalesDataTable[[#This Row],[Order Date]])</f>
        <v>2026</v>
      </c>
      <c r="V1901" s="9" t="str">
        <f>"Q"&amp;ROUNDUP(MONTH(SalesDataTable[[#This Row],[Order Date]])/3,0)</f>
        <v>Q3</v>
      </c>
      <c r="W1901" s="6">
        <f>MONTH(SalesDataTable[[#This Row],[Order Date]])</f>
        <v>9</v>
      </c>
      <c r="X1901" s="9" t="str">
        <f>TEXT(SalesDataTable[[#This Row],[Order Date]],"mmm")</f>
        <v>Sep</v>
      </c>
    </row>
    <row r="1902" spans="1:24">
      <c r="A1902" s="3">
        <v>2922</v>
      </c>
      <c r="B1902" s="4">
        <v>46280</v>
      </c>
      <c r="C1902" s="11">
        <f>YEAR(SalesDataTable[[#This Row],[Order Date]])</f>
        <v>2026</v>
      </c>
      <c r="D1902" s="11" t="str">
        <f>"Q"&amp;ROUNDUP(MONTH(SalesDataTable[[#This Row],[Order Date]])/3,0)</f>
        <v>Q3</v>
      </c>
      <c r="E1902" s="13">
        <f>MONTH(SalesDataTable[[#This Row],[Order Date]])</f>
        <v>9</v>
      </c>
      <c r="F1902" s="11" t="str">
        <f>TEXT(SalesDataTable[[#This Row],[Order Date]],"MMM")</f>
        <v>Sep</v>
      </c>
      <c r="G1902" s="5" t="s">
        <v>11</v>
      </c>
      <c r="H1902" s="5" t="s">
        <v>12</v>
      </c>
      <c r="I1902" s="5" t="s">
        <v>2</v>
      </c>
      <c r="J1902" s="5" t="s">
        <v>13</v>
      </c>
      <c r="K1902" s="5" t="s">
        <v>34</v>
      </c>
      <c r="L1902" s="5" t="s">
        <v>38</v>
      </c>
      <c r="M1902" s="6">
        <v>4</v>
      </c>
      <c r="N1902" s="7">
        <v>121.47</v>
      </c>
      <c r="O1902" s="8">
        <v>0.05</v>
      </c>
      <c r="P1902" s="7">
        <v>67.650000000000006</v>
      </c>
      <c r="Q1902" s="7">
        <f t="shared" si="116"/>
        <v>461.58599999999996</v>
      </c>
      <c r="R1902" s="7">
        <f t="shared" si="117"/>
        <v>270.60000000000002</v>
      </c>
      <c r="S1902" s="7">
        <f t="shared" si="118"/>
        <v>190.98599999999993</v>
      </c>
      <c r="T1902" s="9">
        <f t="shared" si="119"/>
        <v>0.41376038268058379</v>
      </c>
      <c r="U1902" s="6">
        <f>YEAR(SalesDataTable[[#This Row],[Order Date]])</f>
        <v>2026</v>
      </c>
      <c r="V1902" s="9" t="str">
        <f>"Q"&amp;ROUNDUP(MONTH(SalesDataTable[[#This Row],[Order Date]])/3,0)</f>
        <v>Q3</v>
      </c>
      <c r="W1902" s="6">
        <f>MONTH(SalesDataTable[[#This Row],[Order Date]])</f>
        <v>9</v>
      </c>
      <c r="X1902" s="9" t="str">
        <f>TEXT(SalesDataTable[[#This Row],[Order Date]],"mmm")</f>
        <v>Sep</v>
      </c>
    </row>
    <row r="1903" spans="1:24">
      <c r="A1903" s="3">
        <v>3140</v>
      </c>
      <c r="B1903" s="4">
        <v>46280</v>
      </c>
      <c r="C1903" s="11">
        <f>YEAR(SalesDataTable[[#This Row],[Order Date]])</f>
        <v>2026</v>
      </c>
      <c r="D1903" s="11" t="str">
        <f>"Q"&amp;ROUNDUP(MONTH(SalesDataTable[[#This Row],[Order Date]])/3,0)</f>
        <v>Q3</v>
      </c>
      <c r="E1903" s="13">
        <f>MONTH(SalesDataTable[[#This Row],[Order Date]])</f>
        <v>9</v>
      </c>
      <c r="F1903" s="11" t="str">
        <f>TEXT(SalesDataTable[[#This Row],[Order Date]],"MMM")</f>
        <v>Sep</v>
      </c>
      <c r="G1903" s="5" t="s">
        <v>6</v>
      </c>
      <c r="H1903" s="5" t="s">
        <v>43</v>
      </c>
      <c r="I1903" s="5" t="s">
        <v>28</v>
      </c>
      <c r="J1903" s="5" t="s">
        <v>13</v>
      </c>
      <c r="K1903" s="5" t="s">
        <v>23</v>
      </c>
      <c r="L1903" s="5" t="s">
        <v>51</v>
      </c>
      <c r="M1903" s="6">
        <v>2</v>
      </c>
      <c r="N1903" s="7">
        <v>122.69</v>
      </c>
      <c r="O1903" s="8">
        <v>0</v>
      </c>
      <c r="P1903" s="7">
        <v>61.4</v>
      </c>
      <c r="Q1903" s="7">
        <f t="shared" si="116"/>
        <v>245.38</v>
      </c>
      <c r="R1903" s="7">
        <f t="shared" si="117"/>
        <v>122.8</v>
      </c>
      <c r="S1903" s="7">
        <f t="shared" si="118"/>
        <v>122.58</v>
      </c>
      <c r="T1903" s="9">
        <f t="shared" si="119"/>
        <v>0.49955171570625151</v>
      </c>
      <c r="U1903" s="6">
        <f>YEAR(SalesDataTable[[#This Row],[Order Date]])</f>
        <v>2026</v>
      </c>
      <c r="V1903" s="9" t="str">
        <f>"Q"&amp;ROUNDUP(MONTH(SalesDataTable[[#This Row],[Order Date]])/3,0)</f>
        <v>Q3</v>
      </c>
      <c r="W1903" s="6">
        <f>MONTH(SalesDataTable[[#This Row],[Order Date]])</f>
        <v>9</v>
      </c>
      <c r="X1903" s="9" t="str">
        <f>TEXT(SalesDataTable[[#This Row],[Order Date]],"mmm")</f>
        <v>Sep</v>
      </c>
    </row>
    <row r="1904" spans="1:24">
      <c r="A1904" s="3">
        <v>3369</v>
      </c>
      <c r="B1904" s="4">
        <v>46280</v>
      </c>
      <c r="C1904" s="11">
        <f>YEAR(SalesDataTable[[#This Row],[Order Date]])</f>
        <v>2026</v>
      </c>
      <c r="D1904" s="11" t="str">
        <f>"Q"&amp;ROUNDUP(MONTH(SalesDataTable[[#This Row],[Order Date]])/3,0)</f>
        <v>Q3</v>
      </c>
      <c r="E1904" s="13">
        <f>MONTH(SalesDataTable[[#This Row],[Order Date]])</f>
        <v>9</v>
      </c>
      <c r="F1904" s="11" t="str">
        <f>TEXT(SalesDataTable[[#This Row],[Order Date]],"MMM")</f>
        <v>Sep</v>
      </c>
      <c r="G1904" s="5" t="s">
        <v>6</v>
      </c>
      <c r="H1904" s="5" t="s">
        <v>43</v>
      </c>
      <c r="I1904" s="5" t="s">
        <v>28</v>
      </c>
      <c r="J1904" s="5" t="s">
        <v>13</v>
      </c>
      <c r="K1904" s="5" t="s">
        <v>14</v>
      </c>
      <c r="L1904" s="5" t="s">
        <v>32</v>
      </c>
      <c r="M1904" s="6">
        <v>1</v>
      </c>
      <c r="N1904" s="7">
        <v>45.59</v>
      </c>
      <c r="O1904" s="8">
        <v>0</v>
      </c>
      <c r="P1904" s="7">
        <v>18.28</v>
      </c>
      <c r="Q1904" s="7">
        <f t="shared" si="116"/>
        <v>45.59</v>
      </c>
      <c r="R1904" s="7">
        <f t="shared" si="117"/>
        <v>18.28</v>
      </c>
      <c r="S1904" s="7">
        <f t="shared" si="118"/>
        <v>27.310000000000002</v>
      </c>
      <c r="T1904" s="9">
        <f t="shared" si="119"/>
        <v>0.59903487606931349</v>
      </c>
      <c r="U1904" s="6">
        <f>YEAR(SalesDataTable[[#This Row],[Order Date]])</f>
        <v>2026</v>
      </c>
      <c r="V1904" s="9" t="str">
        <f>"Q"&amp;ROUNDUP(MONTH(SalesDataTable[[#This Row],[Order Date]])/3,0)</f>
        <v>Q3</v>
      </c>
      <c r="W1904" s="6">
        <f>MONTH(SalesDataTable[[#This Row],[Order Date]])</f>
        <v>9</v>
      </c>
      <c r="X1904" s="9" t="str">
        <f>TEXT(SalesDataTable[[#This Row],[Order Date]],"mmm")</f>
        <v>Sep</v>
      </c>
    </row>
    <row r="1905" spans="1:24">
      <c r="A1905" s="3">
        <v>4865</v>
      </c>
      <c r="B1905" s="4">
        <v>46280</v>
      </c>
      <c r="C1905" s="11">
        <f>YEAR(SalesDataTable[[#This Row],[Order Date]])</f>
        <v>2026</v>
      </c>
      <c r="D1905" s="11" t="str">
        <f>"Q"&amp;ROUNDUP(MONTH(SalesDataTable[[#This Row],[Order Date]])/3,0)</f>
        <v>Q3</v>
      </c>
      <c r="E1905" s="13">
        <f>MONTH(SalesDataTable[[#This Row],[Order Date]])</f>
        <v>9</v>
      </c>
      <c r="F1905" s="11" t="str">
        <f>TEXT(SalesDataTable[[#This Row],[Order Date]],"MMM")</f>
        <v>Sep</v>
      </c>
      <c r="G1905" s="5" t="s">
        <v>20</v>
      </c>
      <c r="H1905" s="5" t="s">
        <v>21</v>
      </c>
      <c r="I1905" s="5" t="s">
        <v>2</v>
      </c>
      <c r="J1905" s="5" t="s">
        <v>3</v>
      </c>
      <c r="K1905" s="5" t="s">
        <v>4</v>
      </c>
      <c r="L1905" s="5" t="s">
        <v>5</v>
      </c>
      <c r="M1905" s="6">
        <v>1</v>
      </c>
      <c r="N1905" s="7">
        <v>83.8</v>
      </c>
      <c r="O1905" s="8">
        <v>0</v>
      </c>
      <c r="P1905" s="7">
        <v>42.23</v>
      </c>
      <c r="Q1905" s="7">
        <f t="shared" si="116"/>
        <v>83.8</v>
      </c>
      <c r="R1905" s="7">
        <f t="shared" si="117"/>
        <v>42.23</v>
      </c>
      <c r="S1905" s="7">
        <f t="shared" si="118"/>
        <v>41.57</v>
      </c>
      <c r="T1905" s="9">
        <f t="shared" si="119"/>
        <v>0.49606205250596663</v>
      </c>
      <c r="U1905" s="6">
        <f>YEAR(SalesDataTable[[#This Row],[Order Date]])</f>
        <v>2026</v>
      </c>
      <c r="V1905" s="9" t="str">
        <f>"Q"&amp;ROUNDUP(MONTH(SalesDataTable[[#This Row],[Order Date]])/3,0)</f>
        <v>Q3</v>
      </c>
      <c r="W1905" s="6">
        <f>MONTH(SalesDataTable[[#This Row],[Order Date]])</f>
        <v>9</v>
      </c>
      <c r="X1905" s="9" t="str">
        <f>TEXT(SalesDataTable[[#This Row],[Order Date]],"mmm")</f>
        <v>Sep</v>
      </c>
    </row>
    <row r="1906" spans="1:24">
      <c r="A1906" s="3">
        <v>103</v>
      </c>
      <c r="B1906" s="4">
        <v>46281</v>
      </c>
      <c r="C1906" s="11">
        <f>YEAR(SalesDataTable[[#This Row],[Order Date]])</f>
        <v>2026</v>
      </c>
      <c r="D1906" s="11" t="str">
        <f>"Q"&amp;ROUNDUP(MONTH(SalesDataTable[[#This Row],[Order Date]])/3,0)</f>
        <v>Q3</v>
      </c>
      <c r="E1906" s="13">
        <f>MONTH(SalesDataTable[[#This Row],[Order Date]])</f>
        <v>9</v>
      </c>
      <c r="F1906" s="11" t="str">
        <f>TEXT(SalesDataTable[[#This Row],[Order Date]],"MMM")</f>
        <v>Sep</v>
      </c>
      <c r="G1906" s="5" t="s">
        <v>11</v>
      </c>
      <c r="H1906" s="5" t="s">
        <v>18</v>
      </c>
      <c r="I1906" s="5" t="s">
        <v>2</v>
      </c>
      <c r="J1906" s="5" t="s">
        <v>13</v>
      </c>
      <c r="K1906" s="5" t="s">
        <v>14</v>
      </c>
      <c r="L1906" s="5" t="s">
        <v>44</v>
      </c>
      <c r="M1906" s="6">
        <v>1</v>
      </c>
      <c r="N1906" s="7">
        <v>132.58000000000001</v>
      </c>
      <c r="O1906" s="8">
        <v>0.15</v>
      </c>
      <c r="P1906" s="7">
        <v>67.62</v>
      </c>
      <c r="Q1906" s="7">
        <f t="shared" si="116"/>
        <v>112.69300000000001</v>
      </c>
      <c r="R1906" s="7">
        <f t="shared" si="117"/>
        <v>67.62</v>
      </c>
      <c r="S1906" s="7">
        <f t="shared" si="118"/>
        <v>45.073000000000008</v>
      </c>
      <c r="T1906" s="9">
        <f t="shared" si="119"/>
        <v>0.39996273060438536</v>
      </c>
      <c r="U1906" s="6">
        <f>YEAR(SalesDataTable[[#This Row],[Order Date]])</f>
        <v>2026</v>
      </c>
      <c r="V1906" s="9" t="str">
        <f>"Q"&amp;ROUNDUP(MONTH(SalesDataTable[[#This Row],[Order Date]])/3,0)</f>
        <v>Q3</v>
      </c>
      <c r="W1906" s="6">
        <f>MONTH(SalesDataTable[[#This Row],[Order Date]])</f>
        <v>9</v>
      </c>
      <c r="X1906" s="9" t="str">
        <f>TEXT(SalesDataTable[[#This Row],[Order Date]],"mmm")</f>
        <v>Sep</v>
      </c>
    </row>
    <row r="1907" spans="1:24">
      <c r="A1907" s="3">
        <v>4500</v>
      </c>
      <c r="B1907" s="4">
        <v>46281</v>
      </c>
      <c r="C1907" s="11">
        <f>YEAR(SalesDataTable[[#This Row],[Order Date]])</f>
        <v>2026</v>
      </c>
      <c r="D1907" s="11" t="str">
        <f>"Q"&amp;ROUNDUP(MONTH(SalesDataTable[[#This Row],[Order Date]])/3,0)</f>
        <v>Q3</v>
      </c>
      <c r="E1907" s="13">
        <f>MONTH(SalesDataTable[[#This Row],[Order Date]])</f>
        <v>9</v>
      </c>
      <c r="F1907" s="11" t="str">
        <f>TEXT(SalesDataTable[[#This Row],[Order Date]],"MMM")</f>
        <v>Sep</v>
      </c>
      <c r="G1907" s="5" t="s">
        <v>20</v>
      </c>
      <c r="H1907" s="5" t="s">
        <v>33</v>
      </c>
      <c r="I1907" s="5" t="s">
        <v>2</v>
      </c>
      <c r="J1907" s="5" t="s">
        <v>13</v>
      </c>
      <c r="K1907" s="5" t="s">
        <v>23</v>
      </c>
      <c r="L1907" s="5" t="s">
        <v>51</v>
      </c>
      <c r="M1907" s="6">
        <v>2</v>
      </c>
      <c r="N1907" s="7">
        <v>122.12</v>
      </c>
      <c r="O1907" s="8">
        <v>0.05</v>
      </c>
      <c r="P1907" s="7">
        <v>61.76</v>
      </c>
      <c r="Q1907" s="7">
        <f t="shared" si="116"/>
        <v>232.02799999999999</v>
      </c>
      <c r="R1907" s="7">
        <f t="shared" si="117"/>
        <v>123.52</v>
      </c>
      <c r="S1907" s="7">
        <f t="shared" si="118"/>
        <v>108.508</v>
      </c>
      <c r="T1907" s="9">
        <f t="shared" si="119"/>
        <v>0.46765045597945076</v>
      </c>
      <c r="U1907" s="6">
        <f>YEAR(SalesDataTable[[#This Row],[Order Date]])</f>
        <v>2026</v>
      </c>
      <c r="V1907" s="9" t="str">
        <f>"Q"&amp;ROUNDUP(MONTH(SalesDataTable[[#This Row],[Order Date]])/3,0)</f>
        <v>Q3</v>
      </c>
      <c r="W1907" s="6">
        <f>MONTH(SalesDataTable[[#This Row],[Order Date]])</f>
        <v>9</v>
      </c>
      <c r="X1907" s="9" t="str">
        <f>TEXT(SalesDataTable[[#This Row],[Order Date]],"mmm")</f>
        <v>Sep</v>
      </c>
    </row>
    <row r="1908" spans="1:24">
      <c r="A1908" s="3">
        <v>5093</v>
      </c>
      <c r="B1908" s="4">
        <v>46281</v>
      </c>
      <c r="C1908" s="11">
        <f>YEAR(SalesDataTable[[#This Row],[Order Date]])</f>
        <v>2026</v>
      </c>
      <c r="D1908" s="11" t="str">
        <f>"Q"&amp;ROUNDUP(MONTH(SalesDataTable[[#This Row],[Order Date]])/3,0)</f>
        <v>Q3</v>
      </c>
      <c r="E1908" s="13">
        <f>MONTH(SalesDataTable[[#This Row],[Order Date]])</f>
        <v>9</v>
      </c>
      <c r="F1908" s="11" t="str">
        <f>TEXT(SalesDataTable[[#This Row],[Order Date]],"MMM")</f>
        <v>Sep</v>
      </c>
      <c r="G1908" s="5" t="s">
        <v>0</v>
      </c>
      <c r="H1908" s="5" t="s">
        <v>1</v>
      </c>
      <c r="I1908" s="5" t="s">
        <v>8</v>
      </c>
      <c r="J1908" s="5" t="s">
        <v>16</v>
      </c>
      <c r="K1908" s="5" t="s">
        <v>9</v>
      </c>
      <c r="L1908" s="5" t="s">
        <v>17</v>
      </c>
      <c r="M1908" s="6">
        <v>3</v>
      </c>
      <c r="N1908" s="7">
        <v>140.47</v>
      </c>
      <c r="O1908" s="8">
        <v>0.15</v>
      </c>
      <c r="P1908" s="7">
        <v>81.739999999999995</v>
      </c>
      <c r="Q1908" s="7">
        <f t="shared" si="116"/>
        <v>358.19849999999997</v>
      </c>
      <c r="R1908" s="7">
        <f t="shared" si="117"/>
        <v>245.21999999999997</v>
      </c>
      <c r="S1908" s="7">
        <f t="shared" si="118"/>
        <v>112.9785</v>
      </c>
      <c r="T1908" s="9">
        <f t="shared" si="119"/>
        <v>0.31540751845694498</v>
      </c>
      <c r="U1908" s="6">
        <f>YEAR(SalesDataTable[[#This Row],[Order Date]])</f>
        <v>2026</v>
      </c>
      <c r="V1908" s="9" t="str">
        <f>"Q"&amp;ROUNDUP(MONTH(SalesDataTable[[#This Row],[Order Date]])/3,0)</f>
        <v>Q3</v>
      </c>
      <c r="W1908" s="6">
        <f>MONTH(SalesDataTable[[#This Row],[Order Date]])</f>
        <v>9</v>
      </c>
      <c r="X1908" s="9" t="str">
        <f>TEXT(SalesDataTable[[#This Row],[Order Date]],"mmm")</f>
        <v>Sep</v>
      </c>
    </row>
    <row r="1909" spans="1:24">
      <c r="A1909" s="3">
        <v>5147</v>
      </c>
      <c r="B1909" s="4">
        <v>46281</v>
      </c>
      <c r="C1909" s="11">
        <f>YEAR(SalesDataTable[[#This Row],[Order Date]])</f>
        <v>2026</v>
      </c>
      <c r="D1909" s="11" t="str">
        <f>"Q"&amp;ROUNDUP(MONTH(SalesDataTable[[#This Row],[Order Date]])/3,0)</f>
        <v>Q3</v>
      </c>
      <c r="E1909" s="13">
        <f>MONTH(SalesDataTable[[#This Row],[Order Date]])</f>
        <v>9</v>
      </c>
      <c r="F1909" s="11" t="str">
        <f>TEXT(SalesDataTable[[#This Row],[Order Date]],"MMM")</f>
        <v>Sep</v>
      </c>
      <c r="G1909" s="5" t="s">
        <v>20</v>
      </c>
      <c r="H1909" s="5" t="s">
        <v>47</v>
      </c>
      <c r="I1909" s="5" t="s">
        <v>2</v>
      </c>
      <c r="J1909" s="5" t="s">
        <v>13</v>
      </c>
      <c r="K1909" s="5" t="s">
        <v>9</v>
      </c>
      <c r="L1909" s="5" t="s">
        <v>17</v>
      </c>
      <c r="M1909" s="6">
        <v>2</v>
      </c>
      <c r="N1909" s="7">
        <v>145.35</v>
      </c>
      <c r="O1909" s="8">
        <v>0.05</v>
      </c>
      <c r="P1909" s="7">
        <v>78.39</v>
      </c>
      <c r="Q1909" s="7">
        <f t="shared" si="116"/>
        <v>276.16499999999996</v>
      </c>
      <c r="R1909" s="7">
        <f t="shared" si="117"/>
        <v>156.78</v>
      </c>
      <c r="S1909" s="7">
        <f t="shared" si="118"/>
        <v>119.38499999999996</v>
      </c>
      <c r="T1909" s="9">
        <f t="shared" si="119"/>
        <v>0.4322959100537721</v>
      </c>
      <c r="U1909" s="6">
        <f>YEAR(SalesDataTable[[#This Row],[Order Date]])</f>
        <v>2026</v>
      </c>
      <c r="V1909" s="9" t="str">
        <f>"Q"&amp;ROUNDUP(MONTH(SalesDataTable[[#This Row],[Order Date]])/3,0)</f>
        <v>Q3</v>
      </c>
      <c r="W1909" s="6">
        <f>MONTH(SalesDataTable[[#This Row],[Order Date]])</f>
        <v>9</v>
      </c>
      <c r="X1909" s="9" t="str">
        <f>TEXT(SalesDataTable[[#This Row],[Order Date]],"mmm")</f>
        <v>Sep</v>
      </c>
    </row>
    <row r="1910" spans="1:24">
      <c r="A1910" s="3">
        <v>365</v>
      </c>
      <c r="B1910" s="4">
        <v>46282</v>
      </c>
      <c r="C1910" s="11">
        <f>YEAR(SalesDataTable[[#This Row],[Order Date]])</f>
        <v>2026</v>
      </c>
      <c r="D1910" s="11" t="str">
        <f>"Q"&amp;ROUNDUP(MONTH(SalesDataTable[[#This Row],[Order Date]])/3,0)</f>
        <v>Q3</v>
      </c>
      <c r="E1910" s="13">
        <f>MONTH(SalesDataTable[[#This Row],[Order Date]])</f>
        <v>9</v>
      </c>
      <c r="F1910" s="11" t="str">
        <f>TEXT(SalesDataTable[[#This Row],[Order Date]],"MMM")</f>
        <v>Sep</v>
      </c>
      <c r="G1910" s="5" t="s">
        <v>20</v>
      </c>
      <c r="H1910" s="5" t="s">
        <v>33</v>
      </c>
      <c r="I1910" s="5" t="s">
        <v>28</v>
      </c>
      <c r="J1910" s="5" t="s">
        <v>3</v>
      </c>
      <c r="K1910" s="5" t="s">
        <v>23</v>
      </c>
      <c r="L1910" s="5" t="s">
        <v>51</v>
      </c>
      <c r="M1910" s="6">
        <v>2</v>
      </c>
      <c r="N1910" s="7">
        <v>121.25</v>
      </c>
      <c r="O1910" s="8">
        <v>0</v>
      </c>
      <c r="P1910" s="7">
        <v>61.5</v>
      </c>
      <c r="Q1910" s="7">
        <f t="shared" si="116"/>
        <v>242.5</v>
      </c>
      <c r="R1910" s="7">
        <f t="shared" si="117"/>
        <v>123</v>
      </c>
      <c r="S1910" s="7">
        <f t="shared" si="118"/>
        <v>119.5</v>
      </c>
      <c r="T1910" s="9">
        <f t="shared" si="119"/>
        <v>0.4927835051546392</v>
      </c>
      <c r="U1910" s="6">
        <f>YEAR(SalesDataTable[[#This Row],[Order Date]])</f>
        <v>2026</v>
      </c>
      <c r="V1910" s="9" t="str">
        <f>"Q"&amp;ROUNDUP(MONTH(SalesDataTable[[#This Row],[Order Date]])/3,0)</f>
        <v>Q3</v>
      </c>
      <c r="W1910" s="6">
        <f>MONTH(SalesDataTable[[#This Row],[Order Date]])</f>
        <v>9</v>
      </c>
      <c r="X1910" s="9" t="str">
        <f>TEXT(SalesDataTable[[#This Row],[Order Date]],"mmm")</f>
        <v>Sep</v>
      </c>
    </row>
    <row r="1911" spans="1:24">
      <c r="A1911" s="3">
        <v>494</v>
      </c>
      <c r="B1911" s="4">
        <v>46282</v>
      </c>
      <c r="C1911" s="11">
        <f>YEAR(SalesDataTable[[#This Row],[Order Date]])</f>
        <v>2026</v>
      </c>
      <c r="D1911" s="11" t="str">
        <f>"Q"&amp;ROUNDUP(MONTH(SalesDataTable[[#This Row],[Order Date]])/3,0)</f>
        <v>Q3</v>
      </c>
      <c r="E1911" s="13">
        <f>MONTH(SalesDataTable[[#This Row],[Order Date]])</f>
        <v>9</v>
      </c>
      <c r="F1911" s="11" t="str">
        <f>TEXT(SalesDataTable[[#This Row],[Order Date]],"MMM")</f>
        <v>Sep</v>
      </c>
      <c r="G1911" s="5" t="s">
        <v>20</v>
      </c>
      <c r="H1911" s="5" t="s">
        <v>21</v>
      </c>
      <c r="I1911" s="5" t="s">
        <v>2</v>
      </c>
      <c r="J1911" s="5" t="s">
        <v>13</v>
      </c>
      <c r="K1911" s="5" t="s">
        <v>14</v>
      </c>
      <c r="L1911" s="5" t="s">
        <v>15</v>
      </c>
      <c r="M1911" s="6">
        <v>1</v>
      </c>
      <c r="N1911" s="7">
        <v>35.94</v>
      </c>
      <c r="O1911" s="8">
        <v>0.1</v>
      </c>
      <c r="P1911" s="7">
        <v>13.19</v>
      </c>
      <c r="Q1911" s="7">
        <f t="shared" si="116"/>
        <v>32.345999999999997</v>
      </c>
      <c r="R1911" s="7">
        <f t="shared" si="117"/>
        <v>13.19</v>
      </c>
      <c r="S1911" s="7">
        <f t="shared" si="118"/>
        <v>19.155999999999999</v>
      </c>
      <c r="T1911" s="9">
        <f t="shared" si="119"/>
        <v>0.59222160390774747</v>
      </c>
      <c r="U1911" s="6">
        <f>YEAR(SalesDataTable[[#This Row],[Order Date]])</f>
        <v>2026</v>
      </c>
      <c r="V1911" s="9" t="str">
        <f>"Q"&amp;ROUNDUP(MONTH(SalesDataTable[[#This Row],[Order Date]])/3,0)</f>
        <v>Q3</v>
      </c>
      <c r="W1911" s="6">
        <f>MONTH(SalesDataTable[[#This Row],[Order Date]])</f>
        <v>9</v>
      </c>
      <c r="X1911" s="9" t="str">
        <f>TEXT(SalesDataTable[[#This Row],[Order Date]],"mmm")</f>
        <v>Sep</v>
      </c>
    </row>
    <row r="1912" spans="1:24">
      <c r="A1912" s="3">
        <v>665</v>
      </c>
      <c r="B1912" s="4">
        <v>46282</v>
      </c>
      <c r="C1912" s="11">
        <f>YEAR(SalesDataTable[[#This Row],[Order Date]])</f>
        <v>2026</v>
      </c>
      <c r="D1912" s="11" t="str">
        <f>"Q"&amp;ROUNDUP(MONTH(SalesDataTable[[#This Row],[Order Date]])/3,0)</f>
        <v>Q3</v>
      </c>
      <c r="E1912" s="13">
        <f>MONTH(SalesDataTable[[#This Row],[Order Date]])</f>
        <v>9</v>
      </c>
      <c r="F1912" s="11" t="str">
        <f>TEXT(SalesDataTable[[#This Row],[Order Date]],"MMM")</f>
        <v>Sep</v>
      </c>
      <c r="G1912" s="5" t="s">
        <v>6</v>
      </c>
      <c r="H1912" s="5" t="s">
        <v>49</v>
      </c>
      <c r="I1912" s="5" t="s">
        <v>2</v>
      </c>
      <c r="J1912" s="5" t="s">
        <v>13</v>
      </c>
      <c r="K1912" s="5" t="s">
        <v>4</v>
      </c>
      <c r="L1912" s="5" t="s">
        <v>30</v>
      </c>
      <c r="M1912" s="6">
        <v>1</v>
      </c>
      <c r="N1912" s="7">
        <v>101.18</v>
      </c>
      <c r="O1912" s="8">
        <v>0.1</v>
      </c>
      <c r="P1912" s="7">
        <v>49.38</v>
      </c>
      <c r="Q1912" s="7">
        <f t="shared" si="116"/>
        <v>91.062000000000012</v>
      </c>
      <c r="R1912" s="7">
        <f t="shared" si="117"/>
        <v>49.38</v>
      </c>
      <c r="S1912" s="7">
        <f t="shared" si="118"/>
        <v>41.682000000000009</v>
      </c>
      <c r="T1912" s="9">
        <f t="shared" si="119"/>
        <v>0.45773209461685449</v>
      </c>
      <c r="U1912" s="6">
        <f>YEAR(SalesDataTable[[#This Row],[Order Date]])</f>
        <v>2026</v>
      </c>
      <c r="V1912" s="9" t="str">
        <f>"Q"&amp;ROUNDUP(MONTH(SalesDataTable[[#This Row],[Order Date]])/3,0)</f>
        <v>Q3</v>
      </c>
      <c r="W1912" s="6">
        <f>MONTH(SalesDataTable[[#This Row],[Order Date]])</f>
        <v>9</v>
      </c>
      <c r="X1912" s="9" t="str">
        <f>TEXT(SalesDataTable[[#This Row],[Order Date]],"mmm")</f>
        <v>Sep</v>
      </c>
    </row>
    <row r="1913" spans="1:24">
      <c r="A1913" s="3">
        <v>2067</v>
      </c>
      <c r="B1913" s="4">
        <v>46282</v>
      </c>
      <c r="C1913" s="11">
        <f>YEAR(SalesDataTable[[#This Row],[Order Date]])</f>
        <v>2026</v>
      </c>
      <c r="D1913" s="11" t="str">
        <f>"Q"&amp;ROUNDUP(MONTH(SalesDataTable[[#This Row],[Order Date]])/3,0)</f>
        <v>Q3</v>
      </c>
      <c r="E1913" s="13">
        <f>MONTH(SalesDataTable[[#This Row],[Order Date]])</f>
        <v>9</v>
      </c>
      <c r="F1913" s="11" t="str">
        <f>TEXT(SalesDataTable[[#This Row],[Order Date]],"MMM")</f>
        <v>Sep</v>
      </c>
      <c r="G1913" s="5" t="s">
        <v>20</v>
      </c>
      <c r="H1913" s="5" t="s">
        <v>31</v>
      </c>
      <c r="I1913" s="5" t="s">
        <v>19</v>
      </c>
      <c r="J1913" s="5" t="s">
        <v>13</v>
      </c>
      <c r="K1913" s="5" t="s">
        <v>4</v>
      </c>
      <c r="L1913" s="5" t="s">
        <v>5</v>
      </c>
      <c r="M1913" s="6">
        <v>2</v>
      </c>
      <c r="N1913" s="7">
        <v>82.47</v>
      </c>
      <c r="O1913" s="8">
        <v>0</v>
      </c>
      <c r="P1913" s="7">
        <v>42.49</v>
      </c>
      <c r="Q1913" s="7">
        <f t="shared" si="116"/>
        <v>164.94</v>
      </c>
      <c r="R1913" s="7">
        <f t="shared" si="117"/>
        <v>84.98</v>
      </c>
      <c r="S1913" s="7">
        <f t="shared" si="118"/>
        <v>79.959999999999994</v>
      </c>
      <c r="T1913" s="9">
        <f t="shared" si="119"/>
        <v>0.48478234509518608</v>
      </c>
      <c r="U1913" s="6">
        <f>YEAR(SalesDataTable[[#This Row],[Order Date]])</f>
        <v>2026</v>
      </c>
      <c r="V1913" s="9" t="str">
        <f>"Q"&amp;ROUNDUP(MONTH(SalesDataTable[[#This Row],[Order Date]])/3,0)</f>
        <v>Q3</v>
      </c>
      <c r="W1913" s="6">
        <f>MONTH(SalesDataTable[[#This Row],[Order Date]])</f>
        <v>9</v>
      </c>
      <c r="X1913" s="9" t="str">
        <f>TEXT(SalesDataTable[[#This Row],[Order Date]],"mmm")</f>
        <v>Sep</v>
      </c>
    </row>
    <row r="1914" spans="1:24">
      <c r="A1914" s="3">
        <v>2648</v>
      </c>
      <c r="B1914" s="4">
        <v>46282</v>
      </c>
      <c r="C1914" s="11">
        <f>YEAR(SalesDataTable[[#This Row],[Order Date]])</f>
        <v>2026</v>
      </c>
      <c r="D1914" s="11" t="str">
        <f>"Q"&amp;ROUNDUP(MONTH(SalesDataTable[[#This Row],[Order Date]])/3,0)</f>
        <v>Q3</v>
      </c>
      <c r="E1914" s="13">
        <f>MONTH(SalesDataTable[[#This Row],[Order Date]])</f>
        <v>9</v>
      </c>
      <c r="F1914" s="11" t="str">
        <f>TEXT(SalesDataTable[[#This Row],[Order Date]],"MMM")</f>
        <v>Sep</v>
      </c>
      <c r="G1914" s="5" t="s">
        <v>11</v>
      </c>
      <c r="H1914" s="5" t="s">
        <v>52</v>
      </c>
      <c r="I1914" s="5" t="s">
        <v>28</v>
      </c>
      <c r="J1914" s="5" t="s">
        <v>13</v>
      </c>
      <c r="K1914" s="5" t="s">
        <v>34</v>
      </c>
      <c r="L1914" s="5" t="s">
        <v>45</v>
      </c>
      <c r="M1914" s="6">
        <v>1</v>
      </c>
      <c r="N1914" s="7">
        <v>50.47</v>
      </c>
      <c r="O1914" s="8">
        <v>0.05</v>
      </c>
      <c r="P1914" s="7">
        <v>22.27</v>
      </c>
      <c r="Q1914" s="7">
        <f t="shared" si="116"/>
        <v>47.946499999999993</v>
      </c>
      <c r="R1914" s="7">
        <f t="shared" si="117"/>
        <v>22.27</v>
      </c>
      <c r="S1914" s="7">
        <f t="shared" si="118"/>
        <v>25.676499999999994</v>
      </c>
      <c r="T1914" s="9">
        <f t="shared" si="119"/>
        <v>0.53552396942425406</v>
      </c>
      <c r="U1914" s="6">
        <f>YEAR(SalesDataTable[[#This Row],[Order Date]])</f>
        <v>2026</v>
      </c>
      <c r="V1914" s="9" t="str">
        <f>"Q"&amp;ROUNDUP(MONTH(SalesDataTable[[#This Row],[Order Date]])/3,0)</f>
        <v>Q3</v>
      </c>
      <c r="W1914" s="6">
        <f>MONTH(SalesDataTable[[#This Row],[Order Date]])</f>
        <v>9</v>
      </c>
      <c r="X1914" s="9" t="str">
        <f>TEXT(SalesDataTable[[#This Row],[Order Date]],"mmm")</f>
        <v>Sep</v>
      </c>
    </row>
    <row r="1915" spans="1:24">
      <c r="A1915" s="3">
        <v>3074</v>
      </c>
      <c r="B1915" s="4">
        <v>46282</v>
      </c>
      <c r="C1915" s="11">
        <f>YEAR(SalesDataTable[[#This Row],[Order Date]])</f>
        <v>2026</v>
      </c>
      <c r="D1915" s="11" t="str">
        <f>"Q"&amp;ROUNDUP(MONTH(SalesDataTable[[#This Row],[Order Date]])/3,0)</f>
        <v>Q3</v>
      </c>
      <c r="E1915" s="13">
        <f>MONTH(SalesDataTable[[#This Row],[Order Date]])</f>
        <v>9</v>
      </c>
      <c r="F1915" s="11" t="str">
        <f>TEXT(SalesDataTable[[#This Row],[Order Date]],"MMM")</f>
        <v>Sep</v>
      </c>
      <c r="G1915" s="5" t="s">
        <v>20</v>
      </c>
      <c r="H1915" s="5" t="s">
        <v>33</v>
      </c>
      <c r="I1915" s="5" t="s">
        <v>8</v>
      </c>
      <c r="J1915" s="5" t="s">
        <v>16</v>
      </c>
      <c r="K1915" s="5" t="s">
        <v>23</v>
      </c>
      <c r="L1915" s="5" t="s">
        <v>40</v>
      </c>
      <c r="M1915" s="6">
        <v>5</v>
      </c>
      <c r="N1915" s="7">
        <v>82.63</v>
      </c>
      <c r="O1915" s="8">
        <v>0.15</v>
      </c>
      <c r="P1915" s="7">
        <v>38.630000000000003</v>
      </c>
      <c r="Q1915" s="7">
        <f t="shared" si="116"/>
        <v>351.17749999999995</v>
      </c>
      <c r="R1915" s="7">
        <f t="shared" si="117"/>
        <v>193.15</v>
      </c>
      <c r="S1915" s="7">
        <f t="shared" si="118"/>
        <v>158.02749999999995</v>
      </c>
      <c r="T1915" s="9">
        <f t="shared" si="119"/>
        <v>0.44999323703824978</v>
      </c>
      <c r="U1915" s="6">
        <f>YEAR(SalesDataTable[[#This Row],[Order Date]])</f>
        <v>2026</v>
      </c>
      <c r="V1915" s="9" t="str">
        <f>"Q"&amp;ROUNDUP(MONTH(SalesDataTable[[#This Row],[Order Date]])/3,0)</f>
        <v>Q3</v>
      </c>
      <c r="W1915" s="6">
        <f>MONTH(SalesDataTable[[#This Row],[Order Date]])</f>
        <v>9</v>
      </c>
      <c r="X1915" s="9" t="str">
        <f>TEXT(SalesDataTable[[#This Row],[Order Date]],"mmm")</f>
        <v>Sep</v>
      </c>
    </row>
    <row r="1916" spans="1:24">
      <c r="A1916" s="3">
        <v>259</v>
      </c>
      <c r="B1916" s="4">
        <v>46283</v>
      </c>
      <c r="C1916" s="11">
        <f>YEAR(SalesDataTable[[#This Row],[Order Date]])</f>
        <v>2026</v>
      </c>
      <c r="D1916" s="11" t="str">
        <f>"Q"&amp;ROUNDUP(MONTH(SalesDataTable[[#This Row],[Order Date]])/3,0)</f>
        <v>Q3</v>
      </c>
      <c r="E1916" s="13">
        <f>MONTH(SalesDataTable[[#This Row],[Order Date]])</f>
        <v>9</v>
      </c>
      <c r="F1916" s="11" t="str">
        <f>TEXT(SalesDataTable[[#This Row],[Order Date]],"MMM")</f>
        <v>Sep</v>
      </c>
      <c r="G1916" s="5" t="s">
        <v>20</v>
      </c>
      <c r="H1916" s="5" t="s">
        <v>33</v>
      </c>
      <c r="I1916" s="5" t="s">
        <v>19</v>
      </c>
      <c r="J1916" s="5" t="s">
        <v>16</v>
      </c>
      <c r="K1916" s="5" t="s">
        <v>14</v>
      </c>
      <c r="L1916" s="5" t="s">
        <v>48</v>
      </c>
      <c r="M1916" s="6">
        <v>4</v>
      </c>
      <c r="N1916" s="7">
        <v>168.48</v>
      </c>
      <c r="O1916" s="8">
        <v>0.1</v>
      </c>
      <c r="P1916" s="7">
        <v>89.85</v>
      </c>
      <c r="Q1916" s="7">
        <f t="shared" si="116"/>
        <v>606.52800000000002</v>
      </c>
      <c r="R1916" s="7">
        <f t="shared" si="117"/>
        <v>359.4</v>
      </c>
      <c r="S1916" s="7">
        <f t="shared" si="118"/>
        <v>247.12800000000004</v>
      </c>
      <c r="T1916" s="9">
        <f t="shared" si="119"/>
        <v>0.4074469768914214</v>
      </c>
      <c r="U1916" s="6">
        <f>YEAR(SalesDataTable[[#This Row],[Order Date]])</f>
        <v>2026</v>
      </c>
      <c r="V1916" s="9" t="str">
        <f>"Q"&amp;ROUNDUP(MONTH(SalesDataTable[[#This Row],[Order Date]])/3,0)</f>
        <v>Q3</v>
      </c>
      <c r="W1916" s="6">
        <f>MONTH(SalesDataTable[[#This Row],[Order Date]])</f>
        <v>9</v>
      </c>
      <c r="X1916" s="9" t="str">
        <f>TEXT(SalesDataTable[[#This Row],[Order Date]],"mmm")</f>
        <v>Sep</v>
      </c>
    </row>
    <row r="1917" spans="1:24">
      <c r="A1917" s="3">
        <v>997</v>
      </c>
      <c r="B1917" s="4">
        <v>46283</v>
      </c>
      <c r="C1917" s="11">
        <f>YEAR(SalesDataTable[[#This Row],[Order Date]])</f>
        <v>2026</v>
      </c>
      <c r="D1917" s="11" t="str">
        <f>"Q"&amp;ROUNDUP(MONTH(SalesDataTable[[#This Row],[Order Date]])/3,0)</f>
        <v>Q3</v>
      </c>
      <c r="E1917" s="13">
        <f>MONTH(SalesDataTable[[#This Row],[Order Date]])</f>
        <v>9</v>
      </c>
      <c r="F1917" s="11" t="str">
        <f>TEXT(SalesDataTable[[#This Row],[Order Date]],"MMM")</f>
        <v>Sep</v>
      </c>
      <c r="G1917" s="5" t="s">
        <v>6</v>
      </c>
      <c r="H1917" s="5" t="s">
        <v>41</v>
      </c>
      <c r="I1917" s="5" t="s">
        <v>28</v>
      </c>
      <c r="J1917" s="5" t="s">
        <v>3</v>
      </c>
      <c r="K1917" s="5" t="s">
        <v>23</v>
      </c>
      <c r="L1917" s="5" t="s">
        <v>51</v>
      </c>
      <c r="M1917" s="6">
        <v>2</v>
      </c>
      <c r="N1917" s="7">
        <v>121.82</v>
      </c>
      <c r="O1917" s="8">
        <v>0</v>
      </c>
      <c r="P1917" s="7">
        <v>61.92</v>
      </c>
      <c r="Q1917" s="7">
        <f t="shared" si="116"/>
        <v>243.64</v>
      </c>
      <c r="R1917" s="7">
        <f t="shared" si="117"/>
        <v>123.84</v>
      </c>
      <c r="S1917" s="7">
        <f t="shared" si="118"/>
        <v>119.79999999999998</v>
      </c>
      <c r="T1917" s="9">
        <f t="shared" si="119"/>
        <v>0.49170907896897059</v>
      </c>
      <c r="U1917" s="6">
        <f>YEAR(SalesDataTable[[#This Row],[Order Date]])</f>
        <v>2026</v>
      </c>
      <c r="V1917" s="9" t="str">
        <f>"Q"&amp;ROUNDUP(MONTH(SalesDataTable[[#This Row],[Order Date]])/3,0)</f>
        <v>Q3</v>
      </c>
      <c r="W1917" s="6">
        <f>MONTH(SalesDataTable[[#This Row],[Order Date]])</f>
        <v>9</v>
      </c>
      <c r="X1917" s="9" t="str">
        <f>TEXT(SalesDataTable[[#This Row],[Order Date]],"mmm")</f>
        <v>Sep</v>
      </c>
    </row>
    <row r="1918" spans="1:24">
      <c r="A1918" s="3">
        <v>2102</v>
      </c>
      <c r="B1918" s="4">
        <v>46283</v>
      </c>
      <c r="C1918" s="11">
        <f>YEAR(SalesDataTable[[#This Row],[Order Date]])</f>
        <v>2026</v>
      </c>
      <c r="D1918" s="11" t="str">
        <f>"Q"&amp;ROUNDUP(MONTH(SalesDataTable[[#This Row],[Order Date]])/3,0)</f>
        <v>Q3</v>
      </c>
      <c r="E1918" s="13">
        <f>MONTH(SalesDataTable[[#This Row],[Order Date]])</f>
        <v>9</v>
      </c>
      <c r="F1918" s="11" t="str">
        <f>TEXT(SalesDataTable[[#This Row],[Order Date]],"MMM")</f>
        <v>Sep</v>
      </c>
      <c r="G1918" s="5" t="s">
        <v>0</v>
      </c>
      <c r="H1918" s="5" t="s">
        <v>50</v>
      </c>
      <c r="I1918" s="5" t="s">
        <v>19</v>
      </c>
      <c r="J1918" s="5" t="s">
        <v>3</v>
      </c>
      <c r="K1918" s="5" t="s">
        <v>4</v>
      </c>
      <c r="L1918" s="5" t="s">
        <v>22</v>
      </c>
      <c r="M1918" s="6">
        <v>1</v>
      </c>
      <c r="N1918" s="7">
        <v>50.02</v>
      </c>
      <c r="O1918" s="8">
        <v>0.1</v>
      </c>
      <c r="P1918" s="7">
        <v>22.47</v>
      </c>
      <c r="Q1918" s="7">
        <f t="shared" si="116"/>
        <v>45.018000000000001</v>
      </c>
      <c r="R1918" s="7">
        <f t="shared" si="117"/>
        <v>22.47</v>
      </c>
      <c r="S1918" s="7">
        <f t="shared" si="118"/>
        <v>22.548000000000002</v>
      </c>
      <c r="T1918" s="9">
        <f t="shared" si="119"/>
        <v>0.50086632013861121</v>
      </c>
      <c r="U1918" s="6">
        <f>YEAR(SalesDataTable[[#This Row],[Order Date]])</f>
        <v>2026</v>
      </c>
      <c r="V1918" s="9" t="str">
        <f>"Q"&amp;ROUNDUP(MONTH(SalesDataTable[[#This Row],[Order Date]])/3,0)</f>
        <v>Q3</v>
      </c>
      <c r="W1918" s="6">
        <f>MONTH(SalesDataTable[[#This Row],[Order Date]])</f>
        <v>9</v>
      </c>
      <c r="X1918" s="9" t="str">
        <f>TEXT(SalesDataTable[[#This Row],[Order Date]],"mmm")</f>
        <v>Sep</v>
      </c>
    </row>
    <row r="1919" spans="1:24">
      <c r="A1919" s="3">
        <v>2452</v>
      </c>
      <c r="B1919" s="4">
        <v>46283</v>
      </c>
      <c r="C1919" s="11">
        <f>YEAR(SalesDataTable[[#This Row],[Order Date]])</f>
        <v>2026</v>
      </c>
      <c r="D1919" s="11" t="str">
        <f>"Q"&amp;ROUNDUP(MONTH(SalesDataTable[[#This Row],[Order Date]])/3,0)</f>
        <v>Q3</v>
      </c>
      <c r="E1919" s="13">
        <f>MONTH(SalesDataTable[[#This Row],[Order Date]])</f>
        <v>9</v>
      </c>
      <c r="F1919" s="11" t="str">
        <f>TEXT(SalesDataTable[[#This Row],[Order Date]],"MMM")</f>
        <v>Sep</v>
      </c>
      <c r="G1919" s="5" t="s">
        <v>11</v>
      </c>
      <c r="H1919" s="5" t="s">
        <v>25</v>
      </c>
      <c r="I1919" s="5" t="s">
        <v>2</v>
      </c>
      <c r="J1919" s="5" t="s">
        <v>13</v>
      </c>
      <c r="K1919" s="5" t="s">
        <v>34</v>
      </c>
      <c r="L1919" s="5" t="s">
        <v>45</v>
      </c>
      <c r="M1919" s="6">
        <v>1</v>
      </c>
      <c r="N1919" s="7">
        <v>50.17</v>
      </c>
      <c r="O1919" s="8">
        <v>0.1</v>
      </c>
      <c r="P1919" s="7">
        <v>21.99</v>
      </c>
      <c r="Q1919" s="7">
        <f t="shared" si="116"/>
        <v>45.153000000000006</v>
      </c>
      <c r="R1919" s="7">
        <f t="shared" si="117"/>
        <v>21.99</v>
      </c>
      <c r="S1919" s="7">
        <f t="shared" si="118"/>
        <v>23.163000000000007</v>
      </c>
      <c r="T1919" s="9">
        <f t="shared" si="119"/>
        <v>0.51298917015480705</v>
      </c>
      <c r="U1919" s="6">
        <f>YEAR(SalesDataTable[[#This Row],[Order Date]])</f>
        <v>2026</v>
      </c>
      <c r="V1919" s="9" t="str">
        <f>"Q"&amp;ROUNDUP(MONTH(SalesDataTable[[#This Row],[Order Date]])/3,0)</f>
        <v>Q3</v>
      </c>
      <c r="W1919" s="6">
        <f>MONTH(SalesDataTable[[#This Row],[Order Date]])</f>
        <v>9</v>
      </c>
      <c r="X1919" s="9" t="str">
        <f>TEXT(SalesDataTable[[#This Row],[Order Date]],"mmm")</f>
        <v>Sep</v>
      </c>
    </row>
    <row r="1920" spans="1:24">
      <c r="A1920" s="3">
        <v>2761</v>
      </c>
      <c r="B1920" s="4">
        <v>46283</v>
      </c>
      <c r="C1920" s="11">
        <f>YEAR(SalesDataTable[[#This Row],[Order Date]])</f>
        <v>2026</v>
      </c>
      <c r="D1920" s="11" t="str">
        <f>"Q"&amp;ROUNDUP(MONTH(SalesDataTable[[#This Row],[Order Date]])/3,0)</f>
        <v>Q3</v>
      </c>
      <c r="E1920" s="13">
        <f>MONTH(SalesDataTable[[#This Row],[Order Date]])</f>
        <v>9</v>
      </c>
      <c r="F1920" s="11" t="str">
        <f>TEXT(SalesDataTable[[#This Row],[Order Date]],"MMM")</f>
        <v>Sep</v>
      </c>
      <c r="G1920" s="5" t="s">
        <v>0</v>
      </c>
      <c r="H1920" s="5" t="s">
        <v>50</v>
      </c>
      <c r="I1920" s="5" t="s">
        <v>8</v>
      </c>
      <c r="J1920" s="5" t="s">
        <v>16</v>
      </c>
      <c r="K1920" s="5" t="s">
        <v>23</v>
      </c>
      <c r="L1920" s="5" t="s">
        <v>51</v>
      </c>
      <c r="M1920" s="6">
        <v>5</v>
      </c>
      <c r="N1920" s="7">
        <v>124.51</v>
      </c>
      <c r="O1920" s="8">
        <v>0.1</v>
      </c>
      <c r="P1920" s="7">
        <v>60.29</v>
      </c>
      <c r="Q1920" s="7">
        <f t="shared" si="116"/>
        <v>560.29500000000007</v>
      </c>
      <c r="R1920" s="7">
        <f t="shared" si="117"/>
        <v>301.45</v>
      </c>
      <c r="S1920" s="7">
        <f t="shared" si="118"/>
        <v>258.84500000000008</v>
      </c>
      <c r="T1920" s="9">
        <f t="shared" si="119"/>
        <v>0.46197984990049895</v>
      </c>
      <c r="U1920" s="6">
        <f>YEAR(SalesDataTable[[#This Row],[Order Date]])</f>
        <v>2026</v>
      </c>
      <c r="V1920" s="9" t="str">
        <f>"Q"&amp;ROUNDUP(MONTH(SalesDataTable[[#This Row],[Order Date]])/3,0)</f>
        <v>Q3</v>
      </c>
      <c r="W1920" s="6">
        <f>MONTH(SalesDataTable[[#This Row],[Order Date]])</f>
        <v>9</v>
      </c>
      <c r="X1920" s="9" t="str">
        <f>TEXT(SalesDataTable[[#This Row],[Order Date]],"mmm")</f>
        <v>Sep</v>
      </c>
    </row>
    <row r="1921" spans="1:24">
      <c r="A1921" s="3">
        <v>3993</v>
      </c>
      <c r="B1921" s="4">
        <v>46283</v>
      </c>
      <c r="C1921" s="11">
        <f>YEAR(SalesDataTable[[#This Row],[Order Date]])</f>
        <v>2026</v>
      </c>
      <c r="D1921" s="11" t="str">
        <f>"Q"&amp;ROUNDUP(MONTH(SalesDataTable[[#This Row],[Order Date]])/3,0)</f>
        <v>Q3</v>
      </c>
      <c r="E1921" s="13">
        <f>MONTH(SalesDataTable[[#This Row],[Order Date]])</f>
        <v>9</v>
      </c>
      <c r="F1921" s="11" t="str">
        <f>TEXT(SalesDataTable[[#This Row],[Order Date]],"MMM")</f>
        <v>Sep</v>
      </c>
      <c r="G1921" s="5" t="s">
        <v>6</v>
      </c>
      <c r="H1921" s="5" t="s">
        <v>43</v>
      </c>
      <c r="I1921" s="5" t="s">
        <v>28</v>
      </c>
      <c r="J1921" s="5" t="s">
        <v>3</v>
      </c>
      <c r="K1921" s="5" t="s">
        <v>9</v>
      </c>
      <c r="L1921" s="5" t="s">
        <v>37</v>
      </c>
      <c r="M1921" s="6">
        <v>1</v>
      </c>
      <c r="N1921" s="7">
        <v>153.68</v>
      </c>
      <c r="O1921" s="8">
        <v>0.05</v>
      </c>
      <c r="P1921" s="7">
        <v>77.42</v>
      </c>
      <c r="Q1921" s="7">
        <f t="shared" si="116"/>
        <v>145.99600000000001</v>
      </c>
      <c r="R1921" s="7">
        <f t="shared" si="117"/>
        <v>77.42</v>
      </c>
      <c r="S1921" s="7">
        <f t="shared" si="118"/>
        <v>68.576000000000008</v>
      </c>
      <c r="T1921" s="9">
        <f t="shared" si="119"/>
        <v>0.46971149894517661</v>
      </c>
      <c r="U1921" s="6">
        <f>YEAR(SalesDataTable[[#This Row],[Order Date]])</f>
        <v>2026</v>
      </c>
      <c r="V1921" s="9" t="str">
        <f>"Q"&amp;ROUNDUP(MONTH(SalesDataTable[[#This Row],[Order Date]])/3,0)</f>
        <v>Q3</v>
      </c>
      <c r="W1921" s="6">
        <f>MONTH(SalesDataTable[[#This Row],[Order Date]])</f>
        <v>9</v>
      </c>
      <c r="X1921" s="9" t="str">
        <f>TEXT(SalesDataTable[[#This Row],[Order Date]],"mmm")</f>
        <v>Sep</v>
      </c>
    </row>
    <row r="1922" spans="1:24">
      <c r="A1922" s="3">
        <v>4343</v>
      </c>
      <c r="B1922" s="4">
        <v>46283</v>
      </c>
      <c r="C1922" s="11">
        <f>YEAR(SalesDataTable[[#This Row],[Order Date]])</f>
        <v>2026</v>
      </c>
      <c r="D1922" s="11" t="str">
        <f>"Q"&amp;ROUNDUP(MONTH(SalesDataTable[[#This Row],[Order Date]])/3,0)</f>
        <v>Q3</v>
      </c>
      <c r="E1922" s="13">
        <f>MONTH(SalesDataTable[[#This Row],[Order Date]])</f>
        <v>9</v>
      </c>
      <c r="F1922" s="11" t="str">
        <f>TEXT(SalesDataTable[[#This Row],[Order Date]],"MMM")</f>
        <v>Sep</v>
      </c>
      <c r="G1922" s="5" t="s">
        <v>6</v>
      </c>
      <c r="H1922" s="5" t="s">
        <v>43</v>
      </c>
      <c r="I1922" s="5" t="s">
        <v>28</v>
      </c>
      <c r="J1922" s="5" t="s">
        <v>13</v>
      </c>
      <c r="K1922" s="5" t="s">
        <v>23</v>
      </c>
      <c r="L1922" s="5" t="s">
        <v>51</v>
      </c>
      <c r="M1922" s="6">
        <v>2</v>
      </c>
      <c r="N1922" s="7">
        <v>121.37</v>
      </c>
      <c r="O1922" s="8">
        <v>0.05</v>
      </c>
      <c r="P1922" s="7">
        <v>60.13</v>
      </c>
      <c r="Q1922" s="7">
        <f t="shared" ref="Q1922:Q1985" si="120">M1922*N1922*(1-O1922)</f>
        <v>230.60300000000001</v>
      </c>
      <c r="R1922" s="7">
        <f t="shared" ref="R1922:R1985" si="121">M1922*P1922</f>
        <v>120.26</v>
      </c>
      <c r="S1922" s="7">
        <f t="shared" ref="S1922:S1985" si="122">Q1922-R1922</f>
        <v>110.343</v>
      </c>
      <c r="T1922" s="9">
        <f t="shared" ref="T1922:T1985" si="123">IFERROR(S1922/Q1922,0)</f>
        <v>0.47849767782726155</v>
      </c>
      <c r="U1922" s="6">
        <f>YEAR(SalesDataTable[[#This Row],[Order Date]])</f>
        <v>2026</v>
      </c>
      <c r="V1922" s="9" t="str">
        <f>"Q"&amp;ROUNDUP(MONTH(SalesDataTable[[#This Row],[Order Date]])/3,0)</f>
        <v>Q3</v>
      </c>
      <c r="W1922" s="6">
        <f>MONTH(SalesDataTable[[#This Row],[Order Date]])</f>
        <v>9</v>
      </c>
      <c r="X1922" s="9" t="str">
        <f>TEXT(SalesDataTable[[#This Row],[Order Date]],"mmm")</f>
        <v>Sep</v>
      </c>
    </row>
    <row r="1923" spans="1:24">
      <c r="A1923" s="3">
        <v>4429</v>
      </c>
      <c r="B1923" s="4">
        <v>46283</v>
      </c>
      <c r="C1923" s="11">
        <f>YEAR(SalesDataTable[[#This Row],[Order Date]])</f>
        <v>2026</v>
      </c>
      <c r="D1923" s="11" t="str">
        <f>"Q"&amp;ROUNDUP(MONTH(SalesDataTable[[#This Row],[Order Date]])/3,0)</f>
        <v>Q3</v>
      </c>
      <c r="E1923" s="13">
        <f>MONTH(SalesDataTable[[#This Row],[Order Date]])</f>
        <v>9</v>
      </c>
      <c r="F1923" s="11" t="str">
        <f>TEXT(SalesDataTable[[#This Row],[Order Date]],"MMM")</f>
        <v>Sep</v>
      </c>
      <c r="G1923" s="5" t="s">
        <v>0</v>
      </c>
      <c r="H1923" s="5" t="s">
        <v>50</v>
      </c>
      <c r="I1923" s="5" t="s">
        <v>2</v>
      </c>
      <c r="J1923" s="5" t="s">
        <v>16</v>
      </c>
      <c r="K1923" s="5" t="s">
        <v>9</v>
      </c>
      <c r="L1923" s="5" t="s">
        <v>17</v>
      </c>
      <c r="M1923" s="6">
        <v>2</v>
      </c>
      <c r="N1923" s="7">
        <v>145.1</v>
      </c>
      <c r="O1923" s="8">
        <v>0.1</v>
      </c>
      <c r="P1923" s="7">
        <v>77.62</v>
      </c>
      <c r="Q1923" s="7">
        <f t="shared" si="120"/>
        <v>261.18</v>
      </c>
      <c r="R1923" s="7">
        <f t="shared" si="121"/>
        <v>155.24</v>
      </c>
      <c r="S1923" s="7">
        <f t="shared" si="122"/>
        <v>105.94</v>
      </c>
      <c r="T1923" s="9">
        <f t="shared" si="123"/>
        <v>0.40562064476606169</v>
      </c>
      <c r="U1923" s="6">
        <f>YEAR(SalesDataTable[[#This Row],[Order Date]])</f>
        <v>2026</v>
      </c>
      <c r="V1923" s="9" t="str">
        <f>"Q"&amp;ROUNDUP(MONTH(SalesDataTable[[#This Row],[Order Date]])/3,0)</f>
        <v>Q3</v>
      </c>
      <c r="W1923" s="6">
        <f>MONTH(SalesDataTable[[#This Row],[Order Date]])</f>
        <v>9</v>
      </c>
      <c r="X1923" s="9" t="str">
        <f>TEXT(SalesDataTable[[#This Row],[Order Date]],"mmm")</f>
        <v>Sep</v>
      </c>
    </row>
    <row r="1924" spans="1:24">
      <c r="A1924" s="3">
        <v>4824</v>
      </c>
      <c r="B1924" s="4">
        <v>46283</v>
      </c>
      <c r="C1924" s="11">
        <f>YEAR(SalesDataTable[[#This Row],[Order Date]])</f>
        <v>2026</v>
      </c>
      <c r="D1924" s="11" t="str">
        <f>"Q"&amp;ROUNDUP(MONTH(SalesDataTable[[#This Row],[Order Date]])/3,0)</f>
        <v>Q3</v>
      </c>
      <c r="E1924" s="13">
        <f>MONTH(SalesDataTable[[#This Row],[Order Date]])</f>
        <v>9</v>
      </c>
      <c r="F1924" s="11" t="str">
        <f>TEXT(SalesDataTable[[#This Row],[Order Date]],"MMM")</f>
        <v>Sep</v>
      </c>
      <c r="G1924" s="5" t="s">
        <v>20</v>
      </c>
      <c r="H1924" s="5" t="s">
        <v>33</v>
      </c>
      <c r="I1924" s="5" t="s">
        <v>2</v>
      </c>
      <c r="J1924" s="5" t="s">
        <v>3</v>
      </c>
      <c r="K1924" s="5" t="s">
        <v>34</v>
      </c>
      <c r="L1924" s="5" t="s">
        <v>42</v>
      </c>
      <c r="M1924" s="6">
        <v>1</v>
      </c>
      <c r="N1924" s="7">
        <v>36.729999999999997</v>
      </c>
      <c r="O1924" s="8">
        <v>0.05</v>
      </c>
      <c r="P1924" s="7">
        <v>14.11</v>
      </c>
      <c r="Q1924" s="7">
        <f t="shared" si="120"/>
        <v>34.893499999999996</v>
      </c>
      <c r="R1924" s="7">
        <f t="shared" si="121"/>
        <v>14.11</v>
      </c>
      <c r="S1924" s="7">
        <f t="shared" si="122"/>
        <v>20.783499999999997</v>
      </c>
      <c r="T1924" s="9">
        <f t="shared" si="123"/>
        <v>0.59562669265049362</v>
      </c>
      <c r="U1924" s="6">
        <f>YEAR(SalesDataTable[[#This Row],[Order Date]])</f>
        <v>2026</v>
      </c>
      <c r="V1924" s="9" t="str">
        <f>"Q"&amp;ROUNDUP(MONTH(SalesDataTable[[#This Row],[Order Date]])/3,0)</f>
        <v>Q3</v>
      </c>
      <c r="W1924" s="6">
        <f>MONTH(SalesDataTable[[#This Row],[Order Date]])</f>
        <v>9</v>
      </c>
      <c r="X1924" s="9" t="str">
        <f>TEXT(SalesDataTable[[#This Row],[Order Date]],"mmm")</f>
        <v>Sep</v>
      </c>
    </row>
    <row r="1925" spans="1:24">
      <c r="A1925" s="3">
        <v>4881</v>
      </c>
      <c r="B1925" s="4">
        <v>46283</v>
      </c>
      <c r="C1925" s="11">
        <f>YEAR(SalesDataTable[[#This Row],[Order Date]])</f>
        <v>2026</v>
      </c>
      <c r="D1925" s="11" t="str">
        <f>"Q"&amp;ROUNDUP(MONTH(SalesDataTable[[#This Row],[Order Date]])/3,0)</f>
        <v>Q3</v>
      </c>
      <c r="E1925" s="13">
        <f>MONTH(SalesDataTable[[#This Row],[Order Date]])</f>
        <v>9</v>
      </c>
      <c r="F1925" s="11" t="str">
        <f>TEXT(SalesDataTable[[#This Row],[Order Date]],"MMM")</f>
        <v>Sep</v>
      </c>
      <c r="G1925" s="5" t="s">
        <v>11</v>
      </c>
      <c r="H1925" s="5" t="s">
        <v>12</v>
      </c>
      <c r="I1925" s="5" t="s">
        <v>2</v>
      </c>
      <c r="J1925" s="5" t="s">
        <v>16</v>
      </c>
      <c r="K1925" s="5" t="s">
        <v>14</v>
      </c>
      <c r="L1925" s="5" t="s">
        <v>44</v>
      </c>
      <c r="M1925" s="6">
        <v>4</v>
      </c>
      <c r="N1925" s="7">
        <v>134.15</v>
      </c>
      <c r="O1925" s="8">
        <v>0.05</v>
      </c>
      <c r="P1925" s="7">
        <v>65.58</v>
      </c>
      <c r="Q1925" s="7">
        <f t="shared" si="120"/>
        <v>509.77</v>
      </c>
      <c r="R1925" s="7">
        <f t="shared" si="121"/>
        <v>262.32</v>
      </c>
      <c r="S1925" s="7">
        <f t="shared" si="122"/>
        <v>247.45</v>
      </c>
      <c r="T1925" s="9">
        <f t="shared" si="123"/>
        <v>0.48541499107440611</v>
      </c>
      <c r="U1925" s="6">
        <f>YEAR(SalesDataTable[[#This Row],[Order Date]])</f>
        <v>2026</v>
      </c>
      <c r="V1925" s="9" t="str">
        <f>"Q"&amp;ROUNDUP(MONTH(SalesDataTable[[#This Row],[Order Date]])/3,0)</f>
        <v>Q3</v>
      </c>
      <c r="W1925" s="6">
        <f>MONTH(SalesDataTable[[#This Row],[Order Date]])</f>
        <v>9</v>
      </c>
      <c r="X1925" s="9" t="str">
        <f>TEXT(SalesDataTable[[#This Row],[Order Date]],"mmm")</f>
        <v>Sep</v>
      </c>
    </row>
    <row r="1926" spans="1:24">
      <c r="A1926" s="3">
        <v>5138</v>
      </c>
      <c r="B1926" s="4">
        <v>46283</v>
      </c>
      <c r="C1926" s="11">
        <f>YEAR(SalesDataTable[[#This Row],[Order Date]])</f>
        <v>2026</v>
      </c>
      <c r="D1926" s="11" t="str">
        <f>"Q"&amp;ROUNDUP(MONTH(SalesDataTable[[#This Row],[Order Date]])/3,0)</f>
        <v>Q3</v>
      </c>
      <c r="E1926" s="13">
        <f>MONTH(SalesDataTable[[#This Row],[Order Date]])</f>
        <v>9</v>
      </c>
      <c r="F1926" s="11" t="str">
        <f>TEXT(SalesDataTable[[#This Row],[Order Date]],"MMM")</f>
        <v>Sep</v>
      </c>
      <c r="G1926" s="5" t="s">
        <v>0</v>
      </c>
      <c r="H1926" s="5" t="s">
        <v>1</v>
      </c>
      <c r="I1926" s="5" t="s">
        <v>8</v>
      </c>
      <c r="J1926" s="5" t="s">
        <v>16</v>
      </c>
      <c r="K1926" s="5" t="s">
        <v>9</v>
      </c>
      <c r="L1926" s="5" t="s">
        <v>10</v>
      </c>
      <c r="M1926" s="6">
        <v>8</v>
      </c>
      <c r="N1926" s="7">
        <v>94.21</v>
      </c>
      <c r="O1926" s="8">
        <v>0.1</v>
      </c>
      <c r="P1926" s="7">
        <v>45.05</v>
      </c>
      <c r="Q1926" s="7">
        <f t="shared" si="120"/>
        <v>678.31200000000001</v>
      </c>
      <c r="R1926" s="7">
        <f t="shared" si="121"/>
        <v>360.4</v>
      </c>
      <c r="S1926" s="7">
        <f t="shared" si="122"/>
        <v>317.91200000000003</v>
      </c>
      <c r="T1926" s="9">
        <f t="shared" si="123"/>
        <v>0.46868107891353833</v>
      </c>
      <c r="U1926" s="6">
        <f>YEAR(SalesDataTable[[#This Row],[Order Date]])</f>
        <v>2026</v>
      </c>
      <c r="V1926" s="9" t="str">
        <f>"Q"&amp;ROUNDUP(MONTH(SalesDataTable[[#This Row],[Order Date]])/3,0)</f>
        <v>Q3</v>
      </c>
      <c r="W1926" s="6">
        <f>MONTH(SalesDataTable[[#This Row],[Order Date]])</f>
        <v>9</v>
      </c>
      <c r="X1926" s="9" t="str">
        <f>TEXT(SalesDataTable[[#This Row],[Order Date]],"mmm")</f>
        <v>Sep</v>
      </c>
    </row>
    <row r="1927" spans="1:24">
      <c r="A1927" s="3">
        <v>1214</v>
      </c>
      <c r="B1927" s="4">
        <v>46284</v>
      </c>
      <c r="C1927" s="11">
        <f>YEAR(SalesDataTable[[#This Row],[Order Date]])</f>
        <v>2026</v>
      </c>
      <c r="D1927" s="11" t="str">
        <f>"Q"&amp;ROUNDUP(MONTH(SalesDataTable[[#This Row],[Order Date]])/3,0)</f>
        <v>Q3</v>
      </c>
      <c r="E1927" s="13">
        <f>MONTH(SalesDataTable[[#This Row],[Order Date]])</f>
        <v>9</v>
      </c>
      <c r="F1927" s="11" t="str">
        <f>TEXT(SalesDataTable[[#This Row],[Order Date]],"MMM")</f>
        <v>Sep</v>
      </c>
      <c r="G1927" s="5" t="s">
        <v>0</v>
      </c>
      <c r="H1927" s="5" t="s">
        <v>50</v>
      </c>
      <c r="I1927" s="5" t="s">
        <v>19</v>
      </c>
      <c r="J1927" s="5" t="s">
        <v>3</v>
      </c>
      <c r="K1927" s="5" t="s">
        <v>23</v>
      </c>
      <c r="L1927" s="5" t="s">
        <v>29</v>
      </c>
      <c r="M1927" s="6">
        <v>1</v>
      </c>
      <c r="N1927" s="7">
        <v>198.29</v>
      </c>
      <c r="O1927" s="8">
        <v>0.05</v>
      </c>
      <c r="P1927" s="7">
        <v>106.24</v>
      </c>
      <c r="Q1927" s="7">
        <f t="shared" si="120"/>
        <v>188.37549999999999</v>
      </c>
      <c r="R1927" s="7">
        <f t="shared" si="121"/>
        <v>106.24</v>
      </c>
      <c r="S1927" s="7">
        <f t="shared" si="122"/>
        <v>82.135499999999993</v>
      </c>
      <c r="T1927" s="9">
        <f t="shared" si="123"/>
        <v>0.436020076920831</v>
      </c>
      <c r="U1927" s="6">
        <f>YEAR(SalesDataTable[[#This Row],[Order Date]])</f>
        <v>2026</v>
      </c>
      <c r="V1927" s="9" t="str">
        <f>"Q"&amp;ROUNDUP(MONTH(SalesDataTable[[#This Row],[Order Date]])/3,0)</f>
        <v>Q3</v>
      </c>
      <c r="W1927" s="6">
        <f>MONTH(SalesDataTable[[#This Row],[Order Date]])</f>
        <v>9</v>
      </c>
      <c r="X1927" s="9" t="str">
        <f>TEXT(SalesDataTable[[#This Row],[Order Date]],"mmm")</f>
        <v>Sep</v>
      </c>
    </row>
    <row r="1928" spans="1:24">
      <c r="A1928" s="3">
        <v>1346</v>
      </c>
      <c r="B1928" s="4">
        <v>46284</v>
      </c>
      <c r="C1928" s="11">
        <f>YEAR(SalesDataTable[[#This Row],[Order Date]])</f>
        <v>2026</v>
      </c>
      <c r="D1928" s="11" t="str">
        <f>"Q"&amp;ROUNDUP(MONTH(SalesDataTable[[#This Row],[Order Date]])/3,0)</f>
        <v>Q3</v>
      </c>
      <c r="E1928" s="13">
        <f>MONTH(SalesDataTable[[#This Row],[Order Date]])</f>
        <v>9</v>
      </c>
      <c r="F1928" s="11" t="str">
        <f>TEXT(SalesDataTable[[#This Row],[Order Date]],"MMM")</f>
        <v>Sep</v>
      </c>
      <c r="G1928" s="5" t="s">
        <v>6</v>
      </c>
      <c r="H1928" s="5" t="s">
        <v>49</v>
      </c>
      <c r="I1928" s="5" t="s">
        <v>28</v>
      </c>
      <c r="J1928" s="5" t="s">
        <v>3</v>
      </c>
      <c r="K1928" s="5" t="s">
        <v>14</v>
      </c>
      <c r="L1928" s="5" t="s">
        <v>48</v>
      </c>
      <c r="M1928" s="6">
        <v>3</v>
      </c>
      <c r="N1928" s="7">
        <v>166.21</v>
      </c>
      <c r="O1928" s="8">
        <v>0.05</v>
      </c>
      <c r="P1928" s="7">
        <v>85.03</v>
      </c>
      <c r="Q1928" s="7">
        <f t="shared" si="120"/>
        <v>473.69849999999997</v>
      </c>
      <c r="R1928" s="7">
        <f t="shared" si="121"/>
        <v>255.09</v>
      </c>
      <c r="S1928" s="7">
        <f t="shared" si="122"/>
        <v>218.60849999999996</v>
      </c>
      <c r="T1928" s="9">
        <f t="shared" si="123"/>
        <v>0.4614929116304991</v>
      </c>
      <c r="U1928" s="6">
        <f>YEAR(SalesDataTable[[#This Row],[Order Date]])</f>
        <v>2026</v>
      </c>
      <c r="V1928" s="9" t="str">
        <f>"Q"&amp;ROUNDUP(MONTH(SalesDataTable[[#This Row],[Order Date]])/3,0)</f>
        <v>Q3</v>
      </c>
      <c r="W1928" s="6">
        <f>MONTH(SalesDataTable[[#This Row],[Order Date]])</f>
        <v>9</v>
      </c>
      <c r="X1928" s="9" t="str">
        <f>TEXT(SalesDataTable[[#This Row],[Order Date]],"mmm")</f>
        <v>Sep</v>
      </c>
    </row>
    <row r="1929" spans="1:24">
      <c r="A1929" s="3">
        <v>1361</v>
      </c>
      <c r="B1929" s="4">
        <v>46284</v>
      </c>
      <c r="C1929" s="11">
        <f>YEAR(SalesDataTable[[#This Row],[Order Date]])</f>
        <v>2026</v>
      </c>
      <c r="D1929" s="11" t="str">
        <f>"Q"&amp;ROUNDUP(MONTH(SalesDataTable[[#This Row],[Order Date]])/3,0)</f>
        <v>Q3</v>
      </c>
      <c r="E1929" s="13">
        <f>MONTH(SalesDataTable[[#This Row],[Order Date]])</f>
        <v>9</v>
      </c>
      <c r="F1929" s="11" t="str">
        <f>TEXT(SalesDataTable[[#This Row],[Order Date]],"MMM")</f>
        <v>Sep</v>
      </c>
      <c r="G1929" s="5" t="s">
        <v>6</v>
      </c>
      <c r="H1929" s="5" t="s">
        <v>27</v>
      </c>
      <c r="I1929" s="5" t="s">
        <v>28</v>
      </c>
      <c r="J1929" s="5" t="s">
        <v>13</v>
      </c>
      <c r="K1929" s="5" t="s">
        <v>4</v>
      </c>
      <c r="L1929" s="5" t="s">
        <v>26</v>
      </c>
      <c r="M1929" s="6">
        <v>1</v>
      </c>
      <c r="N1929" s="7">
        <v>40.700000000000003</v>
      </c>
      <c r="O1929" s="8">
        <v>0.05</v>
      </c>
      <c r="P1929" s="7">
        <v>16.43</v>
      </c>
      <c r="Q1929" s="7">
        <f t="shared" si="120"/>
        <v>38.664999999999999</v>
      </c>
      <c r="R1929" s="7">
        <f t="shared" si="121"/>
        <v>16.43</v>
      </c>
      <c r="S1929" s="7">
        <f t="shared" si="122"/>
        <v>22.234999999999999</v>
      </c>
      <c r="T1929" s="9">
        <f t="shared" si="123"/>
        <v>0.57506789085736454</v>
      </c>
      <c r="U1929" s="6">
        <f>YEAR(SalesDataTable[[#This Row],[Order Date]])</f>
        <v>2026</v>
      </c>
      <c r="V1929" s="9" t="str">
        <f>"Q"&amp;ROUNDUP(MONTH(SalesDataTable[[#This Row],[Order Date]])/3,0)</f>
        <v>Q3</v>
      </c>
      <c r="W1929" s="6">
        <f>MONTH(SalesDataTable[[#This Row],[Order Date]])</f>
        <v>9</v>
      </c>
      <c r="X1929" s="9" t="str">
        <f>TEXT(SalesDataTable[[#This Row],[Order Date]],"mmm")</f>
        <v>Sep</v>
      </c>
    </row>
    <row r="1930" spans="1:24">
      <c r="A1930" s="3">
        <v>2728</v>
      </c>
      <c r="B1930" s="4">
        <v>46284</v>
      </c>
      <c r="C1930" s="11">
        <f>YEAR(SalesDataTable[[#This Row],[Order Date]])</f>
        <v>2026</v>
      </c>
      <c r="D1930" s="11" t="str">
        <f>"Q"&amp;ROUNDUP(MONTH(SalesDataTable[[#This Row],[Order Date]])/3,0)</f>
        <v>Q3</v>
      </c>
      <c r="E1930" s="13">
        <f>MONTH(SalesDataTable[[#This Row],[Order Date]])</f>
        <v>9</v>
      </c>
      <c r="F1930" s="11" t="str">
        <f>TEXT(SalesDataTable[[#This Row],[Order Date]],"MMM")</f>
        <v>Sep</v>
      </c>
      <c r="G1930" s="5" t="s">
        <v>0</v>
      </c>
      <c r="H1930" s="5" t="s">
        <v>50</v>
      </c>
      <c r="I1930" s="5" t="s">
        <v>2</v>
      </c>
      <c r="J1930" s="5" t="s">
        <v>13</v>
      </c>
      <c r="K1930" s="5" t="s">
        <v>9</v>
      </c>
      <c r="L1930" s="5" t="s">
        <v>37</v>
      </c>
      <c r="M1930" s="6">
        <v>3</v>
      </c>
      <c r="N1930" s="7">
        <v>153.5</v>
      </c>
      <c r="O1930" s="8">
        <v>0</v>
      </c>
      <c r="P1930" s="7">
        <v>80.819999999999993</v>
      </c>
      <c r="Q1930" s="7">
        <f t="shared" si="120"/>
        <v>460.5</v>
      </c>
      <c r="R1930" s="7">
        <f t="shared" si="121"/>
        <v>242.45999999999998</v>
      </c>
      <c r="S1930" s="7">
        <f t="shared" si="122"/>
        <v>218.04000000000002</v>
      </c>
      <c r="T1930" s="9">
        <f t="shared" si="123"/>
        <v>0.47348534201954401</v>
      </c>
      <c r="U1930" s="6">
        <f>YEAR(SalesDataTable[[#This Row],[Order Date]])</f>
        <v>2026</v>
      </c>
      <c r="V1930" s="9" t="str">
        <f>"Q"&amp;ROUNDUP(MONTH(SalesDataTable[[#This Row],[Order Date]])/3,0)</f>
        <v>Q3</v>
      </c>
      <c r="W1930" s="6">
        <f>MONTH(SalesDataTable[[#This Row],[Order Date]])</f>
        <v>9</v>
      </c>
      <c r="X1930" s="9" t="str">
        <f>TEXT(SalesDataTable[[#This Row],[Order Date]],"mmm")</f>
        <v>Sep</v>
      </c>
    </row>
    <row r="1931" spans="1:24">
      <c r="A1931" s="3">
        <v>2788</v>
      </c>
      <c r="B1931" s="4">
        <v>46284</v>
      </c>
      <c r="C1931" s="11">
        <f>YEAR(SalesDataTable[[#This Row],[Order Date]])</f>
        <v>2026</v>
      </c>
      <c r="D1931" s="11" t="str">
        <f>"Q"&amp;ROUNDUP(MONTH(SalesDataTable[[#This Row],[Order Date]])/3,0)</f>
        <v>Q3</v>
      </c>
      <c r="E1931" s="13">
        <f>MONTH(SalesDataTable[[#This Row],[Order Date]])</f>
        <v>9</v>
      </c>
      <c r="F1931" s="11" t="str">
        <f>TEXT(SalesDataTable[[#This Row],[Order Date]],"MMM")</f>
        <v>Sep</v>
      </c>
      <c r="G1931" s="5" t="s">
        <v>6</v>
      </c>
      <c r="H1931" s="5" t="s">
        <v>43</v>
      </c>
      <c r="I1931" s="5" t="s">
        <v>28</v>
      </c>
      <c r="J1931" s="5" t="s">
        <v>13</v>
      </c>
      <c r="K1931" s="5" t="s">
        <v>9</v>
      </c>
      <c r="L1931" s="5" t="s">
        <v>46</v>
      </c>
      <c r="M1931" s="6">
        <v>1</v>
      </c>
      <c r="N1931" s="7">
        <v>70.430000000000007</v>
      </c>
      <c r="O1931" s="8">
        <v>0</v>
      </c>
      <c r="P1931" s="7">
        <v>31.51</v>
      </c>
      <c r="Q1931" s="7">
        <f t="shared" si="120"/>
        <v>70.430000000000007</v>
      </c>
      <c r="R1931" s="7">
        <f t="shared" si="121"/>
        <v>31.51</v>
      </c>
      <c r="S1931" s="7">
        <f t="shared" si="122"/>
        <v>38.92</v>
      </c>
      <c r="T1931" s="9">
        <f t="shared" si="123"/>
        <v>0.55260542382507449</v>
      </c>
      <c r="U1931" s="6">
        <f>YEAR(SalesDataTable[[#This Row],[Order Date]])</f>
        <v>2026</v>
      </c>
      <c r="V1931" s="9" t="str">
        <f>"Q"&amp;ROUNDUP(MONTH(SalesDataTable[[#This Row],[Order Date]])/3,0)</f>
        <v>Q3</v>
      </c>
      <c r="W1931" s="6">
        <f>MONTH(SalesDataTable[[#This Row],[Order Date]])</f>
        <v>9</v>
      </c>
      <c r="X1931" s="9" t="str">
        <f>TEXT(SalesDataTable[[#This Row],[Order Date]],"mmm")</f>
        <v>Sep</v>
      </c>
    </row>
    <row r="1932" spans="1:24">
      <c r="A1932" s="3">
        <v>2932</v>
      </c>
      <c r="B1932" s="4">
        <v>46284</v>
      </c>
      <c r="C1932" s="11">
        <f>YEAR(SalesDataTable[[#This Row],[Order Date]])</f>
        <v>2026</v>
      </c>
      <c r="D1932" s="11" t="str">
        <f>"Q"&amp;ROUNDUP(MONTH(SalesDataTable[[#This Row],[Order Date]])/3,0)</f>
        <v>Q3</v>
      </c>
      <c r="E1932" s="13">
        <f>MONTH(SalesDataTable[[#This Row],[Order Date]])</f>
        <v>9</v>
      </c>
      <c r="F1932" s="11" t="str">
        <f>TEXT(SalesDataTable[[#This Row],[Order Date]],"MMM")</f>
        <v>Sep</v>
      </c>
      <c r="G1932" s="5" t="s">
        <v>0</v>
      </c>
      <c r="H1932" s="5" t="s">
        <v>50</v>
      </c>
      <c r="I1932" s="5" t="s">
        <v>19</v>
      </c>
      <c r="J1932" s="5" t="s">
        <v>16</v>
      </c>
      <c r="K1932" s="5" t="s">
        <v>4</v>
      </c>
      <c r="L1932" s="5" t="s">
        <v>22</v>
      </c>
      <c r="M1932" s="6">
        <v>4</v>
      </c>
      <c r="N1932" s="7">
        <v>49.93</v>
      </c>
      <c r="O1932" s="8">
        <v>0</v>
      </c>
      <c r="P1932" s="7">
        <v>22.99</v>
      </c>
      <c r="Q1932" s="7">
        <f t="shared" si="120"/>
        <v>199.72</v>
      </c>
      <c r="R1932" s="7">
        <f t="shared" si="121"/>
        <v>91.96</v>
      </c>
      <c r="S1932" s="7">
        <f t="shared" si="122"/>
        <v>107.76</v>
      </c>
      <c r="T1932" s="9">
        <f t="shared" si="123"/>
        <v>0.53955537752853999</v>
      </c>
      <c r="U1932" s="6">
        <f>YEAR(SalesDataTable[[#This Row],[Order Date]])</f>
        <v>2026</v>
      </c>
      <c r="V1932" s="9" t="str">
        <f>"Q"&amp;ROUNDUP(MONTH(SalesDataTable[[#This Row],[Order Date]])/3,0)</f>
        <v>Q3</v>
      </c>
      <c r="W1932" s="6">
        <f>MONTH(SalesDataTable[[#This Row],[Order Date]])</f>
        <v>9</v>
      </c>
      <c r="X1932" s="9" t="str">
        <f>TEXT(SalesDataTable[[#This Row],[Order Date]],"mmm")</f>
        <v>Sep</v>
      </c>
    </row>
    <row r="1933" spans="1:24">
      <c r="A1933" s="3">
        <v>3399</v>
      </c>
      <c r="B1933" s="4">
        <v>46284</v>
      </c>
      <c r="C1933" s="11">
        <f>YEAR(SalesDataTable[[#This Row],[Order Date]])</f>
        <v>2026</v>
      </c>
      <c r="D1933" s="11" t="str">
        <f>"Q"&amp;ROUNDUP(MONTH(SalesDataTable[[#This Row],[Order Date]])/3,0)</f>
        <v>Q3</v>
      </c>
      <c r="E1933" s="13">
        <f>MONTH(SalesDataTable[[#This Row],[Order Date]])</f>
        <v>9</v>
      </c>
      <c r="F1933" s="11" t="str">
        <f>TEXT(SalesDataTable[[#This Row],[Order Date]],"MMM")</f>
        <v>Sep</v>
      </c>
      <c r="G1933" s="5" t="s">
        <v>6</v>
      </c>
      <c r="H1933" s="5" t="s">
        <v>43</v>
      </c>
      <c r="I1933" s="5" t="s">
        <v>19</v>
      </c>
      <c r="J1933" s="5" t="s">
        <v>3</v>
      </c>
      <c r="K1933" s="5" t="s">
        <v>4</v>
      </c>
      <c r="L1933" s="5" t="s">
        <v>22</v>
      </c>
      <c r="M1933" s="6">
        <v>1</v>
      </c>
      <c r="N1933" s="7">
        <v>50.18</v>
      </c>
      <c r="O1933" s="8">
        <v>0</v>
      </c>
      <c r="P1933" s="7">
        <v>22.92</v>
      </c>
      <c r="Q1933" s="7">
        <f t="shared" si="120"/>
        <v>50.18</v>
      </c>
      <c r="R1933" s="7">
        <f t="shared" si="121"/>
        <v>22.92</v>
      </c>
      <c r="S1933" s="7">
        <f t="shared" si="122"/>
        <v>27.259999999999998</v>
      </c>
      <c r="T1933" s="9">
        <f t="shared" si="123"/>
        <v>0.54324432044639293</v>
      </c>
      <c r="U1933" s="6">
        <f>YEAR(SalesDataTable[[#This Row],[Order Date]])</f>
        <v>2026</v>
      </c>
      <c r="V1933" s="9" t="str">
        <f>"Q"&amp;ROUNDUP(MONTH(SalesDataTable[[#This Row],[Order Date]])/3,0)</f>
        <v>Q3</v>
      </c>
      <c r="W1933" s="6">
        <f>MONTH(SalesDataTable[[#This Row],[Order Date]])</f>
        <v>9</v>
      </c>
      <c r="X1933" s="9" t="str">
        <f>TEXT(SalesDataTable[[#This Row],[Order Date]],"mmm")</f>
        <v>Sep</v>
      </c>
    </row>
    <row r="1934" spans="1:24">
      <c r="A1934" s="3">
        <v>3588</v>
      </c>
      <c r="B1934" s="4">
        <v>46284</v>
      </c>
      <c r="C1934" s="11">
        <f>YEAR(SalesDataTable[[#This Row],[Order Date]])</f>
        <v>2026</v>
      </c>
      <c r="D1934" s="11" t="str">
        <f>"Q"&amp;ROUNDUP(MONTH(SalesDataTable[[#This Row],[Order Date]])/3,0)</f>
        <v>Q3</v>
      </c>
      <c r="E1934" s="13">
        <f>MONTH(SalesDataTable[[#This Row],[Order Date]])</f>
        <v>9</v>
      </c>
      <c r="F1934" s="11" t="str">
        <f>TEXT(SalesDataTable[[#This Row],[Order Date]],"MMM")</f>
        <v>Sep</v>
      </c>
      <c r="G1934" s="5" t="s">
        <v>20</v>
      </c>
      <c r="H1934" s="5" t="s">
        <v>47</v>
      </c>
      <c r="I1934" s="5" t="s">
        <v>19</v>
      </c>
      <c r="J1934" s="5" t="s">
        <v>13</v>
      </c>
      <c r="K1934" s="5" t="s">
        <v>14</v>
      </c>
      <c r="L1934" s="5" t="s">
        <v>48</v>
      </c>
      <c r="M1934" s="6">
        <v>2</v>
      </c>
      <c r="N1934" s="7">
        <v>164.01</v>
      </c>
      <c r="O1934" s="8">
        <v>0.15</v>
      </c>
      <c r="P1934" s="7">
        <v>87.14</v>
      </c>
      <c r="Q1934" s="7">
        <f t="shared" si="120"/>
        <v>278.81699999999995</v>
      </c>
      <c r="R1934" s="7">
        <f t="shared" si="121"/>
        <v>174.28</v>
      </c>
      <c r="S1934" s="7">
        <f t="shared" si="122"/>
        <v>104.53699999999995</v>
      </c>
      <c r="T1934" s="9">
        <f t="shared" si="123"/>
        <v>0.37493050997607741</v>
      </c>
      <c r="U1934" s="6">
        <f>YEAR(SalesDataTable[[#This Row],[Order Date]])</f>
        <v>2026</v>
      </c>
      <c r="V1934" s="9" t="str">
        <f>"Q"&amp;ROUNDUP(MONTH(SalesDataTable[[#This Row],[Order Date]])/3,0)</f>
        <v>Q3</v>
      </c>
      <c r="W1934" s="6">
        <f>MONTH(SalesDataTable[[#This Row],[Order Date]])</f>
        <v>9</v>
      </c>
      <c r="X1934" s="9" t="str">
        <f>TEXT(SalesDataTable[[#This Row],[Order Date]],"mmm")</f>
        <v>Sep</v>
      </c>
    </row>
    <row r="1935" spans="1:24">
      <c r="A1935" s="3">
        <v>3603</v>
      </c>
      <c r="B1935" s="4">
        <v>46284</v>
      </c>
      <c r="C1935" s="11">
        <f>YEAR(SalesDataTable[[#This Row],[Order Date]])</f>
        <v>2026</v>
      </c>
      <c r="D1935" s="11" t="str">
        <f>"Q"&amp;ROUNDUP(MONTH(SalesDataTable[[#This Row],[Order Date]])/3,0)</f>
        <v>Q3</v>
      </c>
      <c r="E1935" s="13">
        <f>MONTH(SalesDataTable[[#This Row],[Order Date]])</f>
        <v>9</v>
      </c>
      <c r="F1935" s="11" t="str">
        <f>TEXT(SalesDataTable[[#This Row],[Order Date]],"MMM")</f>
        <v>Sep</v>
      </c>
      <c r="G1935" s="5" t="s">
        <v>6</v>
      </c>
      <c r="H1935" s="5" t="s">
        <v>49</v>
      </c>
      <c r="I1935" s="5" t="s">
        <v>28</v>
      </c>
      <c r="J1935" s="5" t="s">
        <v>3</v>
      </c>
      <c r="K1935" s="5" t="s">
        <v>4</v>
      </c>
      <c r="L1935" s="5" t="s">
        <v>5</v>
      </c>
      <c r="M1935" s="6">
        <v>2</v>
      </c>
      <c r="N1935" s="7">
        <v>83.77</v>
      </c>
      <c r="O1935" s="8">
        <v>0</v>
      </c>
      <c r="P1935" s="7">
        <v>43.32</v>
      </c>
      <c r="Q1935" s="7">
        <f t="shared" si="120"/>
        <v>167.54</v>
      </c>
      <c r="R1935" s="7">
        <f t="shared" si="121"/>
        <v>86.64</v>
      </c>
      <c r="S1935" s="7">
        <f t="shared" si="122"/>
        <v>80.899999999999991</v>
      </c>
      <c r="T1935" s="9">
        <f t="shared" si="123"/>
        <v>0.4828697624447893</v>
      </c>
      <c r="U1935" s="6">
        <f>YEAR(SalesDataTable[[#This Row],[Order Date]])</f>
        <v>2026</v>
      </c>
      <c r="V1935" s="9" t="str">
        <f>"Q"&amp;ROUNDUP(MONTH(SalesDataTable[[#This Row],[Order Date]])/3,0)</f>
        <v>Q3</v>
      </c>
      <c r="W1935" s="6">
        <f>MONTH(SalesDataTable[[#This Row],[Order Date]])</f>
        <v>9</v>
      </c>
      <c r="X1935" s="9" t="str">
        <f>TEXT(SalesDataTable[[#This Row],[Order Date]],"mmm")</f>
        <v>Sep</v>
      </c>
    </row>
    <row r="1936" spans="1:24">
      <c r="A1936" s="3">
        <v>3845</v>
      </c>
      <c r="B1936" s="4">
        <v>46284</v>
      </c>
      <c r="C1936" s="11">
        <f>YEAR(SalesDataTable[[#This Row],[Order Date]])</f>
        <v>2026</v>
      </c>
      <c r="D1936" s="11" t="str">
        <f>"Q"&amp;ROUNDUP(MONTH(SalesDataTable[[#This Row],[Order Date]])/3,0)</f>
        <v>Q3</v>
      </c>
      <c r="E1936" s="13">
        <f>MONTH(SalesDataTable[[#This Row],[Order Date]])</f>
        <v>9</v>
      </c>
      <c r="F1936" s="11" t="str">
        <f>TEXT(SalesDataTable[[#This Row],[Order Date]],"MMM")</f>
        <v>Sep</v>
      </c>
      <c r="G1936" s="5" t="s">
        <v>20</v>
      </c>
      <c r="H1936" s="5" t="s">
        <v>33</v>
      </c>
      <c r="I1936" s="5" t="s">
        <v>2</v>
      </c>
      <c r="J1936" s="5" t="s">
        <v>13</v>
      </c>
      <c r="K1936" s="5" t="s">
        <v>23</v>
      </c>
      <c r="L1936" s="5" t="s">
        <v>40</v>
      </c>
      <c r="M1936" s="6">
        <v>1</v>
      </c>
      <c r="N1936" s="7">
        <v>81.84</v>
      </c>
      <c r="O1936" s="8">
        <v>0</v>
      </c>
      <c r="P1936" s="7">
        <v>38.5</v>
      </c>
      <c r="Q1936" s="7">
        <f t="shared" si="120"/>
        <v>81.84</v>
      </c>
      <c r="R1936" s="7">
        <f t="shared" si="121"/>
        <v>38.5</v>
      </c>
      <c r="S1936" s="7">
        <f t="shared" si="122"/>
        <v>43.34</v>
      </c>
      <c r="T1936" s="9">
        <f t="shared" si="123"/>
        <v>0.52956989247311825</v>
      </c>
      <c r="U1936" s="6">
        <f>YEAR(SalesDataTable[[#This Row],[Order Date]])</f>
        <v>2026</v>
      </c>
      <c r="V1936" s="9" t="str">
        <f>"Q"&amp;ROUNDUP(MONTH(SalesDataTable[[#This Row],[Order Date]])/3,0)</f>
        <v>Q3</v>
      </c>
      <c r="W1936" s="6">
        <f>MONTH(SalesDataTable[[#This Row],[Order Date]])</f>
        <v>9</v>
      </c>
      <c r="X1936" s="9" t="str">
        <f>TEXT(SalesDataTable[[#This Row],[Order Date]],"mmm")</f>
        <v>Sep</v>
      </c>
    </row>
    <row r="1937" spans="1:24">
      <c r="A1937" s="3">
        <v>4191</v>
      </c>
      <c r="B1937" s="4">
        <v>46284</v>
      </c>
      <c r="C1937" s="11">
        <f>YEAR(SalesDataTable[[#This Row],[Order Date]])</f>
        <v>2026</v>
      </c>
      <c r="D1937" s="11" t="str">
        <f>"Q"&amp;ROUNDUP(MONTH(SalesDataTable[[#This Row],[Order Date]])/3,0)</f>
        <v>Q3</v>
      </c>
      <c r="E1937" s="13">
        <f>MONTH(SalesDataTable[[#This Row],[Order Date]])</f>
        <v>9</v>
      </c>
      <c r="F1937" s="11" t="str">
        <f>TEXT(SalesDataTable[[#This Row],[Order Date]],"MMM")</f>
        <v>Sep</v>
      </c>
      <c r="G1937" s="5" t="s">
        <v>11</v>
      </c>
      <c r="H1937" s="5" t="s">
        <v>25</v>
      </c>
      <c r="I1937" s="5" t="s">
        <v>28</v>
      </c>
      <c r="J1937" s="5" t="s">
        <v>3</v>
      </c>
      <c r="K1937" s="5" t="s">
        <v>34</v>
      </c>
      <c r="L1937" s="5" t="s">
        <v>35</v>
      </c>
      <c r="M1937" s="6">
        <v>1</v>
      </c>
      <c r="N1937" s="7">
        <v>40.32</v>
      </c>
      <c r="O1937" s="8">
        <v>0.15</v>
      </c>
      <c r="P1937" s="7">
        <v>14.39</v>
      </c>
      <c r="Q1937" s="7">
        <f t="shared" si="120"/>
        <v>34.271999999999998</v>
      </c>
      <c r="R1937" s="7">
        <f t="shared" si="121"/>
        <v>14.39</v>
      </c>
      <c r="S1937" s="7">
        <f t="shared" si="122"/>
        <v>19.881999999999998</v>
      </c>
      <c r="T1937" s="9">
        <f t="shared" si="123"/>
        <v>0.58012371615312786</v>
      </c>
      <c r="U1937" s="6">
        <f>YEAR(SalesDataTable[[#This Row],[Order Date]])</f>
        <v>2026</v>
      </c>
      <c r="V1937" s="9" t="str">
        <f>"Q"&amp;ROUNDUP(MONTH(SalesDataTable[[#This Row],[Order Date]])/3,0)</f>
        <v>Q3</v>
      </c>
      <c r="W1937" s="6">
        <f>MONTH(SalesDataTable[[#This Row],[Order Date]])</f>
        <v>9</v>
      </c>
      <c r="X1937" s="9" t="str">
        <f>TEXT(SalesDataTable[[#This Row],[Order Date]],"mmm")</f>
        <v>Sep</v>
      </c>
    </row>
    <row r="1938" spans="1:24">
      <c r="A1938" s="3">
        <v>4269</v>
      </c>
      <c r="B1938" s="4">
        <v>46284</v>
      </c>
      <c r="C1938" s="11">
        <f>YEAR(SalesDataTable[[#This Row],[Order Date]])</f>
        <v>2026</v>
      </c>
      <c r="D1938" s="11" t="str">
        <f>"Q"&amp;ROUNDUP(MONTH(SalesDataTable[[#This Row],[Order Date]])/3,0)</f>
        <v>Q3</v>
      </c>
      <c r="E1938" s="13">
        <f>MONTH(SalesDataTable[[#This Row],[Order Date]])</f>
        <v>9</v>
      </c>
      <c r="F1938" s="11" t="str">
        <f>TEXT(SalesDataTable[[#This Row],[Order Date]],"MMM")</f>
        <v>Sep</v>
      </c>
      <c r="G1938" s="5" t="s">
        <v>11</v>
      </c>
      <c r="H1938" s="5" t="s">
        <v>52</v>
      </c>
      <c r="I1938" s="5" t="s">
        <v>8</v>
      </c>
      <c r="J1938" s="5" t="s">
        <v>16</v>
      </c>
      <c r="K1938" s="5" t="s">
        <v>9</v>
      </c>
      <c r="L1938" s="5" t="s">
        <v>37</v>
      </c>
      <c r="M1938" s="6">
        <v>4</v>
      </c>
      <c r="N1938" s="7">
        <v>155.84</v>
      </c>
      <c r="O1938" s="8">
        <v>0.05</v>
      </c>
      <c r="P1938" s="7">
        <v>80.790000000000006</v>
      </c>
      <c r="Q1938" s="7">
        <f t="shared" si="120"/>
        <v>592.19200000000001</v>
      </c>
      <c r="R1938" s="7">
        <f t="shared" si="121"/>
        <v>323.16000000000003</v>
      </c>
      <c r="S1938" s="7">
        <f t="shared" si="122"/>
        <v>269.03199999999998</v>
      </c>
      <c r="T1938" s="9">
        <f t="shared" si="123"/>
        <v>0.45429860585755966</v>
      </c>
      <c r="U1938" s="6">
        <f>YEAR(SalesDataTable[[#This Row],[Order Date]])</f>
        <v>2026</v>
      </c>
      <c r="V1938" s="9" t="str">
        <f>"Q"&amp;ROUNDUP(MONTH(SalesDataTable[[#This Row],[Order Date]])/3,0)</f>
        <v>Q3</v>
      </c>
      <c r="W1938" s="6">
        <f>MONTH(SalesDataTable[[#This Row],[Order Date]])</f>
        <v>9</v>
      </c>
      <c r="X1938" s="9" t="str">
        <f>TEXT(SalesDataTable[[#This Row],[Order Date]],"mmm")</f>
        <v>Sep</v>
      </c>
    </row>
    <row r="1939" spans="1:24">
      <c r="A1939" s="3">
        <v>5</v>
      </c>
      <c r="B1939" s="4">
        <v>46285</v>
      </c>
      <c r="C1939" s="11">
        <f>YEAR(SalesDataTable[[#This Row],[Order Date]])</f>
        <v>2026</v>
      </c>
      <c r="D1939" s="11" t="str">
        <f>"Q"&amp;ROUNDUP(MONTH(SalesDataTable[[#This Row],[Order Date]])/3,0)</f>
        <v>Q3</v>
      </c>
      <c r="E1939" s="13">
        <f>MONTH(SalesDataTable[[#This Row],[Order Date]])</f>
        <v>9</v>
      </c>
      <c r="F1939" s="11" t="str">
        <f>TEXT(SalesDataTable[[#This Row],[Order Date]],"MMM")</f>
        <v>Sep</v>
      </c>
      <c r="G1939" s="5" t="s">
        <v>6</v>
      </c>
      <c r="H1939" s="5" t="s">
        <v>27</v>
      </c>
      <c r="I1939" s="5" t="s">
        <v>2</v>
      </c>
      <c r="J1939" s="5" t="s">
        <v>16</v>
      </c>
      <c r="K1939" s="5" t="s">
        <v>34</v>
      </c>
      <c r="L1939" s="5" t="s">
        <v>45</v>
      </c>
      <c r="M1939" s="6">
        <v>1</v>
      </c>
      <c r="N1939" s="7">
        <v>51.83</v>
      </c>
      <c r="O1939" s="8">
        <v>0</v>
      </c>
      <c r="P1939" s="7">
        <v>21.9</v>
      </c>
      <c r="Q1939" s="7">
        <f t="shared" si="120"/>
        <v>51.83</v>
      </c>
      <c r="R1939" s="7">
        <f t="shared" si="121"/>
        <v>21.9</v>
      </c>
      <c r="S1939" s="7">
        <f t="shared" si="122"/>
        <v>29.93</v>
      </c>
      <c r="T1939" s="9">
        <f t="shared" si="123"/>
        <v>0.57746478873239437</v>
      </c>
      <c r="U1939" s="6">
        <f>YEAR(SalesDataTable[[#This Row],[Order Date]])</f>
        <v>2026</v>
      </c>
      <c r="V1939" s="9" t="str">
        <f>"Q"&amp;ROUNDUP(MONTH(SalesDataTable[[#This Row],[Order Date]])/3,0)</f>
        <v>Q3</v>
      </c>
      <c r="W1939" s="6">
        <f>MONTH(SalesDataTable[[#This Row],[Order Date]])</f>
        <v>9</v>
      </c>
      <c r="X1939" s="9" t="str">
        <f>TEXT(SalesDataTable[[#This Row],[Order Date]],"mmm")</f>
        <v>Sep</v>
      </c>
    </row>
    <row r="1940" spans="1:24">
      <c r="A1940" s="3">
        <v>210</v>
      </c>
      <c r="B1940" s="4">
        <v>46285</v>
      </c>
      <c r="C1940" s="11">
        <f>YEAR(SalesDataTable[[#This Row],[Order Date]])</f>
        <v>2026</v>
      </c>
      <c r="D1940" s="11" t="str">
        <f>"Q"&amp;ROUNDUP(MONTH(SalesDataTable[[#This Row],[Order Date]])/3,0)</f>
        <v>Q3</v>
      </c>
      <c r="E1940" s="13">
        <f>MONTH(SalesDataTable[[#This Row],[Order Date]])</f>
        <v>9</v>
      </c>
      <c r="F1940" s="11" t="str">
        <f>TEXT(SalesDataTable[[#This Row],[Order Date]],"MMM")</f>
        <v>Sep</v>
      </c>
      <c r="G1940" s="5" t="s">
        <v>11</v>
      </c>
      <c r="H1940" s="5" t="s">
        <v>18</v>
      </c>
      <c r="I1940" s="5" t="s">
        <v>19</v>
      </c>
      <c r="J1940" s="5" t="s">
        <v>3</v>
      </c>
      <c r="K1940" s="5" t="s">
        <v>23</v>
      </c>
      <c r="L1940" s="5" t="s">
        <v>29</v>
      </c>
      <c r="M1940" s="6">
        <v>1</v>
      </c>
      <c r="N1940" s="7">
        <v>190.77</v>
      </c>
      <c r="O1940" s="8">
        <v>0.05</v>
      </c>
      <c r="P1940" s="7">
        <v>104.69</v>
      </c>
      <c r="Q1940" s="7">
        <f t="shared" si="120"/>
        <v>181.23150000000001</v>
      </c>
      <c r="R1940" s="7">
        <f t="shared" si="121"/>
        <v>104.69</v>
      </c>
      <c r="S1940" s="7">
        <f t="shared" si="122"/>
        <v>76.541500000000013</v>
      </c>
      <c r="T1940" s="9">
        <f t="shared" si="123"/>
        <v>0.42234103894742364</v>
      </c>
      <c r="U1940" s="6">
        <f>YEAR(SalesDataTable[[#This Row],[Order Date]])</f>
        <v>2026</v>
      </c>
      <c r="V1940" s="9" t="str">
        <f>"Q"&amp;ROUNDUP(MONTH(SalesDataTable[[#This Row],[Order Date]])/3,0)</f>
        <v>Q3</v>
      </c>
      <c r="W1940" s="6">
        <f>MONTH(SalesDataTable[[#This Row],[Order Date]])</f>
        <v>9</v>
      </c>
      <c r="X1940" s="9" t="str">
        <f>TEXT(SalesDataTable[[#This Row],[Order Date]],"mmm")</f>
        <v>Sep</v>
      </c>
    </row>
    <row r="1941" spans="1:24">
      <c r="A1941" s="3">
        <v>462</v>
      </c>
      <c r="B1941" s="4">
        <v>46285</v>
      </c>
      <c r="C1941" s="11">
        <f>YEAR(SalesDataTable[[#This Row],[Order Date]])</f>
        <v>2026</v>
      </c>
      <c r="D1941" s="11" t="str">
        <f>"Q"&amp;ROUNDUP(MONTH(SalesDataTable[[#This Row],[Order Date]])/3,0)</f>
        <v>Q3</v>
      </c>
      <c r="E1941" s="13">
        <f>MONTH(SalesDataTable[[#This Row],[Order Date]])</f>
        <v>9</v>
      </c>
      <c r="F1941" s="11" t="str">
        <f>TEXT(SalesDataTable[[#This Row],[Order Date]],"MMM")</f>
        <v>Sep</v>
      </c>
      <c r="G1941" s="5" t="s">
        <v>6</v>
      </c>
      <c r="H1941" s="5" t="s">
        <v>43</v>
      </c>
      <c r="I1941" s="5" t="s">
        <v>19</v>
      </c>
      <c r="J1941" s="5" t="s">
        <v>13</v>
      </c>
      <c r="K1941" s="5" t="s">
        <v>4</v>
      </c>
      <c r="L1941" s="5" t="s">
        <v>26</v>
      </c>
      <c r="M1941" s="6">
        <v>2</v>
      </c>
      <c r="N1941" s="7">
        <v>40.049999999999997</v>
      </c>
      <c r="O1941" s="8">
        <v>0.05</v>
      </c>
      <c r="P1941" s="7">
        <v>16.97</v>
      </c>
      <c r="Q1941" s="7">
        <f t="shared" si="120"/>
        <v>76.094999999999985</v>
      </c>
      <c r="R1941" s="7">
        <f t="shared" si="121"/>
        <v>33.94</v>
      </c>
      <c r="S1941" s="7">
        <f t="shared" si="122"/>
        <v>42.154999999999987</v>
      </c>
      <c r="T1941" s="9">
        <f t="shared" si="123"/>
        <v>0.55397857940731976</v>
      </c>
      <c r="U1941" s="6">
        <f>YEAR(SalesDataTable[[#This Row],[Order Date]])</f>
        <v>2026</v>
      </c>
      <c r="V1941" s="9" t="str">
        <f>"Q"&amp;ROUNDUP(MONTH(SalesDataTable[[#This Row],[Order Date]])/3,0)</f>
        <v>Q3</v>
      </c>
      <c r="W1941" s="6">
        <f>MONTH(SalesDataTable[[#This Row],[Order Date]])</f>
        <v>9</v>
      </c>
      <c r="X1941" s="9" t="str">
        <f>TEXT(SalesDataTable[[#This Row],[Order Date]],"mmm")</f>
        <v>Sep</v>
      </c>
    </row>
    <row r="1942" spans="1:24">
      <c r="A1942" s="3">
        <v>725</v>
      </c>
      <c r="B1942" s="4">
        <v>46285</v>
      </c>
      <c r="C1942" s="11">
        <f>YEAR(SalesDataTable[[#This Row],[Order Date]])</f>
        <v>2026</v>
      </c>
      <c r="D1942" s="11" t="str">
        <f>"Q"&amp;ROUNDUP(MONTH(SalesDataTable[[#This Row],[Order Date]])/3,0)</f>
        <v>Q3</v>
      </c>
      <c r="E1942" s="13">
        <f>MONTH(SalesDataTable[[#This Row],[Order Date]])</f>
        <v>9</v>
      </c>
      <c r="F1942" s="11" t="str">
        <f>TEXT(SalesDataTable[[#This Row],[Order Date]],"MMM")</f>
        <v>Sep</v>
      </c>
      <c r="G1942" s="5" t="s">
        <v>6</v>
      </c>
      <c r="H1942" s="5" t="s">
        <v>43</v>
      </c>
      <c r="I1942" s="5" t="s">
        <v>2</v>
      </c>
      <c r="J1942" s="5" t="s">
        <v>13</v>
      </c>
      <c r="K1942" s="5" t="s">
        <v>4</v>
      </c>
      <c r="L1942" s="5" t="s">
        <v>5</v>
      </c>
      <c r="M1942" s="6">
        <v>1</v>
      </c>
      <c r="N1942" s="7">
        <v>82.08</v>
      </c>
      <c r="O1942" s="8">
        <v>0.05</v>
      </c>
      <c r="P1942" s="7">
        <v>43.18</v>
      </c>
      <c r="Q1942" s="7">
        <f t="shared" si="120"/>
        <v>77.975999999999999</v>
      </c>
      <c r="R1942" s="7">
        <f t="shared" si="121"/>
        <v>43.18</v>
      </c>
      <c r="S1942" s="7">
        <f t="shared" si="122"/>
        <v>34.795999999999999</v>
      </c>
      <c r="T1942" s="9">
        <f t="shared" si="123"/>
        <v>0.44623986867754178</v>
      </c>
      <c r="U1942" s="6">
        <f>YEAR(SalesDataTable[[#This Row],[Order Date]])</f>
        <v>2026</v>
      </c>
      <c r="V1942" s="9" t="str">
        <f>"Q"&amp;ROUNDUP(MONTH(SalesDataTable[[#This Row],[Order Date]])/3,0)</f>
        <v>Q3</v>
      </c>
      <c r="W1942" s="6">
        <f>MONTH(SalesDataTable[[#This Row],[Order Date]])</f>
        <v>9</v>
      </c>
      <c r="X1942" s="9" t="str">
        <f>TEXT(SalesDataTable[[#This Row],[Order Date]],"mmm")</f>
        <v>Sep</v>
      </c>
    </row>
    <row r="1943" spans="1:24">
      <c r="A1943" s="3">
        <v>918</v>
      </c>
      <c r="B1943" s="4">
        <v>46285</v>
      </c>
      <c r="C1943" s="11">
        <f>YEAR(SalesDataTable[[#This Row],[Order Date]])</f>
        <v>2026</v>
      </c>
      <c r="D1943" s="11" t="str">
        <f>"Q"&amp;ROUNDUP(MONTH(SalesDataTable[[#This Row],[Order Date]])/3,0)</f>
        <v>Q3</v>
      </c>
      <c r="E1943" s="13">
        <f>MONTH(SalesDataTable[[#This Row],[Order Date]])</f>
        <v>9</v>
      </c>
      <c r="F1943" s="11" t="str">
        <f>TEXT(SalesDataTable[[#This Row],[Order Date]],"MMM")</f>
        <v>Sep</v>
      </c>
      <c r="G1943" s="5" t="s">
        <v>0</v>
      </c>
      <c r="H1943" s="5" t="s">
        <v>50</v>
      </c>
      <c r="I1943" s="5" t="s">
        <v>2</v>
      </c>
      <c r="J1943" s="5" t="s">
        <v>3</v>
      </c>
      <c r="K1943" s="5" t="s">
        <v>4</v>
      </c>
      <c r="L1943" s="5" t="s">
        <v>22</v>
      </c>
      <c r="M1943" s="6">
        <v>1</v>
      </c>
      <c r="N1943" s="7">
        <v>50.3</v>
      </c>
      <c r="O1943" s="8">
        <v>0.05</v>
      </c>
      <c r="P1943" s="7">
        <v>22.14</v>
      </c>
      <c r="Q1943" s="7">
        <f t="shared" si="120"/>
        <v>47.784999999999997</v>
      </c>
      <c r="R1943" s="7">
        <f t="shared" si="121"/>
        <v>22.14</v>
      </c>
      <c r="S1943" s="7">
        <f t="shared" si="122"/>
        <v>25.644999999999996</v>
      </c>
      <c r="T1943" s="9">
        <f t="shared" si="123"/>
        <v>0.53667468870984614</v>
      </c>
      <c r="U1943" s="6">
        <f>YEAR(SalesDataTable[[#This Row],[Order Date]])</f>
        <v>2026</v>
      </c>
      <c r="V1943" s="9" t="str">
        <f>"Q"&amp;ROUNDUP(MONTH(SalesDataTable[[#This Row],[Order Date]])/3,0)</f>
        <v>Q3</v>
      </c>
      <c r="W1943" s="6">
        <f>MONTH(SalesDataTable[[#This Row],[Order Date]])</f>
        <v>9</v>
      </c>
      <c r="X1943" s="9" t="str">
        <f>TEXT(SalesDataTable[[#This Row],[Order Date]],"mmm")</f>
        <v>Sep</v>
      </c>
    </row>
    <row r="1944" spans="1:24">
      <c r="A1944" s="3">
        <v>1442</v>
      </c>
      <c r="B1944" s="4">
        <v>46285</v>
      </c>
      <c r="C1944" s="11">
        <f>YEAR(SalesDataTable[[#This Row],[Order Date]])</f>
        <v>2026</v>
      </c>
      <c r="D1944" s="11" t="str">
        <f>"Q"&amp;ROUNDUP(MONTH(SalesDataTable[[#This Row],[Order Date]])/3,0)</f>
        <v>Q3</v>
      </c>
      <c r="E1944" s="13">
        <f>MONTH(SalesDataTable[[#This Row],[Order Date]])</f>
        <v>9</v>
      </c>
      <c r="F1944" s="11" t="str">
        <f>TEXT(SalesDataTable[[#This Row],[Order Date]],"MMM")</f>
        <v>Sep</v>
      </c>
      <c r="G1944" s="5" t="s">
        <v>11</v>
      </c>
      <c r="H1944" s="5" t="s">
        <v>52</v>
      </c>
      <c r="I1944" s="5" t="s">
        <v>2</v>
      </c>
      <c r="J1944" s="5" t="s">
        <v>13</v>
      </c>
      <c r="K1944" s="5" t="s">
        <v>14</v>
      </c>
      <c r="L1944" s="5" t="s">
        <v>32</v>
      </c>
      <c r="M1944" s="6">
        <v>1</v>
      </c>
      <c r="N1944" s="7">
        <v>47.68</v>
      </c>
      <c r="O1944" s="8">
        <v>0.1</v>
      </c>
      <c r="P1944" s="7">
        <v>18.03</v>
      </c>
      <c r="Q1944" s="7">
        <f t="shared" si="120"/>
        <v>42.911999999999999</v>
      </c>
      <c r="R1944" s="7">
        <f t="shared" si="121"/>
        <v>18.03</v>
      </c>
      <c r="S1944" s="7">
        <f t="shared" si="122"/>
        <v>24.881999999999998</v>
      </c>
      <c r="T1944" s="9">
        <f t="shared" si="123"/>
        <v>0.57983780760626391</v>
      </c>
      <c r="U1944" s="6">
        <f>YEAR(SalesDataTable[[#This Row],[Order Date]])</f>
        <v>2026</v>
      </c>
      <c r="V1944" s="9" t="str">
        <f>"Q"&amp;ROUNDUP(MONTH(SalesDataTable[[#This Row],[Order Date]])/3,0)</f>
        <v>Q3</v>
      </c>
      <c r="W1944" s="6">
        <f>MONTH(SalesDataTable[[#This Row],[Order Date]])</f>
        <v>9</v>
      </c>
      <c r="X1944" s="9" t="str">
        <f>TEXT(SalesDataTable[[#This Row],[Order Date]],"mmm")</f>
        <v>Sep</v>
      </c>
    </row>
    <row r="1945" spans="1:24">
      <c r="A1945" s="3">
        <v>4290</v>
      </c>
      <c r="B1945" s="4">
        <v>46285</v>
      </c>
      <c r="C1945" s="11">
        <f>YEAR(SalesDataTable[[#This Row],[Order Date]])</f>
        <v>2026</v>
      </c>
      <c r="D1945" s="11" t="str">
        <f>"Q"&amp;ROUNDUP(MONTH(SalesDataTable[[#This Row],[Order Date]])/3,0)</f>
        <v>Q3</v>
      </c>
      <c r="E1945" s="13">
        <f>MONTH(SalesDataTable[[#This Row],[Order Date]])</f>
        <v>9</v>
      </c>
      <c r="F1945" s="11" t="str">
        <f>TEXT(SalesDataTable[[#This Row],[Order Date]],"MMM")</f>
        <v>Sep</v>
      </c>
      <c r="G1945" s="5" t="s">
        <v>11</v>
      </c>
      <c r="H1945" s="5" t="s">
        <v>12</v>
      </c>
      <c r="I1945" s="5" t="s">
        <v>19</v>
      </c>
      <c r="J1945" s="5" t="s">
        <v>3</v>
      </c>
      <c r="K1945" s="5" t="s">
        <v>4</v>
      </c>
      <c r="L1945" s="5" t="s">
        <v>22</v>
      </c>
      <c r="M1945" s="6">
        <v>2</v>
      </c>
      <c r="N1945" s="7">
        <v>51.48</v>
      </c>
      <c r="O1945" s="8">
        <v>0.05</v>
      </c>
      <c r="P1945" s="7">
        <v>22.38</v>
      </c>
      <c r="Q1945" s="7">
        <f t="shared" si="120"/>
        <v>97.811999999999983</v>
      </c>
      <c r="R1945" s="7">
        <f t="shared" si="121"/>
        <v>44.76</v>
      </c>
      <c r="S1945" s="7">
        <f t="shared" si="122"/>
        <v>53.051999999999985</v>
      </c>
      <c r="T1945" s="9">
        <f t="shared" si="123"/>
        <v>0.54238743712427917</v>
      </c>
      <c r="U1945" s="6">
        <f>YEAR(SalesDataTable[[#This Row],[Order Date]])</f>
        <v>2026</v>
      </c>
      <c r="V1945" s="9" t="str">
        <f>"Q"&amp;ROUNDUP(MONTH(SalesDataTable[[#This Row],[Order Date]])/3,0)</f>
        <v>Q3</v>
      </c>
      <c r="W1945" s="6">
        <f>MONTH(SalesDataTable[[#This Row],[Order Date]])</f>
        <v>9</v>
      </c>
      <c r="X1945" s="9" t="str">
        <f>TEXT(SalesDataTable[[#This Row],[Order Date]],"mmm")</f>
        <v>Sep</v>
      </c>
    </row>
    <row r="1946" spans="1:24">
      <c r="A1946" s="3">
        <v>4666</v>
      </c>
      <c r="B1946" s="4">
        <v>46285</v>
      </c>
      <c r="C1946" s="11">
        <f>YEAR(SalesDataTable[[#This Row],[Order Date]])</f>
        <v>2026</v>
      </c>
      <c r="D1946" s="11" t="str">
        <f>"Q"&amp;ROUNDUP(MONTH(SalesDataTable[[#This Row],[Order Date]])/3,0)</f>
        <v>Q3</v>
      </c>
      <c r="E1946" s="13">
        <f>MONTH(SalesDataTable[[#This Row],[Order Date]])</f>
        <v>9</v>
      </c>
      <c r="F1946" s="11" t="str">
        <f>TEXT(SalesDataTable[[#This Row],[Order Date]],"MMM")</f>
        <v>Sep</v>
      </c>
      <c r="G1946" s="5" t="s">
        <v>11</v>
      </c>
      <c r="H1946" s="5" t="s">
        <v>18</v>
      </c>
      <c r="I1946" s="5" t="s">
        <v>2</v>
      </c>
      <c r="J1946" s="5" t="s">
        <v>16</v>
      </c>
      <c r="K1946" s="5" t="s">
        <v>34</v>
      </c>
      <c r="L1946" s="5" t="s">
        <v>38</v>
      </c>
      <c r="M1946" s="6">
        <v>2</v>
      </c>
      <c r="N1946" s="7">
        <v>123.73</v>
      </c>
      <c r="O1946" s="8">
        <v>0</v>
      </c>
      <c r="P1946" s="7">
        <v>68.459999999999994</v>
      </c>
      <c r="Q1946" s="7">
        <f t="shared" si="120"/>
        <v>247.46</v>
      </c>
      <c r="R1946" s="7">
        <f t="shared" si="121"/>
        <v>136.91999999999999</v>
      </c>
      <c r="S1946" s="7">
        <f t="shared" si="122"/>
        <v>110.54000000000002</v>
      </c>
      <c r="T1946" s="9">
        <f t="shared" si="123"/>
        <v>0.44669845631617239</v>
      </c>
      <c r="U1946" s="6">
        <f>YEAR(SalesDataTable[[#This Row],[Order Date]])</f>
        <v>2026</v>
      </c>
      <c r="V1946" s="9" t="str">
        <f>"Q"&amp;ROUNDUP(MONTH(SalesDataTable[[#This Row],[Order Date]])/3,0)</f>
        <v>Q3</v>
      </c>
      <c r="W1946" s="6">
        <f>MONTH(SalesDataTable[[#This Row],[Order Date]])</f>
        <v>9</v>
      </c>
      <c r="X1946" s="9" t="str">
        <f>TEXT(SalesDataTable[[#This Row],[Order Date]],"mmm")</f>
        <v>Sep</v>
      </c>
    </row>
    <row r="1947" spans="1:24">
      <c r="A1947" s="3">
        <v>234</v>
      </c>
      <c r="B1947" s="4">
        <v>46286</v>
      </c>
      <c r="C1947" s="11">
        <f>YEAR(SalesDataTable[[#This Row],[Order Date]])</f>
        <v>2026</v>
      </c>
      <c r="D1947" s="11" t="str">
        <f>"Q"&amp;ROUNDUP(MONTH(SalesDataTable[[#This Row],[Order Date]])/3,0)</f>
        <v>Q3</v>
      </c>
      <c r="E1947" s="13">
        <f>MONTH(SalesDataTable[[#This Row],[Order Date]])</f>
        <v>9</v>
      </c>
      <c r="F1947" s="11" t="str">
        <f>TEXT(SalesDataTable[[#This Row],[Order Date]],"MMM")</f>
        <v>Sep</v>
      </c>
      <c r="G1947" s="5" t="s">
        <v>11</v>
      </c>
      <c r="H1947" s="5" t="s">
        <v>25</v>
      </c>
      <c r="I1947" s="5" t="s">
        <v>2</v>
      </c>
      <c r="J1947" s="5" t="s">
        <v>16</v>
      </c>
      <c r="K1947" s="5" t="s">
        <v>9</v>
      </c>
      <c r="L1947" s="5" t="s">
        <v>17</v>
      </c>
      <c r="M1947" s="6">
        <v>2</v>
      </c>
      <c r="N1947" s="7">
        <v>146.81</v>
      </c>
      <c r="O1947" s="8">
        <v>0</v>
      </c>
      <c r="P1947" s="7">
        <v>79.72</v>
      </c>
      <c r="Q1947" s="7">
        <f t="shared" si="120"/>
        <v>293.62</v>
      </c>
      <c r="R1947" s="7">
        <f t="shared" si="121"/>
        <v>159.44</v>
      </c>
      <c r="S1947" s="7">
        <f t="shared" si="122"/>
        <v>134.18</v>
      </c>
      <c r="T1947" s="9">
        <f t="shared" si="123"/>
        <v>0.45698521899053202</v>
      </c>
      <c r="U1947" s="6">
        <f>YEAR(SalesDataTable[[#This Row],[Order Date]])</f>
        <v>2026</v>
      </c>
      <c r="V1947" s="9" t="str">
        <f>"Q"&amp;ROUNDUP(MONTH(SalesDataTable[[#This Row],[Order Date]])/3,0)</f>
        <v>Q3</v>
      </c>
      <c r="W1947" s="6">
        <f>MONTH(SalesDataTable[[#This Row],[Order Date]])</f>
        <v>9</v>
      </c>
      <c r="X1947" s="9" t="str">
        <f>TEXT(SalesDataTable[[#This Row],[Order Date]],"mmm")</f>
        <v>Sep</v>
      </c>
    </row>
    <row r="1948" spans="1:24">
      <c r="A1948" s="3">
        <v>802</v>
      </c>
      <c r="B1948" s="4">
        <v>46286</v>
      </c>
      <c r="C1948" s="11">
        <f>YEAR(SalesDataTable[[#This Row],[Order Date]])</f>
        <v>2026</v>
      </c>
      <c r="D1948" s="11" t="str">
        <f>"Q"&amp;ROUNDUP(MONTH(SalesDataTable[[#This Row],[Order Date]])/3,0)</f>
        <v>Q3</v>
      </c>
      <c r="E1948" s="13">
        <f>MONTH(SalesDataTable[[#This Row],[Order Date]])</f>
        <v>9</v>
      </c>
      <c r="F1948" s="11" t="str">
        <f>TEXT(SalesDataTable[[#This Row],[Order Date]],"MMM")</f>
        <v>Sep</v>
      </c>
      <c r="G1948" s="5" t="s">
        <v>6</v>
      </c>
      <c r="H1948" s="5" t="s">
        <v>43</v>
      </c>
      <c r="I1948" s="5" t="s">
        <v>19</v>
      </c>
      <c r="J1948" s="5" t="s">
        <v>3</v>
      </c>
      <c r="K1948" s="5" t="s">
        <v>14</v>
      </c>
      <c r="L1948" s="5" t="s">
        <v>48</v>
      </c>
      <c r="M1948" s="6">
        <v>2</v>
      </c>
      <c r="N1948" s="7">
        <v>167.16</v>
      </c>
      <c r="O1948" s="8">
        <v>0</v>
      </c>
      <c r="P1948" s="7">
        <v>88.51</v>
      </c>
      <c r="Q1948" s="7">
        <f t="shared" si="120"/>
        <v>334.32</v>
      </c>
      <c r="R1948" s="7">
        <f t="shared" si="121"/>
        <v>177.02</v>
      </c>
      <c r="S1948" s="7">
        <f t="shared" si="122"/>
        <v>157.29999999999998</v>
      </c>
      <c r="T1948" s="9">
        <f t="shared" si="123"/>
        <v>0.4705072983967456</v>
      </c>
      <c r="U1948" s="6">
        <f>YEAR(SalesDataTable[[#This Row],[Order Date]])</f>
        <v>2026</v>
      </c>
      <c r="V1948" s="9" t="str">
        <f>"Q"&amp;ROUNDUP(MONTH(SalesDataTable[[#This Row],[Order Date]])/3,0)</f>
        <v>Q3</v>
      </c>
      <c r="W1948" s="6">
        <f>MONTH(SalesDataTable[[#This Row],[Order Date]])</f>
        <v>9</v>
      </c>
      <c r="X1948" s="9" t="str">
        <f>TEXT(SalesDataTable[[#This Row],[Order Date]],"mmm")</f>
        <v>Sep</v>
      </c>
    </row>
    <row r="1949" spans="1:24">
      <c r="A1949" s="3">
        <v>1942</v>
      </c>
      <c r="B1949" s="4">
        <v>46286</v>
      </c>
      <c r="C1949" s="11">
        <f>YEAR(SalesDataTable[[#This Row],[Order Date]])</f>
        <v>2026</v>
      </c>
      <c r="D1949" s="11" t="str">
        <f>"Q"&amp;ROUNDUP(MONTH(SalesDataTable[[#This Row],[Order Date]])/3,0)</f>
        <v>Q3</v>
      </c>
      <c r="E1949" s="13">
        <f>MONTH(SalesDataTable[[#This Row],[Order Date]])</f>
        <v>9</v>
      </c>
      <c r="F1949" s="11" t="str">
        <f>TEXT(SalesDataTable[[#This Row],[Order Date]],"MMM")</f>
        <v>Sep</v>
      </c>
      <c r="G1949" s="5" t="s">
        <v>11</v>
      </c>
      <c r="H1949" s="5" t="s">
        <v>12</v>
      </c>
      <c r="I1949" s="5" t="s">
        <v>2</v>
      </c>
      <c r="J1949" s="5" t="s">
        <v>13</v>
      </c>
      <c r="K1949" s="5" t="s">
        <v>4</v>
      </c>
      <c r="L1949" s="5" t="s">
        <v>5</v>
      </c>
      <c r="M1949" s="6">
        <v>1</v>
      </c>
      <c r="N1949" s="7">
        <v>83.69</v>
      </c>
      <c r="O1949" s="8">
        <v>0</v>
      </c>
      <c r="P1949" s="7">
        <v>42.76</v>
      </c>
      <c r="Q1949" s="7">
        <f t="shared" si="120"/>
        <v>83.69</v>
      </c>
      <c r="R1949" s="7">
        <f t="shared" si="121"/>
        <v>42.76</v>
      </c>
      <c r="S1949" s="7">
        <f t="shared" si="122"/>
        <v>40.93</v>
      </c>
      <c r="T1949" s="9">
        <f t="shared" si="123"/>
        <v>0.48906679412116144</v>
      </c>
      <c r="U1949" s="6">
        <f>YEAR(SalesDataTable[[#This Row],[Order Date]])</f>
        <v>2026</v>
      </c>
      <c r="V1949" s="9" t="str">
        <f>"Q"&amp;ROUNDUP(MONTH(SalesDataTable[[#This Row],[Order Date]])/3,0)</f>
        <v>Q3</v>
      </c>
      <c r="W1949" s="6">
        <f>MONTH(SalesDataTable[[#This Row],[Order Date]])</f>
        <v>9</v>
      </c>
      <c r="X1949" s="9" t="str">
        <f>TEXT(SalesDataTable[[#This Row],[Order Date]],"mmm")</f>
        <v>Sep</v>
      </c>
    </row>
    <row r="1950" spans="1:24">
      <c r="A1950" s="3">
        <v>2200</v>
      </c>
      <c r="B1950" s="4">
        <v>46286</v>
      </c>
      <c r="C1950" s="11">
        <f>YEAR(SalesDataTable[[#This Row],[Order Date]])</f>
        <v>2026</v>
      </c>
      <c r="D1950" s="11" t="str">
        <f>"Q"&amp;ROUNDUP(MONTH(SalesDataTable[[#This Row],[Order Date]])/3,0)</f>
        <v>Q3</v>
      </c>
      <c r="E1950" s="13">
        <f>MONTH(SalesDataTable[[#This Row],[Order Date]])</f>
        <v>9</v>
      </c>
      <c r="F1950" s="11" t="str">
        <f>TEXT(SalesDataTable[[#This Row],[Order Date]],"MMM")</f>
        <v>Sep</v>
      </c>
      <c r="G1950" s="5" t="s">
        <v>0</v>
      </c>
      <c r="H1950" s="5" t="s">
        <v>1</v>
      </c>
      <c r="I1950" s="5" t="s">
        <v>2</v>
      </c>
      <c r="J1950" s="5" t="s">
        <v>13</v>
      </c>
      <c r="K1950" s="5" t="s">
        <v>4</v>
      </c>
      <c r="L1950" s="5" t="s">
        <v>26</v>
      </c>
      <c r="M1950" s="6">
        <v>1</v>
      </c>
      <c r="N1950" s="7">
        <v>40.4</v>
      </c>
      <c r="O1950" s="8">
        <v>0.15</v>
      </c>
      <c r="P1950" s="7">
        <v>16.47</v>
      </c>
      <c r="Q1950" s="7">
        <f t="shared" si="120"/>
        <v>34.339999999999996</v>
      </c>
      <c r="R1950" s="7">
        <f t="shared" si="121"/>
        <v>16.47</v>
      </c>
      <c r="S1950" s="7">
        <f t="shared" si="122"/>
        <v>17.869999999999997</v>
      </c>
      <c r="T1950" s="9">
        <f t="shared" si="123"/>
        <v>0.52038439138031445</v>
      </c>
      <c r="U1950" s="6">
        <f>YEAR(SalesDataTable[[#This Row],[Order Date]])</f>
        <v>2026</v>
      </c>
      <c r="V1950" s="9" t="str">
        <f>"Q"&amp;ROUNDUP(MONTH(SalesDataTable[[#This Row],[Order Date]])/3,0)</f>
        <v>Q3</v>
      </c>
      <c r="W1950" s="6">
        <f>MONTH(SalesDataTable[[#This Row],[Order Date]])</f>
        <v>9</v>
      </c>
      <c r="X1950" s="9" t="str">
        <f>TEXT(SalesDataTable[[#This Row],[Order Date]],"mmm")</f>
        <v>Sep</v>
      </c>
    </row>
    <row r="1951" spans="1:24">
      <c r="A1951" s="3">
        <v>2236</v>
      </c>
      <c r="B1951" s="4">
        <v>46286</v>
      </c>
      <c r="C1951" s="11">
        <f>YEAR(SalesDataTable[[#This Row],[Order Date]])</f>
        <v>2026</v>
      </c>
      <c r="D1951" s="11" t="str">
        <f>"Q"&amp;ROUNDUP(MONTH(SalesDataTable[[#This Row],[Order Date]])/3,0)</f>
        <v>Q3</v>
      </c>
      <c r="E1951" s="13">
        <f>MONTH(SalesDataTable[[#This Row],[Order Date]])</f>
        <v>9</v>
      </c>
      <c r="F1951" s="11" t="str">
        <f>TEXT(SalesDataTable[[#This Row],[Order Date]],"MMM")</f>
        <v>Sep</v>
      </c>
      <c r="G1951" s="5" t="s">
        <v>6</v>
      </c>
      <c r="H1951" s="5" t="s">
        <v>41</v>
      </c>
      <c r="I1951" s="5" t="s">
        <v>2</v>
      </c>
      <c r="J1951" s="5" t="s">
        <v>3</v>
      </c>
      <c r="K1951" s="5" t="s">
        <v>9</v>
      </c>
      <c r="L1951" s="5" t="s">
        <v>17</v>
      </c>
      <c r="M1951" s="6">
        <v>3</v>
      </c>
      <c r="N1951" s="7">
        <v>143.31</v>
      </c>
      <c r="O1951" s="8">
        <v>0</v>
      </c>
      <c r="P1951" s="7">
        <v>81.36</v>
      </c>
      <c r="Q1951" s="7">
        <f t="shared" si="120"/>
        <v>429.93</v>
      </c>
      <c r="R1951" s="7">
        <f t="shared" si="121"/>
        <v>244.07999999999998</v>
      </c>
      <c r="S1951" s="7">
        <f t="shared" si="122"/>
        <v>185.85000000000002</v>
      </c>
      <c r="T1951" s="9">
        <f t="shared" si="123"/>
        <v>0.43227967343521045</v>
      </c>
      <c r="U1951" s="6">
        <f>YEAR(SalesDataTable[[#This Row],[Order Date]])</f>
        <v>2026</v>
      </c>
      <c r="V1951" s="9" t="str">
        <f>"Q"&amp;ROUNDUP(MONTH(SalesDataTable[[#This Row],[Order Date]])/3,0)</f>
        <v>Q3</v>
      </c>
      <c r="W1951" s="6">
        <f>MONTH(SalesDataTable[[#This Row],[Order Date]])</f>
        <v>9</v>
      </c>
      <c r="X1951" s="9" t="str">
        <f>TEXT(SalesDataTable[[#This Row],[Order Date]],"mmm")</f>
        <v>Sep</v>
      </c>
    </row>
    <row r="1952" spans="1:24">
      <c r="A1952" s="3">
        <v>4041</v>
      </c>
      <c r="B1952" s="4">
        <v>46286</v>
      </c>
      <c r="C1952" s="11">
        <f>YEAR(SalesDataTable[[#This Row],[Order Date]])</f>
        <v>2026</v>
      </c>
      <c r="D1952" s="11" t="str">
        <f>"Q"&amp;ROUNDUP(MONTH(SalesDataTable[[#This Row],[Order Date]])/3,0)</f>
        <v>Q3</v>
      </c>
      <c r="E1952" s="13">
        <f>MONTH(SalesDataTable[[#This Row],[Order Date]])</f>
        <v>9</v>
      </c>
      <c r="F1952" s="11" t="str">
        <f>TEXT(SalesDataTable[[#This Row],[Order Date]],"MMM")</f>
        <v>Sep</v>
      </c>
      <c r="G1952" s="5" t="s">
        <v>6</v>
      </c>
      <c r="H1952" s="5" t="s">
        <v>41</v>
      </c>
      <c r="I1952" s="5" t="s">
        <v>8</v>
      </c>
      <c r="J1952" s="5" t="s">
        <v>3</v>
      </c>
      <c r="K1952" s="5" t="s">
        <v>34</v>
      </c>
      <c r="L1952" s="5" t="s">
        <v>45</v>
      </c>
      <c r="M1952" s="6">
        <v>15</v>
      </c>
      <c r="N1952" s="7">
        <v>51.1</v>
      </c>
      <c r="O1952" s="8">
        <v>0.1</v>
      </c>
      <c r="P1952" s="7">
        <v>21.9</v>
      </c>
      <c r="Q1952" s="7">
        <f t="shared" si="120"/>
        <v>689.85</v>
      </c>
      <c r="R1952" s="7">
        <f t="shared" si="121"/>
        <v>328.5</v>
      </c>
      <c r="S1952" s="7">
        <f t="shared" si="122"/>
        <v>361.35</v>
      </c>
      <c r="T1952" s="9">
        <f t="shared" si="123"/>
        <v>0.52380952380952384</v>
      </c>
      <c r="U1952" s="6">
        <f>YEAR(SalesDataTable[[#This Row],[Order Date]])</f>
        <v>2026</v>
      </c>
      <c r="V1952" s="9" t="str">
        <f>"Q"&amp;ROUNDUP(MONTH(SalesDataTable[[#This Row],[Order Date]])/3,0)</f>
        <v>Q3</v>
      </c>
      <c r="W1952" s="6">
        <f>MONTH(SalesDataTable[[#This Row],[Order Date]])</f>
        <v>9</v>
      </c>
      <c r="X1952" s="9" t="str">
        <f>TEXT(SalesDataTable[[#This Row],[Order Date]],"mmm")</f>
        <v>Sep</v>
      </c>
    </row>
    <row r="1953" spans="1:24">
      <c r="A1953" s="3">
        <v>4435</v>
      </c>
      <c r="B1953" s="4">
        <v>46286</v>
      </c>
      <c r="C1953" s="11">
        <f>YEAR(SalesDataTable[[#This Row],[Order Date]])</f>
        <v>2026</v>
      </c>
      <c r="D1953" s="11" t="str">
        <f>"Q"&amp;ROUNDUP(MONTH(SalesDataTable[[#This Row],[Order Date]])/3,0)</f>
        <v>Q3</v>
      </c>
      <c r="E1953" s="13">
        <f>MONTH(SalesDataTable[[#This Row],[Order Date]])</f>
        <v>9</v>
      </c>
      <c r="F1953" s="11" t="str">
        <f>TEXT(SalesDataTable[[#This Row],[Order Date]],"MMM")</f>
        <v>Sep</v>
      </c>
      <c r="G1953" s="5" t="s">
        <v>20</v>
      </c>
      <c r="H1953" s="5" t="s">
        <v>47</v>
      </c>
      <c r="I1953" s="5" t="s">
        <v>28</v>
      </c>
      <c r="J1953" s="5" t="s">
        <v>13</v>
      </c>
      <c r="K1953" s="5" t="s">
        <v>9</v>
      </c>
      <c r="L1953" s="5" t="s">
        <v>17</v>
      </c>
      <c r="M1953" s="6">
        <v>1</v>
      </c>
      <c r="N1953" s="7">
        <v>146.33000000000001</v>
      </c>
      <c r="O1953" s="8">
        <v>0</v>
      </c>
      <c r="P1953" s="7">
        <v>80.05</v>
      </c>
      <c r="Q1953" s="7">
        <f t="shared" si="120"/>
        <v>146.33000000000001</v>
      </c>
      <c r="R1953" s="7">
        <f t="shared" si="121"/>
        <v>80.05</v>
      </c>
      <c r="S1953" s="7">
        <f t="shared" si="122"/>
        <v>66.280000000000015</v>
      </c>
      <c r="T1953" s="9">
        <f t="shared" si="123"/>
        <v>0.45294881432378875</v>
      </c>
      <c r="U1953" s="6">
        <f>YEAR(SalesDataTable[[#This Row],[Order Date]])</f>
        <v>2026</v>
      </c>
      <c r="V1953" s="9" t="str">
        <f>"Q"&amp;ROUNDUP(MONTH(SalesDataTable[[#This Row],[Order Date]])/3,0)</f>
        <v>Q3</v>
      </c>
      <c r="W1953" s="6">
        <f>MONTH(SalesDataTable[[#This Row],[Order Date]])</f>
        <v>9</v>
      </c>
      <c r="X1953" s="9" t="str">
        <f>TEXT(SalesDataTable[[#This Row],[Order Date]],"mmm")</f>
        <v>Sep</v>
      </c>
    </row>
    <row r="1954" spans="1:24">
      <c r="A1954" s="3">
        <v>305</v>
      </c>
      <c r="B1954" s="4">
        <v>46287</v>
      </c>
      <c r="C1954" s="11">
        <f>YEAR(SalesDataTable[[#This Row],[Order Date]])</f>
        <v>2026</v>
      </c>
      <c r="D1954" s="11" t="str">
        <f>"Q"&amp;ROUNDUP(MONTH(SalesDataTable[[#This Row],[Order Date]])/3,0)</f>
        <v>Q3</v>
      </c>
      <c r="E1954" s="13">
        <f>MONTH(SalesDataTable[[#This Row],[Order Date]])</f>
        <v>9</v>
      </c>
      <c r="F1954" s="11" t="str">
        <f>TEXT(SalesDataTable[[#This Row],[Order Date]],"MMM")</f>
        <v>Sep</v>
      </c>
      <c r="G1954" s="5" t="s">
        <v>20</v>
      </c>
      <c r="H1954" s="5" t="s">
        <v>33</v>
      </c>
      <c r="I1954" s="5" t="s">
        <v>2</v>
      </c>
      <c r="J1954" s="5" t="s">
        <v>3</v>
      </c>
      <c r="K1954" s="5" t="s">
        <v>14</v>
      </c>
      <c r="L1954" s="5" t="s">
        <v>44</v>
      </c>
      <c r="M1954" s="6">
        <v>1</v>
      </c>
      <c r="N1954" s="7">
        <v>130.69999999999999</v>
      </c>
      <c r="O1954" s="8">
        <v>0.05</v>
      </c>
      <c r="P1954" s="7">
        <v>68.23</v>
      </c>
      <c r="Q1954" s="7">
        <f t="shared" si="120"/>
        <v>124.16499999999998</v>
      </c>
      <c r="R1954" s="7">
        <f t="shared" si="121"/>
        <v>68.23</v>
      </c>
      <c r="S1954" s="7">
        <f t="shared" si="122"/>
        <v>55.934999999999974</v>
      </c>
      <c r="T1954" s="9">
        <f t="shared" si="123"/>
        <v>0.45048926831232622</v>
      </c>
      <c r="U1954" s="6">
        <f>YEAR(SalesDataTable[[#This Row],[Order Date]])</f>
        <v>2026</v>
      </c>
      <c r="V1954" s="9" t="str">
        <f>"Q"&amp;ROUNDUP(MONTH(SalesDataTable[[#This Row],[Order Date]])/3,0)</f>
        <v>Q3</v>
      </c>
      <c r="W1954" s="6">
        <f>MONTH(SalesDataTable[[#This Row],[Order Date]])</f>
        <v>9</v>
      </c>
      <c r="X1954" s="9" t="str">
        <f>TEXT(SalesDataTable[[#This Row],[Order Date]],"mmm")</f>
        <v>Sep</v>
      </c>
    </row>
    <row r="1955" spans="1:24">
      <c r="A1955" s="3">
        <v>808</v>
      </c>
      <c r="B1955" s="4">
        <v>46287</v>
      </c>
      <c r="C1955" s="11">
        <f>YEAR(SalesDataTable[[#This Row],[Order Date]])</f>
        <v>2026</v>
      </c>
      <c r="D1955" s="11" t="str">
        <f>"Q"&amp;ROUNDUP(MONTH(SalesDataTable[[#This Row],[Order Date]])/3,0)</f>
        <v>Q3</v>
      </c>
      <c r="E1955" s="13">
        <f>MONTH(SalesDataTable[[#This Row],[Order Date]])</f>
        <v>9</v>
      </c>
      <c r="F1955" s="11" t="str">
        <f>TEXT(SalesDataTable[[#This Row],[Order Date]],"MMM")</f>
        <v>Sep</v>
      </c>
      <c r="G1955" s="5" t="s">
        <v>6</v>
      </c>
      <c r="H1955" s="5" t="s">
        <v>43</v>
      </c>
      <c r="I1955" s="5" t="s">
        <v>8</v>
      </c>
      <c r="J1955" s="5" t="s">
        <v>16</v>
      </c>
      <c r="K1955" s="5" t="s">
        <v>34</v>
      </c>
      <c r="L1955" s="5" t="s">
        <v>35</v>
      </c>
      <c r="M1955" s="6">
        <v>8</v>
      </c>
      <c r="N1955" s="7">
        <v>39.630000000000003</v>
      </c>
      <c r="O1955" s="8">
        <v>0.15</v>
      </c>
      <c r="P1955" s="7">
        <v>14.61</v>
      </c>
      <c r="Q1955" s="7">
        <f t="shared" si="120"/>
        <v>269.48400000000004</v>
      </c>
      <c r="R1955" s="7">
        <f t="shared" si="121"/>
        <v>116.88</v>
      </c>
      <c r="S1955" s="7">
        <f t="shared" si="122"/>
        <v>152.60400000000004</v>
      </c>
      <c r="T1955" s="9">
        <f t="shared" si="123"/>
        <v>0.56628222825844954</v>
      </c>
      <c r="U1955" s="6">
        <f>YEAR(SalesDataTable[[#This Row],[Order Date]])</f>
        <v>2026</v>
      </c>
      <c r="V1955" s="9" t="str">
        <f>"Q"&amp;ROUNDUP(MONTH(SalesDataTable[[#This Row],[Order Date]])/3,0)</f>
        <v>Q3</v>
      </c>
      <c r="W1955" s="6">
        <f>MONTH(SalesDataTable[[#This Row],[Order Date]])</f>
        <v>9</v>
      </c>
      <c r="X1955" s="9" t="str">
        <f>TEXT(SalesDataTable[[#This Row],[Order Date]],"mmm")</f>
        <v>Sep</v>
      </c>
    </row>
    <row r="1956" spans="1:24">
      <c r="A1956" s="3">
        <v>1029</v>
      </c>
      <c r="B1956" s="4">
        <v>46287</v>
      </c>
      <c r="C1956" s="11">
        <f>YEAR(SalesDataTable[[#This Row],[Order Date]])</f>
        <v>2026</v>
      </c>
      <c r="D1956" s="11" t="str">
        <f>"Q"&amp;ROUNDUP(MONTH(SalesDataTable[[#This Row],[Order Date]])/3,0)</f>
        <v>Q3</v>
      </c>
      <c r="E1956" s="13">
        <f>MONTH(SalesDataTable[[#This Row],[Order Date]])</f>
        <v>9</v>
      </c>
      <c r="F1956" s="11" t="str">
        <f>TEXT(SalesDataTable[[#This Row],[Order Date]],"MMM")</f>
        <v>Sep</v>
      </c>
      <c r="G1956" s="5" t="s">
        <v>6</v>
      </c>
      <c r="H1956" s="5" t="s">
        <v>27</v>
      </c>
      <c r="I1956" s="5" t="s">
        <v>2</v>
      </c>
      <c r="J1956" s="5" t="s">
        <v>3</v>
      </c>
      <c r="K1956" s="5" t="s">
        <v>14</v>
      </c>
      <c r="L1956" s="5" t="s">
        <v>44</v>
      </c>
      <c r="M1956" s="6">
        <v>1</v>
      </c>
      <c r="N1956" s="7">
        <v>132.36000000000001</v>
      </c>
      <c r="O1956" s="8">
        <v>0.05</v>
      </c>
      <c r="P1956" s="7">
        <v>66.63</v>
      </c>
      <c r="Q1956" s="7">
        <f t="shared" si="120"/>
        <v>125.742</v>
      </c>
      <c r="R1956" s="7">
        <f t="shared" si="121"/>
        <v>66.63</v>
      </c>
      <c r="S1956" s="7">
        <f t="shared" si="122"/>
        <v>59.112000000000009</v>
      </c>
      <c r="T1956" s="9">
        <f t="shared" si="123"/>
        <v>0.47010545402490822</v>
      </c>
      <c r="U1956" s="6">
        <f>YEAR(SalesDataTable[[#This Row],[Order Date]])</f>
        <v>2026</v>
      </c>
      <c r="V1956" s="9" t="str">
        <f>"Q"&amp;ROUNDUP(MONTH(SalesDataTable[[#This Row],[Order Date]])/3,0)</f>
        <v>Q3</v>
      </c>
      <c r="W1956" s="6">
        <f>MONTH(SalesDataTable[[#This Row],[Order Date]])</f>
        <v>9</v>
      </c>
      <c r="X1956" s="9" t="str">
        <f>TEXT(SalesDataTable[[#This Row],[Order Date]],"mmm")</f>
        <v>Sep</v>
      </c>
    </row>
    <row r="1957" spans="1:24">
      <c r="A1957" s="3">
        <v>1721</v>
      </c>
      <c r="B1957" s="4">
        <v>46287</v>
      </c>
      <c r="C1957" s="11">
        <f>YEAR(SalesDataTable[[#This Row],[Order Date]])</f>
        <v>2026</v>
      </c>
      <c r="D1957" s="11" t="str">
        <f>"Q"&amp;ROUNDUP(MONTH(SalesDataTable[[#This Row],[Order Date]])/3,0)</f>
        <v>Q3</v>
      </c>
      <c r="E1957" s="13">
        <f>MONTH(SalesDataTable[[#This Row],[Order Date]])</f>
        <v>9</v>
      </c>
      <c r="F1957" s="11" t="str">
        <f>TEXT(SalesDataTable[[#This Row],[Order Date]],"MMM")</f>
        <v>Sep</v>
      </c>
      <c r="G1957" s="5" t="s">
        <v>20</v>
      </c>
      <c r="H1957" s="5" t="s">
        <v>31</v>
      </c>
      <c r="I1957" s="5" t="s">
        <v>2</v>
      </c>
      <c r="J1957" s="5" t="s">
        <v>16</v>
      </c>
      <c r="K1957" s="5" t="s">
        <v>9</v>
      </c>
      <c r="L1957" s="5" t="s">
        <v>37</v>
      </c>
      <c r="M1957" s="6">
        <v>1</v>
      </c>
      <c r="N1957" s="7">
        <v>156.81</v>
      </c>
      <c r="O1957" s="8">
        <v>0</v>
      </c>
      <c r="P1957" s="7">
        <v>78.2</v>
      </c>
      <c r="Q1957" s="7">
        <f t="shared" si="120"/>
        <v>156.81</v>
      </c>
      <c r="R1957" s="7">
        <f t="shared" si="121"/>
        <v>78.2</v>
      </c>
      <c r="S1957" s="7">
        <f t="shared" si="122"/>
        <v>78.61</v>
      </c>
      <c r="T1957" s="9">
        <f t="shared" si="123"/>
        <v>0.50130731458452904</v>
      </c>
      <c r="U1957" s="6">
        <f>YEAR(SalesDataTable[[#This Row],[Order Date]])</f>
        <v>2026</v>
      </c>
      <c r="V1957" s="9" t="str">
        <f>"Q"&amp;ROUNDUP(MONTH(SalesDataTable[[#This Row],[Order Date]])/3,0)</f>
        <v>Q3</v>
      </c>
      <c r="W1957" s="6">
        <f>MONTH(SalesDataTable[[#This Row],[Order Date]])</f>
        <v>9</v>
      </c>
      <c r="X1957" s="9" t="str">
        <f>TEXT(SalesDataTable[[#This Row],[Order Date]],"mmm")</f>
        <v>Sep</v>
      </c>
    </row>
    <row r="1958" spans="1:24">
      <c r="A1958" s="3">
        <v>2425</v>
      </c>
      <c r="B1958" s="4">
        <v>46287</v>
      </c>
      <c r="C1958" s="11">
        <f>YEAR(SalesDataTable[[#This Row],[Order Date]])</f>
        <v>2026</v>
      </c>
      <c r="D1958" s="11" t="str">
        <f>"Q"&amp;ROUNDUP(MONTH(SalesDataTable[[#This Row],[Order Date]])/3,0)</f>
        <v>Q3</v>
      </c>
      <c r="E1958" s="13">
        <f>MONTH(SalesDataTable[[#This Row],[Order Date]])</f>
        <v>9</v>
      </c>
      <c r="F1958" s="11" t="str">
        <f>TEXT(SalesDataTable[[#This Row],[Order Date]],"MMM")</f>
        <v>Sep</v>
      </c>
      <c r="G1958" s="5" t="s">
        <v>20</v>
      </c>
      <c r="H1958" s="5" t="s">
        <v>33</v>
      </c>
      <c r="I1958" s="5" t="s">
        <v>28</v>
      </c>
      <c r="J1958" s="5" t="s">
        <v>13</v>
      </c>
      <c r="K1958" s="5" t="s">
        <v>14</v>
      </c>
      <c r="L1958" s="5" t="s">
        <v>44</v>
      </c>
      <c r="M1958" s="6">
        <v>3</v>
      </c>
      <c r="N1958" s="7">
        <v>134.52000000000001</v>
      </c>
      <c r="O1958" s="8">
        <v>0.05</v>
      </c>
      <c r="P1958" s="7">
        <v>65.19</v>
      </c>
      <c r="Q1958" s="7">
        <f t="shared" si="120"/>
        <v>383.38200000000006</v>
      </c>
      <c r="R1958" s="7">
        <f t="shared" si="121"/>
        <v>195.57</v>
      </c>
      <c r="S1958" s="7">
        <f t="shared" si="122"/>
        <v>187.81200000000007</v>
      </c>
      <c r="T1958" s="9">
        <f t="shared" si="123"/>
        <v>0.48988215409174152</v>
      </c>
      <c r="U1958" s="6">
        <f>YEAR(SalesDataTable[[#This Row],[Order Date]])</f>
        <v>2026</v>
      </c>
      <c r="V1958" s="9" t="str">
        <f>"Q"&amp;ROUNDUP(MONTH(SalesDataTable[[#This Row],[Order Date]])/3,0)</f>
        <v>Q3</v>
      </c>
      <c r="W1958" s="6">
        <f>MONTH(SalesDataTable[[#This Row],[Order Date]])</f>
        <v>9</v>
      </c>
      <c r="X1958" s="9" t="str">
        <f>TEXT(SalesDataTable[[#This Row],[Order Date]],"mmm")</f>
        <v>Sep</v>
      </c>
    </row>
    <row r="1959" spans="1:24">
      <c r="A1959" s="3">
        <v>3322</v>
      </c>
      <c r="B1959" s="4">
        <v>46287</v>
      </c>
      <c r="C1959" s="11">
        <f>YEAR(SalesDataTable[[#This Row],[Order Date]])</f>
        <v>2026</v>
      </c>
      <c r="D1959" s="11" t="str">
        <f>"Q"&amp;ROUNDUP(MONTH(SalesDataTable[[#This Row],[Order Date]])/3,0)</f>
        <v>Q3</v>
      </c>
      <c r="E1959" s="13">
        <f>MONTH(SalesDataTable[[#This Row],[Order Date]])</f>
        <v>9</v>
      </c>
      <c r="F1959" s="11" t="str">
        <f>TEXT(SalesDataTable[[#This Row],[Order Date]],"MMM")</f>
        <v>Sep</v>
      </c>
      <c r="G1959" s="5" t="s">
        <v>20</v>
      </c>
      <c r="H1959" s="5" t="s">
        <v>33</v>
      </c>
      <c r="I1959" s="5" t="s">
        <v>2</v>
      </c>
      <c r="J1959" s="5" t="s">
        <v>3</v>
      </c>
      <c r="K1959" s="5" t="s">
        <v>23</v>
      </c>
      <c r="L1959" s="5" t="s">
        <v>51</v>
      </c>
      <c r="M1959" s="6">
        <v>1</v>
      </c>
      <c r="N1959" s="7">
        <v>124.51</v>
      </c>
      <c r="O1959" s="8">
        <v>0</v>
      </c>
      <c r="P1959" s="7">
        <v>59.97</v>
      </c>
      <c r="Q1959" s="7">
        <f t="shared" si="120"/>
        <v>124.51</v>
      </c>
      <c r="R1959" s="7">
        <f t="shared" si="121"/>
        <v>59.97</v>
      </c>
      <c r="S1959" s="7">
        <f t="shared" si="122"/>
        <v>64.540000000000006</v>
      </c>
      <c r="T1959" s="9">
        <f t="shared" si="123"/>
        <v>0.51835193960324477</v>
      </c>
      <c r="U1959" s="6">
        <f>YEAR(SalesDataTable[[#This Row],[Order Date]])</f>
        <v>2026</v>
      </c>
      <c r="V1959" s="9" t="str">
        <f>"Q"&amp;ROUNDUP(MONTH(SalesDataTable[[#This Row],[Order Date]])/3,0)</f>
        <v>Q3</v>
      </c>
      <c r="W1959" s="6">
        <f>MONTH(SalesDataTable[[#This Row],[Order Date]])</f>
        <v>9</v>
      </c>
      <c r="X1959" s="9" t="str">
        <f>TEXT(SalesDataTable[[#This Row],[Order Date]],"mmm")</f>
        <v>Sep</v>
      </c>
    </row>
    <row r="1960" spans="1:24">
      <c r="A1960" s="3">
        <v>3821</v>
      </c>
      <c r="B1960" s="4">
        <v>46287</v>
      </c>
      <c r="C1960" s="11">
        <f>YEAR(SalesDataTable[[#This Row],[Order Date]])</f>
        <v>2026</v>
      </c>
      <c r="D1960" s="11" t="str">
        <f>"Q"&amp;ROUNDUP(MONTH(SalesDataTable[[#This Row],[Order Date]])/3,0)</f>
        <v>Q3</v>
      </c>
      <c r="E1960" s="13">
        <f>MONTH(SalesDataTable[[#This Row],[Order Date]])</f>
        <v>9</v>
      </c>
      <c r="F1960" s="11" t="str">
        <f>TEXT(SalesDataTable[[#This Row],[Order Date]],"MMM")</f>
        <v>Sep</v>
      </c>
      <c r="G1960" s="5" t="s">
        <v>11</v>
      </c>
      <c r="H1960" s="5" t="s">
        <v>18</v>
      </c>
      <c r="I1960" s="5" t="s">
        <v>2</v>
      </c>
      <c r="J1960" s="5" t="s">
        <v>3</v>
      </c>
      <c r="K1960" s="5" t="s">
        <v>9</v>
      </c>
      <c r="L1960" s="5" t="s">
        <v>17</v>
      </c>
      <c r="M1960" s="6">
        <v>1</v>
      </c>
      <c r="N1960" s="7">
        <v>141</v>
      </c>
      <c r="O1960" s="8">
        <v>0</v>
      </c>
      <c r="P1960" s="7">
        <v>79.010000000000005</v>
      </c>
      <c r="Q1960" s="7">
        <f t="shared" si="120"/>
        <v>141</v>
      </c>
      <c r="R1960" s="7">
        <f t="shared" si="121"/>
        <v>79.010000000000005</v>
      </c>
      <c r="S1960" s="7">
        <f t="shared" si="122"/>
        <v>61.989999999999995</v>
      </c>
      <c r="T1960" s="9">
        <f t="shared" si="123"/>
        <v>0.43964539007092196</v>
      </c>
      <c r="U1960" s="6">
        <f>YEAR(SalesDataTable[[#This Row],[Order Date]])</f>
        <v>2026</v>
      </c>
      <c r="V1960" s="9" t="str">
        <f>"Q"&amp;ROUNDUP(MONTH(SalesDataTable[[#This Row],[Order Date]])/3,0)</f>
        <v>Q3</v>
      </c>
      <c r="W1960" s="6">
        <f>MONTH(SalesDataTable[[#This Row],[Order Date]])</f>
        <v>9</v>
      </c>
      <c r="X1960" s="9" t="str">
        <f>TEXT(SalesDataTable[[#This Row],[Order Date]],"mmm")</f>
        <v>Sep</v>
      </c>
    </row>
    <row r="1961" spans="1:24">
      <c r="A1961" s="3">
        <v>3899</v>
      </c>
      <c r="B1961" s="4">
        <v>46287</v>
      </c>
      <c r="C1961" s="11">
        <f>YEAR(SalesDataTable[[#This Row],[Order Date]])</f>
        <v>2026</v>
      </c>
      <c r="D1961" s="11" t="str">
        <f>"Q"&amp;ROUNDUP(MONTH(SalesDataTable[[#This Row],[Order Date]])/3,0)</f>
        <v>Q3</v>
      </c>
      <c r="E1961" s="13">
        <f>MONTH(SalesDataTable[[#This Row],[Order Date]])</f>
        <v>9</v>
      </c>
      <c r="F1961" s="11" t="str">
        <f>TEXT(SalesDataTable[[#This Row],[Order Date]],"MMM")</f>
        <v>Sep</v>
      </c>
      <c r="G1961" s="5" t="s">
        <v>20</v>
      </c>
      <c r="H1961" s="5" t="s">
        <v>21</v>
      </c>
      <c r="I1961" s="5" t="s">
        <v>8</v>
      </c>
      <c r="J1961" s="5" t="s">
        <v>3</v>
      </c>
      <c r="K1961" s="5" t="s">
        <v>23</v>
      </c>
      <c r="L1961" s="5" t="s">
        <v>51</v>
      </c>
      <c r="M1961" s="6">
        <v>6</v>
      </c>
      <c r="N1961" s="7">
        <v>121.7</v>
      </c>
      <c r="O1961" s="8">
        <v>0.15</v>
      </c>
      <c r="P1961" s="7">
        <v>61.26</v>
      </c>
      <c r="Q1961" s="7">
        <f t="shared" si="120"/>
        <v>620.67000000000007</v>
      </c>
      <c r="R1961" s="7">
        <f t="shared" si="121"/>
        <v>367.56</v>
      </c>
      <c r="S1961" s="7">
        <f t="shared" si="122"/>
        <v>253.11000000000007</v>
      </c>
      <c r="T1961" s="9">
        <f t="shared" si="123"/>
        <v>0.40780124703948967</v>
      </c>
      <c r="U1961" s="6">
        <f>YEAR(SalesDataTable[[#This Row],[Order Date]])</f>
        <v>2026</v>
      </c>
      <c r="V1961" s="9" t="str">
        <f>"Q"&amp;ROUNDUP(MONTH(SalesDataTable[[#This Row],[Order Date]])/3,0)</f>
        <v>Q3</v>
      </c>
      <c r="W1961" s="6">
        <f>MONTH(SalesDataTable[[#This Row],[Order Date]])</f>
        <v>9</v>
      </c>
      <c r="X1961" s="9" t="str">
        <f>TEXT(SalesDataTable[[#This Row],[Order Date]],"mmm")</f>
        <v>Sep</v>
      </c>
    </row>
    <row r="1962" spans="1:24">
      <c r="A1962" s="3">
        <v>4807</v>
      </c>
      <c r="B1962" s="4">
        <v>46287</v>
      </c>
      <c r="C1962" s="11">
        <f>YEAR(SalesDataTable[[#This Row],[Order Date]])</f>
        <v>2026</v>
      </c>
      <c r="D1962" s="11" t="str">
        <f>"Q"&amp;ROUNDUP(MONTH(SalesDataTable[[#This Row],[Order Date]])/3,0)</f>
        <v>Q3</v>
      </c>
      <c r="E1962" s="13">
        <f>MONTH(SalesDataTable[[#This Row],[Order Date]])</f>
        <v>9</v>
      </c>
      <c r="F1962" s="11" t="str">
        <f>TEXT(SalesDataTable[[#This Row],[Order Date]],"MMM")</f>
        <v>Sep</v>
      </c>
      <c r="G1962" s="5" t="s">
        <v>20</v>
      </c>
      <c r="H1962" s="5" t="s">
        <v>31</v>
      </c>
      <c r="I1962" s="5" t="s">
        <v>8</v>
      </c>
      <c r="J1962" s="5" t="s">
        <v>16</v>
      </c>
      <c r="K1962" s="5" t="s">
        <v>4</v>
      </c>
      <c r="L1962" s="5" t="s">
        <v>30</v>
      </c>
      <c r="M1962" s="6">
        <v>4</v>
      </c>
      <c r="N1962" s="7">
        <v>103.86</v>
      </c>
      <c r="O1962" s="8">
        <v>0.1</v>
      </c>
      <c r="P1962" s="7">
        <v>50.12</v>
      </c>
      <c r="Q1962" s="7">
        <f t="shared" si="120"/>
        <v>373.89600000000002</v>
      </c>
      <c r="R1962" s="7">
        <f t="shared" si="121"/>
        <v>200.48</v>
      </c>
      <c r="S1962" s="7">
        <f t="shared" si="122"/>
        <v>173.41600000000003</v>
      </c>
      <c r="T1962" s="9">
        <f t="shared" si="123"/>
        <v>0.46380811776536796</v>
      </c>
      <c r="U1962" s="6">
        <f>YEAR(SalesDataTable[[#This Row],[Order Date]])</f>
        <v>2026</v>
      </c>
      <c r="V1962" s="9" t="str">
        <f>"Q"&amp;ROUNDUP(MONTH(SalesDataTable[[#This Row],[Order Date]])/3,0)</f>
        <v>Q3</v>
      </c>
      <c r="W1962" s="6">
        <f>MONTH(SalesDataTable[[#This Row],[Order Date]])</f>
        <v>9</v>
      </c>
      <c r="X1962" s="9" t="str">
        <f>TEXT(SalesDataTable[[#This Row],[Order Date]],"mmm")</f>
        <v>Sep</v>
      </c>
    </row>
    <row r="1963" spans="1:24">
      <c r="A1963" s="3">
        <v>30</v>
      </c>
      <c r="B1963" s="4">
        <v>46288</v>
      </c>
      <c r="C1963" s="11">
        <f>YEAR(SalesDataTable[[#This Row],[Order Date]])</f>
        <v>2026</v>
      </c>
      <c r="D1963" s="11" t="str">
        <f>"Q"&amp;ROUNDUP(MONTH(SalesDataTable[[#This Row],[Order Date]])/3,0)</f>
        <v>Q3</v>
      </c>
      <c r="E1963" s="13">
        <f>MONTH(SalesDataTable[[#This Row],[Order Date]])</f>
        <v>9</v>
      </c>
      <c r="F1963" s="11" t="str">
        <f>TEXT(SalesDataTable[[#This Row],[Order Date]],"MMM")</f>
        <v>Sep</v>
      </c>
      <c r="G1963" s="5" t="s">
        <v>11</v>
      </c>
      <c r="H1963" s="5" t="s">
        <v>25</v>
      </c>
      <c r="I1963" s="5" t="s">
        <v>28</v>
      </c>
      <c r="J1963" s="5" t="s">
        <v>3</v>
      </c>
      <c r="K1963" s="5" t="s">
        <v>9</v>
      </c>
      <c r="L1963" s="5" t="s">
        <v>10</v>
      </c>
      <c r="M1963" s="6">
        <v>2</v>
      </c>
      <c r="N1963" s="7">
        <v>93.82</v>
      </c>
      <c r="O1963" s="8">
        <v>0.05</v>
      </c>
      <c r="P1963" s="7">
        <v>45.57</v>
      </c>
      <c r="Q1963" s="7">
        <f t="shared" si="120"/>
        <v>178.25799999999998</v>
      </c>
      <c r="R1963" s="7">
        <f t="shared" si="121"/>
        <v>91.14</v>
      </c>
      <c r="S1963" s="7">
        <f t="shared" si="122"/>
        <v>87.117999999999981</v>
      </c>
      <c r="T1963" s="9">
        <f t="shared" si="123"/>
        <v>0.48871859888476249</v>
      </c>
      <c r="U1963" s="6">
        <f>YEAR(SalesDataTable[[#This Row],[Order Date]])</f>
        <v>2026</v>
      </c>
      <c r="V1963" s="9" t="str">
        <f>"Q"&amp;ROUNDUP(MONTH(SalesDataTable[[#This Row],[Order Date]])/3,0)</f>
        <v>Q3</v>
      </c>
      <c r="W1963" s="6">
        <f>MONTH(SalesDataTable[[#This Row],[Order Date]])</f>
        <v>9</v>
      </c>
      <c r="X1963" s="9" t="str">
        <f>TEXT(SalesDataTable[[#This Row],[Order Date]],"mmm")</f>
        <v>Sep</v>
      </c>
    </row>
    <row r="1964" spans="1:24">
      <c r="A1964" s="3">
        <v>3027</v>
      </c>
      <c r="B1964" s="4">
        <v>46288</v>
      </c>
      <c r="C1964" s="11">
        <f>YEAR(SalesDataTable[[#This Row],[Order Date]])</f>
        <v>2026</v>
      </c>
      <c r="D1964" s="11" t="str">
        <f>"Q"&amp;ROUNDUP(MONTH(SalesDataTable[[#This Row],[Order Date]])/3,0)</f>
        <v>Q3</v>
      </c>
      <c r="E1964" s="13">
        <f>MONTH(SalesDataTable[[#This Row],[Order Date]])</f>
        <v>9</v>
      </c>
      <c r="F1964" s="11" t="str">
        <f>TEXT(SalesDataTable[[#This Row],[Order Date]],"MMM")</f>
        <v>Sep</v>
      </c>
      <c r="G1964" s="5" t="s">
        <v>20</v>
      </c>
      <c r="H1964" s="5" t="s">
        <v>33</v>
      </c>
      <c r="I1964" s="5" t="s">
        <v>8</v>
      </c>
      <c r="J1964" s="5" t="s">
        <v>16</v>
      </c>
      <c r="K1964" s="5" t="s">
        <v>9</v>
      </c>
      <c r="L1964" s="5" t="s">
        <v>37</v>
      </c>
      <c r="M1964" s="6">
        <v>8</v>
      </c>
      <c r="N1964" s="7">
        <v>155.13999999999999</v>
      </c>
      <c r="O1964" s="8">
        <v>0.1</v>
      </c>
      <c r="P1964" s="7">
        <v>76.87</v>
      </c>
      <c r="Q1964" s="7">
        <f t="shared" si="120"/>
        <v>1117.008</v>
      </c>
      <c r="R1964" s="7">
        <f t="shared" si="121"/>
        <v>614.96</v>
      </c>
      <c r="S1964" s="7">
        <f t="shared" si="122"/>
        <v>502.048</v>
      </c>
      <c r="T1964" s="9">
        <f t="shared" si="123"/>
        <v>0.44945783736553363</v>
      </c>
      <c r="U1964" s="6">
        <f>YEAR(SalesDataTable[[#This Row],[Order Date]])</f>
        <v>2026</v>
      </c>
      <c r="V1964" s="9" t="str">
        <f>"Q"&amp;ROUNDUP(MONTH(SalesDataTable[[#This Row],[Order Date]])/3,0)</f>
        <v>Q3</v>
      </c>
      <c r="W1964" s="6">
        <f>MONTH(SalesDataTable[[#This Row],[Order Date]])</f>
        <v>9</v>
      </c>
      <c r="X1964" s="9" t="str">
        <f>TEXT(SalesDataTable[[#This Row],[Order Date]],"mmm")</f>
        <v>Sep</v>
      </c>
    </row>
    <row r="1965" spans="1:24">
      <c r="A1965" s="3">
        <v>3690</v>
      </c>
      <c r="B1965" s="4">
        <v>46288</v>
      </c>
      <c r="C1965" s="11">
        <f>YEAR(SalesDataTable[[#This Row],[Order Date]])</f>
        <v>2026</v>
      </c>
      <c r="D1965" s="11" t="str">
        <f>"Q"&amp;ROUNDUP(MONTH(SalesDataTable[[#This Row],[Order Date]])/3,0)</f>
        <v>Q3</v>
      </c>
      <c r="E1965" s="13">
        <f>MONTH(SalesDataTable[[#This Row],[Order Date]])</f>
        <v>9</v>
      </c>
      <c r="F1965" s="11" t="str">
        <f>TEXT(SalesDataTable[[#This Row],[Order Date]],"MMM")</f>
        <v>Sep</v>
      </c>
      <c r="G1965" s="5" t="s">
        <v>20</v>
      </c>
      <c r="H1965" s="5" t="s">
        <v>33</v>
      </c>
      <c r="I1965" s="5" t="s">
        <v>2</v>
      </c>
      <c r="J1965" s="5" t="s">
        <v>3</v>
      </c>
      <c r="K1965" s="5" t="s">
        <v>9</v>
      </c>
      <c r="L1965" s="5" t="s">
        <v>10</v>
      </c>
      <c r="M1965" s="6">
        <v>3</v>
      </c>
      <c r="N1965" s="7">
        <v>92.14</v>
      </c>
      <c r="O1965" s="8">
        <v>0.05</v>
      </c>
      <c r="P1965" s="7">
        <v>45.25</v>
      </c>
      <c r="Q1965" s="7">
        <f t="shared" si="120"/>
        <v>262.59899999999999</v>
      </c>
      <c r="R1965" s="7">
        <f t="shared" si="121"/>
        <v>135.75</v>
      </c>
      <c r="S1965" s="7">
        <f t="shared" si="122"/>
        <v>126.84899999999999</v>
      </c>
      <c r="T1965" s="9">
        <f t="shared" si="123"/>
        <v>0.48305210606285626</v>
      </c>
      <c r="U1965" s="6">
        <f>YEAR(SalesDataTable[[#This Row],[Order Date]])</f>
        <v>2026</v>
      </c>
      <c r="V1965" s="9" t="str">
        <f>"Q"&amp;ROUNDUP(MONTH(SalesDataTable[[#This Row],[Order Date]])/3,0)</f>
        <v>Q3</v>
      </c>
      <c r="W1965" s="6">
        <f>MONTH(SalesDataTable[[#This Row],[Order Date]])</f>
        <v>9</v>
      </c>
      <c r="X1965" s="9" t="str">
        <f>TEXT(SalesDataTable[[#This Row],[Order Date]],"mmm")</f>
        <v>Sep</v>
      </c>
    </row>
    <row r="1966" spans="1:24">
      <c r="A1966" s="3">
        <v>600</v>
      </c>
      <c r="B1966" s="4">
        <v>46289</v>
      </c>
      <c r="C1966" s="11">
        <f>YEAR(SalesDataTable[[#This Row],[Order Date]])</f>
        <v>2026</v>
      </c>
      <c r="D1966" s="11" t="str">
        <f>"Q"&amp;ROUNDUP(MONTH(SalesDataTable[[#This Row],[Order Date]])/3,0)</f>
        <v>Q3</v>
      </c>
      <c r="E1966" s="13">
        <f>MONTH(SalesDataTable[[#This Row],[Order Date]])</f>
        <v>9</v>
      </c>
      <c r="F1966" s="11" t="str">
        <f>TEXT(SalesDataTable[[#This Row],[Order Date]],"MMM")</f>
        <v>Sep</v>
      </c>
      <c r="G1966" s="5" t="s">
        <v>6</v>
      </c>
      <c r="H1966" s="5" t="s">
        <v>43</v>
      </c>
      <c r="I1966" s="5" t="s">
        <v>19</v>
      </c>
      <c r="J1966" s="5" t="s">
        <v>3</v>
      </c>
      <c r="K1966" s="5" t="s">
        <v>4</v>
      </c>
      <c r="L1966" s="5" t="s">
        <v>26</v>
      </c>
      <c r="M1966" s="6">
        <v>6</v>
      </c>
      <c r="N1966" s="7">
        <v>39.880000000000003</v>
      </c>
      <c r="O1966" s="8">
        <v>0.05</v>
      </c>
      <c r="P1966" s="7">
        <v>16.79</v>
      </c>
      <c r="Q1966" s="7">
        <f t="shared" si="120"/>
        <v>227.31600000000003</v>
      </c>
      <c r="R1966" s="7">
        <f t="shared" si="121"/>
        <v>100.74</v>
      </c>
      <c r="S1966" s="7">
        <f t="shared" si="122"/>
        <v>126.57600000000004</v>
      </c>
      <c r="T1966" s="9">
        <f t="shared" si="123"/>
        <v>0.5568283798764716</v>
      </c>
      <c r="U1966" s="6">
        <f>YEAR(SalesDataTable[[#This Row],[Order Date]])</f>
        <v>2026</v>
      </c>
      <c r="V1966" s="9" t="str">
        <f>"Q"&amp;ROUNDUP(MONTH(SalesDataTable[[#This Row],[Order Date]])/3,0)</f>
        <v>Q3</v>
      </c>
      <c r="W1966" s="6">
        <f>MONTH(SalesDataTable[[#This Row],[Order Date]])</f>
        <v>9</v>
      </c>
      <c r="X1966" s="9" t="str">
        <f>TEXT(SalesDataTable[[#This Row],[Order Date]],"mmm")</f>
        <v>Sep</v>
      </c>
    </row>
    <row r="1967" spans="1:24">
      <c r="A1967" s="3">
        <v>1931</v>
      </c>
      <c r="B1967" s="4">
        <v>46289</v>
      </c>
      <c r="C1967" s="11">
        <f>YEAR(SalesDataTable[[#This Row],[Order Date]])</f>
        <v>2026</v>
      </c>
      <c r="D1967" s="11" t="str">
        <f>"Q"&amp;ROUNDUP(MONTH(SalesDataTable[[#This Row],[Order Date]])/3,0)</f>
        <v>Q3</v>
      </c>
      <c r="E1967" s="13">
        <f>MONTH(SalesDataTable[[#This Row],[Order Date]])</f>
        <v>9</v>
      </c>
      <c r="F1967" s="11" t="str">
        <f>TEXT(SalesDataTable[[#This Row],[Order Date]],"MMM")</f>
        <v>Sep</v>
      </c>
      <c r="G1967" s="5" t="s">
        <v>11</v>
      </c>
      <c r="H1967" s="5" t="s">
        <v>52</v>
      </c>
      <c r="I1967" s="5" t="s">
        <v>2</v>
      </c>
      <c r="J1967" s="5" t="s">
        <v>3</v>
      </c>
      <c r="K1967" s="5" t="s">
        <v>14</v>
      </c>
      <c r="L1967" s="5" t="s">
        <v>15</v>
      </c>
      <c r="M1967" s="6">
        <v>4</v>
      </c>
      <c r="N1967" s="7">
        <v>35.700000000000003</v>
      </c>
      <c r="O1967" s="8">
        <v>0</v>
      </c>
      <c r="P1967" s="7">
        <v>13.91</v>
      </c>
      <c r="Q1967" s="7">
        <f t="shared" si="120"/>
        <v>142.80000000000001</v>
      </c>
      <c r="R1967" s="7">
        <f t="shared" si="121"/>
        <v>55.64</v>
      </c>
      <c r="S1967" s="7">
        <f t="shared" si="122"/>
        <v>87.160000000000011</v>
      </c>
      <c r="T1967" s="9">
        <f t="shared" si="123"/>
        <v>0.61036414565826336</v>
      </c>
      <c r="U1967" s="6">
        <f>YEAR(SalesDataTable[[#This Row],[Order Date]])</f>
        <v>2026</v>
      </c>
      <c r="V1967" s="9" t="str">
        <f>"Q"&amp;ROUNDUP(MONTH(SalesDataTable[[#This Row],[Order Date]])/3,0)</f>
        <v>Q3</v>
      </c>
      <c r="W1967" s="6">
        <f>MONTH(SalesDataTable[[#This Row],[Order Date]])</f>
        <v>9</v>
      </c>
      <c r="X1967" s="9" t="str">
        <f>TEXT(SalesDataTable[[#This Row],[Order Date]],"mmm")</f>
        <v>Sep</v>
      </c>
    </row>
    <row r="1968" spans="1:24">
      <c r="A1968" s="3">
        <v>2124</v>
      </c>
      <c r="B1968" s="4">
        <v>46289</v>
      </c>
      <c r="C1968" s="11">
        <f>YEAR(SalesDataTable[[#This Row],[Order Date]])</f>
        <v>2026</v>
      </c>
      <c r="D1968" s="11" t="str">
        <f>"Q"&amp;ROUNDUP(MONTH(SalesDataTable[[#This Row],[Order Date]])/3,0)</f>
        <v>Q3</v>
      </c>
      <c r="E1968" s="13">
        <f>MONTH(SalesDataTable[[#This Row],[Order Date]])</f>
        <v>9</v>
      </c>
      <c r="F1968" s="11" t="str">
        <f>TEXT(SalesDataTable[[#This Row],[Order Date]],"MMM")</f>
        <v>Sep</v>
      </c>
      <c r="G1968" s="5" t="s">
        <v>20</v>
      </c>
      <c r="H1968" s="5" t="s">
        <v>33</v>
      </c>
      <c r="I1968" s="5" t="s">
        <v>19</v>
      </c>
      <c r="J1968" s="5" t="s">
        <v>13</v>
      </c>
      <c r="K1968" s="5" t="s">
        <v>4</v>
      </c>
      <c r="L1968" s="5" t="s">
        <v>30</v>
      </c>
      <c r="M1968" s="6">
        <v>6</v>
      </c>
      <c r="N1968" s="7">
        <v>104.16</v>
      </c>
      <c r="O1968" s="8">
        <v>0</v>
      </c>
      <c r="P1968" s="7">
        <v>51.76</v>
      </c>
      <c r="Q1968" s="7">
        <f t="shared" si="120"/>
        <v>624.96</v>
      </c>
      <c r="R1968" s="7">
        <f t="shared" si="121"/>
        <v>310.56</v>
      </c>
      <c r="S1968" s="7">
        <f t="shared" si="122"/>
        <v>314.40000000000003</v>
      </c>
      <c r="T1968" s="9">
        <f t="shared" si="123"/>
        <v>0.50307219662058378</v>
      </c>
      <c r="U1968" s="6">
        <f>YEAR(SalesDataTable[[#This Row],[Order Date]])</f>
        <v>2026</v>
      </c>
      <c r="V1968" s="9" t="str">
        <f>"Q"&amp;ROUNDUP(MONTH(SalesDataTable[[#This Row],[Order Date]])/3,0)</f>
        <v>Q3</v>
      </c>
      <c r="W1968" s="6">
        <f>MONTH(SalesDataTable[[#This Row],[Order Date]])</f>
        <v>9</v>
      </c>
      <c r="X1968" s="9" t="str">
        <f>TEXT(SalesDataTable[[#This Row],[Order Date]],"mmm")</f>
        <v>Sep</v>
      </c>
    </row>
    <row r="1969" spans="1:24">
      <c r="A1969" s="3">
        <v>2789</v>
      </c>
      <c r="B1969" s="4">
        <v>46289</v>
      </c>
      <c r="C1969" s="11">
        <f>YEAR(SalesDataTable[[#This Row],[Order Date]])</f>
        <v>2026</v>
      </c>
      <c r="D1969" s="11" t="str">
        <f>"Q"&amp;ROUNDUP(MONTH(SalesDataTable[[#This Row],[Order Date]])/3,0)</f>
        <v>Q3</v>
      </c>
      <c r="E1969" s="13">
        <f>MONTH(SalesDataTable[[#This Row],[Order Date]])</f>
        <v>9</v>
      </c>
      <c r="F1969" s="11" t="str">
        <f>TEXT(SalesDataTable[[#This Row],[Order Date]],"MMM")</f>
        <v>Sep</v>
      </c>
      <c r="G1969" s="5" t="s">
        <v>11</v>
      </c>
      <c r="H1969" s="5" t="s">
        <v>52</v>
      </c>
      <c r="I1969" s="5" t="s">
        <v>2</v>
      </c>
      <c r="J1969" s="5" t="s">
        <v>13</v>
      </c>
      <c r="K1969" s="5" t="s">
        <v>9</v>
      </c>
      <c r="L1969" s="5" t="s">
        <v>17</v>
      </c>
      <c r="M1969" s="6">
        <v>5</v>
      </c>
      <c r="N1969" s="7">
        <v>147.21</v>
      </c>
      <c r="O1969" s="8">
        <v>0.05</v>
      </c>
      <c r="P1969" s="7">
        <v>79.14</v>
      </c>
      <c r="Q1969" s="7">
        <f t="shared" si="120"/>
        <v>699.24750000000006</v>
      </c>
      <c r="R1969" s="7">
        <f t="shared" si="121"/>
        <v>395.7</v>
      </c>
      <c r="S1969" s="7">
        <f t="shared" si="122"/>
        <v>303.54750000000007</v>
      </c>
      <c r="T1969" s="9">
        <f t="shared" si="123"/>
        <v>0.43410594961011667</v>
      </c>
      <c r="U1969" s="6">
        <f>YEAR(SalesDataTable[[#This Row],[Order Date]])</f>
        <v>2026</v>
      </c>
      <c r="V1969" s="9" t="str">
        <f>"Q"&amp;ROUNDUP(MONTH(SalesDataTable[[#This Row],[Order Date]])/3,0)</f>
        <v>Q3</v>
      </c>
      <c r="W1969" s="6">
        <f>MONTH(SalesDataTable[[#This Row],[Order Date]])</f>
        <v>9</v>
      </c>
      <c r="X1969" s="9" t="str">
        <f>TEXT(SalesDataTable[[#This Row],[Order Date]],"mmm")</f>
        <v>Sep</v>
      </c>
    </row>
    <row r="1970" spans="1:24">
      <c r="A1970" s="3">
        <v>2921</v>
      </c>
      <c r="B1970" s="4">
        <v>46289</v>
      </c>
      <c r="C1970" s="11">
        <f>YEAR(SalesDataTable[[#This Row],[Order Date]])</f>
        <v>2026</v>
      </c>
      <c r="D1970" s="11" t="str">
        <f>"Q"&amp;ROUNDUP(MONTH(SalesDataTable[[#This Row],[Order Date]])/3,0)</f>
        <v>Q3</v>
      </c>
      <c r="E1970" s="13">
        <f>MONTH(SalesDataTable[[#This Row],[Order Date]])</f>
        <v>9</v>
      </c>
      <c r="F1970" s="11" t="str">
        <f>TEXT(SalesDataTable[[#This Row],[Order Date]],"MMM")</f>
        <v>Sep</v>
      </c>
      <c r="G1970" s="5" t="s">
        <v>0</v>
      </c>
      <c r="H1970" s="5" t="s">
        <v>1</v>
      </c>
      <c r="I1970" s="5" t="s">
        <v>2</v>
      </c>
      <c r="J1970" s="5" t="s">
        <v>13</v>
      </c>
      <c r="K1970" s="5" t="s">
        <v>23</v>
      </c>
      <c r="L1970" s="5" t="s">
        <v>29</v>
      </c>
      <c r="M1970" s="6">
        <v>3</v>
      </c>
      <c r="N1970" s="7">
        <v>195.68</v>
      </c>
      <c r="O1970" s="8">
        <v>0.05</v>
      </c>
      <c r="P1970" s="7">
        <v>102.16</v>
      </c>
      <c r="Q1970" s="7">
        <f t="shared" si="120"/>
        <v>557.68799999999999</v>
      </c>
      <c r="R1970" s="7">
        <f t="shared" si="121"/>
        <v>306.48</v>
      </c>
      <c r="S1970" s="7">
        <f t="shared" si="122"/>
        <v>251.20799999999997</v>
      </c>
      <c r="T1970" s="9">
        <f t="shared" si="123"/>
        <v>0.45044541033696256</v>
      </c>
      <c r="U1970" s="6">
        <f>YEAR(SalesDataTable[[#This Row],[Order Date]])</f>
        <v>2026</v>
      </c>
      <c r="V1970" s="9" t="str">
        <f>"Q"&amp;ROUNDUP(MONTH(SalesDataTable[[#This Row],[Order Date]])/3,0)</f>
        <v>Q3</v>
      </c>
      <c r="W1970" s="6">
        <f>MONTH(SalesDataTable[[#This Row],[Order Date]])</f>
        <v>9</v>
      </c>
      <c r="X1970" s="9" t="str">
        <f>TEXT(SalesDataTable[[#This Row],[Order Date]],"mmm")</f>
        <v>Sep</v>
      </c>
    </row>
    <row r="1971" spans="1:24">
      <c r="A1971" s="3">
        <v>3108</v>
      </c>
      <c r="B1971" s="4">
        <v>46289</v>
      </c>
      <c r="C1971" s="11">
        <f>YEAR(SalesDataTable[[#This Row],[Order Date]])</f>
        <v>2026</v>
      </c>
      <c r="D1971" s="11" t="str">
        <f>"Q"&amp;ROUNDUP(MONTH(SalesDataTable[[#This Row],[Order Date]])/3,0)</f>
        <v>Q3</v>
      </c>
      <c r="E1971" s="13">
        <f>MONTH(SalesDataTable[[#This Row],[Order Date]])</f>
        <v>9</v>
      </c>
      <c r="F1971" s="11" t="str">
        <f>TEXT(SalesDataTable[[#This Row],[Order Date]],"MMM")</f>
        <v>Sep</v>
      </c>
      <c r="G1971" s="5" t="s">
        <v>6</v>
      </c>
      <c r="H1971" s="5" t="s">
        <v>41</v>
      </c>
      <c r="I1971" s="5" t="s">
        <v>8</v>
      </c>
      <c r="J1971" s="5" t="s">
        <v>16</v>
      </c>
      <c r="K1971" s="5" t="s">
        <v>9</v>
      </c>
      <c r="L1971" s="5" t="s">
        <v>10</v>
      </c>
      <c r="M1971" s="6">
        <v>5</v>
      </c>
      <c r="N1971" s="7">
        <v>90.05</v>
      </c>
      <c r="O1971" s="8">
        <v>0.15</v>
      </c>
      <c r="P1971" s="7">
        <v>44.12</v>
      </c>
      <c r="Q1971" s="7">
        <f t="shared" si="120"/>
        <v>382.71249999999998</v>
      </c>
      <c r="R1971" s="7">
        <f t="shared" si="121"/>
        <v>220.6</v>
      </c>
      <c r="S1971" s="7">
        <f t="shared" si="122"/>
        <v>162.11249999999998</v>
      </c>
      <c r="T1971" s="9">
        <f t="shared" si="123"/>
        <v>0.42358820263252439</v>
      </c>
      <c r="U1971" s="6">
        <f>YEAR(SalesDataTable[[#This Row],[Order Date]])</f>
        <v>2026</v>
      </c>
      <c r="V1971" s="9" t="str">
        <f>"Q"&amp;ROUNDUP(MONTH(SalesDataTable[[#This Row],[Order Date]])/3,0)</f>
        <v>Q3</v>
      </c>
      <c r="W1971" s="6">
        <f>MONTH(SalesDataTable[[#This Row],[Order Date]])</f>
        <v>9</v>
      </c>
      <c r="X1971" s="9" t="str">
        <f>TEXT(SalesDataTable[[#This Row],[Order Date]],"mmm")</f>
        <v>Sep</v>
      </c>
    </row>
    <row r="1972" spans="1:24">
      <c r="A1972" s="3">
        <v>3226</v>
      </c>
      <c r="B1972" s="4">
        <v>46289</v>
      </c>
      <c r="C1972" s="11">
        <f>YEAR(SalesDataTable[[#This Row],[Order Date]])</f>
        <v>2026</v>
      </c>
      <c r="D1972" s="11" t="str">
        <f>"Q"&amp;ROUNDUP(MONTH(SalesDataTable[[#This Row],[Order Date]])/3,0)</f>
        <v>Q3</v>
      </c>
      <c r="E1972" s="13">
        <f>MONTH(SalesDataTable[[#This Row],[Order Date]])</f>
        <v>9</v>
      </c>
      <c r="F1972" s="11" t="str">
        <f>TEXT(SalesDataTable[[#This Row],[Order Date]],"MMM")</f>
        <v>Sep</v>
      </c>
      <c r="G1972" s="5" t="s">
        <v>20</v>
      </c>
      <c r="H1972" s="5" t="s">
        <v>47</v>
      </c>
      <c r="I1972" s="5" t="s">
        <v>28</v>
      </c>
      <c r="J1972" s="5" t="s">
        <v>3</v>
      </c>
      <c r="K1972" s="5" t="s">
        <v>23</v>
      </c>
      <c r="L1972" s="5" t="s">
        <v>24</v>
      </c>
      <c r="M1972" s="6">
        <v>1</v>
      </c>
      <c r="N1972" s="7">
        <v>345.48</v>
      </c>
      <c r="O1972" s="8">
        <v>0</v>
      </c>
      <c r="P1972" s="7">
        <v>196.31</v>
      </c>
      <c r="Q1972" s="7">
        <f t="shared" si="120"/>
        <v>345.48</v>
      </c>
      <c r="R1972" s="7">
        <f t="shared" si="121"/>
        <v>196.31</v>
      </c>
      <c r="S1972" s="7">
        <f t="shared" si="122"/>
        <v>149.17000000000002</v>
      </c>
      <c r="T1972" s="9">
        <f t="shared" si="123"/>
        <v>0.43177607965728843</v>
      </c>
      <c r="U1972" s="6">
        <f>YEAR(SalesDataTable[[#This Row],[Order Date]])</f>
        <v>2026</v>
      </c>
      <c r="V1972" s="9" t="str">
        <f>"Q"&amp;ROUNDUP(MONTH(SalesDataTable[[#This Row],[Order Date]])/3,0)</f>
        <v>Q3</v>
      </c>
      <c r="W1972" s="6">
        <f>MONTH(SalesDataTable[[#This Row],[Order Date]])</f>
        <v>9</v>
      </c>
      <c r="X1972" s="9" t="str">
        <f>TEXT(SalesDataTable[[#This Row],[Order Date]],"mmm")</f>
        <v>Sep</v>
      </c>
    </row>
    <row r="1973" spans="1:24">
      <c r="A1973" s="3">
        <v>3286</v>
      </c>
      <c r="B1973" s="4">
        <v>46289</v>
      </c>
      <c r="C1973" s="11">
        <f>YEAR(SalesDataTable[[#This Row],[Order Date]])</f>
        <v>2026</v>
      </c>
      <c r="D1973" s="11" t="str">
        <f>"Q"&amp;ROUNDUP(MONTH(SalesDataTable[[#This Row],[Order Date]])/3,0)</f>
        <v>Q3</v>
      </c>
      <c r="E1973" s="13">
        <f>MONTH(SalesDataTable[[#This Row],[Order Date]])</f>
        <v>9</v>
      </c>
      <c r="F1973" s="11" t="str">
        <f>TEXT(SalesDataTable[[#This Row],[Order Date]],"MMM")</f>
        <v>Sep</v>
      </c>
      <c r="G1973" s="5" t="s">
        <v>20</v>
      </c>
      <c r="H1973" s="5" t="s">
        <v>21</v>
      </c>
      <c r="I1973" s="5" t="s">
        <v>2</v>
      </c>
      <c r="J1973" s="5" t="s">
        <v>13</v>
      </c>
      <c r="K1973" s="5" t="s">
        <v>14</v>
      </c>
      <c r="L1973" s="5" t="s">
        <v>32</v>
      </c>
      <c r="M1973" s="6">
        <v>1</v>
      </c>
      <c r="N1973" s="7">
        <v>46.23</v>
      </c>
      <c r="O1973" s="8">
        <v>0.1</v>
      </c>
      <c r="P1973" s="7">
        <v>18.34</v>
      </c>
      <c r="Q1973" s="7">
        <f t="shared" si="120"/>
        <v>41.606999999999999</v>
      </c>
      <c r="R1973" s="7">
        <f t="shared" si="121"/>
        <v>18.34</v>
      </c>
      <c r="S1973" s="7">
        <f t="shared" si="122"/>
        <v>23.266999999999999</v>
      </c>
      <c r="T1973" s="9">
        <f t="shared" si="123"/>
        <v>0.55920878698295962</v>
      </c>
      <c r="U1973" s="6">
        <f>YEAR(SalesDataTable[[#This Row],[Order Date]])</f>
        <v>2026</v>
      </c>
      <c r="V1973" s="9" t="str">
        <f>"Q"&amp;ROUNDUP(MONTH(SalesDataTable[[#This Row],[Order Date]])/3,0)</f>
        <v>Q3</v>
      </c>
      <c r="W1973" s="6">
        <f>MONTH(SalesDataTable[[#This Row],[Order Date]])</f>
        <v>9</v>
      </c>
      <c r="X1973" s="9" t="str">
        <f>TEXT(SalesDataTable[[#This Row],[Order Date]],"mmm")</f>
        <v>Sep</v>
      </c>
    </row>
    <row r="1974" spans="1:24">
      <c r="A1974" s="3">
        <v>4510</v>
      </c>
      <c r="B1974" s="4">
        <v>46289</v>
      </c>
      <c r="C1974" s="11">
        <f>YEAR(SalesDataTable[[#This Row],[Order Date]])</f>
        <v>2026</v>
      </c>
      <c r="D1974" s="11" t="str">
        <f>"Q"&amp;ROUNDUP(MONTH(SalesDataTable[[#This Row],[Order Date]])/3,0)</f>
        <v>Q3</v>
      </c>
      <c r="E1974" s="13">
        <f>MONTH(SalesDataTable[[#This Row],[Order Date]])</f>
        <v>9</v>
      </c>
      <c r="F1974" s="11" t="str">
        <f>TEXT(SalesDataTable[[#This Row],[Order Date]],"MMM")</f>
        <v>Sep</v>
      </c>
      <c r="G1974" s="5" t="s">
        <v>0</v>
      </c>
      <c r="H1974" s="5" t="s">
        <v>1</v>
      </c>
      <c r="I1974" s="5" t="s">
        <v>28</v>
      </c>
      <c r="J1974" s="5" t="s">
        <v>3</v>
      </c>
      <c r="K1974" s="5" t="s">
        <v>23</v>
      </c>
      <c r="L1974" s="5" t="s">
        <v>40</v>
      </c>
      <c r="M1974" s="6">
        <v>3</v>
      </c>
      <c r="N1974" s="7">
        <v>82.38</v>
      </c>
      <c r="O1974" s="8">
        <v>0.15</v>
      </c>
      <c r="P1974" s="7">
        <v>39.020000000000003</v>
      </c>
      <c r="Q1974" s="7">
        <f t="shared" si="120"/>
        <v>210.06899999999999</v>
      </c>
      <c r="R1974" s="7">
        <f t="shared" si="121"/>
        <v>117.06</v>
      </c>
      <c r="S1974" s="7">
        <f t="shared" si="122"/>
        <v>93.008999999999986</v>
      </c>
      <c r="T1974" s="9">
        <f t="shared" si="123"/>
        <v>0.44275452351370259</v>
      </c>
      <c r="U1974" s="6">
        <f>YEAR(SalesDataTable[[#This Row],[Order Date]])</f>
        <v>2026</v>
      </c>
      <c r="V1974" s="9" t="str">
        <f>"Q"&amp;ROUNDUP(MONTH(SalesDataTable[[#This Row],[Order Date]])/3,0)</f>
        <v>Q3</v>
      </c>
      <c r="W1974" s="6">
        <f>MONTH(SalesDataTable[[#This Row],[Order Date]])</f>
        <v>9</v>
      </c>
      <c r="X1974" s="9" t="str">
        <f>TEXT(SalesDataTable[[#This Row],[Order Date]],"mmm")</f>
        <v>Sep</v>
      </c>
    </row>
    <row r="1975" spans="1:24">
      <c r="A1975" s="3">
        <v>2069</v>
      </c>
      <c r="B1975" s="4">
        <v>46290</v>
      </c>
      <c r="C1975" s="11">
        <f>YEAR(SalesDataTable[[#This Row],[Order Date]])</f>
        <v>2026</v>
      </c>
      <c r="D1975" s="11" t="str">
        <f>"Q"&amp;ROUNDUP(MONTH(SalesDataTable[[#This Row],[Order Date]])/3,0)</f>
        <v>Q3</v>
      </c>
      <c r="E1975" s="13">
        <f>MONTH(SalesDataTable[[#This Row],[Order Date]])</f>
        <v>9</v>
      </c>
      <c r="F1975" s="11" t="str">
        <f>TEXT(SalesDataTable[[#This Row],[Order Date]],"MMM")</f>
        <v>Sep</v>
      </c>
      <c r="G1975" s="5" t="s">
        <v>20</v>
      </c>
      <c r="H1975" s="5" t="s">
        <v>31</v>
      </c>
      <c r="I1975" s="5" t="s">
        <v>2</v>
      </c>
      <c r="J1975" s="5" t="s">
        <v>13</v>
      </c>
      <c r="K1975" s="5" t="s">
        <v>23</v>
      </c>
      <c r="L1975" s="5" t="s">
        <v>24</v>
      </c>
      <c r="M1975" s="6">
        <v>1</v>
      </c>
      <c r="N1975" s="7">
        <v>344.79</v>
      </c>
      <c r="O1975" s="8">
        <v>0</v>
      </c>
      <c r="P1975" s="7">
        <v>189.63</v>
      </c>
      <c r="Q1975" s="7">
        <f t="shared" si="120"/>
        <v>344.79</v>
      </c>
      <c r="R1975" s="7">
        <f t="shared" si="121"/>
        <v>189.63</v>
      </c>
      <c r="S1975" s="7">
        <f t="shared" si="122"/>
        <v>155.16000000000003</v>
      </c>
      <c r="T1975" s="9">
        <f t="shared" si="123"/>
        <v>0.45001305142260511</v>
      </c>
      <c r="U1975" s="6">
        <f>YEAR(SalesDataTable[[#This Row],[Order Date]])</f>
        <v>2026</v>
      </c>
      <c r="V1975" s="9" t="str">
        <f>"Q"&amp;ROUNDUP(MONTH(SalesDataTable[[#This Row],[Order Date]])/3,0)</f>
        <v>Q3</v>
      </c>
      <c r="W1975" s="6">
        <f>MONTH(SalesDataTable[[#This Row],[Order Date]])</f>
        <v>9</v>
      </c>
      <c r="X1975" s="9" t="str">
        <f>TEXT(SalesDataTable[[#This Row],[Order Date]],"mmm")</f>
        <v>Sep</v>
      </c>
    </row>
    <row r="1976" spans="1:24">
      <c r="A1976" s="3">
        <v>95</v>
      </c>
      <c r="B1976" s="4">
        <v>46291</v>
      </c>
      <c r="C1976" s="11">
        <f>YEAR(SalesDataTable[[#This Row],[Order Date]])</f>
        <v>2026</v>
      </c>
      <c r="D1976" s="11" t="str">
        <f>"Q"&amp;ROUNDUP(MONTH(SalesDataTable[[#This Row],[Order Date]])/3,0)</f>
        <v>Q3</v>
      </c>
      <c r="E1976" s="13">
        <f>MONTH(SalesDataTable[[#This Row],[Order Date]])</f>
        <v>9</v>
      </c>
      <c r="F1976" s="11" t="str">
        <f>TEXT(SalesDataTable[[#This Row],[Order Date]],"MMM")</f>
        <v>Sep</v>
      </c>
      <c r="G1976" s="5" t="s">
        <v>0</v>
      </c>
      <c r="H1976" s="5" t="s">
        <v>1</v>
      </c>
      <c r="I1976" s="5" t="s">
        <v>28</v>
      </c>
      <c r="J1976" s="5" t="s">
        <v>3</v>
      </c>
      <c r="K1976" s="5" t="s">
        <v>9</v>
      </c>
      <c r="L1976" s="5" t="s">
        <v>46</v>
      </c>
      <c r="M1976" s="6">
        <v>1</v>
      </c>
      <c r="N1976" s="7">
        <v>73.06</v>
      </c>
      <c r="O1976" s="8">
        <v>0.05</v>
      </c>
      <c r="P1976" s="7">
        <v>31.42</v>
      </c>
      <c r="Q1976" s="7">
        <f t="shared" si="120"/>
        <v>69.406999999999996</v>
      </c>
      <c r="R1976" s="7">
        <f t="shared" si="121"/>
        <v>31.42</v>
      </c>
      <c r="S1976" s="7">
        <f t="shared" si="122"/>
        <v>37.986999999999995</v>
      </c>
      <c r="T1976" s="9">
        <f t="shared" si="123"/>
        <v>0.54730790842422228</v>
      </c>
      <c r="U1976" s="6">
        <f>YEAR(SalesDataTable[[#This Row],[Order Date]])</f>
        <v>2026</v>
      </c>
      <c r="V1976" s="9" t="str">
        <f>"Q"&amp;ROUNDUP(MONTH(SalesDataTable[[#This Row],[Order Date]])/3,0)</f>
        <v>Q3</v>
      </c>
      <c r="W1976" s="6">
        <f>MONTH(SalesDataTable[[#This Row],[Order Date]])</f>
        <v>9</v>
      </c>
      <c r="X1976" s="9" t="str">
        <f>TEXT(SalesDataTable[[#This Row],[Order Date]],"mmm")</f>
        <v>Sep</v>
      </c>
    </row>
    <row r="1977" spans="1:24">
      <c r="A1977" s="3">
        <v>160</v>
      </c>
      <c r="B1977" s="4">
        <v>46291</v>
      </c>
      <c r="C1977" s="11">
        <f>YEAR(SalesDataTable[[#This Row],[Order Date]])</f>
        <v>2026</v>
      </c>
      <c r="D1977" s="11" t="str">
        <f>"Q"&amp;ROUNDUP(MONTH(SalesDataTable[[#This Row],[Order Date]])/3,0)</f>
        <v>Q3</v>
      </c>
      <c r="E1977" s="13">
        <f>MONTH(SalesDataTable[[#This Row],[Order Date]])</f>
        <v>9</v>
      </c>
      <c r="F1977" s="11" t="str">
        <f>TEXT(SalesDataTable[[#This Row],[Order Date]],"MMM")</f>
        <v>Sep</v>
      </c>
      <c r="G1977" s="5" t="s">
        <v>20</v>
      </c>
      <c r="H1977" s="5" t="s">
        <v>33</v>
      </c>
      <c r="I1977" s="5" t="s">
        <v>2</v>
      </c>
      <c r="J1977" s="5" t="s">
        <v>3</v>
      </c>
      <c r="K1977" s="5" t="s">
        <v>23</v>
      </c>
      <c r="L1977" s="5" t="s">
        <v>40</v>
      </c>
      <c r="M1977" s="6">
        <v>1</v>
      </c>
      <c r="N1977" s="7">
        <v>81.58</v>
      </c>
      <c r="O1977" s="8">
        <v>0.1</v>
      </c>
      <c r="P1977" s="7">
        <v>38.89</v>
      </c>
      <c r="Q1977" s="7">
        <f t="shared" si="120"/>
        <v>73.421999999999997</v>
      </c>
      <c r="R1977" s="7">
        <f t="shared" si="121"/>
        <v>38.89</v>
      </c>
      <c r="S1977" s="7">
        <f t="shared" si="122"/>
        <v>34.531999999999996</v>
      </c>
      <c r="T1977" s="9">
        <f t="shared" si="123"/>
        <v>0.47032224673803491</v>
      </c>
      <c r="U1977" s="6">
        <f>YEAR(SalesDataTable[[#This Row],[Order Date]])</f>
        <v>2026</v>
      </c>
      <c r="V1977" s="9" t="str">
        <f>"Q"&amp;ROUNDUP(MONTH(SalesDataTable[[#This Row],[Order Date]])/3,0)</f>
        <v>Q3</v>
      </c>
      <c r="W1977" s="6">
        <f>MONTH(SalesDataTable[[#This Row],[Order Date]])</f>
        <v>9</v>
      </c>
      <c r="X1977" s="9" t="str">
        <f>TEXT(SalesDataTable[[#This Row],[Order Date]],"mmm")</f>
        <v>Sep</v>
      </c>
    </row>
    <row r="1978" spans="1:24">
      <c r="A1978" s="3">
        <v>407</v>
      </c>
      <c r="B1978" s="4">
        <v>46291</v>
      </c>
      <c r="C1978" s="11">
        <f>YEAR(SalesDataTable[[#This Row],[Order Date]])</f>
        <v>2026</v>
      </c>
      <c r="D1978" s="11" t="str">
        <f>"Q"&amp;ROUNDUP(MONTH(SalesDataTable[[#This Row],[Order Date]])/3,0)</f>
        <v>Q3</v>
      </c>
      <c r="E1978" s="13">
        <f>MONTH(SalesDataTable[[#This Row],[Order Date]])</f>
        <v>9</v>
      </c>
      <c r="F1978" s="11" t="str">
        <f>TEXT(SalesDataTable[[#This Row],[Order Date]],"MMM")</f>
        <v>Sep</v>
      </c>
      <c r="G1978" s="5" t="s">
        <v>6</v>
      </c>
      <c r="H1978" s="5" t="s">
        <v>43</v>
      </c>
      <c r="I1978" s="5" t="s">
        <v>8</v>
      </c>
      <c r="J1978" s="5" t="s">
        <v>3</v>
      </c>
      <c r="K1978" s="5" t="s">
        <v>34</v>
      </c>
      <c r="L1978" s="5" t="s">
        <v>45</v>
      </c>
      <c r="M1978" s="6">
        <v>6</v>
      </c>
      <c r="N1978" s="7">
        <v>49.87</v>
      </c>
      <c r="O1978" s="8">
        <v>0.1</v>
      </c>
      <c r="P1978" s="7">
        <v>21.75</v>
      </c>
      <c r="Q1978" s="7">
        <f t="shared" si="120"/>
        <v>269.298</v>
      </c>
      <c r="R1978" s="7">
        <f t="shared" si="121"/>
        <v>130.5</v>
      </c>
      <c r="S1978" s="7">
        <f t="shared" si="122"/>
        <v>138.798</v>
      </c>
      <c r="T1978" s="9">
        <f t="shared" si="123"/>
        <v>0.51540672414945521</v>
      </c>
      <c r="U1978" s="6">
        <f>YEAR(SalesDataTable[[#This Row],[Order Date]])</f>
        <v>2026</v>
      </c>
      <c r="V1978" s="9" t="str">
        <f>"Q"&amp;ROUNDUP(MONTH(SalesDataTable[[#This Row],[Order Date]])/3,0)</f>
        <v>Q3</v>
      </c>
      <c r="W1978" s="6">
        <f>MONTH(SalesDataTable[[#This Row],[Order Date]])</f>
        <v>9</v>
      </c>
      <c r="X1978" s="9" t="str">
        <f>TEXT(SalesDataTable[[#This Row],[Order Date]],"mmm")</f>
        <v>Sep</v>
      </c>
    </row>
    <row r="1979" spans="1:24">
      <c r="A1979" s="3">
        <v>1395</v>
      </c>
      <c r="B1979" s="4">
        <v>46291</v>
      </c>
      <c r="C1979" s="11">
        <f>YEAR(SalesDataTable[[#This Row],[Order Date]])</f>
        <v>2026</v>
      </c>
      <c r="D1979" s="11" t="str">
        <f>"Q"&amp;ROUNDUP(MONTH(SalesDataTable[[#This Row],[Order Date]])/3,0)</f>
        <v>Q3</v>
      </c>
      <c r="E1979" s="13">
        <f>MONTH(SalesDataTable[[#This Row],[Order Date]])</f>
        <v>9</v>
      </c>
      <c r="F1979" s="11" t="str">
        <f>TEXT(SalesDataTable[[#This Row],[Order Date]],"MMM")</f>
        <v>Sep</v>
      </c>
      <c r="G1979" s="5" t="s">
        <v>11</v>
      </c>
      <c r="H1979" s="5" t="s">
        <v>18</v>
      </c>
      <c r="I1979" s="5" t="s">
        <v>2</v>
      </c>
      <c r="J1979" s="5" t="s">
        <v>13</v>
      </c>
      <c r="K1979" s="5" t="s">
        <v>4</v>
      </c>
      <c r="L1979" s="5" t="s">
        <v>26</v>
      </c>
      <c r="M1979" s="6">
        <v>2</v>
      </c>
      <c r="N1979" s="7">
        <v>39.81</v>
      </c>
      <c r="O1979" s="8">
        <v>0.05</v>
      </c>
      <c r="P1979" s="7">
        <v>16.87</v>
      </c>
      <c r="Q1979" s="7">
        <f t="shared" si="120"/>
        <v>75.638999999999996</v>
      </c>
      <c r="R1979" s="7">
        <f t="shared" si="121"/>
        <v>33.74</v>
      </c>
      <c r="S1979" s="7">
        <f t="shared" si="122"/>
        <v>41.898999999999994</v>
      </c>
      <c r="T1979" s="9">
        <f t="shared" si="123"/>
        <v>0.55393381721069812</v>
      </c>
      <c r="U1979" s="6">
        <f>YEAR(SalesDataTable[[#This Row],[Order Date]])</f>
        <v>2026</v>
      </c>
      <c r="V1979" s="9" t="str">
        <f>"Q"&amp;ROUNDUP(MONTH(SalesDataTable[[#This Row],[Order Date]])/3,0)</f>
        <v>Q3</v>
      </c>
      <c r="W1979" s="6">
        <f>MONTH(SalesDataTable[[#This Row],[Order Date]])</f>
        <v>9</v>
      </c>
      <c r="X1979" s="9" t="str">
        <f>TEXT(SalesDataTable[[#This Row],[Order Date]],"mmm")</f>
        <v>Sep</v>
      </c>
    </row>
    <row r="1980" spans="1:24">
      <c r="A1980" s="3">
        <v>2085</v>
      </c>
      <c r="B1980" s="4">
        <v>46291</v>
      </c>
      <c r="C1980" s="11">
        <f>YEAR(SalesDataTable[[#This Row],[Order Date]])</f>
        <v>2026</v>
      </c>
      <c r="D1980" s="11" t="str">
        <f>"Q"&amp;ROUNDUP(MONTH(SalesDataTable[[#This Row],[Order Date]])/3,0)</f>
        <v>Q3</v>
      </c>
      <c r="E1980" s="13">
        <f>MONTH(SalesDataTable[[#This Row],[Order Date]])</f>
        <v>9</v>
      </c>
      <c r="F1980" s="11" t="str">
        <f>TEXT(SalesDataTable[[#This Row],[Order Date]],"MMM")</f>
        <v>Sep</v>
      </c>
      <c r="G1980" s="5" t="s">
        <v>11</v>
      </c>
      <c r="H1980" s="5" t="s">
        <v>12</v>
      </c>
      <c r="I1980" s="5" t="s">
        <v>2</v>
      </c>
      <c r="J1980" s="5" t="s">
        <v>3</v>
      </c>
      <c r="K1980" s="5" t="s">
        <v>23</v>
      </c>
      <c r="L1980" s="5" t="s">
        <v>29</v>
      </c>
      <c r="M1980" s="6">
        <v>3</v>
      </c>
      <c r="N1980" s="7">
        <v>191.46</v>
      </c>
      <c r="O1980" s="8">
        <v>0</v>
      </c>
      <c r="P1980" s="7">
        <v>104.06</v>
      </c>
      <c r="Q1980" s="7">
        <f t="shared" si="120"/>
        <v>574.38</v>
      </c>
      <c r="R1980" s="7">
        <f t="shared" si="121"/>
        <v>312.18</v>
      </c>
      <c r="S1980" s="7">
        <f t="shared" si="122"/>
        <v>262.2</v>
      </c>
      <c r="T1980" s="9">
        <f t="shared" si="123"/>
        <v>0.45649221769560222</v>
      </c>
      <c r="U1980" s="6">
        <f>YEAR(SalesDataTable[[#This Row],[Order Date]])</f>
        <v>2026</v>
      </c>
      <c r="V1980" s="9" t="str">
        <f>"Q"&amp;ROUNDUP(MONTH(SalesDataTable[[#This Row],[Order Date]])/3,0)</f>
        <v>Q3</v>
      </c>
      <c r="W1980" s="6">
        <f>MONTH(SalesDataTable[[#This Row],[Order Date]])</f>
        <v>9</v>
      </c>
      <c r="X1980" s="9" t="str">
        <f>TEXT(SalesDataTable[[#This Row],[Order Date]],"mmm")</f>
        <v>Sep</v>
      </c>
    </row>
    <row r="1981" spans="1:24">
      <c r="A1981" s="3">
        <v>3124</v>
      </c>
      <c r="B1981" s="4">
        <v>46291</v>
      </c>
      <c r="C1981" s="11">
        <f>YEAR(SalesDataTable[[#This Row],[Order Date]])</f>
        <v>2026</v>
      </c>
      <c r="D1981" s="11" t="str">
        <f>"Q"&amp;ROUNDUP(MONTH(SalesDataTable[[#This Row],[Order Date]])/3,0)</f>
        <v>Q3</v>
      </c>
      <c r="E1981" s="13">
        <f>MONTH(SalesDataTable[[#This Row],[Order Date]])</f>
        <v>9</v>
      </c>
      <c r="F1981" s="11" t="str">
        <f>TEXT(SalesDataTable[[#This Row],[Order Date]],"MMM")</f>
        <v>Sep</v>
      </c>
      <c r="G1981" s="5" t="s">
        <v>11</v>
      </c>
      <c r="H1981" s="5" t="s">
        <v>25</v>
      </c>
      <c r="I1981" s="5" t="s">
        <v>2</v>
      </c>
      <c r="J1981" s="5" t="s">
        <v>3</v>
      </c>
      <c r="K1981" s="5" t="s">
        <v>14</v>
      </c>
      <c r="L1981" s="5" t="s">
        <v>32</v>
      </c>
      <c r="M1981" s="6">
        <v>3</v>
      </c>
      <c r="N1981" s="7">
        <v>46.48</v>
      </c>
      <c r="O1981" s="8">
        <v>0.05</v>
      </c>
      <c r="P1981" s="7">
        <v>18.82</v>
      </c>
      <c r="Q1981" s="7">
        <f t="shared" si="120"/>
        <v>132.46799999999999</v>
      </c>
      <c r="R1981" s="7">
        <f t="shared" si="121"/>
        <v>56.46</v>
      </c>
      <c r="S1981" s="7">
        <f t="shared" si="122"/>
        <v>76.007999999999981</v>
      </c>
      <c r="T1981" s="9">
        <f t="shared" si="123"/>
        <v>0.57378385723344494</v>
      </c>
      <c r="U1981" s="6">
        <f>YEAR(SalesDataTable[[#This Row],[Order Date]])</f>
        <v>2026</v>
      </c>
      <c r="V1981" s="9" t="str">
        <f>"Q"&amp;ROUNDUP(MONTH(SalesDataTable[[#This Row],[Order Date]])/3,0)</f>
        <v>Q3</v>
      </c>
      <c r="W1981" s="6">
        <f>MONTH(SalesDataTable[[#This Row],[Order Date]])</f>
        <v>9</v>
      </c>
      <c r="X1981" s="9" t="str">
        <f>TEXT(SalesDataTable[[#This Row],[Order Date]],"mmm")</f>
        <v>Sep</v>
      </c>
    </row>
    <row r="1982" spans="1:24">
      <c r="A1982" s="3">
        <v>3216</v>
      </c>
      <c r="B1982" s="4">
        <v>46291</v>
      </c>
      <c r="C1982" s="11">
        <f>YEAR(SalesDataTable[[#This Row],[Order Date]])</f>
        <v>2026</v>
      </c>
      <c r="D1982" s="11" t="str">
        <f>"Q"&amp;ROUNDUP(MONTH(SalesDataTable[[#This Row],[Order Date]])/3,0)</f>
        <v>Q3</v>
      </c>
      <c r="E1982" s="13">
        <f>MONTH(SalesDataTable[[#This Row],[Order Date]])</f>
        <v>9</v>
      </c>
      <c r="F1982" s="11" t="str">
        <f>TEXT(SalesDataTable[[#This Row],[Order Date]],"MMM")</f>
        <v>Sep</v>
      </c>
      <c r="G1982" s="5" t="s">
        <v>6</v>
      </c>
      <c r="H1982" s="5" t="s">
        <v>43</v>
      </c>
      <c r="I1982" s="5" t="s">
        <v>19</v>
      </c>
      <c r="J1982" s="5" t="s">
        <v>3</v>
      </c>
      <c r="K1982" s="5" t="s">
        <v>14</v>
      </c>
      <c r="L1982" s="5" t="s">
        <v>15</v>
      </c>
      <c r="M1982" s="6">
        <v>2</v>
      </c>
      <c r="N1982" s="7">
        <v>35.44</v>
      </c>
      <c r="O1982" s="8">
        <v>0.1</v>
      </c>
      <c r="P1982" s="7">
        <v>13.2</v>
      </c>
      <c r="Q1982" s="7">
        <f t="shared" si="120"/>
        <v>63.791999999999994</v>
      </c>
      <c r="R1982" s="7">
        <f t="shared" si="121"/>
        <v>26.4</v>
      </c>
      <c r="S1982" s="7">
        <f t="shared" si="122"/>
        <v>37.391999999999996</v>
      </c>
      <c r="T1982" s="9">
        <f t="shared" si="123"/>
        <v>0.58615500376222718</v>
      </c>
      <c r="U1982" s="6">
        <f>YEAR(SalesDataTable[[#This Row],[Order Date]])</f>
        <v>2026</v>
      </c>
      <c r="V1982" s="9" t="str">
        <f>"Q"&amp;ROUNDUP(MONTH(SalesDataTable[[#This Row],[Order Date]])/3,0)</f>
        <v>Q3</v>
      </c>
      <c r="W1982" s="6">
        <f>MONTH(SalesDataTable[[#This Row],[Order Date]])</f>
        <v>9</v>
      </c>
      <c r="X1982" s="9" t="str">
        <f>TEXT(SalesDataTable[[#This Row],[Order Date]],"mmm")</f>
        <v>Sep</v>
      </c>
    </row>
    <row r="1983" spans="1:24">
      <c r="A1983" s="3">
        <v>3743</v>
      </c>
      <c r="B1983" s="4">
        <v>46291</v>
      </c>
      <c r="C1983" s="11">
        <f>YEAR(SalesDataTable[[#This Row],[Order Date]])</f>
        <v>2026</v>
      </c>
      <c r="D1983" s="11" t="str">
        <f>"Q"&amp;ROUNDUP(MONTH(SalesDataTable[[#This Row],[Order Date]])/3,0)</f>
        <v>Q3</v>
      </c>
      <c r="E1983" s="13">
        <f>MONTH(SalesDataTable[[#This Row],[Order Date]])</f>
        <v>9</v>
      </c>
      <c r="F1983" s="11" t="str">
        <f>TEXT(SalesDataTable[[#This Row],[Order Date]],"MMM")</f>
        <v>Sep</v>
      </c>
      <c r="G1983" s="5" t="s">
        <v>11</v>
      </c>
      <c r="H1983" s="5" t="s">
        <v>12</v>
      </c>
      <c r="I1983" s="5" t="s">
        <v>2</v>
      </c>
      <c r="J1983" s="5" t="s">
        <v>13</v>
      </c>
      <c r="K1983" s="5" t="s">
        <v>34</v>
      </c>
      <c r="L1983" s="5" t="s">
        <v>42</v>
      </c>
      <c r="M1983" s="6">
        <v>4</v>
      </c>
      <c r="N1983" s="7">
        <v>36.159999999999997</v>
      </c>
      <c r="O1983" s="8">
        <v>0.05</v>
      </c>
      <c r="P1983" s="7">
        <v>13.68</v>
      </c>
      <c r="Q1983" s="7">
        <f t="shared" si="120"/>
        <v>137.40799999999999</v>
      </c>
      <c r="R1983" s="7">
        <f t="shared" si="121"/>
        <v>54.72</v>
      </c>
      <c r="S1983" s="7">
        <f t="shared" si="122"/>
        <v>82.687999999999988</v>
      </c>
      <c r="T1983" s="9">
        <f t="shared" si="123"/>
        <v>0.60176991150442471</v>
      </c>
      <c r="U1983" s="6">
        <f>YEAR(SalesDataTable[[#This Row],[Order Date]])</f>
        <v>2026</v>
      </c>
      <c r="V1983" s="9" t="str">
        <f>"Q"&amp;ROUNDUP(MONTH(SalesDataTable[[#This Row],[Order Date]])/3,0)</f>
        <v>Q3</v>
      </c>
      <c r="W1983" s="6">
        <f>MONTH(SalesDataTable[[#This Row],[Order Date]])</f>
        <v>9</v>
      </c>
      <c r="X1983" s="9" t="str">
        <f>TEXT(SalesDataTable[[#This Row],[Order Date]],"mmm")</f>
        <v>Sep</v>
      </c>
    </row>
    <row r="1984" spans="1:24">
      <c r="A1984" s="3">
        <v>3788</v>
      </c>
      <c r="B1984" s="4">
        <v>46291</v>
      </c>
      <c r="C1984" s="11">
        <f>YEAR(SalesDataTable[[#This Row],[Order Date]])</f>
        <v>2026</v>
      </c>
      <c r="D1984" s="11" t="str">
        <f>"Q"&amp;ROUNDUP(MONTH(SalesDataTable[[#This Row],[Order Date]])/3,0)</f>
        <v>Q3</v>
      </c>
      <c r="E1984" s="13">
        <f>MONTH(SalesDataTable[[#This Row],[Order Date]])</f>
        <v>9</v>
      </c>
      <c r="F1984" s="11" t="str">
        <f>TEXT(SalesDataTable[[#This Row],[Order Date]],"MMM")</f>
        <v>Sep</v>
      </c>
      <c r="G1984" s="5" t="s">
        <v>20</v>
      </c>
      <c r="H1984" s="5" t="s">
        <v>33</v>
      </c>
      <c r="I1984" s="5" t="s">
        <v>2</v>
      </c>
      <c r="J1984" s="5" t="s">
        <v>3</v>
      </c>
      <c r="K1984" s="5" t="s">
        <v>34</v>
      </c>
      <c r="L1984" s="5" t="s">
        <v>42</v>
      </c>
      <c r="M1984" s="6">
        <v>2</v>
      </c>
      <c r="N1984" s="7">
        <v>35.93</v>
      </c>
      <c r="O1984" s="8">
        <v>0</v>
      </c>
      <c r="P1984" s="7">
        <v>13.91</v>
      </c>
      <c r="Q1984" s="7">
        <f t="shared" si="120"/>
        <v>71.86</v>
      </c>
      <c r="R1984" s="7">
        <f t="shared" si="121"/>
        <v>27.82</v>
      </c>
      <c r="S1984" s="7">
        <f t="shared" si="122"/>
        <v>44.04</v>
      </c>
      <c r="T1984" s="9">
        <f t="shared" si="123"/>
        <v>0.6128583356526579</v>
      </c>
      <c r="U1984" s="6">
        <f>YEAR(SalesDataTable[[#This Row],[Order Date]])</f>
        <v>2026</v>
      </c>
      <c r="V1984" s="9" t="str">
        <f>"Q"&amp;ROUNDUP(MONTH(SalesDataTable[[#This Row],[Order Date]])/3,0)</f>
        <v>Q3</v>
      </c>
      <c r="W1984" s="6">
        <f>MONTH(SalesDataTable[[#This Row],[Order Date]])</f>
        <v>9</v>
      </c>
      <c r="X1984" s="9" t="str">
        <f>TEXT(SalesDataTable[[#This Row],[Order Date]],"mmm")</f>
        <v>Sep</v>
      </c>
    </row>
    <row r="1985" spans="1:24">
      <c r="A1985" s="3">
        <v>4883</v>
      </c>
      <c r="B1985" s="4">
        <v>46291</v>
      </c>
      <c r="C1985" s="11">
        <f>YEAR(SalesDataTable[[#This Row],[Order Date]])</f>
        <v>2026</v>
      </c>
      <c r="D1985" s="11" t="str">
        <f>"Q"&amp;ROUNDUP(MONTH(SalesDataTable[[#This Row],[Order Date]])/3,0)</f>
        <v>Q3</v>
      </c>
      <c r="E1985" s="13">
        <f>MONTH(SalesDataTable[[#This Row],[Order Date]])</f>
        <v>9</v>
      </c>
      <c r="F1985" s="11" t="str">
        <f>TEXT(SalesDataTable[[#This Row],[Order Date]],"MMM")</f>
        <v>Sep</v>
      </c>
      <c r="G1985" s="5" t="s">
        <v>20</v>
      </c>
      <c r="H1985" s="5" t="s">
        <v>33</v>
      </c>
      <c r="I1985" s="5" t="s">
        <v>2</v>
      </c>
      <c r="J1985" s="5" t="s">
        <v>16</v>
      </c>
      <c r="K1985" s="5" t="s">
        <v>23</v>
      </c>
      <c r="L1985" s="5" t="s">
        <v>29</v>
      </c>
      <c r="M1985" s="6">
        <v>1</v>
      </c>
      <c r="N1985" s="7">
        <v>199.7</v>
      </c>
      <c r="O1985" s="8">
        <v>0</v>
      </c>
      <c r="P1985" s="7">
        <v>103.77</v>
      </c>
      <c r="Q1985" s="7">
        <f t="shared" si="120"/>
        <v>199.7</v>
      </c>
      <c r="R1985" s="7">
        <f t="shared" si="121"/>
        <v>103.77</v>
      </c>
      <c r="S1985" s="7">
        <f t="shared" si="122"/>
        <v>95.929999999999993</v>
      </c>
      <c r="T1985" s="9">
        <f t="shared" si="123"/>
        <v>0.4803705558337506</v>
      </c>
      <c r="U1985" s="6">
        <f>YEAR(SalesDataTable[[#This Row],[Order Date]])</f>
        <v>2026</v>
      </c>
      <c r="V1985" s="9" t="str">
        <f>"Q"&amp;ROUNDUP(MONTH(SalesDataTable[[#This Row],[Order Date]])/3,0)</f>
        <v>Q3</v>
      </c>
      <c r="W1985" s="6">
        <f>MONTH(SalesDataTable[[#This Row],[Order Date]])</f>
        <v>9</v>
      </c>
      <c r="X1985" s="9" t="str">
        <f>TEXT(SalesDataTable[[#This Row],[Order Date]],"mmm")</f>
        <v>Sep</v>
      </c>
    </row>
    <row r="1986" spans="1:24">
      <c r="A1986" s="3">
        <v>1577</v>
      </c>
      <c r="B1986" s="4">
        <v>46292</v>
      </c>
      <c r="C1986" s="11">
        <f>YEAR(SalesDataTable[[#This Row],[Order Date]])</f>
        <v>2026</v>
      </c>
      <c r="D1986" s="11" t="str">
        <f>"Q"&amp;ROUNDUP(MONTH(SalesDataTable[[#This Row],[Order Date]])/3,0)</f>
        <v>Q3</v>
      </c>
      <c r="E1986" s="13">
        <f>MONTH(SalesDataTable[[#This Row],[Order Date]])</f>
        <v>9</v>
      </c>
      <c r="F1986" s="11" t="str">
        <f>TEXT(SalesDataTable[[#This Row],[Order Date]],"MMM")</f>
        <v>Sep</v>
      </c>
      <c r="G1986" s="5" t="s">
        <v>20</v>
      </c>
      <c r="H1986" s="5" t="s">
        <v>21</v>
      </c>
      <c r="I1986" s="5" t="s">
        <v>2</v>
      </c>
      <c r="J1986" s="5" t="s">
        <v>13</v>
      </c>
      <c r="K1986" s="5" t="s">
        <v>9</v>
      </c>
      <c r="L1986" s="5" t="s">
        <v>37</v>
      </c>
      <c r="M1986" s="6">
        <v>4</v>
      </c>
      <c r="N1986" s="7">
        <v>154.28</v>
      </c>
      <c r="O1986" s="8">
        <v>0.05</v>
      </c>
      <c r="P1986" s="7">
        <v>78.180000000000007</v>
      </c>
      <c r="Q1986" s="7">
        <f t="shared" ref="Q1986:Q2049" si="124">M1986*N1986*(1-O1986)</f>
        <v>586.26400000000001</v>
      </c>
      <c r="R1986" s="7">
        <f t="shared" ref="R1986:R2049" si="125">M1986*P1986</f>
        <v>312.72000000000003</v>
      </c>
      <c r="S1986" s="7">
        <f t="shared" ref="S1986:S2049" si="126">Q1986-R1986</f>
        <v>273.54399999999998</v>
      </c>
      <c r="T1986" s="9">
        <f t="shared" ref="T1986:T2049" si="127">IFERROR(S1986/Q1986,0)</f>
        <v>0.46658843115047144</v>
      </c>
      <c r="U1986" s="6">
        <f>YEAR(SalesDataTable[[#This Row],[Order Date]])</f>
        <v>2026</v>
      </c>
      <c r="V1986" s="9" t="str">
        <f>"Q"&amp;ROUNDUP(MONTH(SalesDataTable[[#This Row],[Order Date]])/3,0)</f>
        <v>Q3</v>
      </c>
      <c r="W1986" s="6">
        <f>MONTH(SalesDataTable[[#This Row],[Order Date]])</f>
        <v>9</v>
      </c>
      <c r="X1986" s="9" t="str">
        <f>TEXT(SalesDataTable[[#This Row],[Order Date]],"mmm")</f>
        <v>Sep</v>
      </c>
    </row>
    <row r="1987" spans="1:24">
      <c r="A1987" s="3">
        <v>2310</v>
      </c>
      <c r="B1987" s="4">
        <v>46292</v>
      </c>
      <c r="C1987" s="11">
        <f>YEAR(SalesDataTable[[#This Row],[Order Date]])</f>
        <v>2026</v>
      </c>
      <c r="D1987" s="11" t="str">
        <f>"Q"&amp;ROUNDUP(MONTH(SalesDataTable[[#This Row],[Order Date]])/3,0)</f>
        <v>Q3</v>
      </c>
      <c r="E1987" s="13">
        <f>MONTH(SalesDataTable[[#This Row],[Order Date]])</f>
        <v>9</v>
      </c>
      <c r="F1987" s="11" t="str">
        <f>TEXT(SalesDataTable[[#This Row],[Order Date]],"MMM")</f>
        <v>Sep</v>
      </c>
      <c r="G1987" s="5" t="s">
        <v>0</v>
      </c>
      <c r="H1987" s="5" t="s">
        <v>50</v>
      </c>
      <c r="I1987" s="5" t="s">
        <v>2</v>
      </c>
      <c r="J1987" s="5" t="s">
        <v>3</v>
      </c>
      <c r="K1987" s="5" t="s">
        <v>14</v>
      </c>
      <c r="L1987" s="5" t="s">
        <v>48</v>
      </c>
      <c r="M1987" s="6">
        <v>1</v>
      </c>
      <c r="N1987" s="7">
        <v>165.44</v>
      </c>
      <c r="O1987" s="8">
        <v>0</v>
      </c>
      <c r="P1987" s="7">
        <v>88.25</v>
      </c>
      <c r="Q1987" s="7">
        <f t="shared" si="124"/>
        <v>165.44</v>
      </c>
      <c r="R1987" s="7">
        <f t="shared" si="125"/>
        <v>88.25</v>
      </c>
      <c r="S1987" s="7">
        <f t="shared" si="126"/>
        <v>77.19</v>
      </c>
      <c r="T1987" s="9">
        <f t="shared" si="127"/>
        <v>0.46657398452611215</v>
      </c>
      <c r="U1987" s="6">
        <f>YEAR(SalesDataTable[[#This Row],[Order Date]])</f>
        <v>2026</v>
      </c>
      <c r="V1987" s="9" t="str">
        <f>"Q"&amp;ROUNDUP(MONTH(SalesDataTable[[#This Row],[Order Date]])/3,0)</f>
        <v>Q3</v>
      </c>
      <c r="W1987" s="6">
        <f>MONTH(SalesDataTable[[#This Row],[Order Date]])</f>
        <v>9</v>
      </c>
      <c r="X1987" s="9" t="str">
        <f>TEXT(SalesDataTable[[#This Row],[Order Date]],"mmm")</f>
        <v>Sep</v>
      </c>
    </row>
    <row r="1988" spans="1:24">
      <c r="A1988" s="3">
        <v>2383</v>
      </c>
      <c r="B1988" s="4">
        <v>46292</v>
      </c>
      <c r="C1988" s="11">
        <f>YEAR(SalesDataTable[[#This Row],[Order Date]])</f>
        <v>2026</v>
      </c>
      <c r="D1988" s="11" t="str">
        <f>"Q"&amp;ROUNDUP(MONTH(SalesDataTable[[#This Row],[Order Date]])/3,0)</f>
        <v>Q3</v>
      </c>
      <c r="E1988" s="13">
        <f>MONTH(SalesDataTable[[#This Row],[Order Date]])</f>
        <v>9</v>
      </c>
      <c r="F1988" s="11" t="str">
        <f>TEXT(SalesDataTable[[#This Row],[Order Date]],"MMM")</f>
        <v>Sep</v>
      </c>
      <c r="G1988" s="5" t="s">
        <v>20</v>
      </c>
      <c r="H1988" s="5" t="s">
        <v>31</v>
      </c>
      <c r="I1988" s="5" t="s">
        <v>2</v>
      </c>
      <c r="J1988" s="5" t="s">
        <v>3</v>
      </c>
      <c r="K1988" s="5" t="s">
        <v>14</v>
      </c>
      <c r="L1988" s="5" t="s">
        <v>44</v>
      </c>
      <c r="M1988" s="6">
        <v>2</v>
      </c>
      <c r="N1988" s="7">
        <v>130.29</v>
      </c>
      <c r="O1988" s="8">
        <v>0.1</v>
      </c>
      <c r="P1988" s="7">
        <v>67.97</v>
      </c>
      <c r="Q1988" s="7">
        <f t="shared" si="124"/>
        <v>234.52199999999999</v>
      </c>
      <c r="R1988" s="7">
        <f t="shared" si="125"/>
        <v>135.94</v>
      </c>
      <c r="S1988" s="7">
        <f t="shared" si="126"/>
        <v>98.581999999999994</v>
      </c>
      <c r="T1988" s="9">
        <f t="shared" si="127"/>
        <v>0.42035288800197845</v>
      </c>
      <c r="U1988" s="6">
        <f>YEAR(SalesDataTable[[#This Row],[Order Date]])</f>
        <v>2026</v>
      </c>
      <c r="V1988" s="9" t="str">
        <f>"Q"&amp;ROUNDUP(MONTH(SalesDataTable[[#This Row],[Order Date]])/3,0)</f>
        <v>Q3</v>
      </c>
      <c r="W1988" s="6">
        <f>MONTH(SalesDataTable[[#This Row],[Order Date]])</f>
        <v>9</v>
      </c>
      <c r="X1988" s="9" t="str">
        <f>TEXT(SalesDataTable[[#This Row],[Order Date]],"mmm")</f>
        <v>Sep</v>
      </c>
    </row>
    <row r="1989" spans="1:24">
      <c r="A1989" s="3">
        <v>2803</v>
      </c>
      <c r="B1989" s="4">
        <v>46292</v>
      </c>
      <c r="C1989" s="11">
        <f>YEAR(SalesDataTable[[#This Row],[Order Date]])</f>
        <v>2026</v>
      </c>
      <c r="D1989" s="11" t="str">
        <f>"Q"&amp;ROUNDUP(MONTH(SalesDataTable[[#This Row],[Order Date]])/3,0)</f>
        <v>Q3</v>
      </c>
      <c r="E1989" s="13">
        <f>MONTH(SalesDataTable[[#This Row],[Order Date]])</f>
        <v>9</v>
      </c>
      <c r="F1989" s="11" t="str">
        <f>TEXT(SalesDataTable[[#This Row],[Order Date]],"MMM")</f>
        <v>Sep</v>
      </c>
      <c r="G1989" s="5" t="s">
        <v>6</v>
      </c>
      <c r="H1989" s="5" t="s">
        <v>43</v>
      </c>
      <c r="I1989" s="5" t="s">
        <v>2</v>
      </c>
      <c r="J1989" s="5" t="s">
        <v>3</v>
      </c>
      <c r="K1989" s="5" t="s">
        <v>34</v>
      </c>
      <c r="L1989" s="5" t="s">
        <v>42</v>
      </c>
      <c r="M1989" s="6">
        <v>3</v>
      </c>
      <c r="N1989" s="7">
        <v>36.909999999999997</v>
      </c>
      <c r="O1989" s="8">
        <v>0.05</v>
      </c>
      <c r="P1989" s="7">
        <v>13.7</v>
      </c>
      <c r="Q1989" s="7">
        <f t="shared" si="124"/>
        <v>105.19349999999999</v>
      </c>
      <c r="R1989" s="7">
        <f t="shared" si="125"/>
        <v>41.099999999999994</v>
      </c>
      <c r="S1989" s="7">
        <f t="shared" si="126"/>
        <v>64.093499999999992</v>
      </c>
      <c r="T1989" s="9">
        <f t="shared" si="127"/>
        <v>0.60929144861612172</v>
      </c>
      <c r="U1989" s="6">
        <f>YEAR(SalesDataTable[[#This Row],[Order Date]])</f>
        <v>2026</v>
      </c>
      <c r="V1989" s="9" t="str">
        <f>"Q"&amp;ROUNDUP(MONTH(SalesDataTable[[#This Row],[Order Date]])/3,0)</f>
        <v>Q3</v>
      </c>
      <c r="W1989" s="6">
        <f>MONTH(SalesDataTable[[#This Row],[Order Date]])</f>
        <v>9</v>
      </c>
      <c r="X1989" s="9" t="str">
        <f>TEXT(SalesDataTable[[#This Row],[Order Date]],"mmm")</f>
        <v>Sep</v>
      </c>
    </row>
    <row r="1990" spans="1:24">
      <c r="A1990" s="3">
        <v>4199</v>
      </c>
      <c r="B1990" s="4">
        <v>46292</v>
      </c>
      <c r="C1990" s="11">
        <f>YEAR(SalesDataTable[[#This Row],[Order Date]])</f>
        <v>2026</v>
      </c>
      <c r="D1990" s="11" t="str">
        <f>"Q"&amp;ROUNDUP(MONTH(SalesDataTable[[#This Row],[Order Date]])/3,0)</f>
        <v>Q3</v>
      </c>
      <c r="E1990" s="13">
        <f>MONTH(SalesDataTable[[#This Row],[Order Date]])</f>
        <v>9</v>
      </c>
      <c r="F1990" s="11" t="str">
        <f>TEXT(SalesDataTable[[#This Row],[Order Date]],"MMM")</f>
        <v>Sep</v>
      </c>
      <c r="G1990" s="5" t="s">
        <v>11</v>
      </c>
      <c r="H1990" s="5" t="s">
        <v>25</v>
      </c>
      <c r="I1990" s="5" t="s">
        <v>28</v>
      </c>
      <c r="J1990" s="5" t="s">
        <v>16</v>
      </c>
      <c r="K1990" s="5" t="s">
        <v>4</v>
      </c>
      <c r="L1990" s="5" t="s">
        <v>22</v>
      </c>
      <c r="M1990" s="6">
        <v>1</v>
      </c>
      <c r="N1990" s="7">
        <v>50.02</v>
      </c>
      <c r="O1990" s="8">
        <v>0</v>
      </c>
      <c r="P1990" s="7">
        <v>22.65</v>
      </c>
      <c r="Q1990" s="7">
        <f t="shared" si="124"/>
        <v>50.02</v>
      </c>
      <c r="R1990" s="7">
        <f t="shared" si="125"/>
        <v>22.65</v>
      </c>
      <c r="S1990" s="7">
        <f t="shared" si="126"/>
        <v>27.370000000000005</v>
      </c>
      <c r="T1990" s="9">
        <f t="shared" si="127"/>
        <v>0.54718112754898052</v>
      </c>
      <c r="U1990" s="6">
        <f>YEAR(SalesDataTable[[#This Row],[Order Date]])</f>
        <v>2026</v>
      </c>
      <c r="V1990" s="9" t="str">
        <f>"Q"&amp;ROUNDUP(MONTH(SalesDataTable[[#This Row],[Order Date]])/3,0)</f>
        <v>Q3</v>
      </c>
      <c r="W1990" s="6">
        <f>MONTH(SalesDataTable[[#This Row],[Order Date]])</f>
        <v>9</v>
      </c>
      <c r="X1990" s="9" t="str">
        <f>TEXT(SalesDataTable[[#This Row],[Order Date]],"mmm")</f>
        <v>Sep</v>
      </c>
    </row>
    <row r="1991" spans="1:24">
      <c r="A1991" s="3">
        <v>4517</v>
      </c>
      <c r="B1991" s="4">
        <v>46292</v>
      </c>
      <c r="C1991" s="11">
        <f>YEAR(SalesDataTable[[#This Row],[Order Date]])</f>
        <v>2026</v>
      </c>
      <c r="D1991" s="11" t="str">
        <f>"Q"&amp;ROUNDUP(MONTH(SalesDataTable[[#This Row],[Order Date]])/3,0)</f>
        <v>Q3</v>
      </c>
      <c r="E1991" s="13">
        <f>MONTH(SalesDataTable[[#This Row],[Order Date]])</f>
        <v>9</v>
      </c>
      <c r="F1991" s="11" t="str">
        <f>TEXT(SalesDataTable[[#This Row],[Order Date]],"MMM")</f>
        <v>Sep</v>
      </c>
      <c r="G1991" s="5" t="s">
        <v>6</v>
      </c>
      <c r="H1991" s="5" t="s">
        <v>43</v>
      </c>
      <c r="I1991" s="5" t="s">
        <v>2</v>
      </c>
      <c r="J1991" s="5" t="s">
        <v>3</v>
      </c>
      <c r="K1991" s="5" t="s">
        <v>23</v>
      </c>
      <c r="L1991" s="5" t="s">
        <v>40</v>
      </c>
      <c r="M1991" s="6">
        <v>1</v>
      </c>
      <c r="N1991" s="7">
        <v>83.32</v>
      </c>
      <c r="O1991" s="8">
        <v>0.05</v>
      </c>
      <c r="P1991" s="7">
        <v>38.93</v>
      </c>
      <c r="Q1991" s="7">
        <f t="shared" si="124"/>
        <v>79.153999999999996</v>
      </c>
      <c r="R1991" s="7">
        <f t="shared" si="125"/>
        <v>38.93</v>
      </c>
      <c r="S1991" s="7">
        <f t="shared" si="126"/>
        <v>40.223999999999997</v>
      </c>
      <c r="T1991" s="9">
        <f t="shared" si="127"/>
        <v>0.50817393940925282</v>
      </c>
      <c r="U1991" s="6">
        <f>YEAR(SalesDataTable[[#This Row],[Order Date]])</f>
        <v>2026</v>
      </c>
      <c r="V1991" s="9" t="str">
        <f>"Q"&amp;ROUNDUP(MONTH(SalesDataTable[[#This Row],[Order Date]])/3,0)</f>
        <v>Q3</v>
      </c>
      <c r="W1991" s="6">
        <f>MONTH(SalesDataTable[[#This Row],[Order Date]])</f>
        <v>9</v>
      </c>
      <c r="X1991" s="9" t="str">
        <f>TEXT(SalesDataTable[[#This Row],[Order Date]],"mmm")</f>
        <v>Sep</v>
      </c>
    </row>
    <row r="1992" spans="1:24">
      <c r="A1992" s="3">
        <v>80</v>
      </c>
      <c r="B1992" s="4">
        <v>46293</v>
      </c>
      <c r="C1992" s="11">
        <f>YEAR(SalesDataTable[[#This Row],[Order Date]])</f>
        <v>2026</v>
      </c>
      <c r="D1992" s="11" t="str">
        <f>"Q"&amp;ROUNDUP(MONTH(SalesDataTable[[#This Row],[Order Date]])/3,0)</f>
        <v>Q3</v>
      </c>
      <c r="E1992" s="13">
        <f>MONTH(SalesDataTable[[#This Row],[Order Date]])</f>
        <v>9</v>
      </c>
      <c r="F1992" s="11" t="str">
        <f>TEXT(SalesDataTable[[#This Row],[Order Date]],"MMM")</f>
        <v>Sep</v>
      </c>
      <c r="G1992" s="5" t="s">
        <v>0</v>
      </c>
      <c r="H1992" s="5" t="s">
        <v>50</v>
      </c>
      <c r="I1992" s="5" t="s">
        <v>8</v>
      </c>
      <c r="J1992" s="5" t="s">
        <v>16</v>
      </c>
      <c r="K1992" s="5" t="s">
        <v>9</v>
      </c>
      <c r="L1992" s="5" t="s">
        <v>46</v>
      </c>
      <c r="M1992" s="6">
        <v>10</v>
      </c>
      <c r="N1992" s="7">
        <v>71.040000000000006</v>
      </c>
      <c r="O1992" s="8">
        <v>0.2</v>
      </c>
      <c r="P1992" s="7">
        <v>31.7</v>
      </c>
      <c r="Q1992" s="7">
        <f t="shared" si="124"/>
        <v>568.32000000000005</v>
      </c>
      <c r="R1992" s="7">
        <f t="shared" si="125"/>
        <v>317</v>
      </c>
      <c r="S1992" s="7">
        <f t="shared" si="126"/>
        <v>251.32000000000005</v>
      </c>
      <c r="T1992" s="9">
        <f t="shared" si="127"/>
        <v>0.4422156531531532</v>
      </c>
      <c r="U1992" s="6">
        <f>YEAR(SalesDataTable[[#This Row],[Order Date]])</f>
        <v>2026</v>
      </c>
      <c r="V1992" s="9" t="str">
        <f>"Q"&amp;ROUNDUP(MONTH(SalesDataTable[[#This Row],[Order Date]])/3,0)</f>
        <v>Q3</v>
      </c>
      <c r="W1992" s="6">
        <f>MONTH(SalesDataTable[[#This Row],[Order Date]])</f>
        <v>9</v>
      </c>
      <c r="X1992" s="9" t="str">
        <f>TEXT(SalesDataTable[[#This Row],[Order Date]],"mmm")</f>
        <v>Sep</v>
      </c>
    </row>
    <row r="1993" spans="1:24">
      <c r="A1993" s="3">
        <v>370</v>
      </c>
      <c r="B1993" s="4">
        <v>46293</v>
      </c>
      <c r="C1993" s="11">
        <f>YEAR(SalesDataTable[[#This Row],[Order Date]])</f>
        <v>2026</v>
      </c>
      <c r="D1993" s="11" t="str">
        <f>"Q"&amp;ROUNDUP(MONTH(SalesDataTable[[#This Row],[Order Date]])/3,0)</f>
        <v>Q3</v>
      </c>
      <c r="E1993" s="13">
        <f>MONTH(SalesDataTable[[#This Row],[Order Date]])</f>
        <v>9</v>
      </c>
      <c r="F1993" s="11" t="str">
        <f>TEXT(SalesDataTable[[#This Row],[Order Date]],"MMM")</f>
        <v>Sep</v>
      </c>
      <c r="G1993" s="5" t="s">
        <v>20</v>
      </c>
      <c r="H1993" s="5" t="s">
        <v>31</v>
      </c>
      <c r="I1993" s="5" t="s">
        <v>19</v>
      </c>
      <c r="J1993" s="5" t="s">
        <v>3</v>
      </c>
      <c r="K1993" s="5" t="s">
        <v>4</v>
      </c>
      <c r="L1993" s="5" t="s">
        <v>26</v>
      </c>
      <c r="M1993" s="6">
        <v>2</v>
      </c>
      <c r="N1993" s="7">
        <v>40.83</v>
      </c>
      <c r="O1993" s="8">
        <v>0</v>
      </c>
      <c r="P1993" s="7">
        <v>16.850000000000001</v>
      </c>
      <c r="Q1993" s="7">
        <f t="shared" si="124"/>
        <v>81.66</v>
      </c>
      <c r="R1993" s="7">
        <f t="shared" si="125"/>
        <v>33.700000000000003</v>
      </c>
      <c r="S1993" s="7">
        <f t="shared" si="126"/>
        <v>47.959999999999994</v>
      </c>
      <c r="T1993" s="9">
        <f t="shared" si="127"/>
        <v>0.58731325006122947</v>
      </c>
      <c r="U1993" s="6">
        <f>YEAR(SalesDataTable[[#This Row],[Order Date]])</f>
        <v>2026</v>
      </c>
      <c r="V1993" s="9" t="str">
        <f>"Q"&amp;ROUNDUP(MONTH(SalesDataTable[[#This Row],[Order Date]])/3,0)</f>
        <v>Q3</v>
      </c>
      <c r="W1993" s="6">
        <f>MONTH(SalesDataTable[[#This Row],[Order Date]])</f>
        <v>9</v>
      </c>
      <c r="X1993" s="9" t="str">
        <f>TEXT(SalesDataTable[[#This Row],[Order Date]],"mmm")</f>
        <v>Sep</v>
      </c>
    </row>
    <row r="1994" spans="1:24">
      <c r="A1994" s="3">
        <v>417</v>
      </c>
      <c r="B1994" s="4">
        <v>46293</v>
      </c>
      <c r="C1994" s="11">
        <f>YEAR(SalesDataTable[[#This Row],[Order Date]])</f>
        <v>2026</v>
      </c>
      <c r="D1994" s="11" t="str">
        <f>"Q"&amp;ROUNDUP(MONTH(SalesDataTable[[#This Row],[Order Date]])/3,0)</f>
        <v>Q3</v>
      </c>
      <c r="E1994" s="13">
        <f>MONTH(SalesDataTable[[#This Row],[Order Date]])</f>
        <v>9</v>
      </c>
      <c r="F1994" s="11" t="str">
        <f>TEXT(SalesDataTable[[#This Row],[Order Date]],"MMM")</f>
        <v>Sep</v>
      </c>
      <c r="G1994" s="5" t="s">
        <v>6</v>
      </c>
      <c r="H1994" s="5" t="s">
        <v>49</v>
      </c>
      <c r="I1994" s="5" t="s">
        <v>28</v>
      </c>
      <c r="J1994" s="5" t="s">
        <v>3</v>
      </c>
      <c r="K1994" s="5" t="s">
        <v>23</v>
      </c>
      <c r="L1994" s="5" t="s">
        <v>51</v>
      </c>
      <c r="M1994" s="6">
        <v>1</v>
      </c>
      <c r="N1994" s="7">
        <v>121.64</v>
      </c>
      <c r="O1994" s="8">
        <v>0.15</v>
      </c>
      <c r="P1994" s="7">
        <v>61.56</v>
      </c>
      <c r="Q1994" s="7">
        <f t="shared" si="124"/>
        <v>103.39399999999999</v>
      </c>
      <c r="R1994" s="7">
        <f t="shared" si="125"/>
        <v>61.56</v>
      </c>
      <c r="S1994" s="7">
        <f t="shared" si="126"/>
        <v>41.833999999999989</v>
      </c>
      <c r="T1994" s="9">
        <f t="shared" si="127"/>
        <v>0.40460761746329565</v>
      </c>
      <c r="U1994" s="6">
        <f>YEAR(SalesDataTable[[#This Row],[Order Date]])</f>
        <v>2026</v>
      </c>
      <c r="V1994" s="9" t="str">
        <f>"Q"&amp;ROUNDUP(MONTH(SalesDataTable[[#This Row],[Order Date]])/3,0)</f>
        <v>Q3</v>
      </c>
      <c r="W1994" s="6">
        <f>MONTH(SalesDataTable[[#This Row],[Order Date]])</f>
        <v>9</v>
      </c>
      <c r="X1994" s="9" t="str">
        <f>TEXT(SalesDataTable[[#This Row],[Order Date]],"mmm")</f>
        <v>Sep</v>
      </c>
    </row>
    <row r="1995" spans="1:24">
      <c r="A1995" s="3">
        <v>437</v>
      </c>
      <c r="B1995" s="4">
        <v>46293</v>
      </c>
      <c r="C1995" s="11">
        <f>YEAR(SalesDataTable[[#This Row],[Order Date]])</f>
        <v>2026</v>
      </c>
      <c r="D1995" s="11" t="str">
        <f>"Q"&amp;ROUNDUP(MONTH(SalesDataTable[[#This Row],[Order Date]])/3,0)</f>
        <v>Q3</v>
      </c>
      <c r="E1995" s="13">
        <f>MONTH(SalesDataTable[[#This Row],[Order Date]])</f>
        <v>9</v>
      </c>
      <c r="F1995" s="11" t="str">
        <f>TEXT(SalesDataTable[[#This Row],[Order Date]],"MMM")</f>
        <v>Sep</v>
      </c>
      <c r="G1995" s="5" t="s">
        <v>6</v>
      </c>
      <c r="H1995" s="5" t="s">
        <v>7</v>
      </c>
      <c r="I1995" s="5" t="s">
        <v>19</v>
      </c>
      <c r="J1995" s="5" t="s">
        <v>13</v>
      </c>
      <c r="K1995" s="5" t="s">
        <v>14</v>
      </c>
      <c r="L1995" s="5" t="s">
        <v>48</v>
      </c>
      <c r="M1995" s="6">
        <v>1</v>
      </c>
      <c r="N1995" s="7">
        <v>164.7</v>
      </c>
      <c r="O1995" s="8">
        <v>0</v>
      </c>
      <c r="P1995" s="7">
        <v>86.02</v>
      </c>
      <c r="Q1995" s="7">
        <f t="shared" si="124"/>
        <v>164.7</v>
      </c>
      <c r="R1995" s="7">
        <f t="shared" si="125"/>
        <v>86.02</v>
      </c>
      <c r="S1995" s="7">
        <f t="shared" si="126"/>
        <v>78.679999999999993</v>
      </c>
      <c r="T1995" s="9">
        <f t="shared" si="127"/>
        <v>0.47771706132361869</v>
      </c>
      <c r="U1995" s="6">
        <f>YEAR(SalesDataTable[[#This Row],[Order Date]])</f>
        <v>2026</v>
      </c>
      <c r="V1995" s="9" t="str">
        <f>"Q"&amp;ROUNDUP(MONTH(SalesDataTable[[#This Row],[Order Date]])/3,0)</f>
        <v>Q3</v>
      </c>
      <c r="W1995" s="6">
        <f>MONTH(SalesDataTable[[#This Row],[Order Date]])</f>
        <v>9</v>
      </c>
      <c r="X1995" s="9" t="str">
        <f>TEXT(SalesDataTable[[#This Row],[Order Date]],"mmm")</f>
        <v>Sep</v>
      </c>
    </row>
    <row r="1996" spans="1:24">
      <c r="A1996" s="3">
        <v>790</v>
      </c>
      <c r="B1996" s="4">
        <v>46293</v>
      </c>
      <c r="C1996" s="11">
        <f>YEAR(SalesDataTable[[#This Row],[Order Date]])</f>
        <v>2026</v>
      </c>
      <c r="D1996" s="11" t="str">
        <f>"Q"&amp;ROUNDUP(MONTH(SalesDataTable[[#This Row],[Order Date]])/3,0)</f>
        <v>Q3</v>
      </c>
      <c r="E1996" s="13">
        <f>MONTH(SalesDataTable[[#This Row],[Order Date]])</f>
        <v>9</v>
      </c>
      <c r="F1996" s="11" t="str">
        <f>TEXT(SalesDataTable[[#This Row],[Order Date]],"MMM")</f>
        <v>Sep</v>
      </c>
      <c r="G1996" s="5" t="s">
        <v>20</v>
      </c>
      <c r="H1996" s="5" t="s">
        <v>31</v>
      </c>
      <c r="I1996" s="5" t="s">
        <v>28</v>
      </c>
      <c r="J1996" s="5" t="s">
        <v>13</v>
      </c>
      <c r="K1996" s="5" t="s">
        <v>23</v>
      </c>
      <c r="L1996" s="5" t="s">
        <v>29</v>
      </c>
      <c r="M1996" s="6">
        <v>1</v>
      </c>
      <c r="N1996" s="7">
        <v>199.09</v>
      </c>
      <c r="O1996" s="8">
        <v>0.05</v>
      </c>
      <c r="P1996" s="7">
        <v>106.57</v>
      </c>
      <c r="Q1996" s="7">
        <f t="shared" si="124"/>
        <v>189.13550000000001</v>
      </c>
      <c r="R1996" s="7">
        <f t="shared" si="125"/>
        <v>106.57</v>
      </c>
      <c r="S1996" s="7">
        <f t="shared" si="126"/>
        <v>82.565500000000014</v>
      </c>
      <c r="T1996" s="9">
        <f t="shared" si="127"/>
        <v>0.43654152710622812</v>
      </c>
      <c r="U1996" s="6">
        <f>YEAR(SalesDataTable[[#This Row],[Order Date]])</f>
        <v>2026</v>
      </c>
      <c r="V1996" s="9" t="str">
        <f>"Q"&amp;ROUNDUP(MONTH(SalesDataTable[[#This Row],[Order Date]])/3,0)</f>
        <v>Q3</v>
      </c>
      <c r="W1996" s="6">
        <f>MONTH(SalesDataTable[[#This Row],[Order Date]])</f>
        <v>9</v>
      </c>
      <c r="X1996" s="9" t="str">
        <f>TEXT(SalesDataTable[[#This Row],[Order Date]],"mmm")</f>
        <v>Sep</v>
      </c>
    </row>
    <row r="1997" spans="1:24">
      <c r="A1997" s="3">
        <v>1151</v>
      </c>
      <c r="B1997" s="4">
        <v>46293</v>
      </c>
      <c r="C1997" s="11">
        <f>YEAR(SalesDataTable[[#This Row],[Order Date]])</f>
        <v>2026</v>
      </c>
      <c r="D1997" s="11" t="str">
        <f>"Q"&amp;ROUNDUP(MONTH(SalesDataTable[[#This Row],[Order Date]])/3,0)</f>
        <v>Q3</v>
      </c>
      <c r="E1997" s="13">
        <f>MONTH(SalesDataTable[[#This Row],[Order Date]])</f>
        <v>9</v>
      </c>
      <c r="F1997" s="11" t="str">
        <f>TEXT(SalesDataTable[[#This Row],[Order Date]],"MMM")</f>
        <v>Sep</v>
      </c>
      <c r="G1997" s="5" t="s">
        <v>0</v>
      </c>
      <c r="H1997" s="5" t="s">
        <v>1</v>
      </c>
      <c r="I1997" s="5" t="s">
        <v>28</v>
      </c>
      <c r="J1997" s="5" t="s">
        <v>3</v>
      </c>
      <c r="K1997" s="5" t="s">
        <v>4</v>
      </c>
      <c r="L1997" s="5" t="s">
        <v>5</v>
      </c>
      <c r="M1997" s="6">
        <v>1</v>
      </c>
      <c r="N1997" s="7">
        <v>81.48</v>
      </c>
      <c r="O1997" s="8">
        <v>0</v>
      </c>
      <c r="P1997" s="7">
        <v>41.47</v>
      </c>
      <c r="Q1997" s="7">
        <f t="shared" si="124"/>
        <v>81.48</v>
      </c>
      <c r="R1997" s="7">
        <f t="shared" si="125"/>
        <v>41.47</v>
      </c>
      <c r="S1997" s="7">
        <f t="shared" si="126"/>
        <v>40.010000000000005</v>
      </c>
      <c r="T1997" s="9">
        <f t="shared" si="127"/>
        <v>0.4910407461953854</v>
      </c>
      <c r="U1997" s="6">
        <f>YEAR(SalesDataTable[[#This Row],[Order Date]])</f>
        <v>2026</v>
      </c>
      <c r="V1997" s="9" t="str">
        <f>"Q"&amp;ROUNDUP(MONTH(SalesDataTable[[#This Row],[Order Date]])/3,0)</f>
        <v>Q3</v>
      </c>
      <c r="W1997" s="6">
        <f>MONTH(SalesDataTable[[#This Row],[Order Date]])</f>
        <v>9</v>
      </c>
      <c r="X1997" s="9" t="str">
        <f>TEXT(SalesDataTable[[#This Row],[Order Date]],"mmm")</f>
        <v>Sep</v>
      </c>
    </row>
    <row r="1998" spans="1:24">
      <c r="A1998" s="3">
        <v>1331</v>
      </c>
      <c r="B1998" s="4">
        <v>46293</v>
      </c>
      <c r="C1998" s="11">
        <f>YEAR(SalesDataTable[[#This Row],[Order Date]])</f>
        <v>2026</v>
      </c>
      <c r="D1998" s="11" t="str">
        <f>"Q"&amp;ROUNDUP(MONTH(SalesDataTable[[#This Row],[Order Date]])/3,0)</f>
        <v>Q3</v>
      </c>
      <c r="E1998" s="13">
        <f>MONTH(SalesDataTable[[#This Row],[Order Date]])</f>
        <v>9</v>
      </c>
      <c r="F1998" s="11" t="str">
        <f>TEXT(SalesDataTable[[#This Row],[Order Date]],"MMM")</f>
        <v>Sep</v>
      </c>
      <c r="G1998" s="5" t="s">
        <v>0</v>
      </c>
      <c r="H1998" s="5" t="s">
        <v>1</v>
      </c>
      <c r="I1998" s="5" t="s">
        <v>2</v>
      </c>
      <c r="J1998" s="5" t="s">
        <v>13</v>
      </c>
      <c r="K1998" s="5" t="s">
        <v>34</v>
      </c>
      <c r="L1998" s="5" t="s">
        <v>35</v>
      </c>
      <c r="M1998" s="6">
        <v>3</v>
      </c>
      <c r="N1998" s="7">
        <v>39.450000000000003</v>
      </c>
      <c r="O1998" s="8">
        <v>0.05</v>
      </c>
      <c r="P1998" s="7">
        <v>15.1</v>
      </c>
      <c r="Q1998" s="7">
        <f t="shared" si="124"/>
        <v>112.4325</v>
      </c>
      <c r="R1998" s="7">
        <f t="shared" si="125"/>
        <v>45.3</v>
      </c>
      <c r="S1998" s="7">
        <f t="shared" si="126"/>
        <v>67.132500000000007</v>
      </c>
      <c r="T1998" s="9">
        <f t="shared" si="127"/>
        <v>0.59709158828630515</v>
      </c>
      <c r="U1998" s="6">
        <f>YEAR(SalesDataTable[[#This Row],[Order Date]])</f>
        <v>2026</v>
      </c>
      <c r="V1998" s="9" t="str">
        <f>"Q"&amp;ROUNDUP(MONTH(SalesDataTable[[#This Row],[Order Date]])/3,0)</f>
        <v>Q3</v>
      </c>
      <c r="W1998" s="6">
        <f>MONTH(SalesDataTable[[#This Row],[Order Date]])</f>
        <v>9</v>
      </c>
      <c r="X1998" s="9" t="str">
        <f>TEXT(SalesDataTable[[#This Row],[Order Date]],"mmm")</f>
        <v>Sep</v>
      </c>
    </row>
    <row r="1999" spans="1:24">
      <c r="A1999" s="3">
        <v>2388</v>
      </c>
      <c r="B1999" s="4">
        <v>46293</v>
      </c>
      <c r="C1999" s="11">
        <f>YEAR(SalesDataTable[[#This Row],[Order Date]])</f>
        <v>2026</v>
      </c>
      <c r="D1999" s="11" t="str">
        <f>"Q"&amp;ROUNDUP(MONTH(SalesDataTable[[#This Row],[Order Date]])/3,0)</f>
        <v>Q3</v>
      </c>
      <c r="E1999" s="13">
        <f>MONTH(SalesDataTable[[#This Row],[Order Date]])</f>
        <v>9</v>
      </c>
      <c r="F1999" s="11" t="str">
        <f>TEXT(SalesDataTable[[#This Row],[Order Date]],"MMM")</f>
        <v>Sep</v>
      </c>
      <c r="G1999" s="5" t="s">
        <v>20</v>
      </c>
      <c r="H1999" s="5" t="s">
        <v>33</v>
      </c>
      <c r="I1999" s="5" t="s">
        <v>2</v>
      </c>
      <c r="J1999" s="5" t="s">
        <v>3</v>
      </c>
      <c r="K1999" s="5" t="s">
        <v>9</v>
      </c>
      <c r="L1999" s="5" t="s">
        <v>10</v>
      </c>
      <c r="M1999" s="6">
        <v>3</v>
      </c>
      <c r="N1999" s="7">
        <v>93.22</v>
      </c>
      <c r="O1999" s="8">
        <v>0</v>
      </c>
      <c r="P1999" s="7">
        <v>46.75</v>
      </c>
      <c r="Q1999" s="7">
        <f t="shared" si="124"/>
        <v>279.65999999999997</v>
      </c>
      <c r="R1999" s="7">
        <f t="shared" si="125"/>
        <v>140.25</v>
      </c>
      <c r="S1999" s="7">
        <f t="shared" si="126"/>
        <v>139.40999999999997</v>
      </c>
      <c r="T1999" s="9">
        <f t="shared" si="127"/>
        <v>0.49849817635700489</v>
      </c>
      <c r="U1999" s="6">
        <f>YEAR(SalesDataTable[[#This Row],[Order Date]])</f>
        <v>2026</v>
      </c>
      <c r="V1999" s="9" t="str">
        <f>"Q"&amp;ROUNDUP(MONTH(SalesDataTable[[#This Row],[Order Date]])/3,0)</f>
        <v>Q3</v>
      </c>
      <c r="W1999" s="6">
        <f>MONTH(SalesDataTable[[#This Row],[Order Date]])</f>
        <v>9</v>
      </c>
      <c r="X1999" s="9" t="str">
        <f>TEXT(SalesDataTable[[#This Row],[Order Date]],"mmm")</f>
        <v>Sep</v>
      </c>
    </row>
    <row r="2000" spans="1:24">
      <c r="A2000" s="3">
        <v>2795</v>
      </c>
      <c r="B2000" s="4">
        <v>46293</v>
      </c>
      <c r="C2000" s="11">
        <f>YEAR(SalesDataTable[[#This Row],[Order Date]])</f>
        <v>2026</v>
      </c>
      <c r="D2000" s="11" t="str">
        <f>"Q"&amp;ROUNDUP(MONTH(SalesDataTable[[#This Row],[Order Date]])/3,0)</f>
        <v>Q3</v>
      </c>
      <c r="E2000" s="13">
        <f>MONTH(SalesDataTable[[#This Row],[Order Date]])</f>
        <v>9</v>
      </c>
      <c r="F2000" s="11" t="str">
        <f>TEXT(SalesDataTable[[#This Row],[Order Date]],"MMM")</f>
        <v>Sep</v>
      </c>
      <c r="G2000" s="5" t="s">
        <v>6</v>
      </c>
      <c r="H2000" s="5" t="s">
        <v>43</v>
      </c>
      <c r="I2000" s="5" t="s">
        <v>2</v>
      </c>
      <c r="J2000" s="5" t="s">
        <v>13</v>
      </c>
      <c r="K2000" s="5" t="s">
        <v>9</v>
      </c>
      <c r="L2000" s="5" t="s">
        <v>17</v>
      </c>
      <c r="M2000" s="6">
        <v>3</v>
      </c>
      <c r="N2000" s="7">
        <v>142.19</v>
      </c>
      <c r="O2000" s="8">
        <v>0.05</v>
      </c>
      <c r="P2000" s="7">
        <v>78.37</v>
      </c>
      <c r="Q2000" s="7">
        <f t="shared" si="124"/>
        <v>405.24149999999997</v>
      </c>
      <c r="R2000" s="7">
        <f t="shared" si="125"/>
        <v>235.11</v>
      </c>
      <c r="S2000" s="7">
        <f t="shared" si="126"/>
        <v>170.13149999999996</v>
      </c>
      <c r="T2000" s="9">
        <f t="shared" si="127"/>
        <v>0.41982743623246871</v>
      </c>
      <c r="U2000" s="6">
        <f>YEAR(SalesDataTable[[#This Row],[Order Date]])</f>
        <v>2026</v>
      </c>
      <c r="V2000" s="9" t="str">
        <f>"Q"&amp;ROUNDUP(MONTH(SalesDataTable[[#This Row],[Order Date]])/3,0)</f>
        <v>Q3</v>
      </c>
      <c r="W2000" s="6">
        <f>MONTH(SalesDataTable[[#This Row],[Order Date]])</f>
        <v>9</v>
      </c>
      <c r="X2000" s="9" t="str">
        <f>TEXT(SalesDataTable[[#This Row],[Order Date]],"mmm")</f>
        <v>Sep</v>
      </c>
    </row>
    <row r="2001" spans="1:24">
      <c r="A2001" s="3">
        <v>2840</v>
      </c>
      <c r="B2001" s="4">
        <v>46293</v>
      </c>
      <c r="C2001" s="11">
        <f>YEAR(SalesDataTable[[#This Row],[Order Date]])</f>
        <v>2026</v>
      </c>
      <c r="D2001" s="11" t="str">
        <f>"Q"&amp;ROUNDUP(MONTH(SalesDataTable[[#This Row],[Order Date]])/3,0)</f>
        <v>Q3</v>
      </c>
      <c r="E2001" s="13">
        <f>MONTH(SalesDataTable[[#This Row],[Order Date]])</f>
        <v>9</v>
      </c>
      <c r="F2001" s="11" t="str">
        <f>TEXT(SalesDataTable[[#This Row],[Order Date]],"MMM")</f>
        <v>Sep</v>
      </c>
      <c r="G2001" s="5" t="s">
        <v>0</v>
      </c>
      <c r="H2001" s="5" t="s">
        <v>1</v>
      </c>
      <c r="I2001" s="5" t="s">
        <v>2</v>
      </c>
      <c r="J2001" s="5" t="s">
        <v>3</v>
      </c>
      <c r="K2001" s="5" t="s">
        <v>9</v>
      </c>
      <c r="L2001" s="5" t="s">
        <v>37</v>
      </c>
      <c r="M2001" s="6">
        <v>2</v>
      </c>
      <c r="N2001" s="7">
        <v>151.69999999999999</v>
      </c>
      <c r="O2001" s="8">
        <v>0</v>
      </c>
      <c r="P2001" s="7">
        <v>77.19</v>
      </c>
      <c r="Q2001" s="7">
        <f t="shared" si="124"/>
        <v>303.39999999999998</v>
      </c>
      <c r="R2001" s="7">
        <f t="shared" si="125"/>
        <v>154.38</v>
      </c>
      <c r="S2001" s="7">
        <f t="shared" si="126"/>
        <v>149.01999999999998</v>
      </c>
      <c r="T2001" s="9">
        <f t="shared" si="127"/>
        <v>0.49116677653263019</v>
      </c>
      <c r="U2001" s="6">
        <f>YEAR(SalesDataTable[[#This Row],[Order Date]])</f>
        <v>2026</v>
      </c>
      <c r="V2001" s="9" t="str">
        <f>"Q"&amp;ROUNDUP(MONTH(SalesDataTable[[#This Row],[Order Date]])/3,0)</f>
        <v>Q3</v>
      </c>
      <c r="W2001" s="6">
        <f>MONTH(SalesDataTable[[#This Row],[Order Date]])</f>
        <v>9</v>
      </c>
      <c r="X2001" s="9" t="str">
        <f>TEXT(SalesDataTable[[#This Row],[Order Date]],"mmm")</f>
        <v>Sep</v>
      </c>
    </row>
    <row r="2002" spans="1:24">
      <c r="A2002" s="3">
        <v>2863</v>
      </c>
      <c r="B2002" s="4">
        <v>46293</v>
      </c>
      <c r="C2002" s="11">
        <f>YEAR(SalesDataTable[[#This Row],[Order Date]])</f>
        <v>2026</v>
      </c>
      <c r="D2002" s="11" t="str">
        <f>"Q"&amp;ROUNDUP(MONTH(SalesDataTable[[#This Row],[Order Date]])/3,0)</f>
        <v>Q3</v>
      </c>
      <c r="E2002" s="13">
        <f>MONTH(SalesDataTable[[#This Row],[Order Date]])</f>
        <v>9</v>
      </c>
      <c r="F2002" s="11" t="str">
        <f>TEXT(SalesDataTable[[#This Row],[Order Date]],"MMM")</f>
        <v>Sep</v>
      </c>
      <c r="G2002" s="5" t="s">
        <v>11</v>
      </c>
      <c r="H2002" s="5" t="s">
        <v>12</v>
      </c>
      <c r="I2002" s="5" t="s">
        <v>19</v>
      </c>
      <c r="J2002" s="5" t="s">
        <v>13</v>
      </c>
      <c r="K2002" s="5" t="s">
        <v>14</v>
      </c>
      <c r="L2002" s="5" t="s">
        <v>44</v>
      </c>
      <c r="M2002" s="6">
        <v>1</v>
      </c>
      <c r="N2002" s="7">
        <v>133.85</v>
      </c>
      <c r="O2002" s="8">
        <v>0.05</v>
      </c>
      <c r="P2002" s="7">
        <v>66.41</v>
      </c>
      <c r="Q2002" s="7">
        <f t="shared" si="124"/>
        <v>127.15749999999998</v>
      </c>
      <c r="R2002" s="7">
        <f t="shared" si="125"/>
        <v>66.41</v>
      </c>
      <c r="S2002" s="7">
        <f t="shared" si="126"/>
        <v>60.747499999999988</v>
      </c>
      <c r="T2002" s="9">
        <f t="shared" si="127"/>
        <v>0.47773430588050247</v>
      </c>
      <c r="U2002" s="6">
        <f>YEAR(SalesDataTable[[#This Row],[Order Date]])</f>
        <v>2026</v>
      </c>
      <c r="V2002" s="9" t="str">
        <f>"Q"&amp;ROUNDUP(MONTH(SalesDataTable[[#This Row],[Order Date]])/3,0)</f>
        <v>Q3</v>
      </c>
      <c r="W2002" s="6">
        <f>MONTH(SalesDataTable[[#This Row],[Order Date]])</f>
        <v>9</v>
      </c>
      <c r="X2002" s="9" t="str">
        <f>TEXT(SalesDataTable[[#This Row],[Order Date]],"mmm")</f>
        <v>Sep</v>
      </c>
    </row>
    <row r="2003" spans="1:24">
      <c r="A2003" s="3">
        <v>4522</v>
      </c>
      <c r="B2003" s="4">
        <v>46293</v>
      </c>
      <c r="C2003" s="11">
        <f>YEAR(SalesDataTable[[#This Row],[Order Date]])</f>
        <v>2026</v>
      </c>
      <c r="D2003" s="11" t="str">
        <f>"Q"&amp;ROUNDUP(MONTH(SalesDataTable[[#This Row],[Order Date]])/3,0)</f>
        <v>Q3</v>
      </c>
      <c r="E2003" s="13">
        <f>MONTH(SalesDataTable[[#This Row],[Order Date]])</f>
        <v>9</v>
      </c>
      <c r="F2003" s="11" t="str">
        <f>TEXT(SalesDataTable[[#This Row],[Order Date]],"MMM")</f>
        <v>Sep</v>
      </c>
      <c r="G2003" s="5" t="s">
        <v>20</v>
      </c>
      <c r="H2003" s="5" t="s">
        <v>47</v>
      </c>
      <c r="I2003" s="5" t="s">
        <v>28</v>
      </c>
      <c r="J2003" s="5" t="s">
        <v>16</v>
      </c>
      <c r="K2003" s="5" t="s">
        <v>23</v>
      </c>
      <c r="L2003" s="5" t="s">
        <v>51</v>
      </c>
      <c r="M2003" s="6">
        <v>6</v>
      </c>
      <c r="N2003" s="7">
        <v>125.62</v>
      </c>
      <c r="O2003" s="8">
        <v>0</v>
      </c>
      <c r="P2003" s="7">
        <v>61.34</v>
      </c>
      <c r="Q2003" s="7">
        <f t="shared" si="124"/>
        <v>753.72</v>
      </c>
      <c r="R2003" s="7">
        <f t="shared" si="125"/>
        <v>368.04</v>
      </c>
      <c r="S2003" s="7">
        <f t="shared" si="126"/>
        <v>385.68</v>
      </c>
      <c r="T2003" s="9">
        <f t="shared" si="127"/>
        <v>0.51170195828689702</v>
      </c>
      <c r="U2003" s="6">
        <f>YEAR(SalesDataTable[[#This Row],[Order Date]])</f>
        <v>2026</v>
      </c>
      <c r="V2003" s="9" t="str">
        <f>"Q"&amp;ROUNDUP(MONTH(SalesDataTable[[#This Row],[Order Date]])/3,0)</f>
        <v>Q3</v>
      </c>
      <c r="W2003" s="6">
        <f>MONTH(SalesDataTable[[#This Row],[Order Date]])</f>
        <v>9</v>
      </c>
      <c r="X2003" s="9" t="str">
        <f>TEXT(SalesDataTable[[#This Row],[Order Date]],"mmm")</f>
        <v>Sep</v>
      </c>
    </row>
    <row r="2004" spans="1:24">
      <c r="A2004" s="3">
        <v>5200</v>
      </c>
      <c r="B2004" s="4">
        <v>46293</v>
      </c>
      <c r="C2004" s="11">
        <f>YEAR(SalesDataTable[[#This Row],[Order Date]])</f>
        <v>2026</v>
      </c>
      <c r="D2004" s="11" t="str">
        <f>"Q"&amp;ROUNDUP(MONTH(SalesDataTable[[#This Row],[Order Date]])/3,0)</f>
        <v>Q3</v>
      </c>
      <c r="E2004" s="13">
        <f>MONTH(SalesDataTable[[#This Row],[Order Date]])</f>
        <v>9</v>
      </c>
      <c r="F2004" s="11" t="str">
        <f>TEXT(SalesDataTable[[#This Row],[Order Date]],"MMM")</f>
        <v>Sep</v>
      </c>
      <c r="G2004" s="5" t="s">
        <v>6</v>
      </c>
      <c r="H2004" s="5" t="s">
        <v>43</v>
      </c>
      <c r="I2004" s="5" t="s">
        <v>2</v>
      </c>
      <c r="J2004" s="5" t="s">
        <v>13</v>
      </c>
      <c r="K2004" s="5" t="s">
        <v>23</v>
      </c>
      <c r="L2004" s="5" t="s">
        <v>29</v>
      </c>
      <c r="M2004" s="6">
        <v>3</v>
      </c>
      <c r="N2004" s="7">
        <v>196.87</v>
      </c>
      <c r="O2004" s="8">
        <v>0.1</v>
      </c>
      <c r="P2004" s="7">
        <v>105.93</v>
      </c>
      <c r="Q2004" s="7">
        <f t="shared" si="124"/>
        <v>531.54899999999998</v>
      </c>
      <c r="R2004" s="7">
        <f t="shared" si="125"/>
        <v>317.79000000000002</v>
      </c>
      <c r="S2004" s="7">
        <f t="shared" si="126"/>
        <v>213.75899999999996</v>
      </c>
      <c r="T2004" s="9">
        <f t="shared" si="127"/>
        <v>0.40214354650276823</v>
      </c>
      <c r="U2004" s="6">
        <f>YEAR(SalesDataTable[[#This Row],[Order Date]])</f>
        <v>2026</v>
      </c>
      <c r="V2004" s="9" t="str">
        <f>"Q"&amp;ROUNDUP(MONTH(SalesDataTable[[#This Row],[Order Date]])/3,0)</f>
        <v>Q3</v>
      </c>
      <c r="W2004" s="6">
        <f>MONTH(SalesDataTable[[#This Row],[Order Date]])</f>
        <v>9</v>
      </c>
      <c r="X2004" s="9" t="str">
        <f>TEXT(SalesDataTable[[#This Row],[Order Date]],"mmm")</f>
        <v>Sep</v>
      </c>
    </row>
    <row r="2005" spans="1:24">
      <c r="A2005" s="3">
        <v>452</v>
      </c>
      <c r="B2005" s="4">
        <v>46294</v>
      </c>
      <c r="C2005" s="11">
        <f>YEAR(SalesDataTable[[#This Row],[Order Date]])</f>
        <v>2026</v>
      </c>
      <c r="D2005" s="11" t="str">
        <f>"Q"&amp;ROUNDUP(MONTH(SalesDataTable[[#This Row],[Order Date]])/3,0)</f>
        <v>Q3</v>
      </c>
      <c r="E2005" s="13">
        <f>MONTH(SalesDataTable[[#This Row],[Order Date]])</f>
        <v>9</v>
      </c>
      <c r="F2005" s="11" t="str">
        <f>TEXT(SalesDataTable[[#This Row],[Order Date]],"MMM")</f>
        <v>Sep</v>
      </c>
      <c r="G2005" s="5" t="s">
        <v>6</v>
      </c>
      <c r="H2005" s="5" t="s">
        <v>7</v>
      </c>
      <c r="I2005" s="5" t="s">
        <v>2</v>
      </c>
      <c r="J2005" s="5" t="s">
        <v>3</v>
      </c>
      <c r="K2005" s="5" t="s">
        <v>14</v>
      </c>
      <c r="L2005" s="5" t="s">
        <v>15</v>
      </c>
      <c r="M2005" s="6">
        <v>4</v>
      </c>
      <c r="N2005" s="7">
        <v>36.869999999999997</v>
      </c>
      <c r="O2005" s="8">
        <v>0</v>
      </c>
      <c r="P2005" s="7">
        <v>13.43</v>
      </c>
      <c r="Q2005" s="7">
        <f t="shared" si="124"/>
        <v>147.47999999999999</v>
      </c>
      <c r="R2005" s="7">
        <f t="shared" si="125"/>
        <v>53.72</v>
      </c>
      <c r="S2005" s="7">
        <f t="shared" si="126"/>
        <v>93.759999999999991</v>
      </c>
      <c r="T2005" s="9">
        <f t="shared" si="127"/>
        <v>0.63574721996202876</v>
      </c>
      <c r="U2005" s="6">
        <f>YEAR(SalesDataTable[[#This Row],[Order Date]])</f>
        <v>2026</v>
      </c>
      <c r="V2005" s="9" t="str">
        <f>"Q"&amp;ROUNDUP(MONTH(SalesDataTable[[#This Row],[Order Date]])/3,0)</f>
        <v>Q3</v>
      </c>
      <c r="W2005" s="6">
        <f>MONTH(SalesDataTable[[#This Row],[Order Date]])</f>
        <v>9</v>
      </c>
      <c r="X2005" s="9" t="str">
        <f>TEXT(SalesDataTable[[#This Row],[Order Date]],"mmm")</f>
        <v>Sep</v>
      </c>
    </row>
    <row r="2006" spans="1:24">
      <c r="A2006" s="3">
        <v>871</v>
      </c>
      <c r="B2006" s="4">
        <v>46294</v>
      </c>
      <c r="C2006" s="11">
        <f>YEAR(SalesDataTable[[#This Row],[Order Date]])</f>
        <v>2026</v>
      </c>
      <c r="D2006" s="11" t="str">
        <f>"Q"&amp;ROUNDUP(MONTH(SalesDataTable[[#This Row],[Order Date]])/3,0)</f>
        <v>Q3</v>
      </c>
      <c r="E2006" s="13">
        <f>MONTH(SalesDataTable[[#This Row],[Order Date]])</f>
        <v>9</v>
      </c>
      <c r="F2006" s="11" t="str">
        <f>TEXT(SalesDataTable[[#This Row],[Order Date]],"MMM")</f>
        <v>Sep</v>
      </c>
      <c r="G2006" s="5" t="s">
        <v>6</v>
      </c>
      <c r="H2006" s="5" t="s">
        <v>43</v>
      </c>
      <c r="I2006" s="5" t="s">
        <v>2</v>
      </c>
      <c r="J2006" s="5" t="s">
        <v>13</v>
      </c>
      <c r="K2006" s="5" t="s">
        <v>14</v>
      </c>
      <c r="L2006" s="5" t="s">
        <v>32</v>
      </c>
      <c r="M2006" s="6">
        <v>1</v>
      </c>
      <c r="N2006" s="7">
        <v>47.37</v>
      </c>
      <c r="O2006" s="8">
        <v>0</v>
      </c>
      <c r="P2006" s="7">
        <v>18.2</v>
      </c>
      <c r="Q2006" s="7">
        <f t="shared" si="124"/>
        <v>47.37</v>
      </c>
      <c r="R2006" s="7">
        <f t="shared" si="125"/>
        <v>18.2</v>
      </c>
      <c r="S2006" s="7">
        <f t="shared" si="126"/>
        <v>29.169999999999998</v>
      </c>
      <c r="T2006" s="9">
        <f t="shared" si="127"/>
        <v>0.61579058475828585</v>
      </c>
      <c r="U2006" s="6">
        <f>YEAR(SalesDataTable[[#This Row],[Order Date]])</f>
        <v>2026</v>
      </c>
      <c r="V2006" s="9" t="str">
        <f>"Q"&amp;ROUNDUP(MONTH(SalesDataTable[[#This Row],[Order Date]])/3,0)</f>
        <v>Q3</v>
      </c>
      <c r="W2006" s="6">
        <f>MONTH(SalesDataTable[[#This Row],[Order Date]])</f>
        <v>9</v>
      </c>
      <c r="X2006" s="9" t="str">
        <f>TEXT(SalesDataTable[[#This Row],[Order Date]],"mmm")</f>
        <v>Sep</v>
      </c>
    </row>
    <row r="2007" spans="1:24">
      <c r="A2007" s="3">
        <v>922</v>
      </c>
      <c r="B2007" s="4">
        <v>46294</v>
      </c>
      <c r="C2007" s="11">
        <f>YEAR(SalesDataTable[[#This Row],[Order Date]])</f>
        <v>2026</v>
      </c>
      <c r="D2007" s="11" t="str">
        <f>"Q"&amp;ROUNDUP(MONTH(SalesDataTable[[#This Row],[Order Date]])/3,0)</f>
        <v>Q3</v>
      </c>
      <c r="E2007" s="13">
        <f>MONTH(SalesDataTable[[#This Row],[Order Date]])</f>
        <v>9</v>
      </c>
      <c r="F2007" s="11" t="str">
        <f>TEXT(SalesDataTable[[#This Row],[Order Date]],"MMM")</f>
        <v>Sep</v>
      </c>
      <c r="G2007" s="5" t="s">
        <v>20</v>
      </c>
      <c r="H2007" s="5" t="s">
        <v>33</v>
      </c>
      <c r="I2007" s="5" t="s">
        <v>28</v>
      </c>
      <c r="J2007" s="5" t="s">
        <v>16</v>
      </c>
      <c r="K2007" s="5" t="s">
        <v>9</v>
      </c>
      <c r="L2007" s="5" t="s">
        <v>17</v>
      </c>
      <c r="M2007" s="6">
        <v>1</v>
      </c>
      <c r="N2007" s="7">
        <v>145.62</v>
      </c>
      <c r="O2007" s="8">
        <v>0.05</v>
      </c>
      <c r="P2007" s="7">
        <v>80.25</v>
      </c>
      <c r="Q2007" s="7">
        <f t="shared" si="124"/>
        <v>138.339</v>
      </c>
      <c r="R2007" s="7">
        <f t="shared" si="125"/>
        <v>80.25</v>
      </c>
      <c r="S2007" s="7">
        <f t="shared" si="126"/>
        <v>58.088999999999999</v>
      </c>
      <c r="T2007" s="9">
        <f t="shared" si="127"/>
        <v>0.41990328107041397</v>
      </c>
      <c r="U2007" s="6">
        <f>YEAR(SalesDataTable[[#This Row],[Order Date]])</f>
        <v>2026</v>
      </c>
      <c r="V2007" s="9" t="str">
        <f>"Q"&amp;ROUNDUP(MONTH(SalesDataTable[[#This Row],[Order Date]])/3,0)</f>
        <v>Q3</v>
      </c>
      <c r="W2007" s="6">
        <f>MONTH(SalesDataTable[[#This Row],[Order Date]])</f>
        <v>9</v>
      </c>
      <c r="X2007" s="9" t="str">
        <f>TEXT(SalesDataTable[[#This Row],[Order Date]],"mmm")</f>
        <v>Sep</v>
      </c>
    </row>
    <row r="2008" spans="1:24">
      <c r="A2008" s="3">
        <v>1491</v>
      </c>
      <c r="B2008" s="4">
        <v>46294</v>
      </c>
      <c r="C2008" s="11">
        <f>YEAR(SalesDataTable[[#This Row],[Order Date]])</f>
        <v>2026</v>
      </c>
      <c r="D2008" s="11" t="str">
        <f>"Q"&amp;ROUNDUP(MONTH(SalesDataTable[[#This Row],[Order Date]])/3,0)</f>
        <v>Q3</v>
      </c>
      <c r="E2008" s="13">
        <f>MONTH(SalesDataTable[[#This Row],[Order Date]])</f>
        <v>9</v>
      </c>
      <c r="F2008" s="11" t="str">
        <f>TEXT(SalesDataTable[[#This Row],[Order Date]],"MMM")</f>
        <v>Sep</v>
      </c>
      <c r="G2008" s="5" t="s">
        <v>20</v>
      </c>
      <c r="H2008" s="5" t="s">
        <v>33</v>
      </c>
      <c r="I2008" s="5" t="s">
        <v>19</v>
      </c>
      <c r="J2008" s="5" t="s">
        <v>13</v>
      </c>
      <c r="K2008" s="5" t="s">
        <v>34</v>
      </c>
      <c r="L2008" s="5" t="s">
        <v>42</v>
      </c>
      <c r="M2008" s="6">
        <v>2</v>
      </c>
      <c r="N2008" s="7">
        <v>36.1</v>
      </c>
      <c r="O2008" s="8">
        <v>0.05</v>
      </c>
      <c r="P2008" s="7">
        <v>13.71</v>
      </c>
      <c r="Q2008" s="7">
        <f t="shared" si="124"/>
        <v>68.59</v>
      </c>
      <c r="R2008" s="7">
        <f t="shared" si="125"/>
        <v>27.42</v>
      </c>
      <c r="S2008" s="7">
        <f t="shared" si="126"/>
        <v>41.17</v>
      </c>
      <c r="T2008" s="9">
        <f t="shared" si="127"/>
        <v>0.60023327015599937</v>
      </c>
      <c r="U2008" s="6">
        <f>YEAR(SalesDataTable[[#This Row],[Order Date]])</f>
        <v>2026</v>
      </c>
      <c r="V2008" s="9" t="str">
        <f>"Q"&amp;ROUNDUP(MONTH(SalesDataTable[[#This Row],[Order Date]])/3,0)</f>
        <v>Q3</v>
      </c>
      <c r="W2008" s="6">
        <f>MONTH(SalesDataTable[[#This Row],[Order Date]])</f>
        <v>9</v>
      </c>
      <c r="X2008" s="9" t="str">
        <f>TEXT(SalesDataTable[[#This Row],[Order Date]],"mmm")</f>
        <v>Sep</v>
      </c>
    </row>
    <row r="2009" spans="1:24">
      <c r="A2009" s="3">
        <v>1548</v>
      </c>
      <c r="B2009" s="4">
        <v>46294</v>
      </c>
      <c r="C2009" s="11">
        <f>YEAR(SalesDataTable[[#This Row],[Order Date]])</f>
        <v>2026</v>
      </c>
      <c r="D2009" s="11" t="str">
        <f>"Q"&amp;ROUNDUP(MONTH(SalesDataTable[[#This Row],[Order Date]])/3,0)</f>
        <v>Q3</v>
      </c>
      <c r="E2009" s="13">
        <f>MONTH(SalesDataTable[[#This Row],[Order Date]])</f>
        <v>9</v>
      </c>
      <c r="F2009" s="11" t="str">
        <f>TEXT(SalesDataTable[[#This Row],[Order Date]],"MMM")</f>
        <v>Sep</v>
      </c>
      <c r="G2009" s="5" t="s">
        <v>0</v>
      </c>
      <c r="H2009" s="5" t="s">
        <v>36</v>
      </c>
      <c r="I2009" s="5" t="s">
        <v>19</v>
      </c>
      <c r="J2009" s="5" t="s">
        <v>3</v>
      </c>
      <c r="K2009" s="5" t="s">
        <v>9</v>
      </c>
      <c r="L2009" s="5" t="s">
        <v>46</v>
      </c>
      <c r="M2009" s="6">
        <v>2</v>
      </c>
      <c r="N2009" s="7">
        <v>73</v>
      </c>
      <c r="O2009" s="8">
        <v>0.05</v>
      </c>
      <c r="P2009" s="7">
        <v>31.41</v>
      </c>
      <c r="Q2009" s="7">
        <f t="shared" si="124"/>
        <v>138.69999999999999</v>
      </c>
      <c r="R2009" s="7">
        <f t="shared" si="125"/>
        <v>62.82</v>
      </c>
      <c r="S2009" s="7">
        <f t="shared" si="126"/>
        <v>75.88</v>
      </c>
      <c r="T2009" s="9">
        <f t="shared" si="127"/>
        <v>0.54708002883922136</v>
      </c>
      <c r="U2009" s="6">
        <f>YEAR(SalesDataTable[[#This Row],[Order Date]])</f>
        <v>2026</v>
      </c>
      <c r="V2009" s="9" t="str">
        <f>"Q"&amp;ROUNDUP(MONTH(SalesDataTable[[#This Row],[Order Date]])/3,0)</f>
        <v>Q3</v>
      </c>
      <c r="W2009" s="6">
        <f>MONTH(SalesDataTable[[#This Row],[Order Date]])</f>
        <v>9</v>
      </c>
      <c r="X2009" s="9" t="str">
        <f>TEXT(SalesDataTable[[#This Row],[Order Date]],"mmm")</f>
        <v>Sep</v>
      </c>
    </row>
    <row r="2010" spans="1:24">
      <c r="A2010" s="3">
        <v>2299</v>
      </c>
      <c r="B2010" s="4">
        <v>46294</v>
      </c>
      <c r="C2010" s="11">
        <f>YEAR(SalesDataTable[[#This Row],[Order Date]])</f>
        <v>2026</v>
      </c>
      <c r="D2010" s="11" t="str">
        <f>"Q"&amp;ROUNDUP(MONTH(SalesDataTable[[#This Row],[Order Date]])/3,0)</f>
        <v>Q3</v>
      </c>
      <c r="E2010" s="13">
        <f>MONTH(SalesDataTable[[#This Row],[Order Date]])</f>
        <v>9</v>
      </c>
      <c r="F2010" s="11" t="str">
        <f>TEXT(SalesDataTable[[#This Row],[Order Date]],"MMM")</f>
        <v>Sep</v>
      </c>
      <c r="G2010" s="5" t="s">
        <v>6</v>
      </c>
      <c r="H2010" s="5" t="s">
        <v>41</v>
      </c>
      <c r="I2010" s="5" t="s">
        <v>2</v>
      </c>
      <c r="J2010" s="5" t="s">
        <v>13</v>
      </c>
      <c r="K2010" s="5" t="s">
        <v>14</v>
      </c>
      <c r="L2010" s="5" t="s">
        <v>15</v>
      </c>
      <c r="M2010" s="6">
        <v>2</v>
      </c>
      <c r="N2010" s="7">
        <v>36.93</v>
      </c>
      <c r="O2010" s="8">
        <v>0.1</v>
      </c>
      <c r="P2010" s="7">
        <v>13.4</v>
      </c>
      <c r="Q2010" s="7">
        <f t="shared" si="124"/>
        <v>66.474000000000004</v>
      </c>
      <c r="R2010" s="7">
        <f t="shared" si="125"/>
        <v>26.8</v>
      </c>
      <c r="S2010" s="7">
        <f t="shared" si="126"/>
        <v>39.674000000000007</v>
      </c>
      <c r="T2010" s="9">
        <f t="shared" si="127"/>
        <v>0.59683485272437353</v>
      </c>
      <c r="U2010" s="6">
        <f>YEAR(SalesDataTable[[#This Row],[Order Date]])</f>
        <v>2026</v>
      </c>
      <c r="V2010" s="9" t="str">
        <f>"Q"&amp;ROUNDUP(MONTH(SalesDataTable[[#This Row],[Order Date]])/3,0)</f>
        <v>Q3</v>
      </c>
      <c r="W2010" s="6">
        <f>MONTH(SalesDataTable[[#This Row],[Order Date]])</f>
        <v>9</v>
      </c>
      <c r="X2010" s="9" t="str">
        <f>TEXT(SalesDataTable[[#This Row],[Order Date]],"mmm")</f>
        <v>Sep</v>
      </c>
    </row>
    <row r="2011" spans="1:24">
      <c r="A2011" s="3">
        <v>3051</v>
      </c>
      <c r="B2011" s="4">
        <v>46294</v>
      </c>
      <c r="C2011" s="11">
        <f>YEAR(SalesDataTable[[#This Row],[Order Date]])</f>
        <v>2026</v>
      </c>
      <c r="D2011" s="11" t="str">
        <f>"Q"&amp;ROUNDUP(MONTH(SalesDataTable[[#This Row],[Order Date]])/3,0)</f>
        <v>Q3</v>
      </c>
      <c r="E2011" s="13">
        <f>MONTH(SalesDataTable[[#This Row],[Order Date]])</f>
        <v>9</v>
      </c>
      <c r="F2011" s="11" t="str">
        <f>TEXT(SalesDataTable[[#This Row],[Order Date]],"MMM")</f>
        <v>Sep</v>
      </c>
      <c r="G2011" s="5" t="s">
        <v>6</v>
      </c>
      <c r="H2011" s="5" t="s">
        <v>49</v>
      </c>
      <c r="I2011" s="5" t="s">
        <v>2</v>
      </c>
      <c r="J2011" s="5" t="s">
        <v>13</v>
      </c>
      <c r="K2011" s="5" t="s">
        <v>34</v>
      </c>
      <c r="L2011" s="5" t="s">
        <v>45</v>
      </c>
      <c r="M2011" s="6">
        <v>2</v>
      </c>
      <c r="N2011" s="7">
        <v>51.52</v>
      </c>
      <c r="O2011" s="8">
        <v>0</v>
      </c>
      <c r="P2011" s="7">
        <v>21.47</v>
      </c>
      <c r="Q2011" s="7">
        <f t="shared" si="124"/>
        <v>103.04</v>
      </c>
      <c r="R2011" s="7">
        <f t="shared" si="125"/>
        <v>42.94</v>
      </c>
      <c r="S2011" s="7">
        <f t="shared" si="126"/>
        <v>60.100000000000009</v>
      </c>
      <c r="T2011" s="9">
        <f t="shared" si="127"/>
        <v>0.58326863354037273</v>
      </c>
      <c r="U2011" s="6">
        <f>YEAR(SalesDataTable[[#This Row],[Order Date]])</f>
        <v>2026</v>
      </c>
      <c r="V2011" s="9" t="str">
        <f>"Q"&amp;ROUNDUP(MONTH(SalesDataTable[[#This Row],[Order Date]])/3,0)</f>
        <v>Q3</v>
      </c>
      <c r="W2011" s="6">
        <f>MONTH(SalesDataTable[[#This Row],[Order Date]])</f>
        <v>9</v>
      </c>
      <c r="X2011" s="9" t="str">
        <f>TEXT(SalesDataTable[[#This Row],[Order Date]],"mmm")</f>
        <v>Sep</v>
      </c>
    </row>
    <row r="2012" spans="1:24">
      <c r="A2012" s="3">
        <v>4018</v>
      </c>
      <c r="B2012" s="4">
        <v>46294</v>
      </c>
      <c r="C2012" s="11">
        <f>YEAR(SalesDataTable[[#This Row],[Order Date]])</f>
        <v>2026</v>
      </c>
      <c r="D2012" s="11" t="str">
        <f>"Q"&amp;ROUNDUP(MONTH(SalesDataTable[[#This Row],[Order Date]])/3,0)</f>
        <v>Q3</v>
      </c>
      <c r="E2012" s="13">
        <f>MONTH(SalesDataTable[[#This Row],[Order Date]])</f>
        <v>9</v>
      </c>
      <c r="F2012" s="11" t="str">
        <f>TEXT(SalesDataTable[[#This Row],[Order Date]],"MMM")</f>
        <v>Sep</v>
      </c>
      <c r="G2012" s="5" t="s">
        <v>6</v>
      </c>
      <c r="H2012" s="5" t="s">
        <v>27</v>
      </c>
      <c r="I2012" s="5" t="s">
        <v>2</v>
      </c>
      <c r="J2012" s="5" t="s">
        <v>13</v>
      </c>
      <c r="K2012" s="5" t="s">
        <v>34</v>
      </c>
      <c r="L2012" s="5" t="s">
        <v>45</v>
      </c>
      <c r="M2012" s="6">
        <v>1</v>
      </c>
      <c r="N2012" s="7">
        <v>50.42</v>
      </c>
      <c r="O2012" s="8">
        <v>0</v>
      </c>
      <c r="P2012" s="7">
        <v>21.68</v>
      </c>
      <c r="Q2012" s="7">
        <f t="shared" si="124"/>
        <v>50.42</v>
      </c>
      <c r="R2012" s="7">
        <f t="shared" si="125"/>
        <v>21.68</v>
      </c>
      <c r="S2012" s="7">
        <f t="shared" si="126"/>
        <v>28.740000000000002</v>
      </c>
      <c r="T2012" s="9">
        <f t="shared" si="127"/>
        <v>0.57001190003966684</v>
      </c>
      <c r="U2012" s="6">
        <f>YEAR(SalesDataTable[[#This Row],[Order Date]])</f>
        <v>2026</v>
      </c>
      <c r="V2012" s="9" t="str">
        <f>"Q"&amp;ROUNDUP(MONTH(SalesDataTable[[#This Row],[Order Date]])/3,0)</f>
        <v>Q3</v>
      </c>
      <c r="W2012" s="6">
        <f>MONTH(SalesDataTable[[#This Row],[Order Date]])</f>
        <v>9</v>
      </c>
      <c r="X2012" s="9" t="str">
        <f>TEXT(SalesDataTable[[#This Row],[Order Date]],"mmm")</f>
        <v>Sep</v>
      </c>
    </row>
    <row r="2013" spans="1:24">
      <c r="A2013" s="3">
        <v>4118</v>
      </c>
      <c r="B2013" s="4">
        <v>46294</v>
      </c>
      <c r="C2013" s="11">
        <f>YEAR(SalesDataTable[[#This Row],[Order Date]])</f>
        <v>2026</v>
      </c>
      <c r="D2013" s="11" t="str">
        <f>"Q"&amp;ROUNDUP(MONTH(SalesDataTable[[#This Row],[Order Date]])/3,0)</f>
        <v>Q3</v>
      </c>
      <c r="E2013" s="13">
        <f>MONTH(SalesDataTable[[#This Row],[Order Date]])</f>
        <v>9</v>
      </c>
      <c r="F2013" s="11" t="str">
        <f>TEXT(SalesDataTable[[#This Row],[Order Date]],"MMM")</f>
        <v>Sep</v>
      </c>
      <c r="G2013" s="5" t="s">
        <v>6</v>
      </c>
      <c r="H2013" s="5" t="s">
        <v>49</v>
      </c>
      <c r="I2013" s="5" t="s">
        <v>8</v>
      </c>
      <c r="J2013" s="5" t="s">
        <v>3</v>
      </c>
      <c r="K2013" s="5" t="s">
        <v>9</v>
      </c>
      <c r="L2013" s="5" t="s">
        <v>37</v>
      </c>
      <c r="M2013" s="6">
        <v>10</v>
      </c>
      <c r="N2013" s="7">
        <v>157.79</v>
      </c>
      <c r="O2013" s="8">
        <v>0.1</v>
      </c>
      <c r="P2013" s="7">
        <v>77.900000000000006</v>
      </c>
      <c r="Q2013" s="7">
        <f t="shared" si="124"/>
        <v>1420.11</v>
      </c>
      <c r="R2013" s="7">
        <f t="shared" si="125"/>
        <v>779</v>
      </c>
      <c r="S2013" s="7">
        <f t="shared" si="126"/>
        <v>641.1099999999999</v>
      </c>
      <c r="T2013" s="9">
        <f t="shared" si="127"/>
        <v>0.4514509439409623</v>
      </c>
      <c r="U2013" s="6">
        <f>YEAR(SalesDataTable[[#This Row],[Order Date]])</f>
        <v>2026</v>
      </c>
      <c r="V2013" s="9" t="str">
        <f>"Q"&amp;ROUNDUP(MONTH(SalesDataTable[[#This Row],[Order Date]])/3,0)</f>
        <v>Q3</v>
      </c>
      <c r="W2013" s="6">
        <f>MONTH(SalesDataTable[[#This Row],[Order Date]])</f>
        <v>9</v>
      </c>
      <c r="X2013" s="9" t="str">
        <f>TEXT(SalesDataTable[[#This Row],[Order Date]],"mmm")</f>
        <v>Sep</v>
      </c>
    </row>
    <row r="2014" spans="1:24">
      <c r="A2014" s="3">
        <v>4251</v>
      </c>
      <c r="B2014" s="4">
        <v>46294</v>
      </c>
      <c r="C2014" s="11">
        <f>YEAR(SalesDataTable[[#This Row],[Order Date]])</f>
        <v>2026</v>
      </c>
      <c r="D2014" s="11" t="str">
        <f>"Q"&amp;ROUNDUP(MONTH(SalesDataTable[[#This Row],[Order Date]])/3,0)</f>
        <v>Q3</v>
      </c>
      <c r="E2014" s="13">
        <f>MONTH(SalesDataTable[[#This Row],[Order Date]])</f>
        <v>9</v>
      </c>
      <c r="F2014" s="11" t="str">
        <f>TEXT(SalesDataTable[[#This Row],[Order Date]],"MMM")</f>
        <v>Sep</v>
      </c>
      <c r="G2014" s="5" t="s">
        <v>6</v>
      </c>
      <c r="H2014" s="5" t="s">
        <v>41</v>
      </c>
      <c r="I2014" s="5" t="s">
        <v>2</v>
      </c>
      <c r="J2014" s="5" t="s">
        <v>3</v>
      </c>
      <c r="K2014" s="5" t="s">
        <v>4</v>
      </c>
      <c r="L2014" s="5" t="s">
        <v>26</v>
      </c>
      <c r="M2014" s="6">
        <v>1</v>
      </c>
      <c r="N2014" s="7">
        <v>40.409999999999997</v>
      </c>
      <c r="O2014" s="8">
        <v>0.15</v>
      </c>
      <c r="P2014" s="7">
        <v>16.3</v>
      </c>
      <c r="Q2014" s="7">
        <f t="shared" si="124"/>
        <v>34.348499999999994</v>
      </c>
      <c r="R2014" s="7">
        <f t="shared" si="125"/>
        <v>16.3</v>
      </c>
      <c r="S2014" s="7">
        <f t="shared" si="126"/>
        <v>18.048499999999994</v>
      </c>
      <c r="T2014" s="9">
        <f t="shared" si="127"/>
        <v>0.52545234871974023</v>
      </c>
      <c r="U2014" s="6">
        <f>YEAR(SalesDataTable[[#This Row],[Order Date]])</f>
        <v>2026</v>
      </c>
      <c r="V2014" s="9" t="str">
        <f>"Q"&amp;ROUNDUP(MONTH(SalesDataTable[[#This Row],[Order Date]])/3,0)</f>
        <v>Q3</v>
      </c>
      <c r="W2014" s="6">
        <f>MONTH(SalesDataTable[[#This Row],[Order Date]])</f>
        <v>9</v>
      </c>
      <c r="X2014" s="9" t="str">
        <f>TEXT(SalesDataTable[[#This Row],[Order Date]],"mmm")</f>
        <v>Sep</v>
      </c>
    </row>
    <row r="2015" spans="1:24">
      <c r="A2015" s="3">
        <v>4557</v>
      </c>
      <c r="B2015" s="4">
        <v>46294</v>
      </c>
      <c r="C2015" s="11">
        <f>YEAR(SalesDataTable[[#This Row],[Order Date]])</f>
        <v>2026</v>
      </c>
      <c r="D2015" s="11" t="str">
        <f>"Q"&amp;ROUNDUP(MONTH(SalesDataTable[[#This Row],[Order Date]])/3,0)</f>
        <v>Q3</v>
      </c>
      <c r="E2015" s="13">
        <f>MONTH(SalesDataTable[[#This Row],[Order Date]])</f>
        <v>9</v>
      </c>
      <c r="F2015" s="11" t="str">
        <f>TEXT(SalesDataTable[[#This Row],[Order Date]],"MMM")</f>
        <v>Sep</v>
      </c>
      <c r="G2015" s="5" t="s">
        <v>20</v>
      </c>
      <c r="H2015" s="5" t="s">
        <v>33</v>
      </c>
      <c r="I2015" s="5" t="s">
        <v>2</v>
      </c>
      <c r="J2015" s="5" t="s">
        <v>13</v>
      </c>
      <c r="K2015" s="5" t="s">
        <v>4</v>
      </c>
      <c r="L2015" s="5" t="s">
        <v>22</v>
      </c>
      <c r="M2015" s="6">
        <v>2</v>
      </c>
      <c r="N2015" s="7">
        <v>50.17</v>
      </c>
      <c r="O2015" s="8">
        <v>0.05</v>
      </c>
      <c r="P2015" s="7">
        <v>22.83</v>
      </c>
      <c r="Q2015" s="7">
        <f t="shared" si="124"/>
        <v>95.322999999999993</v>
      </c>
      <c r="R2015" s="7">
        <f t="shared" si="125"/>
        <v>45.66</v>
      </c>
      <c r="S2015" s="7">
        <f t="shared" si="126"/>
        <v>49.662999999999997</v>
      </c>
      <c r="T2015" s="9">
        <f t="shared" si="127"/>
        <v>0.52099703114673268</v>
      </c>
      <c r="U2015" s="6">
        <f>YEAR(SalesDataTable[[#This Row],[Order Date]])</f>
        <v>2026</v>
      </c>
      <c r="V2015" s="9" t="str">
        <f>"Q"&amp;ROUNDUP(MONTH(SalesDataTable[[#This Row],[Order Date]])/3,0)</f>
        <v>Q3</v>
      </c>
      <c r="W2015" s="6">
        <f>MONTH(SalesDataTable[[#This Row],[Order Date]])</f>
        <v>9</v>
      </c>
      <c r="X2015" s="9" t="str">
        <f>TEXT(SalesDataTable[[#This Row],[Order Date]],"mmm")</f>
        <v>Sep</v>
      </c>
    </row>
    <row r="2016" spans="1:24">
      <c r="A2016" s="3">
        <v>4811</v>
      </c>
      <c r="B2016" s="4">
        <v>46294</v>
      </c>
      <c r="C2016" s="11">
        <f>YEAR(SalesDataTable[[#This Row],[Order Date]])</f>
        <v>2026</v>
      </c>
      <c r="D2016" s="11" t="str">
        <f>"Q"&amp;ROUNDUP(MONTH(SalesDataTable[[#This Row],[Order Date]])/3,0)</f>
        <v>Q3</v>
      </c>
      <c r="E2016" s="13">
        <f>MONTH(SalesDataTable[[#This Row],[Order Date]])</f>
        <v>9</v>
      </c>
      <c r="F2016" s="11" t="str">
        <f>TEXT(SalesDataTable[[#This Row],[Order Date]],"MMM")</f>
        <v>Sep</v>
      </c>
      <c r="G2016" s="5" t="s">
        <v>6</v>
      </c>
      <c r="H2016" s="5" t="s">
        <v>49</v>
      </c>
      <c r="I2016" s="5" t="s">
        <v>2</v>
      </c>
      <c r="J2016" s="5" t="s">
        <v>13</v>
      </c>
      <c r="K2016" s="5" t="s">
        <v>9</v>
      </c>
      <c r="L2016" s="5" t="s">
        <v>37</v>
      </c>
      <c r="M2016" s="6">
        <v>1</v>
      </c>
      <c r="N2016" s="7">
        <v>155.55000000000001</v>
      </c>
      <c r="O2016" s="8">
        <v>0.1</v>
      </c>
      <c r="P2016" s="7">
        <v>79.2</v>
      </c>
      <c r="Q2016" s="7">
        <f t="shared" si="124"/>
        <v>139.995</v>
      </c>
      <c r="R2016" s="7">
        <f t="shared" si="125"/>
        <v>79.2</v>
      </c>
      <c r="S2016" s="7">
        <f t="shared" si="126"/>
        <v>60.795000000000002</v>
      </c>
      <c r="T2016" s="9">
        <f t="shared" si="127"/>
        <v>0.43426550948248149</v>
      </c>
      <c r="U2016" s="6">
        <f>YEAR(SalesDataTable[[#This Row],[Order Date]])</f>
        <v>2026</v>
      </c>
      <c r="V2016" s="9" t="str">
        <f>"Q"&amp;ROUNDUP(MONTH(SalesDataTable[[#This Row],[Order Date]])/3,0)</f>
        <v>Q3</v>
      </c>
      <c r="W2016" s="6">
        <f>MONTH(SalesDataTable[[#This Row],[Order Date]])</f>
        <v>9</v>
      </c>
      <c r="X2016" s="9" t="str">
        <f>TEXT(SalesDataTable[[#This Row],[Order Date]],"mmm")</f>
        <v>Sep</v>
      </c>
    </row>
    <row r="2017" spans="1:24">
      <c r="A2017" s="3">
        <v>306</v>
      </c>
      <c r="B2017" s="4">
        <v>46295</v>
      </c>
      <c r="C2017" s="11">
        <f>YEAR(SalesDataTable[[#This Row],[Order Date]])</f>
        <v>2026</v>
      </c>
      <c r="D2017" s="11" t="str">
        <f>"Q"&amp;ROUNDUP(MONTH(SalesDataTable[[#This Row],[Order Date]])/3,0)</f>
        <v>Q3</v>
      </c>
      <c r="E2017" s="13">
        <f>MONTH(SalesDataTable[[#This Row],[Order Date]])</f>
        <v>9</v>
      </c>
      <c r="F2017" s="11" t="str">
        <f>TEXT(SalesDataTable[[#This Row],[Order Date]],"MMM")</f>
        <v>Sep</v>
      </c>
      <c r="G2017" s="5" t="s">
        <v>11</v>
      </c>
      <c r="H2017" s="5" t="s">
        <v>39</v>
      </c>
      <c r="I2017" s="5" t="s">
        <v>19</v>
      </c>
      <c r="J2017" s="5" t="s">
        <v>16</v>
      </c>
      <c r="K2017" s="5" t="s">
        <v>4</v>
      </c>
      <c r="L2017" s="5" t="s">
        <v>22</v>
      </c>
      <c r="M2017" s="6">
        <v>1</v>
      </c>
      <c r="N2017" s="7">
        <v>51.81</v>
      </c>
      <c r="O2017" s="8">
        <v>0.1</v>
      </c>
      <c r="P2017" s="7">
        <v>22.65</v>
      </c>
      <c r="Q2017" s="7">
        <f t="shared" si="124"/>
        <v>46.629000000000005</v>
      </c>
      <c r="R2017" s="7">
        <f t="shared" si="125"/>
        <v>22.65</v>
      </c>
      <c r="S2017" s="7">
        <f t="shared" si="126"/>
        <v>23.979000000000006</v>
      </c>
      <c r="T2017" s="9">
        <f t="shared" si="127"/>
        <v>0.51425078813613856</v>
      </c>
      <c r="U2017" s="6">
        <f>YEAR(SalesDataTable[[#This Row],[Order Date]])</f>
        <v>2026</v>
      </c>
      <c r="V2017" s="9" t="str">
        <f>"Q"&amp;ROUNDUP(MONTH(SalesDataTable[[#This Row],[Order Date]])/3,0)</f>
        <v>Q3</v>
      </c>
      <c r="W2017" s="6">
        <f>MONTH(SalesDataTable[[#This Row],[Order Date]])</f>
        <v>9</v>
      </c>
      <c r="X2017" s="9" t="str">
        <f>TEXT(SalesDataTable[[#This Row],[Order Date]],"mmm")</f>
        <v>Sep</v>
      </c>
    </row>
    <row r="2018" spans="1:24">
      <c r="A2018" s="3">
        <v>1158</v>
      </c>
      <c r="B2018" s="4">
        <v>46295</v>
      </c>
      <c r="C2018" s="11">
        <f>YEAR(SalesDataTable[[#This Row],[Order Date]])</f>
        <v>2026</v>
      </c>
      <c r="D2018" s="11" t="str">
        <f>"Q"&amp;ROUNDUP(MONTH(SalesDataTable[[#This Row],[Order Date]])/3,0)</f>
        <v>Q3</v>
      </c>
      <c r="E2018" s="13">
        <f>MONTH(SalesDataTable[[#This Row],[Order Date]])</f>
        <v>9</v>
      </c>
      <c r="F2018" s="11" t="str">
        <f>TEXT(SalesDataTable[[#This Row],[Order Date]],"MMM")</f>
        <v>Sep</v>
      </c>
      <c r="G2018" s="5" t="s">
        <v>0</v>
      </c>
      <c r="H2018" s="5" t="s">
        <v>36</v>
      </c>
      <c r="I2018" s="5" t="s">
        <v>19</v>
      </c>
      <c r="J2018" s="5" t="s">
        <v>3</v>
      </c>
      <c r="K2018" s="5" t="s">
        <v>34</v>
      </c>
      <c r="L2018" s="5" t="s">
        <v>35</v>
      </c>
      <c r="M2018" s="6">
        <v>1</v>
      </c>
      <c r="N2018" s="7">
        <v>40.61</v>
      </c>
      <c r="O2018" s="8">
        <v>0.1</v>
      </c>
      <c r="P2018" s="7">
        <v>14.28</v>
      </c>
      <c r="Q2018" s="7">
        <f t="shared" si="124"/>
        <v>36.548999999999999</v>
      </c>
      <c r="R2018" s="7">
        <f t="shared" si="125"/>
        <v>14.28</v>
      </c>
      <c r="S2018" s="7">
        <f t="shared" si="126"/>
        <v>22.268999999999998</v>
      </c>
      <c r="T2018" s="9">
        <f t="shared" si="127"/>
        <v>0.60929163588607071</v>
      </c>
      <c r="U2018" s="6">
        <f>YEAR(SalesDataTable[[#This Row],[Order Date]])</f>
        <v>2026</v>
      </c>
      <c r="V2018" s="9" t="str">
        <f>"Q"&amp;ROUNDUP(MONTH(SalesDataTable[[#This Row],[Order Date]])/3,0)</f>
        <v>Q3</v>
      </c>
      <c r="W2018" s="6">
        <f>MONTH(SalesDataTable[[#This Row],[Order Date]])</f>
        <v>9</v>
      </c>
      <c r="X2018" s="9" t="str">
        <f>TEXT(SalesDataTable[[#This Row],[Order Date]],"mmm")</f>
        <v>Sep</v>
      </c>
    </row>
    <row r="2019" spans="1:24">
      <c r="A2019" s="3">
        <v>1639</v>
      </c>
      <c r="B2019" s="4">
        <v>46295</v>
      </c>
      <c r="C2019" s="11">
        <f>YEAR(SalesDataTable[[#This Row],[Order Date]])</f>
        <v>2026</v>
      </c>
      <c r="D2019" s="11" t="str">
        <f>"Q"&amp;ROUNDUP(MONTH(SalesDataTable[[#This Row],[Order Date]])/3,0)</f>
        <v>Q3</v>
      </c>
      <c r="E2019" s="13">
        <f>MONTH(SalesDataTable[[#This Row],[Order Date]])</f>
        <v>9</v>
      </c>
      <c r="F2019" s="11" t="str">
        <f>TEXT(SalesDataTable[[#This Row],[Order Date]],"MMM")</f>
        <v>Sep</v>
      </c>
      <c r="G2019" s="5" t="s">
        <v>11</v>
      </c>
      <c r="H2019" s="5" t="s">
        <v>12</v>
      </c>
      <c r="I2019" s="5" t="s">
        <v>19</v>
      </c>
      <c r="J2019" s="5" t="s">
        <v>16</v>
      </c>
      <c r="K2019" s="5" t="s">
        <v>9</v>
      </c>
      <c r="L2019" s="5" t="s">
        <v>17</v>
      </c>
      <c r="M2019" s="6">
        <v>1</v>
      </c>
      <c r="N2019" s="7">
        <v>140.78</v>
      </c>
      <c r="O2019" s="8">
        <v>0.05</v>
      </c>
      <c r="P2019" s="7">
        <v>80.8</v>
      </c>
      <c r="Q2019" s="7">
        <f t="shared" si="124"/>
        <v>133.74099999999999</v>
      </c>
      <c r="R2019" s="7">
        <f t="shared" si="125"/>
        <v>80.8</v>
      </c>
      <c r="S2019" s="7">
        <f t="shared" si="126"/>
        <v>52.940999999999988</v>
      </c>
      <c r="T2019" s="9">
        <f t="shared" si="127"/>
        <v>0.39584719719457756</v>
      </c>
      <c r="U2019" s="6">
        <f>YEAR(SalesDataTable[[#This Row],[Order Date]])</f>
        <v>2026</v>
      </c>
      <c r="V2019" s="9" t="str">
        <f>"Q"&amp;ROUNDUP(MONTH(SalesDataTable[[#This Row],[Order Date]])/3,0)</f>
        <v>Q3</v>
      </c>
      <c r="W2019" s="6">
        <f>MONTH(SalesDataTable[[#This Row],[Order Date]])</f>
        <v>9</v>
      </c>
      <c r="X2019" s="9" t="str">
        <f>TEXT(SalesDataTable[[#This Row],[Order Date]],"mmm")</f>
        <v>Sep</v>
      </c>
    </row>
    <row r="2020" spans="1:24">
      <c r="A2020" s="3">
        <v>2247</v>
      </c>
      <c r="B2020" s="4">
        <v>46295</v>
      </c>
      <c r="C2020" s="11">
        <f>YEAR(SalesDataTable[[#This Row],[Order Date]])</f>
        <v>2026</v>
      </c>
      <c r="D2020" s="11" t="str">
        <f>"Q"&amp;ROUNDUP(MONTH(SalesDataTable[[#This Row],[Order Date]])/3,0)</f>
        <v>Q3</v>
      </c>
      <c r="E2020" s="13">
        <f>MONTH(SalesDataTable[[#This Row],[Order Date]])</f>
        <v>9</v>
      </c>
      <c r="F2020" s="11" t="str">
        <f>TEXT(SalesDataTable[[#This Row],[Order Date]],"MMM")</f>
        <v>Sep</v>
      </c>
      <c r="G2020" s="5" t="s">
        <v>6</v>
      </c>
      <c r="H2020" s="5" t="s">
        <v>27</v>
      </c>
      <c r="I2020" s="5" t="s">
        <v>19</v>
      </c>
      <c r="J2020" s="5" t="s">
        <v>16</v>
      </c>
      <c r="K2020" s="5" t="s">
        <v>14</v>
      </c>
      <c r="L2020" s="5" t="s">
        <v>48</v>
      </c>
      <c r="M2020" s="6">
        <v>1</v>
      </c>
      <c r="N2020" s="7">
        <v>163.13999999999999</v>
      </c>
      <c r="O2020" s="8">
        <v>0</v>
      </c>
      <c r="P2020" s="7">
        <v>87.53</v>
      </c>
      <c r="Q2020" s="7">
        <f t="shared" si="124"/>
        <v>163.13999999999999</v>
      </c>
      <c r="R2020" s="7">
        <f t="shared" si="125"/>
        <v>87.53</v>
      </c>
      <c r="S2020" s="7">
        <f t="shared" si="126"/>
        <v>75.609999999999985</v>
      </c>
      <c r="T2020" s="9">
        <f t="shared" si="127"/>
        <v>0.4634669608924849</v>
      </c>
      <c r="U2020" s="6">
        <f>YEAR(SalesDataTable[[#This Row],[Order Date]])</f>
        <v>2026</v>
      </c>
      <c r="V2020" s="9" t="str">
        <f>"Q"&amp;ROUNDUP(MONTH(SalesDataTable[[#This Row],[Order Date]])/3,0)</f>
        <v>Q3</v>
      </c>
      <c r="W2020" s="6">
        <f>MONTH(SalesDataTable[[#This Row],[Order Date]])</f>
        <v>9</v>
      </c>
      <c r="X2020" s="9" t="str">
        <f>TEXT(SalesDataTable[[#This Row],[Order Date]],"mmm")</f>
        <v>Sep</v>
      </c>
    </row>
    <row r="2021" spans="1:24">
      <c r="A2021" s="3">
        <v>3119</v>
      </c>
      <c r="B2021" s="4">
        <v>46295</v>
      </c>
      <c r="C2021" s="11">
        <f>YEAR(SalesDataTable[[#This Row],[Order Date]])</f>
        <v>2026</v>
      </c>
      <c r="D2021" s="11" t="str">
        <f>"Q"&amp;ROUNDUP(MONTH(SalesDataTable[[#This Row],[Order Date]])/3,0)</f>
        <v>Q3</v>
      </c>
      <c r="E2021" s="13">
        <f>MONTH(SalesDataTable[[#This Row],[Order Date]])</f>
        <v>9</v>
      </c>
      <c r="F2021" s="11" t="str">
        <f>TEXT(SalesDataTable[[#This Row],[Order Date]],"MMM")</f>
        <v>Sep</v>
      </c>
      <c r="G2021" s="5" t="s">
        <v>20</v>
      </c>
      <c r="H2021" s="5" t="s">
        <v>21</v>
      </c>
      <c r="I2021" s="5" t="s">
        <v>19</v>
      </c>
      <c r="J2021" s="5" t="s">
        <v>3</v>
      </c>
      <c r="K2021" s="5" t="s">
        <v>9</v>
      </c>
      <c r="L2021" s="5" t="s">
        <v>46</v>
      </c>
      <c r="M2021" s="6">
        <v>1</v>
      </c>
      <c r="N2021" s="7">
        <v>70.91</v>
      </c>
      <c r="O2021" s="8">
        <v>0</v>
      </c>
      <c r="P2021" s="7">
        <v>31.73</v>
      </c>
      <c r="Q2021" s="7">
        <f t="shared" si="124"/>
        <v>70.91</v>
      </c>
      <c r="R2021" s="7">
        <f t="shared" si="125"/>
        <v>31.73</v>
      </c>
      <c r="S2021" s="7">
        <f t="shared" si="126"/>
        <v>39.179999999999993</v>
      </c>
      <c r="T2021" s="9">
        <f t="shared" si="127"/>
        <v>0.55253137780284856</v>
      </c>
      <c r="U2021" s="6">
        <f>YEAR(SalesDataTable[[#This Row],[Order Date]])</f>
        <v>2026</v>
      </c>
      <c r="V2021" s="9" t="str">
        <f>"Q"&amp;ROUNDUP(MONTH(SalesDataTable[[#This Row],[Order Date]])/3,0)</f>
        <v>Q3</v>
      </c>
      <c r="W2021" s="6">
        <f>MONTH(SalesDataTable[[#This Row],[Order Date]])</f>
        <v>9</v>
      </c>
      <c r="X2021" s="9" t="str">
        <f>TEXT(SalesDataTable[[#This Row],[Order Date]],"mmm")</f>
        <v>Sep</v>
      </c>
    </row>
    <row r="2022" spans="1:24">
      <c r="A2022" s="3">
        <v>3267</v>
      </c>
      <c r="B2022" s="4">
        <v>46295</v>
      </c>
      <c r="C2022" s="11">
        <f>YEAR(SalesDataTable[[#This Row],[Order Date]])</f>
        <v>2026</v>
      </c>
      <c r="D2022" s="11" t="str">
        <f>"Q"&amp;ROUNDUP(MONTH(SalesDataTable[[#This Row],[Order Date]])/3,0)</f>
        <v>Q3</v>
      </c>
      <c r="E2022" s="13">
        <f>MONTH(SalesDataTable[[#This Row],[Order Date]])</f>
        <v>9</v>
      </c>
      <c r="F2022" s="11" t="str">
        <f>TEXT(SalesDataTable[[#This Row],[Order Date]],"MMM")</f>
        <v>Sep</v>
      </c>
      <c r="G2022" s="5" t="s">
        <v>20</v>
      </c>
      <c r="H2022" s="5" t="s">
        <v>47</v>
      </c>
      <c r="I2022" s="5" t="s">
        <v>28</v>
      </c>
      <c r="J2022" s="5" t="s">
        <v>3</v>
      </c>
      <c r="K2022" s="5" t="s">
        <v>4</v>
      </c>
      <c r="L2022" s="5" t="s">
        <v>5</v>
      </c>
      <c r="M2022" s="6">
        <v>2</v>
      </c>
      <c r="N2022" s="7">
        <v>81.99</v>
      </c>
      <c r="O2022" s="8">
        <v>0</v>
      </c>
      <c r="P2022" s="7">
        <v>43.95</v>
      </c>
      <c r="Q2022" s="7">
        <f t="shared" si="124"/>
        <v>163.98</v>
      </c>
      <c r="R2022" s="7">
        <f t="shared" si="125"/>
        <v>87.9</v>
      </c>
      <c r="S2022" s="7">
        <f t="shared" si="126"/>
        <v>76.079999999999984</v>
      </c>
      <c r="T2022" s="9">
        <f t="shared" si="127"/>
        <v>0.46395901939260881</v>
      </c>
      <c r="U2022" s="6">
        <f>YEAR(SalesDataTable[[#This Row],[Order Date]])</f>
        <v>2026</v>
      </c>
      <c r="V2022" s="9" t="str">
        <f>"Q"&amp;ROUNDUP(MONTH(SalesDataTable[[#This Row],[Order Date]])/3,0)</f>
        <v>Q3</v>
      </c>
      <c r="W2022" s="6">
        <f>MONTH(SalesDataTable[[#This Row],[Order Date]])</f>
        <v>9</v>
      </c>
      <c r="X2022" s="9" t="str">
        <f>TEXT(SalesDataTable[[#This Row],[Order Date]],"mmm")</f>
        <v>Sep</v>
      </c>
    </row>
    <row r="2023" spans="1:24">
      <c r="A2023" s="3">
        <v>3382</v>
      </c>
      <c r="B2023" s="4">
        <v>46295</v>
      </c>
      <c r="C2023" s="11">
        <f>YEAR(SalesDataTable[[#This Row],[Order Date]])</f>
        <v>2026</v>
      </c>
      <c r="D2023" s="11" t="str">
        <f>"Q"&amp;ROUNDUP(MONTH(SalesDataTable[[#This Row],[Order Date]])/3,0)</f>
        <v>Q3</v>
      </c>
      <c r="E2023" s="13">
        <f>MONTH(SalesDataTable[[#This Row],[Order Date]])</f>
        <v>9</v>
      </c>
      <c r="F2023" s="11" t="str">
        <f>TEXT(SalesDataTable[[#This Row],[Order Date]],"MMM")</f>
        <v>Sep</v>
      </c>
      <c r="G2023" s="5" t="s">
        <v>20</v>
      </c>
      <c r="H2023" s="5" t="s">
        <v>21</v>
      </c>
      <c r="I2023" s="5" t="s">
        <v>28</v>
      </c>
      <c r="J2023" s="5" t="s">
        <v>13</v>
      </c>
      <c r="K2023" s="5" t="s">
        <v>4</v>
      </c>
      <c r="L2023" s="5" t="s">
        <v>5</v>
      </c>
      <c r="M2023" s="6">
        <v>2</v>
      </c>
      <c r="N2023" s="7">
        <v>81.13</v>
      </c>
      <c r="O2023" s="8">
        <v>0</v>
      </c>
      <c r="P2023" s="7">
        <v>43.7</v>
      </c>
      <c r="Q2023" s="7">
        <f t="shared" si="124"/>
        <v>162.26</v>
      </c>
      <c r="R2023" s="7">
        <f t="shared" si="125"/>
        <v>87.4</v>
      </c>
      <c r="S2023" s="7">
        <f t="shared" si="126"/>
        <v>74.859999999999985</v>
      </c>
      <c r="T2023" s="9">
        <f t="shared" si="127"/>
        <v>0.46135831381733017</v>
      </c>
      <c r="U2023" s="6">
        <f>YEAR(SalesDataTable[[#This Row],[Order Date]])</f>
        <v>2026</v>
      </c>
      <c r="V2023" s="9" t="str">
        <f>"Q"&amp;ROUNDUP(MONTH(SalesDataTable[[#This Row],[Order Date]])/3,0)</f>
        <v>Q3</v>
      </c>
      <c r="W2023" s="6">
        <f>MONTH(SalesDataTable[[#This Row],[Order Date]])</f>
        <v>9</v>
      </c>
      <c r="X2023" s="9" t="str">
        <f>TEXT(SalesDataTable[[#This Row],[Order Date]],"mmm")</f>
        <v>Sep</v>
      </c>
    </row>
    <row r="2024" spans="1:24">
      <c r="A2024" s="3">
        <v>3814</v>
      </c>
      <c r="B2024" s="4">
        <v>46295</v>
      </c>
      <c r="C2024" s="11">
        <f>YEAR(SalesDataTable[[#This Row],[Order Date]])</f>
        <v>2026</v>
      </c>
      <c r="D2024" s="11" t="str">
        <f>"Q"&amp;ROUNDUP(MONTH(SalesDataTable[[#This Row],[Order Date]])/3,0)</f>
        <v>Q3</v>
      </c>
      <c r="E2024" s="13">
        <f>MONTH(SalesDataTable[[#This Row],[Order Date]])</f>
        <v>9</v>
      </c>
      <c r="F2024" s="11" t="str">
        <f>TEXT(SalesDataTable[[#This Row],[Order Date]],"MMM")</f>
        <v>Sep</v>
      </c>
      <c r="G2024" s="5" t="s">
        <v>6</v>
      </c>
      <c r="H2024" s="5" t="s">
        <v>43</v>
      </c>
      <c r="I2024" s="5" t="s">
        <v>8</v>
      </c>
      <c r="J2024" s="5" t="s">
        <v>3</v>
      </c>
      <c r="K2024" s="5" t="s">
        <v>9</v>
      </c>
      <c r="L2024" s="5" t="s">
        <v>17</v>
      </c>
      <c r="M2024" s="6">
        <v>5</v>
      </c>
      <c r="N2024" s="7">
        <v>141.08000000000001</v>
      </c>
      <c r="O2024" s="8">
        <v>0.05</v>
      </c>
      <c r="P2024" s="7">
        <v>78.23</v>
      </c>
      <c r="Q2024" s="7">
        <f t="shared" si="124"/>
        <v>670.13000000000011</v>
      </c>
      <c r="R2024" s="7">
        <f t="shared" si="125"/>
        <v>391.15000000000003</v>
      </c>
      <c r="S2024" s="7">
        <f t="shared" si="126"/>
        <v>278.98000000000008</v>
      </c>
      <c r="T2024" s="9">
        <f t="shared" si="127"/>
        <v>0.4163072836613792</v>
      </c>
      <c r="U2024" s="6">
        <f>YEAR(SalesDataTable[[#This Row],[Order Date]])</f>
        <v>2026</v>
      </c>
      <c r="V2024" s="9" t="str">
        <f>"Q"&amp;ROUNDUP(MONTH(SalesDataTable[[#This Row],[Order Date]])/3,0)</f>
        <v>Q3</v>
      </c>
      <c r="W2024" s="6">
        <f>MONTH(SalesDataTable[[#This Row],[Order Date]])</f>
        <v>9</v>
      </c>
      <c r="X2024" s="9" t="str">
        <f>TEXT(SalesDataTable[[#This Row],[Order Date]],"mmm")</f>
        <v>Sep</v>
      </c>
    </row>
    <row r="2025" spans="1:24">
      <c r="A2025" s="3">
        <v>3818</v>
      </c>
      <c r="B2025" s="4">
        <v>46295</v>
      </c>
      <c r="C2025" s="11">
        <f>YEAR(SalesDataTable[[#This Row],[Order Date]])</f>
        <v>2026</v>
      </c>
      <c r="D2025" s="11" t="str">
        <f>"Q"&amp;ROUNDUP(MONTH(SalesDataTable[[#This Row],[Order Date]])/3,0)</f>
        <v>Q3</v>
      </c>
      <c r="E2025" s="13">
        <f>MONTH(SalesDataTable[[#This Row],[Order Date]])</f>
        <v>9</v>
      </c>
      <c r="F2025" s="11" t="str">
        <f>TEXT(SalesDataTable[[#This Row],[Order Date]],"MMM")</f>
        <v>Sep</v>
      </c>
      <c r="G2025" s="5" t="s">
        <v>0</v>
      </c>
      <c r="H2025" s="5" t="s">
        <v>50</v>
      </c>
      <c r="I2025" s="5" t="s">
        <v>2</v>
      </c>
      <c r="J2025" s="5" t="s">
        <v>3</v>
      </c>
      <c r="K2025" s="5" t="s">
        <v>14</v>
      </c>
      <c r="L2025" s="5" t="s">
        <v>15</v>
      </c>
      <c r="M2025" s="6">
        <v>5</v>
      </c>
      <c r="N2025" s="7">
        <v>36.18</v>
      </c>
      <c r="O2025" s="8">
        <v>0</v>
      </c>
      <c r="P2025" s="7">
        <v>13.66</v>
      </c>
      <c r="Q2025" s="7">
        <f t="shared" si="124"/>
        <v>180.9</v>
      </c>
      <c r="R2025" s="7">
        <f t="shared" si="125"/>
        <v>68.3</v>
      </c>
      <c r="S2025" s="7">
        <f t="shared" si="126"/>
        <v>112.60000000000001</v>
      </c>
      <c r="T2025" s="9">
        <f t="shared" si="127"/>
        <v>0.62244333886124936</v>
      </c>
      <c r="U2025" s="6">
        <f>YEAR(SalesDataTable[[#This Row],[Order Date]])</f>
        <v>2026</v>
      </c>
      <c r="V2025" s="9" t="str">
        <f>"Q"&amp;ROUNDUP(MONTH(SalesDataTable[[#This Row],[Order Date]])/3,0)</f>
        <v>Q3</v>
      </c>
      <c r="W2025" s="6">
        <f>MONTH(SalesDataTable[[#This Row],[Order Date]])</f>
        <v>9</v>
      </c>
      <c r="X2025" s="9" t="str">
        <f>TEXT(SalesDataTable[[#This Row],[Order Date]],"mmm")</f>
        <v>Sep</v>
      </c>
    </row>
    <row r="2026" spans="1:24">
      <c r="A2026" s="3">
        <v>4347</v>
      </c>
      <c r="B2026" s="4">
        <v>46295</v>
      </c>
      <c r="C2026" s="11">
        <f>YEAR(SalesDataTable[[#This Row],[Order Date]])</f>
        <v>2026</v>
      </c>
      <c r="D2026" s="11" t="str">
        <f>"Q"&amp;ROUNDUP(MONTH(SalesDataTable[[#This Row],[Order Date]])/3,0)</f>
        <v>Q3</v>
      </c>
      <c r="E2026" s="13">
        <f>MONTH(SalesDataTable[[#This Row],[Order Date]])</f>
        <v>9</v>
      </c>
      <c r="F2026" s="11" t="str">
        <f>TEXT(SalesDataTable[[#This Row],[Order Date]],"MMM")</f>
        <v>Sep</v>
      </c>
      <c r="G2026" s="5" t="s">
        <v>20</v>
      </c>
      <c r="H2026" s="5" t="s">
        <v>47</v>
      </c>
      <c r="I2026" s="5" t="s">
        <v>28</v>
      </c>
      <c r="J2026" s="5" t="s">
        <v>13</v>
      </c>
      <c r="K2026" s="5" t="s">
        <v>4</v>
      </c>
      <c r="L2026" s="5" t="s">
        <v>5</v>
      </c>
      <c r="M2026" s="6">
        <v>1</v>
      </c>
      <c r="N2026" s="7">
        <v>81.06</v>
      </c>
      <c r="O2026" s="8">
        <v>0.05</v>
      </c>
      <c r="P2026" s="7">
        <v>43.54</v>
      </c>
      <c r="Q2026" s="7">
        <f t="shared" si="124"/>
        <v>77.007000000000005</v>
      </c>
      <c r="R2026" s="7">
        <f t="shared" si="125"/>
        <v>43.54</v>
      </c>
      <c r="S2026" s="7">
        <f t="shared" si="126"/>
        <v>33.467000000000006</v>
      </c>
      <c r="T2026" s="9">
        <f t="shared" si="127"/>
        <v>0.434596854831379</v>
      </c>
      <c r="U2026" s="6">
        <f>YEAR(SalesDataTable[[#This Row],[Order Date]])</f>
        <v>2026</v>
      </c>
      <c r="V2026" s="9" t="str">
        <f>"Q"&amp;ROUNDUP(MONTH(SalesDataTable[[#This Row],[Order Date]])/3,0)</f>
        <v>Q3</v>
      </c>
      <c r="W2026" s="6">
        <f>MONTH(SalesDataTable[[#This Row],[Order Date]])</f>
        <v>9</v>
      </c>
      <c r="X2026" s="9" t="str">
        <f>TEXT(SalesDataTable[[#This Row],[Order Date]],"mmm")</f>
        <v>Sep</v>
      </c>
    </row>
    <row r="2027" spans="1:24">
      <c r="A2027" s="3">
        <v>4646</v>
      </c>
      <c r="B2027" s="4">
        <v>46295</v>
      </c>
      <c r="C2027" s="11">
        <f>YEAR(SalesDataTable[[#This Row],[Order Date]])</f>
        <v>2026</v>
      </c>
      <c r="D2027" s="11" t="str">
        <f>"Q"&amp;ROUNDUP(MONTH(SalesDataTable[[#This Row],[Order Date]])/3,0)</f>
        <v>Q3</v>
      </c>
      <c r="E2027" s="13">
        <f>MONTH(SalesDataTable[[#This Row],[Order Date]])</f>
        <v>9</v>
      </c>
      <c r="F2027" s="11" t="str">
        <f>TEXT(SalesDataTable[[#This Row],[Order Date]],"MMM")</f>
        <v>Sep</v>
      </c>
      <c r="G2027" s="5" t="s">
        <v>11</v>
      </c>
      <c r="H2027" s="5" t="s">
        <v>18</v>
      </c>
      <c r="I2027" s="5" t="s">
        <v>2</v>
      </c>
      <c r="J2027" s="5" t="s">
        <v>16</v>
      </c>
      <c r="K2027" s="5" t="s">
        <v>34</v>
      </c>
      <c r="L2027" s="5" t="s">
        <v>45</v>
      </c>
      <c r="M2027" s="6">
        <v>1</v>
      </c>
      <c r="N2027" s="7">
        <v>49.51</v>
      </c>
      <c r="O2027" s="8">
        <v>0.15</v>
      </c>
      <c r="P2027" s="7">
        <v>21.4</v>
      </c>
      <c r="Q2027" s="7">
        <f t="shared" si="124"/>
        <v>42.083499999999994</v>
      </c>
      <c r="R2027" s="7">
        <f t="shared" si="125"/>
        <v>21.4</v>
      </c>
      <c r="S2027" s="7">
        <f t="shared" si="126"/>
        <v>20.683499999999995</v>
      </c>
      <c r="T2027" s="9">
        <f t="shared" si="127"/>
        <v>0.49148716242707946</v>
      </c>
      <c r="U2027" s="6">
        <f>YEAR(SalesDataTable[[#This Row],[Order Date]])</f>
        <v>2026</v>
      </c>
      <c r="V2027" s="9" t="str">
        <f>"Q"&amp;ROUNDUP(MONTH(SalesDataTable[[#This Row],[Order Date]])/3,0)</f>
        <v>Q3</v>
      </c>
      <c r="W2027" s="6">
        <f>MONTH(SalesDataTable[[#This Row],[Order Date]])</f>
        <v>9</v>
      </c>
      <c r="X2027" s="9" t="str">
        <f>TEXT(SalesDataTable[[#This Row],[Order Date]],"mmm")</f>
        <v>Sep</v>
      </c>
    </row>
    <row r="2028" spans="1:24">
      <c r="A2028" s="3">
        <v>5102</v>
      </c>
      <c r="B2028" s="4">
        <v>46295</v>
      </c>
      <c r="C2028" s="11">
        <f>YEAR(SalesDataTable[[#This Row],[Order Date]])</f>
        <v>2026</v>
      </c>
      <c r="D2028" s="11" t="str">
        <f>"Q"&amp;ROUNDUP(MONTH(SalesDataTable[[#This Row],[Order Date]])/3,0)</f>
        <v>Q3</v>
      </c>
      <c r="E2028" s="13">
        <f>MONTH(SalesDataTable[[#This Row],[Order Date]])</f>
        <v>9</v>
      </c>
      <c r="F2028" s="11" t="str">
        <f>TEXT(SalesDataTable[[#This Row],[Order Date]],"MMM")</f>
        <v>Sep</v>
      </c>
      <c r="G2028" s="5" t="s">
        <v>6</v>
      </c>
      <c r="H2028" s="5" t="s">
        <v>49</v>
      </c>
      <c r="I2028" s="5" t="s">
        <v>2</v>
      </c>
      <c r="J2028" s="5" t="s">
        <v>13</v>
      </c>
      <c r="K2028" s="5" t="s">
        <v>23</v>
      </c>
      <c r="L2028" s="5" t="s">
        <v>29</v>
      </c>
      <c r="M2028" s="6">
        <v>1</v>
      </c>
      <c r="N2028" s="7">
        <v>196.74</v>
      </c>
      <c r="O2028" s="8">
        <v>0.15</v>
      </c>
      <c r="P2028" s="7">
        <v>102.01</v>
      </c>
      <c r="Q2028" s="7">
        <f t="shared" si="124"/>
        <v>167.22900000000001</v>
      </c>
      <c r="R2028" s="7">
        <f t="shared" si="125"/>
        <v>102.01</v>
      </c>
      <c r="S2028" s="7">
        <f t="shared" si="126"/>
        <v>65.219000000000008</v>
      </c>
      <c r="T2028" s="9">
        <f t="shared" si="127"/>
        <v>0.38999814625453721</v>
      </c>
      <c r="U2028" s="6">
        <f>YEAR(SalesDataTable[[#This Row],[Order Date]])</f>
        <v>2026</v>
      </c>
      <c r="V2028" s="9" t="str">
        <f>"Q"&amp;ROUNDUP(MONTH(SalesDataTable[[#This Row],[Order Date]])/3,0)</f>
        <v>Q3</v>
      </c>
      <c r="W2028" s="6">
        <f>MONTH(SalesDataTable[[#This Row],[Order Date]])</f>
        <v>9</v>
      </c>
      <c r="X2028" s="9" t="str">
        <f>TEXT(SalesDataTable[[#This Row],[Order Date]],"mmm")</f>
        <v>Sep</v>
      </c>
    </row>
    <row r="2029" spans="1:24">
      <c r="A2029" s="3">
        <v>5152</v>
      </c>
      <c r="B2029" s="4">
        <v>46295</v>
      </c>
      <c r="C2029" s="11">
        <f>YEAR(SalesDataTable[[#This Row],[Order Date]])</f>
        <v>2026</v>
      </c>
      <c r="D2029" s="11" t="str">
        <f>"Q"&amp;ROUNDUP(MONTH(SalesDataTable[[#This Row],[Order Date]])/3,0)</f>
        <v>Q3</v>
      </c>
      <c r="E2029" s="13">
        <f>MONTH(SalesDataTable[[#This Row],[Order Date]])</f>
        <v>9</v>
      </c>
      <c r="F2029" s="11" t="str">
        <f>TEXT(SalesDataTable[[#This Row],[Order Date]],"MMM")</f>
        <v>Sep</v>
      </c>
      <c r="G2029" s="5" t="s">
        <v>20</v>
      </c>
      <c r="H2029" s="5" t="s">
        <v>47</v>
      </c>
      <c r="I2029" s="5" t="s">
        <v>2</v>
      </c>
      <c r="J2029" s="5" t="s">
        <v>13</v>
      </c>
      <c r="K2029" s="5" t="s">
        <v>9</v>
      </c>
      <c r="L2029" s="5" t="s">
        <v>10</v>
      </c>
      <c r="M2029" s="6">
        <v>2</v>
      </c>
      <c r="N2029" s="7">
        <v>91.78</v>
      </c>
      <c r="O2029" s="8">
        <v>0.1</v>
      </c>
      <c r="P2029" s="7">
        <v>45.51</v>
      </c>
      <c r="Q2029" s="7">
        <f t="shared" si="124"/>
        <v>165.20400000000001</v>
      </c>
      <c r="R2029" s="7">
        <f t="shared" si="125"/>
        <v>91.02</v>
      </c>
      <c r="S2029" s="7">
        <f t="shared" si="126"/>
        <v>74.184000000000012</v>
      </c>
      <c r="T2029" s="9">
        <f t="shared" si="127"/>
        <v>0.44904481731677204</v>
      </c>
      <c r="U2029" s="6">
        <f>YEAR(SalesDataTable[[#This Row],[Order Date]])</f>
        <v>2026</v>
      </c>
      <c r="V2029" s="9" t="str">
        <f>"Q"&amp;ROUNDUP(MONTH(SalesDataTable[[#This Row],[Order Date]])/3,0)</f>
        <v>Q3</v>
      </c>
      <c r="W2029" s="6">
        <f>MONTH(SalesDataTable[[#This Row],[Order Date]])</f>
        <v>9</v>
      </c>
      <c r="X2029" s="9" t="str">
        <f>TEXT(SalesDataTable[[#This Row],[Order Date]],"mmm")</f>
        <v>Sep</v>
      </c>
    </row>
    <row r="2030" spans="1:24">
      <c r="A2030" s="3">
        <v>151</v>
      </c>
      <c r="B2030" s="4">
        <v>46296</v>
      </c>
      <c r="C2030" s="11">
        <f>YEAR(SalesDataTable[[#This Row],[Order Date]])</f>
        <v>2026</v>
      </c>
      <c r="D2030" s="11" t="str">
        <f>"Q"&amp;ROUNDUP(MONTH(SalesDataTable[[#This Row],[Order Date]])/3,0)</f>
        <v>Q4</v>
      </c>
      <c r="E2030" s="13">
        <f>MONTH(SalesDataTable[[#This Row],[Order Date]])</f>
        <v>10</v>
      </c>
      <c r="F2030" s="11" t="str">
        <f>TEXT(SalesDataTable[[#This Row],[Order Date]],"MMM")</f>
        <v>Oct</v>
      </c>
      <c r="G2030" s="5" t="s">
        <v>11</v>
      </c>
      <c r="H2030" s="5" t="s">
        <v>39</v>
      </c>
      <c r="I2030" s="5" t="s">
        <v>2</v>
      </c>
      <c r="J2030" s="5" t="s">
        <v>13</v>
      </c>
      <c r="K2030" s="5" t="s">
        <v>9</v>
      </c>
      <c r="L2030" s="5" t="s">
        <v>17</v>
      </c>
      <c r="M2030" s="6">
        <v>5</v>
      </c>
      <c r="N2030" s="7">
        <v>146.69</v>
      </c>
      <c r="O2030" s="8">
        <v>0</v>
      </c>
      <c r="P2030" s="7">
        <v>79</v>
      </c>
      <c r="Q2030" s="7">
        <f t="shared" si="124"/>
        <v>733.45</v>
      </c>
      <c r="R2030" s="7">
        <f t="shared" si="125"/>
        <v>395</v>
      </c>
      <c r="S2030" s="7">
        <f t="shared" si="126"/>
        <v>338.45000000000005</v>
      </c>
      <c r="T2030" s="9">
        <f t="shared" si="127"/>
        <v>0.46144931488172342</v>
      </c>
      <c r="U2030" s="6">
        <f>YEAR(SalesDataTable[[#This Row],[Order Date]])</f>
        <v>2026</v>
      </c>
      <c r="V2030" s="9" t="str">
        <f>"Q"&amp;ROUNDUP(MONTH(SalesDataTable[[#This Row],[Order Date]])/3,0)</f>
        <v>Q4</v>
      </c>
      <c r="W2030" s="6">
        <f>MONTH(SalesDataTable[[#This Row],[Order Date]])</f>
        <v>10</v>
      </c>
      <c r="X2030" s="9" t="str">
        <f>TEXT(SalesDataTable[[#This Row],[Order Date]],"mmm")</f>
        <v>Oct</v>
      </c>
    </row>
    <row r="2031" spans="1:24">
      <c r="A2031" s="3">
        <v>1292</v>
      </c>
      <c r="B2031" s="4">
        <v>46296</v>
      </c>
      <c r="C2031" s="11">
        <f>YEAR(SalesDataTable[[#This Row],[Order Date]])</f>
        <v>2026</v>
      </c>
      <c r="D2031" s="11" t="str">
        <f>"Q"&amp;ROUNDUP(MONTH(SalesDataTable[[#This Row],[Order Date]])/3,0)</f>
        <v>Q4</v>
      </c>
      <c r="E2031" s="13">
        <f>MONTH(SalesDataTable[[#This Row],[Order Date]])</f>
        <v>10</v>
      </c>
      <c r="F2031" s="11" t="str">
        <f>TEXT(SalesDataTable[[#This Row],[Order Date]],"MMM")</f>
        <v>Oct</v>
      </c>
      <c r="G2031" s="5" t="s">
        <v>0</v>
      </c>
      <c r="H2031" s="5" t="s">
        <v>36</v>
      </c>
      <c r="I2031" s="5" t="s">
        <v>19</v>
      </c>
      <c r="J2031" s="5" t="s">
        <v>13</v>
      </c>
      <c r="K2031" s="5" t="s">
        <v>23</v>
      </c>
      <c r="L2031" s="5" t="s">
        <v>40</v>
      </c>
      <c r="M2031" s="6">
        <v>1</v>
      </c>
      <c r="N2031" s="7">
        <v>79.81</v>
      </c>
      <c r="O2031" s="8">
        <v>0</v>
      </c>
      <c r="P2031" s="7">
        <v>39.08</v>
      </c>
      <c r="Q2031" s="7">
        <f t="shared" si="124"/>
        <v>79.81</v>
      </c>
      <c r="R2031" s="7">
        <f t="shared" si="125"/>
        <v>39.08</v>
      </c>
      <c r="S2031" s="7">
        <f t="shared" si="126"/>
        <v>40.730000000000004</v>
      </c>
      <c r="T2031" s="9">
        <f t="shared" si="127"/>
        <v>0.5103370504949255</v>
      </c>
      <c r="U2031" s="6">
        <f>YEAR(SalesDataTable[[#This Row],[Order Date]])</f>
        <v>2026</v>
      </c>
      <c r="V2031" s="9" t="str">
        <f>"Q"&amp;ROUNDUP(MONTH(SalesDataTable[[#This Row],[Order Date]])/3,0)</f>
        <v>Q4</v>
      </c>
      <c r="W2031" s="6">
        <f>MONTH(SalesDataTable[[#This Row],[Order Date]])</f>
        <v>10</v>
      </c>
      <c r="X2031" s="9" t="str">
        <f>TEXT(SalesDataTable[[#This Row],[Order Date]],"mmm")</f>
        <v>Oct</v>
      </c>
    </row>
    <row r="2032" spans="1:24">
      <c r="A2032" s="3">
        <v>1862</v>
      </c>
      <c r="B2032" s="4">
        <v>46296</v>
      </c>
      <c r="C2032" s="11">
        <f>YEAR(SalesDataTable[[#This Row],[Order Date]])</f>
        <v>2026</v>
      </c>
      <c r="D2032" s="11" t="str">
        <f>"Q"&amp;ROUNDUP(MONTH(SalesDataTable[[#This Row],[Order Date]])/3,0)</f>
        <v>Q4</v>
      </c>
      <c r="E2032" s="13">
        <f>MONTH(SalesDataTable[[#This Row],[Order Date]])</f>
        <v>10</v>
      </c>
      <c r="F2032" s="11" t="str">
        <f>TEXT(SalesDataTable[[#This Row],[Order Date]],"MMM")</f>
        <v>Oct</v>
      </c>
      <c r="G2032" s="5" t="s">
        <v>20</v>
      </c>
      <c r="H2032" s="5" t="s">
        <v>33</v>
      </c>
      <c r="I2032" s="5" t="s">
        <v>2</v>
      </c>
      <c r="J2032" s="5" t="s">
        <v>13</v>
      </c>
      <c r="K2032" s="5" t="s">
        <v>23</v>
      </c>
      <c r="L2032" s="5" t="s">
        <v>51</v>
      </c>
      <c r="M2032" s="6">
        <v>5</v>
      </c>
      <c r="N2032" s="7">
        <v>121.63</v>
      </c>
      <c r="O2032" s="8">
        <v>0.05</v>
      </c>
      <c r="P2032" s="7">
        <v>61.7</v>
      </c>
      <c r="Q2032" s="7">
        <f t="shared" si="124"/>
        <v>577.74249999999995</v>
      </c>
      <c r="R2032" s="7">
        <f t="shared" si="125"/>
        <v>308.5</v>
      </c>
      <c r="S2032" s="7">
        <f t="shared" si="126"/>
        <v>269.24249999999995</v>
      </c>
      <c r="T2032" s="9">
        <f t="shared" si="127"/>
        <v>0.46602508903187834</v>
      </c>
      <c r="U2032" s="6">
        <f>YEAR(SalesDataTable[[#This Row],[Order Date]])</f>
        <v>2026</v>
      </c>
      <c r="V2032" s="9" t="str">
        <f>"Q"&amp;ROUNDUP(MONTH(SalesDataTable[[#This Row],[Order Date]])/3,0)</f>
        <v>Q4</v>
      </c>
      <c r="W2032" s="6">
        <f>MONTH(SalesDataTable[[#This Row],[Order Date]])</f>
        <v>10</v>
      </c>
      <c r="X2032" s="9" t="str">
        <f>TEXT(SalesDataTable[[#This Row],[Order Date]],"mmm")</f>
        <v>Oct</v>
      </c>
    </row>
    <row r="2033" spans="1:24">
      <c r="A2033" s="3">
        <v>2569</v>
      </c>
      <c r="B2033" s="4">
        <v>46296</v>
      </c>
      <c r="C2033" s="11">
        <f>YEAR(SalesDataTable[[#This Row],[Order Date]])</f>
        <v>2026</v>
      </c>
      <c r="D2033" s="11" t="str">
        <f>"Q"&amp;ROUNDUP(MONTH(SalesDataTable[[#This Row],[Order Date]])/3,0)</f>
        <v>Q4</v>
      </c>
      <c r="E2033" s="13">
        <f>MONTH(SalesDataTable[[#This Row],[Order Date]])</f>
        <v>10</v>
      </c>
      <c r="F2033" s="11" t="str">
        <f>TEXT(SalesDataTable[[#This Row],[Order Date]],"MMM")</f>
        <v>Oct</v>
      </c>
      <c r="G2033" s="5" t="s">
        <v>20</v>
      </c>
      <c r="H2033" s="5" t="s">
        <v>47</v>
      </c>
      <c r="I2033" s="5" t="s">
        <v>8</v>
      </c>
      <c r="J2033" s="5" t="s">
        <v>16</v>
      </c>
      <c r="K2033" s="5" t="s">
        <v>4</v>
      </c>
      <c r="L2033" s="5" t="s">
        <v>22</v>
      </c>
      <c r="M2033" s="6">
        <v>10</v>
      </c>
      <c r="N2033" s="7">
        <v>50.42</v>
      </c>
      <c r="O2033" s="8">
        <v>0.05</v>
      </c>
      <c r="P2033" s="7">
        <v>22.5</v>
      </c>
      <c r="Q2033" s="7">
        <f t="shared" si="124"/>
        <v>478.99</v>
      </c>
      <c r="R2033" s="7">
        <f t="shared" si="125"/>
        <v>225</v>
      </c>
      <c r="S2033" s="7">
        <f t="shared" si="126"/>
        <v>253.99</v>
      </c>
      <c r="T2033" s="9">
        <f t="shared" si="127"/>
        <v>0.53026159210004387</v>
      </c>
      <c r="U2033" s="6">
        <f>YEAR(SalesDataTable[[#This Row],[Order Date]])</f>
        <v>2026</v>
      </c>
      <c r="V2033" s="9" t="str">
        <f>"Q"&amp;ROUNDUP(MONTH(SalesDataTable[[#This Row],[Order Date]])/3,0)</f>
        <v>Q4</v>
      </c>
      <c r="W2033" s="6">
        <f>MONTH(SalesDataTable[[#This Row],[Order Date]])</f>
        <v>10</v>
      </c>
      <c r="X2033" s="9" t="str">
        <f>TEXT(SalesDataTable[[#This Row],[Order Date]],"mmm")</f>
        <v>Oct</v>
      </c>
    </row>
    <row r="2034" spans="1:24">
      <c r="A2034" s="3">
        <v>3333</v>
      </c>
      <c r="B2034" s="4">
        <v>46296</v>
      </c>
      <c r="C2034" s="11">
        <f>YEAR(SalesDataTable[[#This Row],[Order Date]])</f>
        <v>2026</v>
      </c>
      <c r="D2034" s="11" t="str">
        <f>"Q"&amp;ROUNDUP(MONTH(SalesDataTable[[#This Row],[Order Date]])/3,0)</f>
        <v>Q4</v>
      </c>
      <c r="E2034" s="13">
        <f>MONTH(SalesDataTable[[#This Row],[Order Date]])</f>
        <v>10</v>
      </c>
      <c r="F2034" s="11" t="str">
        <f>TEXT(SalesDataTable[[#This Row],[Order Date]],"MMM")</f>
        <v>Oct</v>
      </c>
      <c r="G2034" s="5" t="s">
        <v>11</v>
      </c>
      <c r="H2034" s="5" t="s">
        <v>25</v>
      </c>
      <c r="I2034" s="5" t="s">
        <v>2</v>
      </c>
      <c r="J2034" s="5" t="s">
        <v>13</v>
      </c>
      <c r="K2034" s="5" t="s">
        <v>23</v>
      </c>
      <c r="L2034" s="5" t="s">
        <v>40</v>
      </c>
      <c r="M2034" s="6">
        <v>3</v>
      </c>
      <c r="N2034" s="7">
        <v>80.67</v>
      </c>
      <c r="O2034" s="8">
        <v>0</v>
      </c>
      <c r="P2034" s="7">
        <v>39.94</v>
      </c>
      <c r="Q2034" s="7">
        <f t="shared" si="124"/>
        <v>242.01</v>
      </c>
      <c r="R2034" s="7">
        <f t="shared" si="125"/>
        <v>119.82</v>
      </c>
      <c r="S2034" s="7">
        <f t="shared" si="126"/>
        <v>122.19</v>
      </c>
      <c r="T2034" s="9">
        <f t="shared" si="127"/>
        <v>0.50489649188050079</v>
      </c>
      <c r="U2034" s="6">
        <f>YEAR(SalesDataTable[[#This Row],[Order Date]])</f>
        <v>2026</v>
      </c>
      <c r="V2034" s="9" t="str">
        <f>"Q"&amp;ROUNDUP(MONTH(SalesDataTable[[#This Row],[Order Date]])/3,0)</f>
        <v>Q4</v>
      </c>
      <c r="W2034" s="6">
        <f>MONTH(SalesDataTable[[#This Row],[Order Date]])</f>
        <v>10</v>
      </c>
      <c r="X2034" s="9" t="str">
        <f>TEXT(SalesDataTable[[#This Row],[Order Date]],"mmm")</f>
        <v>Oct</v>
      </c>
    </row>
    <row r="2035" spans="1:24">
      <c r="A2035" s="3">
        <v>3830</v>
      </c>
      <c r="B2035" s="4">
        <v>46296</v>
      </c>
      <c r="C2035" s="11">
        <f>YEAR(SalesDataTable[[#This Row],[Order Date]])</f>
        <v>2026</v>
      </c>
      <c r="D2035" s="11" t="str">
        <f>"Q"&amp;ROUNDUP(MONTH(SalesDataTable[[#This Row],[Order Date]])/3,0)</f>
        <v>Q4</v>
      </c>
      <c r="E2035" s="13">
        <f>MONTH(SalesDataTable[[#This Row],[Order Date]])</f>
        <v>10</v>
      </c>
      <c r="F2035" s="11" t="str">
        <f>TEXT(SalesDataTable[[#This Row],[Order Date]],"MMM")</f>
        <v>Oct</v>
      </c>
      <c r="G2035" s="5" t="s">
        <v>20</v>
      </c>
      <c r="H2035" s="5" t="s">
        <v>47</v>
      </c>
      <c r="I2035" s="5" t="s">
        <v>2</v>
      </c>
      <c r="J2035" s="5" t="s">
        <v>16</v>
      </c>
      <c r="K2035" s="5" t="s">
        <v>9</v>
      </c>
      <c r="L2035" s="5" t="s">
        <v>37</v>
      </c>
      <c r="M2035" s="6">
        <v>2</v>
      </c>
      <c r="N2035" s="7">
        <v>152.12</v>
      </c>
      <c r="O2035" s="8">
        <v>0</v>
      </c>
      <c r="P2035" s="7">
        <v>79.53</v>
      </c>
      <c r="Q2035" s="7">
        <f t="shared" si="124"/>
        <v>304.24</v>
      </c>
      <c r="R2035" s="7">
        <f t="shared" si="125"/>
        <v>159.06</v>
      </c>
      <c r="S2035" s="7">
        <f t="shared" si="126"/>
        <v>145.18</v>
      </c>
      <c r="T2035" s="9">
        <f t="shared" si="127"/>
        <v>0.47718906126742044</v>
      </c>
      <c r="U2035" s="6">
        <f>YEAR(SalesDataTable[[#This Row],[Order Date]])</f>
        <v>2026</v>
      </c>
      <c r="V2035" s="9" t="str">
        <f>"Q"&amp;ROUNDUP(MONTH(SalesDataTable[[#This Row],[Order Date]])/3,0)</f>
        <v>Q4</v>
      </c>
      <c r="W2035" s="6">
        <f>MONTH(SalesDataTable[[#This Row],[Order Date]])</f>
        <v>10</v>
      </c>
      <c r="X2035" s="9" t="str">
        <f>TEXT(SalesDataTable[[#This Row],[Order Date]],"mmm")</f>
        <v>Oct</v>
      </c>
    </row>
    <row r="2036" spans="1:24">
      <c r="A2036" s="3">
        <v>4868</v>
      </c>
      <c r="B2036" s="4">
        <v>46296</v>
      </c>
      <c r="C2036" s="11">
        <f>YEAR(SalesDataTable[[#This Row],[Order Date]])</f>
        <v>2026</v>
      </c>
      <c r="D2036" s="11" t="str">
        <f>"Q"&amp;ROUNDUP(MONTH(SalesDataTable[[#This Row],[Order Date]])/3,0)</f>
        <v>Q4</v>
      </c>
      <c r="E2036" s="13">
        <f>MONTH(SalesDataTable[[#This Row],[Order Date]])</f>
        <v>10</v>
      </c>
      <c r="F2036" s="11" t="str">
        <f>TEXT(SalesDataTable[[#This Row],[Order Date]],"MMM")</f>
        <v>Oct</v>
      </c>
      <c r="G2036" s="5" t="s">
        <v>11</v>
      </c>
      <c r="H2036" s="5" t="s">
        <v>25</v>
      </c>
      <c r="I2036" s="5" t="s">
        <v>8</v>
      </c>
      <c r="J2036" s="5" t="s">
        <v>13</v>
      </c>
      <c r="K2036" s="5" t="s">
        <v>23</v>
      </c>
      <c r="L2036" s="5" t="s">
        <v>40</v>
      </c>
      <c r="M2036" s="6">
        <v>4</v>
      </c>
      <c r="N2036" s="7">
        <v>82.54</v>
      </c>
      <c r="O2036" s="8">
        <v>0.15</v>
      </c>
      <c r="P2036" s="7">
        <v>39.74</v>
      </c>
      <c r="Q2036" s="7">
        <f t="shared" si="124"/>
        <v>280.63600000000002</v>
      </c>
      <c r="R2036" s="7">
        <f t="shared" si="125"/>
        <v>158.96</v>
      </c>
      <c r="S2036" s="7">
        <f t="shared" si="126"/>
        <v>121.67600000000002</v>
      </c>
      <c r="T2036" s="9">
        <f t="shared" si="127"/>
        <v>0.43357231431462823</v>
      </c>
      <c r="U2036" s="6">
        <f>YEAR(SalesDataTable[[#This Row],[Order Date]])</f>
        <v>2026</v>
      </c>
      <c r="V2036" s="9" t="str">
        <f>"Q"&amp;ROUNDUP(MONTH(SalesDataTable[[#This Row],[Order Date]])/3,0)</f>
        <v>Q4</v>
      </c>
      <c r="W2036" s="6">
        <f>MONTH(SalesDataTable[[#This Row],[Order Date]])</f>
        <v>10</v>
      </c>
      <c r="X2036" s="9" t="str">
        <f>TEXT(SalesDataTable[[#This Row],[Order Date]],"mmm")</f>
        <v>Oct</v>
      </c>
    </row>
    <row r="2037" spans="1:24">
      <c r="A2037" s="3">
        <v>2250</v>
      </c>
      <c r="B2037" s="4">
        <v>46297</v>
      </c>
      <c r="C2037" s="11">
        <f>YEAR(SalesDataTable[[#This Row],[Order Date]])</f>
        <v>2026</v>
      </c>
      <c r="D2037" s="11" t="str">
        <f>"Q"&amp;ROUNDUP(MONTH(SalesDataTable[[#This Row],[Order Date]])/3,0)</f>
        <v>Q4</v>
      </c>
      <c r="E2037" s="13">
        <f>MONTH(SalesDataTable[[#This Row],[Order Date]])</f>
        <v>10</v>
      </c>
      <c r="F2037" s="11" t="str">
        <f>TEXT(SalesDataTable[[#This Row],[Order Date]],"MMM")</f>
        <v>Oct</v>
      </c>
      <c r="G2037" s="5" t="s">
        <v>20</v>
      </c>
      <c r="H2037" s="5" t="s">
        <v>47</v>
      </c>
      <c r="I2037" s="5" t="s">
        <v>19</v>
      </c>
      <c r="J2037" s="5" t="s">
        <v>3</v>
      </c>
      <c r="K2037" s="5" t="s">
        <v>4</v>
      </c>
      <c r="L2037" s="5" t="s">
        <v>22</v>
      </c>
      <c r="M2037" s="6">
        <v>2</v>
      </c>
      <c r="N2037" s="7">
        <v>50.43</v>
      </c>
      <c r="O2037" s="8">
        <v>0</v>
      </c>
      <c r="P2037" s="7">
        <v>23.04</v>
      </c>
      <c r="Q2037" s="7">
        <f t="shared" si="124"/>
        <v>100.86</v>
      </c>
      <c r="R2037" s="7">
        <f t="shared" si="125"/>
        <v>46.08</v>
      </c>
      <c r="S2037" s="7">
        <f t="shared" si="126"/>
        <v>54.78</v>
      </c>
      <c r="T2037" s="9">
        <f t="shared" si="127"/>
        <v>0.54312908982748365</v>
      </c>
      <c r="U2037" s="6">
        <f>YEAR(SalesDataTable[[#This Row],[Order Date]])</f>
        <v>2026</v>
      </c>
      <c r="V2037" s="9" t="str">
        <f>"Q"&amp;ROUNDUP(MONTH(SalesDataTable[[#This Row],[Order Date]])/3,0)</f>
        <v>Q4</v>
      </c>
      <c r="W2037" s="6">
        <f>MONTH(SalesDataTable[[#This Row],[Order Date]])</f>
        <v>10</v>
      </c>
      <c r="X2037" s="9" t="str">
        <f>TEXT(SalesDataTable[[#This Row],[Order Date]],"mmm")</f>
        <v>Oct</v>
      </c>
    </row>
    <row r="2038" spans="1:24">
      <c r="A2038" s="3">
        <v>2516</v>
      </c>
      <c r="B2038" s="4">
        <v>46297</v>
      </c>
      <c r="C2038" s="11">
        <f>YEAR(SalesDataTable[[#This Row],[Order Date]])</f>
        <v>2026</v>
      </c>
      <c r="D2038" s="11" t="str">
        <f>"Q"&amp;ROUNDUP(MONTH(SalesDataTable[[#This Row],[Order Date]])/3,0)</f>
        <v>Q4</v>
      </c>
      <c r="E2038" s="13">
        <f>MONTH(SalesDataTable[[#This Row],[Order Date]])</f>
        <v>10</v>
      </c>
      <c r="F2038" s="11" t="str">
        <f>TEXT(SalesDataTable[[#This Row],[Order Date]],"MMM")</f>
        <v>Oct</v>
      </c>
      <c r="G2038" s="5" t="s">
        <v>11</v>
      </c>
      <c r="H2038" s="5" t="s">
        <v>39</v>
      </c>
      <c r="I2038" s="5" t="s">
        <v>2</v>
      </c>
      <c r="J2038" s="5" t="s">
        <v>13</v>
      </c>
      <c r="K2038" s="5" t="s">
        <v>23</v>
      </c>
      <c r="L2038" s="5" t="s">
        <v>29</v>
      </c>
      <c r="M2038" s="6">
        <v>2</v>
      </c>
      <c r="N2038" s="7">
        <v>198.57</v>
      </c>
      <c r="O2038" s="8">
        <v>0.15</v>
      </c>
      <c r="P2038" s="7">
        <v>101.08</v>
      </c>
      <c r="Q2038" s="7">
        <f t="shared" si="124"/>
        <v>337.56899999999996</v>
      </c>
      <c r="R2038" s="7">
        <f t="shared" si="125"/>
        <v>202.16</v>
      </c>
      <c r="S2038" s="7">
        <f t="shared" si="126"/>
        <v>135.40899999999996</v>
      </c>
      <c r="T2038" s="9">
        <f t="shared" si="127"/>
        <v>0.4011298430839324</v>
      </c>
      <c r="U2038" s="6">
        <f>YEAR(SalesDataTable[[#This Row],[Order Date]])</f>
        <v>2026</v>
      </c>
      <c r="V2038" s="9" t="str">
        <f>"Q"&amp;ROUNDUP(MONTH(SalesDataTable[[#This Row],[Order Date]])/3,0)</f>
        <v>Q4</v>
      </c>
      <c r="W2038" s="6">
        <f>MONTH(SalesDataTable[[#This Row],[Order Date]])</f>
        <v>10</v>
      </c>
      <c r="X2038" s="9" t="str">
        <f>TEXT(SalesDataTable[[#This Row],[Order Date]],"mmm")</f>
        <v>Oct</v>
      </c>
    </row>
    <row r="2039" spans="1:24">
      <c r="A2039" s="3">
        <v>809</v>
      </c>
      <c r="B2039" s="4">
        <v>46298</v>
      </c>
      <c r="C2039" s="11">
        <f>YEAR(SalesDataTable[[#This Row],[Order Date]])</f>
        <v>2026</v>
      </c>
      <c r="D2039" s="11" t="str">
        <f>"Q"&amp;ROUNDUP(MONTH(SalesDataTable[[#This Row],[Order Date]])/3,0)</f>
        <v>Q4</v>
      </c>
      <c r="E2039" s="13">
        <f>MONTH(SalesDataTable[[#This Row],[Order Date]])</f>
        <v>10</v>
      </c>
      <c r="F2039" s="11" t="str">
        <f>TEXT(SalesDataTable[[#This Row],[Order Date]],"MMM")</f>
        <v>Oct</v>
      </c>
      <c r="G2039" s="5" t="s">
        <v>20</v>
      </c>
      <c r="H2039" s="5" t="s">
        <v>33</v>
      </c>
      <c r="I2039" s="5" t="s">
        <v>2</v>
      </c>
      <c r="J2039" s="5" t="s">
        <v>13</v>
      </c>
      <c r="K2039" s="5" t="s">
        <v>34</v>
      </c>
      <c r="L2039" s="5" t="s">
        <v>35</v>
      </c>
      <c r="M2039" s="6">
        <v>2</v>
      </c>
      <c r="N2039" s="7">
        <v>41.06</v>
      </c>
      <c r="O2039" s="8">
        <v>0.05</v>
      </c>
      <c r="P2039" s="7">
        <v>14.54</v>
      </c>
      <c r="Q2039" s="7">
        <f t="shared" si="124"/>
        <v>78.013999999999996</v>
      </c>
      <c r="R2039" s="7">
        <f t="shared" si="125"/>
        <v>29.08</v>
      </c>
      <c r="S2039" s="7">
        <f t="shared" si="126"/>
        <v>48.933999999999997</v>
      </c>
      <c r="T2039" s="9">
        <f t="shared" si="127"/>
        <v>0.62724639167328944</v>
      </c>
      <c r="U2039" s="6">
        <f>YEAR(SalesDataTable[[#This Row],[Order Date]])</f>
        <v>2026</v>
      </c>
      <c r="V2039" s="9" t="str">
        <f>"Q"&amp;ROUNDUP(MONTH(SalesDataTable[[#This Row],[Order Date]])/3,0)</f>
        <v>Q4</v>
      </c>
      <c r="W2039" s="6">
        <f>MONTH(SalesDataTable[[#This Row],[Order Date]])</f>
        <v>10</v>
      </c>
      <c r="X2039" s="9" t="str">
        <f>TEXT(SalesDataTable[[#This Row],[Order Date]],"mmm")</f>
        <v>Oct</v>
      </c>
    </row>
    <row r="2040" spans="1:24">
      <c r="A2040" s="3">
        <v>1852</v>
      </c>
      <c r="B2040" s="4">
        <v>46298</v>
      </c>
      <c r="C2040" s="11">
        <f>YEAR(SalesDataTable[[#This Row],[Order Date]])</f>
        <v>2026</v>
      </c>
      <c r="D2040" s="11" t="str">
        <f>"Q"&amp;ROUNDUP(MONTH(SalesDataTable[[#This Row],[Order Date]])/3,0)</f>
        <v>Q4</v>
      </c>
      <c r="E2040" s="13">
        <f>MONTH(SalesDataTable[[#This Row],[Order Date]])</f>
        <v>10</v>
      </c>
      <c r="F2040" s="11" t="str">
        <f>TEXT(SalesDataTable[[#This Row],[Order Date]],"MMM")</f>
        <v>Oct</v>
      </c>
      <c r="G2040" s="5" t="s">
        <v>6</v>
      </c>
      <c r="H2040" s="5" t="s">
        <v>43</v>
      </c>
      <c r="I2040" s="5" t="s">
        <v>8</v>
      </c>
      <c r="J2040" s="5" t="s">
        <v>16</v>
      </c>
      <c r="K2040" s="5" t="s">
        <v>14</v>
      </c>
      <c r="L2040" s="5" t="s">
        <v>48</v>
      </c>
      <c r="M2040" s="6">
        <v>4</v>
      </c>
      <c r="N2040" s="7">
        <v>162.19</v>
      </c>
      <c r="O2040" s="8">
        <v>0.15</v>
      </c>
      <c r="P2040" s="7">
        <v>89.81</v>
      </c>
      <c r="Q2040" s="7">
        <f t="shared" si="124"/>
        <v>551.44600000000003</v>
      </c>
      <c r="R2040" s="7">
        <f t="shared" si="125"/>
        <v>359.24</v>
      </c>
      <c r="S2040" s="7">
        <f t="shared" si="126"/>
        <v>192.20600000000002</v>
      </c>
      <c r="T2040" s="9">
        <f t="shared" si="127"/>
        <v>0.34854908730863948</v>
      </c>
      <c r="U2040" s="6">
        <f>YEAR(SalesDataTable[[#This Row],[Order Date]])</f>
        <v>2026</v>
      </c>
      <c r="V2040" s="9" t="str">
        <f>"Q"&amp;ROUNDUP(MONTH(SalesDataTable[[#This Row],[Order Date]])/3,0)</f>
        <v>Q4</v>
      </c>
      <c r="W2040" s="6">
        <f>MONTH(SalesDataTable[[#This Row],[Order Date]])</f>
        <v>10</v>
      </c>
      <c r="X2040" s="9" t="str">
        <f>TEXT(SalesDataTable[[#This Row],[Order Date]],"mmm")</f>
        <v>Oct</v>
      </c>
    </row>
    <row r="2041" spans="1:24">
      <c r="A2041" s="3">
        <v>3627</v>
      </c>
      <c r="B2041" s="4">
        <v>46298</v>
      </c>
      <c r="C2041" s="11">
        <f>YEAR(SalesDataTable[[#This Row],[Order Date]])</f>
        <v>2026</v>
      </c>
      <c r="D2041" s="11" t="str">
        <f>"Q"&amp;ROUNDUP(MONTH(SalesDataTable[[#This Row],[Order Date]])/3,0)</f>
        <v>Q4</v>
      </c>
      <c r="E2041" s="13">
        <f>MONTH(SalesDataTable[[#This Row],[Order Date]])</f>
        <v>10</v>
      </c>
      <c r="F2041" s="11" t="str">
        <f>TEXT(SalesDataTable[[#This Row],[Order Date]],"MMM")</f>
        <v>Oct</v>
      </c>
      <c r="G2041" s="5" t="s">
        <v>20</v>
      </c>
      <c r="H2041" s="5" t="s">
        <v>21</v>
      </c>
      <c r="I2041" s="5" t="s">
        <v>19</v>
      </c>
      <c r="J2041" s="5" t="s">
        <v>13</v>
      </c>
      <c r="K2041" s="5" t="s">
        <v>23</v>
      </c>
      <c r="L2041" s="5" t="s">
        <v>29</v>
      </c>
      <c r="M2041" s="6">
        <v>2</v>
      </c>
      <c r="N2041" s="7">
        <v>192.99</v>
      </c>
      <c r="O2041" s="8">
        <v>0</v>
      </c>
      <c r="P2041" s="7">
        <v>101.73</v>
      </c>
      <c r="Q2041" s="7">
        <f t="shared" si="124"/>
        <v>385.98</v>
      </c>
      <c r="R2041" s="7">
        <f t="shared" si="125"/>
        <v>203.46</v>
      </c>
      <c r="S2041" s="7">
        <f t="shared" si="126"/>
        <v>182.52</v>
      </c>
      <c r="T2041" s="9">
        <f t="shared" si="127"/>
        <v>0.47287424218871443</v>
      </c>
      <c r="U2041" s="6">
        <f>YEAR(SalesDataTable[[#This Row],[Order Date]])</f>
        <v>2026</v>
      </c>
      <c r="V2041" s="9" t="str">
        <f>"Q"&amp;ROUNDUP(MONTH(SalesDataTable[[#This Row],[Order Date]])/3,0)</f>
        <v>Q4</v>
      </c>
      <c r="W2041" s="6">
        <f>MONTH(SalesDataTable[[#This Row],[Order Date]])</f>
        <v>10</v>
      </c>
      <c r="X2041" s="9" t="str">
        <f>TEXT(SalesDataTable[[#This Row],[Order Date]],"mmm")</f>
        <v>Oct</v>
      </c>
    </row>
    <row r="2042" spans="1:24">
      <c r="A2042" s="3">
        <v>4135</v>
      </c>
      <c r="B2042" s="4">
        <v>46298</v>
      </c>
      <c r="C2042" s="11">
        <f>YEAR(SalesDataTable[[#This Row],[Order Date]])</f>
        <v>2026</v>
      </c>
      <c r="D2042" s="11" t="str">
        <f>"Q"&amp;ROUNDUP(MONTH(SalesDataTable[[#This Row],[Order Date]])/3,0)</f>
        <v>Q4</v>
      </c>
      <c r="E2042" s="13">
        <f>MONTH(SalesDataTable[[#This Row],[Order Date]])</f>
        <v>10</v>
      </c>
      <c r="F2042" s="11" t="str">
        <f>TEXT(SalesDataTable[[#This Row],[Order Date]],"MMM")</f>
        <v>Oct</v>
      </c>
      <c r="G2042" s="5" t="s">
        <v>0</v>
      </c>
      <c r="H2042" s="5" t="s">
        <v>50</v>
      </c>
      <c r="I2042" s="5" t="s">
        <v>2</v>
      </c>
      <c r="J2042" s="5" t="s">
        <v>13</v>
      </c>
      <c r="K2042" s="5" t="s">
        <v>9</v>
      </c>
      <c r="L2042" s="5" t="s">
        <v>17</v>
      </c>
      <c r="M2042" s="6">
        <v>3</v>
      </c>
      <c r="N2042" s="7">
        <v>142.33000000000001</v>
      </c>
      <c r="O2042" s="8">
        <v>0.1</v>
      </c>
      <c r="P2042" s="7">
        <v>79.19</v>
      </c>
      <c r="Q2042" s="7">
        <f t="shared" si="124"/>
        <v>384.291</v>
      </c>
      <c r="R2042" s="7">
        <f t="shared" si="125"/>
        <v>237.57</v>
      </c>
      <c r="S2042" s="7">
        <f t="shared" si="126"/>
        <v>146.721</v>
      </c>
      <c r="T2042" s="9">
        <f t="shared" si="127"/>
        <v>0.3817966072585619</v>
      </c>
      <c r="U2042" s="6">
        <f>YEAR(SalesDataTable[[#This Row],[Order Date]])</f>
        <v>2026</v>
      </c>
      <c r="V2042" s="9" t="str">
        <f>"Q"&amp;ROUNDUP(MONTH(SalesDataTable[[#This Row],[Order Date]])/3,0)</f>
        <v>Q4</v>
      </c>
      <c r="W2042" s="6">
        <f>MONTH(SalesDataTable[[#This Row],[Order Date]])</f>
        <v>10</v>
      </c>
      <c r="X2042" s="9" t="str">
        <f>TEXT(SalesDataTable[[#This Row],[Order Date]],"mmm")</f>
        <v>Oct</v>
      </c>
    </row>
    <row r="2043" spans="1:24">
      <c r="A2043" s="3">
        <v>4138</v>
      </c>
      <c r="B2043" s="4">
        <v>46298</v>
      </c>
      <c r="C2043" s="11">
        <f>YEAR(SalesDataTable[[#This Row],[Order Date]])</f>
        <v>2026</v>
      </c>
      <c r="D2043" s="11" t="str">
        <f>"Q"&amp;ROUNDUP(MONTH(SalesDataTable[[#This Row],[Order Date]])/3,0)</f>
        <v>Q4</v>
      </c>
      <c r="E2043" s="13">
        <f>MONTH(SalesDataTable[[#This Row],[Order Date]])</f>
        <v>10</v>
      </c>
      <c r="F2043" s="11" t="str">
        <f>TEXT(SalesDataTable[[#This Row],[Order Date]],"MMM")</f>
        <v>Oct</v>
      </c>
      <c r="G2043" s="5" t="s">
        <v>6</v>
      </c>
      <c r="H2043" s="5" t="s">
        <v>41</v>
      </c>
      <c r="I2043" s="5" t="s">
        <v>19</v>
      </c>
      <c r="J2043" s="5" t="s">
        <v>16</v>
      </c>
      <c r="K2043" s="5" t="s">
        <v>9</v>
      </c>
      <c r="L2043" s="5" t="s">
        <v>17</v>
      </c>
      <c r="M2043" s="6">
        <v>4</v>
      </c>
      <c r="N2043" s="7">
        <v>143.63</v>
      </c>
      <c r="O2043" s="8">
        <v>0</v>
      </c>
      <c r="P2043" s="7">
        <v>80.510000000000005</v>
      </c>
      <c r="Q2043" s="7">
        <f t="shared" si="124"/>
        <v>574.52</v>
      </c>
      <c r="R2043" s="7">
        <f t="shared" si="125"/>
        <v>322.04000000000002</v>
      </c>
      <c r="S2043" s="7">
        <f t="shared" si="126"/>
        <v>252.47999999999996</v>
      </c>
      <c r="T2043" s="9">
        <f t="shared" si="127"/>
        <v>0.43946250783262542</v>
      </c>
      <c r="U2043" s="6">
        <f>YEAR(SalesDataTable[[#This Row],[Order Date]])</f>
        <v>2026</v>
      </c>
      <c r="V2043" s="9" t="str">
        <f>"Q"&amp;ROUNDUP(MONTH(SalesDataTable[[#This Row],[Order Date]])/3,0)</f>
        <v>Q4</v>
      </c>
      <c r="W2043" s="6">
        <f>MONTH(SalesDataTable[[#This Row],[Order Date]])</f>
        <v>10</v>
      </c>
      <c r="X2043" s="9" t="str">
        <f>TEXT(SalesDataTable[[#This Row],[Order Date]],"mmm")</f>
        <v>Oct</v>
      </c>
    </row>
    <row r="2044" spans="1:24">
      <c r="A2044" s="3">
        <v>4286</v>
      </c>
      <c r="B2044" s="4">
        <v>46298</v>
      </c>
      <c r="C2044" s="11">
        <f>YEAR(SalesDataTable[[#This Row],[Order Date]])</f>
        <v>2026</v>
      </c>
      <c r="D2044" s="11" t="str">
        <f>"Q"&amp;ROUNDUP(MONTH(SalesDataTable[[#This Row],[Order Date]])/3,0)</f>
        <v>Q4</v>
      </c>
      <c r="E2044" s="13">
        <f>MONTH(SalesDataTable[[#This Row],[Order Date]])</f>
        <v>10</v>
      </c>
      <c r="F2044" s="11" t="str">
        <f>TEXT(SalesDataTable[[#This Row],[Order Date]],"MMM")</f>
        <v>Oct</v>
      </c>
      <c r="G2044" s="5" t="s">
        <v>6</v>
      </c>
      <c r="H2044" s="5" t="s">
        <v>27</v>
      </c>
      <c r="I2044" s="5" t="s">
        <v>19</v>
      </c>
      <c r="J2044" s="5" t="s">
        <v>3</v>
      </c>
      <c r="K2044" s="5" t="s">
        <v>23</v>
      </c>
      <c r="L2044" s="5" t="s">
        <v>24</v>
      </c>
      <c r="M2044" s="6">
        <v>4</v>
      </c>
      <c r="N2044" s="7">
        <v>341.95</v>
      </c>
      <c r="O2044" s="8">
        <v>0.05</v>
      </c>
      <c r="P2044" s="7">
        <v>199.9</v>
      </c>
      <c r="Q2044" s="7">
        <f t="shared" si="124"/>
        <v>1299.4099999999999</v>
      </c>
      <c r="R2044" s="7">
        <f t="shared" si="125"/>
        <v>799.6</v>
      </c>
      <c r="S2044" s="7">
        <f t="shared" si="126"/>
        <v>499.80999999999983</v>
      </c>
      <c r="T2044" s="9">
        <f t="shared" si="127"/>
        <v>0.38464379987840625</v>
      </c>
      <c r="U2044" s="6">
        <f>YEAR(SalesDataTable[[#This Row],[Order Date]])</f>
        <v>2026</v>
      </c>
      <c r="V2044" s="9" t="str">
        <f>"Q"&amp;ROUNDUP(MONTH(SalesDataTable[[#This Row],[Order Date]])/3,0)</f>
        <v>Q4</v>
      </c>
      <c r="W2044" s="6">
        <f>MONTH(SalesDataTable[[#This Row],[Order Date]])</f>
        <v>10</v>
      </c>
      <c r="X2044" s="9" t="str">
        <f>TEXT(SalesDataTable[[#This Row],[Order Date]],"mmm")</f>
        <v>Oct</v>
      </c>
    </row>
    <row r="2045" spans="1:24">
      <c r="A2045" s="3">
        <v>4371</v>
      </c>
      <c r="B2045" s="4">
        <v>46298</v>
      </c>
      <c r="C2045" s="11">
        <f>YEAR(SalesDataTable[[#This Row],[Order Date]])</f>
        <v>2026</v>
      </c>
      <c r="D2045" s="11" t="str">
        <f>"Q"&amp;ROUNDUP(MONTH(SalesDataTable[[#This Row],[Order Date]])/3,0)</f>
        <v>Q4</v>
      </c>
      <c r="E2045" s="13">
        <f>MONTH(SalesDataTable[[#This Row],[Order Date]])</f>
        <v>10</v>
      </c>
      <c r="F2045" s="11" t="str">
        <f>TEXT(SalesDataTable[[#This Row],[Order Date]],"MMM")</f>
        <v>Oct</v>
      </c>
      <c r="G2045" s="5" t="s">
        <v>6</v>
      </c>
      <c r="H2045" s="5" t="s">
        <v>27</v>
      </c>
      <c r="I2045" s="5" t="s">
        <v>2</v>
      </c>
      <c r="J2045" s="5" t="s">
        <v>3</v>
      </c>
      <c r="K2045" s="5" t="s">
        <v>34</v>
      </c>
      <c r="L2045" s="5" t="s">
        <v>38</v>
      </c>
      <c r="M2045" s="6">
        <v>1</v>
      </c>
      <c r="N2045" s="7">
        <v>123.81</v>
      </c>
      <c r="O2045" s="8">
        <v>0</v>
      </c>
      <c r="P2045" s="7">
        <v>68.72</v>
      </c>
      <c r="Q2045" s="7">
        <f t="shared" si="124"/>
        <v>123.81</v>
      </c>
      <c r="R2045" s="7">
        <f t="shared" si="125"/>
        <v>68.72</v>
      </c>
      <c r="S2045" s="7">
        <f t="shared" si="126"/>
        <v>55.09</v>
      </c>
      <c r="T2045" s="9">
        <f t="shared" si="127"/>
        <v>0.44495598093853489</v>
      </c>
      <c r="U2045" s="6">
        <f>YEAR(SalesDataTable[[#This Row],[Order Date]])</f>
        <v>2026</v>
      </c>
      <c r="V2045" s="9" t="str">
        <f>"Q"&amp;ROUNDUP(MONTH(SalesDataTable[[#This Row],[Order Date]])/3,0)</f>
        <v>Q4</v>
      </c>
      <c r="W2045" s="6">
        <f>MONTH(SalesDataTable[[#This Row],[Order Date]])</f>
        <v>10</v>
      </c>
      <c r="X2045" s="9" t="str">
        <f>TEXT(SalesDataTable[[#This Row],[Order Date]],"mmm")</f>
        <v>Oct</v>
      </c>
    </row>
    <row r="2046" spans="1:24">
      <c r="A2046" s="3">
        <v>905</v>
      </c>
      <c r="B2046" s="4">
        <v>46299</v>
      </c>
      <c r="C2046" s="11">
        <f>YEAR(SalesDataTable[[#This Row],[Order Date]])</f>
        <v>2026</v>
      </c>
      <c r="D2046" s="11" t="str">
        <f>"Q"&amp;ROUNDUP(MONTH(SalesDataTable[[#This Row],[Order Date]])/3,0)</f>
        <v>Q4</v>
      </c>
      <c r="E2046" s="13">
        <f>MONTH(SalesDataTable[[#This Row],[Order Date]])</f>
        <v>10</v>
      </c>
      <c r="F2046" s="11" t="str">
        <f>TEXT(SalesDataTable[[#This Row],[Order Date]],"MMM")</f>
        <v>Oct</v>
      </c>
      <c r="G2046" s="5" t="s">
        <v>11</v>
      </c>
      <c r="H2046" s="5" t="s">
        <v>18</v>
      </c>
      <c r="I2046" s="5" t="s">
        <v>2</v>
      </c>
      <c r="J2046" s="5" t="s">
        <v>13</v>
      </c>
      <c r="K2046" s="5" t="s">
        <v>9</v>
      </c>
      <c r="L2046" s="5" t="s">
        <v>17</v>
      </c>
      <c r="M2046" s="6">
        <v>1</v>
      </c>
      <c r="N2046" s="7">
        <v>146.1</v>
      </c>
      <c r="O2046" s="8">
        <v>0</v>
      </c>
      <c r="P2046" s="7">
        <v>79.739999999999995</v>
      </c>
      <c r="Q2046" s="7">
        <f t="shared" si="124"/>
        <v>146.1</v>
      </c>
      <c r="R2046" s="7">
        <f t="shared" si="125"/>
        <v>79.739999999999995</v>
      </c>
      <c r="S2046" s="7">
        <f t="shared" si="126"/>
        <v>66.36</v>
      </c>
      <c r="T2046" s="9">
        <f t="shared" si="127"/>
        <v>0.45420944558521564</v>
      </c>
      <c r="U2046" s="6">
        <f>YEAR(SalesDataTable[[#This Row],[Order Date]])</f>
        <v>2026</v>
      </c>
      <c r="V2046" s="9" t="str">
        <f>"Q"&amp;ROUNDUP(MONTH(SalesDataTable[[#This Row],[Order Date]])/3,0)</f>
        <v>Q4</v>
      </c>
      <c r="W2046" s="6">
        <f>MONTH(SalesDataTable[[#This Row],[Order Date]])</f>
        <v>10</v>
      </c>
      <c r="X2046" s="9" t="str">
        <f>TEXT(SalesDataTable[[#This Row],[Order Date]],"mmm")</f>
        <v>Oct</v>
      </c>
    </row>
    <row r="2047" spans="1:24">
      <c r="A2047" s="3">
        <v>1415</v>
      </c>
      <c r="B2047" s="4">
        <v>46299</v>
      </c>
      <c r="C2047" s="11">
        <f>YEAR(SalesDataTable[[#This Row],[Order Date]])</f>
        <v>2026</v>
      </c>
      <c r="D2047" s="11" t="str">
        <f>"Q"&amp;ROUNDUP(MONTH(SalesDataTable[[#This Row],[Order Date]])/3,0)</f>
        <v>Q4</v>
      </c>
      <c r="E2047" s="13">
        <f>MONTH(SalesDataTable[[#This Row],[Order Date]])</f>
        <v>10</v>
      </c>
      <c r="F2047" s="11" t="str">
        <f>TEXT(SalesDataTable[[#This Row],[Order Date]],"MMM")</f>
        <v>Oct</v>
      </c>
      <c r="G2047" s="5" t="s">
        <v>6</v>
      </c>
      <c r="H2047" s="5" t="s">
        <v>41</v>
      </c>
      <c r="I2047" s="5" t="s">
        <v>28</v>
      </c>
      <c r="J2047" s="5" t="s">
        <v>3</v>
      </c>
      <c r="K2047" s="5" t="s">
        <v>14</v>
      </c>
      <c r="L2047" s="5" t="s">
        <v>48</v>
      </c>
      <c r="M2047" s="6">
        <v>1</v>
      </c>
      <c r="N2047" s="7">
        <v>161.07</v>
      </c>
      <c r="O2047" s="8">
        <v>0.05</v>
      </c>
      <c r="P2047" s="7">
        <v>89.81</v>
      </c>
      <c r="Q2047" s="7">
        <f t="shared" si="124"/>
        <v>153.01649999999998</v>
      </c>
      <c r="R2047" s="7">
        <f t="shared" si="125"/>
        <v>89.81</v>
      </c>
      <c r="S2047" s="7">
        <f t="shared" si="126"/>
        <v>63.206499999999977</v>
      </c>
      <c r="T2047" s="9">
        <f t="shared" si="127"/>
        <v>0.41306983233834249</v>
      </c>
      <c r="U2047" s="6">
        <f>YEAR(SalesDataTable[[#This Row],[Order Date]])</f>
        <v>2026</v>
      </c>
      <c r="V2047" s="9" t="str">
        <f>"Q"&amp;ROUNDUP(MONTH(SalesDataTable[[#This Row],[Order Date]])/3,0)</f>
        <v>Q4</v>
      </c>
      <c r="W2047" s="6">
        <f>MONTH(SalesDataTable[[#This Row],[Order Date]])</f>
        <v>10</v>
      </c>
      <c r="X2047" s="9" t="str">
        <f>TEXT(SalesDataTable[[#This Row],[Order Date]],"mmm")</f>
        <v>Oct</v>
      </c>
    </row>
    <row r="2048" spans="1:24">
      <c r="A2048" s="3">
        <v>2205</v>
      </c>
      <c r="B2048" s="4">
        <v>46299</v>
      </c>
      <c r="C2048" s="11">
        <f>YEAR(SalesDataTable[[#This Row],[Order Date]])</f>
        <v>2026</v>
      </c>
      <c r="D2048" s="11" t="str">
        <f>"Q"&amp;ROUNDUP(MONTH(SalesDataTable[[#This Row],[Order Date]])/3,0)</f>
        <v>Q4</v>
      </c>
      <c r="E2048" s="13">
        <f>MONTH(SalesDataTable[[#This Row],[Order Date]])</f>
        <v>10</v>
      </c>
      <c r="F2048" s="11" t="str">
        <f>TEXT(SalesDataTable[[#This Row],[Order Date]],"MMM")</f>
        <v>Oct</v>
      </c>
      <c r="G2048" s="5" t="s">
        <v>20</v>
      </c>
      <c r="H2048" s="5" t="s">
        <v>47</v>
      </c>
      <c r="I2048" s="5" t="s">
        <v>2</v>
      </c>
      <c r="J2048" s="5" t="s">
        <v>13</v>
      </c>
      <c r="K2048" s="5" t="s">
        <v>9</v>
      </c>
      <c r="L2048" s="5" t="s">
        <v>10</v>
      </c>
      <c r="M2048" s="6">
        <v>5</v>
      </c>
      <c r="N2048" s="7">
        <v>90.12</v>
      </c>
      <c r="O2048" s="8">
        <v>0</v>
      </c>
      <c r="P2048" s="7">
        <v>46.67</v>
      </c>
      <c r="Q2048" s="7">
        <f t="shared" si="124"/>
        <v>450.6</v>
      </c>
      <c r="R2048" s="7">
        <f t="shared" si="125"/>
        <v>233.35000000000002</v>
      </c>
      <c r="S2048" s="7">
        <f t="shared" si="126"/>
        <v>217.25</v>
      </c>
      <c r="T2048" s="9">
        <f t="shared" si="127"/>
        <v>0.48213493120284062</v>
      </c>
      <c r="U2048" s="6">
        <f>YEAR(SalesDataTable[[#This Row],[Order Date]])</f>
        <v>2026</v>
      </c>
      <c r="V2048" s="9" t="str">
        <f>"Q"&amp;ROUNDUP(MONTH(SalesDataTable[[#This Row],[Order Date]])/3,0)</f>
        <v>Q4</v>
      </c>
      <c r="W2048" s="6">
        <f>MONTH(SalesDataTable[[#This Row],[Order Date]])</f>
        <v>10</v>
      </c>
      <c r="X2048" s="9" t="str">
        <f>TEXT(SalesDataTable[[#This Row],[Order Date]],"mmm")</f>
        <v>Oct</v>
      </c>
    </row>
    <row r="2049" spans="1:24">
      <c r="A2049" s="3">
        <v>2374</v>
      </c>
      <c r="B2049" s="4">
        <v>46299</v>
      </c>
      <c r="C2049" s="11">
        <f>YEAR(SalesDataTable[[#This Row],[Order Date]])</f>
        <v>2026</v>
      </c>
      <c r="D2049" s="11" t="str">
        <f>"Q"&amp;ROUNDUP(MONTH(SalesDataTable[[#This Row],[Order Date]])/3,0)</f>
        <v>Q4</v>
      </c>
      <c r="E2049" s="13">
        <f>MONTH(SalesDataTable[[#This Row],[Order Date]])</f>
        <v>10</v>
      </c>
      <c r="F2049" s="11" t="str">
        <f>TEXT(SalesDataTable[[#This Row],[Order Date]],"MMM")</f>
        <v>Oct</v>
      </c>
      <c r="G2049" s="5" t="s">
        <v>20</v>
      </c>
      <c r="H2049" s="5" t="s">
        <v>47</v>
      </c>
      <c r="I2049" s="5" t="s">
        <v>28</v>
      </c>
      <c r="J2049" s="5" t="s">
        <v>3</v>
      </c>
      <c r="K2049" s="5" t="s">
        <v>9</v>
      </c>
      <c r="L2049" s="5" t="s">
        <v>46</v>
      </c>
      <c r="M2049" s="6">
        <v>1</v>
      </c>
      <c r="N2049" s="7">
        <v>70.400000000000006</v>
      </c>
      <c r="O2049" s="8">
        <v>0</v>
      </c>
      <c r="P2049" s="7">
        <v>32.43</v>
      </c>
      <c r="Q2049" s="7">
        <f t="shared" si="124"/>
        <v>70.400000000000006</v>
      </c>
      <c r="R2049" s="7">
        <f t="shared" si="125"/>
        <v>32.43</v>
      </c>
      <c r="S2049" s="7">
        <f t="shared" si="126"/>
        <v>37.970000000000006</v>
      </c>
      <c r="T2049" s="9">
        <f t="shared" si="127"/>
        <v>0.53934659090909098</v>
      </c>
      <c r="U2049" s="6">
        <f>YEAR(SalesDataTable[[#This Row],[Order Date]])</f>
        <v>2026</v>
      </c>
      <c r="V2049" s="9" t="str">
        <f>"Q"&amp;ROUNDUP(MONTH(SalesDataTable[[#This Row],[Order Date]])/3,0)</f>
        <v>Q4</v>
      </c>
      <c r="W2049" s="6">
        <f>MONTH(SalesDataTable[[#This Row],[Order Date]])</f>
        <v>10</v>
      </c>
      <c r="X2049" s="9" t="str">
        <f>TEXT(SalesDataTable[[#This Row],[Order Date]],"mmm")</f>
        <v>Oct</v>
      </c>
    </row>
    <row r="2050" spans="1:24">
      <c r="A2050" s="3">
        <v>4840</v>
      </c>
      <c r="B2050" s="4">
        <v>46299</v>
      </c>
      <c r="C2050" s="11">
        <f>YEAR(SalesDataTable[[#This Row],[Order Date]])</f>
        <v>2026</v>
      </c>
      <c r="D2050" s="11" t="str">
        <f>"Q"&amp;ROUNDUP(MONTH(SalesDataTable[[#This Row],[Order Date]])/3,0)</f>
        <v>Q4</v>
      </c>
      <c r="E2050" s="13">
        <f>MONTH(SalesDataTable[[#This Row],[Order Date]])</f>
        <v>10</v>
      </c>
      <c r="F2050" s="11" t="str">
        <f>TEXT(SalesDataTable[[#This Row],[Order Date]],"MMM")</f>
        <v>Oct</v>
      </c>
      <c r="G2050" s="5" t="s">
        <v>6</v>
      </c>
      <c r="H2050" s="5" t="s">
        <v>43</v>
      </c>
      <c r="I2050" s="5" t="s">
        <v>8</v>
      </c>
      <c r="J2050" s="5" t="s">
        <v>16</v>
      </c>
      <c r="K2050" s="5" t="s">
        <v>23</v>
      </c>
      <c r="L2050" s="5" t="s">
        <v>29</v>
      </c>
      <c r="M2050" s="6">
        <v>6</v>
      </c>
      <c r="N2050" s="7">
        <v>191.08</v>
      </c>
      <c r="O2050" s="8">
        <v>0.1</v>
      </c>
      <c r="P2050" s="7">
        <v>102.93</v>
      </c>
      <c r="Q2050" s="7">
        <f t="shared" ref="Q2050:Q2113" si="128">M2050*N2050*(1-O2050)</f>
        <v>1031.8320000000001</v>
      </c>
      <c r="R2050" s="7">
        <f t="shared" ref="R2050:R2113" si="129">M2050*P2050</f>
        <v>617.58000000000004</v>
      </c>
      <c r="S2050" s="7">
        <f t="shared" ref="S2050:S2113" si="130">Q2050-R2050</f>
        <v>414.25200000000007</v>
      </c>
      <c r="T2050" s="9">
        <f t="shared" ref="T2050:T2113" si="131">IFERROR(S2050/Q2050,0)</f>
        <v>0.40147233270532412</v>
      </c>
      <c r="U2050" s="6">
        <f>YEAR(SalesDataTable[[#This Row],[Order Date]])</f>
        <v>2026</v>
      </c>
      <c r="V2050" s="9" t="str">
        <f>"Q"&amp;ROUNDUP(MONTH(SalesDataTable[[#This Row],[Order Date]])/3,0)</f>
        <v>Q4</v>
      </c>
      <c r="W2050" s="6">
        <f>MONTH(SalesDataTable[[#This Row],[Order Date]])</f>
        <v>10</v>
      </c>
      <c r="X2050" s="9" t="str">
        <f>TEXT(SalesDataTable[[#This Row],[Order Date]],"mmm")</f>
        <v>Oct</v>
      </c>
    </row>
    <row r="2051" spans="1:24">
      <c r="A2051" s="3">
        <v>4984</v>
      </c>
      <c r="B2051" s="4">
        <v>46299</v>
      </c>
      <c r="C2051" s="11">
        <f>YEAR(SalesDataTable[[#This Row],[Order Date]])</f>
        <v>2026</v>
      </c>
      <c r="D2051" s="11" t="str">
        <f>"Q"&amp;ROUNDUP(MONTH(SalesDataTable[[#This Row],[Order Date]])/3,0)</f>
        <v>Q4</v>
      </c>
      <c r="E2051" s="13">
        <f>MONTH(SalesDataTable[[#This Row],[Order Date]])</f>
        <v>10</v>
      </c>
      <c r="F2051" s="11" t="str">
        <f>TEXT(SalesDataTable[[#This Row],[Order Date]],"MMM")</f>
        <v>Oct</v>
      </c>
      <c r="G2051" s="5" t="s">
        <v>11</v>
      </c>
      <c r="H2051" s="5" t="s">
        <v>52</v>
      </c>
      <c r="I2051" s="5" t="s">
        <v>2</v>
      </c>
      <c r="J2051" s="5" t="s">
        <v>3</v>
      </c>
      <c r="K2051" s="5" t="s">
        <v>34</v>
      </c>
      <c r="L2051" s="5" t="s">
        <v>42</v>
      </c>
      <c r="M2051" s="6">
        <v>1</v>
      </c>
      <c r="N2051" s="7">
        <v>36.590000000000003</v>
      </c>
      <c r="O2051" s="8">
        <v>0</v>
      </c>
      <c r="P2051" s="7">
        <v>13.62</v>
      </c>
      <c r="Q2051" s="7">
        <f t="shared" si="128"/>
        <v>36.590000000000003</v>
      </c>
      <c r="R2051" s="7">
        <f t="shared" si="129"/>
        <v>13.62</v>
      </c>
      <c r="S2051" s="7">
        <f t="shared" si="130"/>
        <v>22.970000000000006</v>
      </c>
      <c r="T2051" s="9">
        <f t="shared" si="131"/>
        <v>0.62776714949439749</v>
      </c>
      <c r="U2051" s="6">
        <f>YEAR(SalesDataTable[[#This Row],[Order Date]])</f>
        <v>2026</v>
      </c>
      <c r="V2051" s="9" t="str">
        <f>"Q"&amp;ROUNDUP(MONTH(SalesDataTable[[#This Row],[Order Date]])/3,0)</f>
        <v>Q4</v>
      </c>
      <c r="W2051" s="6">
        <f>MONTH(SalesDataTable[[#This Row],[Order Date]])</f>
        <v>10</v>
      </c>
      <c r="X2051" s="9" t="str">
        <f>TEXT(SalesDataTable[[#This Row],[Order Date]],"mmm")</f>
        <v>Oct</v>
      </c>
    </row>
    <row r="2052" spans="1:24">
      <c r="A2052" s="3">
        <v>641</v>
      </c>
      <c r="B2052" s="4">
        <v>46300</v>
      </c>
      <c r="C2052" s="11">
        <f>YEAR(SalesDataTable[[#This Row],[Order Date]])</f>
        <v>2026</v>
      </c>
      <c r="D2052" s="11" t="str">
        <f>"Q"&amp;ROUNDUP(MONTH(SalesDataTable[[#This Row],[Order Date]])/3,0)</f>
        <v>Q4</v>
      </c>
      <c r="E2052" s="13">
        <f>MONTH(SalesDataTable[[#This Row],[Order Date]])</f>
        <v>10</v>
      </c>
      <c r="F2052" s="11" t="str">
        <f>TEXT(SalesDataTable[[#This Row],[Order Date]],"MMM")</f>
        <v>Oct</v>
      </c>
      <c r="G2052" s="5" t="s">
        <v>6</v>
      </c>
      <c r="H2052" s="5" t="s">
        <v>41</v>
      </c>
      <c r="I2052" s="5" t="s">
        <v>19</v>
      </c>
      <c r="J2052" s="5" t="s">
        <v>3</v>
      </c>
      <c r="K2052" s="5" t="s">
        <v>23</v>
      </c>
      <c r="L2052" s="5" t="s">
        <v>51</v>
      </c>
      <c r="M2052" s="6">
        <v>2</v>
      </c>
      <c r="N2052" s="7">
        <v>125.38</v>
      </c>
      <c r="O2052" s="8">
        <v>0.05</v>
      </c>
      <c r="P2052" s="7">
        <v>59.12</v>
      </c>
      <c r="Q2052" s="7">
        <f t="shared" si="128"/>
        <v>238.22199999999998</v>
      </c>
      <c r="R2052" s="7">
        <f t="shared" si="129"/>
        <v>118.24</v>
      </c>
      <c r="S2052" s="7">
        <f t="shared" si="130"/>
        <v>119.98199999999999</v>
      </c>
      <c r="T2052" s="9">
        <f t="shared" si="131"/>
        <v>0.5036562534106841</v>
      </c>
      <c r="U2052" s="6">
        <f>YEAR(SalesDataTable[[#This Row],[Order Date]])</f>
        <v>2026</v>
      </c>
      <c r="V2052" s="9" t="str">
        <f>"Q"&amp;ROUNDUP(MONTH(SalesDataTable[[#This Row],[Order Date]])/3,0)</f>
        <v>Q4</v>
      </c>
      <c r="W2052" s="6">
        <f>MONTH(SalesDataTable[[#This Row],[Order Date]])</f>
        <v>10</v>
      </c>
      <c r="X2052" s="9" t="str">
        <f>TEXT(SalesDataTable[[#This Row],[Order Date]],"mmm")</f>
        <v>Oct</v>
      </c>
    </row>
    <row r="2053" spans="1:24">
      <c r="A2053" s="3">
        <v>1358</v>
      </c>
      <c r="B2053" s="4">
        <v>46300</v>
      </c>
      <c r="C2053" s="11">
        <f>YEAR(SalesDataTable[[#This Row],[Order Date]])</f>
        <v>2026</v>
      </c>
      <c r="D2053" s="11" t="str">
        <f>"Q"&amp;ROUNDUP(MONTH(SalesDataTable[[#This Row],[Order Date]])/3,0)</f>
        <v>Q4</v>
      </c>
      <c r="E2053" s="13">
        <f>MONTH(SalesDataTable[[#This Row],[Order Date]])</f>
        <v>10</v>
      </c>
      <c r="F2053" s="11" t="str">
        <f>TEXT(SalesDataTable[[#This Row],[Order Date]],"MMM")</f>
        <v>Oct</v>
      </c>
      <c r="G2053" s="5" t="s">
        <v>0</v>
      </c>
      <c r="H2053" s="5" t="s">
        <v>1</v>
      </c>
      <c r="I2053" s="5" t="s">
        <v>2</v>
      </c>
      <c r="J2053" s="5" t="s">
        <v>13</v>
      </c>
      <c r="K2053" s="5" t="s">
        <v>14</v>
      </c>
      <c r="L2053" s="5" t="s">
        <v>15</v>
      </c>
      <c r="M2053" s="6">
        <v>1</v>
      </c>
      <c r="N2053" s="7">
        <v>35.71</v>
      </c>
      <c r="O2053" s="8">
        <v>0</v>
      </c>
      <c r="P2053" s="7">
        <v>13.3</v>
      </c>
      <c r="Q2053" s="7">
        <f t="shared" si="128"/>
        <v>35.71</v>
      </c>
      <c r="R2053" s="7">
        <f t="shared" si="129"/>
        <v>13.3</v>
      </c>
      <c r="S2053" s="7">
        <f t="shared" si="130"/>
        <v>22.41</v>
      </c>
      <c r="T2053" s="9">
        <f t="shared" si="131"/>
        <v>0.62755530663679637</v>
      </c>
      <c r="U2053" s="6">
        <f>YEAR(SalesDataTable[[#This Row],[Order Date]])</f>
        <v>2026</v>
      </c>
      <c r="V2053" s="9" t="str">
        <f>"Q"&amp;ROUNDUP(MONTH(SalesDataTable[[#This Row],[Order Date]])/3,0)</f>
        <v>Q4</v>
      </c>
      <c r="W2053" s="6">
        <f>MONTH(SalesDataTable[[#This Row],[Order Date]])</f>
        <v>10</v>
      </c>
      <c r="X2053" s="9" t="str">
        <f>TEXT(SalesDataTable[[#This Row],[Order Date]],"mmm")</f>
        <v>Oct</v>
      </c>
    </row>
    <row r="2054" spans="1:24">
      <c r="A2054" s="3">
        <v>3904</v>
      </c>
      <c r="B2054" s="4">
        <v>46300</v>
      </c>
      <c r="C2054" s="11">
        <f>YEAR(SalesDataTable[[#This Row],[Order Date]])</f>
        <v>2026</v>
      </c>
      <c r="D2054" s="11" t="str">
        <f>"Q"&amp;ROUNDUP(MONTH(SalesDataTable[[#This Row],[Order Date]])/3,0)</f>
        <v>Q4</v>
      </c>
      <c r="E2054" s="13">
        <f>MONTH(SalesDataTable[[#This Row],[Order Date]])</f>
        <v>10</v>
      </c>
      <c r="F2054" s="11" t="str">
        <f>TEXT(SalesDataTable[[#This Row],[Order Date]],"MMM")</f>
        <v>Oct</v>
      </c>
      <c r="G2054" s="5" t="s">
        <v>6</v>
      </c>
      <c r="H2054" s="5" t="s">
        <v>27</v>
      </c>
      <c r="I2054" s="5" t="s">
        <v>2</v>
      </c>
      <c r="J2054" s="5" t="s">
        <v>3</v>
      </c>
      <c r="K2054" s="5" t="s">
        <v>14</v>
      </c>
      <c r="L2054" s="5" t="s">
        <v>32</v>
      </c>
      <c r="M2054" s="6">
        <v>2</v>
      </c>
      <c r="N2054" s="7">
        <v>46.72</v>
      </c>
      <c r="O2054" s="8">
        <v>0</v>
      </c>
      <c r="P2054" s="7">
        <v>18.39</v>
      </c>
      <c r="Q2054" s="7">
        <f t="shared" si="128"/>
        <v>93.44</v>
      </c>
      <c r="R2054" s="7">
        <f t="shared" si="129"/>
        <v>36.78</v>
      </c>
      <c r="S2054" s="7">
        <f t="shared" si="130"/>
        <v>56.66</v>
      </c>
      <c r="T2054" s="9">
        <f t="shared" si="131"/>
        <v>0.60637842465753422</v>
      </c>
      <c r="U2054" s="6">
        <f>YEAR(SalesDataTable[[#This Row],[Order Date]])</f>
        <v>2026</v>
      </c>
      <c r="V2054" s="9" t="str">
        <f>"Q"&amp;ROUNDUP(MONTH(SalesDataTable[[#This Row],[Order Date]])/3,0)</f>
        <v>Q4</v>
      </c>
      <c r="W2054" s="6">
        <f>MONTH(SalesDataTable[[#This Row],[Order Date]])</f>
        <v>10</v>
      </c>
      <c r="X2054" s="9" t="str">
        <f>TEXT(SalesDataTable[[#This Row],[Order Date]],"mmm")</f>
        <v>Oct</v>
      </c>
    </row>
    <row r="2055" spans="1:24">
      <c r="A2055" s="3">
        <v>4336</v>
      </c>
      <c r="B2055" s="4">
        <v>46300</v>
      </c>
      <c r="C2055" s="11">
        <f>YEAR(SalesDataTable[[#This Row],[Order Date]])</f>
        <v>2026</v>
      </c>
      <c r="D2055" s="11" t="str">
        <f>"Q"&amp;ROUNDUP(MONTH(SalesDataTable[[#This Row],[Order Date]])/3,0)</f>
        <v>Q4</v>
      </c>
      <c r="E2055" s="13">
        <f>MONTH(SalesDataTable[[#This Row],[Order Date]])</f>
        <v>10</v>
      </c>
      <c r="F2055" s="11" t="str">
        <f>TEXT(SalesDataTable[[#This Row],[Order Date]],"MMM")</f>
        <v>Oct</v>
      </c>
      <c r="G2055" s="5" t="s">
        <v>0</v>
      </c>
      <c r="H2055" s="5" t="s">
        <v>50</v>
      </c>
      <c r="I2055" s="5" t="s">
        <v>28</v>
      </c>
      <c r="J2055" s="5" t="s">
        <v>3</v>
      </c>
      <c r="K2055" s="5" t="s">
        <v>9</v>
      </c>
      <c r="L2055" s="5" t="s">
        <v>17</v>
      </c>
      <c r="M2055" s="6">
        <v>1</v>
      </c>
      <c r="N2055" s="7">
        <v>143.16999999999999</v>
      </c>
      <c r="O2055" s="8">
        <v>0.05</v>
      </c>
      <c r="P2055" s="7">
        <v>81.290000000000006</v>
      </c>
      <c r="Q2055" s="7">
        <f t="shared" si="128"/>
        <v>136.01149999999998</v>
      </c>
      <c r="R2055" s="7">
        <f t="shared" si="129"/>
        <v>81.290000000000006</v>
      </c>
      <c r="S2055" s="7">
        <f t="shared" si="130"/>
        <v>54.721499999999978</v>
      </c>
      <c r="T2055" s="9">
        <f t="shared" si="131"/>
        <v>0.40232995004098904</v>
      </c>
      <c r="U2055" s="6">
        <f>YEAR(SalesDataTable[[#This Row],[Order Date]])</f>
        <v>2026</v>
      </c>
      <c r="V2055" s="9" t="str">
        <f>"Q"&amp;ROUNDUP(MONTH(SalesDataTable[[#This Row],[Order Date]])/3,0)</f>
        <v>Q4</v>
      </c>
      <c r="W2055" s="6">
        <f>MONTH(SalesDataTable[[#This Row],[Order Date]])</f>
        <v>10</v>
      </c>
      <c r="X2055" s="9" t="str">
        <f>TEXT(SalesDataTable[[#This Row],[Order Date]],"mmm")</f>
        <v>Oct</v>
      </c>
    </row>
    <row r="2056" spans="1:24">
      <c r="A2056" s="3">
        <v>4705</v>
      </c>
      <c r="B2056" s="4">
        <v>46300</v>
      </c>
      <c r="C2056" s="11">
        <f>YEAR(SalesDataTable[[#This Row],[Order Date]])</f>
        <v>2026</v>
      </c>
      <c r="D2056" s="11" t="str">
        <f>"Q"&amp;ROUNDUP(MONTH(SalesDataTable[[#This Row],[Order Date]])/3,0)</f>
        <v>Q4</v>
      </c>
      <c r="E2056" s="13">
        <f>MONTH(SalesDataTable[[#This Row],[Order Date]])</f>
        <v>10</v>
      </c>
      <c r="F2056" s="11" t="str">
        <f>TEXT(SalesDataTable[[#This Row],[Order Date]],"MMM")</f>
        <v>Oct</v>
      </c>
      <c r="G2056" s="5" t="s">
        <v>0</v>
      </c>
      <c r="H2056" s="5" t="s">
        <v>1</v>
      </c>
      <c r="I2056" s="5" t="s">
        <v>19</v>
      </c>
      <c r="J2056" s="5" t="s">
        <v>3</v>
      </c>
      <c r="K2056" s="5" t="s">
        <v>23</v>
      </c>
      <c r="L2056" s="5" t="s">
        <v>51</v>
      </c>
      <c r="M2056" s="6">
        <v>1</v>
      </c>
      <c r="N2056" s="7">
        <v>125.88</v>
      </c>
      <c r="O2056" s="8">
        <v>0</v>
      </c>
      <c r="P2056" s="7">
        <v>62.46</v>
      </c>
      <c r="Q2056" s="7">
        <f t="shared" si="128"/>
        <v>125.88</v>
      </c>
      <c r="R2056" s="7">
        <f t="shared" si="129"/>
        <v>62.46</v>
      </c>
      <c r="S2056" s="7">
        <f t="shared" si="130"/>
        <v>63.419999999999995</v>
      </c>
      <c r="T2056" s="9">
        <f t="shared" si="131"/>
        <v>0.50381315538608196</v>
      </c>
      <c r="U2056" s="6">
        <f>YEAR(SalesDataTable[[#This Row],[Order Date]])</f>
        <v>2026</v>
      </c>
      <c r="V2056" s="9" t="str">
        <f>"Q"&amp;ROUNDUP(MONTH(SalesDataTable[[#This Row],[Order Date]])/3,0)</f>
        <v>Q4</v>
      </c>
      <c r="W2056" s="6">
        <f>MONTH(SalesDataTable[[#This Row],[Order Date]])</f>
        <v>10</v>
      </c>
      <c r="X2056" s="9" t="str">
        <f>TEXT(SalesDataTable[[#This Row],[Order Date]],"mmm")</f>
        <v>Oct</v>
      </c>
    </row>
    <row r="2057" spans="1:24">
      <c r="A2057" s="3">
        <v>1094</v>
      </c>
      <c r="B2057" s="4">
        <v>46301</v>
      </c>
      <c r="C2057" s="11">
        <f>YEAR(SalesDataTable[[#This Row],[Order Date]])</f>
        <v>2026</v>
      </c>
      <c r="D2057" s="11" t="str">
        <f>"Q"&amp;ROUNDUP(MONTH(SalesDataTable[[#This Row],[Order Date]])/3,0)</f>
        <v>Q4</v>
      </c>
      <c r="E2057" s="13">
        <f>MONTH(SalesDataTable[[#This Row],[Order Date]])</f>
        <v>10</v>
      </c>
      <c r="F2057" s="11" t="str">
        <f>TEXT(SalesDataTable[[#This Row],[Order Date]],"MMM")</f>
        <v>Oct</v>
      </c>
      <c r="G2057" s="5" t="s">
        <v>20</v>
      </c>
      <c r="H2057" s="5" t="s">
        <v>21</v>
      </c>
      <c r="I2057" s="5" t="s">
        <v>2</v>
      </c>
      <c r="J2057" s="5" t="s">
        <v>13</v>
      </c>
      <c r="K2057" s="5" t="s">
        <v>34</v>
      </c>
      <c r="L2057" s="5" t="s">
        <v>38</v>
      </c>
      <c r="M2057" s="6">
        <v>2</v>
      </c>
      <c r="N2057" s="7">
        <v>121.81</v>
      </c>
      <c r="O2057" s="8">
        <v>0.05</v>
      </c>
      <c r="P2057" s="7">
        <v>67.72</v>
      </c>
      <c r="Q2057" s="7">
        <f t="shared" si="128"/>
        <v>231.43899999999999</v>
      </c>
      <c r="R2057" s="7">
        <f t="shared" si="129"/>
        <v>135.44</v>
      </c>
      <c r="S2057" s="7">
        <f t="shared" si="130"/>
        <v>95.998999999999995</v>
      </c>
      <c r="T2057" s="9">
        <f t="shared" si="131"/>
        <v>0.41479180259161158</v>
      </c>
      <c r="U2057" s="6">
        <f>YEAR(SalesDataTable[[#This Row],[Order Date]])</f>
        <v>2026</v>
      </c>
      <c r="V2057" s="9" t="str">
        <f>"Q"&amp;ROUNDUP(MONTH(SalesDataTable[[#This Row],[Order Date]])/3,0)</f>
        <v>Q4</v>
      </c>
      <c r="W2057" s="6">
        <f>MONTH(SalesDataTable[[#This Row],[Order Date]])</f>
        <v>10</v>
      </c>
      <c r="X2057" s="9" t="str">
        <f>TEXT(SalesDataTable[[#This Row],[Order Date]],"mmm")</f>
        <v>Oct</v>
      </c>
    </row>
    <row r="2058" spans="1:24">
      <c r="A2058" s="3">
        <v>3926</v>
      </c>
      <c r="B2058" s="4">
        <v>46301</v>
      </c>
      <c r="C2058" s="11">
        <f>YEAR(SalesDataTable[[#This Row],[Order Date]])</f>
        <v>2026</v>
      </c>
      <c r="D2058" s="11" t="str">
        <f>"Q"&amp;ROUNDUP(MONTH(SalesDataTable[[#This Row],[Order Date]])/3,0)</f>
        <v>Q4</v>
      </c>
      <c r="E2058" s="13">
        <f>MONTH(SalesDataTable[[#This Row],[Order Date]])</f>
        <v>10</v>
      </c>
      <c r="F2058" s="11" t="str">
        <f>TEXT(SalesDataTable[[#This Row],[Order Date]],"MMM")</f>
        <v>Oct</v>
      </c>
      <c r="G2058" s="5" t="s">
        <v>11</v>
      </c>
      <c r="H2058" s="5" t="s">
        <v>25</v>
      </c>
      <c r="I2058" s="5" t="s">
        <v>2</v>
      </c>
      <c r="J2058" s="5" t="s">
        <v>16</v>
      </c>
      <c r="K2058" s="5" t="s">
        <v>9</v>
      </c>
      <c r="L2058" s="5" t="s">
        <v>37</v>
      </c>
      <c r="M2058" s="6">
        <v>6</v>
      </c>
      <c r="N2058" s="7">
        <v>154.93</v>
      </c>
      <c r="O2058" s="8">
        <v>0.05</v>
      </c>
      <c r="P2058" s="7">
        <v>79.430000000000007</v>
      </c>
      <c r="Q2058" s="7">
        <f t="shared" si="128"/>
        <v>883.101</v>
      </c>
      <c r="R2058" s="7">
        <f t="shared" si="129"/>
        <v>476.58000000000004</v>
      </c>
      <c r="S2058" s="7">
        <f t="shared" si="130"/>
        <v>406.52099999999996</v>
      </c>
      <c r="T2058" s="9">
        <f t="shared" si="131"/>
        <v>0.46033352923391546</v>
      </c>
      <c r="U2058" s="6">
        <f>YEAR(SalesDataTable[[#This Row],[Order Date]])</f>
        <v>2026</v>
      </c>
      <c r="V2058" s="9" t="str">
        <f>"Q"&amp;ROUNDUP(MONTH(SalesDataTable[[#This Row],[Order Date]])/3,0)</f>
        <v>Q4</v>
      </c>
      <c r="W2058" s="6">
        <f>MONTH(SalesDataTable[[#This Row],[Order Date]])</f>
        <v>10</v>
      </c>
      <c r="X2058" s="9" t="str">
        <f>TEXT(SalesDataTable[[#This Row],[Order Date]],"mmm")</f>
        <v>Oct</v>
      </c>
    </row>
    <row r="2059" spans="1:24">
      <c r="A2059" s="3">
        <v>524</v>
      </c>
      <c r="B2059" s="4">
        <v>46302</v>
      </c>
      <c r="C2059" s="11">
        <f>YEAR(SalesDataTable[[#This Row],[Order Date]])</f>
        <v>2026</v>
      </c>
      <c r="D2059" s="11" t="str">
        <f>"Q"&amp;ROUNDUP(MONTH(SalesDataTable[[#This Row],[Order Date]])/3,0)</f>
        <v>Q4</v>
      </c>
      <c r="E2059" s="13">
        <f>MONTH(SalesDataTable[[#This Row],[Order Date]])</f>
        <v>10</v>
      </c>
      <c r="F2059" s="11" t="str">
        <f>TEXT(SalesDataTable[[#This Row],[Order Date]],"MMM")</f>
        <v>Oct</v>
      </c>
      <c r="G2059" s="5" t="s">
        <v>20</v>
      </c>
      <c r="H2059" s="5" t="s">
        <v>33</v>
      </c>
      <c r="I2059" s="5" t="s">
        <v>19</v>
      </c>
      <c r="J2059" s="5" t="s">
        <v>13</v>
      </c>
      <c r="K2059" s="5" t="s">
        <v>4</v>
      </c>
      <c r="L2059" s="5" t="s">
        <v>30</v>
      </c>
      <c r="M2059" s="6">
        <v>2</v>
      </c>
      <c r="N2059" s="7">
        <v>101.1</v>
      </c>
      <c r="O2059" s="8">
        <v>0.15</v>
      </c>
      <c r="P2059" s="7">
        <v>51.61</v>
      </c>
      <c r="Q2059" s="7">
        <f t="shared" si="128"/>
        <v>171.86999999999998</v>
      </c>
      <c r="R2059" s="7">
        <f t="shared" si="129"/>
        <v>103.22</v>
      </c>
      <c r="S2059" s="7">
        <f t="shared" si="130"/>
        <v>68.649999999999977</v>
      </c>
      <c r="T2059" s="9">
        <f t="shared" si="131"/>
        <v>0.39942980159422814</v>
      </c>
      <c r="U2059" s="6">
        <f>YEAR(SalesDataTable[[#This Row],[Order Date]])</f>
        <v>2026</v>
      </c>
      <c r="V2059" s="9" t="str">
        <f>"Q"&amp;ROUNDUP(MONTH(SalesDataTable[[#This Row],[Order Date]])/3,0)</f>
        <v>Q4</v>
      </c>
      <c r="W2059" s="6">
        <f>MONTH(SalesDataTable[[#This Row],[Order Date]])</f>
        <v>10</v>
      </c>
      <c r="X2059" s="9" t="str">
        <f>TEXT(SalesDataTable[[#This Row],[Order Date]],"mmm")</f>
        <v>Oct</v>
      </c>
    </row>
    <row r="2060" spans="1:24">
      <c r="A2060" s="3">
        <v>2277</v>
      </c>
      <c r="B2060" s="4">
        <v>46302</v>
      </c>
      <c r="C2060" s="11">
        <f>YEAR(SalesDataTable[[#This Row],[Order Date]])</f>
        <v>2026</v>
      </c>
      <c r="D2060" s="11" t="str">
        <f>"Q"&amp;ROUNDUP(MONTH(SalesDataTable[[#This Row],[Order Date]])/3,0)</f>
        <v>Q4</v>
      </c>
      <c r="E2060" s="13">
        <f>MONTH(SalesDataTable[[#This Row],[Order Date]])</f>
        <v>10</v>
      </c>
      <c r="F2060" s="11" t="str">
        <f>TEXT(SalesDataTable[[#This Row],[Order Date]],"MMM")</f>
        <v>Oct</v>
      </c>
      <c r="G2060" s="5" t="s">
        <v>0</v>
      </c>
      <c r="H2060" s="5" t="s">
        <v>1</v>
      </c>
      <c r="I2060" s="5" t="s">
        <v>2</v>
      </c>
      <c r="J2060" s="5" t="s">
        <v>13</v>
      </c>
      <c r="K2060" s="5" t="s">
        <v>4</v>
      </c>
      <c r="L2060" s="5" t="s">
        <v>30</v>
      </c>
      <c r="M2060" s="6">
        <v>2</v>
      </c>
      <c r="N2060" s="7">
        <v>105</v>
      </c>
      <c r="O2060" s="8">
        <v>0</v>
      </c>
      <c r="P2060" s="7">
        <v>50.3</v>
      </c>
      <c r="Q2060" s="7">
        <f t="shared" si="128"/>
        <v>210</v>
      </c>
      <c r="R2060" s="7">
        <f t="shared" si="129"/>
        <v>100.6</v>
      </c>
      <c r="S2060" s="7">
        <f t="shared" si="130"/>
        <v>109.4</v>
      </c>
      <c r="T2060" s="9">
        <f t="shared" si="131"/>
        <v>0.52095238095238094</v>
      </c>
      <c r="U2060" s="6">
        <f>YEAR(SalesDataTable[[#This Row],[Order Date]])</f>
        <v>2026</v>
      </c>
      <c r="V2060" s="9" t="str">
        <f>"Q"&amp;ROUNDUP(MONTH(SalesDataTable[[#This Row],[Order Date]])/3,0)</f>
        <v>Q4</v>
      </c>
      <c r="W2060" s="6">
        <f>MONTH(SalesDataTable[[#This Row],[Order Date]])</f>
        <v>10</v>
      </c>
      <c r="X2060" s="9" t="str">
        <f>TEXT(SalesDataTable[[#This Row],[Order Date]],"mmm")</f>
        <v>Oct</v>
      </c>
    </row>
    <row r="2061" spans="1:24">
      <c r="A2061" s="3">
        <v>2442</v>
      </c>
      <c r="B2061" s="4">
        <v>46302</v>
      </c>
      <c r="C2061" s="11">
        <f>YEAR(SalesDataTable[[#This Row],[Order Date]])</f>
        <v>2026</v>
      </c>
      <c r="D2061" s="11" t="str">
        <f>"Q"&amp;ROUNDUP(MONTH(SalesDataTable[[#This Row],[Order Date]])/3,0)</f>
        <v>Q4</v>
      </c>
      <c r="E2061" s="13">
        <f>MONTH(SalesDataTable[[#This Row],[Order Date]])</f>
        <v>10</v>
      </c>
      <c r="F2061" s="11" t="str">
        <f>TEXT(SalesDataTable[[#This Row],[Order Date]],"MMM")</f>
        <v>Oct</v>
      </c>
      <c r="G2061" s="5" t="s">
        <v>11</v>
      </c>
      <c r="H2061" s="5" t="s">
        <v>12</v>
      </c>
      <c r="I2061" s="5" t="s">
        <v>8</v>
      </c>
      <c r="J2061" s="5" t="s">
        <v>16</v>
      </c>
      <c r="K2061" s="5" t="s">
        <v>9</v>
      </c>
      <c r="L2061" s="5" t="s">
        <v>37</v>
      </c>
      <c r="M2061" s="6">
        <v>4</v>
      </c>
      <c r="N2061" s="7">
        <v>157.12</v>
      </c>
      <c r="O2061" s="8">
        <v>0.15</v>
      </c>
      <c r="P2061" s="7">
        <v>77.98</v>
      </c>
      <c r="Q2061" s="7">
        <f t="shared" si="128"/>
        <v>534.20799999999997</v>
      </c>
      <c r="R2061" s="7">
        <f t="shared" si="129"/>
        <v>311.92</v>
      </c>
      <c r="S2061" s="7">
        <f t="shared" si="130"/>
        <v>222.28799999999995</v>
      </c>
      <c r="T2061" s="9">
        <f t="shared" si="131"/>
        <v>0.41610758356295668</v>
      </c>
      <c r="U2061" s="6">
        <f>YEAR(SalesDataTable[[#This Row],[Order Date]])</f>
        <v>2026</v>
      </c>
      <c r="V2061" s="9" t="str">
        <f>"Q"&amp;ROUNDUP(MONTH(SalesDataTable[[#This Row],[Order Date]])/3,0)</f>
        <v>Q4</v>
      </c>
      <c r="W2061" s="6">
        <f>MONTH(SalesDataTable[[#This Row],[Order Date]])</f>
        <v>10</v>
      </c>
      <c r="X2061" s="9" t="str">
        <f>TEXT(SalesDataTable[[#This Row],[Order Date]],"mmm")</f>
        <v>Oct</v>
      </c>
    </row>
    <row r="2062" spans="1:24">
      <c r="A2062" s="3">
        <v>2809</v>
      </c>
      <c r="B2062" s="4">
        <v>46302</v>
      </c>
      <c r="C2062" s="11">
        <f>YEAR(SalesDataTable[[#This Row],[Order Date]])</f>
        <v>2026</v>
      </c>
      <c r="D2062" s="11" t="str">
        <f>"Q"&amp;ROUNDUP(MONTH(SalesDataTable[[#This Row],[Order Date]])/3,0)</f>
        <v>Q4</v>
      </c>
      <c r="E2062" s="13">
        <f>MONTH(SalesDataTable[[#This Row],[Order Date]])</f>
        <v>10</v>
      </c>
      <c r="F2062" s="11" t="str">
        <f>TEXT(SalesDataTable[[#This Row],[Order Date]],"MMM")</f>
        <v>Oct</v>
      </c>
      <c r="G2062" s="5" t="s">
        <v>20</v>
      </c>
      <c r="H2062" s="5" t="s">
        <v>33</v>
      </c>
      <c r="I2062" s="5" t="s">
        <v>2</v>
      </c>
      <c r="J2062" s="5" t="s">
        <v>3</v>
      </c>
      <c r="K2062" s="5" t="s">
        <v>9</v>
      </c>
      <c r="L2062" s="5" t="s">
        <v>46</v>
      </c>
      <c r="M2062" s="6">
        <v>3</v>
      </c>
      <c r="N2062" s="7">
        <v>70.239999999999995</v>
      </c>
      <c r="O2062" s="8">
        <v>0.05</v>
      </c>
      <c r="P2062" s="7">
        <v>31.96</v>
      </c>
      <c r="Q2062" s="7">
        <f t="shared" si="128"/>
        <v>200.18399999999997</v>
      </c>
      <c r="R2062" s="7">
        <f t="shared" si="129"/>
        <v>95.88</v>
      </c>
      <c r="S2062" s="7">
        <f t="shared" si="130"/>
        <v>104.30399999999997</v>
      </c>
      <c r="T2062" s="9">
        <f t="shared" si="131"/>
        <v>0.5210406426087999</v>
      </c>
      <c r="U2062" s="6">
        <f>YEAR(SalesDataTable[[#This Row],[Order Date]])</f>
        <v>2026</v>
      </c>
      <c r="V2062" s="9" t="str">
        <f>"Q"&amp;ROUNDUP(MONTH(SalesDataTable[[#This Row],[Order Date]])/3,0)</f>
        <v>Q4</v>
      </c>
      <c r="W2062" s="6">
        <f>MONTH(SalesDataTable[[#This Row],[Order Date]])</f>
        <v>10</v>
      </c>
      <c r="X2062" s="9" t="str">
        <f>TEXT(SalesDataTable[[#This Row],[Order Date]],"mmm")</f>
        <v>Oct</v>
      </c>
    </row>
    <row r="2063" spans="1:24">
      <c r="A2063" s="3">
        <v>2946</v>
      </c>
      <c r="B2063" s="4">
        <v>46302</v>
      </c>
      <c r="C2063" s="11">
        <f>YEAR(SalesDataTable[[#This Row],[Order Date]])</f>
        <v>2026</v>
      </c>
      <c r="D2063" s="11" t="str">
        <f>"Q"&amp;ROUNDUP(MONTH(SalesDataTable[[#This Row],[Order Date]])/3,0)</f>
        <v>Q4</v>
      </c>
      <c r="E2063" s="13">
        <f>MONTH(SalesDataTable[[#This Row],[Order Date]])</f>
        <v>10</v>
      </c>
      <c r="F2063" s="11" t="str">
        <f>TEXT(SalesDataTable[[#This Row],[Order Date]],"MMM")</f>
        <v>Oct</v>
      </c>
      <c r="G2063" s="5" t="s">
        <v>11</v>
      </c>
      <c r="H2063" s="5" t="s">
        <v>52</v>
      </c>
      <c r="I2063" s="5" t="s">
        <v>2</v>
      </c>
      <c r="J2063" s="5" t="s">
        <v>3</v>
      </c>
      <c r="K2063" s="5" t="s">
        <v>4</v>
      </c>
      <c r="L2063" s="5" t="s">
        <v>30</v>
      </c>
      <c r="M2063" s="6">
        <v>1</v>
      </c>
      <c r="N2063" s="7">
        <v>103.48</v>
      </c>
      <c r="O2063" s="8">
        <v>0.1</v>
      </c>
      <c r="P2063" s="7">
        <v>51.33</v>
      </c>
      <c r="Q2063" s="7">
        <f t="shared" si="128"/>
        <v>93.132000000000005</v>
      </c>
      <c r="R2063" s="7">
        <f t="shared" si="129"/>
        <v>51.33</v>
      </c>
      <c r="S2063" s="7">
        <f t="shared" si="130"/>
        <v>41.802000000000007</v>
      </c>
      <c r="T2063" s="9">
        <f t="shared" si="131"/>
        <v>0.4488467980930293</v>
      </c>
      <c r="U2063" s="6">
        <f>YEAR(SalesDataTable[[#This Row],[Order Date]])</f>
        <v>2026</v>
      </c>
      <c r="V2063" s="9" t="str">
        <f>"Q"&amp;ROUNDUP(MONTH(SalesDataTable[[#This Row],[Order Date]])/3,0)</f>
        <v>Q4</v>
      </c>
      <c r="W2063" s="6">
        <f>MONTH(SalesDataTable[[#This Row],[Order Date]])</f>
        <v>10</v>
      </c>
      <c r="X2063" s="9" t="str">
        <f>TEXT(SalesDataTable[[#This Row],[Order Date]],"mmm")</f>
        <v>Oct</v>
      </c>
    </row>
    <row r="2064" spans="1:24">
      <c r="A2064" s="3">
        <v>4147</v>
      </c>
      <c r="B2064" s="4">
        <v>46302</v>
      </c>
      <c r="C2064" s="11">
        <f>YEAR(SalesDataTable[[#This Row],[Order Date]])</f>
        <v>2026</v>
      </c>
      <c r="D2064" s="11" t="str">
        <f>"Q"&amp;ROUNDUP(MONTH(SalesDataTable[[#This Row],[Order Date]])/3,0)</f>
        <v>Q4</v>
      </c>
      <c r="E2064" s="13">
        <f>MONTH(SalesDataTable[[#This Row],[Order Date]])</f>
        <v>10</v>
      </c>
      <c r="F2064" s="11" t="str">
        <f>TEXT(SalesDataTable[[#This Row],[Order Date]],"MMM")</f>
        <v>Oct</v>
      </c>
      <c r="G2064" s="5" t="s">
        <v>6</v>
      </c>
      <c r="H2064" s="5" t="s">
        <v>43</v>
      </c>
      <c r="I2064" s="5" t="s">
        <v>19</v>
      </c>
      <c r="J2064" s="5" t="s">
        <v>3</v>
      </c>
      <c r="K2064" s="5" t="s">
        <v>4</v>
      </c>
      <c r="L2064" s="5" t="s">
        <v>26</v>
      </c>
      <c r="M2064" s="6">
        <v>3</v>
      </c>
      <c r="N2064" s="7">
        <v>40.770000000000003</v>
      </c>
      <c r="O2064" s="8">
        <v>0.05</v>
      </c>
      <c r="P2064" s="7">
        <v>16.68</v>
      </c>
      <c r="Q2064" s="7">
        <f t="shared" si="128"/>
        <v>116.19449999999999</v>
      </c>
      <c r="R2064" s="7">
        <f t="shared" si="129"/>
        <v>50.04</v>
      </c>
      <c r="S2064" s="7">
        <f t="shared" si="130"/>
        <v>66.154499999999985</v>
      </c>
      <c r="T2064" s="9">
        <f t="shared" si="131"/>
        <v>0.56934278300608021</v>
      </c>
      <c r="U2064" s="6">
        <f>YEAR(SalesDataTable[[#This Row],[Order Date]])</f>
        <v>2026</v>
      </c>
      <c r="V2064" s="9" t="str">
        <f>"Q"&amp;ROUNDUP(MONTH(SalesDataTable[[#This Row],[Order Date]])/3,0)</f>
        <v>Q4</v>
      </c>
      <c r="W2064" s="6">
        <f>MONTH(SalesDataTable[[#This Row],[Order Date]])</f>
        <v>10</v>
      </c>
      <c r="X2064" s="9" t="str">
        <f>TEXT(SalesDataTable[[#This Row],[Order Date]],"mmm")</f>
        <v>Oct</v>
      </c>
    </row>
    <row r="2065" spans="1:24">
      <c r="A2065" s="3">
        <v>4164</v>
      </c>
      <c r="B2065" s="4">
        <v>46302</v>
      </c>
      <c r="C2065" s="11">
        <f>YEAR(SalesDataTable[[#This Row],[Order Date]])</f>
        <v>2026</v>
      </c>
      <c r="D2065" s="11" t="str">
        <f>"Q"&amp;ROUNDUP(MONTH(SalesDataTable[[#This Row],[Order Date]])/3,0)</f>
        <v>Q4</v>
      </c>
      <c r="E2065" s="13">
        <f>MONTH(SalesDataTable[[#This Row],[Order Date]])</f>
        <v>10</v>
      </c>
      <c r="F2065" s="11" t="str">
        <f>TEXT(SalesDataTable[[#This Row],[Order Date]],"MMM")</f>
        <v>Oct</v>
      </c>
      <c r="G2065" s="5" t="s">
        <v>0</v>
      </c>
      <c r="H2065" s="5" t="s">
        <v>36</v>
      </c>
      <c r="I2065" s="5" t="s">
        <v>19</v>
      </c>
      <c r="J2065" s="5" t="s">
        <v>13</v>
      </c>
      <c r="K2065" s="5" t="s">
        <v>9</v>
      </c>
      <c r="L2065" s="5" t="s">
        <v>17</v>
      </c>
      <c r="M2065" s="6">
        <v>2</v>
      </c>
      <c r="N2065" s="7">
        <v>143.41999999999999</v>
      </c>
      <c r="O2065" s="8">
        <v>0</v>
      </c>
      <c r="P2065" s="7">
        <v>81.44</v>
      </c>
      <c r="Q2065" s="7">
        <f t="shared" si="128"/>
        <v>286.83999999999997</v>
      </c>
      <c r="R2065" s="7">
        <f t="shared" si="129"/>
        <v>162.88</v>
      </c>
      <c r="S2065" s="7">
        <f t="shared" si="130"/>
        <v>123.95999999999998</v>
      </c>
      <c r="T2065" s="9">
        <f t="shared" si="131"/>
        <v>0.43215730023706594</v>
      </c>
      <c r="U2065" s="6">
        <f>YEAR(SalesDataTable[[#This Row],[Order Date]])</f>
        <v>2026</v>
      </c>
      <c r="V2065" s="9" t="str">
        <f>"Q"&amp;ROUNDUP(MONTH(SalesDataTable[[#This Row],[Order Date]])/3,0)</f>
        <v>Q4</v>
      </c>
      <c r="W2065" s="6">
        <f>MONTH(SalesDataTable[[#This Row],[Order Date]])</f>
        <v>10</v>
      </c>
      <c r="X2065" s="9" t="str">
        <f>TEXT(SalesDataTable[[#This Row],[Order Date]],"mmm")</f>
        <v>Oct</v>
      </c>
    </row>
    <row r="2066" spans="1:24">
      <c r="A2066" s="3">
        <v>4275</v>
      </c>
      <c r="B2066" s="4">
        <v>46302</v>
      </c>
      <c r="C2066" s="11">
        <f>YEAR(SalesDataTable[[#This Row],[Order Date]])</f>
        <v>2026</v>
      </c>
      <c r="D2066" s="11" t="str">
        <f>"Q"&amp;ROUNDUP(MONTH(SalesDataTable[[#This Row],[Order Date]])/3,0)</f>
        <v>Q4</v>
      </c>
      <c r="E2066" s="13">
        <f>MONTH(SalesDataTable[[#This Row],[Order Date]])</f>
        <v>10</v>
      </c>
      <c r="F2066" s="11" t="str">
        <f>TEXT(SalesDataTable[[#This Row],[Order Date]],"MMM")</f>
        <v>Oct</v>
      </c>
      <c r="G2066" s="5" t="s">
        <v>20</v>
      </c>
      <c r="H2066" s="5" t="s">
        <v>31</v>
      </c>
      <c r="I2066" s="5" t="s">
        <v>28</v>
      </c>
      <c r="J2066" s="5" t="s">
        <v>3</v>
      </c>
      <c r="K2066" s="5" t="s">
        <v>4</v>
      </c>
      <c r="L2066" s="5" t="s">
        <v>22</v>
      </c>
      <c r="M2066" s="6">
        <v>1</v>
      </c>
      <c r="N2066" s="7">
        <v>49.56</v>
      </c>
      <c r="O2066" s="8">
        <v>0.05</v>
      </c>
      <c r="P2066" s="7">
        <v>22.88</v>
      </c>
      <c r="Q2066" s="7">
        <f t="shared" si="128"/>
        <v>47.082000000000001</v>
      </c>
      <c r="R2066" s="7">
        <f t="shared" si="129"/>
        <v>22.88</v>
      </c>
      <c r="S2066" s="7">
        <f t="shared" si="130"/>
        <v>24.202000000000002</v>
      </c>
      <c r="T2066" s="9">
        <f t="shared" si="131"/>
        <v>0.51403933562720361</v>
      </c>
      <c r="U2066" s="6">
        <f>YEAR(SalesDataTable[[#This Row],[Order Date]])</f>
        <v>2026</v>
      </c>
      <c r="V2066" s="9" t="str">
        <f>"Q"&amp;ROUNDUP(MONTH(SalesDataTable[[#This Row],[Order Date]])/3,0)</f>
        <v>Q4</v>
      </c>
      <c r="W2066" s="6">
        <f>MONTH(SalesDataTable[[#This Row],[Order Date]])</f>
        <v>10</v>
      </c>
      <c r="X2066" s="9" t="str">
        <f>TEXT(SalesDataTable[[#This Row],[Order Date]],"mmm")</f>
        <v>Oct</v>
      </c>
    </row>
    <row r="2067" spans="1:24">
      <c r="A2067" s="3">
        <v>5062</v>
      </c>
      <c r="B2067" s="4">
        <v>46302</v>
      </c>
      <c r="C2067" s="11">
        <f>YEAR(SalesDataTable[[#This Row],[Order Date]])</f>
        <v>2026</v>
      </c>
      <c r="D2067" s="11" t="str">
        <f>"Q"&amp;ROUNDUP(MONTH(SalesDataTable[[#This Row],[Order Date]])/3,0)</f>
        <v>Q4</v>
      </c>
      <c r="E2067" s="13">
        <f>MONTH(SalesDataTable[[#This Row],[Order Date]])</f>
        <v>10</v>
      </c>
      <c r="F2067" s="11" t="str">
        <f>TEXT(SalesDataTable[[#This Row],[Order Date]],"MMM")</f>
        <v>Oct</v>
      </c>
      <c r="G2067" s="5" t="s">
        <v>6</v>
      </c>
      <c r="H2067" s="5" t="s">
        <v>43</v>
      </c>
      <c r="I2067" s="5" t="s">
        <v>2</v>
      </c>
      <c r="J2067" s="5" t="s">
        <v>3</v>
      </c>
      <c r="K2067" s="5" t="s">
        <v>14</v>
      </c>
      <c r="L2067" s="5" t="s">
        <v>44</v>
      </c>
      <c r="M2067" s="6">
        <v>4</v>
      </c>
      <c r="N2067" s="7">
        <v>131.05000000000001</v>
      </c>
      <c r="O2067" s="8">
        <v>0</v>
      </c>
      <c r="P2067" s="7">
        <v>67.37</v>
      </c>
      <c r="Q2067" s="7">
        <f t="shared" si="128"/>
        <v>524.20000000000005</v>
      </c>
      <c r="R2067" s="7">
        <f t="shared" si="129"/>
        <v>269.48</v>
      </c>
      <c r="S2067" s="7">
        <f t="shared" si="130"/>
        <v>254.72000000000003</v>
      </c>
      <c r="T2067" s="9">
        <f t="shared" si="131"/>
        <v>0.48592140404425793</v>
      </c>
      <c r="U2067" s="6">
        <f>YEAR(SalesDataTable[[#This Row],[Order Date]])</f>
        <v>2026</v>
      </c>
      <c r="V2067" s="9" t="str">
        <f>"Q"&amp;ROUNDUP(MONTH(SalesDataTable[[#This Row],[Order Date]])/3,0)</f>
        <v>Q4</v>
      </c>
      <c r="W2067" s="6">
        <f>MONTH(SalesDataTable[[#This Row],[Order Date]])</f>
        <v>10</v>
      </c>
      <c r="X2067" s="9" t="str">
        <f>TEXT(SalesDataTable[[#This Row],[Order Date]],"mmm")</f>
        <v>Oct</v>
      </c>
    </row>
    <row r="2068" spans="1:24">
      <c r="A2068" s="3">
        <v>1126</v>
      </c>
      <c r="B2068" s="4">
        <v>46303</v>
      </c>
      <c r="C2068" s="11">
        <f>YEAR(SalesDataTable[[#This Row],[Order Date]])</f>
        <v>2026</v>
      </c>
      <c r="D2068" s="11" t="str">
        <f>"Q"&amp;ROUNDUP(MONTH(SalesDataTable[[#This Row],[Order Date]])/3,0)</f>
        <v>Q4</v>
      </c>
      <c r="E2068" s="13">
        <f>MONTH(SalesDataTable[[#This Row],[Order Date]])</f>
        <v>10</v>
      </c>
      <c r="F2068" s="11" t="str">
        <f>TEXT(SalesDataTable[[#This Row],[Order Date]],"MMM")</f>
        <v>Oct</v>
      </c>
      <c r="G2068" s="5" t="s">
        <v>0</v>
      </c>
      <c r="H2068" s="5" t="s">
        <v>36</v>
      </c>
      <c r="I2068" s="5" t="s">
        <v>2</v>
      </c>
      <c r="J2068" s="5" t="s">
        <v>16</v>
      </c>
      <c r="K2068" s="5" t="s">
        <v>4</v>
      </c>
      <c r="L2068" s="5" t="s">
        <v>22</v>
      </c>
      <c r="M2068" s="6">
        <v>1</v>
      </c>
      <c r="N2068" s="7">
        <v>51.35</v>
      </c>
      <c r="O2068" s="8">
        <v>0</v>
      </c>
      <c r="P2068" s="7">
        <v>22.98</v>
      </c>
      <c r="Q2068" s="7">
        <f t="shared" si="128"/>
        <v>51.35</v>
      </c>
      <c r="R2068" s="7">
        <f t="shared" si="129"/>
        <v>22.98</v>
      </c>
      <c r="S2068" s="7">
        <f t="shared" si="130"/>
        <v>28.37</v>
      </c>
      <c r="T2068" s="9">
        <f t="shared" si="131"/>
        <v>0.55248296007789677</v>
      </c>
      <c r="U2068" s="6">
        <f>YEAR(SalesDataTable[[#This Row],[Order Date]])</f>
        <v>2026</v>
      </c>
      <c r="V2068" s="9" t="str">
        <f>"Q"&amp;ROUNDUP(MONTH(SalesDataTable[[#This Row],[Order Date]])/3,0)</f>
        <v>Q4</v>
      </c>
      <c r="W2068" s="6">
        <f>MONTH(SalesDataTable[[#This Row],[Order Date]])</f>
        <v>10</v>
      </c>
      <c r="X2068" s="9" t="str">
        <f>TEXT(SalesDataTable[[#This Row],[Order Date]],"mmm")</f>
        <v>Oct</v>
      </c>
    </row>
    <row r="2069" spans="1:24">
      <c r="A2069" s="3">
        <v>1865</v>
      </c>
      <c r="B2069" s="4">
        <v>46303</v>
      </c>
      <c r="C2069" s="11">
        <f>YEAR(SalesDataTable[[#This Row],[Order Date]])</f>
        <v>2026</v>
      </c>
      <c r="D2069" s="11" t="str">
        <f>"Q"&amp;ROUNDUP(MONTH(SalesDataTable[[#This Row],[Order Date]])/3,0)</f>
        <v>Q4</v>
      </c>
      <c r="E2069" s="13">
        <f>MONTH(SalesDataTable[[#This Row],[Order Date]])</f>
        <v>10</v>
      </c>
      <c r="F2069" s="11" t="str">
        <f>TEXT(SalesDataTable[[#This Row],[Order Date]],"MMM")</f>
        <v>Oct</v>
      </c>
      <c r="G2069" s="5" t="s">
        <v>20</v>
      </c>
      <c r="H2069" s="5" t="s">
        <v>33</v>
      </c>
      <c r="I2069" s="5" t="s">
        <v>2</v>
      </c>
      <c r="J2069" s="5" t="s">
        <v>3</v>
      </c>
      <c r="K2069" s="5" t="s">
        <v>34</v>
      </c>
      <c r="L2069" s="5" t="s">
        <v>35</v>
      </c>
      <c r="M2069" s="6">
        <v>1</v>
      </c>
      <c r="N2069" s="7">
        <v>39.659999999999997</v>
      </c>
      <c r="O2069" s="8">
        <v>0</v>
      </c>
      <c r="P2069" s="7">
        <v>14.39</v>
      </c>
      <c r="Q2069" s="7">
        <f t="shared" si="128"/>
        <v>39.659999999999997</v>
      </c>
      <c r="R2069" s="7">
        <f t="shared" si="129"/>
        <v>14.39</v>
      </c>
      <c r="S2069" s="7">
        <f t="shared" si="130"/>
        <v>25.269999999999996</v>
      </c>
      <c r="T2069" s="9">
        <f t="shared" si="131"/>
        <v>0.63716591023701463</v>
      </c>
      <c r="U2069" s="6">
        <f>YEAR(SalesDataTable[[#This Row],[Order Date]])</f>
        <v>2026</v>
      </c>
      <c r="V2069" s="9" t="str">
        <f>"Q"&amp;ROUNDUP(MONTH(SalesDataTable[[#This Row],[Order Date]])/3,0)</f>
        <v>Q4</v>
      </c>
      <c r="W2069" s="6">
        <f>MONTH(SalesDataTable[[#This Row],[Order Date]])</f>
        <v>10</v>
      </c>
      <c r="X2069" s="9" t="str">
        <f>TEXT(SalesDataTable[[#This Row],[Order Date]],"mmm")</f>
        <v>Oct</v>
      </c>
    </row>
    <row r="2070" spans="1:24">
      <c r="A2070" s="3">
        <v>2471</v>
      </c>
      <c r="B2070" s="4">
        <v>46303</v>
      </c>
      <c r="C2070" s="11">
        <f>YEAR(SalesDataTable[[#This Row],[Order Date]])</f>
        <v>2026</v>
      </c>
      <c r="D2070" s="11" t="str">
        <f>"Q"&amp;ROUNDUP(MONTH(SalesDataTable[[#This Row],[Order Date]])/3,0)</f>
        <v>Q4</v>
      </c>
      <c r="E2070" s="13">
        <f>MONTH(SalesDataTable[[#This Row],[Order Date]])</f>
        <v>10</v>
      </c>
      <c r="F2070" s="11" t="str">
        <f>TEXT(SalesDataTable[[#This Row],[Order Date]],"MMM")</f>
        <v>Oct</v>
      </c>
      <c r="G2070" s="5" t="s">
        <v>20</v>
      </c>
      <c r="H2070" s="5" t="s">
        <v>47</v>
      </c>
      <c r="I2070" s="5" t="s">
        <v>19</v>
      </c>
      <c r="J2070" s="5" t="s">
        <v>13</v>
      </c>
      <c r="K2070" s="5" t="s">
        <v>34</v>
      </c>
      <c r="L2070" s="5" t="s">
        <v>35</v>
      </c>
      <c r="M2070" s="6">
        <v>1</v>
      </c>
      <c r="N2070" s="7">
        <v>39.79</v>
      </c>
      <c r="O2070" s="8">
        <v>0</v>
      </c>
      <c r="P2070" s="7">
        <v>14.76</v>
      </c>
      <c r="Q2070" s="7">
        <f t="shared" si="128"/>
        <v>39.79</v>
      </c>
      <c r="R2070" s="7">
        <f t="shared" si="129"/>
        <v>14.76</v>
      </c>
      <c r="S2070" s="7">
        <f t="shared" si="130"/>
        <v>25.03</v>
      </c>
      <c r="T2070" s="9">
        <f t="shared" si="131"/>
        <v>0.62905252576024129</v>
      </c>
      <c r="U2070" s="6">
        <f>YEAR(SalesDataTable[[#This Row],[Order Date]])</f>
        <v>2026</v>
      </c>
      <c r="V2070" s="9" t="str">
        <f>"Q"&amp;ROUNDUP(MONTH(SalesDataTable[[#This Row],[Order Date]])/3,0)</f>
        <v>Q4</v>
      </c>
      <c r="W2070" s="6">
        <f>MONTH(SalesDataTable[[#This Row],[Order Date]])</f>
        <v>10</v>
      </c>
      <c r="X2070" s="9" t="str">
        <f>TEXT(SalesDataTable[[#This Row],[Order Date]],"mmm")</f>
        <v>Oct</v>
      </c>
    </row>
    <row r="2071" spans="1:24">
      <c r="A2071" s="3">
        <v>3208</v>
      </c>
      <c r="B2071" s="4">
        <v>46303</v>
      </c>
      <c r="C2071" s="11">
        <f>YEAR(SalesDataTable[[#This Row],[Order Date]])</f>
        <v>2026</v>
      </c>
      <c r="D2071" s="11" t="str">
        <f>"Q"&amp;ROUNDUP(MONTH(SalesDataTable[[#This Row],[Order Date]])/3,0)</f>
        <v>Q4</v>
      </c>
      <c r="E2071" s="13">
        <f>MONTH(SalesDataTable[[#This Row],[Order Date]])</f>
        <v>10</v>
      </c>
      <c r="F2071" s="11" t="str">
        <f>TEXT(SalesDataTable[[#This Row],[Order Date]],"MMM")</f>
        <v>Oct</v>
      </c>
      <c r="G2071" s="5" t="s">
        <v>11</v>
      </c>
      <c r="H2071" s="5" t="s">
        <v>39</v>
      </c>
      <c r="I2071" s="5" t="s">
        <v>8</v>
      </c>
      <c r="J2071" s="5" t="s">
        <v>13</v>
      </c>
      <c r="K2071" s="5" t="s">
        <v>4</v>
      </c>
      <c r="L2071" s="5" t="s">
        <v>26</v>
      </c>
      <c r="M2071" s="6">
        <v>6</v>
      </c>
      <c r="N2071" s="7">
        <v>41.27</v>
      </c>
      <c r="O2071" s="8">
        <v>0.1</v>
      </c>
      <c r="P2071" s="7">
        <v>16.61</v>
      </c>
      <c r="Q2071" s="7">
        <f t="shared" si="128"/>
        <v>222.858</v>
      </c>
      <c r="R2071" s="7">
        <f t="shared" si="129"/>
        <v>99.66</v>
      </c>
      <c r="S2071" s="7">
        <f t="shared" si="130"/>
        <v>123.19800000000001</v>
      </c>
      <c r="T2071" s="9">
        <f t="shared" si="131"/>
        <v>0.55280941227149127</v>
      </c>
      <c r="U2071" s="6">
        <f>YEAR(SalesDataTable[[#This Row],[Order Date]])</f>
        <v>2026</v>
      </c>
      <c r="V2071" s="9" t="str">
        <f>"Q"&amp;ROUNDUP(MONTH(SalesDataTable[[#This Row],[Order Date]])/3,0)</f>
        <v>Q4</v>
      </c>
      <c r="W2071" s="6">
        <f>MONTH(SalesDataTable[[#This Row],[Order Date]])</f>
        <v>10</v>
      </c>
      <c r="X2071" s="9" t="str">
        <f>TEXT(SalesDataTable[[#This Row],[Order Date]],"mmm")</f>
        <v>Oct</v>
      </c>
    </row>
    <row r="2072" spans="1:24">
      <c r="A2072" s="3">
        <v>4285</v>
      </c>
      <c r="B2072" s="4">
        <v>46303</v>
      </c>
      <c r="C2072" s="11">
        <f>YEAR(SalesDataTable[[#This Row],[Order Date]])</f>
        <v>2026</v>
      </c>
      <c r="D2072" s="11" t="str">
        <f>"Q"&amp;ROUNDUP(MONTH(SalesDataTable[[#This Row],[Order Date]])/3,0)</f>
        <v>Q4</v>
      </c>
      <c r="E2072" s="13">
        <f>MONTH(SalesDataTable[[#This Row],[Order Date]])</f>
        <v>10</v>
      </c>
      <c r="F2072" s="11" t="str">
        <f>TEXT(SalesDataTable[[#This Row],[Order Date]],"MMM")</f>
        <v>Oct</v>
      </c>
      <c r="G2072" s="5" t="s">
        <v>20</v>
      </c>
      <c r="H2072" s="5" t="s">
        <v>21</v>
      </c>
      <c r="I2072" s="5" t="s">
        <v>2</v>
      </c>
      <c r="J2072" s="5" t="s">
        <v>3</v>
      </c>
      <c r="K2072" s="5" t="s">
        <v>9</v>
      </c>
      <c r="L2072" s="5" t="s">
        <v>10</v>
      </c>
      <c r="M2072" s="6">
        <v>1</v>
      </c>
      <c r="N2072" s="7">
        <v>93.39</v>
      </c>
      <c r="O2072" s="8">
        <v>0</v>
      </c>
      <c r="P2072" s="7">
        <v>45.98</v>
      </c>
      <c r="Q2072" s="7">
        <f t="shared" si="128"/>
        <v>93.39</v>
      </c>
      <c r="R2072" s="7">
        <f t="shared" si="129"/>
        <v>45.98</v>
      </c>
      <c r="S2072" s="7">
        <f t="shared" si="130"/>
        <v>47.410000000000004</v>
      </c>
      <c r="T2072" s="9">
        <f t="shared" si="131"/>
        <v>0.50765606595995294</v>
      </c>
      <c r="U2072" s="6">
        <f>YEAR(SalesDataTable[[#This Row],[Order Date]])</f>
        <v>2026</v>
      </c>
      <c r="V2072" s="9" t="str">
        <f>"Q"&amp;ROUNDUP(MONTH(SalesDataTable[[#This Row],[Order Date]])/3,0)</f>
        <v>Q4</v>
      </c>
      <c r="W2072" s="6">
        <f>MONTH(SalesDataTable[[#This Row],[Order Date]])</f>
        <v>10</v>
      </c>
      <c r="X2072" s="9" t="str">
        <f>TEXT(SalesDataTable[[#This Row],[Order Date]],"mmm")</f>
        <v>Oct</v>
      </c>
    </row>
    <row r="2073" spans="1:24">
      <c r="A2073" s="3">
        <v>261</v>
      </c>
      <c r="B2073" s="4">
        <v>46304</v>
      </c>
      <c r="C2073" s="11">
        <f>YEAR(SalesDataTable[[#This Row],[Order Date]])</f>
        <v>2026</v>
      </c>
      <c r="D2073" s="11" t="str">
        <f>"Q"&amp;ROUNDUP(MONTH(SalesDataTable[[#This Row],[Order Date]])/3,0)</f>
        <v>Q4</v>
      </c>
      <c r="E2073" s="13">
        <f>MONTH(SalesDataTable[[#This Row],[Order Date]])</f>
        <v>10</v>
      </c>
      <c r="F2073" s="11" t="str">
        <f>TEXT(SalesDataTable[[#This Row],[Order Date]],"MMM")</f>
        <v>Oct</v>
      </c>
      <c r="G2073" s="5" t="s">
        <v>11</v>
      </c>
      <c r="H2073" s="5" t="s">
        <v>18</v>
      </c>
      <c r="I2073" s="5" t="s">
        <v>2</v>
      </c>
      <c r="J2073" s="5" t="s">
        <v>16</v>
      </c>
      <c r="K2073" s="5" t="s">
        <v>23</v>
      </c>
      <c r="L2073" s="5" t="s">
        <v>24</v>
      </c>
      <c r="M2073" s="6">
        <v>1</v>
      </c>
      <c r="N2073" s="7">
        <v>336.56</v>
      </c>
      <c r="O2073" s="8">
        <v>0</v>
      </c>
      <c r="P2073" s="7">
        <v>189.74</v>
      </c>
      <c r="Q2073" s="7">
        <f t="shared" si="128"/>
        <v>336.56</v>
      </c>
      <c r="R2073" s="7">
        <f t="shared" si="129"/>
        <v>189.74</v>
      </c>
      <c r="S2073" s="7">
        <f t="shared" si="130"/>
        <v>146.82</v>
      </c>
      <c r="T2073" s="9">
        <f t="shared" si="131"/>
        <v>0.43623722367482765</v>
      </c>
      <c r="U2073" s="6">
        <f>YEAR(SalesDataTable[[#This Row],[Order Date]])</f>
        <v>2026</v>
      </c>
      <c r="V2073" s="9" t="str">
        <f>"Q"&amp;ROUNDUP(MONTH(SalesDataTable[[#This Row],[Order Date]])/3,0)</f>
        <v>Q4</v>
      </c>
      <c r="W2073" s="6">
        <f>MONTH(SalesDataTable[[#This Row],[Order Date]])</f>
        <v>10</v>
      </c>
      <c r="X2073" s="9" t="str">
        <f>TEXT(SalesDataTable[[#This Row],[Order Date]],"mmm")</f>
        <v>Oct</v>
      </c>
    </row>
    <row r="2074" spans="1:24">
      <c r="A2074" s="3">
        <v>291</v>
      </c>
      <c r="B2074" s="4">
        <v>46304</v>
      </c>
      <c r="C2074" s="11">
        <f>YEAR(SalesDataTable[[#This Row],[Order Date]])</f>
        <v>2026</v>
      </c>
      <c r="D2074" s="11" t="str">
        <f>"Q"&amp;ROUNDUP(MONTH(SalesDataTable[[#This Row],[Order Date]])/3,0)</f>
        <v>Q4</v>
      </c>
      <c r="E2074" s="13">
        <f>MONTH(SalesDataTable[[#This Row],[Order Date]])</f>
        <v>10</v>
      </c>
      <c r="F2074" s="11" t="str">
        <f>TEXT(SalesDataTable[[#This Row],[Order Date]],"MMM")</f>
        <v>Oct</v>
      </c>
      <c r="G2074" s="5" t="s">
        <v>11</v>
      </c>
      <c r="H2074" s="5" t="s">
        <v>12</v>
      </c>
      <c r="I2074" s="5" t="s">
        <v>2</v>
      </c>
      <c r="J2074" s="5" t="s">
        <v>13</v>
      </c>
      <c r="K2074" s="5" t="s">
        <v>14</v>
      </c>
      <c r="L2074" s="5" t="s">
        <v>44</v>
      </c>
      <c r="M2074" s="6">
        <v>2</v>
      </c>
      <c r="N2074" s="7">
        <v>132.47999999999999</v>
      </c>
      <c r="O2074" s="8">
        <v>0.1</v>
      </c>
      <c r="P2074" s="7">
        <v>67.48</v>
      </c>
      <c r="Q2074" s="7">
        <f t="shared" si="128"/>
        <v>238.464</v>
      </c>
      <c r="R2074" s="7">
        <f t="shared" si="129"/>
        <v>134.96</v>
      </c>
      <c r="S2074" s="7">
        <f t="shared" si="130"/>
        <v>103.50399999999999</v>
      </c>
      <c r="T2074" s="9">
        <f t="shared" si="131"/>
        <v>0.43404455179817497</v>
      </c>
      <c r="U2074" s="6">
        <f>YEAR(SalesDataTable[[#This Row],[Order Date]])</f>
        <v>2026</v>
      </c>
      <c r="V2074" s="9" t="str">
        <f>"Q"&amp;ROUNDUP(MONTH(SalesDataTable[[#This Row],[Order Date]])/3,0)</f>
        <v>Q4</v>
      </c>
      <c r="W2074" s="6">
        <f>MONTH(SalesDataTable[[#This Row],[Order Date]])</f>
        <v>10</v>
      </c>
      <c r="X2074" s="9" t="str">
        <f>TEXT(SalesDataTable[[#This Row],[Order Date]],"mmm")</f>
        <v>Oct</v>
      </c>
    </row>
    <row r="2075" spans="1:24">
      <c r="A2075" s="3">
        <v>670</v>
      </c>
      <c r="B2075" s="4">
        <v>46304</v>
      </c>
      <c r="C2075" s="11">
        <f>YEAR(SalesDataTable[[#This Row],[Order Date]])</f>
        <v>2026</v>
      </c>
      <c r="D2075" s="11" t="str">
        <f>"Q"&amp;ROUNDUP(MONTH(SalesDataTable[[#This Row],[Order Date]])/3,0)</f>
        <v>Q4</v>
      </c>
      <c r="E2075" s="13">
        <f>MONTH(SalesDataTable[[#This Row],[Order Date]])</f>
        <v>10</v>
      </c>
      <c r="F2075" s="11" t="str">
        <f>TEXT(SalesDataTable[[#This Row],[Order Date]],"MMM")</f>
        <v>Oct</v>
      </c>
      <c r="G2075" s="5" t="s">
        <v>6</v>
      </c>
      <c r="H2075" s="5" t="s">
        <v>49</v>
      </c>
      <c r="I2075" s="5" t="s">
        <v>19</v>
      </c>
      <c r="J2075" s="5" t="s">
        <v>3</v>
      </c>
      <c r="K2075" s="5" t="s">
        <v>9</v>
      </c>
      <c r="L2075" s="5" t="s">
        <v>10</v>
      </c>
      <c r="M2075" s="6">
        <v>1</v>
      </c>
      <c r="N2075" s="7">
        <v>92.59</v>
      </c>
      <c r="O2075" s="8">
        <v>0</v>
      </c>
      <c r="P2075" s="7">
        <v>44.46</v>
      </c>
      <c r="Q2075" s="7">
        <f t="shared" si="128"/>
        <v>92.59</v>
      </c>
      <c r="R2075" s="7">
        <f t="shared" si="129"/>
        <v>44.46</v>
      </c>
      <c r="S2075" s="7">
        <f t="shared" si="130"/>
        <v>48.13</v>
      </c>
      <c r="T2075" s="9">
        <f t="shared" si="131"/>
        <v>0.51981855491953777</v>
      </c>
      <c r="U2075" s="6">
        <f>YEAR(SalesDataTable[[#This Row],[Order Date]])</f>
        <v>2026</v>
      </c>
      <c r="V2075" s="9" t="str">
        <f>"Q"&amp;ROUNDUP(MONTH(SalesDataTable[[#This Row],[Order Date]])/3,0)</f>
        <v>Q4</v>
      </c>
      <c r="W2075" s="6">
        <f>MONTH(SalesDataTable[[#This Row],[Order Date]])</f>
        <v>10</v>
      </c>
      <c r="X2075" s="9" t="str">
        <f>TEXT(SalesDataTable[[#This Row],[Order Date]],"mmm")</f>
        <v>Oct</v>
      </c>
    </row>
    <row r="2076" spans="1:24">
      <c r="A2076" s="3">
        <v>1306</v>
      </c>
      <c r="B2076" s="4">
        <v>46304</v>
      </c>
      <c r="C2076" s="11">
        <f>YEAR(SalesDataTable[[#This Row],[Order Date]])</f>
        <v>2026</v>
      </c>
      <c r="D2076" s="11" t="str">
        <f>"Q"&amp;ROUNDUP(MONTH(SalesDataTable[[#This Row],[Order Date]])/3,0)</f>
        <v>Q4</v>
      </c>
      <c r="E2076" s="13">
        <f>MONTH(SalesDataTable[[#This Row],[Order Date]])</f>
        <v>10</v>
      </c>
      <c r="F2076" s="11" t="str">
        <f>TEXT(SalesDataTable[[#This Row],[Order Date]],"MMM")</f>
        <v>Oct</v>
      </c>
      <c r="G2076" s="5" t="s">
        <v>20</v>
      </c>
      <c r="H2076" s="5" t="s">
        <v>33</v>
      </c>
      <c r="I2076" s="5" t="s">
        <v>19</v>
      </c>
      <c r="J2076" s="5" t="s">
        <v>16</v>
      </c>
      <c r="K2076" s="5" t="s">
        <v>34</v>
      </c>
      <c r="L2076" s="5" t="s">
        <v>42</v>
      </c>
      <c r="M2076" s="6">
        <v>1</v>
      </c>
      <c r="N2076" s="7">
        <v>35.450000000000003</v>
      </c>
      <c r="O2076" s="8">
        <v>0.05</v>
      </c>
      <c r="P2076" s="7">
        <v>14.23</v>
      </c>
      <c r="Q2076" s="7">
        <f t="shared" si="128"/>
        <v>33.677500000000002</v>
      </c>
      <c r="R2076" s="7">
        <f t="shared" si="129"/>
        <v>14.23</v>
      </c>
      <c r="S2076" s="7">
        <f t="shared" si="130"/>
        <v>19.447500000000002</v>
      </c>
      <c r="T2076" s="9">
        <f t="shared" si="131"/>
        <v>0.57746269764679681</v>
      </c>
      <c r="U2076" s="6">
        <f>YEAR(SalesDataTable[[#This Row],[Order Date]])</f>
        <v>2026</v>
      </c>
      <c r="V2076" s="9" t="str">
        <f>"Q"&amp;ROUNDUP(MONTH(SalesDataTable[[#This Row],[Order Date]])/3,0)</f>
        <v>Q4</v>
      </c>
      <c r="W2076" s="6">
        <f>MONTH(SalesDataTable[[#This Row],[Order Date]])</f>
        <v>10</v>
      </c>
      <c r="X2076" s="9" t="str">
        <f>TEXT(SalesDataTable[[#This Row],[Order Date]],"mmm")</f>
        <v>Oct</v>
      </c>
    </row>
    <row r="2077" spans="1:24">
      <c r="A2077" s="3">
        <v>2400</v>
      </c>
      <c r="B2077" s="4">
        <v>46304</v>
      </c>
      <c r="C2077" s="11">
        <f>YEAR(SalesDataTable[[#This Row],[Order Date]])</f>
        <v>2026</v>
      </c>
      <c r="D2077" s="11" t="str">
        <f>"Q"&amp;ROUNDUP(MONTH(SalesDataTable[[#This Row],[Order Date]])/3,0)</f>
        <v>Q4</v>
      </c>
      <c r="E2077" s="13">
        <f>MONTH(SalesDataTable[[#This Row],[Order Date]])</f>
        <v>10</v>
      </c>
      <c r="F2077" s="11" t="str">
        <f>TEXT(SalesDataTable[[#This Row],[Order Date]],"MMM")</f>
        <v>Oct</v>
      </c>
      <c r="G2077" s="5" t="s">
        <v>11</v>
      </c>
      <c r="H2077" s="5" t="s">
        <v>12</v>
      </c>
      <c r="I2077" s="5" t="s">
        <v>2</v>
      </c>
      <c r="J2077" s="5" t="s">
        <v>13</v>
      </c>
      <c r="K2077" s="5" t="s">
        <v>9</v>
      </c>
      <c r="L2077" s="5" t="s">
        <v>10</v>
      </c>
      <c r="M2077" s="6">
        <v>2</v>
      </c>
      <c r="N2077" s="7">
        <v>93.83</v>
      </c>
      <c r="O2077" s="8">
        <v>0.1</v>
      </c>
      <c r="P2077" s="7">
        <v>44.27</v>
      </c>
      <c r="Q2077" s="7">
        <f t="shared" si="128"/>
        <v>168.89400000000001</v>
      </c>
      <c r="R2077" s="7">
        <f t="shared" si="129"/>
        <v>88.54</v>
      </c>
      <c r="S2077" s="7">
        <f t="shared" si="130"/>
        <v>80.353999999999999</v>
      </c>
      <c r="T2077" s="9">
        <f t="shared" si="131"/>
        <v>0.47576586498040191</v>
      </c>
      <c r="U2077" s="6">
        <f>YEAR(SalesDataTable[[#This Row],[Order Date]])</f>
        <v>2026</v>
      </c>
      <c r="V2077" s="9" t="str">
        <f>"Q"&amp;ROUNDUP(MONTH(SalesDataTable[[#This Row],[Order Date]])/3,0)</f>
        <v>Q4</v>
      </c>
      <c r="W2077" s="6">
        <f>MONTH(SalesDataTable[[#This Row],[Order Date]])</f>
        <v>10</v>
      </c>
      <c r="X2077" s="9" t="str">
        <f>TEXT(SalesDataTable[[#This Row],[Order Date]],"mmm")</f>
        <v>Oct</v>
      </c>
    </row>
    <row r="2078" spans="1:24">
      <c r="A2078" s="3">
        <v>3816</v>
      </c>
      <c r="B2078" s="4">
        <v>46304</v>
      </c>
      <c r="C2078" s="11">
        <f>YEAR(SalesDataTable[[#This Row],[Order Date]])</f>
        <v>2026</v>
      </c>
      <c r="D2078" s="11" t="str">
        <f>"Q"&amp;ROUNDUP(MONTH(SalesDataTable[[#This Row],[Order Date]])/3,0)</f>
        <v>Q4</v>
      </c>
      <c r="E2078" s="13">
        <f>MONTH(SalesDataTable[[#This Row],[Order Date]])</f>
        <v>10</v>
      </c>
      <c r="F2078" s="11" t="str">
        <f>TEXT(SalesDataTable[[#This Row],[Order Date]],"MMM")</f>
        <v>Oct</v>
      </c>
      <c r="G2078" s="5" t="s">
        <v>6</v>
      </c>
      <c r="H2078" s="5" t="s">
        <v>43</v>
      </c>
      <c r="I2078" s="5" t="s">
        <v>2</v>
      </c>
      <c r="J2078" s="5" t="s">
        <v>13</v>
      </c>
      <c r="K2078" s="5" t="s">
        <v>34</v>
      </c>
      <c r="L2078" s="5" t="s">
        <v>42</v>
      </c>
      <c r="M2078" s="6">
        <v>1</v>
      </c>
      <c r="N2078" s="7">
        <v>36.32</v>
      </c>
      <c r="O2078" s="8">
        <v>0</v>
      </c>
      <c r="P2078" s="7">
        <v>13.6</v>
      </c>
      <c r="Q2078" s="7">
        <f t="shared" si="128"/>
        <v>36.32</v>
      </c>
      <c r="R2078" s="7">
        <f t="shared" si="129"/>
        <v>13.6</v>
      </c>
      <c r="S2078" s="7">
        <f t="shared" si="130"/>
        <v>22.72</v>
      </c>
      <c r="T2078" s="9">
        <f t="shared" si="131"/>
        <v>0.62555066079295152</v>
      </c>
      <c r="U2078" s="6">
        <f>YEAR(SalesDataTable[[#This Row],[Order Date]])</f>
        <v>2026</v>
      </c>
      <c r="V2078" s="9" t="str">
        <f>"Q"&amp;ROUNDUP(MONTH(SalesDataTable[[#This Row],[Order Date]])/3,0)</f>
        <v>Q4</v>
      </c>
      <c r="W2078" s="6">
        <f>MONTH(SalesDataTable[[#This Row],[Order Date]])</f>
        <v>10</v>
      </c>
      <c r="X2078" s="9" t="str">
        <f>TEXT(SalesDataTable[[#This Row],[Order Date]],"mmm")</f>
        <v>Oct</v>
      </c>
    </row>
    <row r="2079" spans="1:24">
      <c r="A2079" s="3">
        <v>4038</v>
      </c>
      <c r="B2079" s="4">
        <v>46304</v>
      </c>
      <c r="C2079" s="11">
        <f>YEAR(SalesDataTable[[#This Row],[Order Date]])</f>
        <v>2026</v>
      </c>
      <c r="D2079" s="11" t="str">
        <f>"Q"&amp;ROUNDUP(MONTH(SalesDataTable[[#This Row],[Order Date]])/3,0)</f>
        <v>Q4</v>
      </c>
      <c r="E2079" s="13">
        <f>MONTH(SalesDataTable[[#This Row],[Order Date]])</f>
        <v>10</v>
      </c>
      <c r="F2079" s="11" t="str">
        <f>TEXT(SalesDataTable[[#This Row],[Order Date]],"MMM")</f>
        <v>Oct</v>
      </c>
      <c r="G2079" s="5" t="s">
        <v>0</v>
      </c>
      <c r="H2079" s="5" t="s">
        <v>50</v>
      </c>
      <c r="I2079" s="5" t="s">
        <v>2</v>
      </c>
      <c r="J2079" s="5" t="s">
        <v>3</v>
      </c>
      <c r="K2079" s="5" t="s">
        <v>34</v>
      </c>
      <c r="L2079" s="5" t="s">
        <v>38</v>
      </c>
      <c r="M2079" s="6">
        <v>2</v>
      </c>
      <c r="N2079" s="7">
        <v>125.56</v>
      </c>
      <c r="O2079" s="8">
        <v>0.1</v>
      </c>
      <c r="P2079" s="7">
        <v>67.260000000000005</v>
      </c>
      <c r="Q2079" s="7">
        <f t="shared" si="128"/>
        <v>226.00800000000001</v>
      </c>
      <c r="R2079" s="7">
        <f t="shared" si="129"/>
        <v>134.52000000000001</v>
      </c>
      <c r="S2079" s="7">
        <f t="shared" si="130"/>
        <v>91.488</v>
      </c>
      <c r="T2079" s="9">
        <f t="shared" si="131"/>
        <v>0.40479983009450993</v>
      </c>
      <c r="U2079" s="6">
        <f>YEAR(SalesDataTable[[#This Row],[Order Date]])</f>
        <v>2026</v>
      </c>
      <c r="V2079" s="9" t="str">
        <f>"Q"&amp;ROUNDUP(MONTH(SalesDataTable[[#This Row],[Order Date]])/3,0)</f>
        <v>Q4</v>
      </c>
      <c r="W2079" s="6">
        <f>MONTH(SalesDataTable[[#This Row],[Order Date]])</f>
        <v>10</v>
      </c>
      <c r="X2079" s="9" t="str">
        <f>TEXT(SalesDataTable[[#This Row],[Order Date]],"mmm")</f>
        <v>Oct</v>
      </c>
    </row>
    <row r="2080" spans="1:24">
      <c r="A2080" s="3">
        <v>4686</v>
      </c>
      <c r="B2080" s="4">
        <v>46304</v>
      </c>
      <c r="C2080" s="11">
        <f>YEAR(SalesDataTable[[#This Row],[Order Date]])</f>
        <v>2026</v>
      </c>
      <c r="D2080" s="11" t="str">
        <f>"Q"&amp;ROUNDUP(MONTH(SalesDataTable[[#This Row],[Order Date]])/3,0)</f>
        <v>Q4</v>
      </c>
      <c r="E2080" s="13">
        <f>MONTH(SalesDataTable[[#This Row],[Order Date]])</f>
        <v>10</v>
      </c>
      <c r="F2080" s="11" t="str">
        <f>TEXT(SalesDataTable[[#This Row],[Order Date]],"MMM")</f>
        <v>Oct</v>
      </c>
      <c r="G2080" s="5" t="s">
        <v>0</v>
      </c>
      <c r="H2080" s="5" t="s">
        <v>50</v>
      </c>
      <c r="I2080" s="5" t="s">
        <v>28</v>
      </c>
      <c r="J2080" s="5" t="s">
        <v>13</v>
      </c>
      <c r="K2080" s="5" t="s">
        <v>23</v>
      </c>
      <c r="L2080" s="5" t="s">
        <v>51</v>
      </c>
      <c r="M2080" s="6">
        <v>2</v>
      </c>
      <c r="N2080" s="7">
        <v>124.91</v>
      </c>
      <c r="O2080" s="8">
        <v>0</v>
      </c>
      <c r="P2080" s="7">
        <v>60.33</v>
      </c>
      <c r="Q2080" s="7">
        <f t="shared" si="128"/>
        <v>249.82</v>
      </c>
      <c r="R2080" s="7">
        <f t="shared" si="129"/>
        <v>120.66</v>
      </c>
      <c r="S2080" s="7">
        <f t="shared" si="130"/>
        <v>129.16</v>
      </c>
      <c r="T2080" s="9">
        <f t="shared" si="131"/>
        <v>0.51701224881914976</v>
      </c>
      <c r="U2080" s="6">
        <f>YEAR(SalesDataTable[[#This Row],[Order Date]])</f>
        <v>2026</v>
      </c>
      <c r="V2080" s="9" t="str">
        <f>"Q"&amp;ROUNDUP(MONTH(SalesDataTable[[#This Row],[Order Date]])/3,0)</f>
        <v>Q4</v>
      </c>
      <c r="W2080" s="6">
        <f>MONTH(SalesDataTable[[#This Row],[Order Date]])</f>
        <v>10</v>
      </c>
      <c r="X2080" s="9" t="str">
        <f>TEXT(SalesDataTable[[#This Row],[Order Date]],"mmm")</f>
        <v>Oct</v>
      </c>
    </row>
    <row r="2081" spans="1:24">
      <c r="A2081" s="3">
        <v>5076</v>
      </c>
      <c r="B2081" s="4">
        <v>46304</v>
      </c>
      <c r="C2081" s="11">
        <f>YEAR(SalesDataTable[[#This Row],[Order Date]])</f>
        <v>2026</v>
      </c>
      <c r="D2081" s="11" t="str">
        <f>"Q"&amp;ROUNDUP(MONTH(SalesDataTable[[#This Row],[Order Date]])/3,0)</f>
        <v>Q4</v>
      </c>
      <c r="E2081" s="13">
        <f>MONTH(SalesDataTable[[#This Row],[Order Date]])</f>
        <v>10</v>
      </c>
      <c r="F2081" s="11" t="str">
        <f>TEXT(SalesDataTable[[#This Row],[Order Date]],"MMM")</f>
        <v>Oct</v>
      </c>
      <c r="G2081" s="5" t="s">
        <v>6</v>
      </c>
      <c r="H2081" s="5" t="s">
        <v>43</v>
      </c>
      <c r="I2081" s="5" t="s">
        <v>2</v>
      </c>
      <c r="J2081" s="5" t="s">
        <v>13</v>
      </c>
      <c r="K2081" s="5" t="s">
        <v>23</v>
      </c>
      <c r="L2081" s="5" t="s">
        <v>29</v>
      </c>
      <c r="M2081" s="6">
        <v>1</v>
      </c>
      <c r="N2081" s="7">
        <v>199.32</v>
      </c>
      <c r="O2081" s="8">
        <v>0</v>
      </c>
      <c r="P2081" s="7">
        <v>103.83</v>
      </c>
      <c r="Q2081" s="7">
        <f t="shared" si="128"/>
        <v>199.32</v>
      </c>
      <c r="R2081" s="7">
        <f t="shared" si="129"/>
        <v>103.83</v>
      </c>
      <c r="S2081" s="7">
        <f t="shared" si="130"/>
        <v>95.49</v>
      </c>
      <c r="T2081" s="9">
        <f t="shared" si="131"/>
        <v>0.4790788681517158</v>
      </c>
      <c r="U2081" s="6">
        <f>YEAR(SalesDataTable[[#This Row],[Order Date]])</f>
        <v>2026</v>
      </c>
      <c r="V2081" s="9" t="str">
        <f>"Q"&amp;ROUNDUP(MONTH(SalesDataTable[[#This Row],[Order Date]])/3,0)</f>
        <v>Q4</v>
      </c>
      <c r="W2081" s="6">
        <f>MONTH(SalesDataTable[[#This Row],[Order Date]])</f>
        <v>10</v>
      </c>
      <c r="X2081" s="9" t="str">
        <f>TEXT(SalesDataTable[[#This Row],[Order Date]],"mmm")</f>
        <v>Oct</v>
      </c>
    </row>
    <row r="2082" spans="1:24">
      <c r="A2082" s="3">
        <v>1339</v>
      </c>
      <c r="B2082" s="4">
        <v>46305</v>
      </c>
      <c r="C2082" s="11">
        <f>YEAR(SalesDataTable[[#This Row],[Order Date]])</f>
        <v>2026</v>
      </c>
      <c r="D2082" s="11" t="str">
        <f>"Q"&amp;ROUNDUP(MONTH(SalesDataTable[[#This Row],[Order Date]])/3,0)</f>
        <v>Q4</v>
      </c>
      <c r="E2082" s="13">
        <f>MONTH(SalesDataTable[[#This Row],[Order Date]])</f>
        <v>10</v>
      </c>
      <c r="F2082" s="11" t="str">
        <f>TEXT(SalesDataTable[[#This Row],[Order Date]],"MMM")</f>
        <v>Oct</v>
      </c>
      <c r="G2082" s="5" t="s">
        <v>6</v>
      </c>
      <c r="H2082" s="5" t="s">
        <v>41</v>
      </c>
      <c r="I2082" s="5" t="s">
        <v>2</v>
      </c>
      <c r="J2082" s="5" t="s">
        <v>3</v>
      </c>
      <c r="K2082" s="5" t="s">
        <v>23</v>
      </c>
      <c r="L2082" s="5" t="s">
        <v>24</v>
      </c>
      <c r="M2082" s="6">
        <v>4</v>
      </c>
      <c r="N2082" s="7">
        <v>337.38</v>
      </c>
      <c r="O2082" s="8">
        <v>0.05</v>
      </c>
      <c r="P2082" s="7">
        <v>194.94</v>
      </c>
      <c r="Q2082" s="7">
        <f t="shared" si="128"/>
        <v>1282.0439999999999</v>
      </c>
      <c r="R2082" s="7">
        <f t="shared" si="129"/>
        <v>779.76</v>
      </c>
      <c r="S2082" s="7">
        <f t="shared" si="130"/>
        <v>502.28399999999988</v>
      </c>
      <c r="T2082" s="9">
        <f t="shared" si="131"/>
        <v>0.39178374533167343</v>
      </c>
      <c r="U2082" s="6">
        <f>YEAR(SalesDataTable[[#This Row],[Order Date]])</f>
        <v>2026</v>
      </c>
      <c r="V2082" s="9" t="str">
        <f>"Q"&amp;ROUNDUP(MONTH(SalesDataTable[[#This Row],[Order Date]])/3,0)</f>
        <v>Q4</v>
      </c>
      <c r="W2082" s="6">
        <f>MONTH(SalesDataTable[[#This Row],[Order Date]])</f>
        <v>10</v>
      </c>
      <c r="X2082" s="9" t="str">
        <f>TEXT(SalesDataTable[[#This Row],[Order Date]],"mmm")</f>
        <v>Oct</v>
      </c>
    </row>
    <row r="2083" spans="1:24">
      <c r="A2083" s="3">
        <v>1884</v>
      </c>
      <c r="B2083" s="4">
        <v>46305</v>
      </c>
      <c r="C2083" s="11">
        <f>YEAR(SalesDataTable[[#This Row],[Order Date]])</f>
        <v>2026</v>
      </c>
      <c r="D2083" s="11" t="str">
        <f>"Q"&amp;ROUNDUP(MONTH(SalesDataTable[[#This Row],[Order Date]])/3,0)</f>
        <v>Q4</v>
      </c>
      <c r="E2083" s="13">
        <f>MONTH(SalesDataTable[[#This Row],[Order Date]])</f>
        <v>10</v>
      </c>
      <c r="F2083" s="11" t="str">
        <f>TEXT(SalesDataTable[[#This Row],[Order Date]],"MMM")</f>
        <v>Oct</v>
      </c>
      <c r="G2083" s="5" t="s">
        <v>11</v>
      </c>
      <c r="H2083" s="5" t="s">
        <v>12</v>
      </c>
      <c r="I2083" s="5" t="s">
        <v>2</v>
      </c>
      <c r="J2083" s="5" t="s">
        <v>16</v>
      </c>
      <c r="K2083" s="5" t="s">
        <v>23</v>
      </c>
      <c r="L2083" s="5" t="s">
        <v>40</v>
      </c>
      <c r="M2083" s="6">
        <v>3</v>
      </c>
      <c r="N2083" s="7">
        <v>82.18</v>
      </c>
      <c r="O2083" s="8">
        <v>0.1</v>
      </c>
      <c r="P2083" s="7">
        <v>39.82</v>
      </c>
      <c r="Q2083" s="7">
        <f t="shared" si="128"/>
        <v>221.88600000000002</v>
      </c>
      <c r="R2083" s="7">
        <f t="shared" si="129"/>
        <v>119.46000000000001</v>
      </c>
      <c r="S2083" s="7">
        <f t="shared" si="130"/>
        <v>102.42600000000002</v>
      </c>
      <c r="T2083" s="9">
        <f t="shared" si="131"/>
        <v>0.46161542413671885</v>
      </c>
      <c r="U2083" s="6">
        <f>YEAR(SalesDataTable[[#This Row],[Order Date]])</f>
        <v>2026</v>
      </c>
      <c r="V2083" s="9" t="str">
        <f>"Q"&amp;ROUNDUP(MONTH(SalesDataTable[[#This Row],[Order Date]])/3,0)</f>
        <v>Q4</v>
      </c>
      <c r="W2083" s="6">
        <f>MONTH(SalesDataTable[[#This Row],[Order Date]])</f>
        <v>10</v>
      </c>
      <c r="X2083" s="9" t="str">
        <f>TEXT(SalesDataTable[[#This Row],[Order Date]],"mmm")</f>
        <v>Oct</v>
      </c>
    </row>
    <row r="2084" spans="1:24">
      <c r="A2084" s="3">
        <v>3568</v>
      </c>
      <c r="B2084" s="4">
        <v>46305</v>
      </c>
      <c r="C2084" s="11">
        <f>YEAR(SalesDataTable[[#This Row],[Order Date]])</f>
        <v>2026</v>
      </c>
      <c r="D2084" s="11" t="str">
        <f>"Q"&amp;ROUNDUP(MONTH(SalesDataTable[[#This Row],[Order Date]])/3,0)</f>
        <v>Q4</v>
      </c>
      <c r="E2084" s="13">
        <f>MONTH(SalesDataTable[[#This Row],[Order Date]])</f>
        <v>10</v>
      </c>
      <c r="F2084" s="11" t="str">
        <f>TEXT(SalesDataTable[[#This Row],[Order Date]],"MMM")</f>
        <v>Oct</v>
      </c>
      <c r="G2084" s="5" t="s">
        <v>0</v>
      </c>
      <c r="H2084" s="5" t="s">
        <v>50</v>
      </c>
      <c r="I2084" s="5" t="s">
        <v>8</v>
      </c>
      <c r="J2084" s="5" t="s">
        <v>13</v>
      </c>
      <c r="K2084" s="5" t="s">
        <v>9</v>
      </c>
      <c r="L2084" s="5" t="s">
        <v>46</v>
      </c>
      <c r="M2084" s="6">
        <v>15</v>
      </c>
      <c r="N2084" s="7">
        <v>70.25</v>
      </c>
      <c r="O2084" s="8">
        <v>0.1</v>
      </c>
      <c r="P2084" s="7">
        <v>32.19</v>
      </c>
      <c r="Q2084" s="7">
        <f t="shared" si="128"/>
        <v>948.375</v>
      </c>
      <c r="R2084" s="7">
        <f t="shared" si="129"/>
        <v>482.84999999999997</v>
      </c>
      <c r="S2084" s="7">
        <f t="shared" si="130"/>
        <v>465.52500000000003</v>
      </c>
      <c r="T2084" s="9">
        <f t="shared" si="131"/>
        <v>0.49086595492289448</v>
      </c>
      <c r="U2084" s="6">
        <f>YEAR(SalesDataTable[[#This Row],[Order Date]])</f>
        <v>2026</v>
      </c>
      <c r="V2084" s="9" t="str">
        <f>"Q"&amp;ROUNDUP(MONTH(SalesDataTable[[#This Row],[Order Date]])/3,0)</f>
        <v>Q4</v>
      </c>
      <c r="W2084" s="6">
        <f>MONTH(SalesDataTable[[#This Row],[Order Date]])</f>
        <v>10</v>
      </c>
      <c r="X2084" s="9" t="str">
        <f>TEXT(SalesDataTable[[#This Row],[Order Date]],"mmm")</f>
        <v>Oct</v>
      </c>
    </row>
    <row r="2085" spans="1:24">
      <c r="A2085" s="3">
        <v>4171</v>
      </c>
      <c r="B2085" s="4">
        <v>46305</v>
      </c>
      <c r="C2085" s="11">
        <f>YEAR(SalesDataTable[[#This Row],[Order Date]])</f>
        <v>2026</v>
      </c>
      <c r="D2085" s="11" t="str">
        <f>"Q"&amp;ROUNDUP(MONTH(SalesDataTable[[#This Row],[Order Date]])/3,0)</f>
        <v>Q4</v>
      </c>
      <c r="E2085" s="13">
        <f>MONTH(SalesDataTable[[#This Row],[Order Date]])</f>
        <v>10</v>
      </c>
      <c r="F2085" s="11" t="str">
        <f>TEXT(SalesDataTable[[#This Row],[Order Date]],"MMM")</f>
        <v>Oct</v>
      </c>
      <c r="G2085" s="5" t="s">
        <v>20</v>
      </c>
      <c r="H2085" s="5" t="s">
        <v>31</v>
      </c>
      <c r="I2085" s="5" t="s">
        <v>19</v>
      </c>
      <c r="J2085" s="5" t="s">
        <v>13</v>
      </c>
      <c r="K2085" s="5" t="s">
        <v>14</v>
      </c>
      <c r="L2085" s="5" t="s">
        <v>15</v>
      </c>
      <c r="M2085" s="6">
        <v>2</v>
      </c>
      <c r="N2085" s="7">
        <v>35.36</v>
      </c>
      <c r="O2085" s="8">
        <v>0</v>
      </c>
      <c r="P2085" s="7">
        <v>13.49</v>
      </c>
      <c r="Q2085" s="7">
        <f t="shared" si="128"/>
        <v>70.72</v>
      </c>
      <c r="R2085" s="7">
        <f t="shared" si="129"/>
        <v>26.98</v>
      </c>
      <c r="S2085" s="7">
        <f t="shared" si="130"/>
        <v>43.739999999999995</v>
      </c>
      <c r="T2085" s="9">
        <f t="shared" si="131"/>
        <v>0.61849547511312208</v>
      </c>
      <c r="U2085" s="6">
        <f>YEAR(SalesDataTable[[#This Row],[Order Date]])</f>
        <v>2026</v>
      </c>
      <c r="V2085" s="9" t="str">
        <f>"Q"&amp;ROUNDUP(MONTH(SalesDataTable[[#This Row],[Order Date]])/3,0)</f>
        <v>Q4</v>
      </c>
      <c r="W2085" s="6">
        <f>MONTH(SalesDataTable[[#This Row],[Order Date]])</f>
        <v>10</v>
      </c>
      <c r="X2085" s="9" t="str">
        <f>TEXT(SalesDataTable[[#This Row],[Order Date]],"mmm")</f>
        <v>Oct</v>
      </c>
    </row>
    <row r="2086" spans="1:24">
      <c r="A2086" s="3">
        <v>4477</v>
      </c>
      <c r="B2086" s="4">
        <v>46305</v>
      </c>
      <c r="C2086" s="11">
        <f>YEAR(SalesDataTable[[#This Row],[Order Date]])</f>
        <v>2026</v>
      </c>
      <c r="D2086" s="11" t="str">
        <f>"Q"&amp;ROUNDUP(MONTH(SalesDataTable[[#This Row],[Order Date]])/3,0)</f>
        <v>Q4</v>
      </c>
      <c r="E2086" s="13">
        <f>MONTH(SalesDataTable[[#This Row],[Order Date]])</f>
        <v>10</v>
      </c>
      <c r="F2086" s="11" t="str">
        <f>TEXT(SalesDataTable[[#This Row],[Order Date]],"MMM")</f>
        <v>Oct</v>
      </c>
      <c r="G2086" s="5" t="s">
        <v>11</v>
      </c>
      <c r="H2086" s="5" t="s">
        <v>25</v>
      </c>
      <c r="I2086" s="5" t="s">
        <v>19</v>
      </c>
      <c r="J2086" s="5" t="s">
        <v>13</v>
      </c>
      <c r="K2086" s="5" t="s">
        <v>14</v>
      </c>
      <c r="L2086" s="5" t="s">
        <v>32</v>
      </c>
      <c r="M2086" s="6">
        <v>1</v>
      </c>
      <c r="N2086" s="7">
        <v>46.01</v>
      </c>
      <c r="O2086" s="8">
        <v>0</v>
      </c>
      <c r="P2086" s="7">
        <v>18.239999999999998</v>
      </c>
      <c r="Q2086" s="7">
        <f t="shared" si="128"/>
        <v>46.01</v>
      </c>
      <c r="R2086" s="7">
        <f t="shared" si="129"/>
        <v>18.239999999999998</v>
      </c>
      <c r="S2086" s="7">
        <f t="shared" si="130"/>
        <v>27.77</v>
      </c>
      <c r="T2086" s="9">
        <f t="shared" si="131"/>
        <v>0.6035644425124973</v>
      </c>
      <c r="U2086" s="6">
        <f>YEAR(SalesDataTable[[#This Row],[Order Date]])</f>
        <v>2026</v>
      </c>
      <c r="V2086" s="9" t="str">
        <f>"Q"&amp;ROUNDUP(MONTH(SalesDataTable[[#This Row],[Order Date]])/3,0)</f>
        <v>Q4</v>
      </c>
      <c r="W2086" s="6">
        <f>MONTH(SalesDataTable[[#This Row],[Order Date]])</f>
        <v>10</v>
      </c>
      <c r="X2086" s="9" t="str">
        <f>TEXT(SalesDataTable[[#This Row],[Order Date]],"mmm")</f>
        <v>Oct</v>
      </c>
    </row>
    <row r="2087" spans="1:24">
      <c r="A2087" s="3">
        <v>3368</v>
      </c>
      <c r="B2087" s="4">
        <v>46306</v>
      </c>
      <c r="C2087" s="11">
        <f>YEAR(SalesDataTable[[#This Row],[Order Date]])</f>
        <v>2026</v>
      </c>
      <c r="D2087" s="11" t="str">
        <f>"Q"&amp;ROUNDUP(MONTH(SalesDataTable[[#This Row],[Order Date]])/3,0)</f>
        <v>Q4</v>
      </c>
      <c r="E2087" s="13">
        <f>MONTH(SalesDataTable[[#This Row],[Order Date]])</f>
        <v>10</v>
      </c>
      <c r="F2087" s="11" t="str">
        <f>TEXT(SalesDataTable[[#This Row],[Order Date]],"MMM")</f>
        <v>Oct</v>
      </c>
      <c r="G2087" s="5" t="s">
        <v>0</v>
      </c>
      <c r="H2087" s="5" t="s">
        <v>36</v>
      </c>
      <c r="I2087" s="5" t="s">
        <v>2</v>
      </c>
      <c r="J2087" s="5" t="s">
        <v>3</v>
      </c>
      <c r="K2087" s="5" t="s">
        <v>9</v>
      </c>
      <c r="L2087" s="5" t="s">
        <v>10</v>
      </c>
      <c r="M2087" s="6">
        <v>1</v>
      </c>
      <c r="N2087" s="7">
        <v>89.88</v>
      </c>
      <c r="O2087" s="8">
        <v>0</v>
      </c>
      <c r="P2087" s="7">
        <v>46.15</v>
      </c>
      <c r="Q2087" s="7">
        <f t="shared" si="128"/>
        <v>89.88</v>
      </c>
      <c r="R2087" s="7">
        <f t="shared" si="129"/>
        <v>46.15</v>
      </c>
      <c r="S2087" s="7">
        <f t="shared" si="130"/>
        <v>43.73</v>
      </c>
      <c r="T2087" s="9">
        <f t="shared" si="131"/>
        <v>0.48653760569648419</v>
      </c>
      <c r="U2087" s="6">
        <f>YEAR(SalesDataTable[[#This Row],[Order Date]])</f>
        <v>2026</v>
      </c>
      <c r="V2087" s="9" t="str">
        <f>"Q"&amp;ROUNDUP(MONTH(SalesDataTable[[#This Row],[Order Date]])/3,0)</f>
        <v>Q4</v>
      </c>
      <c r="W2087" s="6">
        <f>MONTH(SalesDataTable[[#This Row],[Order Date]])</f>
        <v>10</v>
      </c>
      <c r="X2087" s="9" t="str">
        <f>TEXT(SalesDataTable[[#This Row],[Order Date]],"mmm")</f>
        <v>Oct</v>
      </c>
    </row>
    <row r="2088" spans="1:24">
      <c r="A2088" s="3">
        <v>3566</v>
      </c>
      <c r="B2088" s="4">
        <v>46306</v>
      </c>
      <c r="C2088" s="11">
        <f>YEAR(SalesDataTable[[#This Row],[Order Date]])</f>
        <v>2026</v>
      </c>
      <c r="D2088" s="11" t="str">
        <f>"Q"&amp;ROUNDUP(MONTH(SalesDataTable[[#This Row],[Order Date]])/3,0)</f>
        <v>Q4</v>
      </c>
      <c r="E2088" s="13">
        <f>MONTH(SalesDataTable[[#This Row],[Order Date]])</f>
        <v>10</v>
      </c>
      <c r="F2088" s="11" t="str">
        <f>TEXT(SalesDataTable[[#This Row],[Order Date]],"MMM")</f>
        <v>Oct</v>
      </c>
      <c r="G2088" s="5" t="s">
        <v>6</v>
      </c>
      <c r="H2088" s="5" t="s">
        <v>43</v>
      </c>
      <c r="I2088" s="5" t="s">
        <v>2</v>
      </c>
      <c r="J2088" s="5" t="s">
        <v>13</v>
      </c>
      <c r="K2088" s="5" t="s">
        <v>34</v>
      </c>
      <c r="L2088" s="5" t="s">
        <v>35</v>
      </c>
      <c r="M2088" s="6">
        <v>1</v>
      </c>
      <c r="N2088" s="7">
        <v>41.33</v>
      </c>
      <c r="O2088" s="8">
        <v>0</v>
      </c>
      <c r="P2088" s="7">
        <v>14.47</v>
      </c>
      <c r="Q2088" s="7">
        <f t="shared" si="128"/>
        <v>41.33</v>
      </c>
      <c r="R2088" s="7">
        <f t="shared" si="129"/>
        <v>14.47</v>
      </c>
      <c r="S2088" s="7">
        <f t="shared" si="130"/>
        <v>26.86</v>
      </c>
      <c r="T2088" s="9">
        <f t="shared" si="131"/>
        <v>0.6498911202516332</v>
      </c>
      <c r="U2088" s="6">
        <f>YEAR(SalesDataTable[[#This Row],[Order Date]])</f>
        <v>2026</v>
      </c>
      <c r="V2088" s="9" t="str">
        <f>"Q"&amp;ROUNDUP(MONTH(SalesDataTable[[#This Row],[Order Date]])/3,0)</f>
        <v>Q4</v>
      </c>
      <c r="W2088" s="6">
        <f>MONTH(SalesDataTable[[#This Row],[Order Date]])</f>
        <v>10</v>
      </c>
      <c r="X2088" s="9" t="str">
        <f>TEXT(SalesDataTable[[#This Row],[Order Date]],"mmm")</f>
        <v>Oct</v>
      </c>
    </row>
    <row r="2089" spans="1:24">
      <c r="A2089" s="3">
        <v>4420</v>
      </c>
      <c r="B2089" s="4">
        <v>46306</v>
      </c>
      <c r="C2089" s="11">
        <f>YEAR(SalesDataTable[[#This Row],[Order Date]])</f>
        <v>2026</v>
      </c>
      <c r="D2089" s="11" t="str">
        <f>"Q"&amp;ROUNDUP(MONTH(SalesDataTable[[#This Row],[Order Date]])/3,0)</f>
        <v>Q4</v>
      </c>
      <c r="E2089" s="13">
        <f>MONTH(SalesDataTable[[#This Row],[Order Date]])</f>
        <v>10</v>
      </c>
      <c r="F2089" s="11" t="str">
        <f>TEXT(SalesDataTable[[#This Row],[Order Date]],"MMM")</f>
        <v>Oct</v>
      </c>
      <c r="G2089" s="5" t="s">
        <v>11</v>
      </c>
      <c r="H2089" s="5" t="s">
        <v>25</v>
      </c>
      <c r="I2089" s="5" t="s">
        <v>8</v>
      </c>
      <c r="J2089" s="5" t="s">
        <v>16</v>
      </c>
      <c r="K2089" s="5" t="s">
        <v>4</v>
      </c>
      <c r="L2089" s="5" t="s">
        <v>26</v>
      </c>
      <c r="M2089" s="6">
        <v>15</v>
      </c>
      <c r="N2089" s="7">
        <v>40.78</v>
      </c>
      <c r="O2089" s="8">
        <v>0.15</v>
      </c>
      <c r="P2089" s="7">
        <v>17.07</v>
      </c>
      <c r="Q2089" s="7">
        <f t="shared" si="128"/>
        <v>519.94500000000005</v>
      </c>
      <c r="R2089" s="7">
        <f t="shared" si="129"/>
        <v>256.05</v>
      </c>
      <c r="S2089" s="7">
        <f t="shared" si="130"/>
        <v>263.89500000000004</v>
      </c>
      <c r="T2089" s="9">
        <f t="shared" si="131"/>
        <v>0.5075440671609498</v>
      </c>
      <c r="U2089" s="6">
        <f>YEAR(SalesDataTable[[#This Row],[Order Date]])</f>
        <v>2026</v>
      </c>
      <c r="V2089" s="9" t="str">
        <f>"Q"&amp;ROUNDUP(MONTH(SalesDataTable[[#This Row],[Order Date]])/3,0)</f>
        <v>Q4</v>
      </c>
      <c r="W2089" s="6">
        <f>MONTH(SalesDataTable[[#This Row],[Order Date]])</f>
        <v>10</v>
      </c>
      <c r="X2089" s="9" t="str">
        <f>TEXT(SalesDataTable[[#This Row],[Order Date]],"mmm")</f>
        <v>Oct</v>
      </c>
    </row>
    <row r="2090" spans="1:24">
      <c r="A2090" s="3">
        <v>513</v>
      </c>
      <c r="B2090" s="4">
        <v>46307</v>
      </c>
      <c r="C2090" s="11">
        <f>YEAR(SalesDataTable[[#This Row],[Order Date]])</f>
        <v>2026</v>
      </c>
      <c r="D2090" s="11" t="str">
        <f>"Q"&amp;ROUNDUP(MONTH(SalesDataTable[[#This Row],[Order Date]])/3,0)</f>
        <v>Q4</v>
      </c>
      <c r="E2090" s="13">
        <f>MONTH(SalesDataTable[[#This Row],[Order Date]])</f>
        <v>10</v>
      </c>
      <c r="F2090" s="11" t="str">
        <f>TEXT(SalesDataTable[[#This Row],[Order Date]],"MMM")</f>
        <v>Oct</v>
      </c>
      <c r="G2090" s="5" t="s">
        <v>20</v>
      </c>
      <c r="H2090" s="5" t="s">
        <v>31</v>
      </c>
      <c r="I2090" s="5" t="s">
        <v>2</v>
      </c>
      <c r="J2090" s="5" t="s">
        <v>16</v>
      </c>
      <c r="K2090" s="5" t="s">
        <v>14</v>
      </c>
      <c r="L2090" s="5" t="s">
        <v>48</v>
      </c>
      <c r="M2090" s="6">
        <v>1</v>
      </c>
      <c r="N2090" s="7">
        <v>163.87</v>
      </c>
      <c r="O2090" s="8">
        <v>0</v>
      </c>
      <c r="P2090" s="7">
        <v>85.76</v>
      </c>
      <c r="Q2090" s="7">
        <f t="shared" si="128"/>
        <v>163.87</v>
      </c>
      <c r="R2090" s="7">
        <f t="shared" si="129"/>
        <v>85.76</v>
      </c>
      <c r="S2090" s="7">
        <f t="shared" si="130"/>
        <v>78.11</v>
      </c>
      <c r="T2090" s="9">
        <f t="shared" si="131"/>
        <v>0.47665832672240188</v>
      </c>
      <c r="U2090" s="6">
        <f>YEAR(SalesDataTable[[#This Row],[Order Date]])</f>
        <v>2026</v>
      </c>
      <c r="V2090" s="9" t="str">
        <f>"Q"&amp;ROUNDUP(MONTH(SalesDataTable[[#This Row],[Order Date]])/3,0)</f>
        <v>Q4</v>
      </c>
      <c r="W2090" s="6">
        <f>MONTH(SalesDataTable[[#This Row],[Order Date]])</f>
        <v>10</v>
      </c>
      <c r="X2090" s="9" t="str">
        <f>TEXT(SalesDataTable[[#This Row],[Order Date]],"mmm")</f>
        <v>Oct</v>
      </c>
    </row>
    <row r="2091" spans="1:24">
      <c r="A2091" s="3">
        <v>786</v>
      </c>
      <c r="B2091" s="4">
        <v>46307</v>
      </c>
      <c r="C2091" s="11">
        <f>YEAR(SalesDataTable[[#This Row],[Order Date]])</f>
        <v>2026</v>
      </c>
      <c r="D2091" s="11" t="str">
        <f>"Q"&amp;ROUNDUP(MONTH(SalesDataTable[[#This Row],[Order Date]])/3,0)</f>
        <v>Q4</v>
      </c>
      <c r="E2091" s="13">
        <f>MONTH(SalesDataTable[[#This Row],[Order Date]])</f>
        <v>10</v>
      </c>
      <c r="F2091" s="11" t="str">
        <f>TEXT(SalesDataTable[[#This Row],[Order Date]],"MMM")</f>
        <v>Oct</v>
      </c>
      <c r="G2091" s="5" t="s">
        <v>11</v>
      </c>
      <c r="H2091" s="5" t="s">
        <v>18</v>
      </c>
      <c r="I2091" s="5" t="s">
        <v>2</v>
      </c>
      <c r="J2091" s="5" t="s">
        <v>13</v>
      </c>
      <c r="K2091" s="5" t="s">
        <v>34</v>
      </c>
      <c r="L2091" s="5" t="s">
        <v>42</v>
      </c>
      <c r="M2091" s="6">
        <v>1</v>
      </c>
      <c r="N2091" s="7">
        <v>35.39</v>
      </c>
      <c r="O2091" s="8">
        <v>0.05</v>
      </c>
      <c r="P2091" s="7">
        <v>13.68</v>
      </c>
      <c r="Q2091" s="7">
        <f t="shared" si="128"/>
        <v>33.6205</v>
      </c>
      <c r="R2091" s="7">
        <f t="shared" si="129"/>
        <v>13.68</v>
      </c>
      <c r="S2091" s="7">
        <f t="shared" si="130"/>
        <v>19.9405</v>
      </c>
      <c r="T2091" s="9">
        <f t="shared" si="131"/>
        <v>0.59310539700480358</v>
      </c>
      <c r="U2091" s="6">
        <f>YEAR(SalesDataTable[[#This Row],[Order Date]])</f>
        <v>2026</v>
      </c>
      <c r="V2091" s="9" t="str">
        <f>"Q"&amp;ROUNDUP(MONTH(SalesDataTable[[#This Row],[Order Date]])/3,0)</f>
        <v>Q4</v>
      </c>
      <c r="W2091" s="6">
        <f>MONTH(SalesDataTable[[#This Row],[Order Date]])</f>
        <v>10</v>
      </c>
      <c r="X2091" s="9" t="str">
        <f>TEXT(SalesDataTable[[#This Row],[Order Date]],"mmm")</f>
        <v>Oct</v>
      </c>
    </row>
    <row r="2092" spans="1:24">
      <c r="A2092" s="3">
        <v>3771</v>
      </c>
      <c r="B2092" s="4">
        <v>46307</v>
      </c>
      <c r="C2092" s="11">
        <f>YEAR(SalesDataTable[[#This Row],[Order Date]])</f>
        <v>2026</v>
      </c>
      <c r="D2092" s="11" t="str">
        <f>"Q"&amp;ROUNDUP(MONTH(SalesDataTable[[#This Row],[Order Date]])/3,0)</f>
        <v>Q4</v>
      </c>
      <c r="E2092" s="13">
        <f>MONTH(SalesDataTable[[#This Row],[Order Date]])</f>
        <v>10</v>
      </c>
      <c r="F2092" s="11" t="str">
        <f>TEXT(SalesDataTable[[#This Row],[Order Date]],"MMM")</f>
        <v>Oct</v>
      </c>
      <c r="G2092" s="5" t="s">
        <v>11</v>
      </c>
      <c r="H2092" s="5" t="s">
        <v>18</v>
      </c>
      <c r="I2092" s="5" t="s">
        <v>2</v>
      </c>
      <c r="J2092" s="5" t="s">
        <v>16</v>
      </c>
      <c r="K2092" s="5" t="s">
        <v>23</v>
      </c>
      <c r="L2092" s="5" t="s">
        <v>40</v>
      </c>
      <c r="M2092" s="6">
        <v>2</v>
      </c>
      <c r="N2092" s="7">
        <v>80.2</v>
      </c>
      <c r="O2092" s="8">
        <v>0</v>
      </c>
      <c r="P2092" s="7">
        <v>39.590000000000003</v>
      </c>
      <c r="Q2092" s="7">
        <f t="shared" si="128"/>
        <v>160.4</v>
      </c>
      <c r="R2092" s="7">
        <f t="shared" si="129"/>
        <v>79.180000000000007</v>
      </c>
      <c r="S2092" s="7">
        <f t="shared" si="130"/>
        <v>81.22</v>
      </c>
      <c r="T2092" s="9">
        <f t="shared" si="131"/>
        <v>0.50635910224438896</v>
      </c>
      <c r="U2092" s="6">
        <f>YEAR(SalesDataTable[[#This Row],[Order Date]])</f>
        <v>2026</v>
      </c>
      <c r="V2092" s="9" t="str">
        <f>"Q"&amp;ROUNDUP(MONTH(SalesDataTable[[#This Row],[Order Date]])/3,0)</f>
        <v>Q4</v>
      </c>
      <c r="W2092" s="6">
        <f>MONTH(SalesDataTable[[#This Row],[Order Date]])</f>
        <v>10</v>
      </c>
      <c r="X2092" s="9" t="str">
        <f>TEXT(SalesDataTable[[#This Row],[Order Date]],"mmm")</f>
        <v>Oct</v>
      </c>
    </row>
    <row r="2093" spans="1:24">
      <c r="A2093" s="3">
        <v>3910</v>
      </c>
      <c r="B2093" s="4">
        <v>46307</v>
      </c>
      <c r="C2093" s="11">
        <f>YEAR(SalesDataTable[[#This Row],[Order Date]])</f>
        <v>2026</v>
      </c>
      <c r="D2093" s="11" t="str">
        <f>"Q"&amp;ROUNDUP(MONTH(SalesDataTable[[#This Row],[Order Date]])/3,0)</f>
        <v>Q4</v>
      </c>
      <c r="E2093" s="13">
        <f>MONTH(SalesDataTable[[#This Row],[Order Date]])</f>
        <v>10</v>
      </c>
      <c r="F2093" s="11" t="str">
        <f>TEXT(SalesDataTable[[#This Row],[Order Date]],"MMM")</f>
        <v>Oct</v>
      </c>
      <c r="G2093" s="5" t="s">
        <v>11</v>
      </c>
      <c r="H2093" s="5" t="s">
        <v>12</v>
      </c>
      <c r="I2093" s="5" t="s">
        <v>2</v>
      </c>
      <c r="J2093" s="5" t="s">
        <v>16</v>
      </c>
      <c r="K2093" s="5" t="s">
        <v>4</v>
      </c>
      <c r="L2093" s="5" t="s">
        <v>26</v>
      </c>
      <c r="M2093" s="6">
        <v>3</v>
      </c>
      <c r="N2093" s="7">
        <v>41.09</v>
      </c>
      <c r="O2093" s="8">
        <v>0</v>
      </c>
      <c r="P2093" s="7">
        <v>17.18</v>
      </c>
      <c r="Q2093" s="7">
        <f t="shared" si="128"/>
        <v>123.27000000000001</v>
      </c>
      <c r="R2093" s="7">
        <f t="shared" si="129"/>
        <v>51.54</v>
      </c>
      <c r="S2093" s="7">
        <f t="shared" si="130"/>
        <v>71.730000000000018</v>
      </c>
      <c r="T2093" s="9">
        <f t="shared" si="131"/>
        <v>0.58189340472134354</v>
      </c>
      <c r="U2093" s="6">
        <f>YEAR(SalesDataTable[[#This Row],[Order Date]])</f>
        <v>2026</v>
      </c>
      <c r="V2093" s="9" t="str">
        <f>"Q"&amp;ROUNDUP(MONTH(SalesDataTable[[#This Row],[Order Date]])/3,0)</f>
        <v>Q4</v>
      </c>
      <c r="W2093" s="6">
        <f>MONTH(SalesDataTable[[#This Row],[Order Date]])</f>
        <v>10</v>
      </c>
      <c r="X2093" s="9" t="str">
        <f>TEXT(SalesDataTable[[#This Row],[Order Date]],"mmm")</f>
        <v>Oct</v>
      </c>
    </row>
    <row r="2094" spans="1:24">
      <c r="A2094" s="3">
        <v>330</v>
      </c>
      <c r="B2094" s="4">
        <v>46308</v>
      </c>
      <c r="C2094" s="11">
        <f>YEAR(SalesDataTable[[#This Row],[Order Date]])</f>
        <v>2026</v>
      </c>
      <c r="D2094" s="11" t="str">
        <f>"Q"&amp;ROUNDUP(MONTH(SalesDataTable[[#This Row],[Order Date]])/3,0)</f>
        <v>Q4</v>
      </c>
      <c r="E2094" s="13">
        <f>MONTH(SalesDataTable[[#This Row],[Order Date]])</f>
        <v>10</v>
      </c>
      <c r="F2094" s="11" t="str">
        <f>TEXT(SalesDataTable[[#This Row],[Order Date]],"MMM")</f>
        <v>Oct</v>
      </c>
      <c r="G2094" s="5" t="s">
        <v>6</v>
      </c>
      <c r="H2094" s="5" t="s">
        <v>43</v>
      </c>
      <c r="I2094" s="5" t="s">
        <v>8</v>
      </c>
      <c r="J2094" s="5" t="s">
        <v>16</v>
      </c>
      <c r="K2094" s="5" t="s">
        <v>14</v>
      </c>
      <c r="L2094" s="5" t="s">
        <v>15</v>
      </c>
      <c r="M2094" s="6">
        <v>5</v>
      </c>
      <c r="N2094" s="7">
        <v>36.97</v>
      </c>
      <c r="O2094" s="8">
        <v>0.15</v>
      </c>
      <c r="P2094" s="7">
        <v>13.93</v>
      </c>
      <c r="Q2094" s="7">
        <f t="shared" si="128"/>
        <v>157.1225</v>
      </c>
      <c r="R2094" s="7">
        <f t="shared" si="129"/>
        <v>69.650000000000006</v>
      </c>
      <c r="S2094" s="7">
        <f t="shared" si="130"/>
        <v>87.472499999999997</v>
      </c>
      <c r="T2094" s="9">
        <f t="shared" si="131"/>
        <v>0.55671530175500006</v>
      </c>
      <c r="U2094" s="6">
        <f>YEAR(SalesDataTable[[#This Row],[Order Date]])</f>
        <v>2026</v>
      </c>
      <c r="V2094" s="9" t="str">
        <f>"Q"&amp;ROUNDUP(MONTH(SalesDataTable[[#This Row],[Order Date]])/3,0)</f>
        <v>Q4</v>
      </c>
      <c r="W2094" s="6">
        <f>MONTH(SalesDataTable[[#This Row],[Order Date]])</f>
        <v>10</v>
      </c>
      <c r="X2094" s="9" t="str">
        <f>TEXT(SalesDataTable[[#This Row],[Order Date]],"mmm")</f>
        <v>Oct</v>
      </c>
    </row>
    <row r="2095" spans="1:24">
      <c r="A2095" s="3">
        <v>707</v>
      </c>
      <c r="B2095" s="4">
        <v>46308</v>
      </c>
      <c r="C2095" s="11">
        <f>YEAR(SalesDataTable[[#This Row],[Order Date]])</f>
        <v>2026</v>
      </c>
      <c r="D2095" s="11" t="str">
        <f>"Q"&amp;ROUNDUP(MONTH(SalesDataTable[[#This Row],[Order Date]])/3,0)</f>
        <v>Q4</v>
      </c>
      <c r="E2095" s="13">
        <f>MONTH(SalesDataTable[[#This Row],[Order Date]])</f>
        <v>10</v>
      </c>
      <c r="F2095" s="11" t="str">
        <f>TEXT(SalesDataTable[[#This Row],[Order Date]],"MMM")</f>
        <v>Oct</v>
      </c>
      <c r="G2095" s="5" t="s">
        <v>11</v>
      </c>
      <c r="H2095" s="5" t="s">
        <v>25</v>
      </c>
      <c r="I2095" s="5" t="s">
        <v>19</v>
      </c>
      <c r="J2095" s="5" t="s">
        <v>13</v>
      </c>
      <c r="K2095" s="5" t="s">
        <v>14</v>
      </c>
      <c r="L2095" s="5" t="s">
        <v>15</v>
      </c>
      <c r="M2095" s="6">
        <v>4</v>
      </c>
      <c r="N2095" s="7">
        <v>35.880000000000003</v>
      </c>
      <c r="O2095" s="8">
        <v>0.05</v>
      </c>
      <c r="P2095" s="7">
        <v>13.45</v>
      </c>
      <c r="Q2095" s="7">
        <f t="shared" si="128"/>
        <v>136.34399999999999</v>
      </c>
      <c r="R2095" s="7">
        <f t="shared" si="129"/>
        <v>53.8</v>
      </c>
      <c r="S2095" s="7">
        <f t="shared" si="130"/>
        <v>82.543999999999997</v>
      </c>
      <c r="T2095" s="9">
        <f t="shared" si="131"/>
        <v>0.60540984568444522</v>
      </c>
      <c r="U2095" s="6">
        <f>YEAR(SalesDataTable[[#This Row],[Order Date]])</f>
        <v>2026</v>
      </c>
      <c r="V2095" s="9" t="str">
        <f>"Q"&amp;ROUNDUP(MONTH(SalesDataTable[[#This Row],[Order Date]])/3,0)</f>
        <v>Q4</v>
      </c>
      <c r="W2095" s="6">
        <f>MONTH(SalesDataTable[[#This Row],[Order Date]])</f>
        <v>10</v>
      </c>
      <c r="X2095" s="9" t="str">
        <f>TEXT(SalesDataTable[[#This Row],[Order Date]],"mmm")</f>
        <v>Oct</v>
      </c>
    </row>
    <row r="2096" spans="1:24">
      <c r="A2096" s="3">
        <v>989</v>
      </c>
      <c r="B2096" s="4">
        <v>46308</v>
      </c>
      <c r="C2096" s="11">
        <f>YEAR(SalesDataTable[[#This Row],[Order Date]])</f>
        <v>2026</v>
      </c>
      <c r="D2096" s="11" t="str">
        <f>"Q"&amp;ROUNDUP(MONTH(SalesDataTable[[#This Row],[Order Date]])/3,0)</f>
        <v>Q4</v>
      </c>
      <c r="E2096" s="13">
        <f>MONTH(SalesDataTable[[#This Row],[Order Date]])</f>
        <v>10</v>
      </c>
      <c r="F2096" s="11" t="str">
        <f>TEXT(SalesDataTable[[#This Row],[Order Date]],"MMM")</f>
        <v>Oct</v>
      </c>
      <c r="G2096" s="5" t="s">
        <v>6</v>
      </c>
      <c r="H2096" s="5" t="s">
        <v>41</v>
      </c>
      <c r="I2096" s="5" t="s">
        <v>2</v>
      </c>
      <c r="J2096" s="5" t="s">
        <v>3</v>
      </c>
      <c r="K2096" s="5" t="s">
        <v>4</v>
      </c>
      <c r="L2096" s="5" t="s">
        <v>26</v>
      </c>
      <c r="M2096" s="6">
        <v>3</v>
      </c>
      <c r="N2096" s="7">
        <v>40.42</v>
      </c>
      <c r="O2096" s="8">
        <v>0</v>
      </c>
      <c r="P2096" s="7">
        <v>16.79</v>
      </c>
      <c r="Q2096" s="7">
        <f t="shared" si="128"/>
        <v>121.26</v>
      </c>
      <c r="R2096" s="7">
        <f t="shared" si="129"/>
        <v>50.37</v>
      </c>
      <c r="S2096" s="7">
        <f t="shared" si="130"/>
        <v>70.890000000000015</v>
      </c>
      <c r="T2096" s="9">
        <f t="shared" si="131"/>
        <v>0.58461157842652167</v>
      </c>
      <c r="U2096" s="6">
        <f>YEAR(SalesDataTable[[#This Row],[Order Date]])</f>
        <v>2026</v>
      </c>
      <c r="V2096" s="9" t="str">
        <f>"Q"&amp;ROUNDUP(MONTH(SalesDataTable[[#This Row],[Order Date]])/3,0)</f>
        <v>Q4</v>
      </c>
      <c r="W2096" s="6">
        <f>MONTH(SalesDataTable[[#This Row],[Order Date]])</f>
        <v>10</v>
      </c>
      <c r="X2096" s="9" t="str">
        <f>TEXT(SalesDataTable[[#This Row],[Order Date]],"mmm")</f>
        <v>Oct</v>
      </c>
    </row>
    <row r="2097" spans="1:24">
      <c r="A2097" s="3">
        <v>1904</v>
      </c>
      <c r="B2097" s="4">
        <v>46308</v>
      </c>
      <c r="C2097" s="11">
        <f>YEAR(SalesDataTable[[#This Row],[Order Date]])</f>
        <v>2026</v>
      </c>
      <c r="D2097" s="11" t="str">
        <f>"Q"&amp;ROUNDUP(MONTH(SalesDataTable[[#This Row],[Order Date]])/3,0)</f>
        <v>Q4</v>
      </c>
      <c r="E2097" s="13">
        <f>MONTH(SalesDataTable[[#This Row],[Order Date]])</f>
        <v>10</v>
      </c>
      <c r="F2097" s="11" t="str">
        <f>TEXT(SalesDataTable[[#This Row],[Order Date]],"MMM")</f>
        <v>Oct</v>
      </c>
      <c r="G2097" s="5" t="s">
        <v>20</v>
      </c>
      <c r="H2097" s="5" t="s">
        <v>33</v>
      </c>
      <c r="I2097" s="5" t="s">
        <v>19</v>
      </c>
      <c r="J2097" s="5" t="s">
        <v>3</v>
      </c>
      <c r="K2097" s="5" t="s">
        <v>4</v>
      </c>
      <c r="L2097" s="5" t="s">
        <v>22</v>
      </c>
      <c r="M2097" s="6">
        <v>1</v>
      </c>
      <c r="N2097" s="7">
        <v>50.34</v>
      </c>
      <c r="O2097" s="8">
        <v>0.15</v>
      </c>
      <c r="P2097" s="7">
        <v>22.56</v>
      </c>
      <c r="Q2097" s="7">
        <f t="shared" si="128"/>
        <v>42.789000000000001</v>
      </c>
      <c r="R2097" s="7">
        <f t="shared" si="129"/>
        <v>22.56</v>
      </c>
      <c r="S2097" s="7">
        <f t="shared" si="130"/>
        <v>20.229000000000003</v>
      </c>
      <c r="T2097" s="9">
        <f t="shared" si="131"/>
        <v>0.47276169108883132</v>
      </c>
      <c r="U2097" s="6">
        <f>YEAR(SalesDataTable[[#This Row],[Order Date]])</f>
        <v>2026</v>
      </c>
      <c r="V2097" s="9" t="str">
        <f>"Q"&amp;ROUNDUP(MONTH(SalesDataTable[[#This Row],[Order Date]])/3,0)</f>
        <v>Q4</v>
      </c>
      <c r="W2097" s="6">
        <f>MONTH(SalesDataTable[[#This Row],[Order Date]])</f>
        <v>10</v>
      </c>
      <c r="X2097" s="9" t="str">
        <f>TEXT(SalesDataTable[[#This Row],[Order Date]],"mmm")</f>
        <v>Oct</v>
      </c>
    </row>
    <row r="2098" spans="1:24">
      <c r="A2098" s="3">
        <v>2854</v>
      </c>
      <c r="B2098" s="4">
        <v>46308</v>
      </c>
      <c r="C2098" s="11">
        <f>YEAR(SalesDataTable[[#This Row],[Order Date]])</f>
        <v>2026</v>
      </c>
      <c r="D2098" s="11" t="str">
        <f>"Q"&amp;ROUNDUP(MONTH(SalesDataTable[[#This Row],[Order Date]])/3,0)</f>
        <v>Q4</v>
      </c>
      <c r="E2098" s="13">
        <f>MONTH(SalesDataTable[[#This Row],[Order Date]])</f>
        <v>10</v>
      </c>
      <c r="F2098" s="11" t="str">
        <f>TEXT(SalesDataTable[[#This Row],[Order Date]],"MMM")</f>
        <v>Oct</v>
      </c>
      <c r="G2098" s="5" t="s">
        <v>0</v>
      </c>
      <c r="H2098" s="5" t="s">
        <v>50</v>
      </c>
      <c r="I2098" s="5" t="s">
        <v>19</v>
      </c>
      <c r="J2098" s="5" t="s">
        <v>13</v>
      </c>
      <c r="K2098" s="5" t="s">
        <v>14</v>
      </c>
      <c r="L2098" s="5" t="s">
        <v>15</v>
      </c>
      <c r="M2098" s="6">
        <v>3</v>
      </c>
      <c r="N2098" s="7">
        <v>36.049999999999997</v>
      </c>
      <c r="O2098" s="8">
        <v>0.1</v>
      </c>
      <c r="P2098" s="7">
        <v>13.87</v>
      </c>
      <c r="Q2098" s="7">
        <f t="shared" si="128"/>
        <v>97.334999999999994</v>
      </c>
      <c r="R2098" s="7">
        <f t="shared" si="129"/>
        <v>41.61</v>
      </c>
      <c r="S2098" s="7">
        <f t="shared" si="130"/>
        <v>55.724999999999994</v>
      </c>
      <c r="T2098" s="9">
        <f t="shared" si="131"/>
        <v>0.57250732008013561</v>
      </c>
      <c r="U2098" s="6">
        <f>YEAR(SalesDataTable[[#This Row],[Order Date]])</f>
        <v>2026</v>
      </c>
      <c r="V2098" s="9" t="str">
        <f>"Q"&amp;ROUNDUP(MONTH(SalesDataTable[[#This Row],[Order Date]])/3,0)</f>
        <v>Q4</v>
      </c>
      <c r="W2098" s="6">
        <f>MONTH(SalesDataTable[[#This Row],[Order Date]])</f>
        <v>10</v>
      </c>
      <c r="X2098" s="9" t="str">
        <f>TEXT(SalesDataTable[[#This Row],[Order Date]],"mmm")</f>
        <v>Oct</v>
      </c>
    </row>
    <row r="2099" spans="1:24">
      <c r="A2099" s="3">
        <v>3212</v>
      </c>
      <c r="B2099" s="4">
        <v>46308</v>
      </c>
      <c r="C2099" s="11">
        <f>YEAR(SalesDataTable[[#This Row],[Order Date]])</f>
        <v>2026</v>
      </c>
      <c r="D2099" s="11" t="str">
        <f>"Q"&amp;ROUNDUP(MONTH(SalesDataTable[[#This Row],[Order Date]])/3,0)</f>
        <v>Q4</v>
      </c>
      <c r="E2099" s="13">
        <f>MONTH(SalesDataTable[[#This Row],[Order Date]])</f>
        <v>10</v>
      </c>
      <c r="F2099" s="11" t="str">
        <f>TEXT(SalesDataTable[[#This Row],[Order Date]],"MMM")</f>
        <v>Oct</v>
      </c>
      <c r="G2099" s="5" t="s">
        <v>11</v>
      </c>
      <c r="H2099" s="5" t="s">
        <v>12</v>
      </c>
      <c r="I2099" s="5" t="s">
        <v>8</v>
      </c>
      <c r="J2099" s="5" t="s">
        <v>3</v>
      </c>
      <c r="K2099" s="5" t="s">
        <v>4</v>
      </c>
      <c r="L2099" s="5" t="s">
        <v>26</v>
      </c>
      <c r="M2099" s="6">
        <v>15</v>
      </c>
      <c r="N2099" s="7">
        <v>40</v>
      </c>
      <c r="O2099" s="8">
        <v>0.1</v>
      </c>
      <c r="P2099" s="7">
        <v>16.420000000000002</v>
      </c>
      <c r="Q2099" s="7">
        <f t="shared" si="128"/>
        <v>540</v>
      </c>
      <c r="R2099" s="7">
        <f t="shared" si="129"/>
        <v>246.3</v>
      </c>
      <c r="S2099" s="7">
        <f t="shared" si="130"/>
        <v>293.7</v>
      </c>
      <c r="T2099" s="9">
        <f t="shared" si="131"/>
        <v>0.54388888888888887</v>
      </c>
      <c r="U2099" s="6">
        <f>YEAR(SalesDataTable[[#This Row],[Order Date]])</f>
        <v>2026</v>
      </c>
      <c r="V2099" s="9" t="str">
        <f>"Q"&amp;ROUNDUP(MONTH(SalesDataTable[[#This Row],[Order Date]])/3,0)</f>
        <v>Q4</v>
      </c>
      <c r="W2099" s="6">
        <f>MONTH(SalesDataTable[[#This Row],[Order Date]])</f>
        <v>10</v>
      </c>
      <c r="X2099" s="9" t="str">
        <f>TEXT(SalesDataTable[[#This Row],[Order Date]],"mmm")</f>
        <v>Oct</v>
      </c>
    </row>
    <row r="2100" spans="1:24">
      <c r="A2100" s="3">
        <v>4479</v>
      </c>
      <c r="B2100" s="4">
        <v>46308</v>
      </c>
      <c r="C2100" s="11">
        <f>YEAR(SalesDataTable[[#This Row],[Order Date]])</f>
        <v>2026</v>
      </c>
      <c r="D2100" s="11" t="str">
        <f>"Q"&amp;ROUNDUP(MONTH(SalesDataTable[[#This Row],[Order Date]])/3,0)</f>
        <v>Q4</v>
      </c>
      <c r="E2100" s="13">
        <f>MONTH(SalesDataTable[[#This Row],[Order Date]])</f>
        <v>10</v>
      </c>
      <c r="F2100" s="11" t="str">
        <f>TEXT(SalesDataTable[[#This Row],[Order Date]],"MMM")</f>
        <v>Oct</v>
      </c>
      <c r="G2100" s="5" t="s">
        <v>20</v>
      </c>
      <c r="H2100" s="5" t="s">
        <v>31</v>
      </c>
      <c r="I2100" s="5" t="s">
        <v>19</v>
      </c>
      <c r="J2100" s="5" t="s">
        <v>3</v>
      </c>
      <c r="K2100" s="5" t="s">
        <v>9</v>
      </c>
      <c r="L2100" s="5" t="s">
        <v>37</v>
      </c>
      <c r="M2100" s="6">
        <v>1</v>
      </c>
      <c r="N2100" s="7">
        <v>151.68</v>
      </c>
      <c r="O2100" s="8">
        <v>0.05</v>
      </c>
      <c r="P2100" s="7">
        <v>78.98</v>
      </c>
      <c r="Q2100" s="7">
        <f t="shared" si="128"/>
        <v>144.096</v>
      </c>
      <c r="R2100" s="7">
        <f t="shared" si="129"/>
        <v>78.98</v>
      </c>
      <c r="S2100" s="7">
        <f t="shared" si="130"/>
        <v>65.116</v>
      </c>
      <c r="T2100" s="9">
        <f t="shared" si="131"/>
        <v>0.45189318232289583</v>
      </c>
      <c r="U2100" s="6">
        <f>YEAR(SalesDataTable[[#This Row],[Order Date]])</f>
        <v>2026</v>
      </c>
      <c r="V2100" s="9" t="str">
        <f>"Q"&amp;ROUNDUP(MONTH(SalesDataTable[[#This Row],[Order Date]])/3,0)</f>
        <v>Q4</v>
      </c>
      <c r="W2100" s="6">
        <f>MONTH(SalesDataTable[[#This Row],[Order Date]])</f>
        <v>10</v>
      </c>
      <c r="X2100" s="9" t="str">
        <f>TEXT(SalesDataTable[[#This Row],[Order Date]],"mmm")</f>
        <v>Oct</v>
      </c>
    </row>
    <row r="2101" spans="1:24">
      <c r="A2101" s="3">
        <v>4574</v>
      </c>
      <c r="B2101" s="4">
        <v>46308</v>
      </c>
      <c r="C2101" s="11">
        <f>YEAR(SalesDataTable[[#This Row],[Order Date]])</f>
        <v>2026</v>
      </c>
      <c r="D2101" s="11" t="str">
        <f>"Q"&amp;ROUNDUP(MONTH(SalesDataTable[[#This Row],[Order Date]])/3,0)</f>
        <v>Q4</v>
      </c>
      <c r="E2101" s="13">
        <f>MONTH(SalesDataTable[[#This Row],[Order Date]])</f>
        <v>10</v>
      </c>
      <c r="F2101" s="11" t="str">
        <f>TEXT(SalesDataTable[[#This Row],[Order Date]],"MMM")</f>
        <v>Oct</v>
      </c>
      <c r="G2101" s="5" t="s">
        <v>6</v>
      </c>
      <c r="H2101" s="5" t="s">
        <v>49</v>
      </c>
      <c r="I2101" s="5" t="s">
        <v>2</v>
      </c>
      <c r="J2101" s="5" t="s">
        <v>16</v>
      </c>
      <c r="K2101" s="5" t="s">
        <v>34</v>
      </c>
      <c r="L2101" s="5" t="s">
        <v>42</v>
      </c>
      <c r="M2101" s="6">
        <v>1</v>
      </c>
      <c r="N2101" s="7">
        <v>36.53</v>
      </c>
      <c r="O2101" s="8">
        <v>0</v>
      </c>
      <c r="P2101" s="7">
        <v>14.01</v>
      </c>
      <c r="Q2101" s="7">
        <f t="shared" si="128"/>
        <v>36.53</v>
      </c>
      <c r="R2101" s="7">
        <f t="shared" si="129"/>
        <v>14.01</v>
      </c>
      <c r="S2101" s="7">
        <f t="shared" si="130"/>
        <v>22.520000000000003</v>
      </c>
      <c r="T2101" s="9">
        <f t="shared" si="131"/>
        <v>0.61647960580344929</v>
      </c>
      <c r="U2101" s="6">
        <f>YEAR(SalesDataTable[[#This Row],[Order Date]])</f>
        <v>2026</v>
      </c>
      <c r="V2101" s="9" t="str">
        <f>"Q"&amp;ROUNDUP(MONTH(SalesDataTable[[#This Row],[Order Date]])/3,0)</f>
        <v>Q4</v>
      </c>
      <c r="W2101" s="6">
        <f>MONTH(SalesDataTable[[#This Row],[Order Date]])</f>
        <v>10</v>
      </c>
      <c r="X2101" s="9" t="str">
        <f>TEXT(SalesDataTable[[#This Row],[Order Date]],"mmm")</f>
        <v>Oct</v>
      </c>
    </row>
    <row r="2102" spans="1:24">
      <c r="A2102" s="3">
        <v>4815</v>
      </c>
      <c r="B2102" s="4">
        <v>46308</v>
      </c>
      <c r="C2102" s="11">
        <f>YEAR(SalesDataTable[[#This Row],[Order Date]])</f>
        <v>2026</v>
      </c>
      <c r="D2102" s="11" t="str">
        <f>"Q"&amp;ROUNDUP(MONTH(SalesDataTable[[#This Row],[Order Date]])/3,0)</f>
        <v>Q4</v>
      </c>
      <c r="E2102" s="13">
        <f>MONTH(SalesDataTable[[#This Row],[Order Date]])</f>
        <v>10</v>
      </c>
      <c r="F2102" s="11" t="str">
        <f>TEXT(SalesDataTable[[#This Row],[Order Date]],"MMM")</f>
        <v>Oct</v>
      </c>
      <c r="G2102" s="5" t="s">
        <v>0</v>
      </c>
      <c r="H2102" s="5" t="s">
        <v>1</v>
      </c>
      <c r="I2102" s="5" t="s">
        <v>19</v>
      </c>
      <c r="J2102" s="5" t="s">
        <v>16</v>
      </c>
      <c r="K2102" s="5" t="s">
        <v>4</v>
      </c>
      <c r="L2102" s="5" t="s">
        <v>26</v>
      </c>
      <c r="M2102" s="6">
        <v>1</v>
      </c>
      <c r="N2102" s="7">
        <v>39.89</v>
      </c>
      <c r="O2102" s="8">
        <v>0.05</v>
      </c>
      <c r="P2102" s="7">
        <v>16.91</v>
      </c>
      <c r="Q2102" s="7">
        <f t="shared" si="128"/>
        <v>37.895499999999998</v>
      </c>
      <c r="R2102" s="7">
        <f t="shared" si="129"/>
        <v>16.91</v>
      </c>
      <c r="S2102" s="7">
        <f t="shared" si="130"/>
        <v>20.985499999999998</v>
      </c>
      <c r="T2102" s="9">
        <f t="shared" si="131"/>
        <v>0.55377287540737019</v>
      </c>
      <c r="U2102" s="6">
        <f>YEAR(SalesDataTable[[#This Row],[Order Date]])</f>
        <v>2026</v>
      </c>
      <c r="V2102" s="9" t="str">
        <f>"Q"&amp;ROUNDUP(MONTH(SalesDataTable[[#This Row],[Order Date]])/3,0)</f>
        <v>Q4</v>
      </c>
      <c r="W2102" s="6">
        <f>MONTH(SalesDataTable[[#This Row],[Order Date]])</f>
        <v>10</v>
      </c>
      <c r="X2102" s="9" t="str">
        <f>TEXT(SalesDataTable[[#This Row],[Order Date]],"mmm")</f>
        <v>Oct</v>
      </c>
    </row>
    <row r="2103" spans="1:24">
      <c r="A2103" s="3">
        <v>5027</v>
      </c>
      <c r="B2103" s="4">
        <v>46308</v>
      </c>
      <c r="C2103" s="11">
        <f>YEAR(SalesDataTable[[#This Row],[Order Date]])</f>
        <v>2026</v>
      </c>
      <c r="D2103" s="11" t="str">
        <f>"Q"&amp;ROUNDUP(MONTH(SalesDataTable[[#This Row],[Order Date]])/3,0)</f>
        <v>Q4</v>
      </c>
      <c r="E2103" s="13">
        <f>MONTH(SalesDataTable[[#This Row],[Order Date]])</f>
        <v>10</v>
      </c>
      <c r="F2103" s="11" t="str">
        <f>TEXT(SalesDataTable[[#This Row],[Order Date]],"MMM")</f>
        <v>Oct</v>
      </c>
      <c r="G2103" s="5" t="s">
        <v>11</v>
      </c>
      <c r="H2103" s="5" t="s">
        <v>39</v>
      </c>
      <c r="I2103" s="5" t="s">
        <v>2</v>
      </c>
      <c r="J2103" s="5" t="s">
        <v>13</v>
      </c>
      <c r="K2103" s="5" t="s">
        <v>9</v>
      </c>
      <c r="L2103" s="5" t="s">
        <v>37</v>
      </c>
      <c r="M2103" s="6">
        <v>1</v>
      </c>
      <c r="N2103" s="7">
        <v>154.53</v>
      </c>
      <c r="O2103" s="8">
        <v>0</v>
      </c>
      <c r="P2103" s="7">
        <v>77.930000000000007</v>
      </c>
      <c r="Q2103" s="7">
        <f t="shared" si="128"/>
        <v>154.53</v>
      </c>
      <c r="R2103" s="7">
        <f t="shared" si="129"/>
        <v>77.930000000000007</v>
      </c>
      <c r="S2103" s="7">
        <f t="shared" si="130"/>
        <v>76.599999999999994</v>
      </c>
      <c r="T2103" s="9">
        <f t="shared" si="131"/>
        <v>0.49569662848637802</v>
      </c>
      <c r="U2103" s="6">
        <f>YEAR(SalesDataTable[[#This Row],[Order Date]])</f>
        <v>2026</v>
      </c>
      <c r="V2103" s="9" t="str">
        <f>"Q"&amp;ROUNDUP(MONTH(SalesDataTable[[#This Row],[Order Date]])/3,0)</f>
        <v>Q4</v>
      </c>
      <c r="W2103" s="6">
        <f>MONTH(SalesDataTable[[#This Row],[Order Date]])</f>
        <v>10</v>
      </c>
      <c r="X2103" s="9" t="str">
        <f>TEXT(SalesDataTable[[#This Row],[Order Date]],"mmm")</f>
        <v>Oct</v>
      </c>
    </row>
    <row r="2104" spans="1:24">
      <c r="A2104" s="3">
        <v>1794</v>
      </c>
      <c r="B2104" s="4">
        <v>46309</v>
      </c>
      <c r="C2104" s="11">
        <f>YEAR(SalesDataTable[[#This Row],[Order Date]])</f>
        <v>2026</v>
      </c>
      <c r="D2104" s="11" t="str">
        <f>"Q"&amp;ROUNDUP(MONTH(SalesDataTable[[#This Row],[Order Date]])/3,0)</f>
        <v>Q4</v>
      </c>
      <c r="E2104" s="13">
        <f>MONTH(SalesDataTable[[#This Row],[Order Date]])</f>
        <v>10</v>
      </c>
      <c r="F2104" s="11" t="str">
        <f>TEXT(SalesDataTable[[#This Row],[Order Date]],"MMM")</f>
        <v>Oct</v>
      </c>
      <c r="G2104" s="5" t="s">
        <v>20</v>
      </c>
      <c r="H2104" s="5" t="s">
        <v>33</v>
      </c>
      <c r="I2104" s="5" t="s">
        <v>28</v>
      </c>
      <c r="J2104" s="5" t="s">
        <v>16</v>
      </c>
      <c r="K2104" s="5" t="s">
        <v>4</v>
      </c>
      <c r="L2104" s="5" t="s">
        <v>22</v>
      </c>
      <c r="M2104" s="6">
        <v>2</v>
      </c>
      <c r="N2104" s="7">
        <v>50.64</v>
      </c>
      <c r="O2104" s="8">
        <v>0.05</v>
      </c>
      <c r="P2104" s="7">
        <v>22.28</v>
      </c>
      <c r="Q2104" s="7">
        <f t="shared" si="128"/>
        <v>96.215999999999994</v>
      </c>
      <c r="R2104" s="7">
        <f t="shared" si="129"/>
        <v>44.56</v>
      </c>
      <c r="S2104" s="7">
        <f t="shared" si="130"/>
        <v>51.655999999999992</v>
      </c>
      <c r="T2104" s="9">
        <f t="shared" si="131"/>
        <v>0.53687536376486233</v>
      </c>
      <c r="U2104" s="6">
        <f>YEAR(SalesDataTable[[#This Row],[Order Date]])</f>
        <v>2026</v>
      </c>
      <c r="V2104" s="9" t="str">
        <f>"Q"&amp;ROUNDUP(MONTH(SalesDataTable[[#This Row],[Order Date]])/3,0)</f>
        <v>Q4</v>
      </c>
      <c r="W2104" s="6">
        <f>MONTH(SalesDataTable[[#This Row],[Order Date]])</f>
        <v>10</v>
      </c>
      <c r="X2104" s="9" t="str">
        <f>TEXT(SalesDataTable[[#This Row],[Order Date]],"mmm")</f>
        <v>Oct</v>
      </c>
    </row>
    <row r="2105" spans="1:24">
      <c r="A2105" s="3">
        <v>1867</v>
      </c>
      <c r="B2105" s="4">
        <v>46309</v>
      </c>
      <c r="C2105" s="11">
        <f>YEAR(SalesDataTable[[#This Row],[Order Date]])</f>
        <v>2026</v>
      </c>
      <c r="D2105" s="11" t="str">
        <f>"Q"&amp;ROUNDUP(MONTH(SalesDataTable[[#This Row],[Order Date]])/3,0)</f>
        <v>Q4</v>
      </c>
      <c r="E2105" s="13">
        <f>MONTH(SalesDataTable[[#This Row],[Order Date]])</f>
        <v>10</v>
      </c>
      <c r="F2105" s="11" t="str">
        <f>TEXT(SalesDataTable[[#This Row],[Order Date]],"MMM")</f>
        <v>Oct</v>
      </c>
      <c r="G2105" s="5" t="s">
        <v>0</v>
      </c>
      <c r="H2105" s="5" t="s">
        <v>1</v>
      </c>
      <c r="I2105" s="5" t="s">
        <v>2</v>
      </c>
      <c r="J2105" s="5" t="s">
        <v>13</v>
      </c>
      <c r="K2105" s="5" t="s">
        <v>34</v>
      </c>
      <c r="L2105" s="5" t="s">
        <v>35</v>
      </c>
      <c r="M2105" s="6">
        <v>3</v>
      </c>
      <c r="N2105" s="7">
        <v>40.880000000000003</v>
      </c>
      <c r="O2105" s="8">
        <v>0.05</v>
      </c>
      <c r="P2105" s="7">
        <v>14.59</v>
      </c>
      <c r="Q2105" s="7">
        <f t="shared" si="128"/>
        <v>116.50800000000001</v>
      </c>
      <c r="R2105" s="7">
        <f t="shared" si="129"/>
        <v>43.769999999999996</v>
      </c>
      <c r="S2105" s="7">
        <f t="shared" si="130"/>
        <v>72.738000000000014</v>
      </c>
      <c r="T2105" s="9">
        <f t="shared" si="131"/>
        <v>0.62431764342362761</v>
      </c>
      <c r="U2105" s="6">
        <f>YEAR(SalesDataTable[[#This Row],[Order Date]])</f>
        <v>2026</v>
      </c>
      <c r="V2105" s="9" t="str">
        <f>"Q"&amp;ROUNDUP(MONTH(SalesDataTable[[#This Row],[Order Date]])/3,0)</f>
        <v>Q4</v>
      </c>
      <c r="W2105" s="6">
        <f>MONTH(SalesDataTable[[#This Row],[Order Date]])</f>
        <v>10</v>
      </c>
      <c r="X2105" s="9" t="str">
        <f>TEXT(SalesDataTable[[#This Row],[Order Date]],"mmm")</f>
        <v>Oct</v>
      </c>
    </row>
    <row r="2106" spans="1:24">
      <c r="A2106" s="3">
        <v>2088</v>
      </c>
      <c r="B2106" s="4">
        <v>46309</v>
      </c>
      <c r="C2106" s="11">
        <f>YEAR(SalesDataTable[[#This Row],[Order Date]])</f>
        <v>2026</v>
      </c>
      <c r="D2106" s="11" t="str">
        <f>"Q"&amp;ROUNDUP(MONTH(SalesDataTable[[#This Row],[Order Date]])/3,0)</f>
        <v>Q4</v>
      </c>
      <c r="E2106" s="13">
        <f>MONTH(SalesDataTable[[#This Row],[Order Date]])</f>
        <v>10</v>
      </c>
      <c r="F2106" s="11" t="str">
        <f>TEXT(SalesDataTable[[#This Row],[Order Date]],"MMM")</f>
        <v>Oct</v>
      </c>
      <c r="G2106" s="5" t="s">
        <v>20</v>
      </c>
      <c r="H2106" s="5" t="s">
        <v>21</v>
      </c>
      <c r="I2106" s="5" t="s">
        <v>19</v>
      </c>
      <c r="J2106" s="5" t="s">
        <v>3</v>
      </c>
      <c r="K2106" s="5" t="s">
        <v>9</v>
      </c>
      <c r="L2106" s="5" t="s">
        <v>17</v>
      </c>
      <c r="M2106" s="6">
        <v>1</v>
      </c>
      <c r="N2106" s="7">
        <v>141.77000000000001</v>
      </c>
      <c r="O2106" s="8">
        <v>0</v>
      </c>
      <c r="P2106" s="7">
        <v>78.48</v>
      </c>
      <c r="Q2106" s="7">
        <f t="shared" si="128"/>
        <v>141.77000000000001</v>
      </c>
      <c r="R2106" s="7">
        <f t="shared" si="129"/>
        <v>78.48</v>
      </c>
      <c r="S2106" s="7">
        <f t="shared" si="130"/>
        <v>63.290000000000006</v>
      </c>
      <c r="T2106" s="9">
        <f t="shared" si="131"/>
        <v>0.44642731184312623</v>
      </c>
      <c r="U2106" s="6">
        <f>YEAR(SalesDataTable[[#This Row],[Order Date]])</f>
        <v>2026</v>
      </c>
      <c r="V2106" s="9" t="str">
        <f>"Q"&amp;ROUNDUP(MONTH(SalesDataTable[[#This Row],[Order Date]])/3,0)</f>
        <v>Q4</v>
      </c>
      <c r="W2106" s="6">
        <f>MONTH(SalesDataTable[[#This Row],[Order Date]])</f>
        <v>10</v>
      </c>
      <c r="X2106" s="9" t="str">
        <f>TEXT(SalesDataTable[[#This Row],[Order Date]],"mmm")</f>
        <v>Oct</v>
      </c>
    </row>
    <row r="2107" spans="1:24">
      <c r="A2107" s="3">
        <v>2270</v>
      </c>
      <c r="B2107" s="4">
        <v>46309</v>
      </c>
      <c r="C2107" s="11">
        <f>YEAR(SalesDataTable[[#This Row],[Order Date]])</f>
        <v>2026</v>
      </c>
      <c r="D2107" s="11" t="str">
        <f>"Q"&amp;ROUNDUP(MONTH(SalesDataTable[[#This Row],[Order Date]])/3,0)</f>
        <v>Q4</v>
      </c>
      <c r="E2107" s="13">
        <f>MONTH(SalesDataTable[[#This Row],[Order Date]])</f>
        <v>10</v>
      </c>
      <c r="F2107" s="11" t="str">
        <f>TEXT(SalesDataTable[[#This Row],[Order Date]],"MMM")</f>
        <v>Oct</v>
      </c>
      <c r="G2107" s="5" t="s">
        <v>20</v>
      </c>
      <c r="H2107" s="5" t="s">
        <v>31</v>
      </c>
      <c r="I2107" s="5" t="s">
        <v>2</v>
      </c>
      <c r="J2107" s="5" t="s">
        <v>13</v>
      </c>
      <c r="K2107" s="5" t="s">
        <v>23</v>
      </c>
      <c r="L2107" s="5" t="s">
        <v>29</v>
      </c>
      <c r="M2107" s="6">
        <v>3</v>
      </c>
      <c r="N2107" s="7">
        <v>199.99</v>
      </c>
      <c r="O2107" s="8">
        <v>0.15</v>
      </c>
      <c r="P2107" s="7">
        <v>101.86</v>
      </c>
      <c r="Q2107" s="7">
        <f t="shared" si="128"/>
        <v>509.97450000000003</v>
      </c>
      <c r="R2107" s="7">
        <f t="shared" si="129"/>
        <v>305.58</v>
      </c>
      <c r="S2107" s="7">
        <f t="shared" si="130"/>
        <v>204.39450000000005</v>
      </c>
      <c r="T2107" s="9">
        <f t="shared" si="131"/>
        <v>0.40079356909021929</v>
      </c>
      <c r="U2107" s="6">
        <f>YEAR(SalesDataTable[[#This Row],[Order Date]])</f>
        <v>2026</v>
      </c>
      <c r="V2107" s="9" t="str">
        <f>"Q"&amp;ROUNDUP(MONTH(SalesDataTable[[#This Row],[Order Date]])/3,0)</f>
        <v>Q4</v>
      </c>
      <c r="W2107" s="6">
        <f>MONTH(SalesDataTable[[#This Row],[Order Date]])</f>
        <v>10</v>
      </c>
      <c r="X2107" s="9" t="str">
        <f>TEXT(SalesDataTable[[#This Row],[Order Date]],"mmm")</f>
        <v>Oct</v>
      </c>
    </row>
    <row r="2108" spans="1:24">
      <c r="A2108" s="3">
        <v>3789</v>
      </c>
      <c r="B2108" s="4">
        <v>46309</v>
      </c>
      <c r="C2108" s="11">
        <f>YEAR(SalesDataTable[[#This Row],[Order Date]])</f>
        <v>2026</v>
      </c>
      <c r="D2108" s="11" t="str">
        <f>"Q"&amp;ROUNDUP(MONTH(SalesDataTable[[#This Row],[Order Date]])/3,0)</f>
        <v>Q4</v>
      </c>
      <c r="E2108" s="13">
        <f>MONTH(SalesDataTable[[#This Row],[Order Date]])</f>
        <v>10</v>
      </c>
      <c r="F2108" s="11" t="str">
        <f>TEXT(SalesDataTable[[#This Row],[Order Date]],"MMM")</f>
        <v>Oct</v>
      </c>
      <c r="G2108" s="5" t="s">
        <v>20</v>
      </c>
      <c r="H2108" s="5" t="s">
        <v>21</v>
      </c>
      <c r="I2108" s="5" t="s">
        <v>28</v>
      </c>
      <c r="J2108" s="5" t="s">
        <v>13</v>
      </c>
      <c r="K2108" s="5" t="s">
        <v>4</v>
      </c>
      <c r="L2108" s="5" t="s">
        <v>22</v>
      </c>
      <c r="M2108" s="6">
        <v>2</v>
      </c>
      <c r="N2108" s="7">
        <v>50.56</v>
      </c>
      <c r="O2108" s="8">
        <v>0</v>
      </c>
      <c r="P2108" s="7">
        <v>23.04</v>
      </c>
      <c r="Q2108" s="7">
        <f t="shared" si="128"/>
        <v>101.12</v>
      </c>
      <c r="R2108" s="7">
        <f t="shared" si="129"/>
        <v>46.08</v>
      </c>
      <c r="S2108" s="7">
        <f t="shared" si="130"/>
        <v>55.040000000000006</v>
      </c>
      <c r="T2108" s="9">
        <f t="shared" si="131"/>
        <v>0.54430379746835444</v>
      </c>
      <c r="U2108" s="6">
        <f>YEAR(SalesDataTable[[#This Row],[Order Date]])</f>
        <v>2026</v>
      </c>
      <c r="V2108" s="9" t="str">
        <f>"Q"&amp;ROUNDUP(MONTH(SalesDataTable[[#This Row],[Order Date]])/3,0)</f>
        <v>Q4</v>
      </c>
      <c r="W2108" s="6">
        <f>MONTH(SalesDataTable[[#This Row],[Order Date]])</f>
        <v>10</v>
      </c>
      <c r="X2108" s="9" t="str">
        <f>TEXT(SalesDataTable[[#This Row],[Order Date]],"mmm")</f>
        <v>Oct</v>
      </c>
    </row>
    <row r="2109" spans="1:24">
      <c r="A2109" s="3">
        <v>4323</v>
      </c>
      <c r="B2109" s="4">
        <v>46309</v>
      </c>
      <c r="C2109" s="11">
        <f>YEAR(SalesDataTable[[#This Row],[Order Date]])</f>
        <v>2026</v>
      </c>
      <c r="D2109" s="11" t="str">
        <f>"Q"&amp;ROUNDUP(MONTH(SalesDataTable[[#This Row],[Order Date]])/3,0)</f>
        <v>Q4</v>
      </c>
      <c r="E2109" s="13">
        <f>MONTH(SalesDataTable[[#This Row],[Order Date]])</f>
        <v>10</v>
      </c>
      <c r="F2109" s="11" t="str">
        <f>TEXT(SalesDataTable[[#This Row],[Order Date]],"MMM")</f>
        <v>Oct</v>
      </c>
      <c r="G2109" s="5" t="s">
        <v>20</v>
      </c>
      <c r="H2109" s="5" t="s">
        <v>31</v>
      </c>
      <c r="I2109" s="5" t="s">
        <v>2</v>
      </c>
      <c r="J2109" s="5" t="s">
        <v>13</v>
      </c>
      <c r="K2109" s="5" t="s">
        <v>14</v>
      </c>
      <c r="L2109" s="5" t="s">
        <v>32</v>
      </c>
      <c r="M2109" s="6">
        <v>1</v>
      </c>
      <c r="N2109" s="7">
        <v>47.38</v>
      </c>
      <c r="O2109" s="8">
        <v>0</v>
      </c>
      <c r="P2109" s="7">
        <v>17.86</v>
      </c>
      <c r="Q2109" s="7">
        <f t="shared" si="128"/>
        <v>47.38</v>
      </c>
      <c r="R2109" s="7">
        <f t="shared" si="129"/>
        <v>17.86</v>
      </c>
      <c r="S2109" s="7">
        <f t="shared" si="130"/>
        <v>29.520000000000003</v>
      </c>
      <c r="T2109" s="9">
        <f t="shared" si="131"/>
        <v>0.62304769945124527</v>
      </c>
      <c r="U2109" s="6">
        <f>YEAR(SalesDataTable[[#This Row],[Order Date]])</f>
        <v>2026</v>
      </c>
      <c r="V2109" s="9" t="str">
        <f>"Q"&amp;ROUNDUP(MONTH(SalesDataTable[[#This Row],[Order Date]])/3,0)</f>
        <v>Q4</v>
      </c>
      <c r="W2109" s="6">
        <f>MONTH(SalesDataTable[[#This Row],[Order Date]])</f>
        <v>10</v>
      </c>
      <c r="X2109" s="9" t="str">
        <f>TEXT(SalesDataTable[[#This Row],[Order Date]],"mmm")</f>
        <v>Oct</v>
      </c>
    </row>
    <row r="2110" spans="1:24">
      <c r="A2110" s="3">
        <v>276</v>
      </c>
      <c r="B2110" s="4">
        <v>46310</v>
      </c>
      <c r="C2110" s="11">
        <f>YEAR(SalesDataTable[[#This Row],[Order Date]])</f>
        <v>2026</v>
      </c>
      <c r="D2110" s="11" t="str">
        <f>"Q"&amp;ROUNDUP(MONTH(SalesDataTable[[#This Row],[Order Date]])/3,0)</f>
        <v>Q4</v>
      </c>
      <c r="E2110" s="13">
        <f>MONTH(SalesDataTable[[#This Row],[Order Date]])</f>
        <v>10</v>
      </c>
      <c r="F2110" s="11" t="str">
        <f>TEXT(SalesDataTable[[#This Row],[Order Date]],"MMM")</f>
        <v>Oct</v>
      </c>
      <c r="G2110" s="5" t="s">
        <v>11</v>
      </c>
      <c r="H2110" s="5" t="s">
        <v>12</v>
      </c>
      <c r="I2110" s="5" t="s">
        <v>2</v>
      </c>
      <c r="J2110" s="5" t="s">
        <v>16</v>
      </c>
      <c r="K2110" s="5" t="s">
        <v>9</v>
      </c>
      <c r="L2110" s="5" t="s">
        <v>10</v>
      </c>
      <c r="M2110" s="6">
        <v>1</v>
      </c>
      <c r="N2110" s="7">
        <v>92.74</v>
      </c>
      <c r="O2110" s="8">
        <v>0.15</v>
      </c>
      <c r="P2110" s="7">
        <v>44.52</v>
      </c>
      <c r="Q2110" s="7">
        <f t="shared" si="128"/>
        <v>78.828999999999994</v>
      </c>
      <c r="R2110" s="7">
        <f t="shared" si="129"/>
        <v>44.52</v>
      </c>
      <c r="S2110" s="7">
        <f t="shared" si="130"/>
        <v>34.30899999999999</v>
      </c>
      <c r="T2110" s="9">
        <f t="shared" si="131"/>
        <v>0.43523322635070844</v>
      </c>
      <c r="U2110" s="6">
        <f>YEAR(SalesDataTable[[#This Row],[Order Date]])</f>
        <v>2026</v>
      </c>
      <c r="V2110" s="9" t="str">
        <f>"Q"&amp;ROUNDUP(MONTH(SalesDataTable[[#This Row],[Order Date]])/3,0)</f>
        <v>Q4</v>
      </c>
      <c r="W2110" s="6">
        <f>MONTH(SalesDataTable[[#This Row],[Order Date]])</f>
        <v>10</v>
      </c>
      <c r="X2110" s="9" t="str">
        <f>TEXT(SalesDataTable[[#This Row],[Order Date]],"mmm")</f>
        <v>Oct</v>
      </c>
    </row>
    <row r="2111" spans="1:24">
      <c r="A2111" s="3">
        <v>791</v>
      </c>
      <c r="B2111" s="4">
        <v>46310</v>
      </c>
      <c r="C2111" s="11">
        <f>YEAR(SalesDataTable[[#This Row],[Order Date]])</f>
        <v>2026</v>
      </c>
      <c r="D2111" s="11" t="str">
        <f>"Q"&amp;ROUNDUP(MONTH(SalesDataTable[[#This Row],[Order Date]])/3,0)</f>
        <v>Q4</v>
      </c>
      <c r="E2111" s="13">
        <f>MONTH(SalesDataTable[[#This Row],[Order Date]])</f>
        <v>10</v>
      </c>
      <c r="F2111" s="11" t="str">
        <f>TEXT(SalesDataTable[[#This Row],[Order Date]],"MMM")</f>
        <v>Oct</v>
      </c>
      <c r="G2111" s="5" t="s">
        <v>20</v>
      </c>
      <c r="H2111" s="5" t="s">
        <v>47</v>
      </c>
      <c r="I2111" s="5" t="s">
        <v>19</v>
      </c>
      <c r="J2111" s="5" t="s">
        <v>3</v>
      </c>
      <c r="K2111" s="5" t="s">
        <v>4</v>
      </c>
      <c r="L2111" s="5" t="s">
        <v>22</v>
      </c>
      <c r="M2111" s="6">
        <v>3</v>
      </c>
      <c r="N2111" s="7">
        <v>51.57</v>
      </c>
      <c r="O2111" s="8">
        <v>0.1</v>
      </c>
      <c r="P2111" s="7">
        <v>21.82</v>
      </c>
      <c r="Q2111" s="7">
        <f t="shared" si="128"/>
        <v>139.239</v>
      </c>
      <c r="R2111" s="7">
        <f t="shared" si="129"/>
        <v>65.460000000000008</v>
      </c>
      <c r="S2111" s="7">
        <f t="shared" si="130"/>
        <v>73.778999999999996</v>
      </c>
      <c r="T2111" s="9">
        <f t="shared" si="131"/>
        <v>0.52987309589985565</v>
      </c>
      <c r="U2111" s="6">
        <f>YEAR(SalesDataTable[[#This Row],[Order Date]])</f>
        <v>2026</v>
      </c>
      <c r="V2111" s="9" t="str">
        <f>"Q"&amp;ROUNDUP(MONTH(SalesDataTable[[#This Row],[Order Date]])/3,0)</f>
        <v>Q4</v>
      </c>
      <c r="W2111" s="6">
        <f>MONTH(SalesDataTable[[#This Row],[Order Date]])</f>
        <v>10</v>
      </c>
      <c r="X2111" s="9" t="str">
        <f>TEXT(SalesDataTable[[#This Row],[Order Date]],"mmm")</f>
        <v>Oct</v>
      </c>
    </row>
    <row r="2112" spans="1:24">
      <c r="A2112" s="3">
        <v>1033</v>
      </c>
      <c r="B2112" s="4">
        <v>46310</v>
      </c>
      <c r="C2112" s="11">
        <f>YEAR(SalesDataTable[[#This Row],[Order Date]])</f>
        <v>2026</v>
      </c>
      <c r="D2112" s="11" t="str">
        <f>"Q"&amp;ROUNDUP(MONTH(SalesDataTable[[#This Row],[Order Date]])/3,0)</f>
        <v>Q4</v>
      </c>
      <c r="E2112" s="13">
        <f>MONTH(SalesDataTable[[#This Row],[Order Date]])</f>
        <v>10</v>
      </c>
      <c r="F2112" s="11" t="str">
        <f>TEXT(SalesDataTable[[#This Row],[Order Date]],"MMM")</f>
        <v>Oct</v>
      </c>
      <c r="G2112" s="5" t="s">
        <v>6</v>
      </c>
      <c r="H2112" s="5" t="s">
        <v>43</v>
      </c>
      <c r="I2112" s="5" t="s">
        <v>2</v>
      </c>
      <c r="J2112" s="5" t="s">
        <v>13</v>
      </c>
      <c r="K2112" s="5" t="s">
        <v>9</v>
      </c>
      <c r="L2112" s="5" t="s">
        <v>46</v>
      </c>
      <c r="M2112" s="6">
        <v>1</v>
      </c>
      <c r="N2112" s="7">
        <v>70.47</v>
      </c>
      <c r="O2112" s="8">
        <v>0.1</v>
      </c>
      <c r="P2112" s="7">
        <v>31.52</v>
      </c>
      <c r="Q2112" s="7">
        <f t="shared" si="128"/>
        <v>63.423000000000002</v>
      </c>
      <c r="R2112" s="7">
        <f t="shared" si="129"/>
        <v>31.52</v>
      </c>
      <c r="S2112" s="7">
        <f t="shared" si="130"/>
        <v>31.903000000000002</v>
      </c>
      <c r="T2112" s="9">
        <f t="shared" si="131"/>
        <v>0.50301940936253409</v>
      </c>
      <c r="U2112" s="6">
        <f>YEAR(SalesDataTable[[#This Row],[Order Date]])</f>
        <v>2026</v>
      </c>
      <c r="V2112" s="9" t="str">
        <f>"Q"&amp;ROUNDUP(MONTH(SalesDataTable[[#This Row],[Order Date]])/3,0)</f>
        <v>Q4</v>
      </c>
      <c r="W2112" s="6">
        <f>MONTH(SalesDataTable[[#This Row],[Order Date]])</f>
        <v>10</v>
      </c>
      <c r="X2112" s="9" t="str">
        <f>TEXT(SalesDataTable[[#This Row],[Order Date]],"mmm")</f>
        <v>Oct</v>
      </c>
    </row>
    <row r="2113" spans="1:24">
      <c r="A2113" s="3">
        <v>1247</v>
      </c>
      <c r="B2113" s="4">
        <v>46310</v>
      </c>
      <c r="C2113" s="11">
        <f>YEAR(SalesDataTable[[#This Row],[Order Date]])</f>
        <v>2026</v>
      </c>
      <c r="D2113" s="11" t="str">
        <f>"Q"&amp;ROUNDUP(MONTH(SalesDataTable[[#This Row],[Order Date]])/3,0)</f>
        <v>Q4</v>
      </c>
      <c r="E2113" s="13">
        <f>MONTH(SalesDataTable[[#This Row],[Order Date]])</f>
        <v>10</v>
      </c>
      <c r="F2113" s="11" t="str">
        <f>TEXT(SalesDataTable[[#This Row],[Order Date]],"MMM")</f>
        <v>Oct</v>
      </c>
      <c r="G2113" s="5" t="s">
        <v>0</v>
      </c>
      <c r="H2113" s="5" t="s">
        <v>1</v>
      </c>
      <c r="I2113" s="5" t="s">
        <v>2</v>
      </c>
      <c r="J2113" s="5" t="s">
        <v>13</v>
      </c>
      <c r="K2113" s="5" t="s">
        <v>9</v>
      </c>
      <c r="L2113" s="5" t="s">
        <v>46</v>
      </c>
      <c r="M2113" s="6">
        <v>1</v>
      </c>
      <c r="N2113" s="7">
        <v>71.05</v>
      </c>
      <c r="O2113" s="8">
        <v>0</v>
      </c>
      <c r="P2113" s="7">
        <v>33.32</v>
      </c>
      <c r="Q2113" s="7">
        <f t="shared" si="128"/>
        <v>71.05</v>
      </c>
      <c r="R2113" s="7">
        <f t="shared" si="129"/>
        <v>33.32</v>
      </c>
      <c r="S2113" s="7">
        <f t="shared" si="130"/>
        <v>37.729999999999997</v>
      </c>
      <c r="T2113" s="9">
        <f t="shared" si="131"/>
        <v>0.53103448275862064</v>
      </c>
      <c r="U2113" s="6">
        <f>YEAR(SalesDataTable[[#This Row],[Order Date]])</f>
        <v>2026</v>
      </c>
      <c r="V2113" s="9" t="str">
        <f>"Q"&amp;ROUNDUP(MONTH(SalesDataTable[[#This Row],[Order Date]])/3,0)</f>
        <v>Q4</v>
      </c>
      <c r="W2113" s="6">
        <f>MONTH(SalesDataTable[[#This Row],[Order Date]])</f>
        <v>10</v>
      </c>
      <c r="X2113" s="9" t="str">
        <f>TEXT(SalesDataTable[[#This Row],[Order Date]],"mmm")</f>
        <v>Oct</v>
      </c>
    </row>
    <row r="2114" spans="1:24">
      <c r="A2114" s="3">
        <v>1321</v>
      </c>
      <c r="B2114" s="4">
        <v>46310</v>
      </c>
      <c r="C2114" s="11">
        <f>YEAR(SalesDataTable[[#This Row],[Order Date]])</f>
        <v>2026</v>
      </c>
      <c r="D2114" s="11" t="str">
        <f>"Q"&amp;ROUNDUP(MONTH(SalesDataTable[[#This Row],[Order Date]])/3,0)</f>
        <v>Q4</v>
      </c>
      <c r="E2114" s="13">
        <f>MONTH(SalesDataTable[[#This Row],[Order Date]])</f>
        <v>10</v>
      </c>
      <c r="F2114" s="11" t="str">
        <f>TEXT(SalesDataTable[[#This Row],[Order Date]],"MMM")</f>
        <v>Oct</v>
      </c>
      <c r="G2114" s="5" t="s">
        <v>20</v>
      </c>
      <c r="H2114" s="5" t="s">
        <v>47</v>
      </c>
      <c r="I2114" s="5" t="s">
        <v>19</v>
      </c>
      <c r="J2114" s="5" t="s">
        <v>3</v>
      </c>
      <c r="K2114" s="5" t="s">
        <v>4</v>
      </c>
      <c r="L2114" s="5" t="s">
        <v>26</v>
      </c>
      <c r="M2114" s="6">
        <v>3</v>
      </c>
      <c r="N2114" s="7">
        <v>39.83</v>
      </c>
      <c r="O2114" s="8">
        <v>0.1</v>
      </c>
      <c r="P2114" s="7">
        <v>16.93</v>
      </c>
      <c r="Q2114" s="7">
        <f t="shared" ref="Q2114:Q2177" si="132">M2114*N2114*(1-O2114)</f>
        <v>107.541</v>
      </c>
      <c r="R2114" s="7">
        <f t="shared" ref="R2114:R2177" si="133">M2114*P2114</f>
        <v>50.79</v>
      </c>
      <c r="S2114" s="7">
        <f t="shared" ref="S2114:S2177" si="134">Q2114-R2114</f>
        <v>56.750999999999998</v>
      </c>
      <c r="T2114" s="9">
        <f t="shared" ref="T2114:T2177" si="135">IFERROR(S2114/Q2114,0)</f>
        <v>0.52771501101905316</v>
      </c>
      <c r="U2114" s="6">
        <f>YEAR(SalesDataTable[[#This Row],[Order Date]])</f>
        <v>2026</v>
      </c>
      <c r="V2114" s="9" t="str">
        <f>"Q"&amp;ROUNDUP(MONTH(SalesDataTable[[#This Row],[Order Date]])/3,0)</f>
        <v>Q4</v>
      </c>
      <c r="W2114" s="6">
        <f>MONTH(SalesDataTable[[#This Row],[Order Date]])</f>
        <v>10</v>
      </c>
      <c r="X2114" s="9" t="str">
        <f>TEXT(SalesDataTable[[#This Row],[Order Date]],"mmm")</f>
        <v>Oct</v>
      </c>
    </row>
    <row r="2115" spans="1:24">
      <c r="A2115" s="3">
        <v>2048</v>
      </c>
      <c r="B2115" s="4">
        <v>46310</v>
      </c>
      <c r="C2115" s="11">
        <f>YEAR(SalesDataTable[[#This Row],[Order Date]])</f>
        <v>2026</v>
      </c>
      <c r="D2115" s="11" t="str">
        <f>"Q"&amp;ROUNDUP(MONTH(SalesDataTable[[#This Row],[Order Date]])/3,0)</f>
        <v>Q4</v>
      </c>
      <c r="E2115" s="13">
        <f>MONTH(SalesDataTable[[#This Row],[Order Date]])</f>
        <v>10</v>
      </c>
      <c r="F2115" s="11" t="str">
        <f>TEXT(SalesDataTable[[#This Row],[Order Date]],"MMM")</f>
        <v>Oct</v>
      </c>
      <c r="G2115" s="5" t="s">
        <v>20</v>
      </c>
      <c r="H2115" s="5" t="s">
        <v>31</v>
      </c>
      <c r="I2115" s="5" t="s">
        <v>2</v>
      </c>
      <c r="J2115" s="5" t="s">
        <v>13</v>
      </c>
      <c r="K2115" s="5" t="s">
        <v>34</v>
      </c>
      <c r="L2115" s="5" t="s">
        <v>45</v>
      </c>
      <c r="M2115" s="6">
        <v>3</v>
      </c>
      <c r="N2115" s="7">
        <v>49.5</v>
      </c>
      <c r="O2115" s="8">
        <v>0.05</v>
      </c>
      <c r="P2115" s="7">
        <v>22</v>
      </c>
      <c r="Q2115" s="7">
        <f t="shared" si="132"/>
        <v>141.07499999999999</v>
      </c>
      <c r="R2115" s="7">
        <f t="shared" si="133"/>
        <v>66</v>
      </c>
      <c r="S2115" s="7">
        <f t="shared" si="134"/>
        <v>75.074999999999989</v>
      </c>
      <c r="T2115" s="9">
        <f t="shared" si="135"/>
        <v>0.53216374269005839</v>
      </c>
      <c r="U2115" s="6">
        <f>YEAR(SalesDataTable[[#This Row],[Order Date]])</f>
        <v>2026</v>
      </c>
      <c r="V2115" s="9" t="str">
        <f>"Q"&amp;ROUNDUP(MONTH(SalesDataTable[[#This Row],[Order Date]])/3,0)</f>
        <v>Q4</v>
      </c>
      <c r="W2115" s="6">
        <f>MONTH(SalesDataTable[[#This Row],[Order Date]])</f>
        <v>10</v>
      </c>
      <c r="X2115" s="9" t="str">
        <f>TEXT(SalesDataTable[[#This Row],[Order Date]],"mmm")</f>
        <v>Oct</v>
      </c>
    </row>
    <row r="2116" spans="1:24">
      <c r="A2116" s="3">
        <v>2082</v>
      </c>
      <c r="B2116" s="4">
        <v>46310</v>
      </c>
      <c r="C2116" s="11">
        <f>YEAR(SalesDataTable[[#This Row],[Order Date]])</f>
        <v>2026</v>
      </c>
      <c r="D2116" s="11" t="str">
        <f>"Q"&amp;ROUNDUP(MONTH(SalesDataTable[[#This Row],[Order Date]])/3,0)</f>
        <v>Q4</v>
      </c>
      <c r="E2116" s="13">
        <f>MONTH(SalesDataTable[[#This Row],[Order Date]])</f>
        <v>10</v>
      </c>
      <c r="F2116" s="11" t="str">
        <f>TEXT(SalesDataTable[[#This Row],[Order Date]],"MMM")</f>
        <v>Oct</v>
      </c>
      <c r="G2116" s="5" t="s">
        <v>6</v>
      </c>
      <c r="H2116" s="5" t="s">
        <v>27</v>
      </c>
      <c r="I2116" s="5" t="s">
        <v>28</v>
      </c>
      <c r="J2116" s="5" t="s">
        <v>13</v>
      </c>
      <c r="K2116" s="5" t="s">
        <v>9</v>
      </c>
      <c r="L2116" s="5" t="s">
        <v>10</v>
      </c>
      <c r="M2116" s="6">
        <v>1</v>
      </c>
      <c r="N2116" s="7">
        <v>91.99</v>
      </c>
      <c r="O2116" s="8">
        <v>0</v>
      </c>
      <c r="P2116" s="7">
        <v>44.86</v>
      </c>
      <c r="Q2116" s="7">
        <f t="shared" si="132"/>
        <v>91.99</v>
      </c>
      <c r="R2116" s="7">
        <f t="shared" si="133"/>
        <v>44.86</v>
      </c>
      <c r="S2116" s="7">
        <f t="shared" si="134"/>
        <v>47.129999999999995</v>
      </c>
      <c r="T2116" s="9">
        <f t="shared" si="135"/>
        <v>0.51233829764104788</v>
      </c>
      <c r="U2116" s="6">
        <f>YEAR(SalesDataTable[[#This Row],[Order Date]])</f>
        <v>2026</v>
      </c>
      <c r="V2116" s="9" t="str">
        <f>"Q"&amp;ROUNDUP(MONTH(SalesDataTable[[#This Row],[Order Date]])/3,0)</f>
        <v>Q4</v>
      </c>
      <c r="W2116" s="6">
        <f>MONTH(SalesDataTable[[#This Row],[Order Date]])</f>
        <v>10</v>
      </c>
      <c r="X2116" s="9" t="str">
        <f>TEXT(SalesDataTable[[#This Row],[Order Date]],"mmm")</f>
        <v>Oct</v>
      </c>
    </row>
    <row r="2117" spans="1:24">
      <c r="A2117" s="3">
        <v>2177</v>
      </c>
      <c r="B2117" s="4">
        <v>46310</v>
      </c>
      <c r="C2117" s="11">
        <f>YEAR(SalesDataTable[[#This Row],[Order Date]])</f>
        <v>2026</v>
      </c>
      <c r="D2117" s="11" t="str">
        <f>"Q"&amp;ROUNDUP(MONTH(SalesDataTable[[#This Row],[Order Date]])/3,0)</f>
        <v>Q4</v>
      </c>
      <c r="E2117" s="13">
        <f>MONTH(SalesDataTable[[#This Row],[Order Date]])</f>
        <v>10</v>
      </c>
      <c r="F2117" s="11" t="str">
        <f>TEXT(SalesDataTable[[#This Row],[Order Date]],"MMM")</f>
        <v>Oct</v>
      </c>
      <c r="G2117" s="5" t="s">
        <v>0</v>
      </c>
      <c r="H2117" s="5" t="s">
        <v>50</v>
      </c>
      <c r="I2117" s="5" t="s">
        <v>28</v>
      </c>
      <c r="J2117" s="5" t="s">
        <v>3</v>
      </c>
      <c r="K2117" s="5" t="s">
        <v>4</v>
      </c>
      <c r="L2117" s="5" t="s">
        <v>5</v>
      </c>
      <c r="M2117" s="6">
        <v>1</v>
      </c>
      <c r="N2117" s="7">
        <v>79.78</v>
      </c>
      <c r="O2117" s="8">
        <v>0.05</v>
      </c>
      <c r="P2117" s="7">
        <v>41.59</v>
      </c>
      <c r="Q2117" s="7">
        <f t="shared" si="132"/>
        <v>75.790999999999997</v>
      </c>
      <c r="R2117" s="7">
        <f t="shared" si="133"/>
        <v>41.59</v>
      </c>
      <c r="S2117" s="7">
        <f t="shared" si="134"/>
        <v>34.200999999999993</v>
      </c>
      <c r="T2117" s="9">
        <f t="shared" si="135"/>
        <v>0.45125410668812915</v>
      </c>
      <c r="U2117" s="6">
        <f>YEAR(SalesDataTable[[#This Row],[Order Date]])</f>
        <v>2026</v>
      </c>
      <c r="V2117" s="9" t="str">
        <f>"Q"&amp;ROUNDUP(MONTH(SalesDataTable[[#This Row],[Order Date]])/3,0)</f>
        <v>Q4</v>
      </c>
      <c r="W2117" s="6">
        <f>MONTH(SalesDataTable[[#This Row],[Order Date]])</f>
        <v>10</v>
      </c>
      <c r="X2117" s="9" t="str">
        <f>TEXT(SalesDataTable[[#This Row],[Order Date]],"mmm")</f>
        <v>Oct</v>
      </c>
    </row>
    <row r="2118" spans="1:24">
      <c r="A2118" s="3">
        <v>3776</v>
      </c>
      <c r="B2118" s="4">
        <v>46310</v>
      </c>
      <c r="C2118" s="11">
        <f>YEAR(SalesDataTable[[#This Row],[Order Date]])</f>
        <v>2026</v>
      </c>
      <c r="D2118" s="11" t="str">
        <f>"Q"&amp;ROUNDUP(MONTH(SalesDataTable[[#This Row],[Order Date]])/3,0)</f>
        <v>Q4</v>
      </c>
      <c r="E2118" s="13">
        <f>MONTH(SalesDataTable[[#This Row],[Order Date]])</f>
        <v>10</v>
      </c>
      <c r="F2118" s="11" t="str">
        <f>TEXT(SalesDataTable[[#This Row],[Order Date]],"MMM")</f>
        <v>Oct</v>
      </c>
      <c r="G2118" s="5" t="s">
        <v>20</v>
      </c>
      <c r="H2118" s="5" t="s">
        <v>33</v>
      </c>
      <c r="I2118" s="5" t="s">
        <v>2</v>
      </c>
      <c r="J2118" s="5" t="s">
        <v>3</v>
      </c>
      <c r="K2118" s="5" t="s">
        <v>4</v>
      </c>
      <c r="L2118" s="5" t="s">
        <v>5</v>
      </c>
      <c r="M2118" s="6">
        <v>1</v>
      </c>
      <c r="N2118" s="7">
        <v>82.97</v>
      </c>
      <c r="O2118" s="8">
        <v>0</v>
      </c>
      <c r="P2118" s="7">
        <v>43.09</v>
      </c>
      <c r="Q2118" s="7">
        <f t="shared" si="132"/>
        <v>82.97</v>
      </c>
      <c r="R2118" s="7">
        <f t="shared" si="133"/>
        <v>43.09</v>
      </c>
      <c r="S2118" s="7">
        <f t="shared" si="134"/>
        <v>39.879999999999995</v>
      </c>
      <c r="T2118" s="9">
        <f t="shared" si="135"/>
        <v>0.48065565867180904</v>
      </c>
      <c r="U2118" s="6">
        <f>YEAR(SalesDataTable[[#This Row],[Order Date]])</f>
        <v>2026</v>
      </c>
      <c r="V2118" s="9" t="str">
        <f>"Q"&amp;ROUNDUP(MONTH(SalesDataTable[[#This Row],[Order Date]])/3,0)</f>
        <v>Q4</v>
      </c>
      <c r="W2118" s="6">
        <f>MONTH(SalesDataTable[[#This Row],[Order Date]])</f>
        <v>10</v>
      </c>
      <c r="X2118" s="9" t="str">
        <f>TEXT(SalesDataTable[[#This Row],[Order Date]],"mmm")</f>
        <v>Oct</v>
      </c>
    </row>
    <row r="2119" spans="1:24">
      <c r="A2119" s="3">
        <v>4542</v>
      </c>
      <c r="B2119" s="4">
        <v>46310</v>
      </c>
      <c r="C2119" s="11">
        <f>YEAR(SalesDataTable[[#This Row],[Order Date]])</f>
        <v>2026</v>
      </c>
      <c r="D2119" s="11" t="str">
        <f>"Q"&amp;ROUNDUP(MONTH(SalesDataTable[[#This Row],[Order Date]])/3,0)</f>
        <v>Q4</v>
      </c>
      <c r="E2119" s="13">
        <f>MONTH(SalesDataTable[[#This Row],[Order Date]])</f>
        <v>10</v>
      </c>
      <c r="F2119" s="11" t="str">
        <f>TEXT(SalesDataTable[[#This Row],[Order Date]],"MMM")</f>
        <v>Oct</v>
      </c>
      <c r="G2119" s="5" t="s">
        <v>0</v>
      </c>
      <c r="H2119" s="5" t="s">
        <v>36</v>
      </c>
      <c r="I2119" s="5" t="s">
        <v>2</v>
      </c>
      <c r="J2119" s="5" t="s">
        <v>16</v>
      </c>
      <c r="K2119" s="5" t="s">
        <v>4</v>
      </c>
      <c r="L2119" s="5" t="s">
        <v>30</v>
      </c>
      <c r="M2119" s="6">
        <v>1</v>
      </c>
      <c r="N2119" s="7">
        <v>103.33</v>
      </c>
      <c r="O2119" s="8">
        <v>0</v>
      </c>
      <c r="P2119" s="7">
        <v>50.85</v>
      </c>
      <c r="Q2119" s="7">
        <f t="shared" si="132"/>
        <v>103.33</v>
      </c>
      <c r="R2119" s="7">
        <f t="shared" si="133"/>
        <v>50.85</v>
      </c>
      <c r="S2119" s="7">
        <f t="shared" si="134"/>
        <v>52.48</v>
      </c>
      <c r="T2119" s="9">
        <f t="shared" si="135"/>
        <v>0.5078873512048776</v>
      </c>
      <c r="U2119" s="6">
        <f>YEAR(SalesDataTable[[#This Row],[Order Date]])</f>
        <v>2026</v>
      </c>
      <c r="V2119" s="9" t="str">
        <f>"Q"&amp;ROUNDUP(MONTH(SalesDataTable[[#This Row],[Order Date]])/3,0)</f>
        <v>Q4</v>
      </c>
      <c r="W2119" s="6">
        <f>MONTH(SalesDataTable[[#This Row],[Order Date]])</f>
        <v>10</v>
      </c>
      <c r="X2119" s="9" t="str">
        <f>TEXT(SalesDataTable[[#This Row],[Order Date]],"mmm")</f>
        <v>Oct</v>
      </c>
    </row>
    <row r="2120" spans="1:24">
      <c r="A2120" s="3">
        <v>36</v>
      </c>
      <c r="B2120" s="4">
        <v>46311</v>
      </c>
      <c r="C2120" s="11">
        <f>YEAR(SalesDataTable[[#This Row],[Order Date]])</f>
        <v>2026</v>
      </c>
      <c r="D2120" s="11" t="str">
        <f>"Q"&amp;ROUNDUP(MONTH(SalesDataTable[[#This Row],[Order Date]])/3,0)</f>
        <v>Q4</v>
      </c>
      <c r="E2120" s="13">
        <f>MONTH(SalesDataTable[[#This Row],[Order Date]])</f>
        <v>10</v>
      </c>
      <c r="F2120" s="11" t="str">
        <f>TEXT(SalesDataTable[[#This Row],[Order Date]],"MMM")</f>
        <v>Oct</v>
      </c>
      <c r="G2120" s="5" t="s">
        <v>0</v>
      </c>
      <c r="H2120" s="5" t="s">
        <v>36</v>
      </c>
      <c r="I2120" s="5" t="s">
        <v>2</v>
      </c>
      <c r="J2120" s="5" t="s">
        <v>13</v>
      </c>
      <c r="K2120" s="5" t="s">
        <v>9</v>
      </c>
      <c r="L2120" s="5" t="s">
        <v>17</v>
      </c>
      <c r="M2120" s="6">
        <v>3</v>
      </c>
      <c r="N2120" s="7">
        <v>142.54</v>
      </c>
      <c r="O2120" s="8">
        <v>0.05</v>
      </c>
      <c r="P2120" s="7">
        <v>81.599999999999994</v>
      </c>
      <c r="Q2120" s="7">
        <f t="shared" si="132"/>
        <v>406.23899999999998</v>
      </c>
      <c r="R2120" s="7">
        <f t="shared" si="133"/>
        <v>244.79999999999998</v>
      </c>
      <c r="S2120" s="7">
        <f t="shared" si="134"/>
        <v>161.43899999999999</v>
      </c>
      <c r="T2120" s="9">
        <f t="shared" si="135"/>
        <v>0.39739906803630376</v>
      </c>
      <c r="U2120" s="6">
        <f>YEAR(SalesDataTable[[#This Row],[Order Date]])</f>
        <v>2026</v>
      </c>
      <c r="V2120" s="9" t="str">
        <f>"Q"&amp;ROUNDUP(MONTH(SalesDataTable[[#This Row],[Order Date]])/3,0)</f>
        <v>Q4</v>
      </c>
      <c r="W2120" s="6">
        <f>MONTH(SalesDataTable[[#This Row],[Order Date]])</f>
        <v>10</v>
      </c>
      <c r="X2120" s="9" t="str">
        <f>TEXT(SalesDataTable[[#This Row],[Order Date]],"mmm")</f>
        <v>Oct</v>
      </c>
    </row>
    <row r="2121" spans="1:24">
      <c r="A2121" s="3">
        <v>64</v>
      </c>
      <c r="B2121" s="4">
        <v>46311</v>
      </c>
      <c r="C2121" s="11">
        <f>YEAR(SalesDataTable[[#This Row],[Order Date]])</f>
        <v>2026</v>
      </c>
      <c r="D2121" s="11" t="str">
        <f>"Q"&amp;ROUNDUP(MONTH(SalesDataTable[[#This Row],[Order Date]])/3,0)</f>
        <v>Q4</v>
      </c>
      <c r="E2121" s="13">
        <f>MONTH(SalesDataTable[[#This Row],[Order Date]])</f>
        <v>10</v>
      </c>
      <c r="F2121" s="11" t="str">
        <f>TEXT(SalesDataTable[[#This Row],[Order Date]],"MMM")</f>
        <v>Oct</v>
      </c>
      <c r="G2121" s="5" t="s">
        <v>11</v>
      </c>
      <c r="H2121" s="5" t="s">
        <v>52</v>
      </c>
      <c r="I2121" s="5" t="s">
        <v>2</v>
      </c>
      <c r="J2121" s="5" t="s">
        <v>13</v>
      </c>
      <c r="K2121" s="5" t="s">
        <v>9</v>
      </c>
      <c r="L2121" s="5" t="s">
        <v>10</v>
      </c>
      <c r="M2121" s="6">
        <v>3</v>
      </c>
      <c r="N2121" s="7">
        <v>92.14</v>
      </c>
      <c r="O2121" s="8">
        <v>0.1</v>
      </c>
      <c r="P2121" s="7">
        <v>46.43</v>
      </c>
      <c r="Q2121" s="7">
        <f t="shared" si="132"/>
        <v>248.77800000000002</v>
      </c>
      <c r="R2121" s="7">
        <f t="shared" si="133"/>
        <v>139.29</v>
      </c>
      <c r="S2121" s="7">
        <f t="shared" si="134"/>
        <v>109.48800000000003</v>
      </c>
      <c r="T2121" s="9">
        <f t="shared" si="135"/>
        <v>0.44010322456165746</v>
      </c>
      <c r="U2121" s="6">
        <f>YEAR(SalesDataTable[[#This Row],[Order Date]])</f>
        <v>2026</v>
      </c>
      <c r="V2121" s="9" t="str">
        <f>"Q"&amp;ROUNDUP(MONTH(SalesDataTable[[#This Row],[Order Date]])/3,0)</f>
        <v>Q4</v>
      </c>
      <c r="W2121" s="6">
        <f>MONTH(SalesDataTable[[#This Row],[Order Date]])</f>
        <v>10</v>
      </c>
      <c r="X2121" s="9" t="str">
        <f>TEXT(SalesDataTable[[#This Row],[Order Date]],"mmm")</f>
        <v>Oct</v>
      </c>
    </row>
    <row r="2122" spans="1:24">
      <c r="A2122" s="3">
        <v>529</v>
      </c>
      <c r="B2122" s="4">
        <v>46311</v>
      </c>
      <c r="C2122" s="11">
        <f>YEAR(SalesDataTable[[#This Row],[Order Date]])</f>
        <v>2026</v>
      </c>
      <c r="D2122" s="11" t="str">
        <f>"Q"&amp;ROUNDUP(MONTH(SalesDataTable[[#This Row],[Order Date]])/3,0)</f>
        <v>Q4</v>
      </c>
      <c r="E2122" s="13">
        <f>MONTH(SalesDataTable[[#This Row],[Order Date]])</f>
        <v>10</v>
      </c>
      <c r="F2122" s="11" t="str">
        <f>TEXT(SalesDataTable[[#This Row],[Order Date]],"MMM")</f>
        <v>Oct</v>
      </c>
      <c r="G2122" s="5" t="s">
        <v>20</v>
      </c>
      <c r="H2122" s="5" t="s">
        <v>31</v>
      </c>
      <c r="I2122" s="5" t="s">
        <v>19</v>
      </c>
      <c r="J2122" s="5" t="s">
        <v>16</v>
      </c>
      <c r="K2122" s="5" t="s">
        <v>14</v>
      </c>
      <c r="L2122" s="5" t="s">
        <v>48</v>
      </c>
      <c r="M2122" s="6">
        <v>2</v>
      </c>
      <c r="N2122" s="7">
        <v>165.23</v>
      </c>
      <c r="O2122" s="8">
        <v>0</v>
      </c>
      <c r="P2122" s="7">
        <v>88.87</v>
      </c>
      <c r="Q2122" s="7">
        <f t="shared" si="132"/>
        <v>330.46</v>
      </c>
      <c r="R2122" s="7">
        <f t="shared" si="133"/>
        <v>177.74</v>
      </c>
      <c r="S2122" s="7">
        <f t="shared" si="134"/>
        <v>152.71999999999997</v>
      </c>
      <c r="T2122" s="9">
        <f t="shared" si="135"/>
        <v>0.46214367850874533</v>
      </c>
      <c r="U2122" s="6">
        <f>YEAR(SalesDataTable[[#This Row],[Order Date]])</f>
        <v>2026</v>
      </c>
      <c r="V2122" s="9" t="str">
        <f>"Q"&amp;ROUNDUP(MONTH(SalesDataTable[[#This Row],[Order Date]])/3,0)</f>
        <v>Q4</v>
      </c>
      <c r="W2122" s="6">
        <f>MONTH(SalesDataTable[[#This Row],[Order Date]])</f>
        <v>10</v>
      </c>
      <c r="X2122" s="9" t="str">
        <f>TEXT(SalesDataTable[[#This Row],[Order Date]],"mmm")</f>
        <v>Oct</v>
      </c>
    </row>
    <row r="2123" spans="1:24">
      <c r="A2123" s="3">
        <v>1815</v>
      </c>
      <c r="B2123" s="4">
        <v>46311</v>
      </c>
      <c r="C2123" s="11">
        <f>YEAR(SalesDataTable[[#This Row],[Order Date]])</f>
        <v>2026</v>
      </c>
      <c r="D2123" s="11" t="str">
        <f>"Q"&amp;ROUNDUP(MONTH(SalesDataTable[[#This Row],[Order Date]])/3,0)</f>
        <v>Q4</v>
      </c>
      <c r="E2123" s="13">
        <f>MONTH(SalesDataTable[[#This Row],[Order Date]])</f>
        <v>10</v>
      </c>
      <c r="F2123" s="11" t="str">
        <f>TEXT(SalesDataTable[[#This Row],[Order Date]],"MMM")</f>
        <v>Oct</v>
      </c>
      <c r="G2123" s="5" t="s">
        <v>20</v>
      </c>
      <c r="H2123" s="5" t="s">
        <v>21</v>
      </c>
      <c r="I2123" s="5" t="s">
        <v>2</v>
      </c>
      <c r="J2123" s="5" t="s">
        <v>16</v>
      </c>
      <c r="K2123" s="5" t="s">
        <v>34</v>
      </c>
      <c r="L2123" s="5" t="s">
        <v>38</v>
      </c>
      <c r="M2123" s="6">
        <v>1</v>
      </c>
      <c r="N2123" s="7">
        <v>121.92</v>
      </c>
      <c r="O2123" s="8">
        <v>0</v>
      </c>
      <c r="P2123" s="7">
        <v>71.02</v>
      </c>
      <c r="Q2123" s="7">
        <f t="shared" si="132"/>
        <v>121.92</v>
      </c>
      <c r="R2123" s="7">
        <f t="shared" si="133"/>
        <v>71.02</v>
      </c>
      <c r="S2123" s="7">
        <f t="shared" si="134"/>
        <v>50.900000000000006</v>
      </c>
      <c r="T2123" s="9">
        <f t="shared" si="135"/>
        <v>0.41748687664042</v>
      </c>
      <c r="U2123" s="6">
        <f>YEAR(SalesDataTable[[#This Row],[Order Date]])</f>
        <v>2026</v>
      </c>
      <c r="V2123" s="9" t="str">
        <f>"Q"&amp;ROUNDUP(MONTH(SalesDataTable[[#This Row],[Order Date]])/3,0)</f>
        <v>Q4</v>
      </c>
      <c r="W2123" s="6">
        <f>MONTH(SalesDataTable[[#This Row],[Order Date]])</f>
        <v>10</v>
      </c>
      <c r="X2123" s="9" t="str">
        <f>TEXT(SalesDataTable[[#This Row],[Order Date]],"mmm")</f>
        <v>Oct</v>
      </c>
    </row>
    <row r="2124" spans="1:24">
      <c r="A2124" s="3">
        <v>1820</v>
      </c>
      <c r="B2124" s="4">
        <v>46311</v>
      </c>
      <c r="C2124" s="11">
        <f>YEAR(SalesDataTable[[#This Row],[Order Date]])</f>
        <v>2026</v>
      </c>
      <c r="D2124" s="11" t="str">
        <f>"Q"&amp;ROUNDUP(MONTH(SalesDataTable[[#This Row],[Order Date]])/3,0)</f>
        <v>Q4</v>
      </c>
      <c r="E2124" s="13">
        <f>MONTH(SalesDataTable[[#This Row],[Order Date]])</f>
        <v>10</v>
      </c>
      <c r="F2124" s="11" t="str">
        <f>TEXT(SalesDataTable[[#This Row],[Order Date]],"MMM")</f>
        <v>Oct</v>
      </c>
      <c r="G2124" s="5" t="s">
        <v>6</v>
      </c>
      <c r="H2124" s="5" t="s">
        <v>7</v>
      </c>
      <c r="I2124" s="5" t="s">
        <v>2</v>
      </c>
      <c r="J2124" s="5" t="s">
        <v>3</v>
      </c>
      <c r="K2124" s="5" t="s">
        <v>14</v>
      </c>
      <c r="L2124" s="5" t="s">
        <v>15</v>
      </c>
      <c r="M2124" s="6">
        <v>3</v>
      </c>
      <c r="N2124" s="7">
        <v>36.46</v>
      </c>
      <c r="O2124" s="8">
        <v>0.05</v>
      </c>
      <c r="P2124" s="7">
        <v>13.9</v>
      </c>
      <c r="Q2124" s="7">
        <f t="shared" si="132"/>
        <v>103.91099999999999</v>
      </c>
      <c r="R2124" s="7">
        <f t="shared" si="133"/>
        <v>41.7</v>
      </c>
      <c r="S2124" s="7">
        <f t="shared" si="134"/>
        <v>62.210999999999984</v>
      </c>
      <c r="T2124" s="9">
        <f t="shared" si="135"/>
        <v>0.5986950370990558</v>
      </c>
      <c r="U2124" s="6">
        <f>YEAR(SalesDataTable[[#This Row],[Order Date]])</f>
        <v>2026</v>
      </c>
      <c r="V2124" s="9" t="str">
        <f>"Q"&amp;ROUNDUP(MONTH(SalesDataTable[[#This Row],[Order Date]])/3,0)</f>
        <v>Q4</v>
      </c>
      <c r="W2124" s="6">
        <f>MONTH(SalesDataTable[[#This Row],[Order Date]])</f>
        <v>10</v>
      </c>
      <c r="X2124" s="9" t="str">
        <f>TEXT(SalesDataTable[[#This Row],[Order Date]],"mmm")</f>
        <v>Oct</v>
      </c>
    </row>
    <row r="2125" spans="1:24">
      <c r="A2125" s="3">
        <v>2028</v>
      </c>
      <c r="B2125" s="4">
        <v>46311</v>
      </c>
      <c r="C2125" s="11">
        <f>YEAR(SalesDataTable[[#This Row],[Order Date]])</f>
        <v>2026</v>
      </c>
      <c r="D2125" s="11" t="str">
        <f>"Q"&amp;ROUNDUP(MONTH(SalesDataTable[[#This Row],[Order Date]])/3,0)</f>
        <v>Q4</v>
      </c>
      <c r="E2125" s="13">
        <f>MONTH(SalesDataTable[[#This Row],[Order Date]])</f>
        <v>10</v>
      </c>
      <c r="F2125" s="11" t="str">
        <f>TEXT(SalesDataTable[[#This Row],[Order Date]],"MMM")</f>
        <v>Oct</v>
      </c>
      <c r="G2125" s="5" t="s">
        <v>20</v>
      </c>
      <c r="H2125" s="5" t="s">
        <v>21</v>
      </c>
      <c r="I2125" s="5" t="s">
        <v>19</v>
      </c>
      <c r="J2125" s="5" t="s">
        <v>16</v>
      </c>
      <c r="K2125" s="5" t="s">
        <v>34</v>
      </c>
      <c r="L2125" s="5" t="s">
        <v>45</v>
      </c>
      <c r="M2125" s="6">
        <v>3</v>
      </c>
      <c r="N2125" s="7">
        <v>51.89</v>
      </c>
      <c r="O2125" s="8">
        <v>0.1</v>
      </c>
      <c r="P2125" s="7">
        <v>21.56</v>
      </c>
      <c r="Q2125" s="7">
        <f t="shared" si="132"/>
        <v>140.10300000000001</v>
      </c>
      <c r="R2125" s="7">
        <f t="shared" si="133"/>
        <v>64.679999999999993</v>
      </c>
      <c r="S2125" s="7">
        <f t="shared" si="134"/>
        <v>75.423000000000016</v>
      </c>
      <c r="T2125" s="9">
        <f t="shared" si="135"/>
        <v>0.53833965011455864</v>
      </c>
      <c r="U2125" s="6">
        <f>YEAR(SalesDataTable[[#This Row],[Order Date]])</f>
        <v>2026</v>
      </c>
      <c r="V2125" s="9" t="str">
        <f>"Q"&amp;ROUNDUP(MONTH(SalesDataTable[[#This Row],[Order Date]])/3,0)</f>
        <v>Q4</v>
      </c>
      <c r="W2125" s="6">
        <f>MONTH(SalesDataTable[[#This Row],[Order Date]])</f>
        <v>10</v>
      </c>
      <c r="X2125" s="9" t="str">
        <f>TEXT(SalesDataTable[[#This Row],[Order Date]],"mmm")</f>
        <v>Oct</v>
      </c>
    </row>
    <row r="2126" spans="1:24">
      <c r="A2126" s="3">
        <v>2741</v>
      </c>
      <c r="B2126" s="4">
        <v>46311</v>
      </c>
      <c r="C2126" s="11">
        <f>YEAR(SalesDataTable[[#This Row],[Order Date]])</f>
        <v>2026</v>
      </c>
      <c r="D2126" s="11" t="str">
        <f>"Q"&amp;ROUNDUP(MONTH(SalesDataTable[[#This Row],[Order Date]])/3,0)</f>
        <v>Q4</v>
      </c>
      <c r="E2126" s="13">
        <f>MONTH(SalesDataTable[[#This Row],[Order Date]])</f>
        <v>10</v>
      </c>
      <c r="F2126" s="11" t="str">
        <f>TEXT(SalesDataTable[[#This Row],[Order Date]],"MMM")</f>
        <v>Oct</v>
      </c>
      <c r="G2126" s="5" t="s">
        <v>20</v>
      </c>
      <c r="H2126" s="5" t="s">
        <v>21</v>
      </c>
      <c r="I2126" s="5" t="s">
        <v>2</v>
      </c>
      <c r="J2126" s="5" t="s">
        <v>3</v>
      </c>
      <c r="K2126" s="5" t="s">
        <v>34</v>
      </c>
      <c r="L2126" s="5" t="s">
        <v>35</v>
      </c>
      <c r="M2126" s="6">
        <v>1</v>
      </c>
      <c r="N2126" s="7">
        <v>40.75</v>
      </c>
      <c r="O2126" s="8">
        <v>0</v>
      </c>
      <c r="P2126" s="7">
        <v>14.7</v>
      </c>
      <c r="Q2126" s="7">
        <f t="shared" si="132"/>
        <v>40.75</v>
      </c>
      <c r="R2126" s="7">
        <f t="shared" si="133"/>
        <v>14.7</v>
      </c>
      <c r="S2126" s="7">
        <f t="shared" si="134"/>
        <v>26.05</v>
      </c>
      <c r="T2126" s="9">
        <f t="shared" si="135"/>
        <v>0.63926380368098157</v>
      </c>
      <c r="U2126" s="6">
        <f>YEAR(SalesDataTable[[#This Row],[Order Date]])</f>
        <v>2026</v>
      </c>
      <c r="V2126" s="9" t="str">
        <f>"Q"&amp;ROUNDUP(MONTH(SalesDataTable[[#This Row],[Order Date]])/3,0)</f>
        <v>Q4</v>
      </c>
      <c r="W2126" s="6">
        <f>MONTH(SalesDataTable[[#This Row],[Order Date]])</f>
        <v>10</v>
      </c>
      <c r="X2126" s="9" t="str">
        <f>TEXT(SalesDataTable[[#This Row],[Order Date]],"mmm")</f>
        <v>Oct</v>
      </c>
    </row>
    <row r="2127" spans="1:24">
      <c r="A2127" s="3">
        <v>3602</v>
      </c>
      <c r="B2127" s="4">
        <v>46311</v>
      </c>
      <c r="C2127" s="11">
        <f>YEAR(SalesDataTable[[#This Row],[Order Date]])</f>
        <v>2026</v>
      </c>
      <c r="D2127" s="11" t="str">
        <f>"Q"&amp;ROUNDUP(MONTH(SalesDataTable[[#This Row],[Order Date]])/3,0)</f>
        <v>Q4</v>
      </c>
      <c r="E2127" s="13">
        <f>MONTH(SalesDataTable[[#This Row],[Order Date]])</f>
        <v>10</v>
      </c>
      <c r="F2127" s="11" t="str">
        <f>TEXT(SalesDataTable[[#This Row],[Order Date]],"MMM")</f>
        <v>Oct</v>
      </c>
      <c r="G2127" s="5" t="s">
        <v>11</v>
      </c>
      <c r="H2127" s="5" t="s">
        <v>25</v>
      </c>
      <c r="I2127" s="5" t="s">
        <v>8</v>
      </c>
      <c r="J2127" s="5" t="s">
        <v>16</v>
      </c>
      <c r="K2127" s="5" t="s">
        <v>23</v>
      </c>
      <c r="L2127" s="5" t="s">
        <v>24</v>
      </c>
      <c r="M2127" s="6">
        <v>4</v>
      </c>
      <c r="N2127" s="7">
        <v>345.13</v>
      </c>
      <c r="O2127" s="8">
        <v>0.05</v>
      </c>
      <c r="P2127" s="7">
        <v>200.02</v>
      </c>
      <c r="Q2127" s="7">
        <f t="shared" si="132"/>
        <v>1311.4939999999999</v>
      </c>
      <c r="R2127" s="7">
        <f t="shared" si="133"/>
        <v>800.08</v>
      </c>
      <c r="S2127" s="7">
        <f t="shared" si="134"/>
        <v>511.41399999999987</v>
      </c>
      <c r="T2127" s="9">
        <f t="shared" si="135"/>
        <v>0.38994764749209671</v>
      </c>
      <c r="U2127" s="6">
        <f>YEAR(SalesDataTable[[#This Row],[Order Date]])</f>
        <v>2026</v>
      </c>
      <c r="V2127" s="9" t="str">
        <f>"Q"&amp;ROUNDUP(MONTH(SalesDataTable[[#This Row],[Order Date]])/3,0)</f>
        <v>Q4</v>
      </c>
      <c r="W2127" s="6">
        <f>MONTH(SalesDataTable[[#This Row],[Order Date]])</f>
        <v>10</v>
      </c>
      <c r="X2127" s="9" t="str">
        <f>TEXT(SalesDataTable[[#This Row],[Order Date]],"mmm")</f>
        <v>Oct</v>
      </c>
    </row>
    <row r="2128" spans="1:24">
      <c r="A2128" s="3">
        <v>4116</v>
      </c>
      <c r="B2128" s="4">
        <v>46311</v>
      </c>
      <c r="C2128" s="11">
        <f>YEAR(SalesDataTable[[#This Row],[Order Date]])</f>
        <v>2026</v>
      </c>
      <c r="D2128" s="11" t="str">
        <f>"Q"&amp;ROUNDUP(MONTH(SalesDataTable[[#This Row],[Order Date]])/3,0)</f>
        <v>Q4</v>
      </c>
      <c r="E2128" s="13">
        <f>MONTH(SalesDataTable[[#This Row],[Order Date]])</f>
        <v>10</v>
      </c>
      <c r="F2128" s="11" t="str">
        <f>TEXT(SalesDataTable[[#This Row],[Order Date]],"MMM")</f>
        <v>Oct</v>
      </c>
      <c r="G2128" s="5" t="s">
        <v>6</v>
      </c>
      <c r="H2128" s="5" t="s">
        <v>27</v>
      </c>
      <c r="I2128" s="5" t="s">
        <v>19</v>
      </c>
      <c r="J2128" s="5" t="s">
        <v>13</v>
      </c>
      <c r="K2128" s="5" t="s">
        <v>14</v>
      </c>
      <c r="L2128" s="5" t="s">
        <v>15</v>
      </c>
      <c r="M2128" s="6">
        <v>2</v>
      </c>
      <c r="N2128" s="7">
        <v>37.1</v>
      </c>
      <c r="O2128" s="8">
        <v>0</v>
      </c>
      <c r="P2128" s="7">
        <v>13.31</v>
      </c>
      <c r="Q2128" s="7">
        <f t="shared" si="132"/>
        <v>74.2</v>
      </c>
      <c r="R2128" s="7">
        <f t="shared" si="133"/>
        <v>26.62</v>
      </c>
      <c r="S2128" s="7">
        <f t="shared" si="134"/>
        <v>47.58</v>
      </c>
      <c r="T2128" s="9">
        <f t="shared" si="135"/>
        <v>0.64123989218328836</v>
      </c>
      <c r="U2128" s="6">
        <f>YEAR(SalesDataTable[[#This Row],[Order Date]])</f>
        <v>2026</v>
      </c>
      <c r="V2128" s="9" t="str">
        <f>"Q"&amp;ROUNDUP(MONTH(SalesDataTable[[#This Row],[Order Date]])/3,0)</f>
        <v>Q4</v>
      </c>
      <c r="W2128" s="6">
        <f>MONTH(SalesDataTable[[#This Row],[Order Date]])</f>
        <v>10</v>
      </c>
      <c r="X2128" s="9" t="str">
        <f>TEXT(SalesDataTable[[#This Row],[Order Date]],"mmm")</f>
        <v>Oct</v>
      </c>
    </row>
    <row r="2129" spans="1:24">
      <c r="A2129" s="3">
        <v>4197</v>
      </c>
      <c r="B2129" s="4">
        <v>46311</v>
      </c>
      <c r="C2129" s="11">
        <f>YEAR(SalesDataTable[[#This Row],[Order Date]])</f>
        <v>2026</v>
      </c>
      <c r="D2129" s="11" t="str">
        <f>"Q"&amp;ROUNDUP(MONTH(SalesDataTable[[#This Row],[Order Date]])/3,0)</f>
        <v>Q4</v>
      </c>
      <c r="E2129" s="13">
        <f>MONTH(SalesDataTable[[#This Row],[Order Date]])</f>
        <v>10</v>
      </c>
      <c r="F2129" s="11" t="str">
        <f>TEXT(SalesDataTable[[#This Row],[Order Date]],"MMM")</f>
        <v>Oct</v>
      </c>
      <c r="G2129" s="5" t="s">
        <v>20</v>
      </c>
      <c r="H2129" s="5" t="s">
        <v>31</v>
      </c>
      <c r="I2129" s="5" t="s">
        <v>28</v>
      </c>
      <c r="J2129" s="5" t="s">
        <v>13</v>
      </c>
      <c r="K2129" s="5" t="s">
        <v>9</v>
      </c>
      <c r="L2129" s="5" t="s">
        <v>10</v>
      </c>
      <c r="M2129" s="6">
        <v>3</v>
      </c>
      <c r="N2129" s="7">
        <v>94.19</v>
      </c>
      <c r="O2129" s="8">
        <v>0</v>
      </c>
      <c r="P2129" s="7">
        <v>44.89</v>
      </c>
      <c r="Q2129" s="7">
        <f t="shared" si="132"/>
        <v>282.57</v>
      </c>
      <c r="R2129" s="7">
        <f t="shared" si="133"/>
        <v>134.67000000000002</v>
      </c>
      <c r="S2129" s="7">
        <f t="shared" si="134"/>
        <v>147.89999999999998</v>
      </c>
      <c r="T2129" s="9">
        <f t="shared" si="135"/>
        <v>0.52341012846374346</v>
      </c>
      <c r="U2129" s="6">
        <f>YEAR(SalesDataTable[[#This Row],[Order Date]])</f>
        <v>2026</v>
      </c>
      <c r="V2129" s="9" t="str">
        <f>"Q"&amp;ROUNDUP(MONTH(SalesDataTable[[#This Row],[Order Date]])/3,0)</f>
        <v>Q4</v>
      </c>
      <c r="W2129" s="6">
        <f>MONTH(SalesDataTable[[#This Row],[Order Date]])</f>
        <v>10</v>
      </c>
      <c r="X2129" s="9" t="str">
        <f>TEXT(SalesDataTable[[#This Row],[Order Date]],"mmm")</f>
        <v>Oct</v>
      </c>
    </row>
    <row r="2130" spans="1:24">
      <c r="A2130" s="3">
        <v>360</v>
      </c>
      <c r="B2130" s="4">
        <v>46312</v>
      </c>
      <c r="C2130" s="11">
        <f>YEAR(SalesDataTable[[#This Row],[Order Date]])</f>
        <v>2026</v>
      </c>
      <c r="D2130" s="11" t="str">
        <f>"Q"&amp;ROUNDUP(MONTH(SalesDataTable[[#This Row],[Order Date]])/3,0)</f>
        <v>Q4</v>
      </c>
      <c r="E2130" s="13">
        <f>MONTH(SalesDataTable[[#This Row],[Order Date]])</f>
        <v>10</v>
      </c>
      <c r="F2130" s="11" t="str">
        <f>TEXT(SalesDataTable[[#This Row],[Order Date]],"MMM")</f>
        <v>Oct</v>
      </c>
      <c r="G2130" s="5" t="s">
        <v>20</v>
      </c>
      <c r="H2130" s="5" t="s">
        <v>33</v>
      </c>
      <c r="I2130" s="5" t="s">
        <v>2</v>
      </c>
      <c r="J2130" s="5" t="s">
        <v>3</v>
      </c>
      <c r="K2130" s="5" t="s">
        <v>23</v>
      </c>
      <c r="L2130" s="5" t="s">
        <v>40</v>
      </c>
      <c r="M2130" s="6">
        <v>2</v>
      </c>
      <c r="N2130" s="7">
        <v>82.52</v>
      </c>
      <c r="O2130" s="8">
        <v>0.05</v>
      </c>
      <c r="P2130" s="7">
        <v>38.61</v>
      </c>
      <c r="Q2130" s="7">
        <f t="shared" si="132"/>
        <v>156.78799999999998</v>
      </c>
      <c r="R2130" s="7">
        <f t="shared" si="133"/>
        <v>77.22</v>
      </c>
      <c r="S2130" s="7">
        <f t="shared" si="134"/>
        <v>79.567999999999984</v>
      </c>
      <c r="T2130" s="9">
        <f t="shared" si="135"/>
        <v>0.50748781794525089</v>
      </c>
      <c r="U2130" s="6">
        <f>YEAR(SalesDataTable[[#This Row],[Order Date]])</f>
        <v>2026</v>
      </c>
      <c r="V2130" s="9" t="str">
        <f>"Q"&amp;ROUNDUP(MONTH(SalesDataTable[[#This Row],[Order Date]])/3,0)</f>
        <v>Q4</v>
      </c>
      <c r="W2130" s="6">
        <f>MONTH(SalesDataTable[[#This Row],[Order Date]])</f>
        <v>10</v>
      </c>
      <c r="X2130" s="9" t="str">
        <f>TEXT(SalesDataTable[[#This Row],[Order Date]],"mmm")</f>
        <v>Oct</v>
      </c>
    </row>
    <row r="2131" spans="1:24">
      <c r="A2131" s="3">
        <v>427</v>
      </c>
      <c r="B2131" s="4">
        <v>46312</v>
      </c>
      <c r="C2131" s="11">
        <f>YEAR(SalesDataTable[[#This Row],[Order Date]])</f>
        <v>2026</v>
      </c>
      <c r="D2131" s="11" t="str">
        <f>"Q"&amp;ROUNDUP(MONTH(SalesDataTable[[#This Row],[Order Date]])/3,0)</f>
        <v>Q4</v>
      </c>
      <c r="E2131" s="13">
        <f>MONTH(SalesDataTable[[#This Row],[Order Date]])</f>
        <v>10</v>
      </c>
      <c r="F2131" s="11" t="str">
        <f>TEXT(SalesDataTable[[#This Row],[Order Date]],"MMM")</f>
        <v>Oct</v>
      </c>
      <c r="G2131" s="5" t="s">
        <v>20</v>
      </c>
      <c r="H2131" s="5" t="s">
        <v>47</v>
      </c>
      <c r="I2131" s="5" t="s">
        <v>2</v>
      </c>
      <c r="J2131" s="5" t="s">
        <v>16</v>
      </c>
      <c r="K2131" s="5" t="s">
        <v>9</v>
      </c>
      <c r="L2131" s="5" t="s">
        <v>37</v>
      </c>
      <c r="M2131" s="6">
        <v>1</v>
      </c>
      <c r="N2131" s="7">
        <v>155.16</v>
      </c>
      <c r="O2131" s="8">
        <v>0</v>
      </c>
      <c r="P2131" s="7">
        <v>78.84</v>
      </c>
      <c r="Q2131" s="7">
        <f t="shared" si="132"/>
        <v>155.16</v>
      </c>
      <c r="R2131" s="7">
        <f t="shared" si="133"/>
        <v>78.84</v>
      </c>
      <c r="S2131" s="7">
        <f t="shared" si="134"/>
        <v>76.319999999999993</v>
      </c>
      <c r="T2131" s="9">
        <f t="shared" si="135"/>
        <v>0.49187935034802782</v>
      </c>
      <c r="U2131" s="6">
        <f>YEAR(SalesDataTable[[#This Row],[Order Date]])</f>
        <v>2026</v>
      </c>
      <c r="V2131" s="9" t="str">
        <f>"Q"&amp;ROUNDUP(MONTH(SalesDataTable[[#This Row],[Order Date]])/3,0)</f>
        <v>Q4</v>
      </c>
      <c r="W2131" s="6">
        <f>MONTH(SalesDataTable[[#This Row],[Order Date]])</f>
        <v>10</v>
      </c>
      <c r="X2131" s="9" t="str">
        <f>TEXT(SalesDataTable[[#This Row],[Order Date]],"mmm")</f>
        <v>Oct</v>
      </c>
    </row>
    <row r="2132" spans="1:24">
      <c r="A2132" s="3">
        <v>1018</v>
      </c>
      <c r="B2132" s="4">
        <v>46312</v>
      </c>
      <c r="C2132" s="11">
        <f>YEAR(SalesDataTable[[#This Row],[Order Date]])</f>
        <v>2026</v>
      </c>
      <c r="D2132" s="11" t="str">
        <f>"Q"&amp;ROUNDUP(MONTH(SalesDataTable[[#This Row],[Order Date]])/3,0)</f>
        <v>Q4</v>
      </c>
      <c r="E2132" s="13">
        <f>MONTH(SalesDataTable[[#This Row],[Order Date]])</f>
        <v>10</v>
      </c>
      <c r="F2132" s="11" t="str">
        <f>TEXT(SalesDataTable[[#This Row],[Order Date]],"MMM")</f>
        <v>Oct</v>
      </c>
      <c r="G2132" s="5" t="s">
        <v>20</v>
      </c>
      <c r="H2132" s="5" t="s">
        <v>47</v>
      </c>
      <c r="I2132" s="5" t="s">
        <v>28</v>
      </c>
      <c r="J2132" s="5" t="s">
        <v>3</v>
      </c>
      <c r="K2132" s="5" t="s">
        <v>14</v>
      </c>
      <c r="L2132" s="5" t="s">
        <v>32</v>
      </c>
      <c r="M2132" s="6">
        <v>1</v>
      </c>
      <c r="N2132" s="7">
        <v>46.36</v>
      </c>
      <c r="O2132" s="8">
        <v>0.05</v>
      </c>
      <c r="P2132" s="7">
        <v>18.399999999999999</v>
      </c>
      <c r="Q2132" s="7">
        <f t="shared" si="132"/>
        <v>44.041999999999994</v>
      </c>
      <c r="R2132" s="7">
        <f t="shared" si="133"/>
        <v>18.399999999999999</v>
      </c>
      <c r="S2132" s="7">
        <f t="shared" si="134"/>
        <v>25.641999999999996</v>
      </c>
      <c r="T2132" s="9">
        <f t="shared" si="135"/>
        <v>0.58221697470596245</v>
      </c>
      <c r="U2132" s="6">
        <f>YEAR(SalesDataTable[[#This Row],[Order Date]])</f>
        <v>2026</v>
      </c>
      <c r="V2132" s="9" t="str">
        <f>"Q"&amp;ROUNDUP(MONTH(SalesDataTable[[#This Row],[Order Date]])/3,0)</f>
        <v>Q4</v>
      </c>
      <c r="W2132" s="6">
        <f>MONTH(SalesDataTable[[#This Row],[Order Date]])</f>
        <v>10</v>
      </c>
      <c r="X2132" s="9" t="str">
        <f>TEXT(SalesDataTable[[#This Row],[Order Date]],"mmm")</f>
        <v>Oct</v>
      </c>
    </row>
    <row r="2133" spans="1:24">
      <c r="A2133" s="3">
        <v>1179</v>
      </c>
      <c r="B2133" s="4">
        <v>46312</v>
      </c>
      <c r="C2133" s="11">
        <f>YEAR(SalesDataTable[[#This Row],[Order Date]])</f>
        <v>2026</v>
      </c>
      <c r="D2133" s="11" t="str">
        <f>"Q"&amp;ROUNDUP(MONTH(SalesDataTable[[#This Row],[Order Date]])/3,0)</f>
        <v>Q4</v>
      </c>
      <c r="E2133" s="13">
        <f>MONTH(SalesDataTable[[#This Row],[Order Date]])</f>
        <v>10</v>
      </c>
      <c r="F2133" s="11" t="str">
        <f>TEXT(SalesDataTable[[#This Row],[Order Date]],"MMM")</f>
        <v>Oct</v>
      </c>
      <c r="G2133" s="5" t="s">
        <v>11</v>
      </c>
      <c r="H2133" s="5" t="s">
        <v>52</v>
      </c>
      <c r="I2133" s="5" t="s">
        <v>2</v>
      </c>
      <c r="J2133" s="5" t="s">
        <v>16</v>
      </c>
      <c r="K2133" s="5" t="s">
        <v>4</v>
      </c>
      <c r="L2133" s="5" t="s">
        <v>5</v>
      </c>
      <c r="M2133" s="6">
        <v>1</v>
      </c>
      <c r="N2133" s="7">
        <v>81.47</v>
      </c>
      <c r="O2133" s="8">
        <v>0</v>
      </c>
      <c r="P2133" s="7">
        <v>43.67</v>
      </c>
      <c r="Q2133" s="7">
        <f t="shared" si="132"/>
        <v>81.47</v>
      </c>
      <c r="R2133" s="7">
        <f t="shared" si="133"/>
        <v>43.67</v>
      </c>
      <c r="S2133" s="7">
        <f t="shared" si="134"/>
        <v>37.799999999999997</v>
      </c>
      <c r="T2133" s="9">
        <f t="shared" si="135"/>
        <v>0.463974469129741</v>
      </c>
      <c r="U2133" s="6">
        <f>YEAR(SalesDataTable[[#This Row],[Order Date]])</f>
        <v>2026</v>
      </c>
      <c r="V2133" s="9" t="str">
        <f>"Q"&amp;ROUNDUP(MONTH(SalesDataTable[[#This Row],[Order Date]])/3,0)</f>
        <v>Q4</v>
      </c>
      <c r="W2133" s="6">
        <f>MONTH(SalesDataTable[[#This Row],[Order Date]])</f>
        <v>10</v>
      </c>
      <c r="X2133" s="9" t="str">
        <f>TEXT(SalesDataTable[[#This Row],[Order Date]],"mmm")</f>
        <v>Oct</v>
      </c>
    </row>
    <row r="2134" spans="1:24">
      <c r="A2134" s="3">
        <v>2267</v>
      </c>
      <c r="B2134" s="4">
        <v>46312</v>
      </c>
      <c r="C2134" s="11">
        <f>YEAR(SalesDataTable[[#This Row],[Order Date]])</f>
        <v>2026</v>
      </c>
      <c r="D2134" s="11" t="str">
        <f>"Q"&amp;ROUNDUP(MONTH(SalesDataTable[[#This Row],[Order Date]])/3,0)</f>
        <v>Q4</v>
      </c>
      <c r="E2134" s="13">
        <f>MONTH(SalesDataTable[[#This Row],[Order Date]])</f>
        <v>10</v>
      </c>
      <c r="F2134" s="11" t="str">
        <f>TEXT(SalesDataTable[[#This Row],[Order Date]],"MMM")</f>
        <v>Oct</v>
      </c>
      <c r="G2134" s="5" t="s">
        <v>0</v>
      </c>
      <c r="H2134" s="5" t="s">
        <v>50</v>
      </c>
      <c r="I2134" s="5" t="s">
        <v>2</v>
      </c>
      <c r="J2134" s="5" t="s">
        <v>3</v>
      </c>
      <c r="K2134" s="5" t="s">
        <v>14</v>
      </c>
      <c r="L2134" s="5" t="s">
        <v>44</v>
      </c>
      <c r="M2134" s="6">
        <v>1</v>
      </c>
      <c r="N2134" s="7">
        <v>134.31</v>
      </c>
      <c r="O2134" s="8">
        <v>0.05</v>
      </c>
      <c r="P2134" s="7">
        <v>67.239999999999995</v>
      </c>
      <c r="Q2134" s="7">
        <f t="shared" si="132"/>
        <v>127.5945</v>
      </c>
      <c r="R2134" s="7">
        <f t="shared" si="133"/>
        <v>67.239999999999995</v>
      </c>
      <c r="S2134" s="7">
        <f t="shared" si="134"/>
        <v>60.354500000000002</v>
      </c>
      <c r="T2134" s="9">
        <f t="shared" si="135"/>
        <v>0.47301803761133909</v>
      </c>
      <c r="U2134" s="6">
        <f>YEAR(SalesDataTable[[#This Row],[Order Date]])</f>
        <v>2026</v>
      </c>
      <c r="V2134" s="9" t="str">
        <f>"Q"&amp;ROUNDUP(MONTH(SalesDataTable[[#This Row],[Order Date]])/3,0)</f>
        <v>Q4</v>
      </c>
      <c r="W2134" s="6">
        <f>MONTH(SalesDataTable[[#This Row],[Order Date]])</f>
        <v>10</v>
      </c>
      <c r="X2134" s="9" t="str">
        <f>TEXT(SalesDataTable[[#This Row],[Order Date]],"mmm")</f>
        <v>Oct</v>
      </c>
    </row>
    <row r="2135" spans="1:24">
      <c r="A2135" s="3">
        <v>2656</v>
      </c>
      <c r="B2135" s="4">
        <v>46312</v>
      </c>
      <c r="C2135" s="11">
        <f>YEAR(SalesDataTable[[#This Row],[Order Date]])</f>
        <v>2026</v>
      </c>
      <c r="D2135" s="11" t="str">
        <f>"Q"&amp;ROUNDUP(MONTH(SalesDataTable[[#This Row],[Order Date]])/3,0)</f>
        <v>Q4</v>
      </c>
      <c r="E2135" s="13">
        <f>MONTH(SalesDataTable[[#This Row],[Order Date]])</f>
        <v>10</v>
      </c>
      <c r="F2135" s="11" t="str">
        <f>TEXT(SalesDataTable[[#This Row],[Order Date]],"MMM")</f>
        <v>Oct</v>
      </c>
      <c r="G2135" s="5" t="s">
        <v>11</v>
      </c>
      <c r="H2135" s="5" t="s">
        <v>52</v>
      </c>
      <c r="I2135" s="5" t="s">
        <v>2</v>
      </c>
      <c r="J2135" s="5" t="s">
        <v>13</v>
      </c>
      <c r="K2135" s="5" t="s">
        <v>23</v>
      </c>
      <c r="L2135" s="5" t="s">
        <v>51</v>
      </c>
      <c r="M2135" s="6">
        <v>1</v>
      </c>
      <c r="N2135" s="7">
        <v>123.11</v>
      </c>
      <c r="O2135" s="8">
        <v>0</v>
      </c>
      <c r="P2135" s="7">
        <v>58.99</v>
      </c>
      <c r="Q2135" s="7">
        <f t="shared" si="132"/>
        <v>123.11</v>
      </c>
      <c r="R2135" s="7">
        <f t="shared" si="133"/>
        <v>58.99</v>
      </c>
      <c r="S2135" s="7">
        <f t="shared" si="134"/>
        <v>64.12</v>
      </c>
      <c r="T2135" s="9">
        <f t="shared" si="135"/>
        <v>0.52083502558687356</v>
      </c>
      <c r="U2135" s="6">
        <f>YEAR(SalesDataTable[[#This Row],[Order Date]])</f>
        <v>2026</v>
      </c>
      <c r="V2135" s="9" t="str">
        <f>"Q"&amp;ROUNDUP(MONTH(SalesDataTable[[#This Row],[Order Date]])/3,0)</f>
        <v>Q4</v>
      </c>
      <c r="W2135" s="6">
        <f>MONTH(SalesDataTable[[#This Row],[Order Date]])</f>
        <v>10</v>
      </c>
      <c r="X2135" s="9" t="str">
        <f>TEXT(SalesDataTable[[#This Row],[Order Date]],"mmm")</f>
        <v>Oct</v>
      </c>
    </row>
    <row r="2136" spans="1:24">
      <c r="A2136" s="3">
        <v>2867</v>
      </c>
      <c r="B2136" s="4">
        <v>46312</v>
      </c>
      <c r="C2136" s="11">
        <f>YEAR(SalesDataTable[[#This Row],[Order Date]])</f>
        <v>2026</v>
      </c>
      <c r="D2136" s="11" t="str">
        <f>"Q"&amp;ROUNDUP(MONTH(SalesDataTable[[#This Row],[Order Date]])/3,0)</f>
        <v>Q4</v>
      </c>
      <c r="E2136" s="13">
        <f>MONTH(SalesDataTable[[#This Row],[Order Date]])</f>
        <v>10</v>
      </c>
      <c r="F2136" s="11" t="str">
        <f>TEXT(SalesDataTable[[#This Row],[Order Date]],"MMM")</f>
        <v>Oct</v>
      </c>
      <c r="G2136" s="5" t="s">
        <v>6</v>
      </c>
      <c r="H2136" s="5" t="s">
        <v>27</v>
      </c>
      <c r="I2136" s="5" t="s">
        <v>2</v>
      </c>
      <c r="J2136" s="5" t="s">
        <v>13</v>
      </c>
      <c r="K2136" s="5" t="s">
        <v>23</v>
      </c>
      <c r="L2136" s="5" t="s">
        <v>40</v>
      </c>
      <c r="M2136" s="6">
        <v>1</v>
      </c>
      <c r="N2136" s="7">
        <v>81.239999999999995</v>
      </c>
      <c r="O2136" s="8">
        <v>0</v>
      </c>
      <c r="P2136" s="7">
        <v>38.65</v>
      </c>
      <c r="Q2136" s="7">
        <f t="shared" si="132"/>
        <v>81.239999999999995</v>
      </c>
      <c r="R2136" s="7">
        <f t="shared" si="133"/>
        <v>38.65</v>
      </c>
      <c r="S2136" s="7">
        <f t="shared" si="134"/>
        <v>42.589999999999996</v>
      </c>
      <c r="T2136" s="9">
        <f t="shared" si="135"/>
        <v>0.52424913835548992</v>
      </c>
      <c r="U2136" s="6">
        <f>YEAR(SalesDataTable[[#This Row],[Order Date]])</f>
        <v>2026</v>
      </c>
      <c r="V2136" s="9" t="str">
        <f>"Q"&amp;ROUNDUP(MONTH(SalesDataTable[[#This Row],[Order Date]])/3,0)</f>
        <v>Q4</v>
      </c>
      <c r="W2136" s="6">
        <f>MONTH(SalesDataTable[[#This Row],[Order Date]])</f>
        <v>10</v>
      </c>
      <c r="X2136" s="9" t="str">
        <f>TEXT(SalesDataTable[[#This Row],[Order Date]],"mmm")</f>
        <v>Oct</v>
      </c>
    </row>
    <row r="2137" spans="1:24">
      <c r="A2137" s="3">
        <v>3335</v>
      </c>
      <c r="B2137" s="4">
        <v>46312</v>
      </c>
      <c r="C2137" s="11">
        <f>YEAR(SalesDataTable[[#This Row],[Order Date]])</f>
        <v>2026</v>
      </c>
      <c r="D2137" s="11" t="str">
        <f>"Q"&amp;ROUNDUP(MONTH(SalesDataTable[[#This Row],[Order Date]])/3,0)</f>
        <v>Q4</v>
      </c>
      <c r="E2137" s="13">
        <f>MONTH(SalesDataTable[[#This Row],[Order Date]])</f>
        <v>10</v>
      </c>
      <c r="F2137" s="11" t="str">
        <f>TEXT(SalesDataTable[[#This Row],[Order Date]],"MMM")</f>
        <v>Oct</v>
      </c>
      <c r="G2137" s="5" t="s">
        <v>0</v>
      </c>
      <c r="H2137" s="5" t="s">
        <v>36</v>
      </c>
      <c r="I2137" s="5" t="s">
        <v>28</v>
      </c>
      <c r="J2137" s="5" t="s">
        <v>3</v>
      </c>
      <c r="K2137" s="5" t="s">
        <v>9</v>
      </c>
      <c r="L2137" s="5" t="s">
        <v>46</v>
      </c>
      <c r="M2137" s="6">
        <v>1</v>
      </c>
      <c r="N2137" s="7">
        <v>70.81</v>
      </c>
      <c r="O2137" s="8">
        <v>0.15</v>
      </c>
      <c r="P2137" s="7">
        <v>32.93</v>
      </c>
      <c r="Q2137" s="7">
        <f t="shared" si="132"/>
        <v>60.188499999999998</v>
      </c>
      <c r="R2137" s="7">
        <f t="shared" si="133"/>
        <v>32.93</v>
      </c>
      <c r="S2137" s="7">
        <f t="shared" si="134"/>
        <v>27.258499999999998</v>
      </c>
      <c r="T2137" s="9">
        <f t="shared" si="135"/>
        <v>0.45288551799762411</v>
      </c>
      <c r="U2137" s="6">
        <f>YEAR(SalesDataTable[[#This Row],[Order Date]])</f>
        <v>2026</v>
      </c>
      <c r="V2137" s="9" t="str">
        <f>"Q"&amp;ROUNDUP(MONTH(SalesDataTable[[#This Row],[Order Date]])/3,0)</f>
        <v>Q4</v>
      </c>
      <c r="W2137" s="6">
        <f>MONTH(SalesDataTable[[#This Row],[Order Date]])</f>
        <v>10</v>
      </c>
      <c r="X2137" s="9" t="str">
        <f>TEXT(SalesDataTable[[#This Row],[Order Date]],"mmm")</f>
        <v>Oct</v>
      </c>
    </row>
    <row r="2138" spans="1:24">
      <c r="A2138" s="3">
        <v>3770</v>
      </c>
      <c r="B2138" s="4">
        <v>46312</v>
      </c>
      <c r="C2138" s="11">
        <f>YEAR(SalesDataTable[[#This Row],[Order Date]])</f>
        <v>2026</v>
      </c>
      <c r="D2138" s="11" t="str">
        <f>"Q"&amp;ROUNDUP(MONTH(SalesDataTable[[#This Row],[Order Date]])/3,0)</f>
        <v>Q4</v>
      </c>
      <c r="E2138" s="13">
        <f>MONTH(SalesDataTable[[#This Row],[Order Date]])</f>
        <v>10</v>
      </c>
      <c r="F2138" s="11" t="str">
        <f>TEXT(SalesDataTable[[#This Row],[Order Date]],"MMM")</f>
        <v>Oct</v>
      </c>
      <c r="G2138" s="5" t="s">
        <v>20</v>
      </c>
      <c r="H2138" s="5" t="s">
        <v>47</v>
      </c>
      <c r="I2138" s="5" t="s">
        <v>2</v>
      </c>
      <c r="J2138" s="5" t="s">
        <v>16</v>
      </c>
      <c r="K2138" s="5" t="s">
        <v>23</v>
      </c>
      <c r="L2138" s="5" t="s">
        <v>29</v>
      </c>
      <c r="M2138" s="6">
        <v>6</v>
      </c>
      <c r="N2138" s="7">
        <v>200.26</v>
      </c>
      <c r="O2138" s="8">
        <v>0</v>
      </c>
      <c r="P2138" s="7">
        <v>106.71</v>
      </c>
      <c r="Q2138" s="7">
        <f t="shared" si="132"/>
        <v>1201.56</v>
      </c>
      <c r="R2138" s="7">
        <f t="shared" si="133"/>
        <v>640.26</v>
      </c>
      <c r="S2138" s="7">
        <f t="shared" si="134"/>
        <v>561.29999999999995</v>
      </c>
      <c r="T2138" s="9">
        <f t="shared" si="135"/>
        <v>0.46714271447118744</v>
      </c>
      <c r="U2138" s="6">
        <f>YEAR(SalesDataTable[[#This Row],[Order Date]])</f>
        <v>2026</v>
      </c>
      <c r="V2138" s="9" t="str">
        <f>"Q"&amp;ROUNDUP(MONTH(SalesDataTable[[#This Row],[Order Date]])/3,0)</f>
        <v>Q4</v>
      </c>
      <c r="W2138" s="6">
        <f>MONTH(SalesDataTable[[#This Row],[Order Date]])</f>
        <v>10</v>
      </c>
      <c r="X2138" s="9" t="str">
        <f>TEXT(SalesDataTable[[#This Row],[Order Date]],"mmm")</f>
        <v>Oct</v>
      </c>
    </row>
    <row r="2139" spans="1:24">
      <c r="A2139" s="3">
        <v>4065</v>
      </c>
      <c r="B2139" s="4">
        <v>46312</v>
      </c>
      <c r="C2139" s="11">
        <f>YEAR(SalesDataTable[[#This Row],[Order Date]])</f>
        <v>2026</v>
      </c>
      <c r="D2139" s="11" t="str">
        <f>"Q"&amp;ROUNDUP(MONTH(SalesDataTable[[#This Row],[Order Date]])/3,0)</f>
        <v>Q4</v>
      </c>
      <c r="E2139" s="13">
        <f>MONTH(SalesDataTable[[#This Row],[Order Date]])</f>
        <v>10</v>
      </c>
      <c r="F2139" s="11" t="str">
        <f>TEXT(SalesDataTable[[#This Row],[Order Date]],"MMM")</f>
        <v>Oct</v>
      </c>
      <c r="G2139" s="5" t="s">
        <v>20</v>
      </c>
      <c r="H2139" s="5" t="s">
        <v>21</v>
      </c>
      <c r="I2139" s="5" t="s">
        <v>2</v>
      </c>
      <c r="J2139" s="5" t="s">
        <v>13</v>
      </c>
      <c r="K2139" s="5" t="s">
        <v>34</v>
      </c>
      <c r="L2139" s="5" t="s">
        <v>42</v>
      </c>
      <c r="M2139" s="6">
        <v>3</v>
      </c>
      <c r="N2139" s="7">
        <v>36.75</v>
      </c>
      <c r="O2139" s="8">
        <v>0.05</v>
      </c>
      <c r="P2139" s="7">
        <v>13.71</v>
      </c>
      <c r="Q2139" s="7">
        <f t="shared" si="132"/>
        <v>104.7375</v>
      </c>
      <c r="R2139" s="7">
        <f t="shared" si="133"/>
        <v>41.13</v>
      </c>
      <c r="S2139" s="7">
        <f t="shared" si="134"/>
        <v>63.607499999999995</v>
      </c>
      <c r="T2139" s="9">
        <f t="shared" si="135"/>
        <v>0.60730397422126747</v>
      </c>
      <c r="U2139" s="6">
        <f>YEAR(SalesDataTable[[#This Row],[Order Date]])</f>
        <v>2026</v>
      </c>
      <c r="V2139" s="9" t="str">
        <f>"Q"&amp;ROUNDUP(MONTH(SalesDataTable[[#This Row],[Order Date]])/3,0)</f>
        <v>Q4</v>
      </c>
      <c r="W2139" s="6">
        <f>MONTH(SalesDataTable[[#This Row],[Order Date]])</f>
        <v>10</v>
      </c>
      <c r="X2139" s="9" t="str">
        <f>TEXT(SalesDataTable[[#This Row],[Order Date]],"mmm")</f>
        <v>Oct</v>
      </c>
    </row>
    <row r="2140" spans="1:24">
      <c r="A2140" s="3">
        <v>4222</v>
      </c>
      <c r="B2140" s="4">
        <v>46312</v>
      </c>
      <c r="C2140" s="11">
        <f>YEAR(SalesDataTable[[#This Row],[Order Date]])</f>
        <v>2026</v>
      </c>
      <c r="D2140" s="11" t="str">
        <f>"Q"&amp;ROUNDUP(MONTH(SalesDataTable[[#This Row],[Order Date]])/3,0)</f>
        <v>Q4</v>
      </c>
      <c r="E2140" s="13">
        <f>MONTH(SalesDataTable[[#This Row],[Order Date]])</f>
        <v>10</v>
      </c>
      <c r="F2140" s="11" t="str">
        <f>TEXT(SalesDataTable[[#This Row],[Order Date]],"MMM")</f>
        <v>Oct</v>
      </c>
      <c r="G2140" s="5" t="s">
        <v>11</v>
      </c>
      <c r="H2140" s="5" t="s">
        <v>52</v>
      </c>
      <c r="I2140" s="5" t="s">
        <v>2</v>
      </c>
      <c r="J2140" s="5" t="s">
        <v>3</v>
      </c>
      <c r="K2140" s="5" t="s">
        <v>9</v>
      </c>
      <c r="L2140" s="5" t="s">
        <v>10</v>
      </c>
      <c r="M2140" s="6">
        <v>2</v>
      </c>
      <c r="N2140" s="7">
        <v>92.41</v>
      </c>
      <c r="O2140" s="8">
        <v>0.1</v>
      </c>
      <c r="P2140" s="7">
        <v>45.42</v>
      </c>
      <c r="Q2140" s="7">
        <f t="shared" si="132"/>
        <v>166.33799999999999</v>
      </c>
      <c r="R2140" s="7">
        <f t="shared" si="133"/>
        <v>90.84</v>
      </c>
      <c r="S2140" s="7">
        <f t="shared" si="134"/>
        <v>75.49799999999999</v>
      </c>
      <c r="T2140" s="9">
        <f t="shared" si="135"/>
        <v>0.4538830573891714</v>
      </c>
      <c r="U2140" s="6">
        <f>YEAR(SalesDataTable[[#This Row],[Order Date]])</f>
        <v>2026</v>
      </c>
      <c r="V2140" s="9" t="str">
        <f>"Q"&amp;ROUNDUP(MONTH(SalesDataTable[[#This Row],[Order Date]])/3,0)</f>
        <v>Q4</v>
      </c>
      <c r="W2140" s="6">
        <f>MONTH(SalesDataTable[[#This Row],[Order Date]])</f>
        <v>10</v>
      </c>
      <c r="X2140" s="9" t="str">
        <f>TEXT(SalesDataTable[[#This Row],[Order Date]],"mmm")</f>
        <v>Oct</v>
      </c>
    </row>
    <row r="2141" spans="1:24">
      <c r="A2141" s="3">
        <v>4304</v>
      </c>
      <c r="B2141" s="4">
        <v>46312</v>
      </c>
      <c r="C2141" s="11">
        <f>YEAR(SalesDataTable[[#This Row],[Order Date]])</f>
        <v>2026</v>
      </c>
      <c r="D2141" s="11" t="str">
        <f>"Q"&amp;ROUNDUP(MONTH(SalesDataTable[[#This Row],[Order Date]])/3,0)</f>
        <v>Q4</v>
      </c>
      <c r="E2141" s="13">
        <f>MONTH(SalesDataTable[[#This Row],[Order Date]])</f>
        <v>10</v>
      </c>
      <c r="F2141" s="11" t="str">
        <f>TEXT(SalesDataTable[[#This Row],[Order Date]],"MMM")</f>
        <v>Oct</v>
      </c>
      <c r="G2141" s="5" t="s">
        <v>6</v>
      </c>
      <c r="H2141" s="5" t="s">
        <v>49</v>
      </c>
      <c r="I2141" s="5" t="s">
        <v>19</v>
      </c>
      <c r="J2141" s="5" t="s">
        <v>13</v>
      </c>
      <c r="K2141" s="5" t="s">
        <v>34</v>
      </c>
      <c r="L2141" s="5" t="s">
        <v>35</v>
      </c>
      <c r="M2141" s="6">
        <v>1</v>
      </c>
      <c r="N2141" s="7">
        <v>40.67</v>
      </c>
      <c r="O2141" s="8">
        <v>0</v>
      </c>
      <c r="P2141" s="7">
        <v>15.09</v>
      </c>
      <c r="Q2141" s="7">
        <f t="shared" si="132"/>
        <v>40.67</v>
      </c>
      <c r="R2141" s="7">
        <f t="shared" si="133"/>
        <v>15.09</v>
      </c>
      <c r="S2141" s="7">
        <f t="shared" si="134"/>
        <v>25.580000000000002</v>
      </c>
      <c r="T2141" s="9">
        <f t="shared" si="135"/>
        <v>0.62896483894762722</v>
      </c>
      <c r="U2141" s="6">
        <f>YEAR(SalesDataTable[[#This Row],[Order Date]])</f>
        <v>2026</v>
      </c>
      <c r="V2141" s="9" t="str">
        <f>"Q"&amp;ROUNDUP(MONTH(SalesDataTable[[#This Row],[Order Date]])/3,0)</f>
        <v>Q4</v>
      </c>
      <c r="W2141" s="6">
        <f>MONTH(SalesDataTable[[#This Row],[Order Date]])</f>
        <v>10</v>
      </c>
      <c r="X2141" s="9" t="str">
        <f>TEXT(SalesDataTable[[#This Row],[Order Date]],"mmm")</f>
        <v>Oct</v>
      </c>
    </row>
    <row r="2142" spans="1:24">
      <c r="A2142" s="3">
        <v>109</v>
      </c>
      <c r="B2142" s="4">
        <v>46313</v>
      </c>
      <c r="C2142" s="11">
        <f>YEAR(SalesDataTable[[#This Row],[Order Date]])</f>
        <v>2026</v>
      </c>
      <c r="D2142" s="11" t="str">
        <f>"Q"&amp;ROUNDUP(MONTH(SalesDataTable[[#This Row],[Order Date]])/3,0)</f>
        <v>Q4</v>
      </c>
      <c r="E2142" s="13">
        <f>MONTH(SalesDataTable[[#This Row],[Order Date]])</f>
        <v>10</v>
      </c>
      <c r="F2142" s="11" t="str">
        <f>TEXT(SalesDataTable[[#This Row],[Order Date]],"MMM")</f>
        <v>Oct</v>
      </c>
      <c r="G2142" s="5" t="s">
        <v>6</v>
      </c>
      <c r="H2142" s="5" t="s">
        <v>7</v>
      </c>
      <c r="I2142" s="5" t="s">
        <v>2</v>
      </c>
      <c r="J2142" s="5" t="s">
        <v>3</v>
      </c>
      <c r="K2142" s="5" t="s">
        <v>9</v>
      </c>
      <c r="L2142" s="5" t="s">
        <v>10</v>
      </c>
      <c r="M2142" s="6">
        <v>1</v>
      </c>
      <c r="N2142" s="7">
        <v>90.09</v>
      </c>
      <c r="O2142" s="8">
        <v>0</v>
      </c>
      <c r="P2142" s="7">
        <v>45.17</v>
      </c>
      <c r="Q2142" s="7">
        <f t="shared" si="132"/>
        <v>90.09</v>
      </c>
      <c r="R2142" s="7">
        <f t="shared" si="133"/>
        <v>45.17</v>
      </c>
      <c r="S2142" s="7">
        <f t="shared" si="134"/>
        <v>44.92</v>
      </c>
      <c r="T2142" s="9">
        <f t="shared" si="135"/>
        <v>0.49861249861249862</v>
      </c>
      <c r="U2142" s="6">
        <f>YEAR(SalesDataTable[[#This Row],[Order Date]])</f>
        <v>2026</v>
      </c>
      <c r="V2142" s="9" t="str">
        <f>"Q"&amp;ROUNDUP(MONTH(SalesDataTable[[#This Row],[Order Date]])/3,0)</f>
        <v>Q4</v>
      </c>
      <c r="W2142" s="6">
        <f>MONTH(SalesDataTable[[#This Row],[Order Date]])</f>
        <v>10</v>
      </c>
      <c r="X2142" s="9" t="str">
        <f>TEXT(SalesDataTable[[#This Row],[Order Date]],"mmm")</f>
        <v>Oct</v>
      </c>
    </row>
    <row r="2143" spans="1:24">
      <c r="A2143" s="3">
        <v>744</v>
      </c>
      <c r="B2143" s="4">
        <v>46313</v>
      </c>
      <c r="C2143" s="11">
        <f>YEAR(SalesDataTable[[#This Row],[Order Date]])</f>
        <v>2026</v>
      </c>
      <c r="D2143" s="11" t="str">
        <f>"Q"&amp;ROUNDUP(MONTH(SalesDataTable[[#This Row],[Order Date]])/3,0)</f>
        <v>Q4</v>
      </c>
      <c r="E2143" s="13">
        <f>MONTH(SalesDataTable[[#This Row],[Order Date]])</f>
        <v>10</v>
      </c>
      <c r="F2143" s="11" t="str">
        <f>TEXT(SalesDataTable[[#This Row],[Order Date]],"MMM")</f>
        <v>Oct</v>
      </c>
      <c r="G2143" s="5" t="s">
        <v>11</v>
      </c>
      <c r="H2143" s="5" t="s">
        <v>39</v>
      </c>
      <c r="I2143" s="5" t="s">
        <v>2</v>
      </c>
      <c r="J2143" s="5" t="s">
        <v>3</v>
      </c>
      <c r="K2143" s="5" t="s">
        <v>14</v>
      </c>
      <c r="L2143" s="5" t="s">
        <v>15</v>
      </c>
      <c r="M2143" s="6">
        <v>1</v>
      </c>
      <c r="N2143" s="7">
        <v>36.83</v>
      </c>
      <c r="O2143" s="8">
        <v>0</v>
      </c>
      <c r="P2143" s="7">
        <v>13.64</v>
      </c>
      <c r="Q2143" s="7">
        <f t="shared" si="132"/>
        <v>36.83</v>
      </c>
      <c r="R2143" s="7">
        <f t="shared" si="133"/>
        <v>13.64</v>
      </c>
      <c r="S2143" s="7">
        <f t="shared" si="134"/>
        <v>23.189999999999998</v>
      </c>
      <c r="T2143" s="9">
        <f t="shared" si="135"/>
        <v>0.62964974205810476</v>
      </c>
      <c r="U2143" s="6">
        <f>YEAR(SalesDataTable[[#This Row],[Order Date]])</f>
        <v>2026</v>
      </c>
      <c r="V2143" s="9" t="str">
        <f>"Q"&amp;ROUNDUP(MONTH(SalesDataTable[[#This Row],[Order Date]])/3,0)</f>
        <v>Q4</v>
      </c>
      <c r="W2143" s="6">
        <f>MONTH(SalesDataTable[[#This Row],[Order Date]])</f>
        <v>10</v>
      </c>
      <c r="X2143" s="9" t="str">
        <f>TEXT(SalesDataTable[[#This Row],[Order Date]],"mmm")</f>
        <v>Oct</v>
      </c>
    </row>
    <row r="2144" spans="1:24">
      <c r="A2144" s="3">
        <v>960</v>
      </c>
      <c r="B2144" s="4">
        <v>46313</v>
      </c>
      <c r="C2144" s="11">
        <f>YEAR(SalesDataTable[[#This Row],[Order Date]])</f>
        <v>2026</v>
      </c>
      <c r="D2144" s="11" t="str">
        <f>"Q"&amp;ROUNDUP(MONTH(SalesDataTable[[#This Row],[Order Date]])/3,0)</f>
        <v>Q4</v>
      </c>
      <c r="E2144" s="13">
        <f>MONTH(SalesDataTable[[#This Row],[Order Date]])</f>
        <v>10</v>
      </c>
      <c r="F2144" s="11" t="str">
        <f>TEXT(SalesDataTable[[#This Row],[Order Date]],"MMM")</f>
        <v>Oct</v>
      </c>
      <c r="G2144" s="5" t="s">
        <v>6</v>
      </c>
      <c r="H2144" s="5" t="s">
        <v>43</v>
      </c>
      <c r="I2144" s="5" t="s">
        <v>28</v>
      </c>
      <c r="J2144" s="5" t="s">
        <v>3</v>
      </c>
      <c r="K2144" s="5" t="s">
        <v>23</v>
      </c>
      <c r="L2144" s="5" t="s">
        <v>29</v>
      </c>
      <c r="M2144" s="6">
        <v>5</v>
      </c>
      <c r="N2144" s="7">
        <v>196.37</v>
      </c>
      <c r="O2144" s="8">
        <v>0.05</v>
      </c>
      <c r="P2144" s="7">
        <v>103.51</v>
      </c>
      <c r="Q2144" s="7">
        <f t="shared" si="132"/>
        <v>932.75749999999994</v>
      </c>
      <c r="R2144" s="7">
        <f t="shared" si="133"/>
        <v>517.55000000000007</v>
      </c>
      <c r="S2144" s="7">
        <f t="shared" si="134"/>
        <v>415.20749999999987</v>
      </c>
      <c r="T2144" s="9">
        <f t="shared" si="135"/>
        <v>0.44513981393877816</v>
      </c>
      <c r="U2144" s="6">
        <f>YEAR(SalesDataTable[[#This Row],[Order Date]])</f>
        <v>2026</v>
      </c>
      <c r="V2144" s="9" t="str">
        <f>"Q"&amp;ROUNDUP(MONTH(SalesDataTable[[#This Row],[Order Date]])/3,0)</f>
        <v>Q4</v>
      </c>
      <c r="W2144" s="6">
        <f>MONTH(SalesDataTable[[#This Row],[Order Date]])</f>
        <v>10</v>
      </c>
      <c r="X2144" s="9" t="str">
        <f>TEXT(SalesDataTable[[#This Row],[Order Date]],"mmm")</f>
        <v>Oct</v>
      </c>
    </row>
    <row r="2145" spans="1:24">
      <c r="A2145" s="3">
        <v>1389</v>
      </c>
      <c r="B2145" s="4">
        <v>46313</v>
      </c>
      <c r="C2145" s="11">
        <f>YEAR(SalesDataTable[[#This Row],[Order Date]])</f>
        <v>2026</v>
      </c>
      <c r="D2145" s="11" t="str">
        <f>"Q"&amp;ROUNDUP(MONTH(SalesDataTable[[#This Row],[Order Date]])/3,0)</f>
        <v>Q4</v>
      </c>
      <c r="E2145" s="13">
        <f>MONTH(SalesDataTable[[#This Row],[Order Date]])</f>
        <v>10</v>
      </c>
      <c r="F2145" s="11" t="str">
        <f>TEXT(SalesDataTable[[#This Row],[Order Date]],"MMM")</f>
        <v>Oct</v>
      </c>
      <c r="G2145" s="5" t="s">
        <v>0</v>
      </c>
      <c r="H2145" s="5" t="s">
        <v>50</v>
      </c>
      <c r="I2145" s="5" t="s">
        <v>2</v>
      </c>
      <c r="J2145" s="5" t="s">
        <v>13</v>
      </c>
      <c r="K2145" s="5" t="s">
        <v>9</v>
      </c>
      <c r="L2145" s="5" t="s">
        <v>10</v>
      </c>
      <c r="M2145" s="6">
        <v>2</v>
      </c>
      <c r="N2145" s="7">
        <v>93.73</v>
      </c>
      <c r="O2145" s="8">
        <v>0</v>
      </c>
      <c r="P2145" s="7">
        <v>44.79</v>
      </c>
      <c r="Q2145" s="7">
        <f t="shared" si="132"/>
        <v>187.46</v>
      </c>
      <c r="R2145" s="7">
        <f t="shared" si="133"/>
        <v>89.58</v>
      </c>
      <c r="S2145" s="7">
        <f t="shared" si="134"/>
        <v>97.88000000000001</v>
      </c>
      <c r="T2145" s="9">
        <f t="shared" si="135"/>
        <v>0.52213805611863873</v>
      </c>
      <c r="U2145" s="6">
        <f>YEAR(SalesDataTable[[#This Row],[Order Date]])</f>
        <v>2026</v>
      </c>
      <c r="V2145" s="9" t="str">
        <f>"Q"&amp;ROUNDUP(MONTH(SalesDataTable[[#This Row],[Order Date]])/3,0)</f>
        <v>Q4</v>
      </c>
      <c r="W2145" s="6">
        <f>MONTH(SalesDataTable[[#This Row],[Order Date]])</f>
        <v>10</v>
      </c>
      <c r="X2145" s="9" t="str">
        <f>TEXT(SalesDataTable[[#This Row],[Order Date]],"mmm")</f>
        <v>Oct</v>
      </c>
    </row>
    <row r="2146" spans="1:24">
      <c r="A2146" s="3">
        <v>1493</v>
      </c>
      <c r="B2146" s="4">
        <v>46313</v>
      </c>
      <c r="C2146" s="11">
        <f>YEAR(SalesDataTable[[#This Row],[Order Date]])</f>
        <v>2026</v>
      </c>
      <c r="D2146" s="11" t="str">
        <f>"Q"&amp;ROUNDUP(MONTH(SalesDataTable[[#This Row],[Order Date]])/3,0)</f>
        <v>Q4</v>
      </c>
      <c r="E2146" s="13">
        <f>MONTH(SalesDataTable[[#This Row],[Order Date]])</f>
        <v>10</v>
      </c>
      <c r="F2146" s="11" t="str">
        <f>TEXT(SalesDataTable[[#This Row],[Order Date]],"MMM")</f>
        <v>Oct</v>
      </c>
      <c r="G2146" s="5" t="s">
        <v>11</v>
      </c>
      <c r="H2146" s="5" t="s">
        <v>39</v>
      </c>
      <c r="I2146" s="5" t="s">
        <v>2</v>
      </c>
      <c r="J2146" s="5" t="s">
        <v>16</v>
      </c>
      <c r="K2146" s="5" t="s">
        <v>14</v>
      </c>
      <c r="L2146" s="5" t="s">
        <v>15</v>
      </c>
      <c r="M2146" s="6">
        <v>1</v>
      </c>
      <c r="N2146" s="7">
        <v>36.46</v>
      </c>
      <c r="O2146" s="8">
        <v>0.05</v>
      </c>
      <c r="P2146" s="7">
        <v>13.35</v>
      </c>
      <c r="Q2146" s="7">
        <f t="shared" si="132"/>
        <v>34.637</v>
      </c>
      <c r="R2146" s="7">
        <f t="shared" si="133"/>
        <v>13.35</v>
      </c>
      <c r="S2146" s="7">
        <f t="shared" si="134"/>
        <v>21.286999999999999</v>
      </c>
      <c r="T2146" s="9">
        <f t="shared" si="135"/>
        <v>0.61457401045125148</v>
      </c>
      <c r="U2146" s="6">
        <f>YEAR(SalesDataTable[[#This Row],[Order Date]])</f>
        <v>2026</v>
      </c>
      <c r="V2146" s="9" t="str">
        <f>"Q"&amp;ROUNDUP(MONTH(SalesDataTable[[#This Row],[Order Date]])/3,0)</f>
        <v>Q4</v>
      </c>
      <c r="W2146" s="6">
        <f>MONTH(SalesDataTable[[#This Row],[Order Date]])</f>
        <v>10</v>
      </c>
      <c r="X2146" s="9" t="str">
        <f>TEXT(SalesDataTable[[#This Row],[Order Date]],"mmm")</f>
        <v>Oct</v>
      </c>
    </row>
    <row r="2147" spans="1:24">
      <c r="A2147" s="3">
        <v>1967</v>
      </c>
      <c r="B2147" s="4">
        <v>46313</v>
      </c>
      <c r="C2147" s="11">
        <f>YEAR(SalesDataTable[[#This Row],[Order Date]])</f>
        <v>2026</v>
      </c>
      <c r="D2147" s="11" t="str">
        <f>"Q"&amp;ROUNDUP(MONTH(SalesDataTable[[#This Row],[Order Date]])/3,0)</f>
        <v>Q4</v>
      </c>
      <c r="E2147" s="13">
        <f>MONTH(SalesDataTable[[#This Row],[Order Date]])</f>
        <v>10</v>
      </c>
      <c r="F2147" s="11" t="str">
        <f>TEXT(SalesDataTable[[#This Row],[Order Date]],"MMM")</f>
        <v>Oct</v>
      </c>
      <c r="G2147" s="5" t="s">
        <v>6</v>
      </c>
      <c r="H2147" s="5" t="s">
        <v>49</v>
      </c>
      <c r="I2147" s="5" t="s">
        <v>2</v>
      </c>
      <c r="J2147" s="5" t="s">
        <v>3</v>
      </c>
      <c r="K2147" s="5" t="s">
        <v>23</v>
      </c>
      <c r="L2147" s="5" t="s">
        <v>51</v>
      </c>
      <c r="M2147" s="6">
        <v>2</v>
      </c>
      <c r="N2147" s="7">
        <v>125.91</v>
      </c>
      <c r="O2147" s="8">
        <v>0</v>
      </c>
      <c r="P2147" s="7">
        <v>61.95</v>
      </c>
      <c r="Q2147" s="7">
        <f t="shared" si="132"/>
        <v>251.82</v>
      </c>
      <c r="R2147" s="7">
        <f t="shared" si="133"/>
        <v>123.9</v>
      </c>
      <c r="S2147" s="7">
        <f t="shared" si="134"/>
        <v>127.91999999999999</v>
      </c>
      <c r="T2147" s="9">
        <f t="shared" si="135"/>
        <v>0.50798189182749576</v>
      </c>
      <c r="U2147" s="6">
        <f>YEAR(SalesDataTable[[#This Row],[Order Date]])</f>
        <v>2026</v>
      </c>
      <c r="V2147" s="9" t="str">
        <f>"Q"&amp;ROUNDUP(MONTH(SalesDataTable[[#This Row],[Order Date]])/3,0)</f>
        <v>Q4</v>
      </c>
      <c r="W2147" s="6">
        <f>MONTH(SalesDataTable[[#This Row],[Order Date]])</f>
        <v>10</v>
      </c>
      <c r="X2147" s="9" t="str">
        <f>TEXT(SalesDataTable[[#This Row],[Order Date]],"mmm")</f>
        <v>Oct</v>
      </c>
    </row>
    <row r="2148" spans="1:24">
      <c r="A2148" s="3">
        <v>2132</v>
      </c>
      <c r="B2148" s="4">
        <v>46313</v>
      </c>
      <c r="C2148" s="11">
        <f>YEAR(SalesDataTable[[#This Row],[Order Date]])</f>
        <v>2026</v>
      </c>
      <c r="D2148" s="11" t="str">
        <f>"Q"&amp;ROUNDUP(MONTH(SalesDataTable[[#This Row],[Order Date]])/3,0)</f>
        <v>Q4</v>
      </c>
      <c r="E2148" s="13">
        <f>MONTH(SalesDataTable[[#This Row],[Order Date]])</f>
        <v>10</v>
      </c>
      <c r="F2148" s="11" t="str">
        <f>TEXT(SalesDataTable[[#This Row],[Order Date]],"MMM")</f>
        <v>Oct</v>
      </c>
      <c r="G2148" s="5" t="s">
        <v>20</v>
      </c>
      <c r="H2148" s="5" t="s">
        <v>33</v>
      </c>
      <c r="I2148" s="5" t="s">
        <v>19</v>
      </c>
      <c r="J2148" s="5" t="s">
        <v>13</v>
      </c>
      <c r="K2148" s="5" t="s">
        <v>9</v>
      </c>
      <c r="L2148" s="5" t="s">
        <v>10</v>
      </c>
      <c r="M2148" s="6">
        <v>1</v>
      </c>
      <c r="N2148" s="7">
        <v>92.56</v>
      </c>
      <c r="O2148" s="8">
        <v>0.1</v>
      </c>
      <c r="P2148" s="7">
        <v>44.23</v>
      </c>
      <c r="Q2148" s="7">
        <f t="shared" si="132"/>
        <v>83.304000000000002</v>
      </c>
      <c r="R2148" s="7">
        <f t="shared" si="133"/>
        <v>44.23</v>
      </c>
      <c r="S2148" s="7">
        <f t="shared" si="134"/>
        <v>39.074000000000005</v>
      </c>
      <c r="T2148" s="9">
        <f t="shared" si="135"/>
        <v>0.46905310669355621</v>
      </c>
      <c r="U2148" s="6">
        <f>YEAR(SalesDataTable[[#This Row],[Order Date]])</f>
        <v>2026</v>
      </c>
      <c r="V2148" s="9" t="str">
        <f>"Q"&amp;ROUNDUP(MONTH(SalesDataTable[[#This Row],[Order Date]])/3,0)</f>
        <v>Q4</v>
      </c>
      <c r="W2148" s="6">
        <f>MONTH(SalesDataTable[[#This Row],[Order Date]])</f>
        <v>10</v>
      </c>
      <c r="X2148" s="9" t="str">
        <f>TEXT(SalesDataTable[[#This Row],[Order Date]],"mmm")</f>
        <v>Oct</v>
      </c>
    </row>
    <row r="2149" spans="1:24">
      <c r="A2149" s="3">
        <v>2882</v>
      </c>
      <c r="B2149" s="4">
        <v>46313</v>
      </c>
      <c r="C2149" s="11">
        <f>YEAR(SalesDataTable[[#This Row],[Order Date]])</f>
        <v>2026</v>
      </c>
      <c r="D2149" s="11" t="str">
        <f>"Q"&amp;ROUNDUP(MONTH(SalesDataTable[[#This Row],[Order Date]])/3,0)</f>
        <v>Q4</v>
      </c>
      <c r="E2149" s="13">
        <f>MONTH(SalesDataTable[[#This Row],[Order Date]])</f>
        <v>10</v>
      </c>
      <c r="F2149" s="11" t="str">
        <f>TEXT(SalesDataTable[[#This Row],[Order Date]],"MMM")</f>
        <v>Oct</v>
      </c>
      <c r="G2149" s="5" t="s">
        <v>20</v>
      </c>
      <c r="H2149" s="5" t="s">
        <v>33</v>
      </c>
      <c r="I2149" s="5" t="s">
        <v>28</v>
      </c>
      <c r="J2149" s="5" t="s">
        <v>13</v>
      </c>
      <c r="K2149" s="5" t="s">
        <v>9</v>
      </c>
      <c r="L2149" s="5" t="s">
        <v>46</v>
      </c>
      <c r="M2149" s="6">
        <v>4</v>
      </c>
      <c r="N2149" s="7">
        <v>70.02</v>
      </c>
      <c r="O2149" s="8">
        <v>0</v>
      </c>
      <c r="P2149" s="7">
        <v>32.86</v>
      </c>
      <c r="Q2149" s="7">
        <f t="shared" si="132"/>
        <v>280.08</v>
      </c>
      <c r="R2149" s="7">
        <f t="shared" si="133"/>
        <v>131.44</v>
      </c>
      <c r="S2149" s="7">
        <f t="shared" si="134"/>
        <v>148.63999999999999</v>
      </c>
      <c r="T2149" s="9">
        <f t="shared" si="135"/>
        <v>0.53070551271065403</v>
      </c>
      <c r="U2149" s="6">
        <f>YEAR(SalesDataTable[[#This Row],[Order Date]])</f>
        <v>2026</v>
      </c>
      <c r="V2149" s="9" t="str">
        <f>"Q"&amp;ROUNDUP(MONTH(SalesDataTable[[#This Row],[Order Date]])/3,0)</f>
        <v>Q4</v>
      </c>
      <c r="W2149" s="6">
        <f>MONTH(SalesDataTable[[#This Row],[Order Date]])</f>
        <v>10</v>
      </c>
      <c r="X2149" s="9" t="str">
        <f>TEXT(SalesDataTable[[#This Row],[Order Date]],"mmm")</f>
        <v>Oct</v>
      </c>
    </row>
    <row r="2150" spans="1:24">
      <c r="A2150" s="3">
        <v>3345</v>
      </c>
      <c r="B2150" s="4">
        <v>46313</v>
      </c>
      <c r="C2150" s="11">
        <f>YEAR(SalesDataTable[[#This Row],[Order Date]])</f>
        <v>2026</v>
      </c>
      <c r="D2150" s="11" t="str">
        <f>"Q"&amp;ROUNDUP(MONTH(SalesDataTable[[#This Row],[Order Date]])/3,0)</f>
        <v>Q4</v>
      </c>
      <c r="E2150" s="13">
        <f>MONTH(SalesDataTable[[#This Row],[Order Date]])</f>
        <v>10</v>
      </c>
      <c r="F2150" s="11" t="str">
        <f>TEXT(SalesDataTable[[#This Row],[Order Date]],"MMM")</f>
        <v>Oct</v>
      </c>
      <c r="G2150" s="5" t="s">
        <v>0</v>
      </c>
      <c r="H2150" s="5" t="s">
        <v>50</v>
      </c>
      <c r="I2150" s="5" t="s">
        <v>2</v>
      </c>
      <c r="J2150" s="5" t="s">
        <v>3</v>
      </c>
      <c r="K2150" s="5" t="s">
        <v>4</v>
      </c>
      <c r="L2150" s="5" t="s">
        <v>22</v>
      </c>
      <c r="M2150" s="6">
        <v>3</v>
      </c>
      <c r="N2150" s="7">
        <v>51.62</v>
      </c>
      <c r="O2150" s="8">
        <v>0.1</v>
      </c>
      <c r="P2150" s="7">
        <v>22.94</v>
      </c>
      <c r="Q2150" s="7">
        <f t="shared" si="132"/>
        <v>139.374</v>
      </c>
      <c r="R2150" s="7">
        <f t="shared" si="133"/>
        <v>68.820000000000007</v>
      </c>
      <c r="S2150" s="7">
        <f t="shared" si="134"/>
        <v>70.553999999999988</v>
      </c>
      <c r="T2150" s="9">
        <f t="shared" si="135"/>
        <v>0.50622067243531788</v>
      </c>
      <c r="U2150" s="6">
        <f>YEAR(SalesDataTable[[#This Row],[Order Date]])</f>
        <v>2026</v>
      </c>
      <c r="V2150" s="9" t="str">
        <f>"Q"&amp;ROUNDUP(MONTH(SalesDataTable[[#This Row],[Order Date]])/3,0)</f>
        <v>Q4</v>
      </c>
      <c r="W2150" s="6">
        <f>MONTH(SalesDataTable[[#This Row],[Order Date]])</f>
        <v>10</v>
      </c>
      <c r="X2150" s="9" t="str">
        <f>TEXT(SalesDataTable[[#This Row],[Order Date]],"mmm")</f>
        <v>Oct</v>
      </c>
    </row>
    <row r="2151" spans="1:24">
      <c r="A2151" s="3">
        <v>4089</v>
      </c>
      <c r="B2151" s="4">
        <v>46313</v>
      </c>
      <c r="C2151" s="11">
        <f>YEAR(SalesDataTable[[#This Row],[Order Date]])</f>
        <v>2026</v>
      </c>
      <c r="D2151" s="11" t="str">
        <f>"Q"&amp;ROUNDUP(MONTH(SalesDataTable[[#This Row],[Order Date]])/3,0)</f>
        <v>Q4</v>
      </c>
      <c r="E2151" s="13">
        <f>MONTH(SalesDataTable[[#This Row],[Order Date]])</f>
        <v>10</v>
      </c>
      <c r="F2151" s="11" t="str">
        <f>TEXT(SalesDataTable[[#This Row],[Order Date]],"MMM")</f>
        <v>Oct</v>
      </c>
      <c r="G2151" s="5" t="s">
        <v>11</v>
      </c>
      <c r="H2151" s="5" t="s">
        <v>12</v>
      </c>
      <c r="I2151" s="5" t="s">
        <v>2</v>
      </c>
      <c r="J2151" s="5" t="s">
        <v>13</v>
      </c>
      <c r="K2151" s="5" t="s">
        <v>23</v>
      </c>
      <c r="L2151" s="5" t="s">
        <v>29</v>
      </c>
      <c r="M2151" s="6">
        <v>1</v>
      </c>
      <c r="N2151" s="7">
        <v>196.39</v>
      </c>
      <c r="O2151" s="8">
        <v>0</v>
      </c>
      <c r="P2151" s="7">
        <v>104.66</v>
      </c>
      <c r="Q2151" s="7">
        <f t="shared" si="132"/>
        <v>196.39</v>
      </c>
      <c r="R2151" s="7">
        <f t="shared" si="133"/>
        <v>104.66</v>
      </c>
      <c r="S2151" s="7">
        <f t="shared" si="134"/>
        <v>91.72999999999999</v>
      </c>
      <c r="T2151" s="9">
        <f t="shared" si="135"/>
        <v>0.46708080859514228</v>
      </c>
      <c r="U2151" s="6">
        <f>YEAR(SalesDataTable[[#This Row],[Order Date]])</f>
        <v>2026</v>
      </c>
      <c r="V2151" s="9" t="str">
        <f>"Q"&amp;ROUNDUP(MONTH(SalesDataTable[[#This Row],[Order Date]])/3,0)</f>
        <v>Q4</v>
      </c>
      <c r="W2151" s="6">
        <f>MONTH(SalesDataTable[[#This Row],[Order Date]])</f>
        <v>10</v>
      </c>
      <c r="X2151" s="9" t="str">
        <f>TEXT(SalesDataTable[[#This Row],[Order Date]],"mmm")</f>
        <v>Oct</v>
      </c>
    </row>
    <row r="2152" spans="1:24">
      <c r="A2152" s="3">
        <v>4119</v>
      </c>
      <c r="B2152" s="4">
        <v>46313</v>
      </c>
      <c r="C2152" s="11">
        <f>YEAR(SalesDataTable[[#This Row],[Order Date]])</f>
        <v>2026</v>
      </c>
      <c r="D2152" s="11" t="str">
        <f>"Q"&amp;ROUNDUP(MONTH(SalesDataTable[[#This Row],[Order Date]])/3,0)</f>
        <v>Q4</v>
      </c>
      <c r="E2152" s="13">
        <f>MONTH(SalesDataTable[[#This Row],[Order Date]])</f>
        <v>10</v>
      </c>
      <c r="F2152" s="11" t="str">
        <f>TEXT(SalesDataTable[[#This Row],[Order Date]],"MMM")</f>
        <v>Oct</v>
      </c>
      <c r="G2152" s="5" t="s">
        <v>20</v>
      </c>
      <c r="H2152" s="5" t="s">
        <v>33</v>
      </c>
      <c r="I2152" s="5" t="s">
        <v>8</v>
      </c>
      <c r="J2152" s="5" t="s">
        <v>16</v>
      </c>
      <c r="K2152" s="5" t="s">
        <v>34</v>
      </c>
      <c r="L2152" s="5" t="s">
        <v>35</v>
      </c>
      <c r="M2152" s="6">
        <v>10</v>
      </c>
      <c r="N2152" s="7">
        <v>41.26</v>
      </c>
      <c r="O2152" s="8">
        <v>0.1</v>
      </c>
      <c r="P2152" s="7">
        <v>15.06</v>
      </c>
      <c r="Q2152" s="7">
        <f t="shared" si="132"/>
        <v>371.34</v>
      </c>
      <c r="R2152" s="7">
        <f t="shared" si="133"/>
        <v>150.6</v>
      </c>
      <c r="S2152" s="7">
        <f t="shared" si="134"/>
        <v>220.73999999999998</v>
      </c>
      <c r="T2152" s="9">
        <f t="shared" si="135"/>
        <v>0.59444175149458711</v>
      </c>
      <c r="U2152" s="6">
        <f>YEAR(SalesDataTable[[#This Row],[Order Date]])</f>
        <v>2026</v>
      </c>
      <c r="V2152" s="9" t="str">
        <f>"Q"&amp;ROUNDUP(MONTH(SalesDataTable[[#This Row],[Order Date]])/3,0)</f>
        <v>Q4</v>
      </c>
      <c r="W2152" s="6">
        <f>MONTH(SalesDataTable[[#This Row],[Order Date]])</f>
        <v>10</v>
      </c>
      <c r="X2152" s="9" t="str">
        <f>TEXT(SalesDataTable[[#This Row],[Order Date]],"mmm")</f>
        <v>Oct</v>
      </c>
    </row>
    <row r="2153" spans="1:24">
      <c r="A2153" s="3">
        <v>4968</v>
      </c>
      <c r="B2153" s="4">
        <v>46313</v>
      </c>
      <c r="C2153" s="11">
        <f>YEAR(SalesDataTable[[#This Row],[Order Date]])</f>
        <v>2026</v>
      </c>
      <c r="D2153" s="11" t="str">
        <f>"Q"&amp;ROUNDUP(MONTH(SalesDataTable[[#This Row],[Order Date]])/3,0)</f>
        <v>Q4</v>
      </c>
      <c r="E2153" s="13">
        <f>MONTH(SalesDataTable[[#This Row],[Order Date]])</f>
        <v>10</v>
      </c>
      <c r="F2153" s="11" t="str">
        <f>TEXT(SalesDataTable[[#This Row],[Order Date]],"MMM")</f>
        <v>Oct</v>
      </c>
      <c r="G2153" s="5" t="s">
        <v>11</v>
      </c>
      <c r="H2153" s="5" t="s">
        <v>18</v>
      </c>
      <c r="I2153" s="5" t="s">
        <v>28</v>
      </c>
      <c r="J2153" s="5" t="s">
        <v>13</v>
      </c>
      <c r="K2153" s="5" t="s">
        <v>14</v>
      </c>
      <c r="L2153" s="5" t="s">
        <v>15</v>
      </c>
      <c r="M2153" s="6">
        <v>1</v>
      </c>
      <c r="N2153" s="7">
        <v>35.549999999999997</v>
      </c>
      <c r="O2153" s="8">
        <v>0.05</v>
      </c>
      <c r="P2153" s="7">
        <v>13.44</v>
      </c>
      <c r="Q2153" s="7">
        <f t="shared" si="132"/>
        <v>33.772499999999994</v>
      </c>
      <c r="R2153" s="7">
        <f t="shared" si="133"/>
        <v>13.44</v>
      </c>
      <c r="S2153" s="7">
        <f t="shared" si="134"/>
        <v>20.332499999999996</v>
      </c>
      <c r="T2153" s="9">
        <f t="shared" si="135"/>
        <v>0.60204308238951809</v>
      </c>
      <c r="U2153" s="6">
        <f>YEAR(SalesDataTable[[#This Row],[Order Date]])</f>
        <v>2026</v>
      </c>
      <c r="V2153" s="9" t="str">
        <f>"Q"&amp;ROUNDUP(MONTH(SalesDataTable[[#This Row],[Order Date]])/3,0)</f>
        <v>Q4</v>
      </c>
      <c r="W2153" s="6">
        <f>MONTH(SalesDataTable[[#This Row],[Order Date]])</f>
        <v>10</v>
      </c>
      <c r="X2153" s="9" t="str">
        <f>TEXT(SalesDataTable[[#This Row],[Order Date]],"mmm")</f>
        <v>Oct</v>
      </c>
    </row>
    <row r="2154" spans="1:24">
      <c r="A2154" s="3">
        <v>5197</v>
      </c>
      <c r="B2154" s="4">
        <v>46313</v>
      </c>
      <c r="C2154" s="11">
        <f>YEAR(SalesDataTable[[#This Row],[Order Date]])</f>
        <v>2026</v>
      </c>
      <c r="D2154" s="11" t="str">
        <f>"Q"&amp;ROUNDUP(MONTH(SalesDataTable[[#This Row],[Order Date]])/3,0)</f>
        <v>Q4</v>
      </c>
      <c r="E2154" s="13">
        <f>MONTH(SalesDataTable[[#This Row],[Order Date]])</f>
        <v>10</v>
      </c>
      <c r="F2154" s="11" t="str">
        <f>TEXT(SalesDataTable[[#This Row],[Order Date]],"MMM")</f>
        <v>Oct</v>
      </c>
      <c r="G2154" s="5" t="s">
        <v>20</v>
      </c>
      <c r="H2154" s="5" t="s">
        <v>33</v>
      </c>
      <c r="I2154" s="5" t="s">
        <v>2</v>
      </c>
      <c r="J2154" s="5" t="s">
        <v>13</v>
      </c>
      <c r="K2154" s="5" t="s">
        <v>4</v>
      </c>
      <c r="L2154" s="5" t="s">
        <v>22</v>
      </c>
      <c r="M2154" s="6">
        <v>1</v>
      </c>
      <c r="N2154" s="7">
        <v>49.5</v>
      </c>
      <c r="O2154" s="8">
        <v>0</v>
      </c>
      <c r="P2154" s="7">
        <v>22.36</v>
      </c>
      <c r="Q2154" s="7">
        <f t="shared" si="132"/>
        <v>49.5</v>
      </c>
      <c r="R2154" s="7">
        <f t="shared" si="133"/>
        <v>22.36</v>
      </c>
      <c r="S2154" s="7">
        <f t="shared" si="134"/>
        <v>27.14</v>
      </c>
      <c r="T2154" s="9">
        <f t="shared" si="135"/>
        <v>0.54828282828282826</v>
      </c>
      <c r="U2154" s="6">
        <f>YEAR(SalesDataTable[[#This Row],[Order Date]])</f>
        <v>2026</v>
      </c>
      <c r="V2154" s="9" t="str">
        <f>"Q"&amp;ROUNDUP(MONTH(SalesDataTable[[#This Row],[Order Date]])/3,0)</f>
        <v>Q4</v>
      </c>
      <c r="W2154" s="6">
        <f>MONTH(SalesDataTable[[#This Row],[Order Date]])</f>
        <v>10</v>
      </c>
      <c r="X2154" s="9" t="str">
        <f>TEXT(SalesDataTable[[#This Row],[Order Date]],"mmm")</f>
        <v>Oct</v>
      </c>
    </row>
    <row r="2155" spans="1:24">
      <c r="A2155" s="3">
        <v>66</v>
      </c>
      <c r="B2155" s="4">
        <v>46314</v>
      </c>
      <c r="C2155" s="11">
        <f>YEAR(SalesDataTable[[#This Row],[Order Date]])</f>
        <v>2026</v>
      </c>
      <c r="D2155" s="11" t="str">
        <f>"Q"&amp;ROUNDUP(MONTH(SalesDataTable[[#This Row],[Order Date]])/3,0)</f>
        <v>Q4</v>
      </c>
      <c r="E2155" s="13">
        <f>MONTH(SalesDataTable[[#This Row],[Order Date]])</f>
        <v>10</v>
      </c>
      <c r="F2155" s="11" t="str">
        <f>TEXT(SalesDataTable[[#This Row],[Order Date]],"MMM")</f>
        <v>Oct</v>
      </c>
      <c r="G2155" s="5" t="s">
        <v>0</v>
      </c>
      <c r="H2155" s="5" t="s">
        <v>50</v>
      </c>
      <c r="I2155" s="5" t="s">
        <v>2</v>
      </c>
      <c r="J2155" s="5" t="s">
        <v>16</v>
      </c>
      <c r="K2155" s="5" t="s">
        <v>23</v>
      </c>
      <c r="L2155" s="5" t="s">
        <v>40</v>
      </c>
      <c r="M2155" s="6">
        <v>1</v>
      </c>
      <c r="N2155" s="7">
        <v>80.58</v>
      </c>
      <c r="O2155" s="8">
        <v>0</v>
      </c>
      <c r="P2155" s="7">
        <v>40.43</v>
      </c>
      <c r="Q2155" s="7">
        <f t="shared" si="132"/>
        <v>80.58</v>
      </c>
      <c r="R2155" s="7">
        <f t="shared" si="133"/>
        <v>40.43</v>
      </c>
      <c r="S2155" s="7">
        <f t="shared" si="134"/>
        <v>40.15</v>
      </c>
      <c r="T2155" s="9">
        <f t="shared" si="135"/>
        <v>0.49826259617771157</v>
      </c>
      <c r="U2155" s="6">
        <f>YEAR(SalesDataTable[[#This Row],[Order Date]])</f>
        <v>2026</v>
      </c>
      <c r="V2155" s="9" t="str">
        <f>"Q"&amp;ROUNDUP(MONTH(SalesDataTable[[#This Row],[Order Date]])/3,0)</f>
        <v>Q4</v>
      </c>
      <c r="W2155" s="6">
        <f>MONTH(SalesDataTable[[#This Row],[Order Date]])</f>
        <v>10</v>
      </c>
      <c r="X2155" s="9" t="str">
        <f>TEXT(SalesDataTable[[#This Row],[Order Date]],"mmm")</f>
        <v>Oct</v>
      </c>
    </row>
    <row r="2156" spans="1:24">
      <c r="A2156" s="3">
        <v>585</v>
      </c>
      <c r="B2156" s="4">
        <v>46314</v>
      </c>
      <c r="C2156" s="11">
        <f>YEAR(SalesDataTable[[#This Row],[Order Date]])</f>
        <v>2026</v>
      </c>
      <c r="D2156" s="11" t="str">
        <f>"Q"&amp;ROUNDUP(MONTH(SalesDataTable[[#This Row],[Order Date]])/3,0)</f>
        <v>Q4</v>
      </c>
      <c r="E2156" s="13">
        <f>MONTH(SalesDataTable[[#This Row],[Order Date]])</f>
        <v>10</v>
      </c>
      <c r="F2156" s="11" t="str">
        <f>TEXT(SalesDataTable[[#This Row],[Order Date]],"MMM")</f>
        <v>Oct</v>
      </c>
      <c r="G2156" s="5" t="s">
        <v>11</v>
      </c>
      <c r="H2156" s="5" t="s">
        <v>25</v>
      </c>
      <c r="I2156" s="5" t="s">
        <v>19</v>
      </c>
      <c r="J2156" s="5" t="s">
        <v>16</v>
      </c>
      <c r="K2156" s="5" t="s">
        <v>14</v>
      </c>
      <c r="L2156" s="5" t="s">
        <v>48</v>
      </c>
      <c r="M2156" s="6">
        <v>2</v>
      </c>
      <c r="N2156" s="7">
        <v>161.59</v>
      </c>
      <c r="O2156" s="8">
        <v>0.05</v>
      </c>
      <c r="P2156" s="7">
        <v>89.57</v>
      </c>
      <c r="Q2156" s="7">
        <f t="shared" si="132"/>
        <v>307.02100000000002</v>
      </c>
      <c r="R2156" s="7">
        <f t="shared" si="133"/>
        <v>179.14</v>
      </c>
      <c r="S2156" s="7">
        <f t="shared" si="134"/>
        <v>127.88100000000003</v>
      </c>
      <c r="T2156" s="9">
        <f t="shared" si="135"/>
        <v>0.41652199686666391</v>
      </c>
      <c r="U2156" s="6">
        <f>YEAR(SalesDataTable[[#This Row],[Order Date]])</f>
        <v>2026</v>
      </c>
      <c r="V2156" s="9" t="str">
        <f>"Q"&amp;ROUNDUP(MONTH(SalesDataTable[[#This Row],[Order Date]])/3,0)</f>
        <v>Q4</v>
      </c>
      <c r="W2156" s="6">
        <f>MONTH(SalesDataTable[[#This Row],[Order Date]])</f>
        <v>10</v>
      </c>
      <c r="X2156" s="9" t="str">
        <f>TEXT(SalesDataTable[[#This Row],[Order Date]],"mmm")</f>
        <v>Oct</v>
      </c>
    </row>
    <row r="2157" spans="1:24">
      <c r="A2157" s="3">
        <v>856</v>
      </c>
      <c r="B2157" s="4">
        <v>46314</v>
      </c>
      <c r="C2157" s="11">
        <f>YEAR(SalesDataTable[[#This Row],[Order Date]])</f>
        <v>2026</v>
      </c>
      <c r="D2157" s="11" t="str">
        <f>"Q"&amp;ROUNDUP(MONTH(SalesDataTable[[#This Row],[Order Date]])/3,0)</f>
        <v>Q4</v>
      </c>
      <c r="E2157" s="13">
        <f>MONTH(SalesDataTable[[#This Row],[Order Date]])</f>
        <v>10</v>
      </c>
      <c r="F2157" s="11" t="str">
        <f>TEXT(SalesDataTable[[#This Row],[Order Date]],"MMM")</f>
        <v>Oct</v>
      </c>
      <c r="G2157" s="5" t="s">
        <v>20</v>
      </c>
      <c r="H2157" s="5" t="s">
        <v>33</v>
      </c>
      <c r="I2157" s="5" t="s">
        <v>2</v>
      </c>
      <c r="J2157" s="5" t="s">
        <v>16</v>
      </c>
      <c r="K2157" s="5" t="s">
        <v>23</v>
      </c>
      <c r="L2157" s="5" t="s">
        <v>40</v>
      </c>
      <c r="M2157" s="6">
        <v>1</v>
      </c>
      <c r="N2157" s="7">
        <v>80.319999999999993</v>
      </c>
      <c r="O2157" s="8">
        <v>0</v>
      </c>
      <c r="P2157" s="7">
        <v>39.729999999999997</v>
      </c>
      <c r="Q2157" s="7">
        <f t="shared" si="132"/>
        <v>80.319999999999993</v>
      </c>
      <c r="R2157" s="7">
        <f t="shared" si="133"/>
        <v>39.729999999999997</v>
      </c>
      <c r="S2157" s="7">
        <f t="shared" si="134"/>
        <v>40.589999999999996</v>
      </c>
      <c r="T2157" s="9">
        <f t="shared" si="135"/>
        <v>0.50535358565737054</v>
      </c>
      <c r="U2157" s="6">
        <f>YEAR(SalesDataTable[[#This Row],[Order Date]])</f>
        <v>2026</v>
      </c>
      <c r="V2157" s="9" t="str">
        <f>"Q"&amp;ROUNDUP(MONTH(SalesDataTable[[#This Row],[Order Date]])/3,0)</f>
        <v>Q4</v>
      </c>
      <c r="W2157" s="6">
        <f>MONTH(SalesDataTable[[#This Row],[Order Date]])</f>
        <v>10</v>
      </c>
      <c r="X2157" s="9" t="str">
        <f>TEXT(SalesDataTable[[#This Row],[Order Date]],"mmm")</f>
        <v>Oct</v>
      </c>
    </row>
    <row r="2158" spans="1:24">
      <c r="A2158" s="3">
        <v>1793</v>
      </c>
      <c r="B2158" s="4">
        <v>46314</v>
      </c>
      <c r="C2158" s="11">
        <f>YEAR(SalesDataTable[[#This Row],[Order Date]])</f>
        <v>2026</v>
      </c>
      <c r="D2158" s="11" t="str">
        <f>"Q"&amp;ROUNDUP(MONTH(SalesDataTable[[#This Row],[Order Date]])/3,0)</f>
        <v>Q4</v>
      </c>
      <c r="E2158" s="13">
        <f>MONTH(SalesDataTable[[#This Row],[Order Date]])</f>
        <v>10</v>
      </c>
      <c r="F2158" s="11" t="str">
        <f>TEXT(SalesDataTable[[#This Row],[Order Date]],"MMM")</f>
        <v>Oct</v>
      </c>
      <c r="G2158" s="5" t="s">
        <v>0</v>
      </c>
      <c r="H2158" s="5" t="s">
        <v>36</v>
      </c>
      <c r="I2158" s="5" t="s">
        <v>28</v>
      </c>
      <c r="J2158" s="5" t="s">
        <v>13</v>
      </c>
      <c r="K2158" s="5" t="s">
        <v>14</v>
      </c>
      <c r="L2158" s="5" t="s">
        <v>48</v>
      </c>
      <c r="M2158" s="6">
        <v>1</v>
      </c>
      <c r="N2158" s="7">
        <v>164.25</v>
      </c>
      <c r="O2158" s="8">
        <v>0</v>
      </c>
      <c r="P2158" s="7">
        <v>86.6</v>
      </c>
      <c r="Q2158" s="7">
        <f t="shared" si="132"/>
        <v>164.25</v>
      </c>
      <c r="R2158" s="7">
        <f t="shared" si="133"/>
        <v>86.6</v>
      </c>
      <c r="S2158" s="7">
        <f t="shared" si="134"/>
        <v>77.650000000000006</v>
      </c>
      <c r="T2158" s="9">
        <f t="shared" si="135"/>
        <v>0.47275494672754947</v>
      </c>
      <c r="U2158" s="6">
        <f>YEAR(SalesDataTable[[#This Row],[Order Date]])</f>
        <v>2026</v>
      </c>
      <c r="V2158" s="9" t="str">
        <f>"Q"&amp;ROUNDUP(MONTH(SalesDataTable[[#This Row],[Order Date]])/3,0)</f>
        <v>Q4</v>
      </c>
      <c r="W2158" s="6">
        <f>MONTH(SalesDataTable[[#This Row],[Order Date]])</f>
        <v>10</v>
      </c>
      <c r="X2158" s="9" t="str">
        <f>TEXT(SalesDataTable[[#This Row],[Order Date]],"mmm")</f>
        <v>Oct</v>
      </c>
    </row>
    <row r="2159" spans="1:24">
      <c r="A2159" s="3">
        <v>4763</v>
      </c>
      <c r="B2159" s="4">
        <v>46314</v>
      </c>
      <c r="C2159" s="11">
        <f>YEAR(SalesDataTable[[#This Row],[Order Date]])</f>
        <v>2026</v>
      </c>
      <c r="D2159" s="11" t="str">
        <f>"Q"&amp;ROUNDUP(MONTH(SalesDataTable[[#This Row],[Order Date]])/3,0)</f>
        <v>Q4</v>
      </c>
      <c r="E2159" s="13">
        <f>MONTH(SalesDataTable[[#This Row],[Order Date]])</f>
        <v>10</v>
      </c>
      <c r="F2159" s="11" t="str">
        <f>TEXT(SalesDataTable[[#This Row],[Order Date]],"MMM")</f>
        <v>Oct</v>
      </c>
      <c r="G2159" s="5" t="s">
        <v>20</v>
      </c>
      <c r="H2159" s="5" t="s">
        <v>33</v>
      </c>
      <c r="I2159" s="5" t="s">
        <v>28</v>
      </c>
      <c r="J2159" s="5" t="s">
        <v>13</v>
      </c>
      <c r="K2159" s="5" t="s">
        <v>4</v>
      </c>
      <c r="L2159" s="5" t="s">
        <v>30</v>
      </c>
      <c r="M2159" s="6">
        <v>6</v>
      </c>
      <c r="N2159" s="7">
        <v>101.6</v>
      </c>
      <c r="O2159" s="8">
        <v>0</v>
      </c>
      <c r="P2159" s="7">
        <v>50.17</v>
      </c>
      <c r="Q2159" s="7">
        <f t="shared" si="132"/>
        <v>609.59999999999991</v>
      </c>
      <c r="R2159" s="7">
        <f t="shared" si="133"/>
        <v>301.02</v>
      </c>
      <c r="S2159" s="7">
        <f t="shared" si="134"/>
        <v>308.57999999999993</v>
      </c>
      <c r="T2159" s="9">
        <f t="shared" si="135"/>
        <v>0.50620078740157481</v>
      </c>
      <c r="U2159" s="6">
        <f>YEAR(SalesDataTable[[#This Row],[Order Date]])</f>
        <v>2026</v>
      </c>
      <c r="V2159" s="9" t="str">
        <f>"Q"&amp;ROUNDUP(MONTH(SalesDataTable[[#This Row],[Order Date]])/3,0)</f>
        <v>Q4</v>
      </c>
      <c r="W2159" s="6">
        <f>MONTH(SalesDataTable[[#This Row],[Order Date]])</f>
        <v>10</v>
      </c>
      <c r="X2159" s="9" t="str">
        <f>TEXT(SalesDataTable[[#This Row],[Order Date]],"mmm")</f>
        <v>Oct</v>
      </c>
    </row>
    <row r="2160" spans="1:24">
      <c r="A2160" s="3">
        <v>1716</v>
      </c>
      <c r="B2160" s="4">
        <v>46315</v>
      </c>
      <c r="C2160" s="11">
        <f>YEAR(SalesDataTable[[#This Row],[Order Date]])</f>
        <v>2026</v>
      </c>
      <c r="D2160" s="11" t="str">
        <f>"Q"&amp;ROUNDUP(MONTH(SalesDataTable[[#This Row],[Order Date]])/3,0)</f>
        <v>Q4</v>
      </c>
      <c r="E2160" s="13">
        <f>MONTH(SalesDataTable[[#This Row],[Order Date]])</f>
        <v>10</v>
      </c>
      <c r="F2160" s="11" t="str">
        <f>TEXT(SalesDataTable[[#This Row],[Order Date]],"MMM")</f>
        <v>Oct</v>
      </c>
      <c r="G2160" s="5" t="s">
        <v>0</v>
      </c>
      <c r="H2160" s="5" t="s">
        <v>1</v>
      </c>
      <c r="I2160" s="5" t="s">
        <v>19</v>
      </c>
      <c r="J2160" s="5" t="s">
        <v>3</v>
      </c>
      <c r="K2160" s="5" t="s">
        <v>34</v>
      </c>
      <c r="L2160" s="5" t="s">
        <v>42</v>
      </c>
      <c r="M2160" s="6">
        <v>5</v>
      </c>
      <c r="N2160" s="7">
        <v>35.99</v>
      </c>
      <c r="O2160" s="8">
        <v>0</v>
      </c>
      <c r="P2160" s="7">
        <v>14.19</v>
      </c>
      <c r="Q2160" s="7">
        <f t="shared" si="132"/>
        <v>179.95000000000002</v>
      </c>
      <c r="R2160" s="7">
        <f t="shared" si="133"/>
        <v>70.95</v>
      </c>
      <c r="S2160" s="7">
        <f t="shared" si="134"/>
        <v>109.00000000000001</v>
      </c>
      <c r="T2160" s="9">
        <f t="shared" si="135"/>
        <v>0.60572381217004723</v>
      </c>
      <c r="U2160" s="6">
        <f>YEAR(SalesDataTable[[#This Row],[Order Date]])</f>
        <v>2026</v>
      </c>
      <c r="V2160" s="9" t="str">
        <f>"Q"&amp;ROUNDUP(MONTH(SalesDataTable[[#This Row],[Order Date]])/3,0)</f>
        <v>Q4</v>
      </c>
      <c r="W2160" s="6">
        <f>MONTH(SalesDataTable[[#This Row],[Order Date]])</f>
        <v>10</v>
      </c>
      <c r="X2160" s="9" t="str">
        <f>TEXT(SalesDataTable[[#This Row],[Order Date]],"mmm")</f>
        <v>Oct</v>
      </c>
    </row>
    <row r="2161" spans="1:24">
      <c r="A2161" s="3">
        <v>1759</v>
      </c>
      <c r="B2161" s="4">
        <v>46315</v>
      </c>
      <c r="C2161" s="11">
        <f>YEAR(SalesDataTable[[#This Row],[Order Date]])</f>
        <v>2026</v>
      </c>
      <c r="D2161" s="11" t="str">
        <f>"Q"&amp;ROUNDUP(MONTH(SalesDataTable[[#This Row],[Order Date]])/3,0)</f>
        <v>Q4</v>
      </c>
      <c r="E2161" s="13">
        <f>MONTH(SalesDataTable[[#This Row],[Order Date]])</f>
        <v>10</v>
      </c>
      <c r="F2161" s="11" t="str">
        <f>TEXT(SalesDataTable[[#This Row],[Order Date]],"MMM")</f>
        <v>Oct</v>
      </c>
      <c r="G2161" s="5" t="s">
        <v>20</v>
      </c>
      <c r="H2161" s="5" t="s">
        <v>33</v>
      </c>
      <c r="I2161" s="5" t="s">
        <v>2</v>
      </c>
      <c r="J2161" s="5" t="s">
        <v>3</v>
      </c>
      <c r="K2161" s="5" t="s">
        <v>34</v>
      </c>
      <c r="L2161" s="5" t="s">
        <v>42</v>
      </c>
      <c r="M2161" s="6">
        <v>2</v>
      </c>
      <c r="N2161" s="7">
        <v>36.57</v>
      </c>
      <c r="O2161" s="8">
        <v>0.1</v>
      </c>
      <c r="P2161" s="7">
        <v>13.79</v>
      </c>
      <c r="Q2161" s="7">
        <f t="shared" si="132"/>
        <v>65.826000000000008</v>
      </c>
      <c r="R2161" s="7">
        <f t="shared" si="133"/>
        <v>27.58</v>
      </c>
      <c r="S2161" s="7">
        <f t="shared" si="134"/>
        <v>38.246000000000009</v>
      </c>
      <c r="T2161" s="9">
        <f t="shared" si="135"/>
        <v>0.58101661957281325</v>
      </c>
      <c r="U2161" s="6">
        <f>YEAR(SalesDataTable[[#This Row],[Order Date]])</f>
        <v>2026</v>
      </c>
      <c r="V2161" s="9" t="str">
        <f>"Q"&amp;ROUNDUP(MONTH(SalesDataTable[[#This Row],[Order Date]])/3,0)</f>
        <v>Q4</v>
      </c>
      <c r="W2161" s="6">
        <f>MONTH(SalesDataTable[[#This Row],[Order Date]])</f>
        <v>10</v>
      </c>
      <c r="X2161" s="9" t="str">
        <f>TEXT(SalesDataTable[[#This Row],[Order Date]],"mmm")</f>
        <v>Oct</v>
      </c>
    </row>
    <row r="2162" spans="1:24">
      <c r="A2162" s="3">
        <v>1811</v>
      </c>
      <c r="B2162" s="4">
        <v>46315</v>
      </c>
      <c r="C2162" s="11">
        <f>YEAR(SalesDataTable[[#This Row],[Order Date]])</f>
        <v>2026</v>
      </c>
      <c r="D2162" s="11" t="str">
        <f>"Q"&amp;ROUNDUP(MONTH(SalesDataTable[[#This Row],[Order Date]])/3,0)</f>
        <v>Q4</v>
      </c>
      <c r="E2162" s="13">
        <f>MONTH(SalesDataTable[[#This Row],[Order Date]])</f>
        <v>10</v>
      </c>
      <c r="F2162" s="11" t="str">
        <f>TEXT(SalesDataTable[[#This Row],[Order Date]],"MMM")</f>
        <v>Oct</v>
      </c>
      <c r="G2162" s="5" t="s">
        <v>6</v>
      </c>
      <c r="H2162" s="5" t="s">
        <v>27</v>
      </c>
      <c r="I2162" s="5" t="s">
        <v>2</v>
      </c>
      <c r="J2162" s="5" t="s">
        <v>13</v>
      </c>
      <c r="K2162" s="5" t="s">
        <v>4</v>
      </c>
      <c r="L2162" s="5" t="s">
        <v>26</v>
      </c>
      <c r="M2162" s="6">
        <v>1</v>
      </c>
      <c r="N2162" s="7">
        <v>40.99</v>
      </c>
      <c r="O2162" s="8">
        <v>0.1</v>
      </c>
      <c r="P2162" s="7">
        <v>17.16</v>
      </c>
      <c r="Q2162" s="7">
        <f t="shared" si="132"/>
        <v>36.891000000000005</v>
      </c>
      <c r="R2162" s="7">
        <f t="shared" si="133"/>
        <v>17.16</v>
      </c>
      <c r="S2162" s="7">
        <f t="shared" si="134"/>
        <v>19.731000000000005</v>
      </c>
      <c r="T2162" s="9">
        <f t="shared" si="135"/>
        <v>0.5348458973733432</v>
      </c>
      <c r="U2162" s="6">
        <f>YEAR(SalesDataTable[[#This Row],[Order Date]])</f>
        <v>2026</v>
      </c>
      <c r="V2162" s="9" t="str">
        <f>"Q"&amp;ROUNDUP(MONTH(SalesDataTable[[#This Row],[Order Date]])/3,0)</f>
        <v>Q4</v>
      </c>
      <c r="W2162" s="6">
        <f>MONTH(SalesDataTable[[#This Row],[Order Date]])</f>
        <v>10</v>
      </c>
      <c r="X2162" s="9" t="str">
        <f>TEXT(SalesDataTable[[#This Row],[Order Date]],"mmm")</f>
        <v>Oct</v>
      </c>
    </row>
    <row r="2163" spans="1:24">
      <c r="A2163" s="3">
        <v>2918</v>
      </c>
      <c r="B2163" s="4">
        <v>46315</v>
      </c>
      <c r="C2163" s="11">
        <f>YEAR(SalesDataTable[[#This Row],[Order Date]])</f>
        <v>2026</v>
      </c>
      <c r="D2163" s="11" t="str">
        <f>"Q"&amp;ROUNDUP(MONTH(SalesDataTable[[#This Row],[Order Date]])/3,0)</f>
        <v>Q4</v>
      </c>
      <c r="E2163" s="13">
        <f>MONTH(SalesDataTable[[#This Row],[Order Date]])</f>
        <v>10</v>
      </c>
      <c r="F2163" s="11" t="str">
        <f>TEXT(SalesDataTable[[#This Row],[Order Date]],"MMM")</f>
        <v>Oct</v>
      </c>
      <c r="G2163" s="5" t="s">
        <v>20</v>
      </c>
      <c r="H2163" s="5" t="s">
        <v>33</v>
      </c>
      <c r="I2163" s="5" t="s">
        <v>19</v>
      </c>
      <c r="J2163" s="5" t="s">
        <v>3</v>
      </c>
      <c r="K2163" s="5" t="s">
        <v>23</v>
      </c>
      <c r="L2163" s="5" t="s">
        <v>40</v>
      </c>
      <c r="M2163" s="6">
        <v>3</v>
      </c>
      <c r="N2163" s="7">
        <v>80.47</v>
      </c>
      <c r="O2163" s="8">
        <v>0</v>
      </c>
      <c r="P2163" s="7">
        <v>40.090000000000003</v>
      </c>
      <c r="Q2163" s="7">
        <f t="shared" si="132"/>
        <v>241.41</v>
      </c>
      <c r="R2163" s="7">
        <f t="shared" si="133"/>
        <v>120.27000000000001</v>
      </c>
      <c r="S2163" s="7">
        <f t="shared" si="134"/>
        <v>121.13999999999999</v>
      </c>
      <c r="T2163" s="9">
        <f t="shared" si="135"/>
        <v>0.50180191375667949</v>
      </c>
      <c r="U2163" s="6">
        <f>YEAR(SalesDataTable[[#This Row],[Order Date]])</f>
        <v>2026</v>
      </c>
      <c r="V2163" s="9" t="str">
        <f>"Q"&amp;ROUNDUP(MONTH(SalesDataTable[[#This Row],[Order Date]])/3,0)</f>
        <v>Q4</v>
      </c>
      <c r="W2163" s="6">
        <f>MONTH(SalesDataTable[[#This Row],[Order Date]])</f>
        <v>10</v>
      </c>
      <c r="X2163" s="9" t="str">
        <f>TEXT(SalesDataTable[[#This Row],[Order Date]],"mmm")</f>
        <v>Oct</v>
      </c>
    </row>
    <row r="2164" spans="1:24">
      <c r="A2164" s="3">
        <v>4150</v>
      </c>
      <c r="B2164" s="4">
        <v>46315</v>
      </c>
      <c r="C2164" s="11">
        <f>YEAR(SalesDataTable[[#This Row],[Order Date]])</f>
        <v>2026</v>
      </c>
      <c r="D2164" s="11" t="str">
        <f>"Q"&amp;ROUNDUP(MONTH(SalesDataTable[[#This Row],[Order Date]])/3,0)</f>
        <v>Q4</v>
      </c>
      <c r="E2164" s="13">
        <f>MONTH(SalesDataTable[[#This Row],[Order Date]])</f>
        <v>10</v>
      </c>
      <c r="F2164" s="11" t="str">
        <f>TEXT(SalesDataTable[[#This Row],[Order Date]],"MMM")</f>
        <v>Oct</v>
      </c>
      <c r="G2164" s="5" t="s">
        <v>20</v>
      </c>
      <c r="H2164" s="5" t="s">
        <v>47</v>
      </c>
      <c r="I2164" s="5" t="s">
        <v>19</v>
      </c>
      <c r="J2164" s="5" t="s">
        <v>16</v>
      </c>
      <c r="K2164" s="5" t="s">
        <v>9</v>
      </c>
      <c r="L2164" s="5" t="s">
        <v>17</v>
      </c>
      <c r="M2164" s="6">
        <v>5</v>
      </c>
      <c r="N2164" s="7">
        <v>140.32</v>
      </c>
      <c r="O2164" s="8">
        <v>0</v>
      </c>
      <c r="P2164" s="7">
        <v>80.08</v>
      </c>
      <c r="Q2164" s="7">
        <f t="shared" si="132"/>
        <v>701.59999999999991</v>
      </c>
      <c r="R2164" s="7">
        <f t="shared" si="133"/>
        <v>400.4</v>
      </c>
      <c r="S2164" s="7">
        <f t="shared" si="134"/>
        <v>301.19999999999993</v>
      </c>
      <c r="T2164" s="9">
        <f t="shared" si="135"/>
        <v>0.4293044469783352</v>
      </c>
      <c r="U2164" s="6">
        <f>YEAR(SalesDataTable[[#This Row],[Order Date]])</f>
        <v>2026</v>
      </c>
      <c r="V2164" s="9" t="str">
        <f>"Q"&amp;ROUNDUP(MONTH(SalesDataTable[[#This Row],[Order Date]])/3,0)</f>
        <v>Q4</v>
      </c>
      <c r="W2164" s="6">
        <f>MONTH(SalesDataTable[[#This Row],[Order Date]])</f>
        <v>10</v>
      </c>
      <c r="X2164" s="9" t="str">
        <f>TEXT(SalesDataTable[[#This Row],[Order Date]],"mmm")</f>
        <v>Oct</v>
      </c>
    </row>
    <row r="2165" spans="1:24">
      <c r="A2165" s="3">
        <v>4830</v>
      </c>
      <c r="B2165" s="4">
        <v>46315</v>
      </c>
      <c r="C2165" s="11">
        <f>YEAR(SalesDataTable[[#This Row],[Order Date]])</f>
        <v>2026</v>
      </c>
      <c r="D2165" s="11" t="str">
        <f>"Q"&amp;ROUNDUP(MONTH(SalesDataTable[[#This Row],[Order Date]])/3,0)</f>
        <v>Q4</v>
      </c>
      <c r="E2165" s="13">
        <f>MONTH(SalesDataTable[[#This Row],[Order Date]])</f>
        <v>10</v>
      </c>
      <c r="F2165" s="11" t="str">
        <f>TEXT(SalesDataTable[[#This Row],[Order Date]],"MMM")</f>
        <v>Oct</v>
      </c>
      <c r="G2165" s="5" t="s">
        <v>6</v>
      </c>
      <c r="H2165" s="5" t="s">
        <v>41</v>
      </c>
      <c r="I2165" s="5" t="s">
        <v>2</v>
      </c>
      <c r="J2165" s="5" t="s">
        <v>13</v>
      </c>
      <c r="K2165" s="5" t="s">
        <v>34</v>
      </c>
      <c r="L2165" s="5" t="s">
        <v>38</v>
      </c>
      <c r="M2165" s="6">
        <v>3</v>
      </c>
      <c r="N2165" s="7">
        <v>125.93</v>
      </c>
      <c r="O2165" s="8">
        <v>0.1</v>
      </c>
      <c r="P2165" s="7">
        <v>68.45</v>
      </c>
      <c r="Q2165" s="7">
        <f t="shared" si="132"/>
        <v>340.01100000000002</v>
      </c>
      <c r="R2165" s="7">
        <f t="shared" si="133"/>
        <v>205.35000000000002</v>
      </c>
      <c r="S2165" s="7">
        <f t="shared" si="134"/>
        <v>134.661</v>
      </c>
      <c r="T2165" s="9">
        <f t="shared" si="135"/>
        <v>0.39604895135745605</v>
      </c>
      <c r="U2165" s="6">
        <f>YEAR(SalesDataTable[[#This Row],[Order Date]])</f>
        <v>2026</v>
      </c>
      <c r="V2165" s="9" t="str">
        <f>"Q"&amp;ROUNDUP(MONTH(SalesDataTable[[#This Row],[Order Date]])/3,0)</f>
        <v>Q4</v>
      </c>
      <c r="W2165" s="6">
        <f>MONTH(SalesDataTable[[#This Row],[Order Date]])</f>
        <v>10</v>
      </c>
      <c r="X2165" s="9" t="str">
        <f>TEXT(SalesDataTable[[#This Row],[Order Date]],"mmm")</f>
        <v>Oct</v>
      </c>
    </row>
    <row r="2166" spans="1:24">
      <c r="A2166" s="3">
        <v>4698</v>
      </c>
      <c r="B2166" s="4">
        <v>46316</v>
      </c>
      <c r="C2166" s="11">
        <f>YEAR(SalesDataTable[[#This Row],[Order Date]])</f>
        <v>2026</v>
      </c>
      <c r="D2166" s="11" t="str">
        <f>"Q"&amp;ROUNDUP(MONTH(SalesDataTable[[#This Row],[Order Date]])/3,0)</f>
        <v>Q4</v>
      </c>
      <c r="E2166" s="13">
        <f>MONTH(SalesDataTable[[#This Row],[Order Date]])</f>
        <v>10</v>
      </c>
      <c r="F2166" s="11" t="str">
        <f>TEXT(SalesDataTable[[#This Row],[Order Date]],"MMM")</f>
        <v>Oct</v>
      </c>
      <c r="G2166" s="5" t="s">
        <v>20</v>
      </c>
      <c r="H2166" s="5" t="s">
        <v>33</v>
      </c>
      <c r="I2166" s="5" t="s">
        <v>2</v>
      </c>
      <c r="J2166" s="5" t="s">
        <v>3</v>
      </c>
      <c r="K2166" s="5" t="s">
        <v>9</v>
      </c>
      <c r="L2166" s="5" t="s">
        <v>17</v>
      </c>
      <c r="M2166" s="6">
        <v>2</v>
      </c>
      <c r="N2166" s="7">
        <v>141.4</v>
      </c>
      <c r="O2166" s="8">
        <v>0.05</v>
      </c>
      <c r="P2166" s="7">
        <v>77.48</v>
      </c>
      <c r="Q2166" s="7">
        <f t="shared" si="132"/>
        <v>268.66000000000003</v>
      </c>
      <c r="R2166" s="7">
        <f t="shared" si="133"/>
        <v>154.96</v>
      </c>
      <c r="S2166" s="7">
        <f t="shared" si="134"/>
        <v>113.70000000000002</v>
      </c>
      <c r="T2166" s="9">
        <f t="shared" si="135"/>
        <v>0.42321149408173903</v>
      </c>
      <c r="U2166" s="6">
        <f>YEAR(SalesDataTable[[#This Row],[Order Date]])</f>
        <v>2026</v>
      </c>
      <c r="V2166" s="9" t="str">
        <f>"Q"&amp;ROUNDUP(MONTH(SalesDataTable[[#This Row],[Order Date]])/3,0)</f>
        <v>Q4</v>
      </c>
      <c r="W2166" s="6">
        <f>MONTH(SalesDataTable[[#This Row],[Order Date]])</f>
        <v>10</v>
      </c>
      <c r="X2166" s="9" t="str">
        <f>TEXT(SalesDataTable[[#This Row],[Order Date]],"mmm")</f>
        <v>Oct</v>
      </c>
    </row>
    <row r="2167" spans="1:24">
      <c r="A2167" s="3">
        <v>4846</v>
      </c>
      <c r="B2167" s="4">
        <v>46316</v>
      </c>
      <c r="C2167" s="11">
        <f>YEAR(SalesDataTable[[#This Row],[Order Date]])</f>
        <v>2026</v>
      </c>
      <c r="D2167" s="11" t="str">
        <f>"Q"&amp;ROUNDUP(MONTH(SalesDataTable[[#This Row],[Order Date]])/3,0)</f>
        <v>Q4</v>
      </c>
      <c r="E2167" s="13">
        <f>MONTH(SalesDataTable[[#This Row],[Order Date]])</f>
        <v>10</v>
      </c>
      <c r="F2167" s="11" t="str">
        <f>TEXT(SalesDataTable[[#This Row],[Order Date]],"MMM")</f>
        <v>Oct</v>
      </c>
      <c r="G2167" s="5" t="s">
        <v>0</v>
      </c>
      <c r="H2167" s="5" t="s">
        <v>1</v>
      </c>
      <c r="I2167" s="5" t="s">
        <v>8</v>
      </c>
      <c r="J2167" s="5" t="s">
        <v>16</v>
      </c>
      <c r="K2167" s="5" t="s">
        <v>4</v>
      </c>
      <c r="L2167" s="5" t="s">
        <v>22</v>
      </c>
      <c r="M2167" s="6">
        <v>8</v>
      </c>
      <c r="N2167" s="7">
        <v>51.91</v>
      </c>
      <c r="O2167" s="8">
        <v>0.05</v>
      </c>
      <c r="P2167" s="7">
        <v>22.99</v>
      </c>
      <c r="Q2167" s="7">
        <f t="shared" si="132"/>
        <v>394.51599999999996</v>
      </c>
      <c r="R2167" s="7">
        <f t="shared" si="133"/>
        <v>183.92</v>
      </c>
      <c r="S2167" s="7">
        <f t="shared" si="134"/>
        <v>210.59599999999998</v>
      </c>
      <c r="T2167" s="9">
        <f t="shared" si="135"/>
        <v>0.53380851473704483</v>
      </c>
      <c r="U2167" s="6">
        <f>YEAR(SalesDataTable[[#This Row],[Order Date]])</f>
        <v>2026</v>
      </c>
      <c r="V2167" s="9" t="str">
        <f>"Q"&amp;ROUNDUP(MONTH(SalesDataTable[[#This Row],[Order Date]])/3,0)</f>
        <v>Q4</v>
      </c>
      <c r="W2167" s="6">
        <f>MONTH(SalesDataTable[[#This Row],[Order Date]])</f>
        <v>10</v>
      </c>
      <c r="X2167" s="9" t="str">
        <f>TEXT(SalesDataTable[[#This Row],[Order Date]],"mmm")</f>
        <v>Oct</v>
      </c>
    </row>
    <row r="2168" spans="1:24">
      <c r="A2168" s="3">
        <v>5024</v>
      </c>
      <c r="B2168" s="4">
        <v>46316</v>
      </c>
      <c r="C2168" s="11">
        <f>YEAR(SalesDataTable[[#This Row],[Order Date]])</f>
        <v>2026</v>
      </c>
      <c r="D2168" s="11" t="str">
        <f>"Q"&amp;ROUNDUP(MONTH(SalesDataTable[[#This Row],[Order Date]])/3,0)</f>
        <v>Q4</v>
      </c>
      <c r="E2168" s="13">
        <f>MONTH(SalesDataTable[[#This Row],[Order Date]])</f>
        <v>10</v>
      </c>
      <c r="F2168" s="11" t="str">
        <f>TEXT(SalesDataTable[[#This Row],[Order Date]],"MMM")</f>
        <v>Oct</v>
      </c>
      <c r="G2168" s="5" t="s">
        <v>20</v>
      </c>
      <c r="H2168" s="5" t="s">
        <v>31</v>
      </c>
      <c r="I2168" s="5" t="s">
        <v>28</v>
      </c>
      <c r="J2168" s="5" t="s">
        <v>3</v>
      </c>
      <c r="K2168" s="5" t="s">
        <v>23</v>
      </c>
      <c r="L2168" s="5" t="s">
        <v>29</v>
      </c>
      <c r="M2168" s="6">
        <v>1</v>
      </c>
      <c r="N2168" s="7">
        <v>192.62</v>
      </c>
      <c r="O2168" s="8">
        <v>0</v>
      </c>
      <c r="P2168" s="7">
        <v>102.51</v>
      </c>
      <c r="Q2168" s="7">
        <f t="shared" si="132"/>
        <v>192.62</v>
      </c>
      <c r="R2168" s="7">
        <f t="shared" si="133"/>
        <v>102.51</v>
      </c>
      <c r="S2168" s="7">
        <f t="shared" si="134"/>
        <v>90.11</v>
      </c>
      <c r="T2168" s="9">
        <f t="shared" si="135"/>
        <v>0.46781227286886096</v>
      </c>
      <c r="U2168" s="6">
        <f>YEAR(SalesDataTable[[#This Row],[Order Date]])</f>
        <v>2026</v>
      </c>
      <c r="V2168" s="9" t="str">
        <f>"Q"&amp;ROUNDUP(MONTH(SalesDataTable[[#This Row],[Order Date]])/3,0)</f>
        <v>Q4</v>
      </c>
      <c r="W2168" s="6">
        <f>MONTH(SalesDataTable[[#This Row],[Order Date]])</f>
        <v>10</v>
      </c>
      <c r="X2168" s="9" t="str">
        <f>TEXT(SalesDataTable[[#This Row],[Order Date]],"mmm")</f>
        <v>Oct</v>
      </c>
    </row>
    <row r="2169" spans="1:24">
      <c r="A2169" s="3">
        <v>1157</v>
      </c>
      <c r="B2169" s="4">
        <v>46317</v>
      </c>
      <c r="C2169" s="11">
        <f>YEAR(SalesDataTable[[#This Row],[Order Date]])</f>
        <v>2026</v>
      </c>
      <c r="D2169" s="11" t="str">
        <f>"Q"&amp;ROUNDUP(MONTH(SalesDataTable[[#This Row],[Order Date]])/3,0)</f>
        <v>Q4</v>
      </c>
      <c r="E2169" s="13">
        <f>MONTH(SalesDataTable[[#This Row],[Order Date]])</f>
        <v>10</v>
      </c>
      <c r="F2169" s="11" t="str">
        <f>TEXT(SalesDataTable[[#This Row],[Order Date]],"MMM")</f>
        <v>Oct</v>
      </c>
      <c r="G2169" s="5" t="s">
        <v>20</v>
      </c>
      <c r="H2169" s="5" t="s">
        <v>21</v>
      </c>
      <c r="I2169" s="5" t="s">
        <v>2</v>
      </c>
      <c r="J2169" s="5" t="s">
        <v>13</v>
      </c>
      <c r="K2169" s="5" t="s">
        <v>4</v>
      </c>
      <c r="L2169" s="5" t="s">
        <v>22</v>
      </c>
      <c r="M2169" s="6">
        <v>1</v>
      </c>
      <c r="N2169" s="7">
        <v>51.25</v>
      </c>
      <c r="O2169" s="8">
        <v>0</v>
      </c>
      <c r="P2169" s="7">
        <v>22.58</v>
      </c>
      <c r="Q2169" s="7">
        <f t="shared" si="132"/>
        <v>51.25</v>
      </c>
      <c r="R2169" s="7">
        <f t="shared" si="133"/>
        <v>22.58</v>
      </c>
      <c r="S2169" s="7">
        <f t="shared" si="134"/>
        <v>28.67</v>
      </c>
      <c r="T2169" s="9">
        <f t="shared" si="135"/>
        <v>0.55941463414634152</v>
      </c>
      <c r="U2169" s="6">
        <f>YEAR(SalesDataTable[[#This Row],[Order Date]])</f>
        <v>2026</v>
      </c>
      <c r="V2169" s="9" t="str">
        <f>"Q"&amp;ROUNDUP(MONTH(SalesDataTable[[#This Row],[Order Date]])/3,0)</f>
        <v>Q4</v>
      </c>
      <c r="W2169" s="6">
        <f>MONTH(SalesDataTable[[#This Row],[Order Date]])</f>
        <v>10</v>
      </c>
      <c r="X2169" s="9" t="str">
        <f>TEXT(SalesDataTable[[#This Row],[Order Date]],"mmm")</f>
        <v>Oct</v>
      </c>
    </row>
    <row r="2170" spans="1:24">
      <c r="A2170" s="3">
        <v>1427</v>
      </c>
      <c r="B2170" s="4">
        <v>46317</v>
      </c>
      <c r="C2170" s="11">
        <f>YEAR(SalesDataTable[[#This Row],[Order Date]])</f>
        <v>2026</v>
      </c>
      <c r="D2170" s="11" t="str">
        <f>"Q"&amp;ROUNDUP(MONTH(SalesDataTable[[#This Row],[Order Date]])/3,0)</f>
        <v>Q4</v>
      </c>
      <c r="E2170" s="13">
        <f>MONTH(SalesDataTable[[#This Row],[Order Date]])</f>
        <v>10</v>
      </c>
      <c r="F2170" s="11" t="str">
        <f>TEXT(SalesDataTable[[#This Row],[Order Date]],"MMM")</f>
        <v>Oct</v>
      </c>
      <c r="G2170" s="5" t="s">
        <v>20</v>
      </c>
      <c r="H2170" s="5" t="s">
        <v>21</v>
      </c>
      <c r="I2170" s="5" t="s">
        <v>19</v>
      </c>
      <c r="J2170" s="5" t="s">
        <v>13</v>
      </c>
      <c r="K2170" s="5" t="s">
        <v>14</v>
      </c>
      <c r="L2170" s="5" t="s">
        <v>32</v>
      </c>
      <c r="M2170" s="6">
        <v>1</v>
      </c>
      <c r="N2170" s="7">
        <v>45.97</v>
      </c>
      <c r="O2170" s="8">
        <v>0.05</v>
      </c>
      <c r="P2170" s="7">
        <v>18.760000000000002</v>
      </c>
      <c r="Q2170" s="7">
        <f t="shared" si="132"/>
        <v>43.671499999999995</v>
      </c>
      <c r="R2170" s="7">
        <f t="shared" si="133"/>
        <v>18.760000000000002</v>
      </c>
      <c r="S2170" s="7">
        <f t="shared" si="134"/>
        <v>24.911499999999993</v>
      </c>
      <c r="T2170" s="9">
        <f t="shared" si="135"/>
        <v>0.57042922729926826</v>
      </c>
      <c r="U2170" s="6">
        <f>YEAR(SalesDataTable[[#This Row],[Order Date]])</f>
        <v>2026</v>
      </c>
      <c r="V2170" s="9" t="str">
        <f>"Q"&amp;ROUNDUP(MONTH(SalesDataTable[[#This Row],[Order Date]])/3,0)</f>
        <v>Q4</v>
      </c>
      <c r="W2170" s="6">
        <f>MONTH(SalesDataTable[[#This Row],[Order Date]])</f>
        <v>10</v>
      </c>
      <c r="X2170" s="9" t="str">
        <f>TEXT(SalesDataTable[[#This Row],[Order Date]],"mmm")</f>
        <v>Oct</v>
      </c>
    </row>
    <row r="2171" spans="1:24">
      <c r="A2171" s="3">
        <v>1622</v>
      </c>
      <c r="B2171" s="4">
        <v>46317</v>
      </c>
      <c r="C2171" s="11">
        <f>YEAR(SalesDataTable[[#This Row],[Order Date]])</f>
        <v>2026</v>
      </c>
      <c r="D2171" s="11" t="str">
        <f>"Q"&amp;ROUNDUP(MONTH(SalesDataTable[[#This Row],[Order Date]])/3,0)</f>
        <v>Q4</v>
      </c>
      <c r="E2171" s="13">
        <f>MONTH(SalesDataTable[[#This Row],[Order Date]])</f>
        <v>10</v>
      </c>
      <c r="F2171" s="11" t="str">
        <f>TEXT(SalesDataTable[[#This Row],[Order Date]],"MMM")</f>
        <v>Oct</v>
      </c>
      <c r="G2171" s="5" t="s">
        <v>11</v>
      </c>
      <c r="H2171" s="5" t="s">
        <v>12</v>
      </c>
      <c r="I2171" s="5" t="s">
        <v>28</v>
      </c>
      <c r="J2171" s="5" t="s">
        <v>3</v>
      </c>
      <c r="K2171" s="5" t="s">
        <v>23</v>
      </c>
      <c r="L2171" s="5" t="s">
        <v>51</v>
      </c>
      <c r="M2171" s="6">
        <v>1</v>
      </c>
      <c r="N2171" s="7">
        <v>123.29</v>
      </c>
      <c r="O2171" s="8">
        <v>0</v>
      </c>
      <c r="P2171" s="7">
        <v>59.48</v>
      </c>
      <c r="Q2171" s="7">
        <f t="shared" si="132"/>
        <v>123.29</v>
      </c>
      <c r="R2171" s="7">
        <f t="shared" si="133"/>
        <v>59.48</v>
      </c>
      <c r="S2171" s="7">
        <f t="shared" si="134"/>
        <v>63.810000000000009</v>
      </c>
      <c r="T2171" s="9">
        <f t="shared" si="135"/>
        <v>0.51756022386243816</v>
      </c>
      <c r="U2171" s="6">
        <f>YEAR(SalesDataTable[[#This Row],[Order Date]])</f>
        <v>2026</v>
      </c>
      <c r="V2171" s="9" t="str">
        <f>"Q"&amp;ROUNDUP(MONTH(SalesDataTable[[#This Row],[Order Date]])/3,0)</f>
        <v>Q4</v>
      </c>
      <c r="W2171" s="6">
        <f>MONTH(SalesDataTable[[#This Row],[Order Date]])</f>
        <v>10</v>
      </c>
      <c r="X2171" s="9" t="str">
        <f>TEXT(SalesDataTable[[#This Row],[Order Date]],"mmm")</f>
        <v>Oct</v>
      </c>
    </row>
    <row r="2172" spans="1:24">
      <c r="A2172" s="3">
        <v>1879</v>
      </c>
      <c r="B2172" s="4">
        <v>46317</v>
      </c>
      <c r="C2172" s="11">
        <f>YEAR(SalesDataTable[[#This Row],[Order Date]])</f>
        <v>2026</v>
      </c>
      <c r="D2172" s="11" t="str">
        <f>"Q"&amp;ROUNDUP(MONTH(SalesDataTable[[#This Row],[Order Date]])/3,0)</f>
        <v>Q4</v>
      </c>
      <c r="E2172" s="13">
        <f>MONTH(SalesDataTable[[#This Row],[Order Date]])</f>
        <v>10</v>
      </c>
      <c r="F2172" s="11" t="str">
        <f>TEXT(SalesDataTable[[#This Row],[Order Date]],"MMM")</f>
        <v>Oct</v>
      </c>
      <c r="G2172" s="5" t="s">
        <v>20</v>
      </c>
      <c r="H2172" s="5" t="s">
        <v>33</v>
      </c>
      <c r="I2172" s="5" t="s">
        <v>8</v>
      </c>
      <c r="J2172" s="5" t="s">
        <v>16</v>
      </c>
      <c r="K2172" s="5" t="s">
        <v>14</v>
      </c>
      <c r="L2172" s="5" t="s">
        <v>15</v>
      </c>
      <c r="M2172" s="6">
        <v>8</v>
      </c>
      <c r="N2172" s="7">
        <v>35.83</v>
      </c>
      <c r="O2172" s="8">
        <v>0.05</v>
      </c>
      <c r="P2172" s="7">
        <v>13.89</v>
      </c>
      <c r="Q2172" s="7">
        <f t="shared" si="132"/>
        <v>272.30799999999999</v>
      </c>
      <c r="R2172" s="7">
        <f t="shared" si="133"/>
        <v>111.12</v>
      </c>
      <c r="S2172" s="7">
        <f t="shared" si="134"/>
        <v>161.18799999999999</v>
      </c>
      <c r="T2172" s="9">
        <f t="shared" si="135"/>
        <v>0.59193266448286497</v>
      </c>
      <c r="U2172" s="6">
        <f>YEAR(SalesDataTable[[#This Row],[Order Date]])</f>
        <v>2026</v>
      </c>
      <c r="V2172" s="9" t="str">
        <f>"Q"&amp;ROUNDUP(MONTH(SalesDataTable[[#This Row],[Order Date]])/3,0)</f>
        <v>Q4</v>
      </c>
      <c r="W2172" s="6">
        <f>MONTH(SalesDataTable[[#This Row],[Order Date]])</f>
        <v>10</v>
      </c>
      <c r="X2172" s="9" t="str">
        <f>TEXT(SalesDataTable[[#This Row],[Order Date]],"mmm")</f>
        <v>Oct</v>
      </c>
    </row>
    <row r="2173" spans="1:24">
      <c r="A2173" s="3">
        <v>2483</v>
      </c>
      <c r="B2173" s="4">
        <v>46317</v>
      </c>
      <c r="C2173" s="11">
        <f>YEAR(SalesDataTable[[#This Row],[Order Date]])</f>
        <v>2026</v>
      </c>
      <c r="D2173" s="11" t="str">
        <f>"Q"&amp;ROUNDUP(MONTH(SalesDataTable[[#This Row],[Order Date]])/3,0)</f>
        <v>Q4</v>
      </c>
      <c r="E2173" s="13">
        <f>MONTH(SalesDataTable[[#This Row],[Order Date]])</f>
        <v>10</v>
      </c>
      <c r="F2173" s="11" t="str">
        <f>TEXT(SalesDataTable[[#This Row],[Order Date]],"MMM")</f>
        <v>Oct</v>
      </c>
      <c r="G2173" s="5" t="s">
        <v>0</v>
      </c>
      <c r="H2173" s="5" t="s">
        <v>1</v>
      </c>
      <c r="I2173" s="5" t="s">
        <v>2</v>
      </c>
      <c r="J2173" s="5" t="s">
        <v>13</v>
      </c>
      <c r="K2173" s="5" t="s">
        <v>23</v>
      </c>
      <c r="L2173" s="5" t="s">
        <v>40</v>
      </c>
      <c r="M2173" s="6">
        <v>1</v>
      </c>
      <c r="N2173" s="7">
        <v>80.56</v>
      </c>
      <c r="O2173" s="8">
        <v>0</v>
      </c>
      <c r="P2173" s="7">
        <v>39.53</v>
      </c>
      <c r="Q2173" s="7">
        <f t="shared" si="132"/>
        <v>80.56</v>
      </c>
      <c r="R2173" s="7">
        <f t="shared" si="133"/>
        <v>39.53</v>
      </c>
      <c r="S2173" s="7">
        <f t="shared" si="134"/>
        <v>41.03</v>
      </c>
      <c r="T2173" s="9">
        <f t="shared" si="135"/>
        <v>0.5093098311817279</v>
      </c>
      <c r="U2173" s="6">
        <f>YEAR(SalesDataTable[[#This Row],[Order Date]])</f>
        <v>2026</v>
      </c>
      <c r="V2173" s="9" t="str">
        <f>"Q"&amp;ROUNDUP(MONTH(SalesDataTable[[#This Row],[Order Date]])/3,0)</f>
        <v>Q4</v>
      </c>
      <c r="W2173" s="6">
        <f>MONTH(SalesDataTable[[#This Row],[Order Date]])</f>
        <v>10</v>
      </c>
      <c r="X2173" s="9" t="str">
        <f>TEXT(SalesDataTable[[#This Row],[Order Date]],"mmm")</f>
        <v>Oct</v>
      </c>
    </row>
    <row r="2174" spans="1:24">
      <c r="A2174" s="3">
        <v>4451</v>
      </c>
      <c r="B2174" s="4">
        <v>46317</v>
      </c>
      <c r="C2174" s="11">
        <f>YEAR(SalesDataTable[[#This Row],[Order Date]])</f>
        <v>2026</v>
      </c>
      <c r="D2174" s="11" t="str">
        <f>"Q"&amp;ROUNDUP(MONTH(SalesDataTable[[#This Row],[Order Date]])/3,0)</f>
        <v>Q4</v>
      </c>
      <c r="E2174" s="13">
        <f>MONTH(SalesDataTable[[#This Row],[Order Date]])</f>
        <v>10</v>
      </c>
      <c r="F2174" s="11" t="str">
        <f>TEXT(SalesDataTable[[#This Row],[Order Date]],"MMM")</f>
        <v>Oct</v>
      </c>
      <c r="G2174" s="5" t="s">
        <v>20</v>
      </c>
      <c r="H2174" s="5" t="s">
        <v>31</v>
      </c>
      <c r="I2174" s="5" t="s">
        <v>2</v>
      </c>
      <c r="J2174" s="5" t="s">
        <v>13</v>
      </c>
      <c r="K2174" s="5" t="s">
        <v>4</v>
      </c>
      <c r="L2174" s="5" t="s">
        <v>26</v>
      </c>
      <c r="M2174" s="6">
        <v>1</v>
      </c>
      <c r="N2174" s="7">
        <v>40.47</v>
      </c>
      <c r="O2174" s="8">
        <v>0.05</v>
      </c>
      <c r="P2174" s="7">
        <v>16.73</v>
      </c>
      <c r="Q2174" s="7">
        <f t="shared" si="132"/>
        <v>38.4465</v>
      </c>
      <c r="R2174" s="7">
        <f t="shared" si="133"/>
        <v>16.73</v>
      </c>
      <c r="S2174" s="7">
        <f t="shared" si="134"/>
        <v>21.7165</v>
      </c>
      <c r="T2174" s="9">
        <f t="shared" si="135"/>
        <v>0.5648498562938109</v>
      </c>
      <c r="U2174" s="6">
        <f>YEAR(SalesDataTable[[#This Row],[Order Date]])</f>
        <v>2026</v>
      </c>
      <c r="V2174" s="9" t="str">
        <f>"Q"&amp;ROUNDUP(MONTH(SalesDataTable[[#This Row],[Order Date]])/3,0)</f>
        <v>Q4</v>
      </c>
      <c r="W2174" s="6">
        <f>MONTH(SalesDataTable[[#This Row],[Order Date]])</f>
        <v>10</v>
      </c>
      <c r="X2174" s="9" t="str">
        <f>TEXT(SalesDataTable[[#This Row],[Order Date]],"mmm")</f>
        <v>Oct</v>
      </c>
    </row>
    <row r="2175" spans="1:24">
      <c r="A2175" s="3">
        <v>93</v>
      </c>
      <c r="B2175" s="4">
        <v>46318</v>
      </c>
      <c r="C2175" s="11">
        <f>YEAR(SalesDataTable[[#This Row],[Order Date]])</f>
        <v>2026</v>
      </c>
      <c r="D2175" s="11" t="str">
        <f>"Q"&amp;ROUNDUP(MONTH(SalesDataTable[[#This Row],[Order Date]])/3,0)</f>
        <v>Q4</v>
      </c>
      <c r="E2175" s="13">
        <f>MONTH(SalesDataTable[[#This Row],[Order Date]])</f>
        <v>10</v>
      </c>
      <c r="F2175" s="11" t="str">
        <f>TEXT(SalesDataTable[[#This Row],[Order Date]],"MMM")</f>
        <v>Oct</v>
      </c>
      <c r="G2175" s="5" t="s">
        <v>6</v>
      </c>
      <c r="H2175" s="5" t="s">
        <v>43</v>
      </c>
      <c r="I2175" s="5" t="s">
        <v>8</v>
      </c>
      <c r="J2175" s="5" t="s">
        <v>16</v>
      </c>
      <c r="K2175" s="5" t="s">
        <v>14</v>
      </c>
      <c r="L2175" s="5" t="s">
        <v>44</v>
      </c>
      <c r="M2175" s="6">
        <v>15</v>
      </c>
      <c r="N2175" s="7">
        <v>133.52000000000001</v>
      </c>
      <c r="O2175" s="8">
        <v>0.2</v>
      </c>
      <c r="P2175" s="7">
        <v>66</v>
      </c>
      <c r="Q2175" s="7">
        <f t="shared" si="132"/>
        <v>1602.2400000000002</v>
      </c>
      <c r="R2175" s="7">
        <f t="shared" si="133"/>
        <v>990</v>
      </c>
      <c r="S2175" s="7">
        <f t="shared" si="134"/>
        <v>612.24000000000024</v>
      </c>
      <c r="T2175" s="9">
        <f t="shared" si="135"/>
        <v>0.38211503894547644</v>
      </c>
      <c r="U2175" s="6">
        <f>YEAR(SalesDataTable[[#This Row],[Order Date]])</f>
        <v>2026</v>
      </c>
      <c r="V2175" s="9" t="str">
        <f>"Q"&amp;ROUNDUP(MONTH(SalesDataTable[[#This Row],[Order Date]])/3,0)</f>
        <v>Q4</v>
      </c>
      <c r="W2175" s="6">
        <f>MONTH(SalesDataTable[[#This Row],[Order Date]])</f>
        <v>10</v>
      </c>
      <c r="X2175" s="9" t="str">
        <f>TEXT(SalesDataTable[[#This Row],[Order Date]],"mmm")</f>
        <v>Oct</v>
      </c>
    </row>
    <row r="2176" spans="1:24">
      <c r="A2176" s="3">
        <v>265</v>
      </c>
      <c r="B2176" s="4">
        <v>46318</v>
      </c>
      <c r="C2176" s="11">
        <f>YEAR(SalesDataTable[[#This Row],[Order Date]])</f>
        <v>2026</v>
      </c>
      <c r="D2176" s="11" t="str">
        <f>"Q"&amp;ROUNDUP(MONTH(SalesDataTable[[#This Row],[Order Date]])/3,0)</f>
        <v>Q4</v>
      </c>
      <c r="E2176" s="13">
        <f>MONTH(SalesDataTable[[#This Row],[Order Date]])</f>
        <v>10</v>
      </c>
      <c r="F2176" s="11" t="str">
        <f>TEXT(SalesDataTable[[#This Row],[Order Date]],"MMM")</f>
        <v>Oct</v>
      </c>
      <c r="G2176" s="5" t="s">
        <v>6</v>
      </c>
      <c r="H2176" s="5" t="s">
        <v>27</v>
      </c>
      <c r="I2176" s="5" t="s">
        <v>2</v>
      </c>
      <c r="J2176" s="5" t="s">
        <v>3</v>
      </c>
      <c r="K2176" s="5" t="s">
        <v>4</v>
      </c>
      <c r="L2176" s="5" t="s">
        <v>5</v>
      </c>
      <c r="M2176" s="6">
        <v>1</v>
      </c>
      <c r="N2176" s="7">
        <v>82.28</v>
      </c>
      <c r="O2176" s="8">
        <v>0</v>
      </c>
      <c r="P2176" s="7">
        <v>42.08</v>
      </c>
      <c r="Q2176" s="7">
        <f t="shared" si="132"/>
        <v>82.28</v>
      </c>
      <c r="R2176" s="7">
        <f t="shared" si="133"/>
        <v>42.08</v>
      </c>
      <c r="S2176" s="7">
        <f t="shared" si="134"/>
        <v>40.200000000000003</v>
      </c>
      <c r="T2176" s="9">
        <f t="shared" si="135"/>
        <v>0.48857559552746721</v>
      </c>
      <c r="U2176" s="6">
        <f>YEAR(SalesDataTable[[#This Row],[Order Date]])</f>
        <v>2026</v>
      </c>
      <c r="V2176" s="9" t="str">
        <f>"Q"&amp;ROUNDUP(MONTH(SalesDataTable[[#This Row],[Order Date]])/3,0)</f>
        <v>Q4</v>
      </c>
      <c r="W2176" s="6">
        <f>MONTH(SalesDataTable[[#This Row],[Order Date]])</f>
        <v>10</v>
      </c>
      <c r="X2176" s="9" t="str">
        <f>TEXT(SalesDataTable[[#This Row],[Order Date]],"mmm")</f>
        <v>Oct</v>
      </c>
    </row>
    <row r="2177" spans="1:24">
      <c r="A2177" s="3">
        <v>555</v>
      </c>
      <c r="B2177" s="4">
        <v>46318</v>
      </c>
      <c r="C2177" s="11">
        <f>YEAR(SalesDataTable[[#This Row],[Order Date]])</f>
        <v>2026</v>
      </c>
      <c r="D2177" s="11" t="str">
        <f>"Q"&amp;ROUNDUP(MONTH(SalesDataTable[[#This Row],[Order Date]])/3,0)</f>
        <v>Q4</v>
      </c>
      <c r="E2177" s="13">
        <f>MONTH(SalesDataTable[[#This Row],[Order Date]])</f>
        <v>10</v>
      </c>
      <c r="F2177" s="11" t="str">
        <f>TEXT(SalesDataTable[[#This Row],[Order Date]],"MMM")</f>
        <v>Oct</v>
      </c>
      <c r="G2177" s="5" t="s">
        <v>6</v>
      </c>
      <c r="H2177" s="5" t="s">
        <v>41</v>
      </c>
      <c r="I2177" s="5" t="s">
        <v>2</v>
      </c>
      <c r="J2177" s="5" t="s">
        <v>13</v>
      </c>
      <c r="K2177" s="5" t="s">
        <v>14</v>
      </c>
      <c r="L2177" s="5" t="s">
        <v>15</v>
      </c>
      <c r="M2177" s="6">
        <v>6</v>
      </c>
      <c r="N2177" s="7">
        <v>35.479999999999997</v>
      </c>
      <c r="O2177" s="8">
        <v>0</v>
      </c>
      <c r="P2177" s="7">
        <v>13.37</v>
      </c>
      <c r="Q2177" s="7">
        <f t="shared" si="132"/>
        <v>212.88</v>
      </c>
      <c r="R2177" s="7">
        <f t="shared" si="133"/>
        <v>80.22</v>
      </c>
      <c r="S2177" s="7">
        <f t="shared" si="134"/>
        <v>132.66</v>
      </c>
      <c r="T2177" s="9">
        <f t="shared" si="135"/>
        <v>0.62316798196166856</v>
      </c>
      <c r="U2177" s="6">
        <f>YEAR(SalesDataTable[[#This Row],[Order Date]])</f>
        <v>2026</v>
      </c>
      <c r="V2177" s="9" t="str">
        <f>"Q"&amp;ROUNDUP(MONTH(SalesDataTable[[#This Row],[Order Date]])/3,0)</f>
        <v>Q4</v>
      </c>
      <c r="W2177" s="6">
        <f>MONTH(SalesDataTable[[#This Row],[Order Date]])</f>
        <v>10</v>
      </c>
      <c r="X2177" s="9" t="str">
        <f>TEXT(SalesDataTable[[#This Row],[Order Date]],"mmm")</f>
        <v>Oct</v>
      </c>
    </row>
    <row r="2178" spans="1:24">
      <c r="A2178" s="3">
        <v>1993</v>
      </c>
      <c r="B2178" s="4">
        <v>46318</v>
      </c>
      <c r="C2178" s="11">
        <f>YEAR(SalesDataTable[[#This Row],[Order Date]])</f>
        <v>2026</v>
      </c>
      <c r="D2178" s="11" t="str">
        <f>"Q"&amp;ROUNDUP(MONTH(SalesDataTable[[#This Row],[Order Date]])/3,0)</f>
        <v>Q4</v>
      </c>
      <c r="E2178" s="13">
        <f>MONTH(SalesDataTable[[#This Row],[Order Date]])</f>
        <v>10</v>
      </c>
      <c r="F2178" s="11" t="str">
        <f>TEXT(SalesDataTable[[#This Row],[Order Date]],"MMM")</f>
        <v>Oct</v>
      </c>
      <c r="G2178" s="5" t="s">
        <v>11</v>
      </c>
      <c r="H2178" s="5" t="s">
        <v>18</v>
      </c>
      <c r="I2178" s="5" t="s">
        <v>19</v>
      </c>
      <c r="J2178" s="5" t="s">
        <v>13</v>
      </c>
      <c r="K2178" s="5" t="s">
        <v>9</v>
      </c>
      <c r="L2178" s="5" t="s">
        <v>37</v>
      </c>
      <c r="M2178" s="6">
        <v>1</v>
      </c>
      <c r="N2178" s="7">
        <v>152.38</v>
      </c>
      <c r="O2178" s="8">
        <v>0.15</v>
      </c>
      <c r="P2178" s="7">
        <v>78.92</v>
      </c>
      <c r="Q2178" s="7">
        <f t="shared" ref="Q2178:Q2241" si="136">M2178*N2178*(1-O2178)</f>
        <v>129.523</v>
      </c>
      <c r="R2178" s="7">
        <f t="shared" ref="R2178:R2241" si="137">M2178*P2178</f>
        <v>78.92</v>
      </c>
      <c r="S2178" s="7">
        <f t="shared" ref="S2178:S2241" si="138">Q2178-R2178</f>
        <v>50.602999999999994</v>
      </c>
      <c r="T2178" s="9">
        <f t="shared" ref="T2178:T2241" si="139">IFERROR(S2178/Q2178,0)</f>
        <v>0.39068736826663986</v>
      </c>
      <c r="U2178" s="6">
        <f>YEAR(SalesDataTable[[#This Row],[Order Date]])</f>
        <v>2026</v>
      </c>
      <c r="V2178" s="9" t="str">
        <f>"Q"&amp;ROUNDUP(MONTH(SalesDataTable[[#This Row],[Order Date]])/3,0)</f>
        <v>Q4</v>
      </c>
      <c r="W2178" s="6">
        <f>MONTH(SalesDataTable[[#This Row],[Order Date]])</f>
        <v>10</v>
      </c>
      <c r="X2178" s="9" t="str">
        <f>TEXT(SalesDataTable[[#This Row],[Order Date]],"mmm")</f>
        <v>Oct</v>
      </c>
    </row>
    <row r="2179" spans="1:24">
      <c r="A2179" s="3">
        <v>3116</v>
      </c>
      <c r="B2179" s="4">
        <v>46318</v>
      </c>
      <c r="C2179" s="11">
        <f>YEAR(SalesDataTable[[#This Row],[Order Date]])</f>
        <v>2026</v>
      </c>
      <c r="D2179" s="11" t="str">
        <f>"Q"&amp;ROUNDUP(MONTH(SalesDataTable[[#This Row],[Order Date]])/3,0)</f>
        <v>Q4</v>
      </c>
      <c r="E2179" s="13">
        <f>MONTH(SalesDataTable[[#This Row],[Order Date]])</f>
        <v>10</v>
      </c>
      <c r="F2179" s="11" t="str">
        <f>TEXT(SalesDataTable[[#This Row],[Order Date]],"MMM")</f>
        <v>Oct</v>
      </c>
      <c r="G2179" s="5" t="s">
        <v>6</v>
      </c>
      <c r="H2179" s="5" t="s">
        <v>7</v>
      </c>
      <c r="I2179" s="5" t="s">
        <v>28</v>
      </c>
      <c r="J2179" s="5" t="s">
        <v>13</v>
      </c>
      <c r="K2179" s="5" t="s">
        <v>9</v>
      </c>
      <c r="L2179" s="5" t="s">
        <v>10</v>
      </c>
      <c r="M2179" s="6">
        <v>1</v>
      </c>
      <c r="N2179" s="7">
        <v>93.64</v>
      </c>
      <c r="O2179" s="8">
        <v>0</v>
      </c>
      <c r="P2179" s="7">
        <v>44.34</v>
      </c>
      <c r="Q2179" s="7">
        <f t="shared" si="136"/>
        <v>93.64</v>
      </c>
      <c r="R2179" s="7">
        <f t="shared" si="137"/>
        <v>44.34</v>
      </c>
      <c r="S2179" s="7">
        <f t="shared" si="138"/>
        <v>49.3</v>
      </c>
      <c r="T2179" s="9">
        <f t="shared" si="139"/>
        <v>0.52648440837249033</v>
      </c>
      <c r="U2179" s="6">
        <f>YEAR(SalesDataTable[[#This Row],[Order Date]])</f>
        <v>2026</v>
      </c>
      <c r="V2179" s="9" t="str">
        <f>"Q"&amp;ROUNDUP(MONTH(SalesDataTable[[#This Row],[Order Date]])/3,0)</f>
        <v>Q4</v>
      </c>
      <c r="W2179" s="6">
        <f>MONTH(SalesDataTable[[#This Row],[Order Date]])</f>
        <v>10</v>
      </c>
      <c r="X2179" s="9" t="str">
        <f>TEXT(SalesDataTable[[#This Row],[Order Date]],"mmm")</f>
        <v>Oct</v>
      </c>
    </row>
    <row r="2180" spans="1:24">
      <c r="A2180" s="3">
        <v>3631</v>
      </c>
      <c r="B2180" s="4">
        <v>46318</v>
      </c>
      <c r="C2180" s="11">
        <f>YEAR(SalesDataTable[[#This Row],[Order Date]])</f>
        <v>2026</v>
      </c>
      <c r="D2180" s="11" t="str">
        <f>"Q"&amp;ROUNDUP(MONTH(SalesDataTable[[#This Row],[Order Date]])/3,0)</f>
        <v>Q4</v>
      </c>
      <c r="E2180" s="13">
        <f>MONTH(SalesDataTable[[#This Row],[Order Date]])</f>
        <v>10</v>
      </c>
      <c r="F2180" s="11" t="str">
        <f>TEXT(SalesDataTable[[#This Row],[Order Date]],"MMM")</f>
        <v>Oct</v>
      </c>
      <c r="G2180" s="5" t="s">
        <v>20</v>
      </c>
      <c r="H2180" s="5" t="s">
        <v>31</v>
      </c>
      <c r="I2180" s="5" t="s">
        <v>19</v>
      </c>
      <c r="J2180" s="5" t="s">
        <v>3</v>
      </c>
      <c r="K2180" s="5" t="s">
        <v>34</v>
      </c>
      <c r="L2180" s="5" t="s">
        <v>38</v>
      </c>
      <c r="M2180" s="6">
        <v>1</v>
      </c>
      <c r="N2180" s="7">
        <v>123.6</v>
      </c>
      <c r="O2180" s="8">
        <v>0</v>
      </c>
      <c r="P2180" s="7">
        <v>67.3</v>
      </c>
      <c r="Q2180" s="7">
        <f t="shared" si="136"/>
        <v>123.6</v>
      </c>
      <c r="R2180" s="7">
        <f t="shared" si="137"/>
        <v>67.3</v>
      </c>
      <c r="S2180" s="7">
        <f t="shared" si="138"/>
        <v>56.3</v>
      </c>
      <c r="T2180" s="9">
        <f t="shared" si="139"/>
        <v>0.45550161812297735</v>
      </c>
      <c r="U2180" s="6">
        <f>YEAR(SalesDataTable[[#This Row],[Order Date]])</f>
        <v>2026</v>
      </c>
      <c r="V2180" s="9" t="str">
        <f>"Q"&amp;ROUNDUP(MONTH(SalesDataTable[[#This Row],[Order Date]])/3,0)</f>
        <v>Q4</v>
      </c>
      <c r="W2180" s="6">
        <f>MONTH(SalesDataTable[[#This Row],[Order Date]])</f>
        <v>10</v>
      </c>
      <c r="X2180" s="9" t="str">
        <f>TEXT(SalesDataTable[[#This Row],[Order Date]],"mmm")</f>
        <v>Oct</v>
      </c>
    </row>
    <row r="2181" spans="1:24">
      <c r="A2181" s="3">
        <v>4216</v>
      </c>
      <c r="B2181" s="4">
        <v>46318</v>
      </c>
      <c r="C2181" s="11">
        <f>YEAR(SalesDataTable[[#This Row],[Order Date]])</f>
        <v>2026</v>
      </c>
      <c r="D2181" s="11" t="str">
        <f>"Q"&amp;ROUNDUP(MONTH(SalesDataTable[[#This Row],[Order Date]])/3,0)</f>
        <v>Q4</v>
      </c>
      <c r="E2181" s="13">
        <f>MONTH(SalesDataTable[[#This Row],[Order Date]])</f>
        <v>10</v>
      </c>
      <c r="F2181" s="11" t="str">
        <f>TEXT(SalesDataTable[[#This Row],[Order Date]],"MMM")</f>
        <v>Oct</v>
      </c>
      <c r="G2181" s="5" t="s">
        <v>6</v>
      </c>
      <c r="H2181" s="5" t="s">
        <v>7</v>
      </c>
      <c r="I2181" s="5" t="s">
        <v>2</v>
      </c>
      <c r="J2181" s="5" t="s">
        <v>13</v>
      </c>
      <c r="K2181" s="5" t="s">
        <v>34</v>
      </c>
      <c r="L2181" s="5" t="s">
        <v>38</v>
      </c>
      <c r="M2181" s="6">
        <v>3</v>
      </c>
      <c r="N2181" s="7">
        <v>124.6</v>
      </c>
      <c r="O2181" s="8">
        <v>0.05</v>
      </c>
      <c r="P2181" s="7">
        <v>69.12</v>
      </c>
      <c r="Q2181" s="7">
        <f t="shared" si="136"/>
        <v>355.10999999999996</v>
      </c>
      <c r="R2181" s="7">
        <f t="shared" si="137"/>
        <v>207.36</v>
      </c>
      <c r="S2181" s="7">
        <f t="shared" si="138"/>
        <v>147.74999999999994</v>
      </c>
      <c r="T2181" s="9">
        <f t="shared" si="139"/>
        <v>0.41606826053898782</v>
      </c>
      <c r="U2181" s="6">
        <f>YEAR(SalesDataTable[[#This Row],[Order Date]])</f>
        <v>2026</v>
      </c>
      <c r="V2181" s="9" t="str">
        <f>"Q"&amp;ROUNDUP(MONTH(SalesDataTable[[#This Row],[Order Date]])/3,0)</f>
        <v>Q4</v>
      </c>
      <c r="W2181" s="6">
        <f>MONTH(SalesDataTable[[#This Row],[Order Date]])</f>
        <v>10</v>
      </c>
      <c r="X2181" s="9" t="str">
        <f>TEXT(SalesDataTable[[#This Row],[Order Date]],"mmm")</f>
        <v>Oct</v>
      </c>
    </row>
    <row r="2182" spans="1:24">
      <c r="A2182" s="3">
        <v>4956</v>
      </c>
      <c r="B2182" s="4">
        <v>46318</v>
      </c>
      <c r="C2182" s="11">
        <f>YEAR(SalesDataTable[[#This Row],[Order Date]])</f>
        <v>2026</v>
      </c>
      <c r="D2182" s="11" t="str">
        <f>"Q"&amp;ROUNDUP(MONTH(SalesDataTable[[#This Row],[Order Date]])/3,0)</f>
        <v>Q4</v>
      </c>
      <c r="E2182" s="13">
        <f>MONTH(SalesDataTable[[#This Row],[Order Date]])</f>
        <v>10</v>
      </c>
      <c r="F2182" s="11" t="str">
        <f>TEXT(SalesDataTable[[#This Row],[Order Date]],"MMM")</f>
        <v>Oct</v>
      </c>
      <c r="G2182" s="5" t="s">
        <v>20</v>
      </c>
      <c r="H2182" s="5" t="s">
        <v>47</v>
      </c>
      <c r="I2182" s="5" t="s">
        <v>19</v>
      </c>
      <c r="J2182" s="5" t="s">
        <v>16</v>
      </c>
      <c r="K2182" s="5" t="s">
        <v>9</v>
      </c>
      <c r="L2182" s="5" t="s">
        <v>37</v>
      </c>
      <c r="M2182" s="6">
        <v>2</v>
      </c>
      <c r="N2182" s="7">
        <v>151.66</v>
      </c>
      <c r="O2182" s="8">
        <v>0</v>
      </c>
      <c r="P2182" s="7">
        <v>77.17</v>
      </c>
      <c r="Q2182" s="7">
        <f t="shared" si="136"/>
        <v>303.32</v>
      </c>
      <c r="R2182" s="7">
        <f t="shared" si="137"/>
        <v>154.34</v>
      </c>
      <c r="S2182" s="7">
        <f t="shared" si="138"/>
        <v>148.97999999999999</v>
      </c>
      <c r="T2182" s="9">
        <f t="shared" si="139"/>
        <v>0.49116444678886984</v>
      </c>
      <c r="U2182" s="6">
        <f>YEAR(SalesDataTable[[#This Row],[Order Date]])</f>
        <v>2026</v>
      </c>
      <c r="V2182" s="9" t="str">
        <f>"Q"&amp;ROUNDUP(MONTH(SalesDataTable[[#This Row],[Order Date]])/3,0)</f>
        <v>Q4</v>
      </c>
      <c r="W2182" s="6">
        <f>MONTH(SalesDataTable[[#This Row],[Order Date]])</f>
        <v>10</v>
      </c>
      <c r="X2182" s="9" t="str">
        <f>TEXT(SalesDataTable[[#This Row],[Order Date]],"mmm")</f>
        <v>Oct</v>
      </c>
    </row>
    <row r="2183" spans="1:24">
      <c r="A2183" s="3">
        <v>439</v>
      </c>
      <c r="B2183" s="4">
        <v>46319</v>
      </c>
      <c r="C2183" s="11">
        <f>YEAR(SalesDataTable[[#This Row],[Order Date]])</f>
        <v>2026</v>
      </c>
      <c r="D2183" s="11" t="str">
        <f>"Q"&amp;ROUNDUP(MONTH(SalesDataTable[[#This Row],[Order Date]])/3,0)</f>
        <v>Q4</v>
      </c>
      <c r="E2183" s="13">
        <f>MONTH(SalesDataTable[[#This Row],[Order Date]])</f>
        <v>10</v>
      </c>
      <c r="F2183" s="11" t="str">
        <f>TEXT(SalesDataTable[[#This Row],[Order Date]],"MMM")</f>
        <v>Oct</v>
      </c>
      <c r="G2183" s="5" t="s">
        <v>11</v>
      </c>
      <c r="H2183" s="5" t="s">
        <v>25</v>
      </c>
      <c r="I2183" s="5" t="s">
        <v>19</v>
      </c>
      <c r="J2183" s="5" t="s">
        <v>13</v>
      </c>
      <c r="K2183" s="5" t="s">
        <v>14</v>
      </c>
      <c r="L2183" s="5" t="s">
        <v>15</v>
      </c>
      <c r="M2183" s="6">
        <v>1</v>
      </c>
      <c r="N2183" s="7">
        <v>36.76</v>
      </c>
      <c r="O2183" s="8">
        <v>0</v>
      </c>
      <c r="P2183" s="7">
        <v>13.18</v>
      </c>
      <c r="Q2183" s="7">
        <f t="shared" si="136"/>
        <v>36.76</v>
      </c>
      <c r="R2183" s="7">
        <f t="shared" si="137"/>
        <v>13.18</v>
      </c>
      <c r="S2183" s="7">
        <f t="shared" si="138"/>
        <v>23.58</v>
      </c>
      <c r="T2183" s="9">
        <f t="shared" si="139"/>
        <v>0.64145810663764957</v>
      </c>
      <c r="U2183" s="6">
        <f>YEAR(SalesDataTable[[#This Row],[Order Date]])</f>
        <v>2026</v>
      </c>
      <c r="V2183" s="9" t="str">
        <f>"Q"&amp;ROUNDUP(MONTH(SalesDataTable[[#This Row],[Order Date]])/3,0)</f>
        <v>Q4</v>
      </c>
      <c r="W2183" s="6">
        <f>MONTH(SalesDataTable[[#This Row],[Order Date]])</f>
        <v>10</v>
      </c>
      <c r="X2183" s="9" t="str">
        <f>TEXT(SalesDataTable[[#This Row],[Order Date]],"mmm")</f>
        <v>Oct</v>
      </c>
    </row>
    <row r="2184" spans="1:24">
      <c r="A2184" s="3">
        <v>1076</v>
      </c>
      <c r="B2184" s="4">
        <v>46319</v>
      </c>
      <c r="C2184" s="11">
        <f>YEAR(SalesDataTable[[#This Row],[Order Date]])</f>
        <v>2026</v>
      </c>
      <c r="D2184" s="11" t="str">
        <f>"Q"&amp;ROUNDUP(MONTH(SalesDataTable[[#This Row],[Order Date]])/3,0)</f>
        <v>Q4</v>
      </c>
      <c r="E2184" s="13">
        <f>MONTH(SalesDataTable[[#This Row],[Order Date]])</f>
        <v>10</v>
      </c>
      <c r="F2184" s="11" t="str">
        <f>TEXT(SalesDataTable[[#This Row],[Order Date]],"MMM")</f>
        <v>Oct</v>
      </c>
      <c r="G2184" s="5" t="s">
        <v>0</v>
      </c>
      <c r="H2184" s="5" t="s">
        <v>36</v>
      </c>
      <c r="I2184" s="5" t="s">
        <v>28</v>
      </c>
      <c r="J2184" s="5" t="s">
        <v>3</v>
      </c>
      <c r="K2184" s="5" t="s">
        <v>23</v>
      </c>
      <c r="L2184" s="5" t="s">
        <v>29</v>
      </c>
      <c r="M2184" s="6">
        <v>1</v>
      </c>
      <c r="N2184" s="7">
        <v>195.67</v>
      </c>
      <c r="O2184" s="8">
        <v>0</v>
      </c>
      <c r="P2184" s="7">
        <v>105.88</v>
      </c>
      <c r="Q2184" s="7">
        <f t="shared" si="136"/>
        <v>195.67</v>
      </c>
      <c r="R2184" s="7">
        <f t="shared" si="137"/>
        <v>105.88</v>
      </c>
      <c r="S2184" s="7">
        <f t="shared" si="138"/>
        <v>89.789999999999992</v>
      </c>
      <c r="T2184" s="9">
        <f t="shared" si="139"/>
        <v>0.45888485715745897</v>
      </c>
      <c r="U2184" s="6">
        <f>YEAR(SalesDataTable[[#This Row],[Order Date]])</f>
        <v>2026</v>
      </c>
      <c r="V2184" s="9" t="str">
        <f>"Q"&amp;ROUNDUP(MONTH(SalesDataTable[[#This Row],[Order Date]])/3,0)</f>
        <v>Q4</v>
      </c>
      <c r="W2184" s="6">
        <f>MONTH(SalesDataTable[[#This Row],[Order Date]])</f>
        <v>10</v>
      </c>
      <c r="X2184" s="9" t="str">
        <f>TEXT(SalesDataTable[[#This Row],[Order Date]],"mmm")</f>
        <v>Oct</v>
      </c>
    </row>
    <row r="2185" spans="1:24">
      <c r="A2185" s="3">
        <v>1130</v>
      </c>
      <c r="B2185" s="4">
        <v>46319</v>
      </c>
      <c r="C2185" s="11">
        <f>YEAR(SalesDataTable[[#This Row],[Order Date]])</f>
        <v>2026</v>
      </c>
      <c r="D2185" s="11" t="str">
        <f>"Q"&amp;ROUNDUP(MONTH(SalesDataTable[[#This Row],[Order Date]])/3,0)</f>
        <v>Q4</v>
      </c>
      <c r="E2185" s="13">
        <f>MONTH(SalesDataTable[[#This Row],[Order Date]])</f>
        <v>10</v>
      </c>
      <c r="F2185" s="11" t="str">
        <f>TEXT(SalesDataTable[[#This Row],[Order Date]],"MMM")</f>
        <v>Oct</v>
      </c>
      <c r="G2185" s="5" t="s">
        <v>0</v>
      </c>
      <c r="H2185" s="5" t="s">
        <v>50</v>
      </c>
      <c r="I2185" s="5" t="s">
        <v>19</v>
      </c>
      <c r="J2185" s="5" t="s">
        <v>3</v>
      </c>
      <c r="K2185" s="5" t="s">
        <v>4</v>
      </c>
      <c r="L2185" s="5" t="s">
        <v>26</v>
      </c>
      <c r="M2185" s="6">
        <v>1</v>
      </c>
      <c r="N2185" s="7">
        <v>40.83</v>
      </c>
      <c r="O2185" s="8">
        <v>0.1</v>
      </c>
      <c r="P2185" s="7">
        <v>16.54</v>
      </c>
      <c r="Q2185" s="7">
        <f t="shared" si="136"/>
        <v>36.747</v>
      </c>
      <c r="R2185" s="7">
        <f t="shared" si="137"/>
        <v>16.54</v>
      </c>
      <c r="S2185" s="7">
        <f t="shared" si="138"/>
        <v>20.207000000000001</v>
      </c>
      <c r="T2185" s="9">
        <f t="shared" si="139"/>
        <v>0.54989522954254766</v>
      </c>
      <c r="U2185" s="6">
        <f>YEAR(SalesDataTable[[#This Row],[Order Date]])</f>
        <v>2026</v>
      </c>
      <c r="V2185" s="9" t="str">
        <f>"Q"&amp;ROUNDUP(MONTH(SalesDataTable[[#This Row],[Order Date]])/3,0)</f>
        <v>Q4</v>
      </c>
      <c r="W2185" s="6">
        <f>MONTH(SalesDataTable[[#This Row],[Order Date]])</f>
        <v>10</v>
      </c>
      <c r="X2185" s="9" t="str">
        <f>TEXT(SalesDataTable[[#This Row],[Order Date]],"mmm")</f>
        <v>Oct</v>
      </c>
    </row>
    <row r="2186" spans="1:24">
      <c r="A2186" s="3">
        <v>2820</v>
      </c>
      <c r="B2186" s="4">
        <v>46319</v>
      </c>
      <c r="C2186" s="11">
        <f>YEAR(SalesDataTable[[#This Row],[Order Date]])</f>
        <v>2026</v>
      </c>
      <c r="D2186" s="11" t="str">
        <f>"Q"&amp;ROUNDUP(MONTH(SalesDataTable[[#This Row],[Order Date]])/3,0)</f>
        <v>Q4</v>
      </c>
      <c r="E2186" s="13">
        <f>MONTH(SalesDataTable[[#This Row],[Order Date]])</f>
        <v>10</v>
      </c>
      <c r="F2186" s="11" t="str">
        <f>TEXT(SalesDataTable[[#This Row],[Order Date]],"MMM")</f>
        <v>Oct</v>
      </c>
      <c r="G2186" s="5" t="s">
        <v>20</v>
      </c>
      <c r="H2186" s="5" t="s">
        <v>31</v>
      </c>
      <c r="I2186" s="5" t="s">
        <v>8</v>
      </c>
      <c r="J2186" s="5" t="s">
        <v>16</v>
      </c>
      <c r="K2186" s="5" t="s">
        <v>9</v>
      </c>
      <c r="L2186" s="5" t="s">
        <v>46</v>
      </c>
      <c r="M2186" s="6">
        <v>6</v>
      </c>
      <c r="N2186" s="7">
        <v>72.73</v>
      </c>
      <c r="O2186" s="8">
        <v>0.05</v>
      </c>
      <c r="P2186" s="7">
        <v>32.700000000000003</v>
      </c>
      <c r="Q2186" s="7">
        <f t="shared" si="136"/>
        <v>414.56099999999998</v>
      </c>
      <c r="R2186" s="7">
        <f t="shared" si="137"/>
        <v>196.20000000000002</v>
      </c>
      <c r="S2186" s="7">
        <f t="shared" si="138"/>
        <v>218.36099999999996</v>
      </c>
      <c r="T2186" s="9">
        <f t="shared" si="139"/>
        <v>0.52672827400551425</v>
      </c>
      <c r="U2186" s="6">
        <f>YEAR(SalesDataTable[[#This Row],[Order Date]])</f>
        <v>2026</v>
      </c>
      <c r="V2186" s="9" t="str">
        <f>"Q"&amp;ROUNDUP(MONTH(SalesDataTable[[#This Row],[Order Date]])/3,0)</f>
        <v>Q4</v>
      </c>
      <c r="W2186" s="6">
        <f>MONTH(SalesDataTable[[#This Row],[Order Date]])</f>
        <v>10</v>
      </c>
      <c r="X2186" s="9" t="str">
        <f>TEXT(SalesDataTable[[#This Row],[Order Date]],"mmm")</f>
        <v>Oct</v>
      </c>
    </row>
    <row r="2187" spans="1:24">
      <c r="A2187" s="3">
        <v>4213</v>
      </c>
      <c r="B2187" s="4">
        <v>46319</v>
      </c>
      <c r="C2187" s="11">
        <f>YEAR(SalesDataTable[[#This Row],[Order Date]])</f>
        <v>2026</v>
      </c>
      <c r="D2187" s="11" t="str">
        <f>"Q"&amp;ROUNDUP(MONTH(SalesDataTable[[#This Row],[Order Date]])/3,0)</f>
        <v>Q4</v>
      </c>
      <c r="E2187" s="13">
        <f>MONTH(SalesDataTable[[#This Row],[Order Date]])</f>
        <v>10</v>
      </c>
      <c r="F2187" s="11" t="str">
        <f>TEXT(SalesDataTable[[#This Row],[Order Date]],"MMM")</f>
        <v>Oct</v>
      </c>
      <c r="G2187" s="5" t="s">
        <v>6</v>
      </c>
      <c r="H2187" s="5" t="s">
        <v>49</v>
      </c>
      <c r="I2187" s="5" t="s">
        <v>8</v>
      </c>
      <c r="J2187" s="5" t="s">
        <v>16</v>
      </c>
      <c r="K2187" s="5" t="s">
        <v>23</v>
      </c>
      <c r="L2187" s="5" t="s">
        <v>40</v>
      </c>
      <c r="M2187" s="6">
        <v>4</v>
      </c>
      <c r="N2187" s="7">
        <v>81.23</v>
      </c>
      <c r="O2187" s="8">
        <v>0.1</v>
      </c>
      <c r="P2187" s="7">
        <v>38.96</v>
      </c>
      <c r="Q2187" s="7">
        <f t="shared" si="136"/>
        <v>292.428</v>
      </c>
      <c r="R2187" s="7">
        <f t="shared" si="137"/>
        <v>155.84</v>
      </c>
      <c r="S2187" s="7">
        <f t="shared" si="138"/>
        <v>136.58799999999999</v>
      </c>
      <c r="T2187" s="9">
        <f t="shared" si="139"/>
        <v>0.46708249552026482</v>
      </c>
      <c r="U2187" s="6">
        <f>YEAR(SalesDataTable[[#This Row],[Order Date]])</f>
        <v>2026</v>
      </c>
      <c r="V2187" s="9" t="str">
        <f>"Q"&amp;ROUNDUP(MONTH(SalesDataTable[[#This Row],[Order Date]])/3,0)</f>
        <v>Q4</v>
      </c>
      <c r="W2187" s="6">
        <f>MONTH(SalesDataTable[[#This Row],[Order Date]])</f>
        <v>10</v>
      </c>
      <c r="X2187" s="9" t="str">
        <f>TEXT(SalesDataTable[[#This Row],[Order Date]],"mmm")</f>
        <v>Oct</v>
      </c>
    </row>
    <row r="2188" spans="1:24">
      <c r="A2188" s="3">
        <v>4375</v>
      </c>
      <c r="B2188" s="4">
        <v>46319</v>
      </c>
      <c r="C2188" s="11">
        <f>YEAR(SalesDataTable[[#This Row],[Order Date]])</f>
        <v>2026</v>
      </c>
      <c r="D2188" s="11" t="str">
        <f>"Q"&amp;ROUNDUP(MONTH(SalesDataTable[[#This Row],[Order Date]])/3,0)</f>
        <v>Q4</v>
      </c>
      <c r="E2188" s="13">
        <f>MONTH(SalesDataTable[[#This Row],[Order Date]])</f>
        <v>10</v>
      </c>
      <c r="F2188" s="11" t="str">
        <f>TEXT(SalesDataTable[[#This Row],[Order Date]],"MMM")</f>
        <v>Oct</v>
      </c>
      <c r="G2188" s="5" t="s">
        <v>6</v>
      </c>
      <c r="H2188" s="5" t="s">
        <v>7</v>
      </c>
      <c r="I2188" s="5" t="s">
        <v>2</v>
      </c>
      <c r="J2188" s="5" t="s">
        <v>16</v>
      </c>
      <c r="K2188" s="5" t="s">
        <v>14</v>
      </c>
      <c r="L2188" s="5" t="s">
        <v>32</v>
      </c>
      <c r="M2188" s="6">
        <v>1</v>
      </c>
      <c r="N2188" s="7">
        <v>46.38</v>
      </c>
      <c r="O2188" s="8">
        <v>0.15</v>
      </c>
      <c r="P2188" s="7">
        <v>17.87</v>
      </c>
      <c r="Q2188" s="7">
        <f t="shared" si="136"/>
        <v>39.423000000000002</v>
      </c>
      <c r="R2188" s="7">
        <f t="shared" si="137"/>
        <v>17.87</v>
      </c>
      <c r="S2188" s="7">
        <f t="shared" si="138"/>
        <v>21.553000000000001</v>
      </c>
      <c r="T2188" s="9">
        <f t="shared" si="139"/>
        <v>0.54671131065621592</v>
      </c>
      <c r="U2188" s="6">
        <f>YEAR(SalesDataTable[[#This Row],[Order Date]])</f>
        <v>2026</v>
      </c>
      <c r="V2188" s="9" t="str">
        <f>"Q"&amp;ROUNDUP(MONTH(SalesDataTable[[#This Row],[Order Date]])/3,0)</f>
        <v>Q4</v>
      </c>
      <c r="W2188" s="6">
        <f>MONTH(SalesDataTable[[#This Row],[Order Date]])</f>
        <v>10</v>
      </c>
      <c r="X2188" s="9" t="str">
        <f>TEXT(SalesDataTable[[#This Row],[Order Date]],"mmm")</f>
        <v>Oct</v>
      </c>
    </row>
    <row r="2189" spans="1:24">
      <c r="A2189" s="3">
        <v>5072</v>
      </c>
      <c r="B2189" s="4">
        <v>46319</v>
      </c>
      <c r="C2189" s="11">
        <f>YEAR(SalesDataTable[[#This Row],[Order Date]])</f>
        <v>2026</v>
      </c>
      <c r="D2189" s="11" t="str">
        <f>"Q"&amp;ROUNDUP(MONTH(SalesDataTable[[#This Row],[Order Date]])/3,0)</f>
        <v>Q4</v>
      </c>
      <c r="E2189" s="13">
        <f>MONTH(SalesDataTable[[#This Row],[Order Date]])</f>
        <v>10</v>
      </c>
      <c r="F2189" s="11" t="str">
        <f>TEXT(SalesDataTable[[#This Row],[Order Date]],"MMM")</f>
        <v>Oct</v>
      </c>
      <c r="G2189" s="5" t="s">
        <v>20</v>
      </c>
      <c r="H2189" s="5" t="s">
        <v>31</v>
      </c>
      <c r="I2189" s="5" t="s">
        <v>8</v>
      </c>
      <c r="J2189" s="5" t="s">
        <v>16</v>
      </c>
      <c r="K2189" s="5" t="s">
        <v>14</v>
      </c>
      <c r="L2189" s="5" t="s">
        <v>32</v>
      </c>
      <c r="M2189" s="6">
        <v>5</v>
      </c>
      <c r="N2189" s="7">
        <v>45.9</v>
      </c>
      <c r="O2189" s="8">
        <v>0.1</v>
      </c>
      <c r="P2189" s="7">
        <v>17.940000000000001</v>
      </c>
      <c r="Q2189" s="7">
        <f t="shared" si="136"/>
        <v>206.55</v>
      </c>
      <c r="R2189" s="7">
        <f t="shared" si="137"/>
        <v>89.7</v>
      </c>
      <c r="S2189" s="7">
        <f t="shared" si="138"/>
        <v>116.85000000000001</v>
      </c>
      <c r="T2189" s="9">
        <f t="shared" si="139"/>
        <v>0.56572258533042852</v>
      </c>
      <c r="U2189" s="6">
        <f>YEAR(SalesDataTable[[#This Row],[Order Date]])</f>
        <v>2026</v>
      </c>
      <c r="V2189" s="9" t="str">
        <f>"Q"&amp;ROUNDUP(MONTH(SalesDataTable[[#This Row],[Order Date]])/3,0)</f>
        <v>Q4</v>
      </c>
      <c r="W2189" s="6">
        <f>MONTH(SalesDataTable[[#This Row],[Order Date]])</f>
        <v>10</v>
      </c>
      <c r="X2189" s="9" t="str">
        <f>TEXT(SalesDataTable[[#This Row],[Order Date]],"mmm")</f>
        <v>Oct</v>
      </c>
    </row>
    <row r="2190" spans="1:24">
      <c r="A2190" s="3">
        <v>310</v>
      </c>
      <c r="B2190" s="4">
        <v>46320</v>
      </c>
      <c r="C2190" s="11">
        <f>YEAR(SalesDataTable[[#This Row],[Order Date]])</f>
        <v>2026</v>
      </c>
      <c r="D2190" s="11" t="str">
        <f>"Q"&amp;ROUNDUP(MONTH(SalesDataTable[[#This Row],[Order Date]])/3,0)</f>
        <v>Q4</v>
      </c>
      <c r="E2190" s="13">
        <f>MONTH(SalesDataTable[[#This Row],[Order Date]])</f>
        <v>10</v>
      </c>
      <c r="F2190" s="11" t="str">
        <f>TEXT(SalesDataTable[[#This Row],[Order Date]],"MMM")</f>
        <v>Oct</v>
      </c>
      <c r="G2190" s="5" t="s">
        <v>6</v>
      </c>
      <c r="H2190" s="5" t="s">
        <v>43</v>
      </c>
      <c r="I2190" s="5" t="s">
        <v>2</v>
      </c>
      <c r="J2190" s="5" t="s">
        <v>16</v>
      </c>
      <c r="K2190" s="5" t="s">
        <v>9</v>
      </c>
      <c r="L2190" s="5" t="s">
        <v>17</v>
      </c>
      <c r="M2190" s="6">
        <v>5</v>
      </c>
      <c r="N2190" s="7">
        <v>144.04</v>
      </c>
      <c r="O2190" s="8">
        <v>0.1</v>
      </c>
      <c r="P2190" s="7">
        <v>78.069999999999993</v>
      </c>
      <c r="Q2190" s="7">
        <f t="shared" si="136"/>
        <v>648.17999999999995</v>
      </c>
      <c r="R2190" s="7">
        <f t="shared" si="137"/>
        <v>390.34999999999997</v>
      </c>
      <c r="S2190" s="7">
        <f t="shared" si="138"/>
        <v>257.83</v>
      </c>
      <c r="T2190" s="9">
        <f t="shared" si="139"/>
        <v>0.39777530932765592</v>
      </c>
      <c r="U2190" s="6">
        <f>YEAR(SalesDataTable[[#This Row],[Order Date]])</f>
        <v>2026</v>
      </c>
      <c r="V2190" s="9" t="str">
        <f>"Q"&amp;ROUNDUP(MONTH(SalesDataTable[[#This Row],[Order Date]])/3,0)</f>
        <v>Q4</v>
      </c>
      <c r="W2190" s="6">
        <f>MONTH(SalesDataTable[[#This Row],[Order Date]])</f>
        <v>10</v>
      </c>
      <c r="X2190" s="9" t="str">
        <f>TEXT(SalesDataTable[[#This Row],[Order Date]],"mmm")</f>
        <v>Oct</v>
      </c>
    </row>
    <row r="2191" spans="1:24">
      <c r="A2191" s="3">
        <v>317</v>
      </c>
      <c r="B2191" s="4">
        <v>46320</v>
      </c>
      <c r="C2191" s="11">
        <f>YEAR(SalesDataTable[[#This Row],[Order Date]])</f>
        <v>2026</v>
      </c>
      <c r="D2191" s="11" t="str">
        <f>"Q"&amp;ROUNDUP(MONTH(SalesDataTable[[#This Row],[Order Date]])/3,0)</f>
        <v>Q4</v>
      </c>
      <c r="E2191" s="13">
        <f>MONTH(SalesDataTable[[#This Row],[Order Date]])</f>
        <v>10</v>
      </c>
      <c r="F2191" s="11" t="str">
        <f>TEXT(SalesDataTable[[#This Row],[Order Date]],"MMM")</f>
        <v>Oct</v>
      </c>
      <c r="G2191" s="5" t="s">
        <v>11</v>
      </c>
      <c r="H2191" s="5" t="s">
        <v>39</v>
      </c>
      <c r="I2191" s="5" t="s">
        <v>28</v>
      </c>
      <c r="J2191" s="5" t="s">
        <v>13</v>
      </c>
      <c r="K2191" s="5" t="s">
        <v>4</v>
      </c>
      <c r="L2191" s="5" t="s">
        <v>5</v>
      </c>
      <c r="M2191" s="6">
        <v>2</v>
      </c>
      <c r="N2191" s="7">
        <v>80.69</v>
      </c>
      <c r="O2191" s="8">
        <v>0.05</v>
      </c>
      <c r="P2191" s="7">
        <v>43.81</v>
      </c>
      <c r="Q2191" s="7">
        <f t="shared" si="136"/>
        <v>153.31099999999998</v>
      </c>
      <c r="R2191" s="7">
        <f t="shared" si="137"/>
        <v>87.62</v>
      </c>
      <c r="S2191" s="7">
        <f t="shared" si="138"/>
        <v>65.690999999999974</v>
      </c>
      <c r="T2191" s="9">
        <f t="shared" si="139"/>
        <v>0.42848197454846676</v>
      </c>
      <c r="U2191" s="6">
        <f>YEAR(SalesDataTable[[#This Row],[Order Date]])</f>
        <v>2026</v>
      </c>
      <c r="V2191" s="9" t="str">
        <f>"Q"&amp;ROUNDUP(MONTH(SalesDataTable[[#This Row],[Order Date]])/3,0)</f>
        <v>Q4</v>
      </c>
      <c r="W2191" s="6">
        <f>MONTH(SalesDataTable[[#This Row],[Order Date]])</f>
        <v>10</v>
      </c>
      <c r="X2191" s="9" t="str">
        <f>TEXT(SalesDataTable[[#This Row],[Order Date]],"mmm")</f>
        <v>Oct</v>
      </c>
    </row>
    <row r="2192" spans="1:24">
      <c r="A2192" s="3">
        <v>684</v>
      </c>
      <c r="B2192" s="4">
        <v>46320</v>
      </c>
      <c r="C2192" s="11">
        <f>YEAR(SalesDataTable[[#This Row],[Order Date]])</f>
        <v>2026</v>
      </c>
      <c r="D2192" s="11" t="str">
        <f>"Q"&amp;ROUNDUP(MONTH(SalesDataTable[[#This Row],[Order Date]])/3,0)</f>
        <v>Q4</v>
      </c>
      <c r="E2192" s="13">
        <f>MONTH(SalesDataTable[[#This Row],[Order Date]])</f>
        <v>10</v>
      </c>
      <c r="F2192" s="11" t="str">
        <f>TEXT(SalesDataTable[[#This Row],[Order Date]],"MMM")</f>
        <v>Oct</v>
      </c>
      <c r="G2192" s="5" t="s">
        <v>20</v>
      </c>
      <c r="H2192" s="5" t="s">
        <v>21</v>
      </c>
      <c r="I2192" s="5" t="s">
        <v>2</v>
      </c>
      <c r="J2192" s="5" t="s">
        <v>16</v>
      </c>
      <c r="K2192" s="5" t="s">
        <v>23</v>
      </c>
      <c r="L2192" s="5" t="s">
        <v>29</v>
      </c>
      <c r="M2192" s="6">
        <v>1</v>
      </c>
      <c r="N2192" s="7">
        <v>191.91</v>
      </c>
      <c r="O2192" s="8">
        <v>0</v>
      </c>
      <c r="P2192" s="7">
        <v>101.89</v>
      </c>
      <c r="Q2192" s="7">
        <f t="shared" si="136"/>
        <v>191.91</v>
      </c>
      <c r="R2192" s="7">
        <f t="shared" si="137"/>
        <v>101.89</v>
      </c>
      <c r="S2192" s="7">
        <f t="shared" si="138"/>
        <v>90.02</v>
      </c>
      <c r="T2192" s="9">
        <f t="shared" si="139"/>
        <v>0.46907404512531914</v>
      </c>
      <c r="U2192" s="6">
        <f>YEAR(SalesDataTable[[#This Row],[Order Date]])</f>
        <v>2026</v>
      </c>
      <c r="V2192" s="9" t="str">
        <f>"Q"&amp;ROUNDUP(MONTH(SalesDataTable[[#This Row],[Order Date]])/3,0)</f>
        <v>Q4</v>
      </c>
      <c r="W2192" s="6">
        <f>MONTH(SalesDataTable[[#This Row],[Order Date]])</f>
        <v>10</v>
      </c>
      <c r="X2192" s="9" t="str">
        <f>TEXT(SalesDataTable[[#This Row],[Order Date]],"mmm")</f>
        <v>Oct</v>
      </c>
    </row>
    <row r="2193" spans="1:24">
      <c r="A2193" s="3">
        <v>1430</v>
      </c>
      <c r="B2193" s="4">
        <v>46320</v>
      </c>
      <c r="C2193" s="11">
        <f>YEAR(SalesDataTable[[#This Row],[Order Date]])</f>
        <v>2026</v>
      </c>
      <c r="D2193" s="11" t="str">
        <f>"Q"&amp;ROUNDUP(MONTH(SalesDataTable[[#This Row],[Order Date]])/3,0)</f>
        <v>Q4</v>
      </c>
      <c r="E2193" s="13">
        <f>MONTH(SalesDataTable[[#This Row],[Order Date]])</f>
        <v>10</v>
      </c>
      <c r="F2193" s="11" t="str">
        <f>TEXT(SalesDataTable[[#This Row],[Order Date]],"MMM")</f>
        <v>Oct</v>
      </c>
      <c r="G2193" s="5" t="s">
        <v>20</v>
      </c>
      <c r="H2193" s="5" t="s">
        <v>47</v>
      </c>
      <c r="I2193" s="5" t="s">
        <v>19</v>
      </c>
      <c r="J2193" s="5" t="s">
        <v>13</v>
      </c>
      <c r="K2193" s="5" t="s">
        <v>34</v>
      </c>
      <c r="L2193" s="5" t="s">
        <v>42</v>
      </c>
      <c r="M2193" s="6">
        <v>1</v>
      </c>
      <c r="N2193" s="7">
        <v>36.630000000000003</v>
      </c>
      <c r="O2193" s="8">
        <v>0.05</v>
      </c>
      <c r="P2193" s="7">
        <v>13.97</v>
      </c>
      <c r="Q2193" s="7">
        <f t="shared" si="136"/>
        <v>34.798500000000004</v>
      </c>
      <c r="R2193" s="7">
        <f t="shared" si="137"/>
        <v>13.97</v>
      </c>
      <c r="S2193" s="7">
        <f t="shared" si="138"/>
        <v>20.828500000000005</v>
      </c>
      <c r="T2193" s="9">
        <f t="shared" si="139"/>
        <v>0.59854591433538806</v>
      </c>
      <c r="U2193" s="6">
        <f>YEAR(SalesDataTable[[#This Row],[Order Date]])</f>
        <v>2026</v>
      </c>
      <c r="V2193" s="9" t="str">
        <f>"Q"&amp;ROUNDUP(MONTH(SalesDataTable[[#This Row],[Order Date]])/3,0)</f>
        <v>Q4</v>
      </c>
      <c r="W2193" s="6">
        <f>MONTH(SalesDataTable[[#This Row],[Order Date]])</f>
        <v>10</v>
      </c>
      <c r="X2193" s="9" t="str">
        <f>TEXT(SalesDataTable[[#This Row],[Order Date]],"mmm")</f>
        <v>Oct</v>
      </c>
    </row>
    <row r="2194" spans="1:24">
      <c r="A2194" s="3">
        <v>2049</v>
      </c>
      <c r="B2194" s="4">
        <v>46320</v>
      </c>
      <c r="C2194" s="11">
        <f>YEAR(SalesDataTable[[#This Row],[Order Date]])</f>
        <v>2026</v>
      </c>
      <c r="D2194" s="11" t="str">
        <f>"Q"&amp;ROUNDUP(MONTH(SalesDataTable[[#This Row],[Order Date]])/3,0)</f>
        <v>Q4</v>
      </c>
      <c r="E2194" s="13">
        <f>MONTH(SalesDataTable[[#This Row],[Order Date]])</f>
        <v>10</v>
      </c>
      <c r="F2194" s="11" t="str">
        <f>TEXT(SalesDataTable[[#This Row],[Order Date]],"MMM")</f>
        <v>Oct</v>
      </c>
      <c r="G2194" s="5" t="s">
        <v>20</v>
      </c>
      <c r="H2194" s="5" t="s">
        <v>21</v>
      </c>
      <c r="I2194" s="5" t="s">
        <v>8</v>
      </c>
      <c r="J2194" s="5" t="s">
        <v>16</v>
      </c>
      <c r="K2194" s="5" t="s">
        <v>14</v>
      </c>
      <c r="L2194" s="5" t="s">
        <v>15</v>
      </c>
      <c r="M2194" s="6">
        <v>6</v>
      </c>
      <c r="N2194" s="7">
        <v>35.380000000000003</v>
      </c>
      <c r="O2194" s="8">
        <v>0.05</v>
      </c>
      <c r="P2194" s="7">
        <v>13.9</v>
      </c>
      <c r="Q2194" s="7">
        <f t="shared" si="136"/>
        <v>201.66600000000003</v>
      </c>
      <c r="R2194" s="7">
        <f t="shared" si="137"/>
        <v>83.4</v>
      </c>
      <c r="S2194" s="7">
        <f t="shared" si="138"/>
        <v>118.26600000000002</v>
      </c>
      <c r="T2194" s="9">
        <f t="shared" si="139"/>
        <v>0.58644491386748387</v>
      </c>
      <c r="U2194" s="6">
        <f>YEAR(SalesDataTable[[#This Row],[Order Date]])</f>
        <v>2026</v>
      </c>
      <c r="V2194" s="9" t="str">
        <f>"Q"&amp;ROUNDUP(MONTH(SalesDataTable[[#This Row],[Order Date]])/3,0)</f>
        <v>Q4</v>
      </c>
      <c r="W2194" s="6">
        <f>MONTH(SalesDataTable[[#This Row],[Order Date]])</f>
        <v>10</v>
      </c>
      <c r="X2194" s="9" t="str">
        <f>TEXT(SalesDataTable[[#This Row],[Order Date]],"mmm")</f>
        <v>Oct</v>
      </c>
    </row>
    <row r="2195" spans="1:24">
      <c r="A2195" s="3">
        <v>2199</v>
      </c>
      <c r="B2195" s="4">
        <v>46320</v>
      </c>
      <c r="C2195" s="11">
        <f>YEAR(SalesDataTable[[#This Row],[Order Date]])</f>
        <v>2026</v>
      </c>
      <c r="D2195" s="11" t="str">
        <f>"Q"&amp;ROUNDUP(MONTH(SalesDataTable[[#This Row],[Order Date]])/3,0)</f>
        <v>Q4</v>
      </c>
      <c r="E2195" s="13">
        <f>MONTH(SalesDataTable[[#This Row],[Order Date]])</f>
        <v>10</v>
      </c>
      <c r="F2195" s="11" t="str">
        <f>TEXT(SalesDataTable[[#This Row],[Order Date]],"MMM")</f>
        <v>Oct</v>
      </c>
      <c r="G2195" s="5" t="s">
        <v>6</v>
      </c>
      <c r="H2195" s="5" t="s">
        <v>43</v>
      </c>
      <c r="I2195" s="5" t="s">
        <v>28</v>
      </c>
      <c r="J2195" s="5" t="s">
        <v>3</v>
      </c>
      <c r="K2195" s="5" t="s">
        <v>14</v>
      </c>
      <c r="L2195" s="5" t="s">
        <v>44</v>
      </c>
      <c r="M2195" s="6">
        <v>1</v>
      </c>
      <c r="N2195" s="7">
        <v>132.63</v>
      </c>
      <c r="O2195" s="8">
        <v>0.05</v>
      </c>
      <c r="P2195" s="7">
        <v>67.489999999999995</v>
      </c>
      <c r="Q2195" s="7">
        <f t="shared" si="136"/>
        <v>125.99849999999999</v>
      </c>
      <c r="R2195" s="7">
        <f t="shared" si="137"/>
        <v>67.489999999999995</v>
      </c>
      <c r="S2195" s="7">
        <f t="shared" si="138"/>
        <v>58.508499999999998</v>
      </c>
      <c r="T2195" s="9">
        <f t="shared" si="139"/>
        <v>0.46435870268296847</v>
      </c>
      <c r="U2195" s="6">
        <f>YEAR(SalesDataTable[[#This Row],[Order Date]])</f>
        <v>2026</v>
      </c>
      <c r="V2195" s="9" t="str">
        <f>"Q"&amp;ROUNDUP(MONTH(SalesDataTable[[#This Row],[Order Date]])/3,0)</f>
        <v>Q4</v>
      </c>
      <c r="W2195" s="6">
        <f>MONTH(SalesDataTable[[#This Row],[Order Date]])</f>
        <v>10</v>
      </c>
      <c r="X2195" s="9" t="str">
        <f>TEXT(SalesDataTable[[#This Row],[Order Date]],"mmm")</f>
        <v>Oct</v>
      </c>
    </row>
    <row r="2196" spans="1:24">
      <c r="A2196" s="3">
        <v>2954</v>
      </c>
      <c r="B2196" s="4">
        <v>46320</v>
      </c>
      <c r="C2196" s="11">
        <f>YEAR(SalesDataTable[[#This Row],[Order Date]])</f>
        <v>2026</v>
      </c>
      <c r="D2196" s="11" t="str">
        <f>"Q"&amp;ROUNDUP(MONTH(SalesDataTable[[#This Row],[Order Date]])/3,0)</f>
        <v>Q4</v>
      </c>
      <c r="E2196" s="13">
        <f>MONTH(SalesDataTable[[#This Row],[Order Date]])</f>
        <v>10</v>
      </c>
      <c r="F2196" s="11" t="str">
        <f>TEXT(SalesDataTable[[#This Row],[Order Date]],"MMM")</f>
        <v>Oct</v>
      </c>
      <c r="G2196" s="5" t="s">
        <v>20</v>
      </c>
      <c r="H2196" s="5" t="s">
        <v>21</v>
      </c>
      <c r="I2196" s="5" t="s">
        <v>2</v>
      </c>
      <c r="J2196" s="5" t="s">
        <v>13</v>
      </c>
      <c r="K2196" s="5" t="s">
        <v>9</v>
      </c>
      <c r="L2196" s="5" t="s">
        <v>46</v>
      </c>
      <c r="M2196" s="6">
        <v>1</v>
      </c>
      <c r="N2196" s="7">
        <v>71.17</v>
      </c>
      <c r="O2196" s="8">
        <v>0</v>
      </c>
      <c r="P2196" s="7">
        <v>32.57</v>
      </c>
      <c r="Q2196" s="7">
        <f t="shared" si="136"/>
        <v>71.17</v>
      </c>
      <c r="R2196" s="7">
        <f t="shared" si="137"/>
        <v>32.57</v>
      </c>
      <c r="S2196" s="7">
        <f t="shared" si="138"/>
        <v>38.6</v>
      </c>
      <c r="T2196" s="9">
        <f t="shared" si="139"/>
        <v>0.54236335534635383</v>
      </c>
      <c r="U2196" s="6">
        <f>YEAR(SalesDataTable[[#This Row],[Order Date]])</f>
        <v>2026</v>
      </c>
      <c r="V2196" s="9" t="str">
        <f>"Q"&amp;ROUNDUP(MONTH(SalesDataTable[[#This Row],[Order Date]])/3,0)</f>
        <v>Q4</v>
      </c>
      <c r="W2196" s="6">
        <f>MONTH(SalesDataTable[[#This Row],[Order Date]])</f>
        <v>10</v>
      </c>
      <c r="X2196" s="9" t="str">
        <f>TEXT(SalesDataTable[[#This Row],[Order Date]],"mmm")</f>
        <v>Oct</v>
      </c>
    </row>
    <row r="2197" spans="1:24">
      <c r="A2197" s="3">
        <v>3218</v>
      </c>
      <c r="B2197" s="4">
        <v>46320</v>
      </c>
      <c r="C2197" s="11">
        <f>YEAR(SalesDataTable[[#This Row],[Order Date]])</f>
        <v>2026</v>
      </c>
      <c r="D2197" s="11" t="str">
        <f>"Q"&amp;ROUNDUP(MONTH(SalesDataTable[[#This Row],[Order Date]])/3,0)</f>
        <v>Q4</v>
      </c>
      <c r="E2197" s="13">
        <f>MONTH(SalesDataTable[[#This Row],[Order Date]])</f>
        <v>10</v>
      </c>
      <c r="F2197" s="11" t="str">
        <f>TEXT(SalesDataTable[[#This Row],[Order Date]],"MMM")</f>
        <v>Oct</v>
      </c>
      <c r="G2197" s="5" t="s">
        <v>0</v>
      </c>
      <c r="H2197" s="5" t="s">
        <v>50</v>
      </c>
      <c r="I2197" s="5" t="s">
        <v>8</v>
      </c>
      <c r="J2197" s="5" t="s">
        <v>16</v>
      </c>
      <c r="K2197" s="5" t="s">
        <v>14</v>
      </c>
      <c r="L2197" s="5" t="s">
        <v>44</v>
      </c>
      <c r="M2197" s="6">
        <v>6</v>
      </c>
      <c r="N2197" s="7">
        <v>132.08000000000001</v>
      </c>
      <c r="O2197" s="8">
        <v>0.1</v>
      </c>
      <c r="P2197" s="7">
        <v>67.61</v>
      </c>
      <c r="Q2197" s="7">
        <f t="shared" si="136"/>
        <v>713.23200000000008</v>
      </c>
      <c r="R2197" s="7">
        <f t="shared" si="137"/>
        <v>405.65999999999997</v>
      </c>
      <c r="S2197" s="7">
        <f t="shared" si="138"/>
        <v>307.57200000000012</v>
      </c>
      <c r="T2197" s="9">
        <f t="shared" si="139"/>
        <v>0.43123696076451995</v>
      </c>
      <c r="U2197" s="6">
        <f>YEAR(SalesDataTable[[#This Row],[Order Date]])</f>
        <v>2026</v>
      </c>
      <c r="V2197" s="9" t="str">
        <f>"Q"&amp;ROUNDUP(MONTH(SalesDataTable[[#This Row],[Order Date]])/3,0)</f>
        <v>Q4</v>
      </c>
      <c r="W2197" s="6">
        <f>MONTH(SalesDataTable[[#This Row],[Order Date]])</f>
        <v>10</v>
      </c>
      <c r="X2197" s="9" t="str">
        <f>TEXT(SalesDataTable[[#This Row],[Order Date]],"mmm")</f>
        <v>Oct</v>
      </c>
    </row>
    <row r="2198" spans="1:24">
      <c r="A2198" s="3">
        <v>3965</v>
      </c>
      <c r="B2198" s="4">
        <v>46320</v>
      </c>
      <c r="C2198" s="11">
        <f>YEAR(SalesDataTable[[#This Row],[Order Date]])</f>
        <v>2026</v>
      </c>
      <c r="D2198" s="11" t="str">
        <f>"Q"&amp;ROUNDUP(MONTH(SalesDataTable[[#This Row],[Order Date]])/3,0)</f>
        <v>Q4</v>
      </c>
      <c r="E2198" s="13">
        <f>MONTH(SalesDataTable[[#This Row],[Order Date]])</f>
        <v>10</v>
      </c>
      <c r="F2198" s="11" t="str">
        <f>TEXT(SalesDataTable[[#This Row],[Order Date]],"MMM")</f>
        <v>Oct</v>
      </c>
      <c r="G2198" s="5" t="s">
        <v>6</v>
      </c>
      <c r="H2198" s="5" t="s">
        <v>41</v>
      </c>
      <c r="I2198" s="5" t="s">
        <v>19</v>
      </c>
      <c r="J2198" s="5" t="s">
        <v>3</v>
      </c>
      <c r="K2198" s="5" t="s">
        <v>23</v>
      </c>
      <c r="L2198" s="5" t="s">
        <v>40</v>
      </c>
      <c r="M2198" s="6">
        <v>3</v>
      </c>
      <c r="N2198" s="7">
        <v>82.75</v>
      </c>
      <c r="O2198" s="8">
        <v>0.05</v>
      </c>
      <c r="P2198" s="7">
        <v>38.53</v>
      </c>
      <c r="Q2198" s="7">
        <f t="shared" si="136"/>
        <v>235.83749999999998</v>
      </c>
      <c r="R2198" s="7">
        <f t="shared" si="137"/>
        <v>115.59</v>
      </c>
      <c r="S2198" s="7">
        <f t="shared" si="138"/>
        <v>120.24749999999997</v>
      </c>
      <c r="T2198" s="9">
        <f t="shared" si="139"/>
        <v>0.50987438384480832</v>
      </c>
      <c r="U2198" s="6">
        <f>YEAR(SalesDataTable[[#This Row],[Order Date]])</f>
        <v>2026</v>
      </c>
      <c r="V2198" s="9" t="str">
        <f>"Q"&amp;ROUNDUP(MONTH(SalesDataTable[[#This Row],[Order Date]])/3,0)</f>
        <v>Q4</v>
      </c>
      <c r="W2198" s="6">
        <f>MONTH(SalesDataTable[[#This Row],[Order Date]])</f>
        <v>10</v>
      </c>
      <c r="X2198" s="9" t="str">
        <f>TEXT(SalesDataTable[[#This Row],[Order Date]],"mmm")</f>
        <v>Oct</v>
      </c>
    </row>
    <row r="2199" spans="1:24">
      <c r="A2199" s="3">
        <v>2278</v>
      </c>
      <c r="B2199" s="4">
        <v>46321</v>
      </c>
      <c r="C2199" s="11">
        <f>YEAR(SalesDataTable[[#This Row],[Order Date]])</f>
        <v>2026</v>
      </c>
      <c r="D2199" s="11" t="str">
        <f>"Q"&amp;ROUNDUP(MONTH(SalesDataTable[[#This Row],[Order Date]])/3,0)</f>
        <v>Q4</v>
      </c>
      <c r="E2199" s="13">
        <f>MONTH(SalesDataTable[[#This Row],[Order Date]])</f>
        <v>10</v>
      </c>
      <c r="F2199" s="11" t="str">
        <f>TEXT(SalesDataTable[[#This Row],[Order Date]],"MMM")</f>
        <v>Oct</v>
      </c>
      <c r="G2199" s="5" t="s">
        <v>0</v>
      </c>
      <c r="H2199" s="5" t="s">
        <v>50</v>
      </c>
      <c r="I2199" s="5" t="s">
        <v>2</v>
      </c>
      <c r="J2199" s="5" t="s">
        <v>3</v>
      </c>
      <c r="K2199" s="5" t="s">
        <v>34</v>
      </c>
      <c r="L2199" s="5" t="s">
        <v>45</v>
      </c>
      <c r="M2199" s="6">
        <v>5</v>
      </c>
      <c r="N2199" s="7">
        <v>51.5</v>
      </c>
      <c r="O2199" s="8">
        <v>0.1</v>
      </c>
      <c r="P2199" s="7">
        <v>21.38</v>
      </c>
      <c r="Q2199" s="7">
        <f t="shared" si="136"/>
        <v>231.75</v>
      </c>
      <c r="R2199" s="7">
        <f t="shared" si="137"/>
        <v>106.89999999999999</v>
      </c>
      <c r="S2199" s="7">
        <f t="shared" si="138"/>
        <v>124.85000000000001</v>
      </c>
      <c r="T2199" s="9">
        <f t="shared" si="139"/>
        <v>0.53872707659115426</v>
      </c>
      <c r="U2199" s="6">
        <f>YEAR(SalesDataTable[[#This Row],[Order Date]])</f>
        <v>2026</v>
      </c>
      <c r="V2199" s="9" t="str">
        <f>"Q"&amp;ROUNDUP(MONTH(SalesDataTable[[#This Row],[Order Date]])/3,0)</f>
        <v>Q4</v>
      </c>
      <c r="W2199" s="6">
        <f>MONTH(SalesDataTable[[#This Row],[Order Date]])</f>
        <v>10</v>
      </c>
      <c r="X2199" s="9" t="str">
        <f>TEXT(SalesDataTable[[#This Row],[Order Date]],"mmm")</f>
        <v>Oct</v>
      </c>
    </row>
    <row r="2200" spans="1:24">
      <c r="A2200" s="3">
        <v>3132</v>
      </c>
      <c r="B2200" s="4">
        <v>46321</v>
      </c>
      <c r="C2200" s="11">
        <f>YEAR(SalesDataTable[[#This Row],[Order Date]])</f>
        <v>2026</v>
      </c>
      <c r="D2200" s="11" t="str">
        <f>"Q"&amp;ROUNDUP(MONTH(SalesDataTable[[#This Row],[Order Date]])/3,0)</f>
        <v>Q4</v>
      </c>
      <c r="E2200" s="13">
        <f>MONTH(SalesDataTable[[#This Row],[Order Date]])</f>
        <v>10</v>
      </c>
      <c r="F2200" s="11" t="str">
        <f>TEXT(SalesDataTable[[#This Row],[Order Date]],"MMM")</f>
        <v>Oct</v>
      </c>
      <c r="G2200" s="5" t="s">
        <v>11</v>
      </c>
      <c r="H2200" s="5" t="s">
        <v>25</v>
      </c>
      <c r="I2200" s="5" t="s">
        <v>2</v>
      </c>
      <c r="J2200" s="5" t="s">
        <v>13</v>
      </c>
      <c r="K2200" s="5" t="s">
        <v>9</v>
      </c>
      <c r="L2200" s="5" t="s">
        <v>17</v>
      </c>
      <c r="M2200" s="6">
        <v>3</v>
      </c>
      <c r="N2200" s="7">
        <v>140.49</v>
      </c>
      <c r="O2200" s="8">
        <v>0.05</v>
      </c>
      <c r="P2200" s="7">
        <v>77.45</v>
      </c>
      <c r="Q2200" s="7">
        <f t="shared" si="136"/>
        <v>400.3965</v>
      </c>
      <c r="R2200" s="7">
        <f t="shared" si="137"/>
        <v>232.35000000000002</v>
      </c>
      <c r="S2200" s="7">
        <f t="shared" si="138"/>
        <v>168.04649999999998</v>
      </c>
      <c r="T2200" s="9">
        <f t="shared" si="139"/>
        <v>0.41970022215478903</v>
      </c>
      <c r="U2200" s="6">
        <f>YEAR(SalesDataTable[[#This Row],[Order Date]])</f>
        <v>2026</v>
      </c>
      <c r="V2200" s="9" t="str">
        <f>"Q"&amp;ROUNDUP(MONTH(SalesDataTable[[#This Row],[Order Date]])/3,0)</f>
        <v>Q4</v>
      </c>
      <c r="W2200" s="6">
        <f>MONTH(SalesDataTable[[#This Row],[Order Date]])</f>
        <v>10</v>
      </c>
      <c r="X2200" s="9" t="str">
        <f>TEXT(SalesDataTable[[#This Row],[Order Date]],"mmm")</f>
        <v>Oct</v>
      </c>
    </row>
    <row r="2201" spans="1:24">
      <c r="A2201" s="3">
        <v>3144</v>
      </c>
      <c r="B2201" s="4">
        <v>46321</v>
      </c>
      <c r="C2201" s="11">
        <f>YEAR(SalesDataTable[[#This Row],[Order Date]])</f>
        <v>2026</v>
      </c>
      <c r="D2201" s="11" t="str">
        <f>"Q"&amp;ROUNDUP(MONTH(SalesDataTable[[#This Row],[Order Date]])/3,0)</f>
        <v>Q4</v>
      </c>
      <c r="E2201" s="13">
        <f>MONTH(SalesDataTable[[#This Row],[Order Date]])</f>
        <v>10</v>
      </c>
      <c r="F2201" s="11" t="str">
        <f>TEXT(SalesDataTable[[#This Row],[Order Date]],"MMM")</f>
        <v>Oct</v>
      </c>
      <c r="G2201" s="5" t="s">
        <v>11</v>
      </c>
      <c r="H2201" s="5" t="s">
        <v>12</v>
      </c>
      <c r="I2201" s="5" t="s">
        <v>28</v>
      </c>
      <c r="J2201" s="5" t="s">
        <v>13</v>
      </c>
      <c r="K2201" s="5" t="s">
        <v>34</v>
      </c>
      <c r="L2201" s="5" t="s">
        <v>42</v>
      </c>
      <c r="M2201" s="6">
        <v>4</v>
      </c>
      <c r="N2201" s="7">
        <v>36.200000000000003</v>
      </c>
      <c r="O2201" s="8">
        <v>0.15</v>
      </c>
      <c r="P2201" s="7">
        <v>13.53</v>
      </c>
      <c r="Q2201" s="7">
        <f t="shared" si="136"/>
        <v>123.08000000000001</v>
      </c>
      <c r="R2201" s="7">
        <f t="shared" si="137"/>
        <v>54.12</v>
      </c>
      <c r="S2201" s="7">
        <f t="shared" si="138"/>
        <v>68.960000000000008</v>
      </c>
      <c r="T2201" s="9">
        <f t="shared" si="139"/>
        <v>0.56028599285017877</v>
      </c>
      <c r="U2201" s="6">
        <f>YEAR(SalesDataTable[[#This Row],[Order Date]])</f>
        <v>2026</v>
      </c>
      <c r="V2201" s="9" t="str">
        <f>"Q"&amp;ROUNDUP(MONTH(SalesDataTable[[#This Row],[Order Date]])/3,0)</f>
        <v>Q4</v>
      </c>
      <c r="W2201" s="6">
        <f>MONTH(SalesDataTable[[#This Row],[Order Date]])</f>
        <v>10</v>
      </c>
      <c r="X2201" s="9" t="str">
        <f>TEXT(SalesDataTable[[#This Row],[Order Date]],"mmm")</f>
        <v>Oct</v>
      </c>
    </row>
    <row r="2202" spans="1:24">
      <c r="A2202" s="3">
        <v>3501</v>
      </c>
      <c r="B2202" s="4">
        <v>46321</v>
      </c>
      <c r="C2202" s="11">
        <f>YEAR(SalesDataTable[[#This Row],[Order Date]])</f>
        <v>2026</v>
      </c>
      <c r="D2202" s="11" t="str">
        <f>"Q"&amp;ROUNDUP(MONTH(SalesDataTable[[#This Row],[Order Date]])/3,0)</f>
        <v>Q4</v>
      </c>
      <c r="E2202" s="13">
        <f>MONTH(SalesDataTable[[#This Row],[Order Date]])</f>
        <v>10</v>
      </c>
      <c r="F2202" s="11" t="str">
        <f>TEXT(SalesDataTable[[#This Row],[Order Date]],"MMM")</f>
        <v>Oct</v>
      </c>
      <c r="G2202" s="5" t="s">
        <v>20</v>
      </c>
      <c r="H2202" s="5" t="s">
        <v>31</v>
      </c>
      <c r="I2202" s="5" t="s">
        <v>19</v>
      </c>
      <c r="J2202" s="5" t="s">
        <v>13</v>
      </c>
      <c r="K2202" s="5" t="s">
        <v>23</v>
      </c>
      <c r="L2202" s="5" t="s">
        <v>51</v>
      </c>
      <c r="M2202" s="6">
        <v>1</v>
      </c>
      <c r="N2202" s="7">
        <v>120.5</v>
      </c>
      <c r="O2202" s="8">
        <v>0.05</v>
      </c>
      <c r="P2202" s="7">
        <v>61.71</v>
      </c>
      <c r="Q2202" s="7">
        <f t="shared" si="136"/>
        <v>114.47499999999999</v>
      </c>
      <c r="R2202" s="7">
        <f t="shared" si="137"/>
        <v>61.71</v>
      </c>
      <c r="S2202" s="7">
        <f t="shared" si="138"/>
        <v>52.764999999999993</v>
      </c>
      <c r="T2202" s="9">
        <f t="shared" si="139"/>
        <v>0.4609303341340904</v>
      </c>
      <c r="U2202" s="6">
        <f>YEAR(SalesDataTable[[#This Row],[Order Date]])</f>
        <v>2026</v>
      </c>
      <c r="V2202" s="9" t="str">
        <f>"Q"&amp;ROUNDUP(MONTH(SalesDataTable[[#This Row],[Order Date]])/3,0)</f>
        <v>Q4</v>
      </c>
      <c r="W2202" s="6">
        <f>MONTH(SalesDataTable[[#This Row],[Order Date]])</f>
        <v>10</v>
      </c>
      <c r="X2202" s="9" t="str">
        <f>TEXT(SalesDataTable[[#This Row],[Order Date]],"mmm")</f>
        <v>Oct</v>
      </c>
    </row>
    <row r="2203" spans="1:24">
      <c r="A2203" s="3">
        <v>458</v>
      </c>
      <c r="B2203" s="4">
        <v>46322</v>
      </c>
      <c r="C2203" s="11">
        <f>YEAR(SalesDataTable[[#This Row],[Order Date]])</f>
        <v>2026</v>
      </c>
      <c r="D2203" s="11" t="str">
        <f>"Q"&amp;ROUNDUP(MONTH(SalesDataTable[[#This Row],[Order Date]])/3,0)</f>
        <v>Q4</v>
      </c>
      <c r="E2203" s="13">
        <f>MONTH(SalesDataTable[[#This Row],[Order Date]])</f>
        <v>10</v>
      </c>
      <c r="F2203" s="11" t="str">
        <f>TEXT(SalesDataTable[[#This Row],[Order Date]],"MMM")</f>
        <v>Oct</v>
      </c>
      <c r="G2203" s="5" t="s">
        <v>11</v>
      </c>
      <c r="H2203" s="5" t="s">
        <v>12</v>
      </c>
      <c r="I2203" s="5" t="s">
        <v>19</v>
      </c>
      <c r="J2203" s="5" t="s">
        <v>16</v>
      </c>
      <c r="K2203" s="5" t="s">
        <v>4</v>
      </c>
      <c r="L2203" s="5" t="s">
        <v>30</v>
      </c>
      <c r="M2203" s="6">
        <v>1</v>
      </c>
      <c r="N2203" s="7">
        <v>102.44</v>
      </c>
      <c r="O2203" s="8">
        <v>0.05</v>
      </c>
      <c r="P2203" s="7">
        <v>49.14</v>
      </c>
      <c r="Q2203" s="7">
        <f t="shared" si="136"/>
        <v>97.317999999999998</v>
      </c>
      <c r="R2203" s="7">
        <f t="shared" si="137"/>
        <v>49.14</v>
      </c>
      <c r="S2203" s="7">
        <f t="shared" si="138"/>
        <v>48.177999999999997</v>
      </c>
      <c r="T2203" s="9">
        <f t="shared" si="139"/>
        <v>0.49505744055570394</v>
      </c>
      <c r="U2203" s="6">
        <f>YEAR(SalesDataTable[[#This Row],[Order Date]])</f>
        <v>2026</v>
      </c>
      <c r="V2203" s="9" t="str">
        <f>"Q"&amp;ROUNDUP(MONTH(SalesDataTable[[#This Row],[Order Date]])/3,0)</f>
        <v>Q4</v>
      </c>
      <c r="W2203" s="6">
        <f>MONTH(SalesDataTable[[#This Row],[Order Date]])</f>
        <v>10</v>
      </c>
      <c r="X2203" s="9" t="str">
        <f>TEXT(SalesDataTable[[#This Row],[Order Date]],"mmm")</f>
        <v>Oct</v>
      </c>
    </row>
    <row r="2204" spans="1:24">
      <c r="A2204" s="3">
        <v>1065</v>
      </c>
      <c r="B2204" s="4">
        <v>46322</v>
      </c>
      <c r="C2204" s="11">
        <f>YEAR(SalesDataTable[[#This Row],[Order Date]])</f>
        <v>2026</v>
      </c>
      <c r="D2204" s="11" t="str">
        <f>"Q"&amp;ROUNDUP(MONTH(SalesDataTable[[#This Row],[Order Date]])/3,0)</f>
        <v>Q4</v>
      </c>
      <c r="E2204" s="13">
        <f>MONTH(SalesDataTable[[#This Row],[Order Date]])</f>
        <v>10</v>
      </c>
      <c r="F2204" s="11" t="str">
        <f>TEXT(SalesDataTable[[#This Row],[Order Date]],"MMM")</f>
        <v>Oct</v>
      </c>
      <c r="G2204" s="5" t="s">
        <v>11</v>
      </c>
      <c r="H2204" s="5" t="s">
        <v>25</v>
      </c>
      <c r="I2204" s="5" t="s">
        <v>2</v>
      </c>
      <c r="J2204" s="5" t="s">
        <v>13</v>
      </c>
      <c r="K2204" s="5" t="s">
        <v>34</v>
      </c>
      <c r="L2204" s="5" t="s">
        <v>38</v>
      </c>
      <c r="M2204" s="6">
        <v>6</v>
      </c>
      <c r="N2204" s="7">
        <v>121.58</v>
      </c>
      <c r="O2204" s="8">
        <v>0.15</v>
      </c>
      <c r="P2204" s="7">
        <v>68.86</v>
      </c>
      <c r="Q2204" s="7">
        <f t="shared" si="136"/>
        <v>620.05799999999999</v>
      </c>
      <c r="R2204" s="7">
        <f t="shared" si="137"/>
        <v>413.15999999999997</v>
      </c>
      <c r="S2204" s="7">
        <f t="shared" si="138"/>
        <v>206.89800000000002</v>
      </c>
      <c r="T2204" s="9">
        <f t="shared" si="139"/>
        <v>0.33367523683268346</v>
      </c>
      <c r="U2204" s="6">
        <f>YEAR(SalesDataTable[[#This Row],[Order Date]])</f>
        <v>2026</v>
      </c>
      <c r="V2204" s="9" t="str">
        <f>"Q"&amp;ROUNDUP(MONTH(SalesDataTable[[#This Row],[Order Date]])/3,0)</f>
        <v>Q4</v>
      </c>
      <c r="W2204" s="6">
        <f>MONTH(SalesDataTable[[#This Row],[Order Date]])</f>
        <v>10</v>
      </c>
      <c r="X2204" s="9" t="str">
        <f>TEXT(SalesDataTable[[#This Row],[Order Date]],"mmm")</f>
        <v>Oct</v>
      </c>
    </row>
    <row r="2205" spans="1:24">
      <c r="A2205" s="3">
        <v>1707</v>
      </c>
      <c r="B2205" s="4">
        <v>46322</v>
      </c>
      <c r="C2205" s="11">
        <f>YEAR(SalesDataTable[[#This Row],[Order Date]])</f>
        <v>2026</v>
      </c>
      <c r="D2205" s="11" t="str">
        <f>"Q"&amp;ROUNDUP(MONTH(SalesDataTable[[#This Row],[Order Date]])/3,0)</f>
        <v>Q4</v>
      </c>
      <c r="E2205" s="13">
        <f>MONTH(SalesDataTable[[#This Row],[Order Date]])</f>
        <v>10</v>
      </c>
      <c r="F2205" s="11" t="str">
        <f>TEXT(SalesDataTable[[#This Row],[Order Date]],"MMM")</f>
        <v>Oct</v>
      </c>
      <c r="G2205" s="5" t="s">
        <v>11</v>
      </c>
      <c r="H2205" s="5" t="s">
        <v>52</v>
      </c>
      <c r="I2205" s="5" t="s">
        <v>2</v>
      </c>
      <c r="J2205" s="5" t="s">
        <v>13</v>
      </c>
      <c r="K2205" s="5" t="s">
        <v>14</v>
      </c>
      <c r="L2205" s="5" t="s">
        <v>15</v>
      </c>
      <c r="M2205" s="6">
        <v>2</v>
      </c>
      <c r="N2205" s="7">
        <v>35.36</v>
      </c>
      <c r="O2205" s="8">
        <v>0</v>
      </c>
      <c r="P2205" s="7">
        <v>13.33</v>
      </c>
      <c r="Q2205" s="7">
        <f t="shared" si="136"/>
        <v>70.72</v>
      </c>
      <c r="R2205" s="7">
        <f t="shared" si="137"/>
        <v>26.66</v>
      </c>
      <c r="S2205" s="7">
        <f t="shared" si="138"/>
        <v>44.06</v>
      </c>
      <c r="T2205" s="9">
        <f t="shared" si="139"/>
        <v>0.62302036199095023</v>
      </c>
      <c r="U2205" s="6">
        <f>YEAR(SalesDataTable[[#This Row],[Order Date]])</f>
        <v>2026</v>
      </c>
      <c r="V2205" s="9" t="str">
        <f>"Q"&amp;ROUNDUP(MONTH(SalesDataTable[[#This Row],[Order Date]])/3,0)</f>
        <v>Q4</v>
      </c>
      <c r="W2205" s="6">
        <f>MONTH(SalesDataTable[[#This Row],[Order Date]])</f>
        <v>10</v>
      </c>
      <c r="X2205" s="9" t="str">
        <f>TEXT(SalesDataTable[[#This Row],[Order Date]],"mmm")</f>
        <v>Oct</v>
      </c>
    </row>
    <row r="2206" spans="1:24">
      <c r="A2206" s="3">
        <v>1989</v>
      </c>
      <c r="B2206" s="4">
        <v>46322</v>
      </c>
      <c r="C2206" s="11">
        <f>YEAR(SalesDataTable[[#This Row],[Order Date]])</f>
        <v>2026</v>
      </c>
      <c r="D2206" s="11" t="str">
        <f>"Q"&amp;ROUNDUP(MONTH(SalesDataTable[[#This Row],[Order Date]])/3,0)</f>
        <v>Q4</v>
      </c>
      <c r="E2206" s="13">
        <f>MONTH(SalesDataTable[[#This Row],[Order Date]])</f>
        <v>10</v>
      </c>
      <c r="F2206" s="11" t="str">
        <f>TEXT(SalesDataTable[[#This Row],[Order Date]],"MMM")</f>
        <v>Oct</v>
      </c>
      <c r="G2206" s="5" t="s">
        <v>20</v>
      </c>
      <c r="H2206" s="5" t="s">
        <v>21</v>
      </c>
      <c r="I2206" s="5" t="s">
        <v>2</v>
      </c>
      <c r="J2206" s="5" t="s">
        <v>13</v>
      </c>
      <c r="K2206" s="5" t="s">
        <v>23</v>
      </c>
      <c r="L2206" s="5" t="s">
        <v>24</v>
      </c>
      <c r="M2206" s="6">
        <v>2</v>
      </c>
      <c r="N2206" s="7">
        <v>335.73</v>
      </c>
      <c r="O2206" s="8">
        <v>0</v>
      </c>
      <c r="P2206" s="7">
        <v>199.44</v>
      </c>
      <c r="Q2206" s="7">
        <f t="shared" si="136"/>
        <v>671.46</v>
      </c>
      <c r="R2206" s="7">
        <f t="shared" si="137"/>
        <v>398.88</v>
      </c>
      <c r="S2206" s="7">
        <f t="shared" si="138"/>
        <v>272.58000000000004</v>
      </c>
      <c r="T2206" s="9">
        <f t="shared" si="139"/>
        <v>0.4059512107943884</v>
      </c>
      <c r="U2206" s="6">
        <f>YEAR(SalesDataTable[[#This Row],[Order Date]])</f>
        <v>2026</v>
      </c>
      <c r="V2206" s="9" t="str">
        <f>"Q"&amp;ROUNDUP(MONTH(SalesDataTable[[#This Row],[Order Date]])/3,0)</f>
        <v>Q4</v>
      </c>
      <c r="W2206" s="6">
        <f>MONTH(SalesDataTable[[#This Row],[Order Date]])</f>
        <v>10</v>
      </c>
      <c r="X2206" s="9" t="str">
        <f>TEXT(SalesDataTable[[#This Row],[Order Date]],"mmm")</f>
        <v>Oct</v>
      </c>
    </row>
    <row r="2207" spans="1:24">
      <c r="A2207" s="3">
        <v>2852</v>
      </c>
      <c r="B2207" s="4">
        <v>46322</v>
      </c>
      <c r="C2207" s="11">
        <f>YEAR(SalesDataTable[[#This Row],[Order Date]])</f>
        <v>2026</v>
      </c>
      <c r="D2207" s="11" t="str">
        <f>"Q"&amp;ROUNDUP(MONTH(SalesDataTable[[#This Row],[Order Date]])/3,0)</f>
        <v>Q4</v>
      </c>
      <c r="E2207" s="13">
        <f>MONTH(SalesDataTable[[#This Row],[Order Date]])</f>
        <v>10</v>
      </c>
      <c r="F2207" s="11" t="str">
        <f>TEXT(SalesDataTable[[#This Row],[Order Date]],"MMM")</f>
        <v>Oct</v>
      </c>
      <c r="G2207" s="5" t="s">
        <v>6</v>
      </c>
      <c r="H2207" s="5" t="s">
        <v>43</v>
      </c>
      <c r="I2207" s="5" t="s">
        <v>8</v>
      </c>
      <c r="J2207" s="5" t="s">
        <v>16</v>
      </c>
      <c r="K2207" s="5" t="s">
        <v>9</v>
      </c>
      <c r="L2207" s="5" t="s">
        <v>17</v>
      </c>
      <c r="M2207" s="6">
        <v>3</v>
      </c>
      <c r="N2207" s="7">
        <v>141.96</v>
      </c>
      <c r="O2207" s="8">
        <v>0.1</v>
      </c>
      <c r="P2207" s="7">
        <v>77.42</v>
      </c>
      <c r="Q2207" s="7">
        <f t="shared" si="136"/>
        <v>383.29200000000003</v>
      </c>
      <c r="R2207" s="7">
        <f t="shared" si="137"/>
        <v>232.26</v>
      </c>
      <c r="S2207" s="7">
        <f t="shared" si="138"/>
        <v>151.03200000000004</v>
      </c>
      <c r="T2207" s="9">
        <f t="shared" si="139"/>
        <v>0.39403900942362485</v>
      </c>
      <c r="U2207" s="6">
        <f>YEAR(SalesDataTable[[#This Row],[Order Date]])</f>
        <v>2026</v>
      </c>
      <c r="V2207" s="9" t="str">
        <f>"Q"&amp;ROUNDUP(MONTH(SalesDataTable[[#This Row],[Order Date]])/3,0)</f>
        <v>Q4</v>
      </c>
      <c r="W2207" s="6">
        <f>MONTH(SalesDataTable[[#This Row],[Order Date]])</f>
        <v>10</v>
      </c>
      <c r="X2207" s="9" t="str">
        <f>TEXT(SalesDataTable[[#This Row],[Order Date]],"mmm")</f>
        <v>Oct</v>
      </c>
    </row>
    <row r="2208" spans="1:24">
      <c r="A2208" s="3">
        <v>4762</v>
      </c>
      <c r="B2208" s="4">
        <v>46322</v>
      </c>
      <c r="C2208" s="11">
        <f>YEAR(SalesDataTable[[#This Row],[Order Date]])</f>
        <v>2026</v>
      </c>
      <c r="D2208" s="11" t="str">
        <f>"Q"&amp;ROUNDUP(MONTH(SalesDataTable[[#This Row],[Order Date]])/3,0)</f>
        <v>Q4</v>
      </c>
      <c r="E2208" s="13">
        <f>MONTH(SalesDataTable[[#This Row],[Order Date]])</f>
        <v>10</v>
      </c>
      <c r="F2208" s="11" t="str">
        <f>TEXT(SalesDataTable[[#This Row],[Order Date]],"MMM")</f>
        <v>Oct</v>
      </c>
      <c r="G2208" s="5" t="s">
        <v>6</v>
      </c>
      <c r="H2208" s="5" t="s">
        <v>43</v>
      </c>
      <c r="I2208" s="5" t="s">
        <v>28</v>
      </c>
      <c r="J2208" s="5" t="s">
        <v>13</v>
      </c>
      <c r="K2208" s="5" t="s">
        <v>34</v>
      </c>
      <c r="L2208" s="5" t="s">
        <v>45</v>
      </c>
      <c r="M2208" s="6">
        <v>2</v>
      </c>
      <c r="N2208" s="7">
        <v>51.76</v>
      </c>
      <c r="O2208" s="8">
        <v>0</v>
      </c>
      <c r="P2208" s="7">
        <v>21.64</v>
      </c>
      <c r="Q2208" s="7">
        <f t="shared" si="136"/>
        <v>103.52</v>
      </c>
      <c r="R2208" s="7">
        <f t="shared" si="137"/>
        <v>43.28</v>
      </c>
      <c r="S2208" s="7">
        <f t="shared" si="138"/>
        <v>60.239999999999995</v>
      </c>
      <c r="T2208" s="9">
        <f t="shared" si="139"/>
        <v>0.58191653786707875</v>
      </c>
      <c r="U2208" s="6">
        <f>YEAR(SalesDataTable[[#This Row],[Order Date]])</f>
        <v>2026</v>
      </c>
      <c r="V2208" s="9" t="str">
        <f>"Q"&amp;ROUNDUP(MONTH(SalesDataTable[[#This Row],[Order Date]])/3,0)</f>
        <v>Q4</v>
      </c>
      <c r="W2208" s="6">
        <f>MONTH(SalesDataTable[[#This Row],[Order Date]])</f>
        <v>10</v>
      </c>
      <c r="X2208" s="9" t="str">
        <f>TEXT(SalesDataTable[[#This Row],[Order Date]],"mmm")</f>
        <v>Oct</v>
      </c>
    </row>
    <row r="2209" spans="1:24">
      <c r="A2209" s="3">
        <v>4997</v>
      </c>
      <c r="B2209" s="4">
        <v>46322</v>
      </c>
      <c r="C2209" s="11">
        <f>YEAR(SalesDataTable[[#This Row],[Order Date]])</f>
        <v>2026</v>
      </c>
      <c r="D2209" s="11" t="str">
        <f>"Q"&amp;ROUNDUP(MONTH(SalesDataTable[[#This Row],[Order Date]])/3,0)</f>
        <v>Q4</v>
      </c>
      <c r="E2209" s="13">
        <f>MONTH(SalesDataTable[[#This Row],[Order Date]])</f>
        <v>10</v>
      </c>
      <c r="F2209" s="11" t="str">
        <f>TEXT(SalesDataTable[[#This Row],[Order Date]],"MMM")</f>
        <v>Oct</v>
      </c>
      <c r="G2209" s="5" t="s">
        <v>20</v>
      </c>
      <c r="H2209" s="5" t="s">
        <v>31</v>
      </c>
      <c r="I2209" s="5" t="s">
        <v>2</v>
      </c>
      <c r="J2209" s="5" t="s">
        <v>3</v>
      </c>
      <c r="K2209" s="5" t="s">
        <v>23</v>
      </c>
      <c r="L2209" s="5" t="s">
        <v>29</v>
      </c>
      <c r="M2209" s="6">
        <v>3</v>
      </c>
      <c r="N2209" s="7">
        <v>194.09</v>
      </c>
      <c r="O2209" s="8">
        <v>0.1</v>
      </c>
      <c r="P2209" s="7">
        <v>105.84</v>
      </c>
      <c r="Q2209" s="7">
        <f t="shared" si="136"/>
        <v>524.04300000000001</v>
      </c>
      <c r="R2209" s="7">
        <f t="shared" si="137"/>
        <v>317.52</v>
      </c>
      <c r="S2209" s="7">
        <f t="shared" si="138"/>
        <v>206.52300000000002</v>
      </c>
      <c r="T2209" s="9">
        <f t="shared" si="139"/>
        <v>0.39409552269565667</v>
      </c>
      <c r="U2209" s="6">
        <f>YEAR(SalesDataTable[[#This Row],[Order Date]])</f>
        <v>2026</v>
      </c>
      <c r="V2209" s="9" t="str">
        <f>"Q"&amp;ROUNDUP(MONTH(SalesDataTable[[#This Row],[Order Date]])/3,0)</f>
        <v>Q4</v>
      </c>
      <c r="W2209" s="6">
        <f>MONTH(SalesDataTable[[#This Row],[Order Date]])</f>
        <v>10</v>
      </c>
      <c r="X2209" s="9" t="str">
        <f>TEXT(SalesDataTable[[#This Row],[Order Date]],"mmm")</f>
        <v>Oct</v>
      </c>
    </row>
    <row r="2210" spans="1:24">
      <c r="A2210" s="3">
        <v>1238</v>
      </c>
      <c r="B2210" s="4">
        <v>46323</v>
      </c>
      <c r="C2210" s="11">
        <f>YEAR(SalesDataTable[[#This Row],[Order Date]])</f>
        <v>2026</v>
      </c>
      <c r="D2210" s="11" t="str">
        <f>"Q"&amp;ROUNDUP(MONTH(SalesDataTable[[#This Row],[Order Date]])/3,0)</f>
        <v>Q4</v>
      </c>
      <c r="E2210" s="13">
        <f>MONTH(SalesDataTable[[#This Row],[Order Date]])</f>
        <v>10</v>
      </c>
      <c r="F2210" s="11" t="str">
        <f>TEXT(SalesDataTable[[#This Row],[Order Date]],"MMM")</f>
        <v>Oct</v>
      </c>
      <c r="G2210" s="5" t="s">
        <v>6</v>
      </c>
      <c r="H2210" s="5" t="s">
        <v>43</v>
      </c>
      <c r="I2210" s="5" t="s">
        <v>2</v>
      </c>
      <c r="J2210" s="5" t="s">
        <v>3</v>
      </c>
      <c r="K2210" s="5" t="s">
        <v>23</v>
      </c>
      <c r="L2210" s="5" t="s">
        <v>51</v>
      </c>
      <c r="M2210" s="6">
        <v>1</v>
      </c>
      <c r="N2210" s="7">
        <v>125.39</v>
      </c>
      <c r="O2210" s="8">
        <v>0.05</v>
      </c>
      <c r="P2210" s="7">
        <v>61.19</v>
      </c>
      <c r="Q2210" s="7">
        <f t="shared" si="136"/>
        <v>119.12049999999999</v>
      </c>
      <c r="R2210" s="7">
        <f t="shared" si="137"/>
        <v>61.19</v>
      </c>
      <c r="S2210" s="7">
        <f t="shared" si="138"/>
        <v>57.930499999999995</v>
      </c>
      <c r="T2210" s="9">
        <f t="shared" si="139"/>
        <v>0.48631847582909743</v>
      </c>
      <c r="U2210" s="6">
        <f>YEAR(SalesDataTable[[#This Row],[Order Date]])</f>
        <v>2026</v>
      </c>
      <c r="V2210" s="9" t="str">
        <f>"Q"&amp;ROUNDUP(MONTH(SalesDataTable[[#This Row],[Order Date]])/3,0)</f>
        <v>Q4</v>
      </c>
      <c r="W2210" s="6">
        <f>MONTH(SalesDataTable[[#This Row],[Order Date]])</f>
        <v>10</v>
      </c>
      <c r="X2210" s="9" t="str">
        <f>TEXT(SalesDataTable[[#This Row],[Order Date]],"mmm")</f>
        <v>Oct</v>
      </c>
    </row>
    <row r="2211" spans="1:24">
      <c r="A2211" s="3">
        <v>2622</v>
      </c>
      <c r="B2211" s="4">
        <v>46323</v>
      </c>
      <c r="C2211" s="11">
        <f>YEAR(SalesDataTable[[#This Row],[Order Date]])</f>
        <v>2026</v>
      </c>
      <c r="D2211" s="11" t="str">
        <f>"Q"&amp;ROUNDUP(MONTH(SalesDataTable[[#This Row],[Order Date]])/3,0)</f>
        <v>Q4</v>
      </c>
      <c r="E2211" s="13">
        <f>MONTH(SalesDataTable[[#This Row],[Order Date]])</f>
        <v>10</v>
      </c>
      <c r="F2211" s="11" t="str">
        <f>TEXT(SalesDataTable[[#This Row],[Order Date]],"MMM")</f>
        <v>Oct</v>
      </c>
      <c r="G2211" s="5" t="s">
        <v>0</v>
      </c>
      <c r="H2211" s="5" t="s">
        <v>50</v>
      </c>
      <c r="I2211" s="5" t="s">
        <v>28</v>
      </c>
      <c r="J2211" s="5" t="s">
        <v>13</v>
      </c>
      <c r="K2211" s="5" t="s">
        <v>23</v>
      </c>
      <c r="L2211" s="5" t="s">
        <v>40</v>
      </c>
      <c r="M2211" s="6">
        <v>3</v>
      </c>
      <c r="N2211" s="7">
        <v>83.73</v>
      </c>
      <c r="O2211" s="8">
        <v>0.15</v>
      </c>
      <c r="P2211" s="7">
        <v>39.43</v>
      </c>
      <c r="Q2211" s="7">
        <f t="shared" si="136"/>
        <v>213.51149999999998</v>
      </c>
      <c r="R2211" s="7">
        <f t="shared" si="137"/>
        <v>118.28999999999999</v>
      </c>
      <c r="S2211" s="7">
        <f t="shared" si="138"/>
        <v>95.221499999999992</v>
      </c>
      <c r="T2211" s="9">
        <f t="shared" si="139"/>
        <v>0.44597831966896395</v>
      </c>
      <c r="U2211" s="6">
        <f>YEAR(SalesDataTable[[#This Row],[Order Date]])</f>
        <v>2026</v>
      </c>
      <c r="V2211" s="9" t="str">
        <f>"Q"&amp;ROUNDUP(MONTH(SalesDataTable[[#This Row],[Order Date]])/3,0)</f>
        <v>Q4</v>
      </c>
      <c r="W2211" s="6">
        <f>MONTH(SalesDataTable[[#This Row],[Order Date]])</f>
        <v>10</v>
      </c>
      <c r="X2211" s="9" t="str">
        <f>TEXT(SalesDataTable[[#This Row],[Order Date]],"mmm")</f>
        <v>Oct</v>
      </c>
    </row>
    <row r="2212" spans="1:24">
      <c r="A2212" s="3">
        <v>3106</v>
      </c>
      <c r="B2212" s="4">
        <v>46323</v>
      </c>
      <c r="C2212" s="11">
        <f>YEAR(SalesDataTable[[#This Row],[Order Date]])</f>
        <v>2026</v>
      </c>
      <c r="D2212" s="11" t="str">
        <f>"Q"&amp;ROUNDUP(MONTH(SalesDataTable[[#This Row],[Order Date]])/3,0)</f>
        <v>Q4</v>
      </c>
      <c r="E2212" s="13">
        <f>MONTH(SalesDataTable[[#This Row],[Order Date]])</f>
        <v>10</v>
      </c>
      <c r="F2212" s="11" t="str">
        <f>TEXT(SalesDataTable[[#This Row],[Order Date]],"MMM")</f>
        <v>Oct</v>
      </c>
      <c r="G2212" s="5" t="s">
        <v>20</v>
      </c>
      <c r="H2212" s="5" t="s">
        <v>33</v>
      </c>
      <c r="I2212" s="5" t="s">
        <v>28</v>
      </c>
      <c r="J2212" s="5" t="s">
        <v>16</v>
      </c>
      <c r="K2212" s="5" t="s">
        <v>34</v>
      </c>
      <c r="L2212" s="5" t="s">
        <v>42</v>
      </c>
      <c r="M2212" s="6">
        <v>3</v>
      </c>
      <c r="N2212" s="7">
        <v>36.99</v>
      </c>
      <c r="O2212" s="8">
        <v>0.05</v>
      </c>
      <c r="P2212" s="7">
        <v>14.14</v>
      </c>
      <c r="Q2212" s="7">
        <f t="shared" si="136"/>
        <v>105.42149999999999</v>
      </c>
      <c r="R2212" s="7">
        <f t="shared" si="137"/>
        <v>42.42</v>
      </c>
      <c r="S2212" s="7">
        <f t="shared" si="138"/>
        <v>63.001499999999993</v>
      </c>
      <c r="T2212" s="9">
        <f t="shared" si="139"/>
        <v>0.59761528720422297</v>
      </c>
      <c r="U2212" s="6">
        <f>YEAR(SalesDataTable[[#This Row],[Order Date]])</f>
        <v>2026</v>
      </c>
      <c r="V2212" s="9" t="str">
        <f>"Q"&amp;ROUNDUP(MONTH(SalesDataTable[[#This Row],[Order Date]])/3,0)</f>
        <v>Q4</v>
      </c>
      <c r="W2212" s="6">
        <f>MONTH(SalesDataTable[[#This Row],[Order Date]])</f>
        <v>10</v>
      </c>
      <c r="X2212" s="9" t="str">
        <f>TEXT(SalesDataTable[[#This Row],[Order Date]],"mmm")</f>
        <v>Oct</v>
      </c>
    </row>
    <row r="2213" spans="1:24">
      <c r="A2213" s="3">
        <v>3274</v>
      </c>
      <c r="B2213" s="4">
        <v>46323</v>
      </c>
      <c r="C2213" s="11">
        <f>YEAR(SalesDataTable[[#This Row],[Order Date]])</f>
        <v>2026</v>
      </c>
      <c r="D2213" s="11" t="str">
        <f>"Q"&amp;ROUNDUP(MONTH(SalesDataTable[[#This Row],[Order Date]])/3,0)</f>
        <v>Q4</v>
      </c>
      <c r="E2213" s="13">
        <f>MONTH(SalesDataTable[[#This Row],[Order Date]])</f>
        <v>10</v>
      </c>
      <c r="F2213" s="11" t="str">
        <f>TEXT(SalesDataTable[[#This Row],[Order Date]],"MMM")</f>
        <v>Oct</v>
      </c>
      <c r="G2213" s="5" t="s">
        <v>20</v>
      </c>
      <c r="H2213" s="5" t="s">
        <v>31</v>
      </c>
      <c r="I2213" s="5" t="s">
        <v>28</v>
      </c>
      <c r="J2213" s="5" t="s">
        <v>13</v>
      </c>
      <c r="K2213" s="5" t="s">
        <v>34</v>
      </c>
      <c r="L2213" s="5" t="s">
        <v>35</v>
      </c>
      <c r="M2213" s="6">
        <v>1</v>
      </c>
      <c r="N2213" s="7">
        <v>39.42</v>
      </c>
      <c r="O2213" s="8">
        <v>0</v>
      </c>
      <c r="P2213" s="7">
        <v>14.58</v>
      </c>
      <c r="Q2213" s="7">
        <f t="shared" si="136"/>
        <v>39.42</v>
      </c>
      <c r="R2213" s="7">
        <f t="shared" si="137"/>
        <v>14.58</v>
      </c>
      <c r="S2213" s="7">
        <f t="shared" si="138"/>
        <v>24.840000000000003</v>
      </c>
      <c r="T2213" s="9">
        <f t="shared" si="139"/>
        <v>0.63013698630136994</v>
      </c>
      <c r="U2213" s="6">
        <f>YEAR(SalesDataTable[[#This Row],[Order Date]])</f>
        <v>2026</v>
      </c>
      <c r="V2213" s="9" t="str">
        <f>"Q"&amp;ROUNDUP(MONTH(SalesDataTable[[#This Row],[Order Date]])/3,0)</f>
        <v>Q4</v>
      </c>
      <c r="W2213" s="6">
        <f>MONTH(SalesDataTable[[#This Row],[Order Date]])</f>
        <v>10</v>
      </c>
      <c r="X2213" s="9" t="str">
        <f>TEXT(SalesDataTable[[#This Row],[Order Date]],"mmm")</f>
        <v>Oct</v>
      </c>
    </row>
    <row r="2214" spans="1:24">
      <c r="A2214" s="3">
        <v>3542</v>
      </c>
      <c r="B2214" s="4">
        <v>46323</v>
      </c>
      <c r="C2214" s="11">
        <f>YEAR(SalesDataTable[[#This Row],[Order Date]])</f>
        <v>2026</v>
      </c>
      <c r="D2214" s="11" t="str">
        <f>"Q"&amp;ROUNDUP(MONTH(SalesDataTable[[#This Row],[Order Date]])/3,0)</f>
        <v>Q4</v>
      </c>
      <c r="E2214" s="13">
        <f>MONTH(SalesDataTable[[#This Row],[Order Date]])</f>
        <v>10</v>
      </c>
      <c r="F2214" s="11" t="str">
        <f>TEXT(SalesDataTable[[#This Row],[Order Date]],"MMM")</f>
        <v>Oct</v>
      </c>
      <c r="G2214" s="5" t="s">
        <v>20</v>
      </c>
      <c r="H2214" s="5" t="s">
        <v>21</v>
      </c>
      <c r="I2214" s="5" t="s">
        <v>2</v>
      </c>
      <c r="J2214" s="5" t="s">
        <v>13</v>
      </c>
      <c r="K2214" s="5" t="s">
        <v>4</v>
      </c>
      <c r="L2214" s="5" t="s">
        <v>22</v>
      </c>
      <c r="M2214" s="6">
        <v>2</v>
      </c>
      <c r="N2214" s="7">
        <v>50.66</v>
      </c>
      <c r="O2214" s="8">
        <v>0</v>
      </c>
      <c r="P2214" s="7">
        <v>22.02</v>
      </c>
      <c r="Q2214" s="7">
        <f t="shared" si="136"/>
        <v>101.32</v>
      </c>
      <c r="R2214" s="7">
        <f t="shared" si="137"/>
        <v>44.04</v>
      </c>
      <c r="S2214" s="7">
        <f t="shared" si="138"/>
        <v>57.279999999999994</v>
      </c>
      <c r="T2214" s="9">
        <f t="shared" si="139"/>
        <v>0.56533754441373862</v>
      </c>
      <c r="U2214" s="6">
        <f>YEAR(SalesDataTable[[#This Row],[Order Date]])</f>
        <v>2026</v>
      </c>
      <c r="V2214" s="9" t="str">
        <f>"Q"&amp;ROUNDUP(MONTH(SalesDataTable[[#This Row],[Order Date]])/3,0)</f>
        <v>Q4</v>
      </c>
      <c r="W2214" s="6">
        <f>MONTH(SalesDataTable[[#This Row],[Order Date]])</f>
        <v>10</v>
      </c>
      <c r="X2214" s="9" t="str">
        <f>TEXT(SalesDataTable[[#This Row],[Order Date]],"mmm")</f>
        <v>Oct</v>
      </c>
    </row>
    <row r="2215" spans="1:24">
      <c r="A2215" s="3">
        <v>3704</v>
      </c>
      <c r="B2215" s="4">
        <v>46323</v>
      </c>
      <c r="C2215" s="11">
        <f>YEAR(SalesDataTable[[#This Row],[Order Date]])</f>
        <v>2026</v>
      </c>
      <c r="D2215" s="11" t="str">
        <f>"Q"&amp;ROUNDUP(MONTH(SalesDataTable[[#This Row],[Order Date]])/3,0)</f>
        <v>Q4</v>
      </c>
      <c r="E2215" s="13">
        <f>MONTH(SalesDataTable[[#This Row],[Order Date]])</f>
        <v>10</v>
      </c>
      <c r="F2215" s="11" t="str">
        <f>TEXT(SalesDataTable[[#This Row],[Order Date]],"MMM")</f>
        <v>Oct</v>
      </c>
      <c r="G2215" s="5" t="s">
        <v>6</v>
      </c>
      <c r="H2215" s="5" t="s">
        <v>43</v>
      </c>
      <c r="I2215" s="5" t="s">
        <v>2</v>
      </c>
      <c r="J2215" s="5" t="s">
        <v>3</v>
      </c>
      <c r="K2215" s="5" t="s">
        <v>9</v>
      </c>
      <c r="L2215" s="5" t="s">
        <v>46</v>
      </c>
      <c r="M2215" s="6">
        <v>4</v>
      </c>
      <c r="N2215" s="7">
        <v>71.959999999999994</v>
      </c>
      <c r="O2215" s="8">
        <v>0.1</v>
      </c>
      <c r="P2215" s="7">
        <v>31.51</v>
      </c>
      <c r="Q2215" s="7">
        <f t="shared" si="136"/>
        <v>259.05599999999998</v>
      </c>
      <c r="R2215" s="7">
        <f t="shared" si="137"/>
        <v>126.04</v>
      </c>
      <c r="S2215" s="7">
        <f t="shared" si="138"/>
        <v>133.01599999999996</v>
      </c>
      <c r="T2215" s="9">
        <f t="shared" si="139"/>
        <v>0.51346427027360864</v>
      </c>
      <c r="U2215" s="6">
        <f>YEAR(SalesDataTable[[#This Row],[Order Date]])</f>
        <v>2026</v>
      </c>
      <c r="V2215" s="9" t="str">
        <f>"Q"&amp;ROUNDUP(MONTH(SalesDataTable[[#This Row],[Order Date]])/3,0)</f>
        <v>Q4</v>
      </c>
      <c r="W2215" s="6">
        <f>MONTH(SalesDataTable[[#This Row],[Order Date]])</f>
        <v>10</v>
      </c>
      <c r="X2215" s="9" t="str">
        <f>TEXT(SalesDataTable[[#This Row],[Order Date]],"mmm")</f>
        <v>Oct</v>
      </c>
    </row>
    <row r="2216" spans="1:24">
      <c r="A2216" s="3">
        <v>4699</v>
      </c>
      <c r="B2216" s="4">
        <v>46323</v>
      </c>
      <c r="C2216" s="11">
        <f>YEAR(SalesDataTable[[#This Row],[Order Date]])</f>
        <v>2026</v>
      </c>
      <c r="D2216" s="11" t="str">
        <f>"Q"&amp;ROUNDUP(MONTH(SalesDataTable[[#This Row],[Order Date]])/3,0)</f>
        <v>Q4</v>
      </c>
      <c r="E2216" s="13">
        <f>MONTH(SalesDataTable[[#This Row],[Order Date]])</f>
        <v>10</v>
      </c>
      <c r="F2216" s="11" t="str">
        <f>TEXT(SalesDataTable[[#This Row],[Order Date]],"MMM")</f>
        <v>Oct</v>
      </c>
      <c r="G2216" s="5" t="s">
        <v>11</v>
      </c>
      <c r="H2216" s="5" t="s">
        <v>25</v>
      </c>
      <c r="I2216" s="5" t="s">
        <v>19</v>
      </c>
      <c r="J2216" s="5" t="s">
        <v>3</v>
      </c>
      <c r="K2216" s="5" t="s">
        <v>4</v>
      </c>
      <c r="L2216" s="5" t="s">
        <v>22</v>
      </c>
      <c r="M2216" s="6">
        <v>1</v>
      </c>
      <c r="N2216" s="7">
        <v>49.72</v>
      </c>
      <c r="O2216" s="8">
        <v>0.05</v>
      </c>
      <c r="P2216" s="7">
        <v>22.5</v>
      </c>
      <c r="Q2216" s="7">
        <f t="shared" si="136"/>
        <v>47.233999999999995</v>
      </c>
      <c r="R2216" s="7">
        <f t="shared" si="137"/>
        <v>22.5</v>
      </c>
      <c r="S2216" s="7">
        <f t="shared" si="138"/>
        <v>24.733999999999995</v>
      </c>
      <c r="T2216" s="9">
        <f t="shared" si="139"/>
        <v>0.52364821950290041</v>
      </c>
      <c r="U2216" s="6">
        <f>YEAR(SalesDataTable[[#This Row],[Order Date]])</f>
        <v>2026</v>
      </c>
      <c r="V2216" s="9" t="str">
        <f>"Q"&amp;ROUNDUP(MONTH(SalesDataTable[[#This Row],[Order Date]])/3,0)</f>
        <v>Q4</v>
      </c>
      <c r="W2216" s="6">
        <f>MONTH(SalesDataTable[[#This Row],[Order Date]])</f>
        <v>10</v>
      </c>
      <c r="X2216" s="9" t="str">
        <f>TEXT(SalesDataTable[[#This Row],[Order Date]],"mmm")</f>
        <v>Oct</v>
      </c>
    </row>
    <row r="2217" spans="1:24">
      <c r="A2217" s="3">
        <v>1226</v>
      </c>
      <c r="B2217" s="4">
        <v>46324</v>
      </c>
      <c r="C2217" s="11">
        <f>YEAR(SalesDataTable[[#This Row],[Order Date]])</f>
        <v>2026</v>
      </c>
      <c r="D2217" s="11" t="str">
        <f>"Q"&amp;ROUNDUP(MONTH(SalesDataTable[[#This Row],[Order Date]])/3,0)</f>
        <v>Q4</v>
      </c>
      <c r="E2217" s="13">
        <f>MONTH(SalesDataTable[[#This Row],[Order Date]])</f>
        <v>10</v>
      </c>
      <c r="F2217" s="11" t="str">
        <f>TEXT(SalesDataTable[[#This Row],[Order Date]],"MMM")</f>
        <v>Oct</v>
      </c>
      <c r="G2217" s="5" t="s">
        <v>0</v>
      </c>
      <c r="H2217" s="5" t="s">
        <v>1</v>
      </c>
      <c r="I2217" s="5" t="s">
        <v>28</v>
      </c>
      <c r="J2217" s="5" t="s">
        <v>3</v>
      </c>
      <c r="K2217" s="5" t="s">
        <v>14</v>
      </c>
      <c r="L2217" s="5" t="s">
        <v>15</v>
      </c>
      <c r="M2217" s="6">
        <v>1</v>
      </c>
      <c r="N2217" s="7">
        <v>36.58</v>
      </c>
      <c r="O2217" s="8">
        <v>0</v>
      </c>
      <c r="P2217" s="7">
        <v>13.5</v>
      </c>
      <c r="Q2217" s="7">
        <f t="shared" si="136"/>
        <v>36.58</v>
      </c>
      <c r="R2217" s="7">
        <f t="shared" si="137"/>
        <v>13.5</v>
      </c>
      <c r="S2217" s="7">
        <f t="shared" si="138"/>
        <v>23.08</v>
      </c>
      <c r="T2217" s="9">
        <f t="shared" si="139"/>
        <v>0.63094587206123565</v>
      </c>
      <c r="U2217" s="6">
        <f>YEAR(SalesDataTable[[#This Row],[Order Date]])</f>
        <v>2026</v>
      </c>
      <c r="V2217" s="9" t="str">
        <f>"Q"&amp;ROUNDUP(MONTH(SalesDataTable[[#This Row],[Order Date]])/3,0)</f>
        <v>Q4</v>
      </c>
      <c r="W2217" s="6">
        <f>MONTH(SalesDataTable[[#This Row],[Order Date]])</f>
        <v>10</v>
      </c>
      <c r="X2217" s="9" t="str">
        <f>TEXT(SalesDataTable[[#This Row],[Order Date]],"mmm")</f>
        <v>Oct</v>
      </c>
    </row>
    <row r="2218" spans="1:24">
      <c r="A2218" s="3">
        <v>1245</v>
      </c>
      <c r="B2218" s="4">
        <v>46324</v>
      </c>
      <c r="C2218" s="11">
        <f>YEAR(SalesDataTable[[#This Row],[Order Date]])</f>
        <v>2026</v>
      </c>
      <c r="D2218" s="11" t="str">
        <f>"Q"&amp;ROUNDUP(MONTH(SalesDataTable[[#This Row],[Order Date]])/3,0)</f>
        <v>Q4</v>
      </c>
      <c r="E2218" s="13">
        <f>MONTH(SalesDataTable[[#This Row],[Order Date]])</f>
        <v>10</v>
      </c>
      <c r="F2218" s="11" t="str">
        <f>TEXT(SalesDataTable[[#This Row],[Order Date]],"MMM")</f>
        <v>Oct</v>
      </c>
      <c r="G2218" s="5" t="s">
        <v>6</v>
      </c>
      <c r="H2218" s="5" t="s">
        <v>27</v>
      </c>
      <c r="I2218" s="5" t="s">
        <v>28</v>
      </c>
      <c r="J2218" s="5" t="s">
        <v>3</v>
      </c>
      <c r="K2218" s="5" t="s">
        <v>34</v>
      </c>
      <c r="L2218" s="5" t="s">
        <v>35</v>
      </c>
      <c r="M2218" s="6">
        <v>2</v>
      </c>
      <c r="N2218" s="7">
        <v>41.06</v>
      </c>
      <c r="O2218" s="8">
        <v>0.05</v>
      </c>
      <c r="P2218" s="7">
        <v>15.07</v>
      </c>
      <c r="Q2218" s="7">
        <f t="shared" si="136"/>
        <v>78.013999999999996</v>
      </c>
      <c r="R2218" s="7">
        <f t="shared" si="137"/>
        <v>30.14</v>
      </c>
      <c r="S2218" s="7">
        <f t="shared" si="138"/>
        <v>47.873999999999995</v>
      </c>
      <c r="T2218" s="9">
        <f t="shared" si="139"/>
        <v>0.6136590868305688</v>
      </c>
      <c r="U2218" s="6">
        <f>YEAR(SalesDataTable[[#This Row],[Order Date]])</f>
        <v>2026</v>
      </c>
      <c r="V2218" s="9" t="str">
        <f>"Q"&amp;ROUNDUP(MONTH(SalesDataTable[[#This Row],[Order Date]])/3,0)</f>
        <v>Q4</v>
      </c>
      <c r="W2218" s="6">
        <f>MONTH(SalesDataTable[[#This Row],[Order Date]])</f>
        <v>10</v>
      </c>
      <c r="X2218" s="9" t="str">
        <f>TEXT(SalesDataTable[[#This Row],[Order Date]],"mmm")</f>
        <v>Oct</v>
      </c>
    </row>
    <row r="2219" spans="1:24">
      <c r="A2219" s="3">
        <v>1477</v>
      </c>
      <c r="B2219" s="4">
        <v>46324</v>
      </c>
      <c r="C2219" s="11">
        <f>YEAR(SalesDataTable[[#This Row],[Order Date]])</f>
        <v>2026</v>
      </c>
      <c r="D2219" s="11" t="str">
        <f>"Q"&amp;ROUNDUP(MONTH(SalesDataTable[[#This Row],[Order Date]])/3,0)</f>
        <v>Q4</v>
      </c>
      <c r="E2219" s="13">
        <f>MONTH(SalesDataTable[[#This Row],[Order Date]])</f>
        <v>10</v>
      </c>
      <c r="F2219" s="11" t="str">
        <f>TEXT(SalesDataTable[[#This Row],[Order Date]],"MMM")</f>
        <v>Oct</v>
      </c>
      <c r="G2219" s="5" t="s">
        <v>6</v>
      </c>
      <c r="H2219" s="5" t="s">
        <v>49</v>
      </c>
      <c r="I2219" s="5" t="s">
        <v>28</v>
      </c>
      <c r="J2219" s="5" t="s">
        <v>3</v>
      </c>
      <c r="K2219" s="5" t="s">
        <v>23</v>
      </c>
      <c r="L2219" s="5" t="s">
        <v>51</v>
      </c>
      <c r="M2219" s="6">
        <v>1</v>
      </c>
      <c r="N2219" s="7">
        <v>121.78</v>
      </c>
      <c r="O2219" s="8">
        <v>0.15</v>
      </c>
      <c r="P2219" s="7">
        <v>61.55</v>
      </c>
      <c r="Q2219" s="7">
        <f t="shared" si="136"/>
        <v>103.51300000000001</v>
      </c>
      <c r="R2219" s="7">
        <f t="shared" si="137"/>
        <v>61.55</v>
      </c>
      <c r="S2219" s="7">
        <f t="shared" si="138"/>
        <v>41.963000000000008</v>
      </c>
      <c r="T2219" s="9">
        <f t="shared" si="139"/>
        <v>0.40538869513974096</v>
      </c>
      <c r="U2219" s="6">
        <f>YEAR(SalesDataTable[[#This Row],[Order Date]])</f>
        <v>2026</v>
      </c>
      <c r="V2219" s="9" t="str">
        <f>"Q"&amp;ROUNDUP(MONTH(SalesDataTable[[#This Row],[Order Date]])/3,0)</f>
        <v>Q4</v>
      </c>
      <c r="W2219" s="6">
        <f>MONTH(SalesDataTable[[#This Row],[Order Date]])</f>
        <v>10</v>
      </c>
      <c r="X2219" s="9" t="str">
        <f>TEXT(SalesDataTable[[#This Row],[Order Date]],"mmm")</f>
        <v>Oct</v>
      </c>
    </row>
    <row r="2220" spans="1:24">
      <c r="A2220" s="3">
        <v>1575</v>
      </c>
      <c r="B2220" s="4">
        <v>46324</v>
      </c>
      <c r="C2220" s="11">
        <f>YEAR(SalesDataTable[[#This Row],[Order Date]])</f>
        <v>2026</v>
      </c>
      <c r="D2220" s="11" t="str">
        <f>"Q"&amp;ROUNDUP(MONTH(SalesDataTable[[#This Row],[Order Date]])/3,0)</f>
        <v>Q4</v>
      </c>
      <c r="E2220" s="13">
        <f>MONTH(SalesDataTable[[#This Row],[Order Date]])</f>
        <v>10</v>
      </c>
      <c r="F2220" s="11" t="str">
        <f>TEXT(SalesDataTable[[#This Row],[Order Date]],"MMM")</f>
        <v>Oct</v>
      </c>
      <c r="G2220" s="5" t="s">
        <v>20</v>
      </c>
      <c r="H2220" s="5" t="s">
        <v>31</v>
      </c>
      <c r="I2220" s="5" t="s">
        <v>8</v>
      </c>
      <c r="J2220" s="5" t="s">
        <v>3</v>
      </c>
      <c r="K2220" s="5" t="s">
        <v>14</v>
      </c>
      <c r="L2220" s="5" t="s">
        <v>44</v>
      </c>
      <c r="M2220" s="6">
        <v>5</v>
      </c>
      <c r="N2220" s="7">
        <v>130.68</v>
      </c>
      <c r="O2220" s="8">
        <v>0.2</v>
      </c>
      <c r="P2220" s="7">
        <v>67.209999999999994</v>
      </c>
      <c r="Q2220" s="7">
        <f t="shared" si="136"/>
        <v>522.72000000000014</v>
      </c>
      <c r="R2220" s="7">
        <f t="shared" si="137"/>
        <v>336.04999999999995</v>
      </c>
      <c r="S2220" s="7">
        <f t="shared" si="138"/>
        <v>186.67000000000019</v>
      </c>
      <c r="T2220" s="9">
        <f t="shared" si="139"/>
        <v>0.35711279461279488</v>
      </c>
      <c r="U2220" s="6">
        <f>YEAR(SalesDataTable[[#This Row],[Order Date]])</f>
        <v>2026</v>
      </c>
      <c r="V2220" s="9" t="str">
        <f>"Q"&amp;ROUNDUP(MONTH(SalesDataTable[[#This Row],[Order Date]])/3,0)</f>
        <v>Q4</v>
      </c>
      <c r="W2220" s="6">
        <f>MONTH(SalesDataTable[[#This Row],[Order Date]])</f>
        <v>10</v>
      </c>
      <c r="X2220" s="9" t="str">
        <f>TEXT(SalesDataTable[[#This Row],[Order Date]],"mmm")</f>
        <v>Oct</v>
      </c>
    </row>
    <row r="2221" spans="1:24">
      <c r="A2221" s="3">
        <v>2830</v>
      </c>
      <c r="B2221" s="4">
        <v>46324</v>
      </c>
      <c r="C2221" s="11">
        <f>YEAR(SalesDataTable[[#This Row],[Order Date]])</f>
        <v>2026</v>
      </c>
      <c r="D2221" s="11" t="str">
        <f>"Q"&amp;ROUNDUP(MONTH(SalesDataTable[[#This Row],[Order Date]])/3,0)</f>
        <v>Q4</v>
      </c>
      <c r="E2221" s="13">
        <f>MONTH(SalesDataTable[[#This Row],[Order Date]])</f>
        <v>10</v>
      </c>
      <c r="F2221" s="11" t="str">
        <f>TEXT(SalesDataTable[[#This Row],[Order Date]],"MMM")</f>
        <v>Oct</v>
      </c>
      <c r="G2221" s="5" t="s">
        <v>11</v>
      </c>
      <c r="H2221" s="5" t="s">
        <v>12</v>
      </c>
      <c r="I2221" s="5" t="s">
        <v>2</v>
      </c>
      <c r="J2221" s="5" t="s">
        <v>13</v>
      </c>
      <c r="K2221" s="5" t="s">
        <v>14</v>
      </c>
      <c r="L2221" s="5" t="s">
        <v>48</v>
      </c>
      <c r="M2221" s="6">
        <v>1</v>
      </c>
      <c r="N2221" s="7">
        <v>161.94999999999999</v>
      </c>
      <c r="O2221" s="8">
        <v>0</v>
      </c>
      <c r="P2221" s="7">
        <v>86.61</v>
      </c>
      <c r="Q2221" s="7">
        <f t="shared" si="136"/>
        <v>161.94999999999999</v>
      </c>
      <c r="R2221" s="7">
        <f t="shared" si="137"/>
        <v>86.61</v>
      </c>
      <c r="S2221" s="7">
        <f t="shared" si="138"/>
        <v>75.339999999999989</v>
      </c>
      <c r="T2221" s="9">
        <f t="shared" si="139"/>
        <v>0.46520531028095086</v>
      </c>
      <c r="U2221" s="6">
        <f>YEAR(SalesDataTable[[#This Row],[Order Date]])</f>
        <v>2026</v>
      </c>
      <c r="V2221" s="9" t="str">
        <f>"Q"&amp;ROUNDUP(MONTH(SalesDataTable[[#This Row],[Order Date]])/3,0)</f>
        <v>Q4</v>
      </c>
      <c r="W2221" s="6">
        <f>MONTH(SalesDataTable[[#This Row],[Order Date]])</f>
        <v>10</v>
      </c>
      <c r="X2221" s="9" t="str">
        <f>TEXT(SalesDataTable[[#This Row],[Order Date]],"mmm")</f>
        <v>Oct</v>
      </c>
    </row>
    <row r="2222" spans="1:24">
      <c r="A2222" s="3">
        <v>2884</v>
      </c>
      <c r="B2222" s="4">
        <v>46324</v>
      </c>
      <c r="C2222" s="11">
        <f>YEAR(SalesDataTable[[#This Row],[Order Date]])</f>
        <v>2026</v>
      </c>
      <c r="D2222" s="11" t="str">
        <f>"Q"&amp;ROUNDUP(MONTH(SalesDataTable[[#This Row],[Order Date]])/3,0)</f>
        <v>Q4</v>
      </c>
      <c r="E2222" s="13">
        <f>MONTH(SalesDataTable[[#This Row],[Order Date]])</f>
        <v>10</v>
      </c>
      <c r="F2222" s="11" t="str">
        <f>TEXT(SalesDataTable[[#This Row],[Order Date]],"MMM")</f>
        <v>Oct</v>
      </c>
      <c r="G2222" s="5" t="s">
        <v>0</v>
      </c>
      <c r="H2222" s="5" t="s">
        <v>50</v>
      </c>
      <c r="I2222" s="5" t="s">
        <v>19</v>
      </c>
      <c r="J2222" s="5" t="s">
        <v>3</v>
      </c>
      <c r="K2222" s="5" t="s">
        <v>4</v>
      </c>
      <c r="L2222" s="5" t="s">
        <v>5</v>
      </c>
      <c r="M2222" s="6">
        <v>2</v>
      </c>
      <c r="N2222" s="7">
        <v>83.6</v>
      </c>
      <c r="O2222" s="8">
        <v>0</v>
      </c>
      <c r="P2222" s="7">
        <v>43.01</v>
      </c>
      <c r="Q2222" s="7">
        <f t="shared" si="136"/>
        <v>167.2</v>
      </c>
      <c r="R2222" s="7">
        <f t="shared" si="137"/>
        <v>86.02</v>
      </c>
      <c r="S2222" s="7">
        <f t="shared" si="138"/>
        <v>81.179999999999993</v>
      </c>
      <c r="T2222" s="9">
        <f t="shared" si="139"/>
        <v>0.48552631578947369</v>
      </c>
      <c r="U2222" s="6">
        <f>YEAR(SalesDataTable[[#This Row],[Order Date]])</f>
        <v>2026</v>
      </c>
      <c r="V2222" s="9" t="str">
        <f>"Q"&amp;ROUNDUP(MONTH(SalesDataTable[[#This Row],[Order Date]])/3,0)</f>
        <v>Q4</v>
      </c>
      <c r="W2222" s="6">
        <f>MONTH(SalesDataTable[[#This Row],[Order Date]])</f>
        <v>10</v>
      </c>
      <c r="X2222" s="9" t="str">
        <f>TEXT(SalesDataTable[[#This Row],[Order Date]],"mmm")</f>
        <v>Oct</v>
      </c>
    </row>
    <row r="2223" spans="1:24">
      <c r="A2223" s="3">
        <v>3093</v>
      </c>
      <c r="B2223" s="4">
        <v>46324</v>
      </c>
      <c r="C2223" s="11">
        <f>YEAR(SalesDataTable[[#This Row],[Order Date]])</f>
        <v>2026</v>
      </c>
      <c r="D2223" s="11" t="str">
        <f>"Q"&amp;ROUNDUP(MONTH(SalesDataTable[[#This Row],[Order Date]])/3,0)</f>
        <v>Q4</v>
      </c>
      <c r="E2223" s="13">
        <f>MONTH(SalesDataTable[[#This Row],[Order Date]])</f>
        <v>10</v>
      </c>
      <c r="F2223" s="11" t="str">
        <f>TEXT(SalesDataTable[[#This Row],[Order Date]],"MMM")</f>
        <v>Oct</v>
      </c>
      <c r="G2223" s="5" t="s">
        <v>20</v>
      </c>
      <c r="H2223" s="5" t="s">
        <v>21</v>
      </c>
      <c r="I2223" s="5" t="s">
        <v>8</v>
      </c>
      <c r="J2223" s="5" t="s">
        <v>16</v>
      </c>
      <c r="K2223" s="5" t="s">
        <v>23</v>
      </c>
      <c r="L2223" s="5" t="s">
        <v>29</v>
      </c>
      <c r="M2223" s="6">
        <v>3</v>
      </c>
      <c r="N2223" s="7">
        <v>194.19</v>
      </c>
      <c r="O2223" s="8">
        <v>0.15</v>
      </c>
      <c r="P2223" s="7">
        <v>104.22</v>
      </c>
      <c r="Q2223" s="7">
        <f t="shared" si="136"/>
        <v>495.18449999999996</v>
      </c>
      <c r="R2223" s="7">
        <f t="shared" si="137"/>
        <v>312.65999999999997</v>
      </c>
      <c r="S2223" s="7">
        <f t="shared" si="138"/>
        <v>182.52449999999999</v>
      </c>
      <c r="T2223" s="9">
        <f t="shared" si="139"/>
        <v>0.36859897674503139</v>
      </c>
      <c r="U2223" s="6">
        <f>YEAR(SalesDataTable[[#This Row],[Order Date]])</f>
        <v>2026</v>
      </c>
      <c r="V2223" s="9" t="str">
        <f>"Q"&amp;ROUNDUP(MONTH(SalesDataTable[[#This Row],[Order Date]])/3,0)</f>
        <v>Q4</v>
      </c>
      <c r="W2223" s="6">
        <f>MONTH(SalesDataTable[[#This Row],[Order Date]])</f>
        <v>10</v>
      </c>
      <c r="X2223" s="9" t="str">
        <f>TEXT(SalesDataTable[[#This Row],[Order Date]],"mmm")</f>
        <v>Oct</v>
      </c>
    </row>
    <row r="2224" spans="1:24">
      <c r="A2224" s="3">
        <v>3613</v>
      </c>
      <c r="B2224" s="4">
        <v>46324</v>
      </c>
      <c r="C2224" s="11">
        <f>YEAR(SalesDataTable[[#This Row],[Order Date]])</f>
        <v>2026</v>
      </c>
      <c r="D2224" s="11" t="str">
        <f>"Q"&amp;ROUNDUP(MONTH(SalesDataTable[[#This Row],[Order Date]])/3,0)</f>
        <v>Q4</v>
      </c>
      <c r="E2224" s="13">
        <f>MONTH(SalesDataTable[[#This Row],[Order Date]])</f>
        <v>10</v>
      </c>
      <c r="F2224" s="11" t="str">
        <f>TEXT(SalesDataTable[[#This Row],[Order Date]],"MMM")</f>
        <v>Oct</v>
      </c>
      <c r="G2224" s="5" t="s">
        <v>6</v>
      </c>
      <c r="H2224" s="5" t="s">
        <v>43</v>
      </c>
      <c r="I2224" s="5" t="s">
        <v>2</v>
      </c>
      <c r="J2224" s="5" t="s">
        <v>3</v>
      </c>
      <c r="K2224" s="5" t="s">
        <v>14</v>
      </c>
      <c r="L2224" s="5" t="s">
        <v>48</v>
      </c>
      <c r="M2224" s="6">
        <v>3</v>
      </c>
      <c r="N2224" s="7">
        <v>167.41</v>
      </c>
      <c r="O2224" s="8">
        <v>0</v>
      </c>
      <c r="P2224" s="7">
        <v>85.33</v>
      </c>
      <c r="Q2224" s="7">
        <f t="shared" si="136"/>
        <v>502.23</v>
      </c>
      <c r="R2224" s="7">
        <f t="shared" si="137"/>
        <v>255.99</v>
      </c>
      <c r="S2224" s="7">
        <f t="shared" si="138"/>
        <v>246.24</v>
      </c>
      <c r="T2224" s="9">
        <f t="shared" si="139"/>
        <v>0.49029329191804549</v>
      </c>
      <c r="U2224" s="6">
        <f>YEAR(SalesDataTable[[#This Row],[Order Date]])</f>
        <v>2026</v>
      </c>
      <c r="V2224" s="9" t="str">
        <f>"Q"&amp;ROUNDUP(MONTH(SalesDataTable[[#This Row],[Order Date]])/3,0)</f>
        <v>Q4</v>
      </c>
      <c r="W2224" s="6">
        <f>MONTH(SalesDataTable[[#This Row],[Order Date]])</f>
        <v>10</v>
      </c>
      <c r="X2224" s="9" t="str">
        <f>TEXT(SalesDataTable[[#This Row],[Order Date]],"mmm")</f>
        <v>Oct</v>
      </c>
    </row>
    <row r="2225" spans="1:24">
      <c r="A2225" s="3">
        <v>4496</v>
      </c>
      <c r="B2225" s="4">
        <v>46324</v>
      </c>
      <c r="C2225" s="11">
        <f>YEAR(SalesDataTable[[#This Row],[Order Date]])</f>
        <v>2026</v>
      </c>
      <c r="D2225" s="11" t="str">
        <f>"Q"&amp;ROUNDUP(MONTH(SalesDataTable[[#This Row],[Order Date]])/3,0)</f>
        <v>Q4</v>
      </c>
      <c r="E2225" s="13">
        <f>MONTH(SalesDataTable[[#This Row],[Order Date]])</f>
        <v>10</v>
      </c>
      <c r="F2225" s="11" t="str">
        <f>TEXT(SalesDataTable[[#This Row],[Order Date]],"MMM")</f>
        <v>Oct</v>
      </c>
      <c r="G2225" s="5" t="s">
        <v>20</v>
      </c>
      <c r="H2225" s="5" t="s">
        <v>33</v>
      </c>
      <c r="I2225" s="5" t="s">
        <v>2</v>
      </c>
      <c r="J2225" s="5" t="s">
        <v>3</v>
      </c>
      <c r="K2225" s="5" t="s">
        <v>34</v>
      </c>
      <c r="L2225" s="5" t="s">
        <v>35</v>
      </c>
      <c r="M2225" s="6">
        <v>2</v>
      </c>
      <c r="N2225" s="7">
        <v>40.83</v>
      </c>
      <c r="O2225" s="8">
        <v>0.1</v>
      </c>
      <c r="P2225" s="7">
        <v>14.91</v>
      </c>
      <c r="Q2225" s="7">
        <f t="shared" si="136"/>
        <v>73.494</v>
      </c>
      <c r="R2225" s="7">
        <f t="shared" si="137"/>
        <v>29.82</v>
      </c>
      <c r="S2225" s="7">
        <f t="shared" si="138"/>
        <v>43.673999999999999</v>
      </c>
      <c r="T2225" s="9">
        <f t="shared" si="139"/>
        <v>0.59425259204833047</v>
      </c>
      <c r="U2225" s="6">
        <f>YEAR(SalesDataTable[[#This Row],[Order Date]])</f>
        <v>2026</v>
      </c>
      <c r="V2225" s="9" t="str">
        <f>"Q"&amp;ROUNDUP(MONTH(SalesDataTable[[#This Row],[Order Date]])/3,0)</f>
        <v>Q4</v>
      </c>
      <c r="W2225" s="6">
        <f>MONTH(SalesDataTable[[#This Row],[Order Date]])</f>
        <v>10</v>
      </c>
      <c r="X2225" s="9" t="str">
        <f>TEXT(SalesDataTable[[#This Row],[Order Date]],"mmm")</f>
        <v>Oct</v>
      </c>
    </row>
    <row r="2226" spans="1:24">
      <c r="A2226" s="3">
        <v>5194</v>
      </c>
      <c r="B2226" s="4">
        <v>46324</v>
      </c>
      <c r="C2226" s="11">
        <f>YEAR(SalesDataTable[[#This Row],[Order Date]])</f>
        <v>2026</v>
      </c>
      <c r="D2226" s="11" t="str">
        <f>"Q"&amp;ROUNDUP(MONTH(SalesDataTable[[#This Row],[Order Date]])/3,0)</f>
        <v>Q4</v>
      </c>
      <c r="E2226" s="13">
        <f>MONTH(SalesDataTable[[#This Row],[Order Date]])</f>
        <v>10</v>
      </c>
      <c r="F2226" s="11" t="str">
        <f>TEXT(SalesDataTable[[#This Row],[Order Date]],"MMM")</f>
        <v>Oct</v>
      </c>
      <c r="G2226" s="5" t="s">
        <v>0</v>
      </c>
      <c r="H2226" s="5" t="s">
        <v>36</v>
      </c>
      <c r="I2226" s="5" t="s">
        <v>8</v>
      </c>
      <c r="J2226" s="5" t="s">
        <v>16</v>
      </c>
      <c r="K2226" s="5" t="s">
        <v>23</v>
      </c>
      <c r="L2226" s="5" t="s">
        <v>40</v>
      </c>
      <c r="M2226" s="6">
        <v>12</v>
      </c>
      <c r="N2226" s="7">
        <v>80.84</v>
      </c>
      <c r="O2226" s="8">
        <v>0.1</v>
      </c>
      <c r="P2226" s="7">
        <v>38.39</v>
      </c>
      <c r="Q2226" s="7">
        <f t="shared" si="136"/>
        <v>873.072</v>
      </c>
      <c r="R2226" s="7">
        <f t="shared" si="137"/>
        <v>460.68</v>
      </c>
      <c r="S2226" s="7">
        <f t="shared" si="138"/>
        <v>412.392</v>
      </c>
      <c r="T2226" s="9">
        <f t="shared" si="139"/>
        <v>0.4723459233602727</v>
      </c>
      <c r="U2226" s="6">
        <f>YEAR(SalesDataTable[[#This Row],[Order Date]])</f>
        <v>2026</v>
      </c>
      <c r="V2226" s="9" t="str">
        <f>"Q"&amp;ROUNDUP(MONTH(SalesDataTable[[#This Row],[Order Date]])/3,0)</f>
        <v>Q4</v>
      </c>
      <c r="W2226" s="6">
        <f>MONTH(SalesDataTable[[#This Row],[Order Date]])</f>
        <v>10</v>
      </c>
      <c r="X2226" s="9" t="str">
        <f>TEXT(SalesDataTable[[#This Row],[Order Date]],"mmm")</f>
        <v>Oct</v>
      </c>
    </row>
    <row r="2227" spans="1:24">
      <c r="A2227" s="3">
        <v>339</v>
      </c>
      <c r="B2227" s="4">
        <v>46325</v>
      </c>
      <c r="C2227" s="11">
        <f>YEAR(SalesDataTable[[#This Row],[Order Date]])</f>
        <v>2026</v>
      </c>
      <c r="D2227" s="11" t="str">
        <f>"Q"&amp;ROUNDUP(MONTH(SalesDataTable[[#This Row],[Order Date]])/3,0)</f>
        <v>Q4</v>
      </c>
      <c r="E2227" s="13">
        <f>MONTH(SalesDataTable[[#This Row],[Order Date]])</f>
        <v>10</v>
      </c>
      <c r="F2227" s="11" t="str">
        <f>TEXT(SalesDataTable[[#This Row],[Order Date]],"MMM")</f>
        <v>Oct</v>
      </c>
      <c r="G2227" s="5" t="s">
        <v>20</v>
      </c>
      <c r="H2227" s="5" t="s">
        <v>47</v>
      </c>
      <c r="I2227" s="5" t="s">
        <v>2</v>
      </c>
      <c r="J2227" s="5" t="s">
        <v>3</v>
      </c>
      <c r="K2227" s="5" t="s">
        <v>4</v>
      </c>
      <c r="L2227" s="5" t="s">
        <v>26</v>
      </c>
      <c r="M2227" s="6">
        <v>1</v>
      </c>
      <c r="N2227" s="7">
        <v>39.65</v>
      </c>
      <c r="O2227" s="8">
        <v>0</v>
      </c>
      <c r="P2227" s="7">
        <v>16.38</v>
      </c>
      <c r="Q2227" s="7">
        <f t="shared" si="136"/>
        <v>39.65</v>
      </c>
      <c r="R2227" s="7">
        <f t="shared" si="137"/>
        <v>16.38</v>
      </c>
      <c r="S2227" s="7">
        <f t="shared" si="138"/>
        <v>23.27</v>
      </c>
      <c r="T2227" s="9">
        <f t="shared" si="139"/>
        <v>0.58688524590163937</v>
      </c>
      <c r="U2227" s="6">
        <f>YEAR(SalesDataTable[[#This Row],[Order Date]])</f>
        <v>2026</v>
      </c>
      <c r="V2227" s="9" t="str">
        <f>"Q"&amp;ROUNDUP(MONTH(SalesDataTable[[#This Row],[Order Date]])/3,0)</f>
        <v>Q4</v>
      </c>
      <c r="W2227" s="6">
        <f>MONTH(SalesDataTable[[#This Row],[Order Date]])</f>
        <v>10</v>
      </c>
      <c r="X2227" s="9" t="str">
        <f>TEXT(SalesDataTable[[#This Row],[Order Date]],"mmm")</f>
        <v>Oct</v>
      </c>
    </row>
    <row r="2228" spans="1:24">
      <c r="A2228" s="3">
        <v>1199</v>
      </c>
      <c r="B2228" s="4">
        <v>46325</v>
      </c>
      <c r="C2228" s="11">
        <f>YEAR(SalesDataTable[[#This Row],[Order Date]])</f>
        <v>2026</v>
      </c>
      <c r="D2228" s="11" t="str">
        <f>"Q"&amp;ROUNDUP(MONTH(SalesDataTable[[#This Row],[Order Date]])/3,0)</f>
        <v>Q4</v>
      </c>
      <c r="E2228" s="13">
        <f>MONTH(SalesDataTable[[#This Row],[Order Date]])</f>
        <v>10</v>
      </c>
      <c r="F2228" s="11" t="str">
        <f>TEXT(SalesDataTable[[#This Row],[Order Date]],"MMM")</f>
        <v>Oct</v>
      </c>
      <c r="G2228" s="5" t="s">
        <v>6</v>
      </c>
      <c r="H2228" s="5" t="s">
        <v>43</v>
      </c>
      <c r="I2228" s="5" t="s">
        <v>2</v>
      </c>
      <c r="J2228" s="5" t="s">
        <v>13</v>
      </c>
      <c r="K2228" s="5" t="s">
        <v>4</v>
      </c>
      <c r="L2228" s="5" t="s">
        <v>30</v>
      </c>
      <c r="M2228" s="6">
        <v>1</v>
      </c>
      <c r="N2228" s="7">
        <v>102.47</v>
      </c>
      <c r="O2228" s="8">
        <v>0.1</v>
      </c>
      <c r="P2228" s="7">
        <v>49.75</v>
      </c>
      <c r="Q2228" s="7">
        <f t="shared" si="136"/>
        <v>92.222999999999999</v>
      </c>
      <c r="R2228" s="7">
        <f t="shared" si="137"/>
        <v>49.75</v>
      </c>
      <c r="S2228" s="7">
        <f t="shared" si="138"/>
        <v>42.472999999999999</v>
      </c>
      <c r="T2228" s="9">
        <f t="shared" si="139"/>
        <v>0.46054671828068922</v>
      </c>
      <c r="U2228" s="6">
        <f>YEAR(SalesDataTable[[#This Row],[Order Date]])</f>
        <v>2026</v>
      </c>
      <c r="V2228" s="9" t="str">
        <f>"Q"&amp;ROUNDUP(MONTH(SalesDataTable[[#This Row],[Order Date]])/3,0)</f>
        <v>Q4</v>
      </c>
      <c r="W2228" s="6">
        <f>MONTH(SalesDataTable[[#This Row],[Order Date]])</f>
        <v>10</v>
      </c>
      <c r="X2228" s="9" t="str">
        <f>TEXT(SalesDataTable[[#This Row],[Order Date]],"mmm")</f>
        <v>Oct</v>
      </c>
    </row>
    <row r="2229" spans="1:24">
      <c r="A2229" s="3">
        <v>1253</v>
      </c>
      <c r="B2229" s="4">
        <v>46325</v>
      </c>
      <c r="C2229" s="11">
        <f>YEAR(SalesDataTable[[#This Row],[Order Date]])</f>
        <v>2026</v>
      </c>
      <c r="D2229" s="11" t="str">
        <f>"Q"&amp;ROUNDUP(MONTH(SalesDataTable[[#This Row],[Order Date]])/3,0)</f>
        <v>Q4</v>
      </c>
      <c r="E2229" s="13">
        <f>MONTH(SalesDataTable[[#This Row],[Order Date]])</f>
        <v>10</v>
      </c>
      <c r="F2229" s="11" t="str">
        <f>TEXT(SalesDataTable[[#This Row],[Order Date]],"MMM")</f>
        <v>Oct</v>
      </c>
      <c r="G2229" s="5" t="s">
        <v>20</v>
      </c>
      <c r="H2229" s="5" t="s">
        <v>47</v>
      </c>
      <c r="I2229" s="5" t="s">
        <v>19</v>
      </c>
      <c r="J2229" s="5" t="s">
        <v>16</v>
      </c>
      <c r="K2229" s="5" t="s">
        <v>34</v>
      </c>
      <c r="L2229" s="5" t="s">
        <v>35</v>
      </c>
      <c r="M2229" s="6">
        <v>2</v>
      </c>
      <c r="N2229" s="7">
        <v>40.43</v>
      </c>
      <c r="O2229" s="8">
        <v>0</v>
      </c>
      <c r="P2229" s="7">
        <v>14.88</v>
      </c>
      <c r="Q2229" s="7">
        <f t="shared" si="136"/>
        <v>80.86</v>
      </c>
      <c r="R2229" s="7">
        <f t="shared" si="137"/>
        <v>29.76</v>
      </c>
      <c r="S2229" s="7">
        <f t="shared" si="138"/>
        <v>51.099999999999994</v>
      </c>
      <c r="T2229" s="9">
        <f t="shared" si="139"/>
        <v>0.63195646796932969</v>
      </c>
      <c r="U2229" s="6">
        <f>YEAR(SalesDataTable[[#This Row],[Order Date]])</f>
        <v>2026</v>
      </c>
      <c r="V2229" s="9" t="str">
        <f>"Q"&amp;ROUNDUP(MONTH(SalesDataTable[[#This Row],[Order Date]])/3,0)</f>
        <v>Q4</v>
      </c>
      <c r="W2229" s="6">
        <f>MONTH(SalesDataTable[[#This Row],[Order Date]])</f>
        <v>10</v>
      </c>
      <c r="X2229" s="9" t="str">
        <f>TEXT(SalesDataTable[[#This Row],[Order Date]],"mmm")</f>
        <v>Oct</v>
      </c>
    </row>
    <row r="2230" spans="1:24">
      <c r="A2230" s="3">
        <v>1407</v>
      </c>
      <c r="B2230" s="4">
        <v>46325</v>
      </c>
      <c r="C2230" s="11">
        <f>YEAR(SalesDataTable[[#This Row],[Order Date]])</f>
        <v>2026</v>
      </c>
      <c r="D2230" s="11" t="str">
        <f>"Q"&amp;ROUNDUP(MONTH(SalesDataTable[[#This Row],[Order Date]])/3,0)</f>
        <v>Q4</v>
      </c>
      <c r="E2230" s="13">
        <f>MONTH(SalesDataTable[[#This Row],[Order Date]])</f>
        <v>10</v>
      </c>
      <c r="F2230" s="11" t="str">
        <f>TEXT(SalesDataTable[[#This Row],[Order Date]],"MMM")</f>
        <v>Oct</v>
      </c>
      <c r="G2230" s="5" t="s">
        <v>20</v>
      </c>
      <c r="H2230" s="5" t="s">
        <v>33</v>
      </c>
      <c r="I2230" s="5" t="s">
        <v>19</v>
      </c>
      <c r="J2230" s="5" t="s">
        <v>16</v>
      </c>
      <c r="K2230" s="5" t="s">
        <v>14</v>
      </c>
      <c r="L2230" s="5" t="s">
        <v>15</v>
      </c>
      <c r="M2230" s="6">
        <v>2</v>
      </c>
      <c r="N2230" s="7">
        <v>35.880000000000003</v>
      </c>
      <c r="O2230" s="8">
        <v>0.05</v>
      </c>
      <c r="P2230" s="7">
        <v>13.52</v>
      </c>
      <c r="Q2230" s="7">
        <f t="shared" si="136"/>
        <v>68.171999999999997</v>
      </c>
      <c r="R2230" s="7">
        <f t="shared" si="137"/>
        <v>27.04</v>
      </c>
      <c r="S2230" s="7">
        <f t="shared" si="138"/>
        <v>41.131999999999998</v>
      </c>
      <c r="T2230" s="9">
        <f t="shared" si="139"/>
        <v>0.60335621662852779</v>
      </c>
      <c r="U2230" s="6">
        <f>YEAR(SalesDataTable[[#This Row],[Order Date]])</f>
        <v>2026</v>
      </c>
      <c r="V2230" s="9" t="str">
        <f>"Q"&amp;ROUNDUP(MONTH(SalesDataTable[[#This Row],[Order Date]])/3,0)</f>
        <v>Q4</v>
      </c>
      <c r="W2230" s="6">
        <f>MONTH(SalesDataTable[[#This Row],[Order Date]])</f>
        <v>10</v>
      </c>
      <c r="X2230" s="9" t="str">
        <f>TEXT(SalesDataTable[[#This Row],[Order Date]],"mmm")</f>
        <v>Oct</v>
      </c>
    </row>
    <row r="2231" spans="1:24">
      <c r="A2231" s="3">
        <v>2532</v>
      </c>
      <c r="B2231" s="4">
        <v>46325</v>
      </c>
      <c r="C2231" s="11">
        <f>YEAR(SalesDataTable[[#This Row],[Order Date]])</f>
        <v>2026</v>
      </c>
      <c r="D2231" s="11" t="str">
        <f>"Q"&amp;ROUNDUP(MONTH(SalesDataTable[[#This Row],[Order Date]])/3,0)</f>
        <v>Q4</v>
      </c>
      <c r="E2231" s="13">
        <f>MONTH(SalesDataTable[[#This Row],[Order Date]])</f>
        <v>10</v>
      </c>
      <c r="F2231" s="11" t="str">
        <f>TEXT(SalesDataTable[[#This Row],[Order Date]],"MMM")</f>
        <v>Oct</v>
      </c>
      <c r="G2231" s="5" t="s">
        <v>0</v>
      </c>
      <c r="H2231" s="5" t="s">
        <v>50</v>
      </c>
      <c r="I2231" s="5" t="s">
        <v>28</v>
      </c>
      <c r="J2231" s="5" t="s">
        <v>13</v>
      </c>
      <c r="K2231" s="5" t="s">
        <v>4</v>
      </c>
      <c r="L2231" s="5" t="s">
        <v>5</v>
      </c>
      <c r="M2231" s="6">
        <v>1</v>
      </c>
      <c r="N2231" s="7">
        <v>80.400000000000006</v>
      </c>
      <c r="O2231" s="8">
        <v>0</v>
      </c>
      <c r="P2231" s="7">
        <v>43.34</v>
      </c>
      <c r="Q2231" s="7">
        <f t="shared" si="136"/>
        <v>80.400000000000006</v>
      </c>
      <c r="R2231" s="7">
        <f t="shared" si="137"/>
        <v>43.34</v>
      </c>
      <c r="S2231" s="7">
        <f t="shared" si="138"/>
        <v>37.06</v>
      </c>
      <c r="T2231" s="9">
        <f t="shared" si="139"/>
        <v>0.46094527363184079</v>
      </c>
      <c r="U2231" s="6">
        <f>YEAR(SalesDataTable[[#This Row],[Order Date]])</f>
        <v>2026</v>
      </c>
      <c r="V2231" s="9" t="str">
        <f>"Q"&amp;ROUNDUP(MONTH(SalesDataTable[[#This Row],[Order Date]])/3,0)</f>
        <v>Q4</v>
      </c>
      <c r="W2231" s="6">
        <f>MONTH(SalesDataTable[[#This Row],[Order Date]])</f>
        <v>10</v>
      </c>
      <c r="X2231" s="9" t="str">
        <f>TEXT(SalesDataTable[[#This Row],[Order Date]],"mmm")</f>
        <v>Oct</v>
      </c>
    </row>
    <row r="2232" spans="1:24">
      <c r="A2232" s="3">
        <v>307</v>
      </c>
      <c r="B2232" s="4">
        <v>46326</v>
      </c>
      <c r="C2232" s="11">
        <f>YEAR(SalesDataTable[[#This Row],[Order Date]])</f>
        <v>2026</v>
      </c>
      <c r="D2232" s="11" t="str">
        <f>"Q"&amp;ROUNDUP(MONTH(SalesDataTable[[#This Row],[Order Date]])/3,0)</f>
        <v>Q4</v>
      </c>
      <c r="E2232" s="13">
        <f>MONTH(SalesDataTable[[#This Row],[Order Date]])</f>
        <v>10</v>
      </c>
      <c r="F2232" s="11" t="str">
        <f>TEXT(SalesDataTable[[#This Row],[Order Date]],"MMM")</f>
        <v>Oct</v>
      </c>
      <c r="G2232" s="5" t="s">
        <v>20</v>
      </c>
      <c r="H2232" s="5" t="s">
        <v>33</v>
      </c>
      <c r="I2232" s="5" t="s">
        <v>2</v>
      </c>
      <c r="J2232" s="5" t="s">
        <v>3</v>
      </c>
      <c r="K2232" s="5" t="s">
        <v>34</v>
      </c>
      <c r="L2232" s="5" t="s">
        <v>42</v>
      </c>
      <c r="M2232" s="6">
        <v>1</v>
      </c>
      <c r="N2232" s="7">
        <v>37.08</v>
      </c>
      <c r="O2232" s="8">
        <v>0</v>
      </c>
      <c r="P2232" s="7">
        <v>13.62</v>
      </c>
      <c r="Q2232" s="7">
        <f t="shared" si="136"/>
        <v>37.08</v>
      </c>
      <c r="R2232" s="7">
        <f t="shared" si="137"/>
        <v>13.62</v>
      </c>
      <c r="S2232" s="7">
        <f t="shared" si="138"/>
        <v>23.46</v>
      </c>
      <c r="T2232" s="9">
        <f t="shared" si="139"/>
        <v>0.63268608414239491</v>
      </c>
      <c r="U2232" s="6">
        <f>YEAR(SalesDataTable[[#This Row],[Order Date]])</f>
        <v>2026</v>
      </c>
      <c r="V2232" s="9" t="str">
        <f>"Q"&amp;ROUNDUP(MONTH(SalesDataTable[[#This Row],[Order Date]])/3,0)</f>
        <v>Q4</v>
      </c>
      <c r="W2232" s="6">
        <f>MONTH(SalesDataTable[[#This Row],[Order Date]])</f>
        <v>10</v>
      </c>
      <c r="X2232" s="9" t="str">
        <f>TEXT(SalesDataTable[[#This Row],[Order Date]],"mmm")</f>
        <v>Oct</v>
      </c>
    </row>
    <row r="2233" spans="1:24">
      <c r="A2233" s="3">
        <v>3257</v>
      </c>
      <c r="B2233" s="4">
        <v>46326</v>
      </c>
      <c r="C2233" s="11">
        <f>YEAR(SalesDataTable[[#This Row],[Order Date]])</f>
        <v>2026</v>
      </c>
      <c r="D2233" s="11" t="str">
        <f>"Q"&amp;ROUNDUP(MONTH(SalesDataTable[[#This Row],[Order Date]])/3,0)</f>
        <v>Q4</v>
      </c>
      <c r="E2233" s="13">
        <f>MONTH(SalesDataTable[[#This Row],[Order Date]])</f>
        <v>10</v>
      </c>
      <c r="F2233" s="11" t="str">
        <f>TEXT(SalesDataTable[[#This Row],[Order Date]],"MMM")</f>
        <v>Oct</v>
      </c>
      <c r="G2233" s="5" t="s">
        <v>20</v>
      </c>
      <c r="H2233" s="5" t="s">
        <v>21</v>
      </c>
      <c r="I2233" s="5" t="s">
        <v>19</v>
      </c>
      <c r="J2233" s="5" t="s">
        <v>13</v>
      </c>
      <c r="K2233" s="5" t="s">
        <v>14</v>
      </c>
      <c r="L2233" s="5" t="s">
        <v>48</v>
      </c>
      <c r="M2233" s="6">
        <v>6</v>
      </c>
      <c r="N2233" s="7">
        <v>165.92</v>
      </c>
      <c r="O2233" s="8">
        <v>0</v>
      </c>
      <c r="P2233" s="7">
        <v>87.55</v>
      </c>
      <c r="Q2233" s="7">
        <f t="shared" si="136"/>
        <v>995.52</v>
      </c>
      <c r="R2233" s="7">
        <f t="shared" si="137"/>
        <v>525.29999999999995</v>
      </c>
      <c r="S2233" s="7">
        <f t="shared" si="138"/>
        <v>470.22</v>
      </c>
      <c r="T2233" s="9">
        <f t="shared" si="139"/>
        <v>0.4723360655737705</v>
      </c>
      <c r="U2233" s="6">
        <f>YEAR(SalesDataTable[[#This Row],[Order Date]])</f>
        <v>2026</v>
      </c>
      <c r="V2233" s="9" t="str">
        <f>"Q"&amp;ROUNDUP(MONTH(SalesDataTable[[#This Row],[Order Date]])/3,0)</f>
        <v>Q4</v>
      </c>
      <c r="W2233" s="6">
        <f>MONTH(SalesDataTable[[#This Row],[Order Date]])</f>
        <v>10</v>
      </c>
      <c r="X2233" s="9" t="str">
        <f>TEXT(SalesDataTable[[#This Row],[Order Date]],"mmm")</f>
        <v>Oct</v>
      </c>
    </row>
    <row r="2234" spans="1:24">
      <c r="A2234" s="3">
        <v>3739</v>
      </c>
      <c r="B2234" s="4">
        <v>46326</v>
      </c>
      <c r="C2234" s="11">
        <f>YEAR(SalesDataTable[[#This Row],[Order Date]])</f>
        <v>2026</v>
      </c>
      <c r="D2234" s="11" t="str">
        <f>"Q"&amp;ROUNDUP(MONTH(SalesDataTable[[#This Row],[Order Date]])/3,0)</f>
        <v>Q4</v>
      </c>
      <c r="E2234" s="13">
        <f>MONTH(SalesDataTable[[#This Row],[Order Date]])</f>
        <v>10</v>
      </c>
      <c r="F2234" s="11" t="str">
        <f>TEXT(SalesDataTable[[#This Row],[Order Date]],"MMM")</f>
        <v>Oct</v>
      </c>
      <c r="G2234" s="5" t="s">
        <v>6</v>
      </c>
      <c r="H2234" s="5" t="s">
        <v>43</v>
      </c>
      <c r="I2234" s="5" t="s">
        <v>28</v>
      </c>
      <c r="J2234" s="5" t="s">
        <v>13</v>
      </c>
      <c r="K2234" s="5" t="s">
        <v>14</v>
      </c>
      <c r="L2234" s="5" t="s">
        <v>44</v>
      </c>
      <c r="M2234" s="6">
        <v>1</v>
      </c>
      <c r="N2234" s="7">
        <v>135.19</v>
      </c>
      <c r="O2234" s="8">
        <v>0</v>
      </c>
      <c r="P2234" s="7">
        <v>68.319999999999993</v>
      </c>
      <c r="Q2234" s="7">
        <f t="shared" si="136"/>
        <v>135.19</v>
      </c>
      <c r="R2234" s="7">
        <f t="shared" si="137"/>
        <v>68.319999999999993</v>
      </c>
      <c r="S2234" s="7">
        <f t="shared" si="138"/>
        <v>66.87</v>
      </c>
      <c r="T2234" s="9">
        <f t="shared" si="139"/>
        <v>0.49463717730601381</v>
      </c>
      <c r="U2234" s="6">
        <f>YEAR(SalesDataTable[[#This Row],[Order Date]])</f>
        <v>2026</v>
      </c>
      <c r="V2234" s="9" t="str">
        <f>"Q"&amp;ROUNDUP(MONTH(SalesDataTable[[#This Row],[Order Date]])/3,0)</f>
        <v>Q4</v>
      </c>
      <c r="W2234" s="6">
        <f>MONTH(SalesDataTable[[#This Row],[Order Date]])</f>
        <v>10</v>
      </c>
      <c r="X2234" s="9" t="str">
        <f>TEXT(SalesDataTable[[#This Row],[Order Date]],"mmm")</f>
        <v>Oct</v>
      </c>
    </row>
    <row r="2235" spans="1:24">
      <c r="A2235" s="3">
        <v>77</v>
      </c>
      <c r="B2235" s="4">
        <v>46327</v>
      </c>
      <c r="C2235" s="11">
        <f>YEAR(SalesDataTable[[#This Row],[Order Date]])</f>
        <v>2026</v>
      </c>
      <c r="D2235" s="11" t="str">
        <f>"Q"&amp;ROUNDUP(MONTH(SalesDataTable[[#This Row],[Order Date]])/3,0)</f>
        <v>Q4</v>
      </c>
      <c r="E2235" s="13">
        <f>MONTH(SalesDataTable[[#This Row],[Order Date]])</f>
        <v>11</v>
      </c>
      <c r="F2235" s="11" t="str">
        <f>TEXT(SalesDataTable[[#This Row],[Order Date]],"MMM")</f>
        <v>Nov</v>
      </c>
      <c r="G2235" s="5" t="s">
        <v>6</v>
      </c>
      <c r="H2235" s="5" t="s">
        <v>41</v>
      </c>
      <c r="I2235" s="5" t="s">
        <v>2</v>
      </c>
      <c r="J2235" s="5" t="s">
        <v>13</v>
      </c>
      <c r="K2235" s="5" t="s">
        <v>14</v>
      </c>
      <c r="L2235" s="5" t="s">
        <v>44</v>
      </c>
      <c r="M2235" s="6">
        <v>2</v>
      </c>
      <c r="N2235" s="7">
        <v>133.96</v>
      </c>
      <c r="O2235" s="8">
        <v>0.1</v>
      </c>
      <c r="P2235" s="7">
        <v>65.44</v>
      </c>
      <c r="Q2235" s="7">
        <f t="shared" si="136"/>
        <v>241.12800000000001</v>
      </c>
      <c r="R2235" s="7">
        <f t="shared" si="137"/>
        <v>130.88</v>
      </c>
      <c r="S2235" s="7">
        <f t="shared" si="138"/>
        <v>110.24800000000002</v>
      </c>
      <c r="T2235" s="9">
        <f t="shared" si="139"/>
        <v>0.4572177432732823</v>
      </c>
      <c r="U2235" s="6">
        <f>YEAR(SalesDataTable[[#This Row],[Order Date]])</f>
        <v>2026</v>
      </c>
      <c r="V2235" s="9" t="str">
        <f>"Q"&amp;ROUNDUP(MONTH(SalesDataTable[[#This Row],[Order Date]])/3,0)</f>
        <v>Q4</v>
      </c>
      <c r="W2235" s="6">
        <f>MONTH(SalesDataTable[[#This Row],[Order Date]])</f>
        <v>11</v>
      </c>
      <c r="X2235" s="9" t="str">
        <f>TEXT(SalesDataTable[[#This Row],[Order Date]],"mmm")</f>
        <v>Nov</v>
      </c>
    </row>
    <row r="2236" spans="1:24">
      <c r="A2236" s="3">
        <v>461</v>
      </c>
      <c r="B2236" s="4">
        <v>46327</v>
      </c>
      <c r="C2236" s="11">
        <f>YEAR(SalesDataTable[[#This Row],[Order Date]])</f>
        <v>2026</v>
      </c>
      <c r="D2236" s="11" t="str">
        <f>"Q"&amp;ROUNDUP(MONTH(SalesDataTable[[#This Row],[Order Date]])/3,0)</f>
        <v>Q4</v>
      </c>
      <c r="E2236" s="13">
        <f>MONTH(SalesDataTable[[#This Row],[Order Date]])</f>
        <v>11</v>
      </c>
      <c r="F2236" s="11" t="str">
        <f>TEXT(SalesDataTable[[#This Row],[Order Date]],"MMM")</f>
        <v>Nov</v>
      </c>
      <c r="G2236" s="5" t="s">
        <v>6</v>
      </c>
      <c r="H2236" s="5" t="s">
        <v>41</v>
      </c>
      <c r="I2236" s="5" t="s">
        <v>28</v>
      </c>
      <c r="J2236" s="5" t="s">
        <v>16</v>
      </c>
      <c r="K2236" s="5" t="s">
        <v>4</v>
      </c>
      <c r="L2236" s="5" t="s">
        <v>22</v>
      </c>
      <c r="M2236" s="6">
        <v>3</v>
      </c>
      <c r="N2236" s="7">
        <v>51.67</v>
      </c>
      <c r="O2236" s="8">
        <v>0.05</v>
      </c>
      <c r="P2236" s="7">
        <v>22.8</v>
      </c>
      <c r="Q2236" s="7">
        <f t="shared" si="136"/>
        <v>147.25949999999997</v>
      </c>
      <c r="R2236" s="7">
        <f t="shared" si="137"/>
        <v>68.400000000000006</v>
      </c>
      <c r="S2236" s="7">
        <f t="shared" si="138"/>
        <v>78.859499999999969</v>
      </c>
      <c r="T2236" s="9">
        <f t="shared" si="139"/>
        <v>0.53551383781691497</v>
      </c>
      <c r="U2236" s="6">
        <f>YEAR(SalesDataTable[[#This Row],[Order Date]])</f>
        <v>2026</v>
      </c>
      <c r="V2236" s="9" t="str">
        <f>"Q"&amp;ROUNDUP(MONTH(SalesDataTable[[#This Row],[Order Date]])/3,0)</f>
        <v>Q4</v>
      </c>
      <c r="W2236" s="6">
        <f>MONTH(SalesDataTable[[#This Row],[Order Date]])</f>
        <v>11</v>
      </c>
      <c r="X2236" s="9" t="str">
        <f>TEXT(SalesDataTable[[#This Row],[Order Date]],"mmm")</f>
        <v>Nov</v>
      </c>
    </row>
    <row r="2237" spans="1:24">
      <c r="A2237" s="3">
        <v>732</v>
      </c>
      <c r="B2237" s="4">
        <v>46327</v>
      </c>
      <c r="C2237" s="11">
        <f>YEAR(SalesDataTable[[#This Row],[Order Date]])</f>
        <v>2026</v>
      </c>
      <c r="D2237" s="11" t="str">
        <f>"Q"&amp;ROUNDUP(MONTH(SalesDataTable[[#This Row],[Order Date]])/3,0)</f>
        <v>Q4</v>
      </c>
      <c r="E2237" s="13">
        <f>MONTH(SalesDataTable[[#This Row],[Order Date]])</f>
        <v>11</v>
      </c>
      <c r="F2237" s="11" t="str">
        <f>TEXT(SalesDataTable[[#This Row],[Order Date]],"MMM")</f>
        <v>Nov</v>
      </c>
      <c r="G2237" s="5" t="s">
        <v>6</v>
      </c>
      <c r="H2237" s="5" t="s">
        <v>7</v>
      </c>
      <c r="I2237" s="5" t="s">
        <v>28</v>
      </c>
      <c r="J2237" s="5" t="s">
        <v>3</v>
      </c>
      <c r="K2237" s="5" t="s">
        <v>9</v>
      </c>
      <c r="L2237" s="5" t="s">
        <v>37</v>
      </c>
      <c r="M2237" s="6">
        <v>1</v>
      </c>
      <c r="N2237" s="7">
        <v>150.46</v>
      </c>
      <c r="O2237" s="8">
        <v>0.15</v>
      </c>
      <c r="P2237" s="7">
        <v>78.39</v>
      </c>
      <c r="Q2237" s="7">
        <f t="shared" si="136"/>
        <v>127.89100000000001</v>
      </c>
      <c r="R2237" s="7">
        <f t="shared" si="137"/>
        <v>78.39</v>
      </c>
      <c r="S2237" s="7">
        <f t="shared" si="138"/>
        <v>49.501000000000005</v>
      </c>
      <c r="T2237" s="9">
        <f t="shared" si="139"/>
        <v>0.38705616501552104</v>
      </c>
      <c r="U2237" s="6">
        <f>YEAR(SalesDataTable[[#This Row],[Order Date]])</f>
        <v>2026</v>
      </c>
      <c r="V2237" s="9" t="str">
        <f>"Q"&amp;ROUNDUP(MONTH(SalesDataTable[[#This Row],[Order Date]])/3,0)</f>
        <v>Q4</v>
      </c>
      <c r="W2237" s="6">
        <f>MONTH(SalesDataTable[[#This Row],[Order Date]])</f>
        <v>11</v>
      </c>
      <c r="X2237" s="9" t="str">
        <f>TEXT(SalesDataTable[[#This Row],[Order Date]],"mmm")</f>
        <v>Nov</v>
      </c>
    </row>
    <row r="2238" spans="1:24">
      <c r="A2238" s="3">
        <v>919</v>
      </c>
      <c r="B2238" s="4">
        <v>46327</v>
      </c>
      <c r="C2238" s="11">
        <f>YEAR(SalesDataTable[[#This Row],[Order Date]])</f>
        <v>2026</v>
      </c>
      <c r="D2238" s="11" t="str">
        <f>"Q"&amp;ROUNDUP(MONTH(SalesDataTable[[#This Row],[Order Date]])/3,0)</f>
        <v>Q4</v>
      </c>
      <c r="E2238" s="13">
        <f>MONTH(SalesDataTable[[#This Row],[Order Date]])</f>
        <v>11</v>
      </c>
      <c r="F2238" s="11" t="str">
        <f>TEXT(SalesDataTable[[#This Row],[Order Date]],"MMM")</f>
        <v>Nov</v>
      </c>
      <c r="G2238" s="5" t="s">
        <v>20</v>
      </c>
      <c r="H2238" s="5" t="s">
        <v>47</v>
      </c>
      <c r="I2238" s="5" t="s">
        <v>2</v>
      </c>
      <c r="J2238" s="5" t="s">
        <v>13</v>
      </c>
      <c r="K2238" s="5" t="s">
        <v>4</v>
      </c>
      <c r="L2238" s="5" t="s">
        <v>30</v>
      </c>
      <c r="M2238" s="6">
        <v>1</v>
      </c>
      <c r="N2238" s="7">
        <v>103.53</v>
      </c>
      <c r="O2238" s="8">
        <v>0.1</v>
      </c>
      <c r="P2238" s="7">
        <v>51.75</v>
      </c>
      <c r="Q2238" s="7">
        <f t="shared" si="136"/>
        <v>93.177000000000007</v>
      </c>
      <c r="R2238" s="7">
        <f t="shared" si="137"/>
        <v>51.75</v>
      </c>
      <c r="S2238" s="7">
        <f t="shared" si="138"/>
        <v>41.427000000000007</v>
      </c>
      <c r="T2238" s="9">
        <f t="shared" si="139"/>
        <v>0.4446054283782479</v>
      </c>
      <c r="U2238" s="6">
        <f>YEAR(SalesDataTable[[#This Row],[Order Date]])</f>
        <v>2026</v>
      </c>
      <c r="V2238" s="9" t="str">
        <f>"Q"&amp;ROUNDUP(MONTH(SalesDataTable[[#This Row],[Order Date]])/3,0)</f>
        <v>Q4</v>
      </c>
      <c r="W2238" s="6">
        <f>MONTH(SalesDataTable[[#This Row],[Order Date]])</f>
        <v>11</v>
      </c>
      <c r="X2238" s="9" t="str">
        <f>TEXT(SalesDataTable[[#This Row],[Order Date]],"mmm")</f>
        <v>Nov</v>
      </c>
    </row>
    <row r="2239" spans="1:24">
      <c r="A2239" s="3">
        <v>949</v>
      </c>
      <c r="B2239" s="4">
        <v>46327</v>
      </c>
      <c r="C2239" s="11">
        <f>YEAR(SalesDataTable[[#This Row],[Order Date]])</f>
        <v>2026</v>
      </c>
      <c r="D2239" s="11" t="str">
        <f>"Q"&amp;ROUNDUP(MONTH(SalesDataTable[[#This Row],[Order Date]])/3,0)</f>
        <v>Q4</v>
      </c>
      <c r="E2239" s="13">
        <f>MONTH(SalesDataTable[[#This Row],[Order Date]])</f>
        <v>11</v>
      </c>
      <c r="F2239" s="11" t="str">
        <f>TEXT(SalesDataTable[[#This Row],[Order Date]],"MMM")</f>
        <v>Nov</v>
      </c>
      <c r="G2239" s="5" t="s">
        <v>11</v>
      </c>
      <c r="H2239" s="5" t="s">
        <v>12</v>
      </c>
      <c r="I2239" s="5" t="s">
        <v>2</v>
      </c>
      <c r="J2239" s="5" t="s">
        <v>3</v>
      </c>
      <c r="K2239" s="5" t="s">
        <v>4</v>
      </c>
      <c r="L2239" s="5" t="s">
        <v>30</v>
      </c>
      <c r="M2239" s="6">
        <v>4</v>
      </c>
      <c r="N2239" s="7">
        <v>103.33</v>
      </c>
      <c r="O2239" s="8">
        <v>0</v>
      </c>
      <c r="P2239" s="7">
        <v>49.15</v>
      </c>
      <c r="Q2239" s="7">
        <f t="shared" si="136"/>
        <v>413.32</v>
      </c>
      <c r="R2239" s="7">
        <f t="shared" si="137"/>
        <v>196.6</v>
      </c>
      <c r="S2239" s="7">
        <f t="shared" si="138"/>
        <v>216.72</v>
      </c>
      <c r="T2239" s="9">
        <f t="shared" si="139"/>
        <v>0.5243394948224136</v>
      </c>
      <c r="U2239" s="6">
        <f>YEAR(SalesDataTable[[#This Row],[Order Date]])</f>
        <v>2026</v>
      </c>
      <c r="V2239" s="9" t="str">
        <f>"Q"&amp;ROUNDUP(MONTH(SalesDataTable[[#This Row],[Order Date]])/3,0)</f>
        <v>Q4</v>
      </c>
      <c r="W2239" s="6">
        <f>MONTH(SalesDataTable[[#This Row],[Order Date]])</f>
        <v>11</v>
      </c>
      <c r="X2239" s="9" t="str">
        <f>TEXT(SalesDataTable[[#This Row],[Order Date]],"mmm")</f>
        <v>Nov</v>
      </c>
    </row>
    <row r="2240" spans="1:24">
      <c r="A2240" s="3">
        <v>1185</v>
      </c>
      <c r="B2240" s="4">
        <v>46327</v>
      </c>
      <c r="C2240" s="11">
        <f>YEAR(SalesDataTable[[#This Row],[Order Date]])</f>
        <v>2026</v>
      </c>
      <c r="D2240" s="11" t="str">
        <f>"Q"&amp;ROUNDUP(MONTH(SalesDataTable[[#This Row],[Order Date]])/3,0)</f>
        <v>Q4</v>
      </c>
      <c r="E2240" s="13">
        <f>MONTH(SalesDataTable[[#This Row],[Order Date]])</f>
        <v>11</v>
      </c>
      <c r="F2240" s="11" t="str">
        <f>TEXT(SalesDataTable[[#This Row],[Order Date]],"MMM")</f>
        <v>Nov</v>
      </c>
      <c r="G2240" s="5" t="s">
        <v>20</v>
      </c>
      <c r="H2240" s="5" t="s">
        <v>33</v>
      </c>
      <c r="I2240" s="5" t="s">
        <v>8</v>
      </c>
      <c r="J2240" s="5" t="s">
        <v>16</v>
      </c>
      <c r="K2240" s="5" t="s">
        <v>14</v>
      </c>
      <c r="L2240" s="5" t="s">
        <v>15</v>
      </c>
      <c r="M2240" s="6">
        <v>5</v>
      </c>
      <c r="N2240" s="7">
        <v>37.08</v>
      </c>
      <c r="O2240" s="8">
        <v>0.15</v>
      </c>
      <c r="P2240" s="7">
        <v>13.27</v>
      </c>
      <c r="Q2240" s="7">
        <f t="shared" si="136"/>
        <v>157.58999999999997</v>
      </c>
      <c r="R2240" s="7">
        <f t="shared" si="137"/>
        <v>66.349999999999994</v>
      </c>
      <c r="S2240" s="7">
        <f t="shared" si="138"/>
        <v>91.239999999999981</v>
      </c>
      <c r="T2240" s="9">
        <f t="shared" si="139"/>
        <v>0.57897074687480166</v>
      </c>
      <c r="U2240" s="6">
        <f>YEAR(SalesDataTable[[#This Row],[Order Date]])</f>
        <v>2026</v>
      </c>
      <c r="V2240" s="9" t="str">
        <f>"Q"&amp;ROUNDUP(MONTH(SalesDataTable[[#This Row],[Order Date]])/3,0)</f>
        <v>Q4</v>
      </c>
      <c r="W2240" s="6">
        <f>MONTH(SalesDataTable[[#This Row],[Order Date]])</f>
        <v>11</v>
      </c>
      <c r="X2240" s="9" t="str">
        <f>TEXT(SalesDataTable[[#This Row],[Order Date]],"mmm")</f>
        <v>Nov</v>
      </c>
    </row>
    <row r="2241" spans="1:24">
      <c r="A2241" s="3">
        <v>1248</v>
      </c>
      <c r="B2241" s="4">
        <v>46327</v>
      </c>
      <c r="C2241" s="11">
        <f>YEAR(SalesDataTable[[#This Row],[Order Date]])</f>
        <v>2026</v>
      </c>
      <c r="D2241" s="11" t="str">
        <f>"Q"&amp;ROUNDUP(MONTH(SalesDataTable[[#This Row],[Order Date]])/3,0)</f>
        <v>Q4</v>
      </c>
      <c r="E2241" s="13">
        <f>MONTH(SalesDataTable[[#This Row],[Order Date]])</f>
        <v>11</v>
      </c>
      <c r="F2241" s="11" t="str">
        <f>TEXT(SalesDataTable[[#This Row],[Order Date]],"MMM")</f>
        <v>Nov</v>
      </c>
      <c r="G2241" s="5" t="s">
        <v>0</v>
      </c>
      <c r="H2241" s="5" t="s">
        <v>1</v>
      </c>
      <c r="I2241" s="5" t="s">
        <v>8</v>
      </c>
      <c r="J2241" s="5" t="s">
        <v>16</v>
      </c>
      <c r="K2241" s="5" t="s">
        <v>14</v>
      </c>
      <c r="L2241" s="5" t="s">
        <v>44</v>
      </c>
      <c r="M2241" s="6">
        <v>5</v>
      </c>
      <c r="N2241" s="7">
        <v>132.33000000000001</v>
      </c>
      <c r="O2241" s="8">
        <v>0.2</v>
      </c>
      <c r="P2241" s="7">
        <v>65.2</v>
      </c>
      <c r="Q2241" s="7">
        <f t="shared" si="136"/>
        <v>529.32000000000005</v>
      </c>
      <c r="R2241" s="7">
        <f t="shared" si="137"/>
        <v>326</v>
      </c>
      <c r="S2241" s="7">
        <f t="shared" si="138"/>
        <v>203.32000000000005</v>
      </c>
      <c r="T2241" s="9">
        <f t="shared" si="139"/>
        <v>0.3841154689034989</v>
      </c>
      <c r="U2241" s="6">
        <f>YEAR(SalesDataTable[[#This Row],[Order Date]])</f>
        <v>2026</v>
      </c>
      <c r="V2241" s="9" t="str">
        <f>"Q"&amp;ROUNDUP(MONTH(SalesDataTable[[#This Row],[Order Date]])/3,0)</f>
        <v>Q4</v>
      </c>
      <c r="W2241" s="6">
        <f>MONTH(SalesDataTable[[#This Row],[Order Date]])</f>
        <v>11</v>
      </c>
      <c r="X2241" s="9" t="str">
        <f>TEXT(SalesDataTable[[#This Row],[Order Date]],"mmm")</f>
        <v>Nov</v>
      </c>
    </row>
    <row r="2242" spans="1:24">
      <c r="A2242" s="3">
        <v>2129</v>
      </c>
      <c r="B2242" s="4">
        <v>46327</v>
      </c>
      <c r="C2242" s="11">
        <f>YEAR(SalesDataTable[[#This Row],[Order Date]])</f>
        <v>2026</v>
      </c>
      <c r="D2242" s="11" t="str">
        <f>"Q"&amp;ROUNDUP(MONTH(SalesDataTable[[#This Row],[Order Date]])/3,0)</f>
        <v>Q4</v>
      </c>
      <c r="E2242" s="13">
        <f>MONTH(SalesDataTable[[#This Row],[Order Date]])</f>
        <v>11</v>
      </c>
      <c r="F2242" s="11" t="str">
        <f>TEXT(SalesDataTable[[#This Row],[Order Date]],"MMM")</f>
        <v>Nov</v>
      </c>
      <c r="G2242" s="5" t="s">
        <v>20</v>
      </c>
      <c r="H2242" s="5" t="s">
        <v>47</v>
      </c>
      <c r="I2242" s="5" t="s">
        <v>19</v>
      </c>
      <c r="J2242" s="5" t="s">
        <v>13</v>
      </c>
      <c r="K2242" s="5" t="s">
        <v>4</v>
      </c>
      <c r="L2242" s="5" t="s">
        <v>22</v>
      </c>
      <c r="M2242" s="6">
        <v>2</v>
      </c>
      <c r="N2242" s="7">
        <v>50.43</v>
      </c>
      <c r="O2242" s="8">
        <v>0</v>
      </c>
      <c r="P2242" s="7">
        <v>22.54</v>
      </c>
      <c r="Q2242" s="7">
        <f t="shared" ref="Q2242:Q2305" si="140">M2242*N2242*(1-O2242)</f>
        <v>100.86</v>
      </c>
      <c r="R2242" s="7">
        <f t="shared" ref="R2242:R2305" si="141">M2242*P2242</f>
        <v>45.08</v>
      </c>
      <c r="S2242" s="7">
        <f t="shared" ref="S2242:S2305" si="142">Q2242-R2242</f>
        <v>55.78</v>
      </c>
      <c r="T2242" s="9">
        <f t="shared" ref="T2242:T2305" si="143">IFERROR(S2242/Q2242,0)</f>
        <v>0.55304382312115807</v>
      </c>
      <c r="U2242" s="6">
        <f>YEAR(SalesDataTable[[#This Row],[Order Date]])</f>
        <v>2026</v>
      </c>
      <c r="V2242" s="9" t="str">
        <f>"Q"&amp;ROUNDUP(MONTH(SalesDataTable[[#This Row],[Order Date]])/3,0)</f>
        <v>Q4</v>
      </c>
      <c r="W2242" s="6">
        <f>MONTH(SalesDataTable[[#This Row],[Order Date]])</f>
        <v>11</v>
      </c>
      <c r="X2242" s="9" t="str">
        <f>TEXT(SalesDataTable[[#This Row],[Order Date]],"mmm")</f>
        <v>Nov</v>
      </c>
    </row>
    <row r="2243" spans="1:24">
      <c r="A2243" s="3">
        <v>2850</v>
      </c>
      <c r="B2243" s="4">
        <v>46327</v>
      </c>
      <c r="C2243" s="11">
        <f>YEAR(SalesDataTable[[#This Row],[Order Date]])</f>
        <v>2026</v>
      </c>
      <c r="D2243" s="11" t="str">
        <f>"Q"&amp;ROUNDUP(MONTH(SalesDataTable[[#This Row],[Order Date]])/3,0)</f>
        <v>Q4</v>
      </c>
      <c r="E2243" s="13">
        <f>MONTH(SalesDataTable[[#This Row],[Order Date]])</f>
        <v>11</v>
      </c>
      <c r="F2243" s="11" t="str">
        <f>TEXT(SalesDataTable[[#This Row],[Order Date]],"MMM")</f>
        <v>Nov</v>
      </c>
      <c r="G2243" s="5" t="s">
        <v>11</v>
      </c>
      <c r="H2243" s="5" t="s">
        <v>12</v>
      </c>
      <c r="I2243" s="5" t="s">
        <v>8</v>
      </c>
      <c r="J2243" s="5" t="s">
        <v>3</v>
      </c>
      <c r="K2243" s="5" t="s">
        <v>34</v>
      </c>
      <c r="L2243" s="5" t="s">
        <v>45</v>
      </c>
      <c r="M2243" s="6">
        <v>3</v>
      </c>
      <c r="N2243" s="7">
        <v>50.05</v>
      </c>
      <c r="O2243" s="8">
        <v>0.15</v>
      </c>
      <c r="P2243" s="7">
        <v>22.36</v>
      </c>
      <c r="Q2243" s="7">
        <f t="shared" si="140"/>
        <v>127.62749999999998</v>
      </c>
      <c r="R2243" s="7">
        <f t="shared" si="141"/>
        <v>67.08</v>
      </c>
      <c r="S2243" s="7">
        <f t="shared" si="142"/>
        <v>60.547499999999985</v>
      </c>
      <c r="T2243" s="9">
        <f t="shared" si="143"/>
        <v>0.47440794499618022</v>
      </c>
      <c r="U2243" s="6">
        <f>YEAR(SalesDataTable[[#This Row],[Order Date]])</f>
        <v>2026</v>
      </c>
      <c r="V2243" s="9" t="str">
        <f>"Q"&amp;ROUNDUP(MONTH(SalesDataTable[[#This Row],[Order Date]])/3,0)</f>
        <v>Q4</v>
      </c>
      <c r="W2243" s="6">
        <f>MONTH(SalesDataTable[[#This Row],[Order Date]])</f>
        <v>11</v>
      </c>
      <c r="X2243" s="9" t="str">
        <f>TEXT(SalesDataTable[[#This Row],[Order Date]],"mmm")</f>
        <v>Nov</v>
      </c>
    </row>
    <row r="2244" spans="1:24">
      <c r="A2244" s="3">
        <v>3477</v>
      </c>
      <c r="B2244" s="4">
        <v>46327</v>
      </c>
      <c r="C2244" s="11">
        <f>YEAR(SalesDataTable[[#This Row],[Order Date]])</f>
        <v>2026</v>
      </c>
      <c r="D2244" s="11" t="str">
        <f>"Q"&amp;ROUNDUP(MONTH(SalesDataTable[[#This Row],[Order Date]])/3,0)</f>
        <v>Q4</v>
      </c>
      <c r="E2244" s="13">
        <f>MONTH(SalesDataTable[[#This Row],[Order Date]])</f>
        <v>11</v>
      </c>
      <c r="F2244" s="11" t="str">
        <f>TEXT(SalesDataTable[[#This Row],[Order Date]],"MMM")</f>
        <v>Nov</v>
      </c>
      <c r="G2244" s="5" t="s">
        <v>20</v>
      </c>
      <c r="H2244" s="5" t="s">
        <v>47</v>
      </c>
      <c r="I2244" s="5" t="s">
        <v>2</v>
      </c>
      <c r="J2244" s="5" t="s">
        <v>3</v>
      </c>
      <c r="K2244" s="5" t="s">
        <v>23</v>
      </c>
      <c r="L2244" s="5" t="s">
        <v>29</v>
      </c>
      <c r="M2244" s="6">
        <v>1</v>
      </c>
      <c r="N2244" s="7">
        <v>197.14</v>
      </c>
      <c r="O2244" s="8">
        <v>0.05</v>
      </c>
      <c r="P2244" s="7">
        <v>102.87</v>
      </c>
      <c r="Q2244" s="7">
        <f t="shared" si="140"/>
        <v>187.28299999999999</v>
      </c>
      <c r="R2244" s="7">
        <f t="shared" si="141"/>
        <v>102.87</v>
      </c>
      <c r="S2244" s="7">
        <f t="shared" si="142"/>
        <v>84.412999999999982</v>
      </c>
      <c r="T2244" s="9">
        <f t="shared" si="143"/>
        <v>0.45072430492890431</v>
      </c>
      <c r="U2244" s="6">
        <f>YEAR(SalesDataTable[[#This Row],[Order Date]])</f>
        <v>2026</v>
      </c>
      <c r="V2244" s="9" t="str">
        <f>"Q"&amp;ROUNDUP(MONTH(SalesDataTable[[#This Row],[Order Date]])/3,0)</f>
        <v>Q4</v>
      </c>
      <c r="W2244" s="6">
        <f>MONTH(SalesDataTable[[#This Row],[Order Date]])</f>
        <v>11</v>
      </c>
      <c r="X2244" s="9" t="str">
        <f>TEXT(SalesDataTable[[#This Row],[Order Date]],"mmm")</f>
        <v>Nov</v>
      </c>
    </row>
    <row r="2245" spans="1:24">
      <c r="A2245" s="3">
        <v>4673</v>
      </c>
      <c r="B2245" s="4">
        <v>46327</v>
      </c>
      <c r="C2245" s="11">
        <f>YEAR(SalesDataTable[[#This Row],[Order Date]])</f>
        <v>2026</v>
      </c>
      <c r="D2245" s="11" t="str">
        <f>"Q"&amp;ROUNDUP(MONTH(SalesDataTable[[#This Row],[Order Date]])/3,0)</f>
        <v>Q4</v>
      </c>
      <c r="E2245" s="13">
        <f>MONTH(SalesDataTable[[#This Row],[Order Date]])</f>
        <v>11</v>
      </c>
      <c r="F2245" s="11" t="str">
        <f>TEXT(SalesDataTable[[#This Row],[Order Date]],"MMM")</f>
        <v>Nov</v>
      </c>
      <c r="G2245" s="5" t="s">
        <v>0</v>
      </c>
      <c r="H2245" s="5" t="s">
        <v>1</v>
      </c>
      <c r="I2245" s="5" t="s">
        <v>8</v>
      </c>
      <c r="J2245" s="5" t="s">
        <v>16</v>
      </c>
      <c r="K2245" s="5" t="s">
        <v>9</v>
      </c>
      <c r="L2245" s="5" t="s">
        <v>46</v>
      </c>
      <c r="M2245" s="6">
        <v>5</v>
      </c>
      <c r="N2245" s="7">
        <v>72.13</v>
      </c>
      <c r="O2245" s="8">
        <v>0.1</v>
      </c>
      <c r="P2245" s="7">
        <v>31.41</v>
      </c>
      <c r="Q2245" s="7">
        <f t="shared" si="140"/>
        <v>324.58499999999998</v>
      </c>
      <c r="R2245" s="7">
        <f t="shared" si="141"/>
        <v>157.05000000000001</v>
      </c>
      <c r="S2245" s="7">
        <f t="shared" si="142"/>
        <v>167.53499999999997</v>
      </c>
      <c r="T2245" s="9">
        <f t="shared" si="143"/>
        <v>0.51615139331762094</v>
      </c>
      <c r="U2245" s="6">
        <f>YEAR(SalesDataTable[[#This Row],[Order Date]])</f>
        <v>2026</v>
      </c>
      <c r="V2245" s="9" t="str">
        <f>"Q"&amp;ROUNDUP(MONTH(SalesDataTable[[#This Row],[Order Date]])/3,0)</f>
        <v>Q4</v>
      </c>
      <c r="W2245" s="6">
        <f>MONTH(SalesDataTable[[#This Row],[Order Date]])</f>
        <v>11</v>
      </c>
      <c r="X2245" s="9" t="str">
        <f>TEXT(SalesDataTable[[#This Row],[Order Date]],"mmm")</f>
        <v>Nov</v>
      </c>
    </row>
    <row r="2246" spans="1:24">
      <c r="A2246" s="3">
        <v>4679</v>
      </c>
      <c r="B2246" s="4">
        <v>46327</v>
      </c>
      <c r="C2246" s="11">
        <f>YEAR(SalesDataTable[[#This Row],[Order Date]])</f>
        <v>2026</v>
      </c>
      <c r="D2246" s="11" t="str">
        <f>"Q"&amp;ROUNDUP(MONTH(SalesDataTable[[#This Row],[Order Date]])/3,0)</f>
        <v>Q4</v>
      </c>
      <c r="E2246" s="13">
        <f>MONTH(SalesDataTable[[#This Row],[Order Date]])</f>
        <v>11</v>
      </c>
      <c r="F2246" s="11" t="str">
        <f>TEXT(SalesDataTable[[#This Row],[Order Date]],"MMM")</f>
        <v>Nov</v>
      </c>
      <c r="G2246" s="5" t="s">
        <v>6</v>
      </c>
      <c r="H2246" s="5" t="s">
        <v>43</v>
      </c>
      <c r="I2246" s="5" t="s">
        <v>8</v>
      </c>
      <c r="J2246" s="5" t="s">
        <v>3</v>
      </c>
      <c r="K2246" s="5" t="s">
        <v>23</v>
      </c>
      <c r="L2246" s="5" t="s">
        <v>24</v>
      </c>
      <c r="M2246" s="6">
        <v>8</v>
      </c>
      <c r="N2246" s="7">
        <v>341.51</v>
      </c>
      <c r="O2246" s="8">
        <v>0.1</v>
      </c>
      <c r="P2246" s="7">
        <v>200.1</v>
      </c>
      <c r="Q2246" s="7">
        <f t="shared" si="140"/>
        <v>2458.8719999999998</v>
      </c>
      <c r="R2246" s="7">
        <f t="shared" si="141"/>
        <v>1600.8</v>
      </c>
      <c r="S2246" s="7">
        <f t="shared" si="142"/>
        <v>858.07199999999989</v>
      </c>
      <c r="T2246" s="9">
        <f t="shared" si="143"/>
        <v>0.34896977150498276</v>
      </c>
      <c r="U2246" s="6">
        <f>YEAR(SalesDataTable[[#This Row],[Order Date]])</f>
        <v>2026</v>
      </c>
      <c r="V2246" s="9" t="str">
        <f>"Q"&amp;ROUNDUP(MONTH(SalesDataTable[[#This Row],[Order Date]])/3,0)</f>
        <v>Q4</v>
      </c>
      <c r="W2246" s="6">
        <f>MONTH(SalesDataTable[[#This Row],[Order Date]])</f>
        <v>11</v>
      </c>
      <c r="X2246" s="9" t="str">
        <f>TEXT(SalesDataTable[[#This Row],[Order Date]],"mmm")</f>
        <v>Nov</v>
      </c>
    </row>
    <row r="2247" spans="1:24">
      <c r="A2247" s="3">
        <v>4809</v>
      </c>
      <c r="B2247" s="4">
        <v>46327</v>
      </c>
      <c r="C2247" s="11">
        <f>YEAR(SalesDataTable[[#This Row],[Order Date]])</f>
        <v>2026</v>
      </c>
      <c r="D2247" s="11" t="str">
        <f>"Q"&amp;ROUNDUP(MONTH(SalesDataTable[[#This Row],[Order Date]])/3,0)</f>
        <v>Q4</v>
      </c>
      <c r="E2247" s="13">
        <f>MONTH(SalesDataTable[[#This Row],[Order Date]])</f>
        <v>11</v>
      </c>
      <c r="F2247" s="11" t="str">
        <f>TEXT(SalesDataTable[[#This Row],[Order Date]],"MMM")</f>
        <v>Nov</v>
      </c>
      <c r="G2247" s="5" t="s">
        <v>6</v>
      </c>
      <c r="H2247" s="5" t="s">
        <v>41</v>
      </c>
      <c r="I2247" s="5" t="s">
        <v>2</v>
      </c>
      <c r="J2247" s="5" t="s">
        <v>13</v>
      </c>
      <c r="K2247" s="5" t="s">
        <v>14</v>
      </c>
      <c r="L2247" s="5" t="s">
        <v>15</v>
      </c>
      <c r="M2247" s="6">
        <v>1</v>
      </c>
      <c r="N2247" s="7">
        <v>36.47</v>
      </c>
      <c r="O2247" s="8">
        <v>0.05</v>
      </c>
      <c r="P2247" s="7">
        <v>13.88</v>
      </c>
      <c r="Q2247" s="7">
        <f t="shared" si="140"/>
        <v>34.646499999999996</v>
      </c>
      <c r="R2247" s="7">
        <f t="shared" si="141"/>
        <v>13.88</v>
      </c>
      <c r="S2247" s="7">
        <f t="shared" si="142"/>
        <v>20.766499999999994</v>
      </c>
      <c r="T2247" s="9">
        <f t="shared" si="143"/>
        <v>0.59938233299178834</v>
      </c>
      <c r="U2247" s="6">
        <f>YEAR(SalesDataTable[[#This Row],[Order Date]])</f>
        <v>2026</v>
      </c>
      <c r="V2247" s="9" t="str">
        <f>"Q"&amp;ROUNDUP(MONTH(SalesDataTable[[#This Row],[Order Date]])/3,0)</f>
        <v>Q4</v>
      </c>
      <c r="W2247" s="6">
        <f>MONTH(SalesDataTable[[#This Row],[Order Date]])</f>
        <v>11</v>
      </c>
      <c r="X2247" s="9" t="str">
        <f>TEXT(SalesDataTable[[#This Row],[Order Date]],"mmm")</f>
        <v>Nov</v>
      </c>
    </row>
    <row r="2248" spans="1:24">
      <c r="A2248" s="3">
        <v>4849</v>
      </c>
      <c r="B2248" s="4">
        <v>46327</v>
      </c>
      <c r="C2248" s="11">
        <f>YEAR(SalesDataTable[[#This Row],[Order Date]])</f>
        <v>2026</v>
      </c>
      <c r="D2248" s="11" t="str">
        <f>"Q"&amp;ROUNDUP(MONTH(SalesDataTable[[#This Row],[Order Date]])/3,0)</f>
        <v>Q4</v>
      </c>
      <c r="E2248" s="13">
        <f>MONTH(SalesDataTable[[#This Row],[Order Date]])</f>
        <v>11</v>
      </c>
      <c r="F2248" s="11" t="str">
        <f>TEXT(SalesDataTable[[#This Row],[Order Date]],"MMM")</f>
        <v>Nov</v>
      </c>
      <c r="G2248" s="5" t="s">
        <v>0</v>
      </c>
      <c r="H2248" s="5" t="s">
        <v>1</v>
      </c>
      <c r="I2248" s="5" t="s">
        <v>2</v>
      </c>
      <c r="J2248" s="5" t="s">
        <v>13</v>
      </c>
      <c r="K2248" s="5" t="s">
        <v>14</v>
      </c>
      <c r="L2248" s="5" t="s">
        <v>15</v>
      </c>
      <c r="M2248" s="6">
        <v>4</v>
      </c>
      <c r="N2248" s="7">
        <v>35.69</v>
      </c>
      <c r="O2248" s="8">
        <v>0.15</v>
      </c>
      <c r="P2248" s="7">
        <v>13.52</v>
      </c>
      <c r="Q2248" s="7">
        <f t="shared" si="140"/>
        <v>121.34599999999999</v>
      </c>
      <c r="R2248" s="7">
        <f t="shared" si="141"/>
        <v>54.08</v>
      </c>
      <c r="S2248" s="7">
        <f t="shared" si="142"/>
        <v>67.265999999999991</v>
      </c>
      <c r="T2248" s="9">
        <f t="shared" si="143"/>
        <v>0.55433224004087478</v>
      </c>
      <c r="U2248" s="6">
        <f>YEAR(SalesDataTable[[#This Row],[Order Date]])</f>
        <v>2026</v>
      </c>
      <c r="V2248" s="9" t="str">
        <f>"Q"&amp;ROUNDUP(MONTH(SalesDataTable[[#This Row],[Order Date]])/3,0)</f>
        <v>Q4</v>
      </c>
      <c r="W2248" s="6">
        <f>MONTH(SalesDataTable[[#This Row],[Order Date]])</f>
        <v>11</v>
      </c>
      <c r="X2248" s="9" t="str">
        <f>TEXT(SalesDataTable[[#This Row],[Order Date]],"mmm")</f>
        <v>Nov</v>
      </c>
    </row>
    <row r="2249" spans="1:24">
      <c r="A2249" s="3">
        <v>436</v>
      </c>
      <c r="B2249" s="4">
        <v>46328</v>
      </c>
      <c r="C2249" s="11">
        <f>YEAR(SalesDataTable[[#This Row],[Order Date]])</f>
        <v>2026</v>
      </c>
      <c r="D2249" s="11" t="str">
        <f>"Q"&amp;ROUNDUP(MONTH(SalesDataTable[[#This Row],[Order Date]])/3,0)</f>
        <v>Q4</v>
      </c>
      <c r="E2249" s="13">
        <f>MONTH(SalesDataTable[[#This Row],[Order Date]])</f>
        <v>11</v>
      </c>
      <c r="F2249" s="11" t="str">
        <f>TEXT(SalesDataTable[[#This Row],[Order Date]],"MMM")</f>
        <v>Nov</v>
      </c>
      <c r="G2249" s="5" t="s">
        <v>11</v>
      </c>
      <c r="H2249" s="5" t="s">
        <v>39</v>
      </c>
      <c r="I2249" s="5" t="s">
        <v>2</v>
      </c>
      <c r="J2249" s="5" t="s">
        <v>13</v>
      </c>
      <c r="K2249" s="5" t="s">
        <v>14</v>
      </c>
      <c r="L2249" s="5" t="s">
        <v>15</v>
      </c>
      <c r="M2249" s="6">
        <v>2</v>
      </c>
      <c r="N2249" s="7">
        <v>35.340000000000003</v>
      </c>
      <c r="O2249" s="8">
        <v>0.1</v>
      </c>
      <c r="P2249" s="7">
        <v>13.82</v>
      </c>
      <c r="Q2249" s="7">
        <f t="shared" si="140"/>
        <v>63.612000000000009</v>
      </c>
      <c r="R2249" s="7">
        <f t="shared" si="141"/>
        <v>27.64</v>
      </c>
      <c r="S2249" s="7">
        <f t="shared" si="142"/>
        <v>35.972000000000008</v>
      </c>
      <c r="T2249" s="9">
        <f t="shared" si="143"/>
        <v>0.56549078790165386</v>
      </c>
      <c r="U2249" s="6">
        <f>YEAR(SalesDataTable[[#This Row],[Order Date]])</f>
        <v>2026</v>
      </c>
      <c r="V2249" s="9" t="str">
        <f>"Q"&amp;ROUNDUP(MONTH(SalesDataTable[[#This Row],[Order Date]])/3,0)</f>
        <v>Q4</v>
      </c>
      <c r="W2249" s="6">
        <f>MONTH(SalesDataTable[[#This Row],[Order Date]])</f>
        <v>11</v>
      </c>
      <c r="X2249" s="9" t="str">
        <f>TEXT(SalesDataTable[[#This Row],[Order Date]],"mmm")</f>
        <v>Nov</v>
      </c>
    </row>
    <row r="2250" spans="1:24">
      <c r="A2250" s="3">
        <v>879</v>
      </c>
      <c r="B2250" s="4">
        <v>46328</v>
      </c>
      <c r="C2250" s="11">
        <f>YEAR(SalesDataTable[[#This Row],[Order Date]])</f>
        <v>2026</v>
      </c>
      <c r="D2250" s="11" t="str">
        <f>"Q"&amp;ROUNDUP(MONTH(SalesDataTable[[#This Row],[Order Date]])/3,0)</f>
        <v>Q4</v>
      </c>
      <c r="E2250" s="13">
        <f>MONTH(SalesDataTable[[#This Row],[Order Date]])</f>
        <v>11</v>
      </c>
      <c r="F2250" s="11" t="str">
        <f>TEXT(SalesDataTable[[#This Row],[Order Date]],"MMM")</f>
        <v>Nov</v>
      </c>
      <c r="G2250" s="5" t="s">
        <v>11</v>
      </c>
      <c r="H2250" s="5" t="s">
        <v>39</v>
      </c>
      <c r="I2250" s="5" t="s">
        <v>2</v>
      </c>
      <c r="J2250" s="5" t="s">
        <v>13</v>
      </c>
      <c r="K2250" s="5" t="s">
        <v>14</v>
      </c>
      <c r="L2250" s="5" t="s">
        <v>32</v>
      </c>
      <c r="M2250" s="6">
        <v>4</v>
      </c>
      <c r="N2250" s="7">
        <v>46.8</v>
      </c>
      <c r="O2250" s="8">
        <v>0.05</v>
      </c>
      <c r="P2250" s="7">
        <v>18.52</v>
      </c>
      <c r="Q2250" s="7">
        <f t="shared" si="140"/>
        <v>177.83999999999997</v>
      </c>
      <c r="R2250" s="7">
        <f t="shared" si="141"/>
        <v>74.08</v>
      </c>
      <c r="S2250" s="7">
        <f t="shared" si="142"/>
        <v>103.75999999999998</v>
      </c>
      <c r="T2250" s="9">
        <f t="shared" si="143"/>
        <v>0.58344579397210972</v>
      </c>
      <c r="U2250" s="6">
        <f>YEAR(SalesDataTable[[#This Row],[Order Date]])</f>
        <v>2026</v>
      </c>
      <c r="V2250" s="9" t="str">
        <f>"Q"&amp;ROUNDUP(MONTH(SalesDataTable[[#This Row],[Order Date]])/3,0)</f>
        <v>Q4</v>
      </c>
      <c r="W2250" s="6">
        <f>MONTH(SalesDataTable[[#This Row],[Order Date]])</f>
        <v>11</v>
      </c>
      <c r="X2250" s="9" t="str">
        <f>TEXT(SalesDataTable[[#This Row],[Order Date]],"mmm")</f>
        <v>Nov</v>
      </c>
    </row>
    <row r="2251" spans="1:24">
      <c r="A2251" s="3">
        <v>955</v>
      </c>
      <c r="B2251" s="4">
        <v>46328</v>
      </c>
      <c r="C2251" s="11">
        <f>YEAR(SalesDataTable[[#This Row],[Order Date]])</f>
        <v>2026</v>
      </c>
      <c r="D2251" s="11" t="str">
        <f>"Q"&amp;ROUNDUP(MONTH(SalesDataTable[[#This Row],[Order Date]])/3,0)</f>
        <v>Q4</v>
      </c>
      <c r="E2251" s="13">
        <f>MONTH(SalesDataTable[[#This Row],[Order Date]])</f>
        <v>11</v>
      </c>
      <c r="F2251" s="11" t="str">
        <f>TEXT(SalesDataTable[[#This Row],[Order Date]],"MMM")</f>
        <v>Nov</v>
      </c>
      <c r="G2251" s="5" t="s">
        <v>20</v>
      </c>
      <c r="H2251" s="5" t="s">
        <v>47</v>
      </c>
      <c r="I2251" s="5" t="s">
        <v>19</v>
      </c>
      <c r="J2251" s="5" t="s">
        <v>13</v>
      </c>
      <c r="K2251" s="5" t="s">
        <v>23</v>
      </c>
      <c r="L2251" s="5" t="s">
        <v>29</v>
      </c>
      <c r="M2251" s="6">
        <v>1</v>
      </c>
      <c r="N2251" s="7">
        <v>198.34</v>
      </c>
      <c r="O2251" s="8">
        <v>0.05</v>
      </c>
      <c r="P2251" s="7">
        <v>103.2</v>
      </c>
      <c r="Q2251" s="7">
        <f t="shared" si="140"/>
        <v>188.423</v>
      </c>
      <c r="R2251" s="7">
        <f t="shared" si="141"/>
        <v>103.2</v>
      </c>
      <c r="S2251" s="7">
        <f t="shared" si="142"/>
        <v>85.222999999999999</v>
      </c>
      <c r="T2251" s="9">
        <f t="shared" si="143"/>
        <v>0.45229616341954004</v>
      </c>
      <c r="U2251" s="6">
        <f>YEAR(SalesDataTable[[#This Row],[Order Date]])</f>
        <v>2026</v>
      </c>
      <c r="V2251" s="9" t="str">
        <f>"Q"&amp;ROUNDUP(MONTH(SalesDataTable[[#This Row],[Order Date]])/3,0)</f>
        <v>Q4</v>
      </c>
      <c r="W2251" s="6">
        <f>MONTH(SalesDataTable[[#This Row],[Order Date]])</f>
        <v>11</v>
      </c>
      <c r="X2251" s="9" t="str">
        <f>TEXT(SalesDataTable[[#This Row],[Order Date]],"mmm")</f>
        <v>Nov</v>
      </c>
    </row>
    <row r="2252" spans="1:24">
      <c r="A2252" s="3">
        <v>1068</v>
      </c>
      <c r="B2252" s="4">
        <v>46328</v>
      </c>
      <c r="C2252" s="11">
        <f>YEAR(SalesDataTable[[#This Row],[Order Date]])</f>
        <v>2026</v>
      </c>
      <c r="D2252" s="11" t="str">
        <f>"Q"&amp;ROUNDUP(MONTH(SalesDataTable[[#This Row],[Order Date]])/3,0)</f>
        <v>Q4</v>
      </c>
      <c r="E2252" s="13">
        <f>MONTH(SalesDataTable[[#This Row],[Order Date]])</f>
        <v>11</v>
      </c>
      <c r="F2252" s="11" t="str">
        <f>TEXT(SalesDataTable[[#This Row],[Order Date]],"MMM")</f>
        <v>Nov</v>
      </c>
      <c r="G2252" s="5" t="s">
        <v>6</v>
      </c>
      <c r="H2252" s="5" t="s">
        <v>27</v>
      </c>
      <c r="I2252" s="5" t="s">
        <v>2</v>
      </c>
      <c r="J2252" s="5" t="s">
        <v>3</v>
      </c>
      <c r="K2252" s="5" t="s">
        <v>34</v>
      </c>
      <c r="L2252" s="5" t="s">
        <v>38</v>
      </c>
      <c r="M2252" s="6">
        <v>5</v>
      </c>
      <c r="N2252" s="7">
        <v>122.26</v>
      </c>
      <c r="O2252" s="8">
        <v>0.1</v>
      </c>
      <c r="P2252" s="7">
        <v>68.3</v>
      </c>
      <c r="Q2252" s="7">
        <f t="shared" si="140"/>
        <v>550.17000000000007</v>
      </c>
      <c r="R2252" s="7">
        <f t="shared" si="141"/>
        <v>341.5</v>
      </c>
      <c r="S2252" s="7">
        <f t="shared" si="142"/>
        <v>208.67000000000007</v>
      </c>
      <c r="T2252" s="9">
        <f t="shared" si="143"/>
        <v>0.37928276714470083</v>
      </c>
      <c r="U2252" s="6">
        <f>YEAR(SalesDataTable[[#This Row],[Order Date]])</f>
        <v>2026</v>
      </c>
      <c r="V2252" s="9" t="str">
        <f>"Q"&amp;ROUNDUP(MONTH(SalesDataTable[[#This Row],[Order Date]])/3,0)</f>
        <v>Q4</v>
      </c>
      <c r="W2252" s="6">
        <f>MONTH(SalesDataTable[[#This Row],[Order Date]])</f>
        <v>11</v>
      </c>
      <c r="X2252" s="9" t="str">
        <f>TEXT(SalesDataTable[[#This Row],[Order Date]],"mmm")</f>
        <v>Nov</v>
      </c>
    </row>
    <row r="2253" spans="1:24">
      <c r="A2253" s="3">
        <v>1733</v>
      </c>
      <c r="B2253" s="4">
        <v>46328</v>
      </c>
      <c r="C2253" s="11">
        <f>YEAR(SalesDataTable[[#This Row],[Order Date]])</f>
        <v>2026</v>
      </c>
      <c r="D2253" s="11" t="str">
        <f>"Q"&amp;ROUNDUP(MONTH(SalesDataTable[[#This Row],[Order Date]])/3,0)</f>
        <v>Q4</v>
      </c>
      <c r="E2253" s="13">
        <f>MONTH(SalesDataTable[[#This Row],[Order Date]])</f>
        <v>11</v>
      </c>
      <c r="F2253" s="11" t="str">
        <f>TEXT(SalesDataTable[[#This Row],[Order Date]],"MMM")</f>
        <v>Nov</v>
      </c>
      <c r="G2253" s="5" t="s">
        <v>0</v>
      </c>
      <c r="H2253" s="5" t="s">
        <v>36</v>
      </c>
      <c r="I2253" s="5" t="s">
        <v>8</v>
      </c>
      <c r="J2253" s="5" t="s">
        <v>3</v>
      </c>
      <c r="K2253" s="5" t="s">
        <v>9</v>
      </c>
      <c r="L2253" s="5" t="s">
        <v>46</v>
      </c>
      <c r="M2253" s="6">
        <v>3</v>
      </c>
      <c r="N2253" s="7">
        <v>71.12</v>
      </c>
      <c r="O2253" s="8">
        <v>0.15</v>
      </c>
      <c r="P2253" s="7">
        <v>33.090000000000003</v>
      </c>
      <c r="Q2253" s="7">
        <f t="shared" si="140"/>
        <v>181.35599999999999</v>
      </c>
      <c r="R2253" s="7">
        <f t="shared" si="141"/>
        <v>99.27000000000001</v>
      </c>
      <c r="S2253" s="7">
        <f t="shared" si="142"/>
        <v>82.085999999999984</v>
      </c>
      <c r="T2253" s="9">
        <f t="shared" si="143"/>
        <v>0.45262356911268437</v>
      </c>
      <c r="U2253" s="6">
        <f>YEAR(SalesDataTable[[#This Row],[Order Date]])</f>
        <v>2026</v>
      </c>
      <c r="V2253" s="9" t="str">
        <f>"Q"&amp;ROUNDUP(MONTH(SalesDataTable[[#This Row],[Order Date]])/3,0)</f>
        <v>Q4</v>
      </c>
      <c r="W2253" s="6">
        <f>MONTH(SalesDataTable[[#This Row],[Order Date]])</f>
        <v>11</v>
      </c>
      <c r="X2253" s="9" t="str">
        <f>TEXT(SalesDataTable[[#This Row],[Order Date]],"mmm")</f>
        <v>Nov</v>
      </c>
    </row>
    <row r="2254" spans="1:24">
      <c r="A2254" s="3">
        <v>3270</v>
      </c>
      <c r="B2254" s="4">
        <v>46328</v>
      </c>
      <c r="C2254" s="11">
        <f>YEAR(SalesDataTable[[#This Row],[Order Date]])</f>
        <v>2026</v>
      </c>
      <c r="D2254" s="11" t="str">
        <f>"Q"&amp;ROUNDUP(MONTH(SalesDataTable[[#This Row],[Order Date]])/3,0)</f>
        <v>Q4</v>
      </c>
      <c r="E2254" s="13">
        <f>MONTH(SalesDataTable[[#This Row],[Order Date]])</f>
        <v>11</v>
      </c>
      <c r="F2254" s="11" t="str">
        <f>TEXT(SalesDataTable[[#This Row],[Order Date]],"MMM")</f>
        <v>Nov</v>
      </c>
      <c r="G2254" s="5" t="s">
        <v>6</v>
      </c>
      <c r="H2254" s="5" t="s">
        <v>43</v>
      </c>
      <c r="I2254" s="5" t="s">
        <v>19</v>
      </c>
      <c r="J2254" s="5" t="s">
        <v>3</v>
      </c>
      <c r="K2254" s="5" t="s">
        <v>4</v>
      </c>
      <c r="L2254" s="5" t="s">
        <v>5</v>
      </c>
      <c r="M2254" s="6">
        <v>2</v>
      </c>
      <c r="N2254" s="7">
        <v>81.900000000000006</v>
      </c>
      <c r="O2254" s="8">
        <v>0.15</v>
      </c>
      <c r="P2254" s="7">
        <v>41.91</v>
      </c>
      <c r="Q2254" s="7">
        <f t="shared" si="140"/>
        <v>139.23000000000002</v>
      </c>
      <c r="R2254" s="7">
        <f t="shared" si="141"/>
        <v>83.82</v>
      </c>
      <c r="S2254" s="7">
        <f t="shared" si="142"/>
        <v>55.410000000000025</v>
      </c>
      <c r="T2254" s="9">
        <f t="shared" si="143"/>
        <v>0.39797457444516282</v>
      </c>
      <c r="U2254" s="6">
        <f>YEAR(SalesDataTable[[#This Row],[Order Date]])</f>
        <v>2026</v>
      </c>
      <c r="V2254" s="9" t="str">
        <f>"Q"&amp;ROUNDUP(MONTH(SalesDataTable[[#This Row],[Order Date]])/3,0)</f>
        <v>Q4</v>
      </c>
      <c r="W2254" s="6">
        <f>MONTH(SalesDataTable[[#This Row],[Order Date]])</f>
        <v>11</v>
      </c>
      <c r="X2254" s="9" t="str">
        <f>TEXT(SalesDataTable[[#This Row],[Order Date]],"mmm")</f>
        <v>Nov</v>
      </c>
    </row>
    <row r="2255" spans="1:24">
      <c r="A2255" s="3">
        <v>3484</v>
      </c>
      <c r="B2255" s="4">
        <v>46328</v>
      </c>
      <c r="C2255" s="11">
        <f>YEAR(SalesDataTable[[#This Row],[Order Date]])</f>
        <v>2026</v>
      </c>
      <c r="D2255" s="11" t="str">
        <f>"Q"&amp;ROUNDUP(MONTH(SalesDataTable[[#This Row],[Order Date]])/3,0)</f>
        <v>Q4</v>
      </c>
      <c r="E2255" s="13">
        <f>MONTH(SalesDataTable[[#This Row],[Order Date]])</f>
        <v>11</v>
      </c>
      <c r="F2255" s="11" t="str">
        <f>TEXT(SalesDataTable[[#This Row],[Order Date]],"MMM")</f>
        <v>Nov</v>
      </c>
      <c r="G2255" s="5" t="s">
        <v>11</v>
      </c>
      <c r="H2255" s="5" t="s">
        <v>12</v>
      </c>
      <c r="I2255" s="5" t="s">
        <v>28</v>
      </c>
      <c r="J2255" s="5" t="s">
        <v>3</v>
      </c>
      <c r="K2255" s="5" t="s">
        <v>14</v>
      </c>
      <c r="L2255" s="5" t="s">
        <v>48</v>
      </c>
      <c r="M2255" s="6">
        <v>4</v>
      </c>
      <c r="N2255" s="7">
        <v>165.12</v>
      </c>
      <c r="O2255" s="8">
        <v>0.05</v>
      </c>
      <c r="P2255" s="7">
        <v>89.65</v>
      </c>
      <c r="Q2255" s="7">
        <f t="shared" si="140"/>
        <v>627.45600000000002</v>
      </c>
      <c r="R2255" s="7">
        <f t="shared" si="141"/>
        <v>358.6</v>
      </c>
      <c r="S2255" s="7">
        <f t="shared" si="142"/>
        <v>268.85599999999999</v>
      </c>
      <c r="T2255" s="9">
        <f t="shared" si="143"/>
        <v>0.42848582211342306</v>
      </c>
      <c r="U2255" s="6">
        <f>YEAR(SalesDataTable[[#This Row],[Order Date]])</f>
        <v>2026</v>
      </c>
      <c r="V2255" s="9" t="str">
        <f>"Q"&amp;ROUNDUP(MONTH(SalesDataTable[[#This Row],[Order Date]])/3,0)</f>
        <v>Q4</v>
      </c>
      <c r="W2255" s="6">
        <f>MONTH(SalesDataTable[[#This Row],[Order Date]])</f>
        <v>11</v>
      </c>
      <c r="X2255" s="9" t="str">
        <f>TEXT(SalesDataTable[[#This Row],[Order Date]],"mmm")</f>
        <v>Nov</v>
      </c>
    </row>
    <row r="2256" spans="1:24">
      <c r="A2256" s="3">
        <v>3608</v>
      </c>
      <c r="B2256" s="4">
        <v>46328</v>
      </c>
      <c r="C2256" s="11">
        <f>YEAR(SalesDataTable[[#This Row],[Order Date]])</f>
        <v>2026</v>
      </c>
      <c r="D2256" s="11" t="str">
        <f>"Q"&amp;ROUNDUP(MONTH(SalesDataTable[[#This Row],[Order Date]])/3,0)</f>
        <v>Q4</v>
      </c>
      <c r="E2256" s="13">
        <f>MONTH(SalesDataTable[[#This Row],[Order Date]])</f>
        <v>11</v>
      </c>
      <c r="F2256" s="11" t="str">
        <f>TEXT(SalesDataTable[[#This Row],[Order Date]],"MMM")</f>
        <v>Nov</v>
      </c>
      <c r="G2256" s="5" t="s">
        <v>20</v>
      </c>
      <c r="H2256" s="5" t="s">
        <v>33</v>
      </c>
      <c r="I2256" s="5" t="s">
        <v>19</v>
      </c>
      <c r="J2256" s="5" t="s">
        <v>13</v>
      </c>
      <c r="K2256" s="5" t="s">
        <v>9</v>
      </c>
      <c r="L2256" s="5" t="s">
        <v>10</v>
      </c>
      <c r="M2256" s="6">
        <v>1</v>
      </c>
      <c r="N2256" s="7">
        <v>91.35</v>
      </c>
      <c r="O2256" s="8">
        <v>0</v>
      </c>
      <c r="P2256" s="7">
        <v>45.5</v>
      </c>
      <c r="Q2256" s="7">
        <f t="shared" si="140"/>
        <v>91.35</v>
      </c>
      <c r="R2256" s="7">
        <f t="shared" si="141"/>
        <v>45.5</v>
      </c>
      <c r="S2256" s="7">
        <f t="shared" si="142"/>
        <v>45.849999999999994</v>
      </c>
      <c r="T2256" s="9">
        <f t="shared" si="143"/>
        <v>0.50191570881226055</v>
      </c>
      <c r="U2256" s="6">
        <f>YEAR(SalesDataTable[[#This Row],[Order Date]])</f>
        <v>2026</v>
      </c>
      <c r="V2256" s="9" t="str">
        <f>"Q"&amp;ROUNDUP(MONTH(SalesDataTable[[#This Row],[Order Date]])/3,0)</f>
        <v>Q4</v>
      </c>
      <c r="W2256" s="6">
        <f>MONTH(SalesDataTable[[#This Row],[Order Date]])</f>
        <v>11</v>
      </c>
      <c r="X2256" s="9" t="str">
        <f>TEXT(SalesDataTable[[#This Row],[Order Date]],"mmm")</f>
        <v>Nov</v>
      </c>
    </row>
    <row r="2257" spans="1:24">
      <c r="A2257" s="3">
        <v>4036</v>
      </c>
      <c r="B2257" s="4">
        <v>46328</v>
      </c>
      <c r="C2257" s="11">
        <f>YEAR(SalesDataTable[[#This Row],[Order Date]])</f>
        <v>2026</v>
      </c>
      <c r="D2257" s="11" t="str">
        <f>"Q"&amp;ROUNDUP(MONTH(SalesDataTable[[#This Row],[Order Date]])/3,0)</f>
        <v>Q4</v>
      </c>
      <c r="E2257" s="13">
        <f>MONTH(SalesDataTable[[#This Row],[Order Date]])</f>
        <v>11</v>
      </c>
      <c r="F2257" s="11" t="str">
        <f>TEXT(SalesDataTable[[#This Row],[Order Date]],"MMM")</f>
        <v>Nov</v>
      </c>
      <c r="G2257" s="5" t="s">
        <v>11</v>
      </c>
      <c r="H2257" s="5" t="s">
        <v>18</v>
      </c>
      <c r="I2257" s="5" t="s">
        <v>2</v>
      </c>
      <c r="J2257" s="5" t="s">
        <v>16</v>
      </c>
      <c r="K2257" s="5" t="s">
        <v>34</v>
      </c>
      <c r="L2257" s="5" t="s">
        <v>42</v>
      </c>
      <c r="M2257" s="6">
        <v>1</v>
      </c>
      <c r="N2257" s="7">
        <v>36.96</v>
      </c>
      <c r="O2257" s="8">
        <v>0.1</v>
      </c>
      <c r="P2257" s="7">
        <v>14.18</v>
      </c>
      <c r="Q2257" s="7">
        <f t="shared" si="140"/>
        <v>33.264000000000003</v>
      </c>
      <c r="R2257" s="7">
        <f t="shared" si="141"/>
        <v>14.18</v>
      </c>
      <c r="S2257" s="7">
        <f t="shared" si="142"/>
        <v>19.084000000000003</v>
      </c>
      <c r="T2257" s="9">
        <f t="shared" si="143"/>
        <v>0.57371332371332373</v>
      </c>
      <c r="U2257" s="6">
        <f>YEAR(SalesDataTable[[#This Row],[Order Date]])</f>
        <v>2026</v>
      </c>
      <c r="V2257" s="9" t="str">
        <f>"Q"&amp;ROUNDUP(MONTH(SalesDataTable[[#This Row],[Order Date]])/3,0)</f>
        <v>Q4</v>
      </c>
      <c r="W2257" s="6">
        <f>MONTH(SalesDataTable[[#This Row],[Order Date]])</f>
        <v>11</v>
      </c>
      <c r="X2257" s="9" t="str">
        <f>TEXT(SalesDataTable[[#This Row],[Order Date]],"mmm")</f>
        <v>Nov</v>
      </c>
    </row>
    <row r="2258" spans="1:24">
      <c r="A2258" s="3">
        <v>408</v>
      </c>
      <c r="B2258" s="4">
        <v>46329</v>
      </c>
      <c r="C2258" s="11">
        <f>YEAR(SalesDataTable[[#This Row],[Order Date]])</f>
        <v>2026</v>
      </c>
      <c r="D2258" s="11" t="str">
        <f>"Q"&amp;ROUNDUP(MONTH(SalesDataTable[[#This Row],[Order Date]])/3,0)</f>
        <v>Q4</v>
      </c>
      <c r="E2258" s="13">
        <f>MONTH(SalesDataTable[[#This Row],[Order Date]])</f>
        <v>11</v>
      </c>
      <c r="F2258" s="11" t="str">
        <f>TEXT(SalesDataTable[[#This Row],[Order Date]],"MMM")</f>
        <v>Nov</v>
      </c>
      <c r="G2258" s="5" t="s">
        <v>20</v>
      </c>
      <c r="H2258" s="5" t="s">
        <v>47</v>
      </c>
      <c r="I2258" s="5" t="s">
        <v>2</v>
      </c>
      <c r="J2258" s="5" t="s">
        <v>3</v>
      </c>
      <c r="K2258" s="5" t="s">
        <v>4</v>
      </c>
      <c r="L2258" s="5" t="s">
        <v>22</v>
      </c>
      <c r="M2258" s="6">
        <v>1</v>
      </c>
      <c r="N2258" s="7">
        <v>49.61</v>
      </c>
      <c r="O2258" s="8">
        <v>0</v>
      </c>
      <c r="P2258" s="7">
        <v>22.8</v>
      </c>
      <c r="Q2258" s="7">
        <f t="shared" si="140"/>
        <v>49.61</v>
      </c>
      <c r="R2258" s="7">
        <f t="shared" si="141"/>
        <v>22.8</v>
      </c>
      <c r="S2258" s="7">
        <f t="shared" si="142"/>
        <v>26.81</v>
      </c>
      <c r="T2258" s="9">
        <f t="shared" si="143"/>
        <v>0.54041523886313236</v>
      </c>
      <c r="U2258" s="6">
        <f>YEAR(SalesDataTable[[#This Row],[Order Date]])</f>
        <v>2026</v>
      </c>
      <c r="V2258" s="9" t="str">
        <f>"Q"&amp;ROUNDUP(MONTH(SalesDataTable[[#This Row],[Order Date]])/3,0)</f>
        <v>Q4</v>
      </c>
      <c r="W2258" s="6">
        <f>MONTH(SalesDataTable[[#This Row],[Order Date]])</f>
        <v>11</v>
      </c>
      <c r="X2258" s="9" t="str">
        <f>TEXT(SalesDataTable[[#This Row],[Order Date]],"mmm")</f>
        <v>Nov</v>
      </c>
    </row>
    <row r="2259" spans="1:24">
      <c r="A2259" s="3">
        <v>939</v>
      </c>
      <c r="B2259" s="4">
        <v>46329</v>
      </c>
      <c r="C2259" s="11">
        <f>YEAR(SalesDataTable[[#This Row],[Order Date]])</f>
        <v>2026</v>
      </c>
      <c r="D2259" s="11" t="str">
        <f>"Q"&amp;ROUNDUP(MONTH(SalesDataTable[[#This Row],[Order Date]])/3,0)</f>
        <v>Q4</v>
      </c>
      <c r="E2259" s="13">
        <f>MONTH(SalesDataTable[[#This Row],[Order Date]])</f>
        <v>11</v>
      </c>
      <c r="F2259" s="11" t="str">
        <f>TEXT(SalesDataTable[[#This Row],[Order Date]],"MMM")</f>
        <v>Nov</v>
      </c>
      <c r="G2259" s="5" t="s">
        <v>6</v>
      </c>
      <c r="H2259" s="5" t="s">
        <v>41</v>
      </c>
      <c r="I2259" s="5" t="s">
        <v>19</v>
      </c>
      <c r="J2259" s="5" t="s">
        <v>3</v>
      </c>
      <c r="K2259" s="5" t="s">
        <v>4</v>
      </c>
      <c r="L2259" s="5" t="s">
        <v>22</v>
      </c>
      <c r="M2259" s="6">
        <v>1</v>
      </c>
      <c r="N2259" s="7">
        <v>49.76</v>
      </c>
      <c r="O2259" s="8">
        <v>0.1</v>
      </c>
      <c r="P2259" s="7">
        <v>21.94</v>
      </c>
      <c r="Q2259" s="7">
        <f t="shared" si="140"/>
        <v>44.783999999999999</v>
      </c>
      <c r="R2259" s="7">
        <f t="shared" si="141"/>
        <v>21.94</v>
      </c>
      <c r="S2259" s="7">
        <f t="shared" si="142"/>
        <v>22.843999999999998</v>
      </c>
      <c r="T2259" s="9">
        <f t="shared" si="143"/>
        <v>0.51009289031797067</v>
      </c>
      <c r="U2259" s="6">
        <f>YEAR(SalesDataTable[[#This Row],[Order Date]])</f>
        <v>2026</v>
      </c>
      <c r="V2259" s="9" t="str">
        <f>"Q"&amp;ROUNDUP(MONTH(SalesDataTable[[#This Row],[Order Date]])/3,0)</f>
        <v>Q4</v>
      </c>
      <c r="W2259" s="6">
        <f>MONTH(SalesDataTable[[#This Row],[Order Date]])</f>
        <v>11</v>
      </c>
      <c r="X2259" s="9" t="str">
        <f>TEXT(SalesDataTable[[#This Row],[Order Date]],"mmm")</f>
        <v>Nov</v>
      </c>
    </row>
    <row r="2260" spans="1:24">
      <c r="A2260" s="3">
        <v>1022</v>
      </c>
      <c r="B2260" s="4">
        <v>46329</v>
      </c>
      <c r="C2260" s="11">
        <f>YEAR(SalesDataTable[[#This Row],[Order Date]])</f>
        <v>2026</v>
      </c>
      <c r="D2260" s="11" t="str">
        <f>"Q"&amp;ROUNDUP(MONTH(SalesDataTable[[#This Row],[Order Date]])/3,0)</f>
        <v>Q4</v>
      </c>
      <c r="E2260" s="13">
        <f>MONTH(SalesDataTable[[#This Row],[Order Date]])</f>
        <v>11</v>
      </c>
      <c r="F2260" s="11" t="str">
        <f>TEXT(SalesDataTable[[#This Row],[Order Date]],"MMM")</f>
        <v>Nov</v>
      </c>
      <c r="G2260" s="5" t="s">
        <v>20</v>
      </c>
      <c r="H2260" s="5" t="s">
        <v>31</v>
      </c>
      <c r="I2260" s="5" t="s">
        <v>2</v>
      </c>
      <c r="J2260" s="5" t="s">
        <v>3</v>
      </c>
      <c r="K2260" s="5" t="s">
        <v>4</v>
      </c>
      <c r="L2260" s="5" t="s">
        <v>26</v>
      </c>
      <c r="M2260" s="6">
        <v>1</v>
      </c>
      <c r="N2260" s="7">
        <v>39.97</v>
      </c>
      <c r="O2260" s="8">
        <v>0.1</v>
      </c>
      <c r="P2260" s="7">
        <v>16.93</v>
      </c>
      <c r="Q2260" s="7">
        <f t="shared" si="140"/>
        <v>35.972999999999999</v>
      </c>
      <c r="R2260" s="7">
        <f t="shared" si="141"/>
        <v>16.93</v>
      </c>
      <c r="S2260" s="7">
        <f t="shared" si="142"/>
        <v>19.042999999999999</v>
      </c>
      <c r="T2260" s="9">
        <f t="shared" si="143"/>
        <v>0.52936924915909156</v>
      </c>
      <c r="U2260" s="6">
        <f>YEAR(SalesDataTable[[#This Row],[Order Date]])</f>
        <v>2026</v>
      </c>
      <c r="V2260" s="9" t="str">
        <f>"Q"&amp;ROUNDUP(MONTH(SalesDataTable[[#This Row],[Order Date]])/3,0)</f>
        <v>Q4</v>
      </c>
      <c r="W2260" s="6">
        <f>MONTH(SalesDataTable[[#This Row],[Order Date]])</f>
        <v>11</v>
      </c>
      <c r="X2260" s="9" t="str">
        <f>TEXT(SalesDataTable[[#This Row],[Order Date]],"mmm")</f>
        <v>Nov</v>
      </c>
    </row>
    <row r="2261" spans="1:24">
      <c r="A2261" s="3">
        <v>1997</v>
      </c>
      <c r="B2261" s="4">
        <v>46329</v>
      </c>
      <c r="C2261" s="11">
        <f>YEAR(SalesDataTable[[#This Row],[Order Date]])</f>
        <v>2026</v>
      </c>
      <c r="D2261" s="11" t="str">
        <f>"Q"&amp;ROUNDUP(MONTH(SalesDataTable[[#This Row],[Order Date]])/3,0)</f>
        <v>Q4</v>
      </c>
      <c r="E2261" s="13">
        <f>MONTH(SalesDataTable[[#This Row],[Order Date]])</f>
        <v>11</v>
      </c>
      <c r="F2261" s="11" t="str">
        <f>TEXT(SalesDataTable[[#This Row],[Order Date]],"MMM")</f>
        <v>Nov</v>
      </c>
      <c r="G2261" s="5" t="s">
        <v>6</v>
      </c>
      <c r="H2261" s="5" t="s">
        <v>43</v>
      </c>
      <c r="I2261" s="5" t="s">
        <v>28</v>
      </c>
      <c r="J2261" s="5" t="s">
        <v>3</v>
      </c>
      <c r="K2261" s="5" t="s">
        <v>23</v>
      </c>
      <c r="L2261" s="5" t="s">
        <v>24</v>
      </c>
      <c r="M2261" s="6">
        <v>2</v>
      </c>
      <c r="N2261" s="7">
        <v>335.46</v>
      </c>
      <c r="O2261" s="8">
        <v>0.1</v>
      </c>
      <c r="P2261" s="7">
        <v>199.87</v>
      </c>
      <c r="Q2261" s="7">
        <f t="shared" si="140"/>
        <v>603.82799999999997</v>
      </c>
      <c r="R2261" s="7">
        <f t="shared" si="141"/>
        <v>399.74</v>
      </c>
      <c r="S2261" s="7">
        <f t="shared" si="142"/>
        <v>204.08799999999997</v>
      </c>
      <c r="T2261" s="9">
        <f t="shared" si="143"/>
        <v>0.33799028862523761</v>
      </c>
      <c r="U2261" s="6">
        <f>YEAR(SalesDataTable[[#This Row],[Order Date]])</f>
        <v>2026</v>
      </c>
      <c r="V2261" s="9" t="str">
        <f>"Q"&amp;ROUNDUP(MONTH(SalesDataTable[[#This Row],[Order Date]])/3,0)</f>
        <v>Q4</v>
      </c>
      <c r="W2261" s="6">
        <f>MONTH(SalesDataTable[[#This Row],[Order Date]])</f>
        <v>11</v>
      </c>
      <c r="X2261" s="9" t="str">
        <f>TEXT(SalesDataTable[[#This Row],[Order Date]],"mmm")</f>
        <v>Nov</v>
      </c>
    </row>
    <row r="2262" spans="1:24">
      <c r="A2262" s="3">
        <v>3978</v>
      </c>
      <c r="B2262" s="4">
        <v>46329</v>
      </c>
      <c r="C2262" s="11">
        <f>YEAR(SalesDataTable[[#This Row],[Order Date]])</f>
        <v>2026</v>
      </c>
      <c r="D2262" s="11" t="str">
        <f>"Q"&amp;ROUNDUP(MONTH(SalesDataTable[[#This Row],[Order Date]])/3,0)</f>
        <v>Q4</v>
      </c>
      <c r="E2262" s="13">
        <f>MONTH(SalesDataTable[[#This Row],[Order Date]])</f>
        <v>11</v>
      </c>
      <c r="F2262" s="11" t="str">
        <f>TEXT(SalesDataTable[[#This Row],[Order Date]],"MMM")</f>
        <v>Nov</v>
      </c>
      <c r="G2262" s="5" t="s">
        <v>6</v>
      </c>
      <c r="H2262" s="5" t="s">
        <v>43</v>
      </c>
      <c r="I2262" s="5" t="s">
        <v>2</v>
      </c>
      <c r="J2262" s="5" t="s">
        <v>13</v>
      </c>
      <c r="K2262" s="5" t="s">
        <v>9</v>
      </c>
      <c r="L2262" s="5" t="s">
        <v>37</v>
      </c>
      <c r="M2262" s="6">
        <v>4</v>
      </c>
      <c r="N2262" s="7">
        <v>154.46</v>
      </c>
      <c r="O2262" s="8">
        <v>0.05</v>
      </c>
      <c r="P2262" s="7">
        <v>80.48</v>
      </c>
      <c r="Q2262" s="7">
        <f t="shared" si="140"/>
        <v>586.94799999999998</v>
      </c>
      <c r="R2262" s="7">
        <f t="shared" si="141"/>
        <v>321.92</v>
      </c>
      <c r="S2262" s="7">
        <f t="shared" si="142"/>
        <v>265.02799999999996</v>
      </c>
      <c r="T2262" s="9">
        <f t="shared" si="143"/>
        <v>0.45153574081519993</v>
      </c>
      <c r="U2262" s="6">
        <f>YEAR(SalesDataTable[[#This Row],[Order Date]])</f>
        <v>2026</v>
      </c>
      <c r="V2262" s="9" t="str">
        <f>"Q"&amp;ROUNDUP(MONTH(SalesDataTable[[#This Row],[Order Date]])/3,0)</f>
        <v>Q4</v>
      </c>
      <c r="W2262" s="6">
        <f>MONTH(SalesDataTable[[#This Row],[Order Date]])</f>
        <v>11</v>
      </c>
      <c r="X2262" s="9" t="str">
        <f>TEXT(SalesDataTable[[#This Row],[Order Date]],"mmm")</f>
        <v>Nov</v>
      </c>
    </row>
    <row r="2263" spans="1:24">
      <c r="A2263" s="3">
        <v>4715</v>
      </c>
      <c r="B2263" s="4">
        <v>46329</v>
      </c>
      <c r="C2263" s="11">
        <f>YEAR(SalesDataTable[[#This Row],[Order Date]])</f>
        <v>2026</v>
      </c>
      <c r="D2263" s="11" t="str">
        <f>"Q"&amp;ROUNDUP(MONTH(SalesDataTable[[#This Row],[Order Date]])/3,0)</f>
        <v>Q4</v>
      </c>
      <c r="E2263" s="13">
        <f>MONTH(SalesDataTable[[#This Row],[Order Date]])</f>
        <v>11</v>
      </c>
      <c r="F2263" s="11" t="str">
        <f>TEXT(SalesDataTable[[#This Row],[Order Date]],"MMM")</f>
        <v>Nov</v>
      </c>
      <c r="G2263" s="5" t="s">
        <v>0</v>
      </c>
      <c r="H2263" s="5" t="s">
        <v>1</v>
      </c>
      <c r="I2263" s="5" t="s">
        <v>8</v>
      </c>
      <c r="J2263" s="5" t="s">
        <v>16</v>
      </c>
      <c r="K2263" s="5" t="s">
        <v>34</v>
      </c>
      <c r="L2263" s="5" t="s">
        <v>35</v>
      </c>
      <c r="M2263" s="6">
        <v>10</v>
      </c>
      <c r="N2263" s="7">
        <v>39.869999999999997</v>
      </c>
      <c r="O2263" s="8">
        <v>0.15</v>
      </c>
      <c r="P2263" s="7">
        <v>14.31</v>
      </c>
      <c r="Q2263" s="7">
        <f t="shared" si="140"/>
        <v>338.89499999999998</v>
      </c>
      <c r="R2263" s="7">
        <f t="shared" si="141"/>
        <v>143.1</v>
      </c>
      <c r="S2263" s="7">
        <f t="shared" si="142"/>
        <v>195.79499999999999</v>
      </c>
      <c r="T2263" s="9">
        <f t="shared" si="143"/>
        <v>0.57774531934670026</v>
      </c>
      <c r="U2263" s="6">
        <f>YEAR(SalesDataTable[[#This Row],[Order Date]])</f>
        <v>2026</v>
      </c>
      <c r="V2263" s="9" t="str">
        <f>"Q"&amp;ROUNDUP(MONTH(SalesDataTable[[#This Row],[Order Date]])/3,0)</f>
        <v>Q4</v>
      </c>
      <c r="W2263" s="6">
        <f>MONTH(SalesDataTable[[#This Row],[Order Date]])</f>
        <v>11</v>
      </c>
      <c r="X2263" s="9" t="str">
        <f>TEXT(SalesDataTable[[#This Row],[Order Date]],"mmm")</f>
        <v>Nov</v>
      </c>
    </row>
    <row r="2264" spans="1:24">
      <c r="A2264" s="3">
        <v>145</v>
      </c>
      <c r="B2264" s="4">
        <v>46330</v>
      </c>
      <c r="C2264" s="11">
        <f>YEAR(SalesDataTable[[#This Row],[Order Date]])</f>
        <v>2026</v>
      </c>
      <c r="D2264" s="11" t="str">
        <f>"Q"&amp;ROUNDUP(MONTH(SalesDataTable[[#This Row],[Order Date]])/3,0)</f>
        <v>Q4</v>
      </c>
      <c r="E2264" s="13">
        <f>MONTH(SalesDataTable[[#This Row],[Order Date]])</f>
        <v>11</v>
      </c>
      <c r="F2264" s="11" t="str">
        <f>TEXT(SalesDataTable[[#This Row],[Order Date]],"MMM")</f>
        <v>Nov</v>
      </c>
      <c r="G2264" s="5" t="s">
        <v>0</v>
      </c>
      <c r="H2264" s="5" t="s">
        <v>50</v>
      </c>
      <c r="I2264" s="5" t="s">
        <v>2</v>
      </c>
      <c r="J2264" s="5" t="s">
        <v>16</v>
      </c>
      <c r="K2264" s="5" t="s">
        <v>9</v>
      </c>
      <c r="L2264" s="5" t="s">
        <v>10</v>
      </c>
      <c r="M2264" s="6">
        <v>2</v>
      </c>
      <c r="N2264" s="7">
        <v>93.19</v>
      </c>
      <c r="O2264" s="8">
        <v>0.2</v>
      </c>
      <c r="P2264" s="7">
        <v>45.7</v>
      </c>
      <c r="Q2264" s="7">
        <f t="shared" si="140"/>
        <v>149.10400000000001</v>
      </c>
      <c r="R2264" s="7">
        <f t="shared" si="141"/>
        <v>91.4</v>
      </c>
      <c r="S2264" s="7">
        <f t="shared" si="142"/>
        <v>57.704000000000008</v>
      </c>
      <c r="T2264" s="9">
        <f t="shared" si="143"/>
        <v>0.38700504345959869</v>
      </c>
      <c r="U2264" s="6">
        <f>YEAR(SalesDataTable[[#This Row],[Order Date]])</f>
        <v>2026</v>
      </c>
      <c r="V2264" s="9" t="str">
        <f>"Q"&amp;ROUNDUP(MONTH(SalesDataTable[[#This Row],[Order Date]])/3,0)</f>
        <v>Q4</v>
      </c>
      <c r="W2264" s="6">
        <f>MONTH(SalesDataTable[[#This Row],[Order Date]])</f>
        <v>11</v>
      </c>
      <c r="X2264" s="9" t="str">
        <f>TEXT(SalesDataTable[[#This Row],[Order Date]],"mmm")</f>
        <v>Nov</v>
      </c>
    </row>
    <row r="2265" spans="1:24">
      <c r="A2265" s="3">
        <v>465</v>
      </c>
      <c r="B2265" s="4">
        <v>46330</v>
      </c>
      <c r="C2265" s="11">
        <f>YEAR(SalesDataTable[[#This Row],[Order Date]])</f>
        <v>2026</v>
      </c>
      <c r="D2265" s="11" t="str">
        <f>"Q"&amp;ROUNDUP(MONTH(SalesDataTable[[#This Row],[Order Date]])/3,0)</f>
        <v>Q4</v>
      </c>
      <c r="E2265" s="13">
        <f>MONTH(SalesDataTable[[#This Row],[Order Date]])</f>
        <v>11</v>
      </c>
      <c r="F2265" s="11" t="str">
        <f>TEXT(SalesDataTable[[#This Row],[Order Date]],"MMM")</f>
        <v>Nov</v>
      </c>
      <c r="G2265" s="5" t="s">
        <v>6</v>
      </c>
      <c r="H2265" s="5" t="s">
        <v>43</v>
      </c>
      <c r="I2265" s="5" t="s">
        <v>2</v>
      </c>
      <c r="J2265" s="5" t="s">
        <v>3</v>
      </c>
      <c r="K2265" s="5" t="s">
        <v>34</v>
      </c>
      <c r="L2265" s="5" t="s">
        <v>35</v>
      </c>
      <c r="M2265" s="6">
        <v>3</v>
      </c>
      <c r="N2265" s="7">
        <v>41.29</v>
      </c>
      <c r="O2265" s="8">
        <v>0.05</v>
      </c>
      <c r="P2265" s="7">
        <v>14.43</v>
      </c>
      <c r="Q2265" s="7">
        <f t="shared" si="140"/>
        <v>117.6765</v>
      </c>
      <c r="R2265" s="7">
        <f t="shared" si="141"/>
        <v>43.29</v>
      </c>
      <c r="S2265" s="7">
        <f t="shared" si="142"/>
        <v>74.386500000000012</v>
      </c>
      <c r="T2265" s="9">
        <f t="shared" si="143"/>
        <v>0.63212706020318421</v>
      </c>
      <c r="U2265" s="6">
        <f>YEAR(SalesDataTable[[#This Row],[Order Date]])</f>
        <v>2026</v>
      </c>
      <c r="V2265" s="9" t="str">
        <f>"Q"&amp;ROUNDUP(MONTH(SalesDataTable[[#This Row],[Order Date]])/3,0)</f>
        <v>Q4</v>
      </c>
      <c r="W2265" s="6">
        <f>MONTH(SalesDataTable[[#This Row],[Order Date]])</f>
        <v>11</v>
      </c>
      <c r="X2265" s="9" t="str">
        <f>TEXT(SalesDataTable[[#This Row],[Order Date]],"mmm")</f>
        <v>Nov</v>
      </c>
    </row>
    <row r="2266" spans="1:24">
      <c r="A2266" s="3">
        <v>1449</v>
      </c>
      <c r="B2266" s="4">
        <v>46330</v>
      </c>
      <c r="C2266" s="11">
        <f>YEAR(SalesDataTable[[#This Row],[Order Date]])</f>
        <v>2026</v>
      </c>
      <c r="D2266" s="11" t="str">
        <f>"Q"&amp;ROUNDUP(MONTH(SalesDataTable[[#This Row],[Order Date]])/3,0)</f>
        <v>Q4</v>
      </c>
      <c r="E2266" s="13">
        <f>MONTH(SalesDataTable[[#This Row],[Order Date]])</f>
        <v>11</v>
      </c>
      <c r="F2266" s="11" t="str">
        <f>TEXT(SalesDataTable[[#This Row],[Order Date]],"MMM")</f>
        <v>Nov</v>
      </c>
      <c r="G2266" s="5" t="s">
        <v>20</v>
      </c>
      <c r="H2266" s="5" t="s">
        <v>33</v>
      </c>
      <c r="I2266" s="5" t="s">
        <v>2</v>
      </c>
      <c r="J2266" s="5" t="s">
        <v>3</v>
      </c>
      <c r="K2266" s="5" t="s">
        <v>4</v>
      </c>
      <c r="L2266" s="5" t="s">
        <v>22</v>
      </c>
      <c r="M2266" s="6">
        <v>1</v>
      </c>
      <c r="N2266" s="7">
        <v>50.76</v>
      </c>
      <c r="O2266" s="8">
        <v>0.1</v>
      </c>
      <c r="P2266" s="7">
        <v>22.72</v>
      </c>
      <c r="Q2266" s="7">
        <f t="shared" si="140"/>
        <v>45.683999999999997</v>
      </c>
      <c r="R2266" s="7">
        <f t="shared" si="141"/>
        <v>22.72</v>
      </c>
      <c r="S2266" s="7">
        <f t="shared" si="142"/>
        <v>22.963999999999999</v>
      </c>
      <c r="T2266" s="9">
        <f t="shared" si="143"/>
        <v>0.50267051921898254</v>
      </c>
      <c r="U2266" s="6">
        <f>YEAR(SalesDataTable[[#This Row],[Order Date]])</f>
        <v>2026</v>
      </c>
      <c r="V2266" s="9" t="str">
        <f>"Q"&amp;ROUNDUP(MONTH(SalesDataTable[[#This Row],[Order Date]])/3,0)</f>
        <v>Q4</v>
      </c>
      <c r="W2266" s="6">
        <f>MONTH(SalesDataTable[[#This Row],[Order Date]])</f>
        <v>11</v>
      </c>
      <c r="X2266" s="9" t="str">
        <f>TEXT(SalesDataTable[[#This Row],[Order Date]],"mmm")</f>
        <v>Nov</v>
      </c>
    </row>
    <row r="2267" spans="1:24">
      <c r="A2267" s="3">
        <v>1802</v>
      </c>
      <c r="B2267" s="4">
        <v>46330</v>
      </c>
      <c r="C2267" s="11">
        <f>YEAR(SalesDataTable[[#This Row],[Order Date]])</f>
        <v>2026</v>
      </c>
      <c r="D2267" s="11" t="str">
        <f>"Q"&amp;ROUNDUP(MONTH(SalesDataTable[[#This Row],[Order Date]])/3,0)</f>
        <v>Q4</v>
      </c>
      <c r="E2267" s="13">
        <f>MONTH(SalesDataTable[[#This Row],[Order Date]])</f>
        <v>11</v>
      </c>
      <c r="F2267" s="11" t="str">
        <f>TEXT(SalesDataTable[[#This Row],[Order Date]],"MMM")</f>
        <v>Nov</v>
      </c>
      <c r="G2267" s="5" t="s">
        <v>11</v>
      </c>
      <c r="H2267" s="5" t="s">
        <v>52</v>
      </c>
      <c r="I2267" s="5" t="s">
        <v>19</v>
      </c>
      <c r="J2267" s="5" t="s">
        <v>16</v>
      </c>
      <c r="K2267" s="5" t="s">
        <v>14</v>
      </c>
      <c r="L2267" s="5" t="s">
        <v>15</v>
      </c>
      <c r="M2267" s="6">
        <v>1</v>
      </c>
      <c r="N2267" s="7">
        <v>35.94</v>
      </c>
      <c r="O2267" s="8">
        <v>0.05</v>
      </c>
      <c r="P2267" s="7">
        <v>13.39</v>
      </c>
      <c r="Q2267" s="7">
        <f t="shared" si="140"/>
        <v>34.142999999999994</v>
      </c>
      <c r="R2267" s="7">
        <f t="shared" si="141"/>
        <v>13.39</v>
      </c>
      <c r="S2267" s="7">
        <f t="shared" si="142"/>
        <v>20.752999999999993</v>
      </c>
      <c r="T2267" s="9">
        <f t="shared" si="143"/>
        <v>0.60782590867820629</v>
      </c>
      <c r="U2267" s="6">
        <f>YEAR(SalesDataTable[[#This Row],[Order Date]])</f>
        <v>2026</v>
      </c>
      <c r="V2267" s="9" t="str">
        <f>"Q"&amp;ROUNDUP(MONTH(SalesDataTable[[#This Row],[Order Date]])/3,0)</f>
        <v>Q4</v>
      </c>
      <c r="W2267" s="6">
        <f>MONTH(SalesDataTable[[#This Row],[Order Date]])</f>
        <v>11</v>
      </c>
      <c r="X2267" s="9" t="str">
        <f>TEXT(SalesDataTable[[#This Row],[Order Date]],"mmm")</f>
        <v>Nov</v>
      </c>
    </row>
    <row r="2268" spans="1:24">
      <c r="A2268" s="3">
        <v>2645</v>
      </c>
      <c r="B2268" s="4">
        <v>46330</v>
      </c>
      <c r="C2268" s="11">
        <f>YEAR(SalesDataTable[[#This Row],[Order Date]])</f>
        <v>2026</v>
      </c>
      <c r="D2268" s="11" t="str">
        <f>"Q"&amp;ROUNDUP(MONTH(SalesDataTable[[#This Row],[Order Date]])/3,0)</f>
        <v>Q4</v>
      </c>
      <c r="E2268" s="13">
        <f>MONTH(SalesDataTable[[#This Row],[Order Date]])</f>
        <v>11</v>
      </c>
      <c r="F2268" s="11" t="str">
        <f>TEXT(SalesDataTable[[#This Row],[Order Date]],"MMM")</f>
        <v>Nov</v>
      </c>
      <c r="G2268" s="5" t="s">
        <v>0</v>
      </c>
      <c r="H2268" s="5" t="s">
        <v>50</v>
      </c>
      <c r="I2268" s="5" t="s">
        <v>19</v>
      </c>
      <c r="J2268" s="5" t="s">
        <v>13</v>
      </c>
      <c r="K2268" s="5" t="s">
        <v>9</v>
      </c>
      <c r="L2268" s="5" t="s">
        <v>46</v>
      </c>
      <c r="M2268" s="6">
        <v>4</v>
      </c>
      <c r="N2268" s="7">
        <v>70.010000000000005</v>
      </c>
      <c r="O2268" s="8">
        <v>0.05</v>
      </c>
      <c r="P2268" s="7">
        <v>31.43</v>
      </c>
      <c r="Q2268" s="7">
        <f t="shared" si="140"/>
        <v>266.03800000000001</v>
      </c>
      <c r="R2268" s="7">
        <f t="shared" si="141"/>
        <v>125.72</v>
      </c>
      <c r="S2268" s="7">
        <f t="shared" si="142"/>
        <v>140.31800000000001</v>
      </c>
      <c r="T2268" s="9">
        <f t="shared" si="143"/>
        <v>0.52743593020545942</v>
      </c>
      <c r="U2268" s="6">
        <f>YEAR(SalesDataTable[[#This Row],[Order Date]])</f>
        <v>2026</v>
      </c>
      <c r="V2268" s="9" t="str">
        <f>"Q"&amp;ROUNDUP(MONTH(SalesDataTable[[#This Row],[Order Date]])/3,0)</f>
        <v>Q4</v>
      </c>
      <c r="W2268" s="6">
        <f>MONTH(SalesDataTable[[#This Row],[Order Date]])</f>
        <v>11</v>
      </c>
      <c r="X2268" s="9" t="str">
        <f>TEXT(SalesDataTable[[#This Row],[Order Date]],"mmm")</f>
        <v>Nov</v>
      </c>
    </row>
    <row r="2269" spans="1:24">
      <c r="A2269" s="3">
        <v>3539</v>
      </c>
      <c r="B2269" s="4">
        <v>46330</v>
      </c>
      <c r="C2269" s="11">
        <f>YEAR(SalesDataTable[[#This Row],[Order Date]])</f>
        <v>2026</v>
      </c>
      <c r="D2269" s="11" t="str">
        <f>"Q"&amp;ROUNDUP(MONTH(SalesDataTable[[#This Row],[Order Date]])/3,0)</f>
        <v>Q4</v>
      </c>
      <c r="E2269" s="13">
        <f>MONTH(SalesDataTable[[#This Row],[Order Date]])</f>
        <v>11</v>
      </c>
      <c r="F2269" s="11" t="str">
        <f>TEXT(SalesDataTable[[#This Row],[Order Date]],"MMM")</f>
        <v>Nov</v>
      </c>
      <c r="G2269" s="5" t="s">
        <v>0</v>
      </c>
      <c r="H2269" s="5" t="s">
        <v>50</v>
      </c>
      <c r="I2269" s="5" t="s">
        <v>28</v>
      </c>
      <c r="J2269" s="5" t="s">
        <v>3</v>
      </c>
      <c r="K2269" s="5" t="s">
        <v>9</v>
      </c>
      <c r="L2269" s="5" t="s">
        <v>37</v>
      </c>
      <c r="M2269" s="6">
        <v>3</v>
      </c>
      <c r="N2269" s="7">
        <v>152.32</v>
      </c>
      <c r="O2269" s="8">
        <v>0.1</v>
      </c>
      <c r="P2269" s="7">
        <v>79.36</v>
      </c>
      <c r="Q2269" s="7">
        <f t="shared" si="140"/>
        <v>411.26400000000001</v>
      </c>
      <c r="R2269" s="7">
        <f t="shared" si="141"/>
        <v>238.07999999999998</v>
      </c>
      <c r="S2269" s="7">
        <f t="shared" si="142"/>
        <v>173.18400000000003</v>
      </c>
      <c r="T2269" s="9">
        <f t="shared" si="143"/>
        <v>0.42110177404295057</v>
      </c>
      <c r="U2269" s="6">
        <f>YEAR(SalesDataTable[[#This Row],[Order Date]])</f>
        <v>2026</v>
      </c>
      <c r="V2269" s="9" t="str">
        <f>"Q"&amp;ROUNDUP(MONTH(SalesDataTable[[#This Row],[Order Date]])/3,0)</f>
        <v>Q4</v>
      </c>
      <c r="W2269" s="6">
        <f>MONTH(SalesDataTable[[#This Row],[Order Date]])</f>
        <v>11</v>
      </c>
      <c r="X2269" s="9" t="str">
        <f>TEXT(SalesDataTable[[#This Row],[Order Date]],"mmm")</f>
        <v>Nov</v>
      </c>
    </row>
    <row r="2270" spans="1:24">
      <c r="A2270" s="3">
        <v>4309</v>
      </c>
      <c r="B2270" s="4">
        <v>46330</v>
      </c>
      <c r="C2270" s="11">
        <f>YEAR(SalesDataTable[[#This Row],[Order Date]])</f>
        <v>2026</v>
      </c>
      <c r="D2270" s="11" t="str">
        <f>"Q"&amp;ROUNDUP(MONTH(SalesDataTable[[#This Row],[Order Date]])/3,0)</f>
        <v>Q4</v>
      </c>
      <c r="E2270" s="13">
        <f>MONTH(SalesDataTable[[#This Row],[Order Date]])</f>
        <v>11</v>
      </c>
      <c r="F2270" s="11" t="str">
        <f>TEXT(SalesDataTable[[#This Row],[Order Date]],"MMM")</f>
        <v>Nov</v>
      </c>
      <c r="G2270" s="5" t="s">
        <v>20</v>
      </c>
      <c r="H2270" s="5" t="s">
        <v>33</v>
      </c>
      <c r="I2270" s="5" t="s">
        <v>2</v>
      </c>
      <c r="J2270" s="5" t="s">
        <v>16</v>
      </c>
      <c r="K2270" s="5" t="s">
        <v>4</v>
      </c>
      <c r="L2270" s="5" t="s">
        <v>22</v>
      </c>
      <c r="M2270" s="6">
        <v>1</v>
      </c>
      <c r="N2270" s="7">
        <v>50.32</v>
      </c>
      <c r="O2270" s="8">
        <v>0.05</v>
      </c>
      <c r="P2270" s="7">
        <v>22.46</v>
      </c>
      <c r="Q2270" s="7">
        <f t="shared" si="140"/>
        <v>47.803999999999995</v>
      </c>
      <c r="R2270" s="7">
        <f t="shared" si="141"/>
        <v>22.46</v>
      </c>
      <c r="S2270" s="7">
        <f t="shared" si="142"/>
        <v>25.343999999999994</v>
      </c>
      <c r="T2270" s="9">
        <f t="shared" si="143"/>
        <v>0.53016483976236295</v>
      </c>
      <c r="U2270" s="6">
        <f>YEAR(SalesDataTable[[#This Row],[Order Date]])</f>
        <v>2026</v>
      </c>
      <c r="V2270" s="9" t="str">
        <f>"Q"&amp;ROUNDUP(MONTH(SalesDataTable[[#This Row],[Order Date]])/3,0)</f>
        <v>Q4</v>
      </c>
      <c r="W2270" s="6">
        <f>MONTH(SalesDataTable[[#This Row],[Order Date]])</f>
        <v>11</v>
      </c>
      <c r="X2270" s="9" t="str">
        <f>TEXT(SalesDataTable[[#This Row],[Order Date]],"mmm")</f>
        <v>Nov</v>
      </c>
    </row>
    <row r="2271" spans="1:24">
      <c r="A2271" s="3">
        <v>4355</v>
      </c>
      <c r="B2271" s="4">
        <v>46330</v>
      </c>
      <c r="C2271" s="11">
        <f>YEAR(SalesDataTable[[#This Row],[Order Date]])</f>
        <v>2026</v>
      </c>
      <c r="D2271" s="11" t="str">
        <f>"Q"&amp;ROUNDUP(MONTH(SalesDataTable[[#This Row],[Order Date]])/3,0)</f>
        <v>Q4</v>
      </c>
      <c r="E2271" s="13">
        <f>MONTH(SalesDataTable[[#This Row],[Order Date]])</f>
        <v>11</v>
      </c>
      <c r="F2271" s="11" t="str">
        <f>TEXT(SalesDataTable[[#This Row],[Order Date]],"MMM")</f>
        <v>Nov</v>
      </c>
      <c r="G2271" s="5" t="s">
        <v>11</v>
      </c>
      <c r="H2271" s="5" t="s">
        <v>12</v>
      </c>
      <c r="I2271" s="5" t="s">
        <v>19</v>
      </c>
      <c r="J2271" s="5" t="s">
        <v>3</v>
      </c>
      <c r="K2271" s="5" t="s">
        <v>9</v>
      </c>
      <c r="L2271" s="5" t="s">
        <v>37</v>
      </c>
      <c r="M2271" s="6">
        <v>2</v>
      </c>
      <c r="N2271" s="7">
        <v>151.04</v>
      </c>
      <c r="O2271" s="8">
        <v>0.15</v>
      </c>
      <c r="P2271" s="7">
        <v>76.97</v>
      </c>
      <c r="Q2271" s="7">
        <f t="shared" si="140"/>
        <v>256.76799999999997</v>
      </c>
      <c r="R2271" s="7">
        <f t="shared" si="141"/>
        <v>153.94</v>
      </c>
      <c r="S2271" s="7">
        <f t="shared" si="142"/>
        <v>102.82799999999997</v>
      </c>
      <c r="T2271" s="9">
        <f t="shared" si="143"/>
        <v>0.40047046360917243</v>
      </c>
      <c r="U2271" s="6">
        <f>YEAR(SalesDataTable[[#This Row],[Order Date]])</f>
        <v>2026</v>
      </c>
      <c r="V2271" s="9" t="str">
        <f>"Q"&amp;ROUNDUP(MONTH(SalesDataTable[[#This Row],[Order Date]])/3,0)</f>
        <v>Q4</v>
      </c>
      <c r="W2271" s="6">
        <f>MONTH(SalesDataTable[[#This Row],[Order Date]])</f>
        <v>11</v>
      </c>
      <c r="X2271" s="9" t="str">
        <f>TEXT(SalesDataTable[[#This Row],[Order Date]],"mmm")</f>
        <v>Nov</v>
      </c>
    </row>
    <row r="2272" spans="1:24">
      <c r="A2272" s="3">
        <v>5052</v>
      </c>
      <c r="B2272" s="4">
        <v>46330</v>
      </c>
      <c r="C2272" s="11">
        <f>YEAR(SalesDataTable[[#This Row],[Order Date]])</f>
        <v>2026</v>
      </c>
      <c r="D2272" s="11" t="str">
        <f>"Q"&amp;ROUNDUP(MONTH(SalesDataTable[[#This Row],[Order Date]])/3,0)</f>
        <v>Q4</v>
      </c>
      <c r="E2272" s="13">
        <f>MONTH(SalesDataTable[[#This Row],[Order Date]])</f>
        <v>11</v>
      </c>
      <c r="F2272" s="11" t="str">
        <f>TEXT(SalesDataTable[[#This Row],[Order Date]],"MMM")</f>
        <v>Nov</v>
      </c>
      <c r="G2272" s="5" t="s">
        <v>0</v>
      </c>
      <c r="H2272" s="5" t="s">
        <v>50</v>
      </c>
      <c r="I2272" s="5" t="s">
        <v>28</v>
      </c>
      <c r="J2272" s="5" t="s">
        <v>3</v>
      </c>
      <c r="K2272" s="5" t="s">
        <v>4</v>
      </c>
      <c r="L2272" s="5" t="s">
        <v>26</v>
      </c>
      <c r="M2272" s="6">
        <v>3</v>
      </c>
      <c r="N2272" s="7">
        <v>41.12</v>
      </c>
      <c r="O2272" s="8">
        <v>0.1</v>
      </c>
      <c r="P2272" s="7">
        <v>16.670000000000002</v>
      </c>
      <c r="Q2272" s="7">
        <f t="shared" si="140"/>
        <v>111.02399999999999</v>
      </c>
      <c r="R2272" s="7">
        <f t="shared" si="141"/>
        <v>50.010000000000005</v>
      </c>
      <c r="S2272" s="7">
        <f t="shared" si="142"/>
        <v>61.013999999999982</v>
      </c>
      <c r="T2272" s="9">
        <f t="shared" si="143"/>
        <v>0.54955685257241671</v>
      </c>
      <c r="U2272" s="6">
        <f>YEAR(SalesDataTable[[#This Row],[Order Date]])</f>
        <v>2026</v>
      </c>
      <c r="V2272" s="9" t="str">
        <f>"Q"&amp;ROUNDUP(MONTH(SalesDataTable[[#This Row],[Order Date]])/3,0)</f>
        <v>Q4</v>
      </c>
      <c r="W2272" s="6">
        <f>MONTH(SalesDataTable[[#This Row],[Order Date]])</f>
        <v>11</v>
      </c>
      <c r="X2272" s="9" t="str">
        <f>TEXT(SalesDataTable[[#This Row],[Order Date]],"mmm")</f>
        <v>Nov</v>
      </c>
    </row>
    <row r="2273" spans="1:24">
      <c r="A2273" s="3">
        <v>9</v>
      </c>
      <c r="B2273" s="4">
        <v>46331</v>
      </c>
      <c r="C2273" s="11">
        <f>YEAR(SalesDataTable[[#This Row],[Order Date]])</f>
        <v>2026</v>
      </c>
      <c r="D2273" s="11" t="str">
        <f>"Q"&amp;ROUNDUP(MONTH(SalesDataTable[[#This Row],[Order Date]])/3,0)</f>
        <v>Q4</v>
      </c>
      <c r="E2273" s="13">
        <f>MONTH(SalesDataTable[[#This Row],[Order Date]])</f>
        <v>11</v>
      </c>
      <c r="F2273" s="11" t="str">
        <f>TEXT(SalesDataTable[[#This Row],[Order Date]],"MMM")</f>
        <v>Nov</v>
      </c>
      <c r="G2273" s="5" t="s">
        <v>0</v>
      </c>
      <c r="H2273" s="5" t="s">
        <v>50</v>
      </c>
      <c r="I2273" s="5" t="s">
        <v>2</v>
      </c>
      <c r="J2273" s="5" t="s">
        <v>13</v>
      </c>
      <c r="K2273" s="5" t="s">
        <v>9</v>
      </c>
      <c r="L2273" s="5" t="s">
        <v>17</v>
      </c>
      <c r="M2273" s="6">
        <v>1</v>
      </c>
      <c r="N2273" s="7">
        <v>140.59</v>
      </c>
      <c r="O2273" s="8">
        <v>0.1</v>
      </c>
      <c r="P2273" s="7">
        <v>79.510000000000005</v>
      </c>
      <c r="Q2273" s="7">
        <f t="shared" si="140"/>
        <v>126.53100000000001</v>
      </c>
      <c r="R2273" s="7">
        <f t="shared" si="141"/>
        <v>79.510000000000005</v>
      </c>
      <c r="S2273" s="7">
        <f t="shared" si="142"/>
        <v>47.021000000000001</v>
      </c>
      <c r="T2273" s="9">
        <f t="shared" si="143"/>
        <v>0.37161644182058151</v>
      </c>
      <c r="U2273" s="6">
        <f>YEAR(SalesDataTable[[#This Row],[Order Date]])</f>
        <v>2026</v>
      </c>
      <c r="V2273" s="9" t="str">
        <f>"Q"&amp;ROUNDUP(MONTH(SalesDataTable[[#This Row],[Order Date]])/3,0)</f>
        <v>Q4</v>
      </c>
      <c r="W2273" s="6">
        <f>MONTH(SalesDataTable[[#This Row],[Order Date]])</f>
        <v>11</v>
      </c>
      <c r="X2273" s="9" t="str">
        <f>TEXT(SalesDataTable[[#This Row],[Order Date]],"mmm")</f>
        <v>Nov</v>
      </c>
    </row>
    <row r="2274" spans="1:24">
      <c r="A2274" s="3">
        <v>703</v>
      </c>
      <c r="B2274" s="4">
        <v>46331</v>
      </c>
      <c r="C2274" s="11">
        <f>YEAR(SalesDataTable[[#This Row],[Order Date]])</f>
        <v>2026</v>
      </c>
      <c r="D2274" s="11" t="str">
        <f>"Q"&amp;ROUNDUP(MONTH(SalesDataTable[[#This Row],[Order Date]])/3,0)</f>
        <v>Q4</v>
      </c>
      <c r="E2274" s="13">
        <f>MONTH(SalesDataTable[[#This Row],[Order Date]])</f>
        <v>11</v>
      </c>
      <c r="F2274" s="11" t="str">
        <f>TEXT(SalesDataTable[[#This Row],[Order Date]],"MMM")</f>
        <v>Nov</v>
      </c>
      <c r="G2274" s="5" t="s">
        <v>6</v>
      </c>
      <c r="H2274" s="5" t="s">
        <v>49</v>
      </c>
      <c r="I2274" s="5" t="s">
        <v>2</v>
      </c>
      <c r="J2274" s="5" t="s">
        <v>3</v>
      </c>
      <c r="K2274" s="5" t="s">
        <v>14</v>
      </c>
      <c r="L2274" s="5" t="s">
        <v>48</v>
      </c>
      <c r="M2274" s="6">
        <v>2</v>
      </c>
      <c r="N2274" s="7">
        <v>160.68</v>
      </c>
      <c r="O2274" s="8">
        <v>0</v>
      </c>
      <c r="P2274" s="7">
        <v>89.49</v>
      </c>
      <c r="Q2274" s="7">
        <f t="shared" si="140"/>
        <v>321.36</v>
      </c>
      <c r="R2274" s="7">
        <f t="shared" si="141"/>
        <v>178.98</v>
      </c>
      <c r="S2274" s="7">
        <f t="shared" si="142"/>
        <v>142.38000000000002</v>
      </c>
      <c r="T2274" s="9">
        <f t="shared" si="143"/>
        <v>0.4430545182972368</v>
      </c>
      <c r="U2274" s="6">
        <f>YEAR(SalesDataTable[[#This Row],[Order Date]])</f>
        <v>2026</v>
      </c>
      <c r="V2274" s="9" t="str">
        <f>"Q"&amp;ROUNDUP(MONTH(SalesDataTable[[#This Row],[Order Date]])/3,0)</f>
        <v>Q4</v>
      </c>
      <c r="W2274" s="6">
        <f>MONTH(SalesDataTable[[#This Row],[Order Date]])</f>
        <v>11</v>
      </c>
      <c r="X2274" s="9" t="str">
        <f>TEXT(SalesDataTable[[#This Row],[Order Date]],"mmm")</f>
        <v>Nov</v>
      </c>
    </row>
    <row r="2275" spans="1:24">
      <c r="A2275" s="3">
        <v>1627</v>
      </c>
      <c r="B2275" s="4">
        <v>46331</v>
      </c>
      <c r="C2275" s="11">
        <f>YEAR(SalesDataTable[[#This Row],[Order Date]])</f>
        <v>2026</v>
      </c>
      <c r="D2275" s="11" t="str">
        <f>"Q"&amp;ROUNDUP(MONTH(SalesDataTable[[#This Row],[Order Date]])/3,0)</f>
        <v>Q4</v>
      </c>
      <c r="E2275" s="13">
        <f>MONTH(SalesDataTable[[#This Row],[Order Date]])</f>
        <v>11</v>
      </c>
      <c r="F2275" s="11" t="str">
        <f>TEXT(SalesDataTable[[#This Row],[Order Date]],"MMM")</f>
        <v>Nov</v>
      </c>
      <c r="G2275" s="5" t="s">
        <v>20</v>
      </c>
      <c r="H2275" s="5" t="s">
        <v>21</v>
      </c>
      <c r="I2275" s="5" t="s">
        <v>2</v>
      </c>
      <c r="J2275" s="5" t="s">
        <v>3</v>
      </c>
      <c r="K2275" s="5" t="s">
        <v>34</v>
      </c>
      <c r="L2275" s="5" t="s">
        <v>45</v>
      </c>
      <c r="M2275" s="6">
        <v>6</v>
      </c>
      <c r="N2275" s="7">
        <v>49.7</v>
      </c>
      <c r="O2275" s="8">
        <v>0</v>
      </c>
      <c r="P2275" s="7">
        <v>22.34</v>
      </c>
      <c r="Q2275" s="7">
        <f t="shared" si="140"/>
        <v>298.20000000000005</v>
      </c>
      <c r="R2275" s="7">
        <f t="shared" si="141"/>
        <v>134.04</v>
      </c>
      <c r="S2275" s="7">
        <f t="shared" si="142"/>
        <v>164.16000000000005</v>
      </c>
      <c r="T2275" s="9">
        <f t="shared" si="143"/>
        <v>0.55050301810865199</v>
      </c>
      <c r="U2275" s="6">
        <f>YEAR(SalesDataTable[[#This Row],[Order Date]])</f>
        <v>2026</v>
      </c>
      <c r="V2275" s="9" t="str">
        <f>"Q"&amp;ROUNDUP(MONTH(SalesDataTable[[#This Row],[Order Date]])/3,0)</f>
        <v>Q4</v>
      </c>
      <c r="W2275" s="6">
        <f>MONTH(SalesDataTable[[#This Row],[Order Date]])</f>
        <v>11</v>
      </c>
      <c r="X2275" s="9" t="str">
        <f>TEXT(SalesDataTable[[#This Row],[Order Date]],"mmm")</f>
        <v>Nov</v>
      </c>
    </row>
    <row r="2276" spans="1:24">
      <c r="A2276" s="3">
        <v>1760</v>
      </c>
      <c r="B2276" s="4">
        <v>46331</v>
      </c>
      <c r="C2276" s="11">
        <f>YEAR(SalesDataTable[[#This Row],[Order Date]])</f>
        <v>2026</v>
      </c>
      <c r="D2276" s="11" t="str">
        <f>"Q"&amp;ROUNDUP(MONTH(SalesDataTable[[#This Row],[Order Date]])/3,0)</f>
        <v>Q4</v>
      </c>
      <c r="E2276" s="13">
        <f>MONTH(SalesDataTable[[#This Row],[Order Date]])</f>
        <v>11</v>
      </c>
      <c r="F2276" s="11" t="str">
        <f>TEXT(SalesDataTable[[#This Row],[Order Date]],"MMM")</f>
        <v>Nov</v>
      </c>
      <c r="G2276" s="5" t="s">
        <v>6</v>
      </c>
      <c r="H2276" s="5" t="s">
        <v>41</v>
      </c>
      <c r="I2276" s="5" t="s">
        <v>19</v>
      </c>
      <c r="J2276" s="5" t="s">
        <v>3</v>
      </c>
      <c r="K2276" s="5" t="s">
        <v>4</v>
      </c>
      <c r="L2276" s="5" t="s">
        <v>5</v>
      </c>
      <c r="M2276" s="6">
        <v>3</v>
      </c>
      <c r="N2276" s="7">
        <v>80.400000000000006</v>
      </c>
      <c r="O2276" s="8">
        <v>0.05</v>
      </c>
      <c r="P2276" s="7">
        <v>42.82</v>
      </c>
      <c r="Q2276" s="7">
        <f t="shared" si="140"/>
        <v>229.14000000000001</v>
      </c>
      <c r="R2276" s="7">
        <f t="shared" si="141"/>
        <v>128.46</v>
      </c>
      <c r="S2276" s="7">
        <f t="shared" si="142"/>
        <v>100.68</v>
      </c>
      <c r="T2276" s="9">
        <f t="shared" si="143"/>
        <v>0.43938203718250851</v>
      </c>
      <c r="U2276" s="6">
        <f>YEAR(SalesDataTable[[#This Row],[Order Date]])</f>
        <v>2026</v>
      </c>
      <c r="V2276" s="9" t="str">
        <f>"Q"&amp;ROUNDUP(MONTH(SalesDataTable[[#This Row],[Order Date]])/3,0)</f>
        <v>Q4</v>
      </c>
      <c r="W2276" s="6">
        <f>MONTH(SalesDataTable[[#This Row],[Order Date]])</f>
        <v>11</v>
      </c>
      <c r="X2276" s="9" t="str">
        <f>TEXT(SalesDataTable[[#This Row],[Order Date]],"mmm")</f>
        <v>Nov</v>
      </c>
    </row>
    <row r="2277" spans="1:24">
      <c r="A2277" s="3">
        <v>2268</v>
      </c>
      <c r="B2277" s="4">
        <v>46331</v>
      </c>
      <c r="C2277" s="11">
        <f>YEAR(SalesDataTable[[#This Row],[Order Date]])</f>
        <v>2026</v>
      </c>
      <c r="D2277" s="11" t="str">
        <f>"Q"&amp;ROUNDUP(MONTH(SalesDataTable[[#This Row],[Order Date]])/3,0)</f>
        <v>Q4</v>
      </c>
      <c r="E2277" s="13">
        <f>MONTH(SalesDataTable[[#This Row],[Order Date]])</f>
        <v>11</v>
      </c>
      <c r="F2277" s="11" t="str">
        <f>TEXT(SalesDataTable[[#This Row],[Order Date]],"MMM")</f>
        <v>Nov</v>
      </c>
      <c r="G2277" s="5" t="s">
        <v>6</v>
      </c>
      <c r="H2277" s="5" t="s">
        <v>7</v>
      </c>
      <c r="I2277" s="5" t="s">
        <v>19</v>
      </c>
      <c r="J2277" s="5" t="s">
        <v>13</v>
      </c>
      <c r="K2277" s="5" t="s">
        <v>9</v>
      </c>
      <c r="L2277" s="5" t="s">
        <v>37</v>
      </c>
      <c r="M2277" s="6">
        <v>4</v>
      </c>
      <c r="N2277" s="7">
        <v>151.38999999999999</v>
      </c>
      <c r="O2277" s="8">
        <v>0.05</v>
      </c>
      <c r="P2277" s="7">
        <v>80.66</v>
      </c>
      <c r="Q2277" s="7">
        <f t="shared" si="140"/>
        <v>575.28199999999993</v>
      </c>
      <c r="R2277" s="7">
        <f t="shared" si="141"/>
        <v>322.64</v>
      </c>
      <c r="S2277" s="7">
        <f t="shared" si="142"/>
        <v>252.64199999999994</v>
      </c>
      <c r="T2277" s="9">
        <f t="shared" si="143"/>
        <v>0.43916201097896329</v>
      </c>
      <c r="U2277" s="6">
        <f>YEAR(SalesDataTable[[#This Row],[Order Date]])</f>
        <v>2026</v>
      </c>
      <c r="V2277" s="9" t="str">
        <f>"Q"&amp;ROUNDUP(MONTH(SalesDataTable[[#This Row],[Order Date]])/3,0)</f>
        <v>Q4</v>
      </c>
      <c r="W2277" s="6">
        <f>MONTH(SalesDataTable[[#This Row],[Order Date]])</f>
        <v>11</v>
      </c>
      <c r="X2277" s="9" t="str">
        <f>TEXT(SalesDataTable[[#This Row],[Order Date]],"mmm")</f>
        <v>Nov</v>
      </c>
    </row>
    <row r="2278" spans="1:24">
      <c r="A2278" s="3">
        <v>2636</v>
      </c>
      <c r="B2278" s="4">
        <v>46331</v>
      </c>
      <c r="C2278" s="11">
        <f>YEAR(SalesDataTable[[#This Row],[Order Date]])</f>
        <v>2026</v>
      </c>
      <c r="D2278" s="11" t="str">
        <f>"Q"&amp;ROUNDUP(MONTH(SalesDataTable[[#This Row],[Order Date]])/3,0)</f>
        <v>Q4</v>
      </c>
      <c r="E2278" s="13">
        <f>MONTH(SalesDataTable[[#This Row],[Order Date]])</f>
        <v>11</v>
      </c>
      <c r="F2278" s="11" t="str">
        <f>TEXT(SalesDataTable[[#This Row],[Order Date]],"MMM")</f>
        <v>Nov</v>
      </c>
      <c r="G2278" s="5" t="s">
        <v>6</v>
      </c>
      <c r="H2278" s="5" t="s">
        <v>49</v>
      </c>
      <c r="I2278" s="5" t="s">
        <v>19</v>
      </c>
      <c r="J2278" s="5" t="s">
        <v>16</v>
      </c>
      <c r="K2278" s="5" t="s">
        <v>14</v>
      </c>
      <c r="L2278" s="5" t="s">
        <v>32</v>
      </c>
      <c r="M2278" s="6">
        <v>2</v>
      </c>
      <c r="N2278" s="7">
        <v>45.44</v>
      </c>
      <c r="O2278" s="8">
        <v>0.05</v>
      </c>
      <c r="P2278" s="7">
        <v>18.2</v>
      </c>
      <c r="Q2278" s="7">
        <f t="shared" si="140"/>
        <v>86.335999999999999</v>
      </c>
      <c r="R2278" s="7">
        <f t="shared" si="141"/>
        <v>36.4</v>
      </c>
      <c r="S2278" s="7">
        <f t="shared" si="142"/>
        <v>49.936</v>
      </c>
      <c r="T2278" s="9">
        <f t="shared" si="143"/>
        <v>0.57839140103780584</v>
      </c>
      <c r="U2278" s="6">
        <f>YEAR(SalesDataTable[[#This Row],[Order Date]])</f>
        <v>2026</v>
      </c>
      <c r="V2278" s="9" t="str">
        <f>"Q"&amp;ROUNDUP(MONTH(SalesDataTable[[#This Row],[Order Date]])/3,0)</f>
        <v>Q4</v>
      </c>
      <c r="W2278" s="6">
        <f>MONTH(SalesDataTable[[#This Row],[Order Date]])</f>
        <v>11</v>
      </c>
      <c r="X2278" s="9" t="str">
        <f>TEXT(SalesDataTable[[#This Row],[Order Date]],"mmm")</f>
        <v>Nov</v>
      </c>
    </row>
    <row r="2279" spans="1:24">
      <c r="A2279" s="3">
        <v>3255</v>
      </c>
      <c r="B2279" s="4">
        <v>46331</v>
      </c>
      <c r="C2279" s="11">
        <f>YEAR(SalesDataTable[[#This Row],[Order Date]])</f>
        <v>2026</v>
      </c>
      <c r="D2279" s="11" t="str">
        <f>"Q"&amp;ROUNDUP(MONTH(SalesDataTable[[#This Row],[Order Date]])/3,0)</f>
        <v>Q4</v>
      </c>
      <c r="E2279" s="13">
        <f>MONTH(SalesDataTable[[#This Row],[Order Date]])</f>
        <v>11</v>
      </c>
      <c r="F2279" s="11" t="str">
        <f>TEXT(SalesDataTable[[#This Row],[Order Date]],"MMM")</f>
        <v>Nov</v>
      </c>
      <c r="G2279" s="5" t="s">
        <v>20</v>
      </c>
      <c r="H2279" s="5" t="s">
        <v>47</v>
      </c>
      <c r="I2279" s="5" t="s">
        <v>2</v>
      </c>
      <c r="J2279" s="5" t="s">
        <v>13</v>
      </c>
      <c r="K2279" s="5" t="s">
        <v>9</v>
      </c>
      <c r="L2279" s="5" t="s">
        <v>46</v>
      </c>
      <c r="M2279" s="6">
        <v>2</v>
      </c>
      <c r="N2279" s="7">
        <v>70.790000000000006</v>
      </c>
      <c r="O2279" s="8">
        <v>0.15</v>
      </c>
      <c r="P2279" s="7">
        <v>33.32</v>
      </c>
      <c r="Q2279" s="7">
        <f t="shared" si="140"/>
        <v>120.343</v>
      </c>
      <c r="R2279" s="7">
        <f t="shared" si="141"/>
        <v>66.64</v>
      </c>
      <c r="S2279" s="7">
        <f t="shared" si="142"/>
        <v>53.703000000000003</v>
      </c>
      <c r="T2279" s="9">
        <f t="shared" si="143"/>
        <v>0.44624947026416162</v>
      </c>
      <c r="U2279" s="6">
        <f>YEAR(SalesDataTable[[#This Row],[Order Date]])</f>
        <v>2026</v>
      </c>
      <c r="V2279" s="9" t="str">
        <f>"Q"&amp;ROUNDUP(MONTH(SalesDataTable[[#This Row],[Order Date]])/3,0)</f>
        <v>Q4</v>
      </c>
      <c r="W2279" s="6">
        <f>MONTH(SalesDataTable[[#This Row],[Order Date]])</f>
        <v>11</v>
      </c>
      <c r="X2279" s="9" t="str">
        <f>TEXT(SalesDataTable[[#This Row],[Order Date]],"mmm")</f>
        <v>Nov</v>
      </c>
    </row>
    <row r="2280" spans="1:24">
      <c r="A2280" s="3">
        <v>4326</v>
      </c>
      <c r="B2280" s="4">
        <v>46331</v>
      </c>
      <c r="C2280" s="11">
        <f>YEAR(SalesDataTable[[#This Row],[Order Date]])</f>
        <v>2026</v>
      </c>
      <c r="D2280" s="11" t="str">
        <f>"Q"&amp;ROUNDUP(MONTH(SalesDataTable[[#This Row],[Order Date]])/3,0)</f>
        <v>Q4</v>
      </c>
      <c r="E2280" s="13">
        <f>MONTH(SalesDataTable[[#This Row],[Order Date]])</f>
        <v>11</v>
      </c>
      <c r="F2280" s="11" t="str">
        <f>TEXT(SalesDataTable[[#This Row],[Order Date]],"MMM")</f>
        <v>Nov</v>
      </c>
      <c r="G2280" s="5" t="s">
        <v>11</v>
      </c>
      <c r="H2280" s="5" t="s">
        <v>25</v>
      </c>
      <c r="I2280" s="5" t="s">
        <v>19</v>
      </c>
      <c r="J2280" s="5" t="s">
        <v>3</v>
      </c>
      <c r="K2280" s="5" t="s">
        <v>14</v>
      </c>
      <c r="L2280" s="5" t="s">
        <v>15</v>
      </c>
      <c r="M2280" s="6">
        <v>1</v>
      </c>
      <c r="N2280" s="7">
        <v>35.630000000000003</v>
      </c>
      <c r="O2280" s="8">
        <v>0</v>
      </c>
      <c r="P2280" s="7">
        <v>13.47</v>
      </c>
      <c r="Q2280" s="7">
        <f t="shared" si="140"/>
        <v>35.630000000000003</v>
      </c>
      <c r="R2280" s="7">
        <f t="shared" si="141"/>
        <v>13.47</v>
      </c>
      <c r="S2280" s="7">
        <f t="shared" si="142"/>
        <v>22.160000000000004</v>
      </c>
      <c r="T2280" s="9">
        <f t="shared" si="143"/>
        <v>0.62194779680044909</v>
      </c>
      <c r="U2280" s="6">
        <f>YEAR(SalesDataTable[[#This Row],[Order Date]])</f>
        <v>2026</v>
      </c>
      <c r="V2280" s="9" t="str">
        <f>"Q"&amp;ROUNDUP(MONTH(SalesDataTable[[#This Row],[Order Date]])/3,0)</f>
        <v>Q4</v>
      </c>
      <c r="W2280" s="6">
        <f>MONTH(SalesDataTable[[#This Row],[Order Date]])</f>
        <v>11</v>
      </c>
      <c r="X2280" s="9" t="str">
        <f>TEXT(SalesDataTable[[#This Row],[Order Date]],"mmm")</f>
        <v>Nov</v>
      </c>
    </row>
    <row r="2281" spans="1:24">
      <c r="A2281" s="3">
        <v>4346</v>
      </c>
      <c r="B2281" s="4">
        <v>46331</v>
      </c>
      <c r="C2281" s="11">
        <f>YEAR(SalesDataTable[[#This Row],[Order Date]])</f>
        <v>2026</v>
      </c>
      <c r="D2281" s="11" t="str">
        <f>"Q"&amp;ROUNDUP(MONTH(SalesDataTable[[#This Row],[Order Date]])/3,0)</f>
        <v>Q4</v>
      </c>
      <c r="E2281" s="13">
        <f>MONTH(SalesDataTable[[#This Row],[Order Date]])</f>
        <v>11</v>
      </c>
      <c r="F2281" s="11" t="str">
        <f>TEXT(SalesDataTable[[#This Row],[Order Date]],"MMM")</f>
        <v>Nov</v>
      </c>
      <c r="G2281" s="5" t="s">
        <v>0</v>
      </c>
      <c r="H2281" s="5" t="s">
        <v>50</v>
      </c>
      <c r="I2281" s="5" t="s">
        <v>2</v>
      </c>
      <c r="J2281" s="5" t="s">
        <v>16</v>
      </c>
      <c r="K2281" s="5" t="s">
        <v>9</v>
      </c>
      <c r="L2281" s="5" t="s">
        <v>46</v>
      </c>
      <c r="M2281" s="6">
        <v>3</v>
      </c>
      <c r="N2281" s="7">
        <v>73.010000000000005</v>
      </c>
      <c r="O2281" s="8">
        <v>0.15</v>
      </c>
      <c r="P2281" s="7">
        <v>32.49</v>
      </c>
      <c r="Q2281" s="7">
        <f t="shared" si="140"/>
        <v>186.17550000000003</v>
      </c>
      <c r="R2281" s="7">
        <f t="shared" si="141"/>
        <v>97.47</v>
      </c>
      <c r="S2281" s="7">
        <f t="shared" si="142"/>
        <v>88.705500000000029</v>
      </c>
      <c r="T2281" s="9">
        <f t="shared" si="143"/>
        <v>0.47646172562984934</v>
      </c>
      <c r="U2281" s="6">
        <f>YEAR(SalesDataTable[[#This Row],[Order Date]])</f>
        <v>2026</v>
      </c>
      <c r="V2281" s="9" t="str">
        <f>"Q"&amp;ROUNDUP(MONTH(SalesDataTable[[#This Row],[Order Date]])/3,0)</f>
        <v>Q4</v>
      </c>
      <c r="W2281" s="6">
        <f>MONTH(SalesDataTable[[#This Row],[Order Date]])</f>
        <v>11</v>
      </c>
      <c r="X2281" s="9" t="str">
        <f>TEXT(SalesDataTable[[#This Row],[Order Date]],"mmm")</f>
        <v>Nov</v>
      </c>
    </row>
    <row r="2282" spans="1:24">
      <c r="A2282" s="3">
        <v>266</v>
      </c>
      <c r="B2282" s="4">
        <v>46332</v>
      </c>
      <c r="C2282" s="11">
        <f>YEAR(SalesDataTable[[#This Row],[Order Date]])</f>
        <v>2026</v>
      </c>
      <c r="D2282" s="11" t="str">
        <f>"Q"&amp;ROUNDUP(MONTH(SalesDataTable[[#This Row],[Order Date]])/3,0)</f>
        <v>Q4</v>
      </c>
      <c r="E2282" s="13">
        <f>MONTH(SalesDataTable[[#This Row],[Order Date]])</f>
        <v>11</v>
      </c>
      <c r="F2282" s="11" t="str">
        <f>TEXT(SalesDataTable[[#This Row],[Order Date]],"MMM")</f>
        <v>Nov</v>
      </c>
      <c r="G2282" s="5" t="s">
        <v>6</v>
      </c>
      <c r="H2282" s="5" t="s">
        <v>7</v>
      </c>
      <c r="I2282" s="5" t="s">
        <v>28</v>
      </c>
      <c r="J2282" s="5" t="s">
        <v>16</v>
      </c>
      <c r="K2282" s="5" t="s">
        <v>9</v>
      </c>
      <c r="L2282" s="5" t="s">
        <v>10</v>
      </c>
      <c r="M2282" s="6">
        <v>1</v>
      </c>
      <c r="N2282" s="7">
        <v>93.48</v>
      </c>
      <c r="O2282" s="8">
        <v>0.05</v>
      </c>
      <c r="P2282" s="7">
        <v>46.34</v>
      </c>
      <c r="Q2282" s="7">
        <f t="shared" si="140"/>
        <v>88.805999999999997</v>
      </c>
      <c r="R2282" s="7">
        <f t="shared" si="141"/>
        <v>46.34</v>
      </c>
      <c r="S2282" s="7">
        <f t="shared" si="142"/>
        <v>42.465999999999994</v>
      </c>
      <c r="T2282" s="9">
        <f t="shared" si="143"/>
        <v>0.47818841069297113</v>
      </c>
      <c r="U2282" s="6">
        <f>YEAR(SalesDataTable[[#This Row],[Order Date]])</f>
        <v>2026</v>
      </c>
      <c r="V2282" s="9" t="str">
        <f>"Q"&amp;ROUNDUP(MONTH(SalesDataTable[[#This Row],[Order Date]])/3,0)</f>
        <v>Q4</v>
      </c>
      <c r="W2282" s="6">
        <f>MONTH(SalesDataTable[[#This Row],[Order Date]])</f>
        <v>11</v>
      </c>
      <c r="X2282" s="9" t="str">
        <f>TEXT(SalesDataTable[[#This Row],[Order Date]],"mmm")</f>
        <v>Nov</v>
      </c>
    </row>
    <row r="2283" spans="1:24">
      <c r="A2283" s="3">
        <v>274</v>
      </c>
      <c r="B2283" s="4">
        <v>46332</v>
      </c>
      <c r="C2283" s="11">
        <f>YEAR(SalesDataTable[[#This Row],[Order Date]])</f>
        <v>2026</v>
      </c>
      <c r="D2283" s="11" t="str">
        <f>"Q"&amp;ROUNDUP(MONTH(SalesDataTable[[#This Row],[Order Date]])/3,0)</f>
        <v>Q4</v>
      </c>
      <c r="E2283" s="13">
        <f>MONTH(SalesDataTable[[#This Row],[Order Date]])</f>
        <v>11</v>
      </c>
      <c r="F2283" s="11" t="str">
        <f>TEXT(SalesDataTable[[#This Row],[Order Date]],"MMM")</f>
        <v>Nov</v>
      </c>
      <c r="G2283" s="5" t="s">
        <v>6</v>
      </c>
      <c r="H2283" s="5" t="s">
        <v>7</v>
      </c>
      <c r="I2283" s="5" t="s">
        <v>2</v>
      </c>
      <c r="J2283" s="5" t="s">
        <v>16</v>
      </c>
      <c r="K2283" s="5" t="s">
        <v>4</v>
      </c>
      <c r="L2283" s="5" t="s">
        <v>5</v>
      </c>
      <c r="M2283" s="6">
        <v>1</v>
      </c>
      <c r="N2283" s="7">
        <v>82.89</v>
      </c>
      <c r="O2283" s="8">
        <v>0</v>
      </c>
      <c r="P2283" s="7">
        <v>41.44</v>
      </c>
      <c r="Q2283" s="7">
        <f t="shared" si="140"/>
        <v>82.89</v>
      </c>
      <c r="R2283" s="7">
        <f t="shared" si="141"/>
        <v>41.44</v>
      </c>
      <c r="S2283" s="7">
        <f t="shared" si="142"/>
        <v>41.45</v>
      </c>
      <c r="T2283" s="9">
        <f t="shared" si="143"/>
        <v>0.50006032090722652</v>
      </c>
      <c r="U2283" s="6">
        <f>YEAR(SalesDataTable[[#This Row],[Order Date]])</f>
        <v>2026</v>
      </c>
      <c r="V2283" s="9" t="str">
        <f>"Q"&amp;ROUNDUP(MONTH(SalesDataTable[[#This Row],[Order Date]])/3,0)</f>
        <v>Q4</v>
      </c>
      <c r="W2283" s="6">
        <f>MONTH(SalesDataTable[[#This Row],[Order Date]])</f>
        <v>11</v>
      </c>
      <c r="X2283" s="9" t="str">
        <f>TEXT(SalesDataTable[[#This Row],[Order Date]],"mmm")</f>
        <v>Nov</v>
      </c>
    </row>
    <row r="2284" spans="1:24">
      <c r="A2284" s="3">
        <v>1135</v>
      </c>
      <c r="B2284" s="4">
        <v>46332</v>
      </c>
      <c r="C2284" s="11">
        <f>YEAR(SalesDataTable[[#This Row],[Order Date]])</f>
        <v>2026</v>
      </c>
      <c r="D2284" s="11" t="str">
        <f>"Q"&amp;ROUNDUP(MONTH(SalesDataTable[[#This Row],[Order Date]])/3,0)</f>
        <v>Q4</v>
      </c>
      <c r="E2284" s="13">
        <f>MONTH(SalesDataTable[[#This Row],[Order Date]])</f>
        <v>11</v>
      </c>
      <c r="F2284" s="11" t="str">
        <f>TEXT(SalesDataTable[[#This Row],[Order Date]],"MMM")</f>
        <v>Nov</v>
      </c>
      <c r="G2284" s="5" t="s">
        <v>20</v>
      </c>
      <c r="H2284" s="5" t="s">
        <v>31</v>
      </c>
      <c r="I2284" s="5" t="s">
        <v>2</v>
      </c>
      <c r="J2284" s="5" t="s">
        <v>13</v>
      </c>
      <c r="K2284" s="5" t="s">
        <v>14</v>
      </c>
      <c r="L2284" s="5" t="s">
        <v>15</v>
      </c>
      <c r="M2284" s="6">
        <v>2</v>
      </c>
      <c r="N2284" s="7">
        <v>35.71</v>
      </c>
      <c r="O2284" s="8">
        <v>0.2</v>
      </c>
      <c r="P2284" s="7">
        <v>13.48</v>
      </c>
      <c r="Q2284" s="7">
        <f t="shared" si="140"/>
        <v>57.136000000000003</v>
      </c>
      <c r="R2284" s="7">
        <f t="shared" si="141"/>
        <v>26.96</v>
      </c>
      <c r="S2284" s="7">
        <f t="shared" si="142"/>
        <v>30.176000000000002</v>
      </c>
      <c r="T2284" s="9">
        <f t="shared" si="143"/>
        <v>0.52814337720526461</v>
      </c>
      <c r="U2284" s="6">
        <f>YEAR(SalesDataTable[[#This Row],[Order Date]])</f>
        <v>2026</v>
      </c>
      <c r="V2284" s="9" t="str">
        <f>"Q"&amp;ROUNDUP(MONTH(SalesDataTable[[#This Row],[Order Date]])/3,0)</f>
        <v>Q4</v>
      </c>
      <c r="W2284" s="6">
        <f>MONTH(SalesDataTable[[#This Row],[Order Date]])</f>
        <v>11</v>
      </c>
      <c r="X2284" s="9" t="str">
        <f>TEXT(SalesDataTable[[#This Row],[Order Date]],"mmm")</f>
        <v>Nov</v>
      </c>
    </row>
    <row r="2285" spans="1:24">
      <c r="A2285" s="3">
        <v>2166</v>
      </c>
      <c r="B2285" s="4">
        <v>46332</v>
      </c>
      <c r="C2285" s="11">
        <f>YEAR(SalesDataTable[[#This Row],[Order Date]])</f>
        <v>2026</v>
      </c>
      <c r="D2285" s="11" t="str">
        <f>"Q"&amp;ROUNDUP(MONTH(SalesDataTable[[#This Row],[Order Date]])/3,0)</f>
        <v>Q4</v>
      </c>
      <c r="E2285" s="13">
        <f>MONTH(SalesDataTable[[#This Row],[Order Date]])</f>
        <v>11</v>
      </c>
      <c r="F2285" s="11" t="str">
        <f>TEXT(SalesDataTable[[#This Row],[Order Date]],"MMM")</f>
        <v>Nov</v>
      </c>
      <c r="G2285" s="5" t="s">
        <v>20</v>
      </c>
      <c r="H2285" s="5" t="s">
        <v>47</v>
      </c>
      <c r="I2285" s="5" t="s">
        <v>19</v>
      </c>
      <c r="J2285" s="5" t="s">
        <v>13</v>
      </c>
      <c r="K2285" s="5" t="s">
        <v>34</v>
      </c>
      <c r="L2285" s="5" t="s">
        <v>35</v>
      </c>
      <c r="M2285" s="6">
        <v>1</v>
      </c>
      <c r="N2285" s="7">
        <v>40.380000000000003</v>
      </c>
      <c r="O2285" s="8">
        <v>0.15</v>
      </c>
      <c r="P2285" s="7">
        <v>14.53</v>
      </c>
      <c r="Q2285" s="7">
        <f t="shared" si="140"/>
        <v>34.323</v>
      </c>
      <c r="R2285" s="7">
        <f t="shared" si="141"/>
        <v>14.53</v>
      </c>
      <c r="S2285" s="7">
        <f t="shared" si="142"/>
        <v>19.792999999999999</v>
      </c>
      <c r="T2285" s="9">
        <f t="shared" si="143"/>
        <v>0.57666870611543275</v>
      </c>
      <c r="U2285" s="6">
        <f>YEAR(SalesDataTable[[#This Row],[Order Date]])</f>
        <v>2026</v>
      </c>
      <c r="V2285" s="9" t="str">
        <f>"Q"&amp;ROUNDUP(MONTH(SalesDataTable[[#This Row],[Order Date]])/3,0)</f>
        <v>Q4</v>
      </c>
      <c r="W2285" s="6">
        <f>MONTH(SalesDataTable[[#This Row],[Order Date]])</f>
        <v>11</v>
      </c>
      <c r="X2285" s="9" t="str">
        <f>TEXT(SalesDataTable[[#This Row],[Order Date]],"mmm")</f>
        <v>Nov</v>
      </c>
    </row>
    <row r="2286" spans="1:24">
      <c r="A2286" s="3">
        <v>3620</v>
      </c>
      <c r="B2286" s="4">
        <v>46332</v>
      </c>
      <c r="C2286" s="11">
        <f>YEAR(SalesDataTable[[#This Row],[Order Date]])</f>
        <v>2026</v>
      </c>
      <c r="D2286" s="11" t="str">
        <f>"Q"&amp;ROUNDUP(MONTH(SalesDataTable[[#This Row],[Order Date]])/3,0)</f>
        <v>Q4</v>
      </c>
      <c r="E2286" s="13">
        <f>MONTH(SalesDataTable[[#This Row],[Order Date]])</f>
        <v>11</v>
      </c>
      <c r="F2286" s="11" t="str">
        <f>TEXT(SalesDataTable[[#This Row],[Order Date]],"MMM")</f>
        <v>Nov</v>
      </c>
      <c r="G2286" s="5" t="s">
        <v>6</v>
      </c>
      <c r="H2286" s="5" t="s">
        <v>43</v>
      </c>
      <c r="I2286" s="5" t="s">
        <v>28</v>
      </c>
      <c r="J2286" s="5" t="s">
        <v>13</v>
      </c>
      <c r="K2286" s="5" t="s">
        <v>9</v>
      </c>
      <c r="L2286" s="5" t="s">
        <v>17</v>
      </c>
      <c r="M2286" s="6">
        <v>1</v>
      </c>
      <c r="N2286" s="7">
        <v>142</v>
      </c>
      <c r="O2286" s="8">
        <v>0.05</v>
      </c>
      <c r="P2286" s="7">
        <v>81.099999999999994</v>
      </c>
      <c r="Q2286" s="7">
        <f t="shared" si="140"/>
        <v>134.9</v>
      </c>
      <c r="R2286" s="7">
        <f t="shared" si="141"/>
        <v>81.099999999999994</v>
      </c>
      <c r="S2286" s="7">
        <f t="shared" si="142"/>
        <v>53.800000000000011</v>
      </c>
      <c r="T2286" s="9">
        <f t="shared" si="143"/>
        <v>0.39881393624907346</v>
      </c>
      <c r="U2286" s="6">
        <f>YEAR(SalesDataTable[[#This Row],[Order Date]])</f>
        <v>2026</v>
      </c>
      <c r="V2286" s="9" t="str">
        <f>"Q"&amp;ROUNDUP(MONTH(SalesDataTable[[#This Row],[Order Date]])/3,0)</f>
        <v>Q4</v>
      </c>
      <c r="W2286" s="6">
        <f>MONTH(SalesDataTable[[#This Row],[Order Date]])</f>
        <v>11</v>
      </c>
      <c r="X2286" s="9" t="str">
        <f>TEXT(SalesDataTable[[#This Row],[Order Date]],"mmm")</f>
        <v>Nov</v>
      </c>
    </row>
    <row r="2287" spans="1:24">
      <c r="A2287" s="3">
        <v>3986</v>
      </c>
      <c r="B2287" s="4">
        <v>46332</v>
      </c>
      <c r="C2287" s="11">
        <f>YEAR(SalesDataTable[[#This Row],[Order Date]])</f>
        <v>2026</v>
      </c>
      <c r="D2287" s="11" t="str">
        <f>"Q"&amp;ROUNDUP(MONTH(SalesDataTable[[#This Row],[Order Date]])/3,0)</f>
        <v>Q4</v>
      </c>
      <c r="E2287" s="13">
        <f>MONTH(SalesDataTable[[#This Row],[Order Date]])</f>
        <v>11</v>
      </c>
      <c r="F2287" s="11" t="str">
        <f>TEXT(SalesDataTable[[#This Row],[Order Date]],"MMM")</f>
        <v>Nov</v>
      </c>
      <c r="G2287" s="5" t="s">
        <v>0</v>
      </c>
      <c r="H2287" s="5" t="s">
        <v>50</v>
      </c>
      <c r="I2287" s="5" t="s">
        <v>28</v>
      </c>
      <c r="J2287" s="5" t="s">
        <v>13</v>
      </c>
      <c r="K2287" s="5" t="s">
        <v>14</v>
      </c>
      <c r="L2287" s="5" t="s">
        <v>15</v>
      </c>
      <c r="M2287" s="6">
        <v>2</v>
      </c>
      <c r="N2287" s="7">
        <v>36.29</v>
      </c>
      <c r="O2287" s="8">
        <v>0.15</v>
      </c>
      <c r="P2287" s="7">
        <v>13.93</v>
      </c>
      <c r="Q2287" s="7">
        <f t="shared" si="140"/>
        <v>61.692999999999998</v>
      </c>
      <c r="R2287" s="7">
        <f t="shared" si="141"/>
        <v>27.86</v>
      </c>
      <c r="S2287" s="7">
        <f t="shared" si="142"/>
        <v>33.832999999999998</v>
      </c>
      <c r="T2287" s="9">
        <f t="shared" si="143"/>
        <v>0.54840905775371596</v>
      </c>
      <c r="U2287" s="6">
        <f>YEAR(SalesDataTable[[#This Row],[Order Date]])</f>
        <v>2026</v>
      </c>
      <c r="V2287" s="9" t="str">
        <f>"Q"&amp;ROUNDUP(MONTH(SalesDataTable[[#This Row],[Order Date]])/3,0)</f>
        <v>Q4</v>
      </c>
      <c r="W2287" s="6">
        <f>MONTH(SalesDataTable[[#This Row],[Order Date]])</f>
        <v>11</v>
      </c>
      <c r="X2287" s="9" t="str">
        <f>TEXT(SalesDataTable[[#This Row],[Order Date]],"mmm")</f>
        <v>Nov</v>
      </c>
    </row>
    <row r="2288" spans="1:24">
      <c r="A2288" s="3">
        <v>4384</v>
      </c>
      <c r="B2288" s="4">
        <v>46332</v>
      </c>
      <c r="C2288" s="11">
        <f>YEAR(SalesDataTable[[#This Row],[Order Date]])</f>
        <v>2026</v>
      </c>
      <c r="D2288" s="11" t="str">
        <f>"Q"&amp;ROUNDUP(MONTH(SalesDataTable[[#This Row],[Order Date]])/3,0)</f>
        <v>Q4</v>
      </c>
      <c r="E2288" s="13">
        <f>MONTH(SalesDataTable[[#This Row],[Order Date]])</f>
        <v>11</v>
      </c>
      <c r="F2288" s="11" t="str">
        <f>TEXT(SalesDataTable[[#This Row],[Order Date]],"MMM")</f>
        <v>Nov</v>
      </c>
      <c r="G2288" s="5" t="s">
        <v>20</v>
      </c>
      <c r="H2288" s="5" t="s">
        <v>33</v>
      </c>
      <c r="I2288" s="5" t="s">
        <v>2</v>
      </c>
      <c r="J2288" s="5" t="s">
        <v>13</v>
      </c>
      <c r="K2288" s="5" t="s">
        <v>23</v>
      </c>
      <c r="L2288" s="5" t="s">
        <v>51</v>
      </c>
      <c r="M2288" s="6">
        <v>1</v>
      </c>
      <c r="N2288" s="7">
        <v>121.66</v>
      </c>
      <c r="O2288" s="8">
        <v>0</v>
      </c>
      <c r="P2288" s="7">
        <v>61.66</v>
      </c>
      <c r="Q2288" s="7">
        <f t="shared" si="140"/>
        <v>121.66</v>
      </c>
      <c r="R2288" s="7">
        <f t="shared" si="141"/>
        <v>61.66</v>
      </c>
      <c r="S2288" s="7">
        <f t="shared" si="142"/>
        <v>60</v>
      </c>
      <c r="T2288" s="9">
        <f t="shared" si="143"/>
        <v>0.49317770836758179</v>
      </c>
      <c r="U2288" s="6">
        <f>YEAR(SalesDataTable[[#This Row],[Order Date]])</f>
        <v>2026</v>
      </c>
      <c r="V2288" s="9" t="str">
        <f>"Q"&amp;ROUNDUP(MONTH(SalesDataTable[[#This Row],[Order Date]])/3,0)</f>
        <v>Q4</v>
      </c>
      <c r="W2288" s="6">
        <f>MONTH(SalesDataTable[[#This Row],[Order Date]])</f>
        <v>11</v>
      </c>
      <c r="X2288" s="9" t="str">
        <f>TEXT(SalesDataTable[[#This Row],[Order Date]],"mmm")</f>
        <v>Nov</v>
      </c>
    </row>
    <row r="2289" spans="1:24">
      <c r="A2289" s="3">
        <v>4565</v>
      </c>
      <c r="B2289" s="4">
        <v>46332</v>
      </c>
      <c r="C2289" s="11">
        <f>YEAR(SalesDataTable[[#This Row],[Order Date]])</f>
        <v>2026</v>
      </c>
      <c r="D2289" s="11" t="str">
        <f>"Q"&amp;ROUNDUP(MONTH(SalesDataTable[[#This Row],[Order Date]])/3,0)</f>
        <v>Q4</v>
      </c>
      <c r="E2289" s="13">
        <f>MONTH(SalesDataTable[[#This Row],[Order Date]])</f>
        <v>11</v>
      </c>
      <c r="F2289" s="11" t="str">
        <f>TEXT(SalesDataTable[[#This Row],[Order Date]],"MMM")</f>
        <v>Nov</v>
      </c>
      <c r="G2289" s="5" t="s">
        <v>6</v>
      </c>
      <c r="H2289" s="5" t="s">
        <v>49</v>
      </c>
      <c r="I2289" s="5" t="s">
        <v>2</v>
      </c>
      <c r="J2289" s="5" t="s">
        <v>3</v>
      </c>
      <c r="K2289" s="5" t="s">
        <v>23</v>
      </c>
      <c r="L2289" s="5" t="s">
        <v>51</v>
      </c>
      <c r="M2289" s="6">
        <v>3</v>
      </c>
      <c r="N2289" s="7">
        <v>124.65</v>
      </c>
      <c r="O2289" s="8">
        <v>0.05</v>
      </c>
      <c r="P2289" s="7">
        <v>62.27</v>
      </c>
      <c r="Q2289" s="7">
        <f t="shared" si="140"/>
        <v>355.25250000000005</v>
      </c>
      <c r="R2289" s="7">
        <f t="shared" si="141"/>
        <v>186.81</v>
      </c>
      <c r="S2289" s="7">
        <f t="shared" si="142"/>
        <v>168.44250000000005</v>
      </c>
      <c r="T2289" s="9">
        <f t="shared" si="143"/>
        <v>0.47414866890451163</v>
      </c>
      <c r="U2289" s="6">
        <f>YEAR(SalesDataTable[[#This Row],[Order Date]])</f>
        <v>2026</v>
      </c>
      <c r="V2289" s="9" t="str">
        <f>"Q"&amp;ROUNDUP(MONTH(SalesDataTable[[#This Row],[Order Date]])/3,0)</f>
        <v>Q4</v>
      </c>
      <c r="W2289" s="6">
        <f>MONTH(SalesDataTable[[#This Row],[Order Date]])</f>
        <v>11</v>
      </c>
      <c r="X2289" s="9" t="str">
        <f>TEXT(SalesDataTable[[#This Row],[Order Date]],"mmm")</f>
        <v>Nov</v>
      </c>
    </row>
    <row r="2290" spans="1:24">
      <c r="A2290" s="3">
        <v>4634</v>
      </c>
      <c r="B2290" s="4">
        <v>46332</v>
      </c>
      <c r="C2290" s="11">
        <f>YEAR(SalesDataTable[[#This Row],[Order Date]])</f>
        <v>2026</v>
      </c>
      <c r="D2290" s="11" t="str">
        <f>"Q"&amp;ROUNDUP(MONTH(SalesDataTable[[#This Row],[Order Date]])/3,0)</f>
        <v>Q4</v>
      </c>
      <c r="E2290" s="13">
        <f>MONTH(SalesDataTable[[#This Row],[Order Date]])</f>
        <v>11</v>
      </c>
      <c r="F2290" s="11" t="str">
        <f>TEXT(SalesDataTable[[#This Row],[Order Date]],"MMM")</f>
        <v>Nov</v>
      </c>
      <c r="G2290" s="5" t="s">
        <v>0</v>
      </c>
      <c r="H2290" s="5" t="s">
        <v>50</v>
      </c>
      <c r="I2290" s="5" t="s">
        <v>2</v>
      </c>
      <c r="J2290" s="5" t="s">
        <v>13</v>
      </c>
      <c r="K2290" s="5" t="s">
        <v>4</v>
      </c>
      <c r="L2290" s="5" t="s">
        <v>5</v>
      </c>
      <c r="M2290" s="6">
        <v>2</v>
      </c>
      <c r="N2290" s="7">
        <v>80.61</v>
      </c>
      <c r="O2290" s="8">
        <v>0</v>
      </c>
      <c r="P2290" s="7">
        <v>43.72</v>
      </c>
      <c r="Q2290" s="7">
        <f t="shared" si="140"/>
        <v>161.22</v>
      </c>
      <c r="R2290" s="7">
        <f t="shared" si="141"/>
        <v>87.44</v>
      </c>
      <c r="S2290" s="7">
        <f t="shared" si="142"/>
        <v>73.78</v>
      </c>
      <c r="T2290" s="9">
        <f t="shared" si="143"/>
        <v>0.45763552909068356</v>
      </c>
      <c r="U2290" s="6">
        <f>YEAR(SalesDataTable[[#This Row],[Order Date]])</f>
        <v>2026</v>
      </c>
      <c r="V2290" s="9" t="str">
        <f>"Q"&amp;ROUNDUP(MONTH(SalesDataTable[[#This Row],[Order Date]])/3,0)</f>
        <v>Q4</v>
      </c>
      <c r="W2290" s="6">
        <f>MONTH(SalesDataTable[[#This Row],[Order Date]])</f>
        <v>11</v>
      </c>
      <c r="X2290" s="9" t="str">
        <f>TEXT(SalesDataTable[[#This Row],[Order Date]],"mmm")</f>
        <v>Nov</v>
      </c>
    </row>
    <row r="2291" spans="1:24">
      <c r="A2291" s="3">
        <v>104</v>
      </c>
      <c r="B2291" s="4">
        <v>46333</v>
      </c>
      <c r="C2291" s="11">
        <f>YEAR(SalesDataTable[[#This Row],[Order Date]])</f>
        <v>2026</v>
      </c>
      <c r="D2291" s="11" t="str">
        <f>"Q"&amp;ROUNDUP(MONTH(SalesDataTable[[#This Row],[Order Date]])/3,0)</f>
        <v>Q4</v>
      </c>
      <c r="E2291" s="13">
        <f>MONTH(SalesDataTable[[#This Row],[Order Date]])</f>
        <v>11</v>
      </c>
      <c r="F2291" s="11" t="str">
        <f>TEXT(SalesDataTable[[#This Row],[Order Date]],"MMM")</f>
        <v>Nov</v>
      </c>
      <c r="G2291" s="5" t="s">
        <v>6</v>
      </c>
      <c r="H2291" s="5" t="s">
        <v>41</v>
      </c>
      <c r="I2291" s="5" t="s">
        <v>2</v>
      </c>
      <c r="J2291" s="5" t="s">
        <v>13</v>
      </c>
      <c r="K2291" s="5" t="s">
        <v>9</v>
      </c>
      <c r="L2291" s="5" t="s">
        <v>37</v>
      </c>
      <c r="M2291" s="6">
        <v>1</v>
      </c>
      <c r="N2291" s="7">
        <v>153.96</v>
      </c>
      <c r="O2291" s="8">
        <v>0</v>
      </c>
      <c r="P2291" s="7">
        <v>80.62</v>
      </c>
      <c r="Q2291" s="7">
        <f t="shared" si="140"/>
        <v>153.96</v>
      </c>
      <c r="R2291" s="7">
        <f t="shared" si="141"/>
        <v>80.62</v>
      </c>
      <c r="S2291" s="7">
        <f t="shared" si="142"/>
        <v>73.34</v>
      </c>
      <c r="T2291" s="9">
        <f t="shared" si="143"/>
        <v>0.47635749545336453</v>
      </c>
      <c r="U2291" s="6">
        <f>YEAR(SalesDataTable[[#This Row],[Order Date]])</f>
        <v>2026</v>
      </c>
      <c r="V2291" s="9" t="str">
        <f>"Q"&amp;ROUNDUP(MONTH(SalesDataTable[[#This Row],[Order Date]])/3,0)</f>
        <v>Q4</v>
      </c>
      <c r="W2291" s="6">
        <f>MONTH(SalesDataTable[[#This Row],[Order Date]])</f>
        <v>11</v>
      </c>
      <c r="X2291" s="9" t="str">
        <f>TEXT(SalesDataTable[[#This Row],[Order Date]],"mmm")</f>
        <v>Nov</v>
      </c>
    </row>
    <row r="2292" spans="1:24">
      <c r="A2292" s="3">
        <v>181</v>
      </c>
      <c r="B2292" s="4">
        <v>46333</v>
      </c>
      <c r="C2292" s="11">
        <f>YEAR(SalesDataTable[[#This Row],[Order Date]])</f>
        <v>2026</v>
      </c>
      <c r="D2292" s="11" t="str">
        <f>"Q"&amp;ROUNDUP(MONTH(SalesDataTable[[#This Row],[Order Date]])/3,0)</f>
        <v>Q4</v>
      </c>
      <c r="E2292" s="13">
        <f>MONTH(SalesDataTable[[#This Row],[Order Date]])</f>
        <v>11</v>
      </c>
      <c r="F2292" s="11" t="str">
        <f>TEXT(SalesDataTable[[#This Row],[Order Date]],"MMM")</f>
        <v>Nov</v>
      </c>
      <c r="G2292" s="5" t="s">
        <v>6</v>
      </c>
      <c r="H2292" s="5" t="s">
        <v>7</v>
      </c>
      <c r="I2292" s="5" t="s">
        <v>19</v>
      </c>
      <c r="J2292" s="5" t="s">
        <v>3</v>
      </c>
      <c r="K2292" s="5" t="s">
        <v>14</v>
      </c>
      <c r="L2292" s="5" t="s">
        <v>15</v>
      </c>
      <c r="M2292" s="6">
        <v>1</v>
      </c>
      <c r="N2292" s="7">
        <v>35.58</v>
      </c>
      <c r="O2292" s="8">
        <v>0</v>
      </c>
      <c r="P2292" s="7">
        <v>13.4</v>
      </c>
      <c r="Q2292" s="7">
        <f t="shared" si="140"/>
        <v>35.58</v>
      </c>
      <c r="R2292" s="7">
        <f t="shared" si="141"/>
        <v>13.4</v>
      </c>
      <c r="S2292" s="7">
        <f t="shared" si="142"/>
        <v>22.18</v>
      </c>
      <c r="T2292" s="9">
        <f t="shared" si="143"/>
        <v>0.62338392355255767</v>
      </c>
      <c r="U2292" s="6">
        <f>YEAR(SalesDataTable[[#This Row],[Order Date]])</f>
        <v>2026</v>
      </c>
      <c r="V2292" s="9" t="str">
        <f>"Q"&amp;ROUNDUP(MONTH(SalesDataTable[[#This Row],[Order Date]])/3,0)</f>
        <v>Q4</v>
      </c>
      <c r="W2292" s="6">
        <f>MONTH(SalesDataTable[[#This Row],[Order Date]])</f>
        <v>11</v>
      </c>
      <c r="X2292" s="9" t="str">
        <f>TEXT(SalesDataTable[[#This Row],[Order Date]],"mmm")</f>
        <v>Nov</v>
      </c>
    </row>
    <row r="2293" spans="1:24">
      <c r="A2293" s="3">
        <v>823</v>
      </c>
      <c r="B2293" s="4">
        <v>46333</v>
      </c>
      <c r="C2293" s="11">
        <f>YEAR(SalesDataTable[[#This Row],[Order Date]])</f>
        <v>2026</v>
      </c>
      <c r="D2293" s="11" t="str">
        <f>"Q"&amp;ROUNDUP(MONTH(SalesDataTable[[#This Row],[Order Date]])/3,0)</f>
        <v>Q4</v>
      </c>
      <c r="E2293" s="13">
        <f>MONTH(SalesDataTable[[#This Row],[Order Date]])</f>
        <v>11</v>
      </c>
      <c r="F2293" s="11" t="str">
        <f>TEXT(SalesDataTable[[#This Row],[Order Date]],"MMM")</f>
        <v>Nov</v>
      </c>
      <c r="G2293" s="5" t="s">
        <v>0</v>
      </c>
      <c r="H2293" s="5" t="s">
        <v>1</v>
      </c>
      <c r="I2293" s="5" t="s">
        <v>28</v>
      </c>
      <c r="J2293" s="5" t="s">
        <v>13</v>
      </c>
      <c r="K2293" s="5" t="s">
        <v>34</v>
      </c>
      <c r="L2293" s="5" t="s">
        <v>42</v>
      </c>
      <c r="M2293" s="6">
        <v>5</v>
      </c>
      <c r="N2293" s="7">
        <v>36.369999999999997</v>
      </c>
      <c r="O2293" s="8">
        <v>0.15</v>
      </c>
      <c r="P2293" s="7">
        <v>13.65</v>
      </c>
      <c r="Q2293" s="7">
        <f t="shared" si="140"/>
        <v>154.57249999999999</v>
      </c>
      <c r="R2293" s="7">
        <f t="shared" si="141"/>
        <v>68.25</v>
      </c>
      <c r="S2293" s="7">
        <f t="shared" si="142"/>
        <v>86.322499999999991</v>
      </c>
      <c r="T2293" s="9">
        <f t="shared" si="143"/>
        <v>0.55845962250723769</v>
      </c>
      <c r="U2293" s="6">
        <f>YEAR(SalesDataTable[[#This Row],[Order Date]])</f>
        <v>2026</v>
      </c>
      <c r="V2293" s="9" t="str">
        <f>"Q"&amp;ROUNDUP(MONTH(SalesDataTable[[#This Row],[Order Date]])/3,0)</f>
        <v>Q4</v>
      </c>
      <c r="W2293" s="6">
        <f>MONTH(SalesDataTable[[#This Row],[Order Date]])</f>
        <v>11</v>
      </c>
      <c r="X2293" s="9" t="str">
        <f>TEXT(SalesDataTable[[#This Row],[Order Date]],"mmm")</f>
        <v>Nov</v>
      </c>
    </row>
    <row r="2294" spans="1:24">
      <c r="A2294" s="3">
        <v>1730</v>
      </c>
      <c r="B2294" s="4">
        <v>46333</v>
      </c>
      <c r="C2294" s="11">
        <f>YEAR(SalesDataTable[[#This Row],[Order Date]])</f>
        <v>2026</v>
      </c>
      <c r="D2294" s="11" t="str">
        <f>"Q"&amp;ROUNDUP(MONTH(SalesDataTable[[#This Row],[Order Date]])/3,0)</f>
        <v>Q4</v>
      </c>
      <c r="E2294" s="13">
        <f>MONTH(SalesDataTable[[#This Row],[Order Date]])</f>
        <v>11</v>
      </c>
      <c r="F2294" s="11" t="str">
        <f>TEXT(SalesDataTable[[#This Row],[Order Date]],"MMM")</f>
        <v>Nov</v>
      </c>
      <c r="G2294" s="5" t="s">
        <v>20</v>
      </c>
      <c r="H2294" s="5" t="s">
        <v>21</v>
      </c>
      <c r="I2294" s="5" t="s">
        <v>28</v>
      </c>
      <c r="J2294" s="5" t="s">
        <v>3</v>
      </c>
      <c r="K2294" s="5" t="s">
        <v>9</v>
      </c>
      <c r="L2294" s="5" t="s">
        <v>37</v>
      </c>
      <c r="M2294" s="6">
        <v>2</v>
      </c>
      <c r="N2294" s="7">
        <v>151.55000000000001</v>
      </c>
      <c r="O2294" s="8">
        <v>0.1</v>
      </c>
      <c r="P2294" s="7">
        <v>80.48</v>
      </c>
      <c r="Q2294" s="7">
        <f t="shared" si="140"/>
        <v>272.79000000000002</v>
      </c>
      <c r="R2294" s="7">
        <f t="shared" si="141"/>
        <v>160.96</v>
      </c>
      <c r="S2294" s="7">
        <f t="shared" si="142"/>
        <v>111.83000000000001</v>
      </c>
      <c r="T2294" s="9">
        <f t="shared" si="143"/>
        <v>0.40994904505297114</v>
      </c>
      <c r="U2294" s="6">
        <f>YEAR(SalesDataTable[[#This Row],[Order Date]])</f>
        <v>2026</v>
      </c>
      <c r="V2294" s="9" t="str">
        <f>"Q"&amp;ROUNDUP(MONTH(SalesDataTable[[#This Row],[Order Date]])/3,0)</f>
        <v>Q4</v>
      </c>
      <c r="W2294" s="6">
        <f>MONTH(SalesDataTable[[#This Row],[Order Date]])</f>
        <v>11</v>
      </c>
      <c r="X2294" s="9" t="str">
        <f>TEXT(SalesDataTable[[#This Row],[Order Date]],"mmm")</f>
        <v>Nov</v>
      </c>
    </row>
    <row r="2295" spans="1:24">
      <c r="A2295" s="3">
        <v>2710</v>
      </c>
      <c r="B2295" s="4">
        <v>46333</v>
      </c>
      <c r="C2295" s="11">
        <f>YEAR(SalesDataTable[[#This Row],[Order Date]])</f>
        <v>2026</v>
      </c>
      <c r="D2295" s="11" t="str">
        <f>"Q"&amp;ROUNDUP(MONTH(SalesDataTable[[#This Row],[Order Date]])/3,0)</f>
        <v>Q4</v>
      </c>
      <c r="E2295" s="13">
        <f>MONTH(SalesDataTable[[#This Row],[Order Date]])</f>
        <v>11</v>
      </c>
      <c r="F2295" s="11" t="str">
        <f>TEXT(SalesDataTable[[#This Row],[Order Date]],"MMM")</f>
        <v>Nov</v>
      </c>
      <c r="G2295" s="5" t="s">
        <v>0</v>
      </c>
      <c r="H2295" s="5" t="s">
        <v>36</v>
      </c>
      <c r="I2295" s="5" t="s">
        <v>19</v>
      </c>
      <c r="J2295" s="5" t="s">
        <v>13</v>
      </c>
      <c r="K2295" s="5" t="s">
        <v>23</v>
      </c>
      <c r="L2295" s="5" t="s">
        <v>40</v>
      </c>
      <c r="M2295" s="6">
        <v>2</v>
      </c>
      <c r="N2295" s="7">
        <v>80.67</v>
      </c>
      <c r="O2295" s="8">
        <v>0</v>
      </c>
      <c r="P2295" s="7">
        <v>40.5</v>
      </c>
      <c r="Q2295" s="7">
        <f t="shared" si="140"/>
        <v>161.34</v>
      </c>
      <c r="R2295" s="7">
        <f t="shared" si="141"/>
        <v>81</v>
      </c>
      <c r="S2295" s="7">
        <f t="shared" si="142"/>
        <v>80.34</v>
      </c>
      <c r="T2295" s="9">
        <f t="shared" si="143"/>
        <v>0.49795462997396805</v>
      </c>
      <c r="U2295" s="6">
        <f>YEAR(SalesDataTable[[#This Row],[Order Date]])</f>
        <v>2026</v>
      </c>
      <c r="V2295" s="9" t="str">
        <f>"Q"&amp;ROUNDUP(MONTH(SalesDataTable[[#This Row],[Order Date]])/3,0)</f>
        <v>Q4</v>
      </c>
      <c r="W2295" s="6">
        <f>MONTH(SalesDataTable[[#This Row],[Order Date]])</f>
        <v>11</v>
      </c>
      <c r="X2295" s="9" t="str">
        <f>TEXT(SalesDataTable[[#This Row],[Order Date]],"mmm")</f>
        <v>Nov</v>
      </c>
    </row>
    <row r="2296" spans="1:24">
      <c r="A2296" s="3">
        <v>3018</v>
      </c>
      <c r="B2296" s="4">
        <v>46333</v>
      </c>
      <c r="C2296" s="11">
        <f>YEAR(SalesDataTable[[#This Row],[Order Date]])</f>
        <v>2026</v>
      </c>
      <c r="D2296" s="11" t="str">
        <f>"Q"&amp;ROUNDUP(MONTH(SalesDataTable[[#This Row],[Order Date]])/3,0)</f>
        <v>Q4</v>
      </c>
      <c r="E2296" s="13">
        <f>MONTH(SalesDataTable[[#This Row],[Order Date]])</f>
        <v>11</v>
      </c>
      <c r="F2296" s="11" t="str">
        <f>TEXT(SalesDataTable[[#This Row],[Order Date]],"MMM")</f>
        <v>Nov</v>
      </c>
      <c r="G2296" s="5" t="s">
        <v>20</v>
      </c>
      <c r="H2296" s="5" t="s">
        <v>31</v>
      </c>
      <c r="I2296" s="5" t="s">
        <v>8</v>
      </c>
      <c r="J2296" s="5" t="s">
        <v>16</v>
      </c>
      <c r="K2296" s="5" t="s">
        <v>4</v>
      </c>
      <c r="L2296" s="5" t="s">
        <v>5</v>
      </c>
      <c r="M2296" s="6">
        <v>10</v>
      </c>
      <c r="N2296" s="7">
        <v>81.48</v>
      </c>
      <c r="O2296" s="8">
        <v>0.05</v>
      </c>
      <c r="P2296" s="7">
        <v>43.7</v>
      </c>
      <c r="Q2296" s="7">
        <f t="shared" si="140"/>
        <v>774.06000000000006</v>
      </c>
      <c r="R2296" s="7">
        <f t="shared" si="141"/>
        <v>437</v>
      </c>
      <c r="S2296" s="7">
        <f t="shared" si="142"/>
        <v>337.06000000000006</v>
      </c>
      <c r="T2296" s="9">
        <f t="shared" si="143"/>
        <v>0.43544428080510561</v>
      </c>
      <c r="U2296" s="6">
        <f>YEAR(SalesDataTable[[#This Row],[Order Date]])</f>
        <v>2026</v>
      </c>
      <c r="V2296" s="9" t="str">
        <f>"Q"&amp;ROUNDUP(MONTH(SalesDataTable[[#This Row],[Order Date]])/3,0)</f>
        <v>Q4</v>
      </c>
      <c r="W2296" s="6">
        <f>MONTH(SalesDataTable[[#This Row],[Order Date]])</f>
        <v>11</v>
      </c>
      <c r="X2296" s="9" t="str">
        <f>TEXT(SalesDataTable[[#This Row],[Order Date]],"mmm")</f>
        <v>Nov</v>
      </c>
    </row>
    <row r="2297" spans="1:24">
      <c r="A2297" s="3">
        <v>3735</v>
      </c>
      <c r="B2297" s="4">
        <v>46333</v>
      </c>
      <c r="C2297" s="11">
        <f>YEAR(SalesDataTable[[#This Row],[Order Date]])</f>
        <v>2026</v>
      </c>
      <c r="D2297" s="11" t="str">
        <f>"Q"&amp;ROUNDUP(MONTH(SalesDataTable[[#This Row],[Order Date]])/3,0)</f>
        <v>Q4</v>
      </c>
      <c r="E2297" s="13">
        <f>MONTH(SalesDataTable[[#This Row],[Order Date]])</f>
        <v>11</v>
      </c>
      <c r="F2297" s="11" t="str">
        <f>TEXT(SalesDataTable[[#This Row],[Order Date]],"MMM")</f>
        <v>Nov</v>
      </c>
      <c r="G2297" s="5" t="s">
        <v>20</v>
      </c>
      <c r="H2297" s="5" t="s">
        <v>33</v>
      </c>
      <c r="I2297" s="5" t="s">
        <v>19</v>
      </c>
      <c r="J2297" s="5" t="s">
        <v>3</v>
      </c>
      <c r="K2297" s="5" t="s">
        <v>14</v>
      </c>
      <c r="L2297" s="5" t="s">
        <v>48</v>
      </c>
      <c r="M2297" s="6">
        <v>2</v>
      </c>
      <c r="N2297" s="7">
        <v>163.58000000000001</v>
      </c>
      <c r="O2297" s="8">
        <v>0.1</v>
      </c>
      <c r="P2297" s="7">
        <v>88.14</v>
      </c>
      <c r="Q2297" s="7">
        <f t="shared" si="140"/>
        <v>294.44400000000002</v>
      </c>
      <c r="R2297" s="7">
        <f t="shared" si="141"/>
        <v>176.28</v>
      </c>
      <c r="S2297" s="7">
        <f t="shared" si="142"/>
        <v>118.16400000000002</v>
      </c>
      <c r="T2297" s="9">
        <f t="shared" si="143"/>
        <v>0.40131230386762851</v>
      </c>
      <c r="U2297" s="6">
        <f>YEAR(SalesDataTable[[#This Row],[Order Date]])</f>
        <v>2026</v>
      </c>
      <c r="V2297" s="9" t="str">
        <f>"Q"&amp;ROUNDUP(MONTH(SalesDataTable[[#This Row],[Order Date]])/3,0)</f>
        <v>Q4</v>
      </c>
      <c r="W2297" s="6">
        <f>MONTH(SalesDataTable[[#This Row],[Order Date]])</f>
        <v>11</v>
      </c>
      <c r="X2297" s="9" t="str">
        <f>TEXT(SalesDataTable[[#This Row],[Order Date]],"mmm")</f>
        <v>Nov</v>
      </c>
    </row>
    <row r="2298" spans="1:24">
      <c r="A2298" s="3">
        <v>4460</v>
      </c>
      <c r="B2298" s="4">
        <v>46333</v>
      </c>
      <c r="C2298" s="11">
        <f>YEAR(SalesDataTable[[#This Row],[Order Date]])</f>
        <v>2026</v>
      </c>
      <c r="D2298" s="11" t="str">
        <f>"Q"&amp;ROUNDUP(MONTH(SalesDataTable[[#This Row],[Order Date]])/3,0)</f>
        <v>Q4</v>
      </c>
      <c r="E2298" s="13">
        <f>MONTH(SalesDataTable[[#This Row],[Order Date]])</f>
        <v>11</v>
      </c>
      <c r="F2298" s="11" t="str">
        <f>TEXT(SalesDataTable[[#This Row],[Order Date]],"MMM")</f>
        <v>Nov</v>
      </c>
      <c r="G2298" s="5" t="s">
        <v>0</v>
      </c>
      <c r="H2298" s="5" t="s">
        <v>36</v>
      </c>
      <c r="I2298" s="5" t="s">
        <v>19</v>
      </c>
      <c r="J2298" s="5" t="s">
        <v>3</v>
      </c>
      <c r="K2298" s="5" t="s">
        <v>9</v>
      </c>
      <c r="L2298" s="5" t="s">
        <v>46</v>
      </c>
      <c r="M2298" s="6">
        <v>2</v>
      </c>
      <c r="N2298" s="7">
        <v>71.88</v>
      </c>
      <c r="O2298" s="8">
        <v>0.15</v>
      </c>
      <c r="P2298" s="7">
        <v>31.65</v>
      </c>
      <c r="Q2298" s="7">
        <f t="shared" si="140"/>
        <v>122.19599999999998</v>
      </c>
      <c r="R2298" s="7">
        <f t="shared" si="141"/>
        <v>63.3</v>
      </c>
      <c r="S2298" s="7">
        <f t="shared" si="142"/>
        <v>58.895999999999987</v>
      </c>
      <c r="T2298" s="9">
        <f t="shared" si="143"/>
        <v>0.48197977020524396</v>
      </c>
      <c r="U2298" s="6">
        <f>YEAR(SalesDataTable[[#This Row],[Order Date]])</f>
        <v>2026</v>
      </c>
      <c r="V2298" s="9" t="str">
        <f>"Q"&amp;ROUNDUP(MONTH(SalesDataTable[[#This Row],[Order Date]])/3,0)</f>
        <v>Q4</v>
      </c>
      <c r="W2298" s="6">
        <f>MONTH(SalesDataTable[[#This Row],[Order Date]])</f>
        <v>11</v>
      </c>
      <c r="X2298" s="9" t="str">
        <f>TEXT(SalesDataTable[[#This Row],[Order Date]],"mmm")</f>
        <v>Nov</v>
      </c>
    </row>
    <row r="2299" spans="1:24">
      <c r="A2299" s="3">
        <v>319</v>
      </c>
      <c r="B2299" s="4">
        <v>46334</v>
      </c>
      <c r="C2299" s="11">
        <f>YEAR(SalesDataTable[[#This Row],[Order Date]])</f>
        <v>2026</v>
      </c>
      <c r="D2299" s="11" t="str">
        <f>"Q"&amp;ROUNDUP(MONTH(SalesDataTable[[#This Row],[Order Date]])/3,0)</f>
        <v>Q4</v>
      </c>
      <c r="E2299" s="13">
        <f>MONTH(SalesDataTable[[#This Row],[Order Date]])</f>
        <v>11</v>
      </c>
      <c r="F2299" s="11" t="str">
        <f>TEXT(SalesDataTable[[#This Row],[Order Date]],"MMM")</f>
        <v>Nov</v>
      </c>
      <c r="G2299" s="5" t="s">
        <v>20</v>
      </c>
      <c r="H2299" s="5" t="s">
        <v>33</v>
      </c>
      <c r="I2299" s="5" t="s">
        <v>2</v>
      </c>
      <c r="J2299" s="5" t="s">
        <v>3</v>
      </c>
      <c r="K2299" s="5" t="s">
        <v>14</v>
      </c>
      <c r="L2299" s="5" t="s">
        <v>15</v>
      </c>
      <c r="M2299" s="6">
        <v>2</v>
      </c>
      <c r="N2299" s="7">
        <v>36.299999999999997</v>
      </c>
      <c r="O2299" s="8">
        <v>0.15</v>
      </c>
      <c r="P2299" s="7">
        <v>13.38</v>
      </c>
      <c r="Q2299" s="7">
        <f t="shared" si="140"/>
        <v>61.709999999999994</v>
      </c>
      <c r="R2299" s="7">
        <f t="shared" si="141"/>
        <v>26.76</v>
      </c>
      <c r="S2299" s="7">
        <f t="shared" si="142"/>
        <v>34.949999999999989</v>
      </c>
      <c r="T2299" s="9">
        <f t="shared" si="143"/>
        <v>0.56635877491492448</v>
      </c>
      <c r="U2299" s="6">
        <f>YEAR(SalesDataTable[[#This Row],[Order Date]])</f>
        <v>2026</v>
      </c>
      <c r="V2299" s="9" t="str">
        <f>"Q"&amp;ROUNDUP(MONTH(SalesDataTable[[#This Row],[Order Date]])/3,0)</f>
        <v>Q4</v>
      </c>
      <c r="W2299" s="6">
        <f>MONTH(SalesDataTable[[#This Row],[Order Date]])</f>
        <v>11</v>
      </c>
      <c r="X2299" s="9" t="str">
        <f>TEXT(SalesDataTable[[#This Row],[Order Date]],"mmm")</f>
        <v>Nov</v>
      </c>
    </row>
    <row r="2300" spans="1:24">
      <c r="A2300" s="3">
        <v>595</v>
      </c>
      <c r="B2300" s="4">
        <v>46334</v>
      </c>
      <c r="C2300" s="11">
        <f>YEAR(SalesDataTable[[#This Row],[Order Date]])</f>
        <v>2026</v>
      </c>
      <c r="D2300" s="11" t="str">
        <f>"Q"&amp;ROUNDUP(MONTH(SalesDataTable[[#This Row],[Order Date]])/3,0)</f>
        <v>Q4</v>
      </c>
      <c r="E2300" s="13">
        <f>MONTH(SalesDataTable[[#This Row],[Order Date]])</f>
        <v>11</v>
      </c>
      <c r="F2300" s="11" t="str">
        <f>TEXT(SalesDataTable[[#This Row],[Order Date]],"MMM")</f>
        <v>Nov</v>
      </c>
      <c r="G2300" s="5" t="s">
        <v>6</v>
      </c>
      <c r="H2300" s="5" t="s">
        <v>43</v>
      </c>
      <c r="I2300" s="5" t="s">
        <v>2</v>
      </c>
      <c r="J2300" s="5" t="s">
        <v>13</v>
      </c>
      <c r="K2300" s="5" t="s">
        <v>34</v>
      </c>
      <c r="L2300" s="5" t="s">
        <v>42</v>
      </c>
      <c r="M2300" s="6">
        <v>2</v>
      </c>
      <c r="N2300" s="7">
        <v>36.159999999999997</v>
      </c>
      <c r="O2300" s="8">
        <v>0.1</v>
      </c>
      <c r="P2300" s="7">
        <v>13.79</v>
      </c>
      <c r="Q2300" s="7">
        <f t="shared" si="140"/>
        <v>65.087999999999994</v>
      </c>
      <c r="R2300" s="7">
        <f t="shared" si="141"/>
        <v>27.58</v>
      </c>
      <c r="S2300" s="7">
        <f t="shared" si="142"/>
        <v>37.507999999999996</v>
      </c>
      <c r="T2300" s="9">
        <f t="shared" si="143"/>
        <v>0.57626597836774829</v>
      </c>
      <c r="U2300" s="6">
        <f>YEAR(SalesDataTable[[#This Row],[Order Date]])</f>
        <v>2026</v>
      </c>
      <c r="V2300" s="9" t="str">
        <f>"Q"&amp;ROUNDUP(MONTH(SalesDataTable[[#This Row],[Order Date]])/3,0)</f>
        <v>Q4</v>
      </c>
      <c r="W2300" s="6">
        <f>MONTH(SalesDataTable[[#This Row],[Order Date]])</f>
        <v>11</v>
      </c>
      <c r="X2300" s="9" t="str">
        <f>TEXT(SalesDataTable[[#This Row],[Order Date]],"mmm")</f>
        <v>Nov</v>
      </c>
    </row>
    <row r="2301" spans="1:24">
      <c r="A2301" s="3">
        <v>1623</v>
      </c>
      <c r="B2301" s="4">
        <v>46334</v>
      </c>
      <c r="C2301" s="11">
        <f>YEAR(SalesDataTable[[#This Row],[Order Date]])</f>
        <v>2026</v>
      </c>
      <c r="D2301" s="11" t="str">
        <f>"Q"&amp;ROUNDUP(MONTH(SalesDataTable[[#This Row],[Order Date]])/3,0)</f>
        <v>Q4</v>
      </c>
      <c r="E2301" s="13">
        <f>MONTH(SalesDataTable[[#This Row],[Order Date]])</f>
        <v>11</v>
      </c>
      <c r="F2301" s="11" t="str">
        <f>TEXT(SalesDataTable[[#This Row],[Order Date]],"MMM")</f>
        <v>Nov</v>
      </c>
      <c r="G2301" s="5" t="s">
        <v>11</v>
      </c>
      <c r="H2301" s="5" t="s">
        <v>25</v>
      </c>
      <c r="I2301" s="5" t="s">
        <v>2</v>
      </c>
      <c r="J2301" s="5" t="s">
        <v>3</v>
      </c>
      <c r="K2301" s="5" t="s">
        <v>14</v>
      </c>
      <c r="L2301" s="5" t="s">
        <v>15</v>
      </c>
      <c r="M2301" s="6">
        <v>2</v>
      </c>
      <c r="N2301" s="7">
        <v>35.49</v>
      </c>
      <c r="O2301" s="8">
        <v>0.1</v>
      </c>
      <c r="P2301" s="7">
        <v>13.78</v>
      </c>
      <c r="Q2301" s="7">
        <f t="shared" si="140"/>
        <v>63.882000000000005</v>
      </c>
      <c r="R2301" s="7">
        <f t="shared" si="141"/>
        <v>27.56</v>
      </c>
      <c r="S2301" s="7">
        <f t="shared" si="142"/>
        <v>36.322000000000003</v>
      </c>
      <c r="T2301" s="9">
        <f t="shared" si="143"/>
        <v>0.56857956857956859</v>
      </c>
      <c r="U2301" s="6">
        <f>YEAR(SalesDataTable[[#This Row],[Order Date]])</f>
        <v>2026</v>
      </c>
      <c r="V2301" s="9" t="str">
        <f>"Q"&amp;ROUNDUP(MONTH(SalesDataTable[[#This Row],[Order Date]])/3,0)</f>
        <v>Q4</v>
      </c>
      <c r="W2301" s="6">
        <f>MONTH(SalesDataTable[[#This Row],[Order Date]])</f>
        <v>11</v>
      </c>
      <c r="X2301" s="9" t="str">
        <f>TEXT(SalesDataTable[[#This Row],[Order Date]],"mmm")</f>
        <v>Nov</v>
      </c>
    </row>
    <row r="2302" spans="1:24">
      <c r="A2302" s="3">
        <v>2638</v>
      </c>
      <c r="B2302" s="4">
        <v>46334</v>
      </c>
      <c r="C2302" s="11">
        <f>YEAR(SalesDataTable[[#This Row],[Order Date]])</f>
        <v>2026</v>
      </c>
      <c r="D2302" s="11" t="str">
        <f>"Q"&amp;ROUNDUP(MONTH(SalesDataTable[[#This Row],[Order Date]])/3,0)</f>
        <v>Q4</v>
      </c>
      <c r="E2302" s="13">
        <f>MONTH(SalesDataTable[[#This Row],[Order Date]])</f>
        <v>11</v>
      </c>
      <c r="F2302" s="11" t="str">
        <f>TEXT(SalesDataTable[[#This Row],[Order Date]],"MMM")</f>
        <v>Nov</v>
      </c>
      <c r="G2302" s="5" t="s">
        <v>0</v>
      </c>
      <c r="H2302" s="5" t="s">
        <v>36</v>
      </c>
      <c r="I2302" s="5" t="s">
        <v>2</v>
      </c>
      <c r="J2302" s="5" t="s">
        <v>13</v>
      </c>
      <c r="K2302" s="5" t="s">
        <v>9</v>
      </c>
      <c r="L2302" s="5" t="s">
        <v>46</v>
      </c>
      <c r="M2302" s="6">
        <v>1</v>
      </c>
      <c r="N2302" s="7">
        <v>69.760000000000005</v>
      </c>
      <c r="O2302" s="8">
        <v>0.15</v>
      </c>
      <c r="P2302" s="7">
        <v>32.39</v>
      </c>
      <c r="Q2302" s="7">
        <f t="shared" si="140"/>
        <v>59.295999999999999</v>
      </c>
      <c r="R2302" s="7">
        <f t="shared" si="141"/>
        <v>32.39</v>
      </c>
      <c r="S2302" s="7">
        <f t="shared" si="142"/>
        <v>26.905999999999999</v>
      </c>
      <c r="T2302" s="9">
        <f t="shared" si="143"/>
        <v>0.45375742039935241</v>
      </c>
      <c r="U2302" s="6">
        <f>YEAR(SalesDataTable[[#This Row],[Order Date]])</f>
        <v>2026</v>
      </c>
      <c r="V2302" s="9" t="str">
        <f>"Q"&amp;ROUNDUP(MONTH(SalesDataTable[[#This Row],[Order Date]])/3,0)</f>
        <v>Q4</v>
      </c>
      <c r="W2302" s="6">
        <f>MONTH(SalesDataTable[[#This Row],[Order Date]])</f>
        <v>11</v>
      </c>
      <c r="X2302" s="9" t="str">
        <f>TEXT(SalesDataTable[[#This Row],[Order Date]],"mmm")</f>
        <v>Nov</v>
      </c>
    </row>
    <row r="2303" spans="1:24">
      <c r="A2303" s="3">
        <v>2666</v>
      </c>
      <c r="B2303" s="4">
        <v>46334</v>
      </c>
      <c r="C2303" s="11">
        <f>YEAR(SalesDataTable[[#This Row],[Order Date]])</f>
        <v>2026</v>
      </c>
      <c r="D2303" s="11" t="str">
        <f>"Q"&amp;ROUNDUP(MONTH(SalesDataTable[[#This Row],[Order Date]])/3,0)</f>
        <v>Q4</v>
      </c>
      <c r="E2303" s="13">
        <f>MONTH(SalesDataTable[[#This Row],[Order Date]])</f>
        <v>11</v>
      </c>
      <c r="F2303" s="11" t="str">
        <f>TEXT(SalesDataTable[[#This Row],[Order Date]],"MMM")</f>
        <v>Nov</v>
      </c>
      <c r="G2303" s="5" t="s">
        <v>6</v>
      </c>
      <c r="H2303" s="5" t="s">
        <v>43</v>
      </c>
      <c r="I2303" s="5" t="s">
        <v>19</v>
      </c>
      <c r="J2303" s="5" t="s">
        <v>16</v>
      </c>
      <c r="K2303" s="5" t="s">
        <v>23</v>
      </c>
      <c r="L2303" s="5" t="s">
        <v>40</v>
      </c>
      <c r="M2303" s="6">
        <v>6</v>
      </c>
      <c r="N2303" s="7">
        <v>81.37</v>
      </c>
      <c r="O2303" s="8">
        <v>0</v>
      </c>
      <c r="P2303" s="7">
        <v>39.5</v>
      </c>
      <c r="Q2303" s="7">
        <f t="shared" si="140"/>
        <v>488.22</v>
      </c>
      <c r="R2303" s="7">
        <f t="shared" si="141"/>
        <v>237</v>
      </c>
      <c r="S2303" s="7">
        <f t="shared" si="142"/>
        <v>251.22000000000003</v>
      </c>
      <c r="T2303" s="9">
        <f t="shared" si="143"/>
        <v>0.5145631067961165</v>
      </c>
      <c r="U2303" s="6">
        <f>YEAR(SalesDataTable[[#This Row],[Order Date]])</f>
        <v>2026</v>
      </c>
      <c r="V2303" s="9" t="str">
        <f>"Q"&amp;ROUNDUP(MONTH(SalesDataTable[[#This Row],[Order Date]])/3,0)</f>
        <v>Q4</v>
      </c>
      <c r="W2303" s="6">
        <f>MONTH(SalesDataTable[[#This Row],[Order Date]])</f>
        <v>11</v>
      </c>
      <c r="X2303" s="9" t="str">
        <f>TEXT(SalesDataTable[[#This Row],[Order Date]],"mmm")</f>
        <v>Nov</v>
      </c>
    </row>
    <row r="2304" spans="1:24">
      <c r="A2304" s="3">
        <v>3505</v>
      </c>
      <c r="B2304" s="4">
        <v>46334</v>
      </c>
      <c r="C2304" s="11">
        <f>YEAR(SalesDataTable[[#This Row],[Order Date]])</f>
        <v>2026</v>
      </c>
      <c r="D2304" s="11" t="str">
        <f>"Q"&amp;ROUNDUP(MONTH(SalesDataTable[[#This Row],[Order Date]])/3,0)</f>
        <v>Q4</v>
      </c>
      <c r="E2304" s="13">
        <f>MONTH(SalesDataTable[[#This Row],[Order Date]])</f>
        <v>11</v>
      </c>
      <c r="F2304" s="11" t="str">
        <f>TEXT(SalesDataTable[[#This Row],[Order Date]],"MMM")</f>
        <v>Nov</v>
      </c>
      <c r="G2304" s="5" t="s">
        <v>6</v>
      </c>
      <c r="H2304" s="5" t="s">
        <v>43</v>
      </c>
      <c r="I2304" s="5" t="s">
        <v>8</v>
      </c>
      <c r="J2304" s="5" t="s">
        <v>3</v>
      </c>
      <c r="K2304" s="5" t="s">
        <v>4</v>
      </c>
      <c r="L2304" s="5" t="s">
        <v>5</v>
      </c>
      <c r="M2304" s="6">
        <v>5</v>
      </c>
      <c r="N2304" s="7">
        <v>82.82</v>
      </c>
      <c r="O2304" s="8">
        <v>0.15</v>
      </c>
      <c r="P2304" s="7">
        <v>43.8</v>
      </c>
      <c r="Q2304" s="7">
        <f t="shared" si="140"/>
        <v>351.98499999999996</v>
      </c>
      <c r="R2304" s="7">
        <f t="shared" si="141"/>
        <v>219</v>
      </c>
      <c r="S2304" s="7">
        <f t="shared" si="142"/>
        <v>132.98499999999996</v>
      </c>
      <c r="T2304" s="9">
        <f t="shared" si="143"/>
        <v>0.37781439549980816</v>
      </c>
      <c r="U2304" s="6">
        <f>YEAR(SalesDataTable[[#This Row],[Order Date]])</f>
        <v>2026</v>
      </c>
      <c r="V2304" s="9" t="str">
        <f>"Q"&amp;ROUNDUP(MONTH(SalesDataTable[[#This Row],[Order Date]])/3,0)</f>
        <v>Q4</v>
      </c>
      <c r="W2304" s="6">
        <f>MONTH(SalesDataTable[[#This Row],[Order Date]])</f>
        <v>11</v>
      </c>
      <c r="X2304" s="9" t="str">
        <f>TEXT(SalesDataTable[[#This Row],[Order Date]],"mmm")</f>
        <v>Nov</v>
      </c>
    </row>
    <row r="2305" spans="1:24">
      <c r="A2305" s="3">
        <v>3626</v>
      </c>
      <c r="B2305" s="4">
        <v>46334</v>
      </c>
      <c r="C2305" s="11">
        <f>YEAR(SalesDataTable[[#This Row],[Order Date]])</f>
        <v>2026</v>
      </c>
      <c r="D2305" s="11" t="str">
        <f>"Q"&amp;ROUNDUP(MONTH(SalesDataTable[[#This Row],[Order Date]])/3,0)</f>
        <v>Q4</v>
      </c>
      <c r="E2305" s="13">
        <f>MONTH(SalesDataTable[[#This Row],[Order Date]])</f>
        <v>11</v>
      </c>
      <c r="F2305" s="11" t="str">
        <f>TEXT(SalesDataTable[[#This Row],[Order Date]],"MMM")</f>
        <v>Nov</v>
      </c>
      <c r="G2305" s="5" t="s">
        <v>20</v>
      </c>
      <c r="H2305" s="5" t="s">
        <v>47</v>
      </c>
      <c r="I2305" s="5" t="s">
        <v>8</v>
      </c>
      <c r="J2305" s="5" t="s">
        <v>16</v>
      </c>
      <c r="K2305" s="5" t="s">
        <v>4</v>
      </c>
      <c r="L2305" s="5" t="s">
        <v>22</v>
      </c>
      <c r="M2305" s="6">
        <v>15</v>
      </c>
      <c r="N2305" s="7">
        <v>51.05</v>
      </c>
      <c r="O2305" s="8">
        <v>0.1</v>
      </c>
      <c r="P2305" s="7">
        <v>21.95</v>
      </c>
      <c r="Q2305" s="7">
        <f t="shared" si="140"/>
        <v>689.17500000000007</v>
      </c>
      <c r="R2305" s="7">
        <f t="shared" si="141"/>
        <v>329.25</v>
      </c>
      <c r="S2305" s="7">
        <f t="shared" si="142"/>
        <v>359.92500000000007</v>
      </c>
      <c r="T2305" s="9">
        <f t="shared" si="143"/>
        <v>0.52225486995320491</v>
      </c>
      <c r="U2305" s="6">
        <f>YEAR(SalesDataTable[[#This Row],[Order Date]])</f>
        <v>2026</v>
      </c>
      <c r="V2305" s="9" t="str">
        <f>"Q"&amp;ROUNDUP(MONTH(SalesDataTable[[#This Row],[Order Date]])/3,0)</f>
        <v>Q4</v>
      </c>
      <c r="W2305" s="6">
        <f>MONTH(SalesDataTable[[#This Row],[Order Date]])</f>
        <v>11</v>
      </c>
      <c r="X2305" s="9" t="str">
        <f>TEXT(SalesDataTable[[#This Row],[Order Date]],"mmm")</f>
        <v>Nov</v>
      </c>
    </row>
    <row r="2306" spans="1:24">
      <c r="A2306" s="3">
        <v>3801</v>
      </c>
      <c r="B2306" s="4">
        <v>46334</v>
      </c>
      <c r="C2306" s="11">
        <f>YEAR(SalesDataTable[[#This Row],[Order Date]])</f>
        <v>2026</v>
      </c>
      <c r="D2306" s="11" t="str">
        <f>"Q"&amp;ROUNDUP(MONTH(SalesDataTable[[#This Row],[Order Date]])/3,0)</f>
        <v>Q4</v>
      </c>
      <c r="E2306" s="13">
        <f>MONTH(SalesDataTable[[#This Row],[Order Date]])</f>
        <v>11</v>
      </c>
      <c r="F2306" s="11" t="str">
        <f>TEXT(SalesDataTable[[#This Row],[Order Date]],"MMM")</f>
        <v>Nov</v>
      </c>
      <c r="G2306" s="5" t="s">
        <v>0</v>
      </c>
      <c r="H2306" s="5" t="s">
        <v>50</v>
      </c>
      <c r="I2306" s="5" t="s">
        <v>2</v>
      </c>
      <c r="J2306" s="5" t="s">
        <v>3</v>
      </c>
      <c r="K2306" s="5" t="s">
        <v>4</v>
      </c>
      <c r="L2306" s="5" t="s">
        <v>30</v>
      </c>
      <c r="M2306" s="6">
        <v>3</v>
      </c>
      <c r="N2306" s="7">
        <v>101.68</v>
      </c>
      <c r="O2306" s="8">
        <v>0.1</v>
      </c>
      <c r="P2306" s="7">
        <v>51.9</v>
      </c>
      <c r="Q2306" s="7">
        <f t="shared" ref="Q2306:Q2369" si="144">M2306*N2306*(1-O2306)</f>
        <v>274.536</v>
      </c>
      <c r="R2306" s="7">
        <f t="shared" ref="R2306:R2369" si="145">M2306*P2306</f>
        <v>155.69999999999999</v>
      </c>
      <c r="S2306" s="7">
        <f t="shared" ref="S2306:S2369" si="146">Q2306-R2306</f>
        <v>118.83600000000001</v>
      </c>
      <c r="T2306" s="9">
        <f t="shared" ref="T2306:T2369" si="147">IFERROR(S2306/Q2306,0)</f>
        <v>0.43286126409651199</v>
      </c>
      <c r="U2306" s="6">
        <f>YEAR(SalesDataTable[[#This Row],[Order Date]])</f>
        <v>2026</v>
      </c>
      <c r="V2306" s="9" t="str">
        <f>"Q"&amp;ROUNDUP(MONTH(SalesDataTable[[#This Row],[Order Date]])/3,0)</f>
        <v>Q4</v>
      </c>
      <c r="W2306" s="6">
        <f>MONTH(SalesDataTable[[#This Row],[Order Date]])</f>
        <v>11</v>
      </c>
      <c r="X2306" s="9" t="str">
        <f>TEXT(SalesDataTable[[#This Row],[Order Date]],"mmm")</f>
        <v>Nov</v>
      </c>
    </row>
    <row r="2307" spans="1:24">
      <c r="A2307" s="3">
        <v>4685</v>
      </c>
      <c r="B2307" s="4">
        <v>46334</v>
      </c>
      <c r="C2307" s="11">
        <f>YEAR(SalesDataTable[[#This Row],[Order Date]])</f>
        <v>2026</v>
      </c>
      <c r="D2307" s="11" t="str">
        <f>"Q"&amp;ROUNDUP(MONTH(SalesDataTable[[#This Row],[Order Date]])/3,0)</f>
        <v>Q4</v>
      </c>
      <c r="E2307" s="13">
        <f>MONTH(SalesDataTable[[#This Row],[Order Date]])</f>
        <v>11</v>
      </c>
      <c r="F2307" s="11" t="str">
        <f>TEXT(SalesDataTable[[#This Row],[Order Date]],"MMM")</f>
        <v>Nov</v>
      </c>
      <c r="G2307" s="5" t="s">
        <v>20</v>
      </c>
      <c r="H2307" s="5" t="s">
        <v>47</v>
      </c>
      <c r="I2307" s="5" t="s">
        <v>8</v>
      </c>
      <c r="J2307" s="5" t="s">
        <v>16</v>
      </c>
      <c r="K2307" s="5" t="s">
        <v>23</v>
      </c>
      <c r="L2307" s="5" t="s">
        <v>40</v>
      </c>
      <c r="M2307" s="6">
        <v>6</v>
      </c>
      <c r="N2307" s="7">
        <v>80.83</v>
      </c>
      <c r="O2307" s="8">
        <v>0.15</v>
      </c>
      <c r="P2307" s="7">
        <v>39.32</v>
      </c>
      <c r="Q2307" s="7">
        <f t="shared" si="144"/>
        <v>412.233</v>
      </c>
      <c r="R2307" s="7">
        <f t="shared" si="145"/>
        <v>235.92000000000002</v>
      </c>
      <c r="S2307" s="7">
        <f t="shared" si="146"/>
        <v>176.31299999999999</v>
      </c>
      <c r="T2307" s="9">
        <f t="shared" si="147"/>
        <v>0.42770229457612563</v>
      </c>
      <c r="U2307" s="6">
        <f>YEAR(SalesDataTable[[#This Row],[Order Date]])</f>
        <v>2026</v>
      </c>
      <c r="V2307" s="9" t="str">
        <f>"Q"&amp;ROUNDUP(MONTH(SalesDataTable[[#This Row],[Order Date]])/3,0)</f>
        <v>Q4</v>
      </c>
      <c r="W2307" s="6">
        <f>MONTH(SalesDataTable[[#This Row],[Order Date]])</f>
        <v>11</v>
      </c>
      <c r="X2307" s="9" t="str">
        <f>TEXT(SalesDataTable[[#This Row],[Order Date]],"mmm")</f>
        <v>Nov</v>
      </c>
    </row>
    <row r="2308" spans="1:24">
      <c r="A2308" s="3">
        <v>4843</v>
      </c>
      <c r="B2308" s="4">
        <v>46334</v>
      </c>
      <c r="C2308" s="11">
        <f>YEAR(SalesDataTable[[#This Row],[Order Date]])</f>
        <v>2026</v>
      </c>
      <c r="D2308" s="11" t="str">
        <f>"Q"&amp;ROUNDUP(MONTH(SalesDataTable[[#This Row],[Order Date]])/3,0)</f>
        <v>Q4</v>
      </c>
      <c r="E2308" s="13">
        <f>MONTH(SalesDataTable[[#This Row],[Order Date]])</f>
        <v>11</v>
      </c>
      <c r="F2308" s="11" t="str">
        <f>TEXT(SalesDataTable[[#This Row],[Order Date]],"MMM")</f>
        <v>Nov</v>
      </c>
      <c r="G2308" s="5" t="s">
        <v>6</v>
      </c>
      <c r="H2308" s="5" t="s">
        <v>43</v>
      </c>
      <c r="I2308" s="5" t="s">
        <v>2</v>
      </c>
      <c r="J2308" s="5" t="s">
        <v>13</v>
      </c>
      <c r="K2308" s="5" t="s">
        <v>23</v>
      </c>
      <c r="L2308" s="5" t="s">
        <v>51</v>
      </c>
      <c r="M2308" s="6">
        <v>6</v>
      </c>
      <c r="N2308" s="7">
        <v>123.67</v>
      </c>
      <c r="O2308" s="8">
        <v>0.15</v>
      </c>
      <c r="P2308" s="7">
        <v>60.55</v>
      </c>
      <c r="Q2308" s="7">
        <f t="shared" si="144"/>
        <v>630.71699999999998</v>
      </c>
      <c r="R2308" s="7">
        <f t="shared" si="145"/>
        <v>363.29999999999995</v>
      </c>
      <c r="S2308" s="7">
        <f t="shared" si="146"/>
        <v>267.41700000000003</v>
      </c>
      <c r="T2308" s="9">
        <f t="shared" si="147"/>
        <v>0.42398888883603902</v>
      </c>
      <c r="U2308" s="6">
        <f>YEAR(SalesDataTable[[#This Row],[Order Date]])</f>
        <v>2026</v>
      </c>
      <c r="V2308" s="9" t="str">
        <f>"Q"&amp;ROUNDUP(MONTH(SalesDataTable[[#This Row],[Order Date]])/3,0)</f>
        <v>Q4</v>
      </c>
      <c r="W2308" s="6">
        <f>MONTH(SalesDataTable[[#This Row],[Order Date]])</f>
        <v>11</v>
      </c>
      <c r="X2308" s="9" t="str">
        <f>TEXT(SalesDataTable[[#This Row],[Order Date]],"mmm")</f>
        <v>Nov</v>
      </c>
    </row>
    <row r="2309" spans="1:24">
      <c r="A2309" s="3">
        <v>4890</v>
      </c>
      <c r="B2309" s="4">
        <v>46334</v>
      </c>
      <c r="C2309" s="11">
        <f>YEAR(SalesDataTable[[#This Row],[Order Date]])</f>
        <v>2026</v>
      </c>
      <c r="D2309" s="11" t="str">
        <f>"Q"&amp;ROUNDUP(MONTH(SalesDataTable[[#This Row],[Order Date]])/3,0)</f>
        <v>Q4</v>
      </c>
      <c r="E2309" s="13">
        <f>MONTH(SalesDataTable[[#This Row],[Order Date]])</f>
        <v>11</v>
      </c>
      <c r="F2309" s="11" t="str">
        <f>TEXT(SalesDataTable[[#This Row],[Order Date]],"MMM")</f>
        <v>Nov</v>
      </c>
      <c r="G2309" s="5" t="s">
        <v>0</v>
      </c>
      <c r="H2309" s="5" t="s">
        <v>50</v>
      </c>
      <c r="I2309" s="5" t="s">
        <v>2</v>
      </c>
      <c r="J2309" s="5" t="s">
        <v>13</v>
      </c>
      <c r="K2309" s="5" t="s">
        <v>9</v>
      </c>
      <c r="L2309" s="5" t="s">
        <v>10</v>
      </c>
      <c r="M2309" s="6">
        <v>2</v>
      </c>
      <c r="N2309" s="7">
        <v>93.16</v>
      </c>
      <c r="O2309" s="8">
        <v>0.1</v>
      </c>
      <c r="P2309" s="7">
        <v>44.19</v>
      </c>
      <c r="Q2309" s="7">
        <f t="shared" si="144"/>
        <v>167.68799999999999</v>
      </c>
      <c r="R2309" s="7">
        <f t="shared" si="145"/>
        <v>88.38</v>
      </c>
      <c r="S2309" s="7">
        <f t="shared" si="146"/>
        <v>79.307999999999993</v>
      </c>
      <c r="T2309" s="9">
        <f t="shared" si="147"/>
        <v>0.47294976384714471</v>
      </c>
      <c r="U2309" s="6">
        <f>YEAR(SalesDataTable[[#This Row],[Order Date]])</f>
        <v>2026</v>
      </c>
      <c r="V2309" s="9" t="str">
        <f>"Q"&amp;ROUNDUP(MONTH(SalesDataTable[[#This Row],[Order Date]])/3,0)</f>
        <v>Q4</v>
      </c>
      <c r="W2309" s="6">
        <f>MONTH(SalesDataTable[[#This Row],[Order Date]])</f>
        <v>11</v>
      </c>
      <c r="X2309" s="9" t="str">
        <f>TEXT(SalesDataTable[[#This Row],[Order Date]],"mmm")</f>
        <v>Nov</v>
      </c>
    </row>
    <row r="2310" spans="1:24">
      <c r="A2310" s="3">
        <v>4913</v>
      </c>
      <c r="B2310" s="4">
        <v>46334</v>
      </c>
      <c r="C2310" s="11">
        <f>YEAR(SalesDataTable[[#This Row],[Order Date]])</f>
        <v>2026</v>
      </c>
      <c r="D2310" s="11" t="str">
        <f>"Q"&amp;ROUNDUP(MONTH(SalesDataTable[[#This Row],[Order Date]])/3,0)</f>
        <v>Q4</v>
      </c>
      <c r="E2310" s="13">
        <f>MONTH(SalesDataTable[[#This Row],[Order Date]])</f>
        <v>11</v>
      </c>
      <c r="F2310" s="11" t="str">
        <f>TEXT(SalesDataTable[[#This Row],[Order Date]],"MMM")</f>
        <v>Nov</v>
      </c>
      <c r="G2310" s="5" t="s">
        <v>11</v>
      </c>
      <c r="H2310" s="5" t="s">
        <v>12</v>
      </c>
      <c r="I2310" s="5" t="s">
        <v>28</v>
      </c>
      <c r="J2310" s="5" t="s">
        <v>13</v>
      </c>
      <c r="K2310" s="5" t="s">
        <v>4</v>
      </c>
      <c r="L2310" s="5" t="s">
        <v>5</v>
      </c>
      <c r="M2310" s="6">
        <v>1</v>
      </c>
      <c r="N2310" s="7">
        <v>83.79</v>
      </c>
      <c r="O2310" s="8">
        <v>0.1</v>
      </c>
      <c r="P2310" s="7">
        <v>42.8</v>
      </c>
      <c r="Q2310" s="7">
        <f t="shared" si="144"/>
        <v>75.411000000000001</v>
      </c>
      <c r="R2310" s="7">
        <f t="shared" si="145"/>
        <v>42.8</v>
      </c>
      <c r="S2310" s="7">
        <f t="shared" si="146"/>
        <v>32.611000000000004</v>
      </c>
      <c r="T2310" s="9">
        <f t="shared" si="147"/>
        <v>0.43244354271923197</v>
      </c>
      <c r="U2310" s="6">
        <f>YEAR(SalesDataTable[[#This Row],[Order Date]])</f>
        <v>2026</v>
      </c>
      <c r="V2310" s="9" t="str">
        <f>"Q"&amp;ROUNDUP(MONTH(SalesDataTable[[#This Row],[Order Date]])/3,0)</f>
        <v>Q4</v>
      </c>
      <c r="W2310" s="6">
        <f>MONTH(SalesDataTable[[#This Row],[Order Date]])</f>
        <v>11</v>
      </c>
      <c r="X2310" s="9" t="str">
        <f>TEXT(SalesDataTable[[#This Row],[Order Date]],"mmm")</f>
        <v>Nov</v>
      </c>
    </row>
    <row r="2311" spans="1:24">
      <c r="A2311" s="3">
        <v>5079</v>
      </c>
      <c r="B2311" s="4">
        <v>46334</v>
      </c>
      <c r="C2311" s="11">
        <f>YEAR(SalesDataTable[[#This Row],[Order Date]])</f>
        <v>2026</v>
      </c>
      <c r="D2311" s="11" t="str">
        <f>"Q"&amp;ROUNDUP(MONTH(SalesDataTable[[#This Row],[Order Date]])/3,0)</f>
        <v>Q4</v>
      </c>
      <c r="E2311" s="13">
        <f>MONTH(SalesDataTable[[#This Row],[Order Date]])</f>
        <v>11</v>
      </c>
      <c r="F2311" s="11" t="str">
        <f>TEXT(SalesDataTable[[#This Row],[Order Date]],"MMM")</f>
        <v>Nov</v>
      </c>
      <c r="G2311" s="5" t="s">
        <v>11</v>
      </c>
      <c r="H2311" s="5" t="s">
        <v>52</v>
      </c>
      <c r="I2311" s="5" t="s">
        <v>2</v>
      </c>
      <c r="J2311" s="5" t="s">
        <v>13</v>
      </c>
      <c r="K2311" s="5" t="s">
        <v>34</v>
      </c>
      <c r="L2311" s="5" t="s">
        <v>38</v>
      </c>
      <c r="M2311" s="6">
        <v>1</v>
      </c>
      <c r="N2311" s="7">
        <v>120.98</v>
      </c>
      <c r="O2311" s="8">
        <v>0.1</v>
      </c>
      <c r="P2311" s="7">
        <v>70.59</v>
      </c>
      <c r="Q2311" s="7">
        <f t="shared" si="144"/>
        <v>108.88200000000001</v>
      </c>
      <c r="R2311" s="7">
        <f t="shared" si="145"/>
        <v>70.59</v>
      </c>
      <c r="S2311" s="7">
        <f t="shared" si="146"/>
        <v>38.292000000000002</v>
      </c>
      <c r="T2311" s="9">
        <f t="shared" si="147"/>
        <v>0.35168347385242738</v>
      </c>
      <c r="U2311" s="6">
        <f>YEAR(SalesDataTable[[#This Row],[Order Date]])</f>
        <v>2026</v>
      </c>
      <c r="V2311" s="9" t="str">
        <f>"Q"&amp;ROUNDUP(MONTH(SalesDataTable[[#This Row],[Order Date]])/3,0)</f>
        <v>Q4</v>
      </c>
      <c r="W2311" s="6">
        <f>MONTH(SalesDataTable[[#This Row],[Order Date]])</f>
        <v>11</v>
      </c>
      <c r="X2311" s="9" t="str">
        <f>TEXT(SalesDataTable[[#This Row],[Order Date]],"mmm")</f>
        <v>Nov</v>
      </c>
    </row>
    <row r="2312" spans="1:24">
      <c r="A2312" s="3">
        <v>366</v>
      </c>
      <c r="B2312" s="4">
        <v>46335</v>
      </c>
      <c r="C2312" s="11">
        <f>YEAR(SalesDataTable[[#This Row],[Order Date]])</f>
        <v>2026</v>
      </c>
      <c r="D2312" s="11" t="str">
        <f>"Q"&amp;ROUNDUP(MONTH(SalesDataTable[[#This Row],[Order Date]])/3,0)</f>
        <v>Q4</v>
      </c>
      <c r="E2312" s="13">
        <f>MONTH(SalesDataTable[[#This Row],[Order Date]])</f>
        <v>11</v>
      </c>
      <c r="F2312" s="11" t="str">
        <f>TEXT(SalesDataTable[[#This Row],[Order Date]],"MMM")</f>
        <v>Nov</v>
      </c>
      <c r="G2312" s="5" t="s">
        <v>20</v>
      </c>
      <c r="H2312" s="5" t="s">
        <v>47</v>
      </c>
      <c r="I2312" s="5" t="s">
        <v>19</v>
      </c>
      <c r="J2312" s="5" t="s">
        <v>3</v>
      </c>
      <c r="K2312" s="5" t="s">
        <v>9</v>
      </c>
      <c r="L2312" s="5" t="s">
        <v>37</v>
      </c>
      <c r="M2312" s="6">
        <v>1</v>
      </c>
      <c r="N2312" s="7">
        <v>152.05000000000001</v>
      </c>
      <c r="O2312" s="8">
        <v>0.15</v>
      </c>
      <c r="P2312" s="7">
        <v>80.56</v>
      </c>
      <c r="Q2312" s="7">
        <f t="shared" si="144"/>
        <v>129.24250000000001</v>
      </c>
      <c r="R2312" s="7">
        <f t="shared" si="145"/>
        <v>80.56</v>
      </c>
      <c r="S2312" s="7">
        <f t="shared" si="146"/>
        <v>48.682500000000005</v>
      </c>
      <c r="T2312" s="9">
        <f t="shared" si="147"/>
        <v>0.37667562914675901</v>
      </c>
      <c r="U2312" s="6">
        <f>YEAR(SalesDataTable[[#This Row],[Order Date]])</f>
        <v>2026</v>
      </c>
      <c r="V2312" s="9" t="str">
        <f>"Q"&amp;ROUNDUP(MONTH(SalesDataTable[[#This Row],[Order Date]])/3,0)</f>
        <v>Q4</v>
      </c>
      <c r="W2312" s="6">
        <f>MONTH(SalesDataTable[[#This Row],[Order Date]])</f>
        <v>11</v>
      </c>
      <c r="X2312" s="9" t="str">
        <f>TEXT(SalesDataTable[[#This Row],[Order Date]],"mmm")</f>
        <v>Nov</v>
      </c>
    </row>
    <row r="2313" spans="1:24">
      <c r="A2313" s="3">
        <v>567</v>
      </c>
      <c r="B2313" s="4">
        <v>46335</v>
      </c>
      <c r="C2313" s="11">
        <f>YEAR(SalesDataTable[[#This Row],[Order Date]])</f>
        <v>2026</v>
      </c>
      <c r="D2313" s="11" t="str">
        <f>"Q"&amp;ROUNDUP(MONTH(SalesDataTable[[#This Row],[Order Date]])/3,0)</f>
        <v>Q4</v>
      </c>
      <c r="E2313" s="13">
        <f>MONTH(SalesDataTable[[#This Row],[Order Date]])</f>
        <v>11</v>
      </c>
      <c r="F2313" s="11" t="str">
        <f>TEXT(SalesDataTable[[#This Row],[Order Date]],"MMM")</f>
        <v>Nov</v>
      </c>
      <c r="G2313" s="5" t="s">
        <v>0</v>
      </c>
      <c r="H2313" s="5" t="s">
        <v>36</v>
      </c>
      <c r="I2313" s="5" t="s">
        <v>19</v>
      </c>
      <c r="J2313" s="5" t="s">
        <v>13</v>
      </c>
      <c r="K2313" s="5" t="s">
        <v>14</v>
      </c>
      <c r="L2313" s="5" t="s">
        <v>15</v>
      </c>
      <c r="M2313" s="6">
        <v>3</v>
      </c>
      <c r="N2313" s="7">
        <v>36.14</v>
      </c>
      <c r="O2313" s="8">
        <v>0.1</v>
      </c>
      <c r="P2313" s="7">
        <v>13.23</v>
      </c>
      <c r="Q2313" s="7">
        <f t="shared" si="144"/>
        <v>97.578000000000003</v>
      </c>
      <c r="R2313" s="7">
        <f t="shared" si="145"/>
        <v>39.69</v>
      </c>
      <c r="S2313" s="7">
        <f t="shared" si="146"/>
        <v>57.888000000000005</v>
      </c>
      <c r="T2313" s="9">
        <f t="shared" si="147"/>
        <v>0.59324847814056447</v>
      </c>
      <c r="U2313" s="6">
        <f>YEAR(SalesDataTable[[#This Row],[Order Date]])</f>
        <v>2026</v>
      </c>
      <c r="V2313" s="9" t="str">
        <f>"Q"&amp;ROUNDUP(MONTH(SalesDataTable[[#This Row],[Order Date]])/3,0)</f>
        <v>Q4</v>
      </c>
      <c r="W2313" s="6">
        <f>MONTH(SalesDataTable[[#This Row],[Order Date]])</f>
        <v>11</v>
      </c>
      <c r="X2313" s="9" t="str">
        <f>TEXT(SalesDataTable[[#This Row],[Order Date]],"mmm")</f>
        <v>Nov</v>
      </c>
    </row>
    <row r="2314" spans="1:24">
      <c r="A2314" s="3">
        <v>1051</v>
      </c>
      <c r="B2314" s="4">
        <v>46335</v>
      </c>
      <c r="C2314" s="11">
        <f>YEAR(SalesDataTable[[#This Row],[Order Date]])</f>
        <v>2026</v>
      </c>
      <c r="D2314" s="11" t="str">
        <f>"Q"&amp;ROUNDUP(MONTH(SalesDataTable[[#This Row],[Order Date]])/3,0)</f>
        <v>Q4</v>
      </c>
      <c r="E2314" s="13">
        <f>MONTH(SalesDataTable[[#This Row],[Order Date]])</f>
        <v>11</v>
      </c>
      <c r="F2314" s="11" t="str">
        <f>TEXT(SalesDataTable[[#This Row],[Order Date]],"MMM")</f>
        <v>Nov</v>
      </c>
      <c r="G2314" s="5" t="s">
        <v>20</v>
      </c>
      <c r="H2314" s="5" t="s">
        <v>47</v>
      </c>
      <c r="I2314" s="5" t="s">
        <v>8</v>
      </c>
      <c r="J2314" s="5" t="s">
        <v>16</v>
      </c>
      <c r="K2314" s="5" t="s">
        <v>9</v>
      </c>
      <c r="L2314" s="5" t="s">
        <v>10</v>
      </c>
      <c r="M2314" s="6">
        <v>12</v>
      </c>
      <c r="N2314" s="7">
        <v>90.99</v>
      </c>
      <c r="O2314" s="8">
        <v>0.2</v>
      </c>
      <c r="P2314" s="7">
        <v>45.51</v>
      </c>
      <c r="Q2314" s="7">
        <f t="shared" si="144"/>
        <v>873.50399999999991</v>
      </c>
      <c r="R2314" s="7">
        <f t="shared" si="145"/>
        <v>546.12</v>
      </c>
      <c r="S2314" s="7">
        <f t="shared" si="146"/>
        <v>327.3839999999999</v>
      </c>
      <c r="T2314" s="9">
        <f t="shared" si="147"/>
        <v>0.37479393339927458</v>
      </c>
      <c r="U2314" s="6">
        <f>YEAR(SalesDataTable[[#This Row],[Order Date]])</f>
        <v>2026</v>
      </c>
      <c r="V2314" s="9" t="str">
        <f>"Q"&amp;ROUNDUP(MONTH(SalesDataTable[[#This Row],[Order Date]])/3,0)</f>
        <v>Q4</v>
      </c>
      <c r="W2314" s="6">
        <f>MONTH(SalesDataTable[[#This Row],[Order Date]])</f>
        <v>11</v>
      </c>
      <c r="X2314" s="9" t="str">
        <f>TEXT(SalesDataTable[[#This Row],[Order Date]],"mmm")</f>
        <v>Nov</v>
      </c>
    </row>
    <row r="2315" spans="1:24">
      <c r="A2315" s="3">
        <v>1934</v>
      </c>
      <c r="B2315" s="4">
        <v>46335</v>
      </c>
      <c r="C2315" s="11">
        <f>YEAR(SalesDataTable[[#This Row],[Order Date]])</f>
        <v>2026</v>
      </c>
      <c r="D2315" s="11" t="str">
        <f>"Q"&amp;ROUNDUP(MONTH(SalesDataTable[[#This Row],[Order Date]])/3,0)</f>
        <v>Q4</v>
      </c>
      <c r="E2315" s="13">
        <f>MONTH(SalesDataTable[[#This Row],[Order Date]])</f>
        <v>11</v>
      </c>
      <c r="F2315" s="11" t="str">
        <f>TEXT(SalesDataTable[[#This Row],[Order Date]],"MMM")</f>
        <v>Nov</v>
      </c>
      <c r="G2315" s="5" t="s">
        <v>20</v>
      </c>
      <c r="H2315" s="5" t="s">
        <v>47</v>
      </c>
      <c r="I2315" s="5" t="s">
        <v>28</v>
      </c>
      <c r="J2315" s="5" t="s">
        <v>16</v>
      </c>
      <c r="K2315" s="5" t="s">
        <v>4</v>
      </c>
      <c r="L2315" s="5" t="s">
        <v>22</v>
      </c>
      <c r="M2315" s="6">
        <v>1</v>
      </c>
      <c r="N2315" s="7">
        <v>50.55</v>
      </c>
      <c r="O2315" s="8">
        <v>0.05</v>
      </c>
      <c r="P2315" s="7">
        <v>22.09</v>
      </c>
      <c r="Q2315" s="7">
        <f t="shared" si="144"/>
        <v>48.022499999999994</v>
      </c>
      <c r="R2315" s="7">
        <f t="shared" si="145"/>
        <v>22.09</v>
      </c>
      <c r="S2315" s="7">
        <f t="shared" si="146"/>
        <v>25.932499999999994</v>
      </c>
      <c r="T2315" s="9">
        <f t="shared" si="147"/>
        <v>0.54000728825029931</v>
      </c>
      <c r="U2315" s="6">
        <f>YEAR(SalesDataTable[[#This Row],[Order Date]])</f>
        <v>2026</v>
      </c>
      <c r="V2315" s="9" t="str">
        <f>"Q"&amp;ROUNDUP(MONTH(SalesDataTable[[#This Row],[Order Date]])/3,0)</f>
        <v>Q4</v>
      </c>
      <c r="W2315" s="6">
        <f>MONTH(SalesDataTable[[#This Row],[Order Date]])</f>
        <v>11</v>
      </c>
      <c r="X2315" s="9" t="str">
        <f>TEXT(SalesDataTable[[#This Row],[Order Date]],"mmm")</f>
        <v>Nov</v>
      </c>
    </row>
    <row r="2316" spans="1:24">
      <c r="A2316" s="3">
        <v>2056</v>
      </c>
      <c r="B2316" s="4">
        <v>46335</v>
      </c>
      <c r="C2316" s="11">
        <f>YEAR(SalesDataTable[[#This Row],[Order Date]])</f>
        <v>2026</v>
      </c>
      <c r="D2316" s="11" t="str">
        <f>"Q"&amp;ROUNDUP(MONTH(SalesDataTable[[#This Row],[Order Date]])/3,0)</f>
        <v>Q4</v>
      </c>
      <c r="E2316" s="13">
        <f>MONTH(SalesDataTable[[#This Row],[Order Date]])</f>
        <v>11</v>
      </c>
      <c r="F2316" s="11" t="str">
        <f>TEXT(SalesDataTable[[#This Row],[Order Date]],"MMM")</f>
        <v>Nov</v>
      </c>
      <c r="G2316" s="5" t="s">
        <v>0</v>
      </c>
      <c r="H2316" s="5" t="s">
        <v>1</v>
      </c>
      <c r="I2316" s="5" t="s">
        <v>19</v>
      </c>
      <c r="J2316" s="5" t="s">
        <v>13</v>
      </c>
      <c r="K2316" s="5" t="s">
        <v>34</v>
      </c>
      <c r="L2316" s="5" t="s">
        <v>45</v>
      </c>
      <c r="M2316" s="6">
        <v>1</v>
      </c>
      <c r="N2316" s="7">
        <v>51.65</v>
      </c>
      <c r="O2316" s="8">
        <v>0.15</v>
      </c>
      <c r="P2316" s="7">
        <v>21.86</v>
      </c>
      <c r="Q2316" s="7">
        <f t="shared" si="144"/>
        <v>43.902499999999996</v>
      </c>
      <c r="R2316" s="7">
        <f t="shared" si="145"/>
        <v>21.86</v>
      </c>
      <c r="S2316" s="7">
        <f t="shared" si="146"/>
        <v>22.042499999999997</v>
      </c>
      <c r="T2316" s="9">
        <f t="shared" si="147"/>
        <v>0.50207846933545919</v>
      </c>
      <c r="U2316" s="6">
        <f>YEAR(SalesDataTable[[#This Row],[Order Date]])</f>
        <v>2026</v>
      </c>
      <c r="V2316" s="9" t="str">
        <f>"Q"&amp;ROUNDUP(MONTH(SalesDataTable[[#This Row],[Order Date]])/3,0)</f>
        <v>Q4</v>
      </c>
      <c r="W2316" s="6">
        <f>MONTH(SalesDataTable[[#This Row],[Order Date]])</f>
        <v>11</v>
      </c>
      <c r="X2316" s="9" t="str">
        <f>TEXT(SalesDataTable[[#This Row],[Order Date]],"mmm")</f>
        <v>Nov</v>
      </c>
    </row>
    <row r="2317" spans="1:24">
      <c r="A2317" s="3">
        <v>2115</v>
      </c>
      <c r="B2317" s="4">
        <v>46335</v>
      </c>
      <c r="C2317" s="11">
        <f>YEAR(SalesDataTable[[#This Row],[Order Date]])</f>
        <v>2026</v>
      </c>
      <c r="D2317" s="11" t="str">
        <f>"Q"&amp;ROUNDUP(MONTH(SalesDataTable[[#This Row],[Order Date]])/3,0)</f>
        <v>Q4</v>
      </c>
      <c r="E2317" s="13">
        <f>MONTH(SalesDataTable[[#This Row],[Order Date]])</f>
        <v>11</v>
      </c>
      <c r="F2317" s="11" t="str">
        <f>TEXT(SalesDataTable[[#This Row],[Order Date]],"MMM")</f>
        <v>Nov</v>
      </c>
      <c r="G2317" s="5" t="s">
        <v>6</v>
      </c>
      <c r="H2317" s="5" t="s">
        <v>43</v>
      </c>
      <c r="I2317" s="5" t="s">
        <v>2</v>
      </c>
      <c r="J2317" s="5" t="s">
        <v>13</v>
      </c>
      <c r="K2317" s="5" t="s">
        <v>4</v>
      </c>
      <c r="L2317" s="5" t="s">
        <v>5</v>
      </c>
      <c r="M2317" s="6">
        <v>5</v>
      </c>
      <c r="N2317" s="7">
        <v>82.96</v>
      </c>
      <c r="O2317" s="8">
        <v>0</v>
      </c>
      <c r="P2317" s="7">
        <v>43.55</v>
      </c>
      <c r="Q2317" s="7">
        <f t="shared" si="144"/>
        <v>414.79999999999995</v>
      </c>
      <c r="R2317" s="7">
        <f t="shared" si="145"/>
        <v>217.75</v>
      </c>
      <c r="S2317" s="7">
        <f t="shared" si="146"/>
        <v>197.04999999999995</v>
      </c>
      <c r="T2317" s="9">
        <f t="shared" si="147"/>
        <v>0.47504821600771452</v>
      </c>
      <c r="U2317" s="6">
        <f>YEAR(SalesDataTable[[#This Row],[Order Date]])</f>
        <v>2026</v>
      </c>
      <c r="V2317" s="9" t="str">
        <f>"Q"&amp;ROUNDUP(MONTH(SalesDataTable[[#This Row],[Order Date]])/3,0)</f>
        <v>Q4</v>
      </c>
      <c r="W2317" s="6">
        <f>MONTH(SalesDataTable[[#This Row],[Order Date]])</f>
        <v>11</v>
      </c>
      <c r="X2317" s="9" t="str">
        <f>TEXT(SalesDataTable[[#This Row],[Order Date]],"mmm")</f>
        <v>Nov</v>
      </c>
    </row>
    <row r="2318" spans="1:24">
      <c r="A2318" s="3">
        <v>2437</v>
      </c>
      <c r="B2318" s="4">
        <v>46335</v>
      </c>
      <c r="C2318" s="11">
        <f>YEAR(SalesDataTable[[#This Row],[Order Date]])</f>
        <v>2026</v>
      </c>
      <c r="D2318" s="11" t="str">
        <f>"Q"&amp;ROUNDUP(MONTH(SalesDataTable[[#This Row],[Order Date]])/3,0)</f>
        <v>Q4</v>
      </c>
      <c r="E2318" s="13">
        <f>MONTH(SalesDataTable[[#This Row],[Order Date]])</f>
        <v>11</v>
      </c>
      <c r="F2318" s="11" t="str">
        <f>TEXT(SalesDataTable[[#This Row],[Order Date]],"MMM")</f>
        <v>Nov</v>
      </c>
      <c r="G2318" s="5" t="s">
        <v>20</v>
      </c>
      <c r="H2318" s="5" t="s">
        <v>21</v>
      </c>
      <c r="I2318" s="5" t="s">
        <v>28</v>
      </c>
      <c r="J2318" s="5" t="s">
        <v>16</v>
      </c>
      <c r="K2318" s="5" t="s">
        <v>9</v>
      </c>
      <c r="L2318" s="5" t="s">
        <v>46</v>
      </c>
      <c r="M2318" s="6">
        <v>1</v>
      </c>
      <c r="N2318" s="7">
        <v>70.3</v>
      </c>
      <c r="O2318" s="8">
        <v>0.05</v>
      </c>
      <c r="P2318" s="7">
        <v>33.31</v>
      </c>
      <c r="Q2318" s="7">
        <f t="shared" si="144"/>
        <v>66.784999999999997</v>
      </c>
      <c r="R2318" s="7">
        <f t="shared" si="145"/>
        <v>33.31</v>
      </c>
      <c r="S2318" s="7">
        <f t="shared" si="146"/>
        <v>33.474999999999994</v>
      </c>
      <c r="T2318" s="9">
        <f t="shared" si="147"/>
        <v>0.50123530732949007</v>
      </c>
      <c r="U2318" s="6">
        <f>YEAR(SalesDataTable[[#This Row],[Order Date]])</f>
        <v>2026</v>
      </c>
      <c r="V2318" s="9" t="str">
        <f>"Q"&amp;ROUNDUP(MONTH(SalesDataTable[[#This Row],[Order Date]])/3,0)</f>
        <v>Q4</v>
      </c>
      <c r="W2318" s="6">
        <f>MONTH(SalesDataTable[[#This Row],[Order Date]])</f>
        <v>11</v>
      </c>
      <c r="X2318" s="9" t="str">
        <f>TEXT(SalesDataTable[[#This Row],[Order Date]],"mmm")</f>
        <v>Nov</v>
      </c>
    </row>
    <row r="2319" spans="1:24">
      <c r="A2319" s="3">
        <v>3380</v>
      </c>
      <c r="B2319" s="4">
        <v>46335</v>
      </c>
      <c r="C2319" s="11">
        <f>YEAR(SalesDataTable[[#This Row],[Order Date]])</f>
        <v>2026</v>
      </c>
      <c r="D2319" s="11" t="str">
        <f>"Q"&amp;ROUNDUP(MONTH(SalesDataTable[[#This Row],[Order Date]])/3,0)</f>
        <v>Q4</v>
      </c>
      <c r="E2319" s="13">
        <f>MONTH(SalesDataTable[[#This Row],[Order Date]])</f>
        <v>11</v>
      </c>
      <c r="F2319" s="11" t="str">
        <f>TEXT(SalesDataTable[[#This Row],[Order Date]],"MMM")</f>
        <v>Nov</v>
      </c>
      <c r="G2319" s="5" t="s">
        <v>11</v>
      </c>
      <c r="H2319" s="5" t="s">
        <v>12</v>
      </c>
      <c r="I2319" s="5" t="s">
        <v>19</v>
      </c>
      <c r="J2319" s="5" t="s">
        <v>3</v>
      </c>
      <c r="K2319" s="5" t="s">
        <v>14</v>
      </c>
      <c r="L2319" s="5" t="s">
        <v>32</v>
      </c>
      <c r="M2319" s="6">
        <v>2</v>
      </c>
      <c r="N2319" s="7">
        <v>47.12</v>
      </c>
      <c r="O2319" s="8">
        <v>0.15</v>
      </c>
      <c r="P2319" s="7">
        <v>18.64</v>
      </c>
      <c r="Q2319" s="7">
        <f t="shared" si="144"/>
        <v>80.103999999999999</v>
      </c>
      <c r="R2319" s="7">
        <f t="shared" si="145"/>
        <v>37.28</v>
      </c>
      <c r="S2319" s="7">
        <f t="shared" si="146"/>
        <v>42.823999999999998</v>
      </c>
      <c r="T2319" s="9">
        <f t="shared" si="147"/>
        <v>0.5346050134824728</v>
      </c>
      <c r="U2319" s="6">
        <f>YEAR(SalesDataTable[[#This Row],[Order Date]])</f>
        <v>2026</v>
      </c>
      <c r="V2319" s="9" t="str">
        <f>"Q"&amp;ROUNDUP(MONTH(SalesDataTable[[#This Row],[Order Date]])/3,0)</f>
        <v>Q4</v>
      </c>
      <c r="W2319" s="6">
        <f>MONTH(SalesDataTable[[#This Row],[Order Date]])</f>
        <v>11</v>
      </c>
      <c r="X2319" s="9" t="str">
        <f>TEXT(SalesDataTable[[#This Row],[Order Date]],"mmm")</f>
        <v>Nov</v>
      </c>
    </row>
    <row r="2320" spans="1:24">
      <c r="A2320" s="3">
        <v>3648</v>
      </c>
      <c r="B2320" s="4">
        <v>46335</v>
      </c>
      <c r="C2320" s="11">
        <f>YEAR(SalesDataTable[[#This Row],[Order Date]])</f>
        <v>2026</v>
      </c>
      <c r="D2320" s="11" t="str">
        <f>"Q"&amp;ROUNDUP(MONTH(SalesDataTable[[#This Row],[Order Date]])/3,0)</f>
        <v>Q4</v>
      </c>
      <c r="E2320" s="13">
        <f>MONTH(SalesDataTable[[#This Row],[Order Date]])</f>
        <v>11</v>
      </c>
      <c r="F2320" s="11" t="str">
        <f>TEXT(SalesDataTable[[#This Row],[Order Date]],"MMM")</f>
        <v>Nov</v>
      </c>
      <c r="G2320" s="5" t="s">
        <v>0</v>
      </c>
      <c r="H2320" s="5" t="s">
        <v>50</v>
      </c>
      <c r="I2320" s="5" t="s">
        <v>28</v>
      </c>
      <c r="J2320" s="5" t="s">
        <v>13</v>
      </c>
      <c r="K2320" s="5" t="s">
        <v>34</v>
      </c>
      <c r="L2320" s="5" t="s">
        <v>35</v>
      </c>
      <c r="M2320" s="6">
        <v>4</v>
      </c>
      <c r="N2320" s="7">
        <v>39.82</v>
      </c>
      <c r="O2320" s="8">
        <v>0.2</v>
      </c>
      <c r="P2320" s="7">
        <v>14.98</v>
      </c>
      <c r="Q2320" s="7">
        <f t="shared" si="144"/>
        <v>127.42400000000001</v>
      </c>
      <c r="R2320" s="7">
        <f t="shared" si="145"/>
        <v>59.92</v>
      </c>
      <c r="S2320" s="7">
        <f t="shared" si="146"/>
        <v>67.504000000000005</v>
      </c>
      <c r="T2320" s="9">
        <f t="shared" si="147"/>
        <v>0.52975891511803119</v>
      </c>
      <c r="U2320" s="6">
        <f>YEAR(SalesDataTable[[#This Row],[Order Date]])</f>
        <v>2026</v>
      </c>
      <c r="V2320" s="9" t="str">
        <f>"Q"&amp;ROUNDUP(MONTH(SalesDataTable[[#This Row],[Order Date]])/3,0)</f>
        <v>Q4</v>
      </c>
      <c r="W2320" s="6">
        <f>MONTH(SalesDataTable[[#This Row],[Order Date]])</f>
        <v>11</v>
      </c>
      <c r="X2320" s="9" t="str">
        <f>TEXT(SalesDataTable[[#This Row],[Order Date]],"mmm")</f>
        <v>Nov</v>
      </c>
    </row>
    <row r="2321" spans="1:24">
      <c r="A2321" s="3">
        <v>3692</v>
      </c>
      <c r="B2321" s="4">
        <v>46335</v>
      </c>
      <c r="C2321" s="11">
        <f>YEAR(SalesDataTable[[#This Row],[Order Date]])</f>
        <v>2026</v>
      </c>
      <c r="D2321" s="11" t="str">
        <f>"Q"&amp;ROUNDUP(MONTH(SalesDataTable[[#This Row],[Order Date]])/3,0)</f>
        <v>Q4</v>
      </c>
      <c r="E2321" s="13">
        <f>MONTH(SalesDataTable[[#This Row],[Order Date]])</f>
        <v>11</v>
      </c>
      <c r="F2321" s="11" t="str">
        <f>TEXT(SalesDataTable[[#This Row],[Order Date]],"MMM")</f>
        <v>Nov</v>
      </c>
      <c r="G2321" s="5" t="s">
        <v>6</v>
      </c>
      <c r="H2321" s="5" t="s">
        <v>49</v>
      </c>
      <c r="I2321" s="5" t="s">
        <v>2</v>
      </c>
      <c r="J2321" s="5" t="s">
        <v>3</v>
      </c>
      <c r="K2321" s="5" t="s">
        <v>9</v>
      </c>
      <c r="L2321" s="5" t="s">
        <v>37</v>
      </c>
      <c r="M2321" s="6">
        <v>4</v>
      </c>
      <c r="N2321" s="7">
        <v>154.27000000000001</v>
      </c>
      <c r="O2321" s="8">
        <v>0.05</v>
      </c>
      <c r="P2321" s="7">
        <v>78.36</v>
      </c>
      <c r="Q2321" s="7">
        <f t="shared" si="144"/>
        <v>586.226</v>
      </c>
      <c r="R2321" s="7">
        <f t="shared" si="145"/>
        <v>313.44</v>
      </c>
      <c r="S2321" s="7">
        <f t="shared" si="146"/>
        <v>272.786</v>
      </c>
      <c r="T2321" s="9">
        <f t="shared" si="147"/>
        <v>0.46532565938733528</v>
      </c>
      <c r="U2321" s="6">
        <f>YEAR(SalesDataTable[[#This Row],[Order Date]])</f>
        <v>2026</v>
      </c>
      <c r="V2321" s="9" t="str">
        <f>"Q"&amp;ROUNDUP(MONTH(SalesDataTable[[#This Row],[Order Date]])/3,0)</f>
        <v>Q4</v>
      </c>
      <c r="W2321" s="6">
        <f>MONTH(SalesDataTable[[#This Row],[Order Date]])</f>
        <v>11</v>
      </c>
      <c r="X2321" s="9" t="str">
        <f>TEXT(SalesDataTable[[#This Row],[Order Date]],"mmm")</f>
        <v>Nov</v>
      </c>
    </row>
    <row r="2322" spans="1:24">
      <c r="A2322" s="3">
        <v>4406</v>
      </c>
      <c r="B2322" s="4">
        <v>46335</v>
      </c>
      <c r="C2322" s="11">
        <f>YEAR(SalesDataTable[[#This Row],[Order Date]])</f>
        <v>2026</v>
      </c>
      <c r="D2322" s="11" t="str">
        <f>"Q"&amp;ROUNDUP(MONTH(SalesDataTable[[#This Row],[Order Date]])/3,0)</f>
        <v>Q4</v>
      </c>
      <c r="E2322" s="13">
        <f>MONTH(SalesDataTable[[#This Row],[Order Date]])</f>
        <v>11</v>
      </c>
      <c r="F2322" s="11" t="str">
        <f>TEXT(SalesDataTable[[#This Row],[Order Date]],"MMM")</f>
        <v>Nov</v>
      </c>
      <c r="G2322" s="5" t="s">
        <v>0</v>
      </c>
      <c r="H2322" s="5" t="s">
        <v>1</v>
      </c>
      <c r="I2322" s="5" t="s">
        <v>2</v>
      </c>
      <c r="J2322" s="5" t="s">
        <v>13</v>
      </c>
      <c r="K2322" s="5" t="s">
        <v>9</v>
      </c>
      <c r="L2322" s="5" t="s">
        <v>17</v>
      </c>
      <c r="M2322" s="6">
        <v>1</v>
      </c>
      <c r="N2322" s="7">
        <v>143.02000000000001</v>
      </c>
      <c r="O2322" s="8">
        <v>0.1</v>
      </c>
      <c r="P2322" s="7">
        <v>79.25</v>
      </c>
      <c r="Q2322" s="7">
        <f t="shared" si="144"/>
        <v>128.71800000000002</v>
      </c>
      <c r="R2322" s="7">
        <f t="shared" si="145"/>
        <v>79.25</v>
      </c>
      <c r="S2322" s="7">
        <f t="shared" si="146"/>
        <v>49.468000000000018</v>
      </c>
      <c r="T2322" s="9">
        <f t="shared" si="147"/>
        <v>0.3843129942976119</v>
      </c>
      <c r="U2322" s="6">
        <f>YEAR(SalesDataTable[[#This Row],[Order Date]])</f>
        <v>2026</v>
      </c>
      <c r="V2322" s="9" t="str">
        <f>"Q"&amp;ROUNDUP(MONTH(SalesDataTable[[#This Row],[Order Date]])/3,0)</f>
        <v>Q4</v>
      </c>
      <c r="W2322" s="6">
        <f>MONTH(SalesDataTable[[#This Row],[Order Date]])</f>
        <v>11</v>
      </c>
      <c r="X2322" s="9" t="str">
        <f>TEXT(SalesDataTable[[#This Row],[Order Date]],"mmm")</f>
        <v>Nov</v>
      </c>
    </row>
    <row r="2323" spans="1:24">
      <c r="A2323" s="3">
        <v>4550</v>
      </c>
      <c r="B2323" s="4">
        <v>46335</v>
      </c>
      <c r="C2323" s="11">
        <f>YEAR(SalesDataTable[[#This Row],[Order Date]])</f>
        <v>2026</v>
      </c>
      <c r="D2323" s="11" t="str">
        <f>"Q"&amp;ROUNDUP(MONTH(SalesDataTable[[#This Row],[Order Date]])/3,0)</f>
        <v>Q4</v>
      </c>
      <c r="E2323" s="13">
        <f>MONTH(SalesDataTable[[#This Row],[Order Date]])</f>
        <v>11</v>
      </c>
      <c r="F2323" s="11" t="str">
        <f>TEXT(SalesDataTable[[#This Row],[Order Date]],"MMM")</f>
        <v>Nov</v>
      </c>
      <c r="G2323" s="5" t="s">
        <v>11</v>
      </c>
      <c r="H2323" s="5" t="s">
        <v>39</v>
      </c>
      <c r="I2323" s="5" t="s">
        <v>19</v>
      </c>
      <c r="J2323" s="5" t="s">
        <v>3</v>
      </c>
      <c r="K2323" s="5" t="s">
        <v>34</v>
      </c>
      <c r="L2323" s="5" t="s">
        <v>42</v>
      </c>
      <c r="M2323" s="6">
        <v>1</v>
      </c>
      <c r="N2323" s="7">
        <v>35.36</v>
      </c>
      <c r="O2323" s="8">
        <v>0</v>
      </c>
      <c r="P2323" s="7">
        <v>13.74</v>
      </c>
      <c r="Q2323" s="7">
        <f t="shared" si="144"/>
        <v>35.36</v>
      </c>
      <c r="R2323" s="7">
        <f t="shared" si="145"/>
        <v>13.74</v>
      </c>
      <c r="S2323" s="7">
        <f t="shared" si="146"/>
        <v>21.619999999999997</v>
      </c>
      <c r="T2323" s="9">
        <f t="shared" si="147"/>
        <v>0.61142533936651577</v>
      </c>
      <c r="U2323" s="6">
        <f>YEAR(SalesDataTable[[#This Row],[Order Date]])</f>
        <v>2026</v>
      </c>
      <c r="V2323" s="9" t="str">
        <f>"Q"&amp;ROUNDUP(MONTH(SalesDataTable[[#This Row],[Order Date]])/3,0)</f>
        <v>Q4</v>
      </c>
      <c r="W2323" s="6">
        <f>MONTH(SalesDataTable[[#This Row],[Order Date]])</f>
        <v>11</v>
      </c>
      <c r="X2323" s="9" t="str">
        <f>TEXT(SalesDataTable[[#This Row],[Order Date]],"mmm")</f>
        <v>Nov</v>
      </c>
    </row>
    <row r="2324" spans="1:24">
      <c r="A2324" s="3">
        <v>4855</v>
      </c>
      <c r="B2324" s="4">
        <v>46335</v>
      </c>
      <c r="C2324" s="11">
        <f>YEAR(SalesDataTable[[#This Row],[Order Date]])</f>
        <v>2026</v>
      </c>
      <c r="D2324" s="11" t="str">
        <f>"Q"&amp;ROUNDUP(MONTH(SalesDataTable[[#This Row],[Order Date]])/3,0)</f>
        <v>Q4</v>
      </c>
      <c r="E2324" s="13">
        <f>MONTH(SalesDataTable[[#This Row],[Order Date]])</f>
        <v>11</v>
      </c>
      <c r="F2324" s="11" t="str">
        <f>TEXT(SalesDataTable[[#This Row],[Order Date]],"MMM")</f>
        <v>Nov</v>
      </c>
      <c r="G2324" s="5" t="s">
        <v>6</v>
      </c>
      <c r="H2324" s="5" t="s">
        <v>27</v>
      </c>
      <c r="I2324" s="5" t="s">
        <v>2</v>
      </c>
      <c r="J2324" s="5" t="s">
        <v>3</v>
      </c>
      <c r="K2324" s="5" t="s">
        <v>9</v>
      </c>
      <c r="L2324" s="5" t="s">
        <v>37</v>
      </c>
      <c r="M2324" s="6">
        <v>1</v>
      </c>
      <c r="N2324" s="7">
        <v>156.82</v>
      </c>
      <c r="O2324" s="8">
        <v>0.1</v>
      </c>
      <c r="P2324" s="7">
        <v>77.12</v>
      </c>
      <c r="Q2324" s="7">
        <f t="shared" si="144"/>
        <v>141.13800000000001</v>
      </c>
      <c r="R2324" s="7">
        <f t="shared" si="145"/>
        <v>77.12</v>
      </c>
      <c r="S2324" s="7">
        <f t="shared" si="146"/>
        <v>64.018000000000001</v>
      </c>
      <c r="T2324" s="9">
        <f t="shared" si="147"/>
        <v>0.45358443509189589</v>
      </c>
      <c r="U2324" s="6">
        <f>YEAR(SalesDataTable[[#This Row],[Order Date]])</f>
        <v>2026</v>
      </c>
      <c r="V2324" s="9" t="str">
        <f>"Q"&amp;ROUNDUP(MONTH(SalesDataTable[[#This Row],[Order Date]])/3,0)</f>
        <v>Q4</v>
      </c>
      <c r="W2324" s="6">
        <f>MONTH(SalesDataTable[[#This Row],[Order Date]])</f>
        <v>11</v>
      </c>
      <c r="X2324" s="9" t="str">
        <f>TEXT(SalesDataTable[[#This Row],[Order Date]],"mmm")</f>
        <v>Nov</v>
      </c>
    </row>
    <row r="2325" spans="1:24">
      <c r="A2325" s="3">
        <v>5151</v>
      </c>
      <c r="B2325" s="4">
        <v>46335</v>
      </c>
      <c r="C2325" s="11">
        <f>YEAR(SalesDataTable[[#This Row],[Order Date]])</f>
        <v>2026</v>
      </c>
      <c r="D2325" s="11" t="str">
        <f>"Q"&amp;ROUNDUP(MONTH(SalesDataTable[[#This Row],[Order Date]])/3,0)</f>
        <v>Q4</v>
      </c>
      <c r="E2325" s="13">
        <f>MONTH(SalesDataTable[[#This Row],[Order Date]])</f>
        <v>11</v>
      </c>
      <c r="F2325" s="11" t="str">
        <f>TEXT(SalesDataTable[[#This Row],[Order Date]],"MMM")</f>
        <v>Nov</v>
      </c>
      <c r="G2325" s="5" t="s">
        <v>11</v>
      </c>
      <c r="H2325" s="5" t="s">
        <v>52</v>
      </c>
      <c r="I2325" s="5" t="s">
        <v>8</v>
      </c>
      <c r="J2325" s="5" t="s">
        <v>16</v>
      </c>
      <c r="K2325" s="5" t="s">
        <v>34</v>
      </c>
      <c r="L2325" s="5" t="s">
        <v>35</v>
      </c>
      <c r="M2325" s="6">
        <v>10</v>
      </c>
      <c r="N2325" s="7">
        <v>40.98</v>
      </c>
      <c r="O2325" s="8">
        <v>0.1</v>
      </c>
      <c r="P2325" s="7">
        <v>14.6</v>
      </c>
      <c r="Q2325" s="7">
        <f t="shared" si="144"/>
        <v>368.82</v>
      </c>
      <c r="R2325" s="7">
        <f t="shared" si="145"/>
        <v>146</v>
      </c>
      <c r="S2325" s="7">
        <f t="shared" si="146"/>
        <v>222.82</v>
      </c>
      <c r="T2325" s="9">
        <f t="shared" si="147"/>
        <v>0.60414294235670518</v>
      </c>
      <c r="U2325" s="6">
        <f>YEAR(SalesDataTable[[#This Row],[Order Date]])</f>
        <v>2026</v>
      </c>
      <c r="V2325" s="9" t="str">
        <f>"Q"&amp;ROUNDUP(MONTH(SalesDataTable[[#This Row],[Order Date]])/3,0)</f>
        <v>Q4</v>
      </c>
      <c r="W2325" s="6">
        <f>MONTH(SalesDataTable[[#This Row],[Order Date]])</f>
        <v>11</v>
      </c>
      <c r="X2325" s="9" t="str">
        <f>TEXT(SalesDataTable[[#This Row],[Order Date]],"mmm")</f>
        <v>Nov</v>
      </c>
    </row>
    <row r="2326" spans="1:24">
      <c r="A2326" s="3">
        <v>5189</v>
      </c>
      <c r="B2326" s="4">
        <v>46335</v>
      </c>
      <c r="C2326" s="11">
        <f>YEAR(SalesDataTable[[#This Row],[Order Date]])</f>
        <v>2026</v>
      </c>
      <c r="D2326" s="11" t="str">
        <f>"Q"&amp;ROUNDUP(MONTH(SalesDataTable[[#This Row],[Order Date]])/3,0)</f>
        <v>Q4</v>
      </c>
      <c r="E2326" s="13">
        <f>MONTH(SalesDataTable[[#This Row],[Order Date]])</f>
        <v>11</v>
      </c>
      <c r="F2326" s="11" t="str">
        <f>TEXT(SalesDataTable[[#This Row],[Order Date]],"MMM")</f>
        <v>Nov</v>
      </c>
      <c r="G2326" s="5" t="s">
        <v>20</v>
      </c>
      <c r="H2326" s="5" t="s">
        <v>33</v>
      </c>
      <c r="I2326" s="5" t="s">
        <v>19</v>
      </c>
      <c r="J2326" s="5" t="s">
        <v>13</v>
      </c>
      <c r="K2326" s="5" t="s">
        <v>9</v>
      </c>
      <c r="L2326" s="5" t="s">
        <v>17</v>
      </c>
      <c r="M2326" s="6">
        <v>3</v>
      </c>
      <c r="N2326" s="7">
        <v>144.22999999999999</v>
      </c>
      <c r="O2326" s="8">
        <v>0</v>
      </c>
      <c r="P2326" s="7">
        <v>80.959999999999994</v>
      </c>
      <c r="Q2326" s="7">
        <f t="shared" si="144"/>
        <v>432.68999999999994</v>
      </c>
      <c r="R2326" s="7">
        <f t="shared" si="145"/>
        <v>242.88</v>
      </c>
      <c r="S2326" s="7">
        <f t="shared" si="146"/>
        <v>189.80999999999995</v>
      </c>
      <c r="T2326" s="9">
        <f t="shared" si="147"/>
        <v>0.43867433959647778</v>
      </c>
      <c r="U2326" s="6">
        <f>YEAR(SalesDataTable[[#This Row],[Order Date]])</f>
        <v>2026</v>
      </c>
      <c r="V2326" s="9" t="str">
        <f>"Q"&amp;ROUNDUP(MONTH(SalesDataTable[[#This Row],[Order Date]])/3,0)</f>
        <v>Q4</v>
      </c>
      <c r="W2326" s="6">
        <f>MONTH(SalesDataTable[[#This Row],[Order Date]])</f>
        <v>11</v>
      </c>
      <c r="X2326" s="9" t="str">
        <f>TEXT(SalesDataTable[[#This Row],[Order Date]],"mmm")</f>
        <v>Nov</v>
      </c>
    </row>
    <row r="2327" spans="1:24">
      <c r="A2327" s="3">
        <v>726</v>
      </c>
      <c r="B2327" s="4">
        <v>46336</v>
      </c>
      <c r="C2327" s="11">
        <f>YEAR(SalesDataTable[[#This Row],[Order Date]])</f>
        <v>2026</v>
      </c>
      <c r="D2327" s="11" t="str">
        <f>"Q"&amp;ROUNDUP(MONTH(SalesDataTable[[#This Row],[Order Date]])/3,0)</f>
        <v>Q4</v>
      </c>
      <c r="E2327" s="13">
        <f>MONTH(SalesDataTable[[#This Row],[Order Date]])</f>
        <v>11</v>
      </c>
      <c r="F2327" s="11" t="str">
        <f>TEXT(SalesDataTable[[#This Row],[Order Date]],"MMM")</f>
        <v>Nov</v>
      </c>
      <c r="G2327" s="5" t="s">
        <v>20</v>
      </c>
      <c r="H2327" s="5" t="s">
        <v>31</v>
      </c>
      <c r="I2327" s="5" t="s">
        <v>2</v>
      </c>
      <c r="J2327" s="5" t="s">
        <v>13</v>
      </c>
      <c r="K2327" s="5" t="s">
        <v>9</v>
      </c>
      <c r="L2327" s="5" t="s">
        <v>10</v>
      </c>
      <c r="M2327" s="6">
        <v>1</v>
      </c>
      <c r="N2327" s="7">
        <v>90.23</v>
      </c>
      <c r="O2327" s="8">
        <v>0</v>
      </c>
      <c r="P2327" s="7">
        <v>44.06</v>
      </c>
      <c r="Q2327" s="7">
        <f t="shared" si="144"/>
        <v>90.23</v>
      </c>
      <c r="R2327" s="7">
        <f t="shared" si="145"/>
        <v>44.06</v>
      </c>
      <c r="S2327" s="7">
        <f t="shared" si="146"/>
        <v>46.17</v>
      </c>
      <c r="T2327" s="9">
        <f t="shared" si="147"/>
        <v>0.51169234179319512</v>
      </c>
      <c r="U2327" s="6">
        <f>YEAR(SalesDataTable[[#This Row],[Order Date]])</f>
        <v>2026</v>
      </c>
      <c r="V2327" s="9" t="str">
        <f>"Q"&amp;ROUNDUP(MONTH(SalesDataTable[[#This Row],[Order Date]])/3,0)</f>
        <v>Q4</v>
      </c>
      <c r="W2327" s="6">
        <f>MONTH(SalesDataTable[[#This Row],[Order Date]])</f>
        <v>11</v>
      </c>
      <c r="X2327" s="9" t="str">
        <f>TEXT(SalesDataTable[[#This Row],[Order Date]],"mmm")</f>
        <v>Nov</v>
      </c>
    </row>
    <row r="2328" spans="1:24">
      <c r="A2328" s="3">
        <v>2154</v>
      </c>
      <c r="B2328" s="4">
        <v>46336</v>
      </c>
      <c r="C2328" s="11">
        <f>YEAR(SalesDataTable[[#This Row],[Order Date]])</f>
        <v>2026</v>
      </c>
      <c r="D2328" s="11" t="str">
        <f>"Q"&amp;ROUNDUP(MONTH(SalesDataTable[[#This Row],[Order Date]])/3,0)</f>
        <v>Q4</v>
      </c>
      <c r="E2328" s="13">
        <f>MONTH(SalesDataTable[[#This Row],[Order Date]])</f>
        <v>11</v>
      </c>
      <c r="F2328" s="11" t="str">
        <f>TEXT(SalesDataTable[[#This Row],[Order Date]],"MMM")</f>
        <v>Nov</v>
      </c>
      <c r="G2328" s="5" t="s">
        <v>20</v>
      </c>
      <c r="H2328" s="5" t="s">
        <v>31</v>
      </c>
      <c r="I2328" s="5" t="s">
        <v>2</v>
      </c>
      <c r="J2328" s="5" t="s">
        <v>13</v>
      </c>
      <c r="K2328" s="5" t="s">
        <v>9</v>
      </c>
      <c r="L2328" s="5" t="s">
        <v>37</v>
      </c>
      <c r="M2328" s="6">
        <v>5</v>
      </c>
      <c r="N2328" s="7">
        <v>152.82</v>
      </c>
      <c r="O2328" s="8">
        <v>0.1</v>
      </c>
      <c r="P2328" s="7">
        <v>80.09</v>
      </c>
      <c r="Q2328" s="7">
        <f t="shared" si="144"/>
        <v>687.68999999999994</v>
      </c>
      <c r="R2328" s="7">
        <f t="shared" si="145"/>
        <v>400.45000000000005</v>
      </c>
      <c r="S2328" s="7">
        <f t="shared" si="146"/>
        <v>287.2399999999999</v>
      </c>
      <c r="T2328" s="9">
        <f t="shared" si="147"/>
        <v>0.417688202533118</v>
      </c>
      <c r="U2328" s="6">
        <f>YEAR(SalesDataTable[[#This Row],[Order Date]])</f>
        <v>2026</v>
      </c>
      <c r="V2328" s="9" t="str">
        <f>"Q"&amp;ROUNDUP(MONTH(SalesDataTable[[#This Row],[Order Date]])/3,0)</f>
        <v>Q4</v>
      </c>
      <c r="W2328" s="6">
        <f>MONTH(SalesDataTable[[#This Row],[Order Date]])</f>
        <v>11</v>
      </c>
      <c r="X2328" s="9" t="str">
        <f>TEXT(SalesDataTable[[#This Row],[Order Date]],"mmm")</f>
        <v>Nov</v>
      </c>
    </row>
    <row r="2329" spans="1:24">
      <c r="A2329" s="3">
        <v>4403</v>
      </c>
      <c r="B2329" s="4">
        <v>46336</v>
      </c>
      <c r="C2329" s="11">
        <f>YEAR(SalesDataTable[[#This Row],[Order Date]])</f>
        <v>2026</v>
      </c>
      <c r="D2329" s="11" t="str">
        <f>"Q"&amp;ROUNDUP(MONTH(SalesDataTable[[#This Row],[Order Date]])/3,0)</f>
        <v>Q4</v>
      </c>
      <c r="E2329" s="13">
        <f>MONTH(SalesDataTable[[#This Row],[Order Date]])</f>
        <v>11</v>
      </c>
      <c r="F2329" s="11" t="str">
        <f>TEXT(SalesDataTable[[#This Row],[Order Date]],"MMM")</f>
        <v>Nov</v>
      </c>
      <c r="G2329" s="5" t="s">
        <v>0</v>
      </c>
      <c r="H2329" s="5" t="s">
        <v>1</v>
      </c>
      <c r="I2329" s="5" t="s">
        <v>2</v>
      </c>
      <c r="J2329" s="5" t="s">
        <v>16</v>
      </c>
      <c r="K2329" s="5" t="s">
        <v>14</v>
      </c>
      <c r="L2329" s="5" t="s">
        <v>15</v>
      </c>
      <c r="M2329" s="6">
        <v>2</v>
      </c>
      <c r="N2329" s="7">
        <v>36.61</v>
      </c>
      <c r="O2329" s="8">
        <v>0.05</v>
      </c>
      <c r="P2329" s="7">
        <v>13.31</v>
      </c>
      <c r="Q2329" s="7">
        <f t="shared" si="144"/>
        <v>69.558999999999997</v>
      </c>
      <c r="R2329" s="7">
        <f t="shared" si="145"/>
        <v>26.62</v>
      </c>
      <c r="S2329" s="7">
        <f t="shared" si="146"/>
        <v>42.938999999999993</v>
      </c>
      <c r="T2329" s="9">
        <f t="shared" si="147"/>
        <v>0.61730329648212301</v>
      </c>
      <c r="U2329" s="6">
        <f>YEAR(SalesDataTable[[#This Row],[Order Date]])</f>
        <v>2026</v>
      </c>
      <c r="V2329" s="9" t="str">
        <f>"Q"&amp;ROUNDUP(MONTH(SalesDataTable[[#This Row],[Order Date]])/3,0)</f>
        <v>Q4</v>
      </c>
      <c r="W2329" s="6">
        <f>MONTH(SalesDataTable[[#This Row],[Order Date]])</f>
        <v>11</v>
      </c>
      <c r="X2329" s="9" t="str">
        <f>TEXT(SalesDataTable[[#This Row],[Order Date]],"mmm")</f>
        <v>Nov</v>
      </c>
    </row>
    <row r="2330" spans="1:24">
      <c r="A2330" s="3">
        <v>4924</v>
      </c>
      <c r="B2330" s="4">
        <v>46336</v>
      </c>
      <c r="C2330" s="11">
        <f>YEAR(SalesDataTable[[#This Row],[Order Date]])</f>
        <v>2026</v>
      </c>
      <c r="D2330" s="11" t="str">
        <f>"Q"&amp;ROUNDUP(MONTH(SalesDataTable[[#This Row],[Order Date]])/3,0)</f>
        <v>Q4</v>
      </c>
      <c r="E2330" s="13">
        <f>MONTH(SalesDataTable[[#This Row],[Order Date]])</f>
        <v>11</v>
      </c>
      <c r="F2330" s="11" t="str">
        <f>TEXT(SalesDataTable[[#This Row],[Order Date]],"MMM")</f>
        <v>Nov</v>
      </c>
      <c r="G2330" s="5" t="s">
        <v>20</v>
      </c>
      <c r="H2330" s="5" t="s">
        <v>33</v>
      </c>
      <c r="I2330" s="5" t="s">
        <v>8</v>
      </c>
      <c r="J2330" s="5" t="s">
        <v>16</v>
      </c>
      <c r="K2330" s="5" t="s">
        <v>9</v>
      </c>
      <c r="L2330" s="5" t="s">
        <v>37</v>
      </c>
      <c r="M2330" s="6">
        <v>12</v>
      </c>
      <c r="N2330" s="7">
        <v>150.75</v>
      </c>
      <c r="O2330" s="8">
        <v>0.1</v>
      </c>
      <c r="P2330" s="7">
        <v>80.569999999999993</v>
      </c>
      <c r="Q2330" s="7">
        <f t="shared" si="144"/>
        <v>1628.1000000000001</v>
      </c>
      <c r="R2330" s="7">
        <f t="shared" si="145"/>
        <v>966.83999999999992</v>
      </c>
      <c r="S2330" s="7">
        <f t="shared" si="146"/>
        <v>661.26000000000022</v>
      </c>
      <c r="T2330" s="9">
        <f t="shared" si="147"/>
        <v>0.40615441311958733</v>
      </c>
      <c r="U2330" s="6">
        <f>YEAR(SalesDataTable[[#This Row],[Order Date]])</f>
        <v>2026</v>
      </c>
      <c r="V2330" s="9" t="str">
        <f>"Q"&amp;ROUNDUP(MONTH(SalesDataTable[[#This Row],[Order Date]])/3,0)</f>
        <v>Q4</v>
      </c>
      <c r="W2330" s="6">
        <f>MONTH(SalesDataTable[[#This Row],[Order Date]])</f>
        <v>11</v>
      </c>
      <c r="X2330" s="9" t="str">
        <f>TEXT(SalesDataTable[[#This Row],[Order Date]],"mmm")</f>
        <v>Nov</v>
      </c>
    </row>
    <row r="2331" spans="1:24">
      <c r="A2331" s="3">
        <v>25</v>
      </c>
      <c r="B2331" s="4">
        <v>46337</v>
      </c>
      <c r="C2331" s="11">
        <f>YEAR(SalesDataTable[[#This Row],[Order Date]])</f>
        <v>2026</v>
      </c>
      <c r="D2331" s="11" t="str">
        <f>"Q"&amp;ROUNDUP(MONTH(SalesDataTable[[#This Row],[Order Date]])/3,0)</f>
        <v>Q4</v>
      </c>
      <c r="E2331" s="13">
        <f>MONTH(SalesDataTable[[#This Row],[Order Date]])</f>
        <v>11</v>
      </c>
      <c r="F2331" s="11" t="str">
        <f>TEXT(SalesDataTable[[#This Row],[Order Date]],"MMM")</f>
        <v>Nov</v>
      </c>
      <c r="G2331" s="5" t="s">
        <v>0</v>
      </c>
      <c r="H2331" s="5" t="s">
        <v>1</v>
      </c>
      <c r="I2331" s="5" t="s">
        <v>2</v>
      </c>
      <c r="J2331" s="5" t="s">
        <v>3</v>
      </c>
      <c r="K2331" s="5" t="s">
        <v>9</v>
      </c>
      <c r="L2331" s="5" t="s">
        <v>17</v>
      </c>
      <c r="M2331" s="6">
        <v>1</v>
      </c>
      <c r="N2331" s="7">
        <v>145.83000000000001</v>
      </c>
      <c r="O2331" s="8">
        <v>0.1</v>
      </c>
      <c r="P2331" s="7">
        <v>79.14</v>
      </c>
      <c r="Q2331" s="7">
        <f t="shared" si="144"/>
        <v>131.24700000000001</v>
      </c>
      <c r="R2331" s="7">
        <f t="shared" si="145"/>
        <v>79.14</v>
      </c>
      <c r="S2331" s="7">
        <f t="shared" si="146"/>
        <v>52.107000000000014</v>
      </c>
      <c r="T2331" s="9">
        <f t="shared" si="147"/>
        <v>0.39701478890946085</v>
      </c>
      <c r="U2331" s="6">
        <f>YEAR(SalesDataTable[[#This Row],[Order Date]])</f>
        <v>2026</v>
      </c>
      <c r="V2331" s="9" t="str">
        <f>"Q"&amp;ROUNDUP(MONTH(SalesDataTable[[#This Row],[Order Date]])/3,0)</f>
        <v>Q4</v>
      </c>
      <c r="W2331" s="6">
        <f>MONTH(SalesDataTable[[#This Row],[Order Date]])</f>
        <v>11</v>
      </c>
      <c r="X2331" s="9" t="str">
        <f>TEXT(SalesDataTable[[#This Row],[Order Date]],"mmm")</f>
        <v>Nov</v>
      </c>
    </row>
    <row r="2332" spans="1:24">
      <c r="A2332" s="3">
        <v>252</v>
      </c>
      <c r="B2332" s="4">
        <v>46337</v>
      </c>
      <c r="C2332" s="11">
        <f>YEAR(SalesDataTable[[#This Row],[Order Date]])</f>
        <v>2026</v>
      </c>
      <c r="D2332" s="11" t="str">
        <f>"Q"&amp;ROUNDUP(MONTH(SalesDataTable[[#This Row],[Order Date]])/3,0)</f>
        <v>Q4</v>
      </c>
      <c r="E2332" s="13">
        <f>MONTH(SalesDataTable[[#This Row],[Order Date]])</f>
        <v>11</v>
      </c>
      <c r="F2332" s="11" t="str">
        <f>TEXT(SalesDataTable[[#This Row],[Order Date]],"MMM")</f>
        <v>Nov</v>
      </c>
      <c r="G2332" s="5" t="s">
        <v>0</v>
      </c>
      <c r="H2332" s="5" t="s">
        <v>1</v>
      </c>
      <c r="I2332" s="5" t="s">
        <v>2</v>
      </c>
      <c r="J2332" s="5" t="s">
        <v>3</v>
      </c>
      <c r="K2332" s="5" t="s">
        <v>14</v>
      </c>
      <c r="L2332" s="5" t="s">
        <v>48</v>
      </c>
      <c r="M2332" s="6">
        <v>4</v>
      </c>
      <c r="N2332" s="7">
        <v>162.04</v>
      </c>
      <c r="O2332" s="8">
        <v>0</v>
      </c>
      <c r="P2332" s="7">
        <v>85.77</v>
      </c>
      <c r="Q2332" s="7">
        <f t="shared" si="144"/>
        <v>648.16</v>
      </c>
      <c r="R2332" s="7">
        <f t="shared" si="145"/>
        <v>343.08</v>
      </c>
      <c r="S2332" s="7">
        <f t="shared" si="146"/>
        <v>305.08</v>
      </c>
      <c r="T2332" s="9">
        <f t="shared" si="147"/>
        <v>0.47068625030856581</v>
      </c>
      <c r="U2332" s="6">
        <f>YEAR(SalesDataTable[[#This Row],[Order Date]])</f>
        <v>2026</v>
      </c>
      <c r="V2332" s="9" t="str">
        <f>"Q"&amp;ROUNDUP(MONTH(SalesDataTable[[#This Row],[Order Date]])/3,0)</f>
        <v>Q4</v>
      </c>
      <c r="W2332" s="6">
        <f>MONTH(SalesDataTable[[#This Row],[Order Date]])</f>
        <v>11</v>
      </c>
      <c r="X2332" s="9" t="str">
        <f>TEXT(SalesDataTable[[#This Row],[Order Date]],"mmm")</f>
        <v>Nov</v>
      </c>
    </row>
    <row r="2333" spans="1:24">
      <c r="A2333" s="3">
        <v>1203</v>
      </c>
      <c r="B2333" s="4">
        <v>46337</v>
      </c>
      <c r="C2333" s="11">
        <f>YEAR(SalesDataTable[[#This Row],[Order Date]])</f>
        <v>2026</v>
      </c>
      <c r="D2333" s="11" t="str">
        <f>"Q"&amp;ROUNDUP(MONTH(SalesDataTable[[#This Row],[Order Date]])/3,0)</f>
        <v>Q4</v>
      </c>
      <c r="E2333" s="13">
        <f>MONTH(SalesDataTable[[#This Row],[Order Date]])</f>
        <v>11</v>
      </c>
      <c r="F2333" s="11" t="str">
        <f>TEXT(SalesDataTable[[#This Row],[Order Date]],"MMM")</f>
        <v>Nov</v>
      </c>
      <c r="G2333" s="5" t="s">
        <v>20</v>
      </c>
      <c r="H2333" s="5" t="s">
        <v>33</v>
      </c>
      <c r="I2333" s="5" t="s">
        <v>19</v>
      </c>
      <c r="J2333" s="5" t="s">
        <v>3</v>
      </c>
      <c r="K2333" s="5" t="s">
        <v>9</v>
      </c>
      <c r="L2333" s="5" t="s">
        <v>17</v>
      </c>
      <c r="M2333" s="6">
        <v>2</v>
      </c>
      <c r="N2333" s="7">
        <v>141.33000000000001</v>
      </c>
      <c r="O2333" s="8">
        <v>0.05</v>
      </c>
      <c r="P2333" s="7">
        <v>79.739999999999995</v>
      </c>
      <c r="Q2333" s="7">
        <f t="shared" si="144"/>
        <v>268.52699999999999</v>
      </c>
      <c r="R2333" s="7">
        <f t="shared" si="145"/>
        <v>159.47999999999999</v>
      </c>
      <c r="S2333" s="7">
        <f t="shared" si="146"/>
        <v>109.047</v>
      </c>
      <c r="T2333" s="9">
        <f t="shared" si="147"/>
        <v>0.40609324202035552</v>
      </c>
      <c r="U2333" s="6">
        <f>YEAR(SalesDataTable[[#This Row],[Order Date]])</f>
        <v>2026</v>
      </c>
      <c r="V2333" s="9" t="str">
        <f>"Q"&amp;ROUNDUP(MONTH(SalesDataTable[[#This Row],[Order Date]])/3,0)</f>
        <v>Q4</v>
      </c>
      <c r="W2333" s="6">
        <f>MONTH(SalesDataTable[[#This Row],[Order Date]])</f>
        <v>11</v>
      </c>
      <c r="X2333" s="9" t="str">
        <f>TEXT(SalesDataTable[[#This Row],[Order Date]],"mmm")</f>
        <v>Nov</v>
      </c>
    </row>
    <row r="2334" spans="1:24">
      <c r="A2334" s="3">
        <v>1567</v>
      </c>
      <c r="B2334" s="4">
        <v>46337</v>
      </c>
      <c r="C2334" s="11">
        <f>YEAR(SalesDataTable[[#This Row],[Order Date]])</f>
        <v>2026</v>
      </c>
      <c r="D2334" s="11" t="str">
        <f>"Q"&amp;ROUNDUP(MONTH(SalesDataTable[[#This Row],[Order Date]])/3,0)</f>
        <v>Q4</v>
      </c>
      <c r="E2334" s="13">
        <f>MONTH(SalesDataTable[[#This Row],[Order Date]])</f>
        <v>11</v>
      </c>
      <c r="F2334" s="11" t="str">
        <f>TEXT(SalesDataTable[[#This Row],[Order Date]],"MMM")</f>
        <v>Nov</v>
      </c>
      <c r="G2334" s="5" t="s">
        <v>11</v>
      </c>
      <c r="H2334" s="5" t="s">
        <v>52</v>
      </c>
      <c r="I2334" s="5" t="s">
        <v>2</v>
      </c>
      <c r="J2334" s="5" t="s">
        <v>3</v>
      </c>
      <c r="K2334" s="5" t="s">
        <v>23</v>
      </c>
      <c r="L2334" s="5" t="s">
        <v>51</v>
      </c>
      <c r="M2334" s="6">
        <v>1</v>
      </c>
      <c r="N2334" s="7">
        <v>125.11</v>
      </c>
      <c r="O2334" s="8">
        <v>0.1</v>
      </c>
      <c r="P2334" s="7">
        <v>61.65</v>
      </c>
      <c r="Q2334" s="7">
        <f t="shared" si="144"/>
        <v>112.599</v>
      </c>
      <c r="R2334" s="7">
        <f t="shared" si="145"/>
        <v>61.65</v>
      </c>
      <c r="S2334" s="7">
        <f t="shared" si="146"/>
        <v>50.949000000000005</v>
      </c>
      <c r="T2334" s="9">
        <f t="shared" si="147"/>
        <v>0.45248181600191834</v>
      </c>
      <c r="U2334" s="6">
        <f>YEAR(SalesDataTable[[#This Row],[Order Date]])</f>
        <v>2026</v>
      </c>
      <c r="V2334" s="9" t="str">
        <f>"Q"&amp;ROUNDUP(MONTH(SalesDataTable[[#This Row],[Order Date]])/3,0)</f>
        <v>Q4</v>
      </c>
      <c r="W2334" s="6">
        <f>MONTH(SalesDataTable[[#This Row],[Order Date]])</f>
        <v>11</v>
      </c>
      <c r="X2334" s="9" t="str">
        <f>TEXT(SalesDataTable[[#This Row],[Order Date]],"mmm")</f>
        <v>Nov</v>
      </c>
    </row>
    <row r="2335" spans="1:24">
      <c r="A2335" s="3">
        <v>2060</v>
      </c>
      <c r="B2335" s="4">
        <v>46337</v>
      </c>
      <c r="C2335" s="11">
        <f>YEAR(SalesDataTable[[#This Row],[Order Date]])</f>
        <v>2026</v>
      </c>
      <c r="D2335" s="11" t="str">
        <f>"Q"&amp;ROUNDUP(MONTH(SalesDataTable[[#This Row],[Order Date]])/3,0)</f>
        <v>Q4</v>
      </c>
      <c r="E2335" s="13">
        <f>MONTH(SalesDataTable[[#This Row],[Order Date]])</f>
        <v>11</v>
      </c>
      <c r="F2335" s="11" t="str">
        <f>TEXT(SalesDataTable[[#This Row],[Order Date]],"MMM")</f>
        <v>Nov</v>
      </c>
      <c r="G2335" s="5" t="s">
        <v>11</v>
      </c>
      <c r="H2335" s="5" t="s">
        <v>25</v>
      </c>
      <c r="I2335" s="5" t="s">
        <v>2</v>
      </c>
      <c r="J2335" s="5" t="s">
        <v>16</v>
      </c>
      <c r="K2335" s="5" t="s">
        <v>23</v>
      </c>
      <c r="L2335" s="5" t="s">
        <v>51</v>
      </c>
      <c r="M2335" s="6">
        <v>3</v>
      </c>
      <c r="N2335" s="7">
        <v>124.55</v>
      </c>
      <c r="O2335" s="8">
        <v>0.15</v>
      </c>
      <c r="P2335" s="7">
        <v>60.68</v>
      </c>
      <c r="Q2335" s="7">
        <f t="shared" si="144"/>
        <v>317.60249999999996</v>
      </c>
      <c r="R2335" s="7">
        <f t="shared" si="145"/>
        <v>182.04</v>
      </c>
      <c r="S2335" s="7">
        <f t="shared" si="146"/>
        <v>135.56249999999997</v>
      </c>
      <c r="T2335" s="9">
        <f t="shared" si="147"/>
        <v>0.42683070819656643</v>
      </c>
      <c r="U2335" s="6">
        <f>YEAR(SalesDataTable[[#This Row],[Order Date]])</f>
        <v>2026</v>
      </c>
      <c r="V2335" s="9" t="str">
        <f>"Q"&amp;ROUNDUP(MONTH(SalesDataTable[[#This Row],[Order Date]])/3,0)</f>
        <v>Q4</v>
      </c>
      <c r="W2335" s="6">
        <f>MONTH(SalesDataTable[[#This Row],[Order Date]])</f>
        <v>11</v>
      </c>
      <c r="X2335" s="9" t="str">
        <f>TEXT(SalesDataTable[[#This Row],[Order Date]],"mmm")</f>
        <v>Nov</v>
      </c>
    </row>
    <row r="2336" spans="1:24">
      <c r="A2336" s="3">
        <v>2485</v>
      </c>
      <c r="B2336" s="4">
        <v>46337</v>
      </c>
      <c r="C2336" s="11">
        <f>YEAR(SalesDataTable[[#This Row],[Order Date]])</f>
        <v>2026</v>
      </c>
      <c r="D2336" s="11" t="str">
        <f>"Q"&amp;ROUNDUP(MONTH(SalesDataTable[[#This Row],[Order Date]])/3,0)</f>
        <v>Q4</v>
      </c>
      <c r="E2336" s="13">
        <f>MONTH(SalesDataTable[[#This Row],[Order Date]])</f>
        <v>11</v>
      </c>
      <c r="F2336" s="11" t="str">
        <f>TEXT(SalesDataTable[[#This Row],[Order Date]],"MMM")</f>
        <v>Nov</v>
      </c>
      <c r="G2336" s="5" t="s">
        <v>11</v>
      </c>
      <c r="H2336" s="5" t="s">
        <v>39</v>
      </c>
      <c r="I2336" s="5" t="s">
        <v>19</v>
      </c>
      <c r="J2336" s="5" t="s">
        <v>3</v>
      </c>
      <c r="K2336" s="5" t="s">
        <v>9</v>
      </c>
      <c r="L2336" s="5" t="s">
        <v>17</v>
      </c>
      <c r="M2336" s="6">
        <v>1</v>
      </c>
      <c r="N2336" s="7">
        <v>143.77000000000001</v>
      </c>
      <c r="O2336" s="8">
        <v>0.1</v>
      </c>
      <c r="P2336" s="7">
        <v>81.02</v>
      </c>
      <c r="Q2336" s="7">
        <f t="shared" si="144"/>
        <v>129.393</v>
      </c>
      <c r="R2336" s="7">
        <f t="shared" si="145"/>
        <v>81.02</v>
      </c>
      <c r="S2336" s="7">
        <f t="shared" si="146"/>
        <v>48.373000000000005</v>
      </c>
      <c r="T2336" s="9">
        <f t="shared" si="147"/>
        <v>0.3738455712441941</v>
      </c>
      <c r="U2336" s="6">
        <f>YEAR(SalesDataTable[[#This Row],[Order Date]])</f>
        <v>2026</v>
      </c>
      <c r="V2336" s="9" t="str">
        <f>"Q"&amp;ROUNDUP(MONTH(SalesDataTable[[#This Row],[Order Date]])/3,0)</f>
        <v>Q4</v>
      </c>
      <c r="W2336" s="6">
        <f>MONTH(SalesDataTable[[#This Row],[Order Date]])</f>
        <v>11</v>
      </c>
      <c r="X2336" s="9" t="str">
        <f>TEXT(SalesDataTable[[#This Row],[Order Date]],"mmm")</f>
        <v>Nov</v>
      </c>
    </row>
    <row r="2337" spans="1:24">
      <c r="A2337" s="3">
        <v>3101</v>
      </c>
      <c r="B2337" s="4">
        <v>46337</v>
      </c>
      <c r="C2337" s="11">
        <f>YEAR(SalesDataTable[[#This Row],[Order Date]])</f>
        <v>2026</v>
      </c>
      <c r="D2337" s="11" t="str">
        <f>"Q"&amp;ROUNDUP(MONTH(SalesDataTable[[#This Row],[Order Date]])/3,0)</f>
        <v>Q4</v>
      </c>
      <c r="E2337" s="13">
        <f>MONTH(SalesDataTable[[#This Row],[Order Date]])</f>
        <v>11</v>
      </c>
      <c r="F2337" s="11" t="str">
        <f>TEXT(SalesDataTable[[#This Row],[Order Date]],"MMM")</f>
        <v>Nov</v>
      </c>
      <c r="G2337" s="5" t="s">
        <v>20</v>
      </c>
      <c r="H2337" s="5" t="s">
        <v>33</v>
      </c>
      <c r="I2337" s="5" t="s">
        <v>2</v>
      </c>
      <c r="J2337" s="5" t="s">
        <v>13</v>
      </c>
      <c r="K2337" s="5" t="s">
        <v>23</v>
      </c>
      <c r="L2337" s="5" t="s">
        <v>51</v>
      </c>
      <c r="M2337" s="6">
        <v>3</v>
      </c>
      <c r="N2337" s="7">
        <v>124.72</v>
      </c>
      <c r="O2337" s="8">
        <v>0.15</v>
      </c>
      <c r="P2337" s="7">
        <v>60.35</v>
      </c>
      <c r="Q2337" s="7">
        <f t="shared" si="144"/>
        <v>318.03599999999994</v>
      </c>
      <c r="R2337" s="7">
        <f t="shared" si="145"/>
        <v>181.05</v>
      </c>
      <c r="S2337" s="7">
        <f t="shared" si="146"/>
        <v>136.98599999999993</v>
      </c>
      <c r="T2337" s="9">
        <f t="shared" si="147"/>
        <v>0.4307248236048748</v>
      </c>
      <c r="U2337" s="6">
        <f>YEAR(SalesDataTable[[#This Row],[Order Date]])</f>
        <v>2026</v>
      </c>
      <c r="V2337" s="9" t="str">
        <f>"Q"&amp;ROUNDUP(MONTH(SalesDataTable[[#This Row],[Order Date]])/3,0)</f>
        <v>Q4</v>
      </c>
      <c r="W2337" s="6">
        <f>MONTH(SalesDataTable[[#This Row],[Order Date]])</f>
        <v>11</v>
      </c>
      <c r="X2337" s="9" t="str">
        <f>TEXT(SalesDataTable[[#This Row],[Order Date]],"mmm")</f>
        <v>Nov</v>
      </c>
    </row>
    <row r="2338" spans="1:24">
      <c r="A2338" s="3">
        <v>3165</v>
      </c>
      <c r="B2338" s="4">
        <v>46337</v>
      </c>
      <c r="C2338" s="11">
        <f>YEAR(SalesDataTable[[#This Row],[Order Date]])</f>
        <v>2026</v>
      </c>
      <c r="D2338" s="11" t="str">
        <f>"Q"&amp;ROUNDUP(MONTH(SalesDataTable[[#This Row],[Order Date]])/3,0)</f>
        <v>Q4</v>
      </c>
      <c r="E2338" s="13">
        <f>MONTH(SalesDataTable[[#This Row],[Order Date]])</f>
        <v>11</v>
      </c>
      <c r="F2338" s="11" t="str">
        <f>TEXT(SalesDataTable[[#This Row],[Order Date]],"MMM")</f>
        <v>Nov</v>
      </c>
      <c r="G2338" s="5" t="s">
        <v>11</v>
      </c>
      <c r="H2338" s="5" t="s">
        <v>12</v>
      </c>
      <c r="I2338" s="5" t="s">
        <v>19</v>
      </c>
      <c r="J2338" s="5" t="s">
        <v>3</v>
      </c>
      <c r="K2338" s="5" t="s">
        <v>34</v>
      </c>
      <c r="L2338" s="5" t="s">
        <v>42</v>
      </c>
      <c r="M2338" s="6">
        <v>1</v>
      </c>
      <c r="N2338" s="7">
        <v>35.729999999999997</v>
      </c>
      <c r="O2338" s="8">
        <v>0.1</v>
      </c>
      <c r="P2338" s="7">
        <v>14.15</v>
      </c>
      <c r="Q2338" s="7">
        <f t="shared" si="144"/>
        <v>32.156999999999996</v>
      </c>
      <c r="R2338" s="7">
        <f t="shared" si="145"/>
        <v>14.15</v>
      </c>
      <c r="S2338" s="7">
        <f t="shared" si="146"/>
        <v>18.006999999999998</v>
      </c>
      <c r="T2338" s="9">
        <f t="shared" si="147"/>
        <v>0.55997139036601673</v>
      </c>
      <c r="U2338" s="6">
        <f>YEAR(SalesDataTable[[#This Row],[Order Date]])</f>
        <v>2026</v>
      </c>
      <c r="V2338" s="9" t="str">
        <f>"Q"&amp;ROUNDUP(MONTH(SalesDataTable[[#This Row],[Order Date]])/3,0)</f>
        <v>Q4</v>
      </c>
      <c r="W2338" s="6">
        <f>MONTH(SalesDataTable[[#This Row],[Order Date]])</f>
        <v>11</v>
      </c>
      <c r="X2338" s="9" t="str">
        <f>TEXT(SalesDataTable[[#This Row],[Order Date]],"mmm")</f>
        <v>Nov</v>
      </c>
    </row>
    <row r="2339" spans="1:24">
      <c r="A2339" s="3">
        <v>4179</v>
      </c>
      <c r="B2339" s="4">
        <v>46337</v>
      </c>
      <c r="C2339" s="11">
        <f>YEAR(SalesDataTable[[#This Row],[Order Date]])</f>
        <v>2026</v>
      </c>
      <c r="D2339" s="11" t="str">
        <f>"Q"&amp;ROUNDUP(MONTH(SalesDataTable[[#This Row],[Order Date]])/3,0)</f>
        <v>Q4</v>
      </c>
      <c r="E2339" s="13">
        <f>MONTH(SalesDataTable[[#This Row],[Order Date]])</f>
        <v>11</v>
      </c>
      <c r="F2339" s="11" t="str">
        <f>TEXT(SalesDataTable[[#This Row],[Order Date]],"MMM")</f>
        <v>Nov</v>
      </c>
      <c r="G2339" s="5" t="s">
        <v>11</v>
      </c>
      <c r="H2339" s="5" t="s">
        <v>18</v>
      </c>
      <c r="I2339" s="5" t="s">
        <v>19</v>
      </c>
      <c r="J2339" s="5" t="s">
        <v>16</v>
      </c>
      <c r="K2339" s="5" t="s">
        <v>14</v>
      </c>
      <c r="L2339" s="5" t="s">
        <v>48</v>
      </c>
      <c r="M2339" s="6">
        <v>2</v>
      </c>
      <c r="N2339" s="7">
        <v>166.1</v>
      </c>
      <c r="O2339" s="8">
        <v>0.05</v>
      </c>
      <c r="P2339" s="7">
        <v>88.2</v>
      </c>
      <c r="Q2339" s="7">
        <f t="shared" si="144"/>
        <v>315.58999999999997</v>
      </c>
      <c r="R2339" s="7">
        <f t="shared" si="145"/>
        <v>176.4</v>
      </c>
      <c r="S2339" s="7">
        <f t="shared" si="146"/>
        <v>139.18999999999997</v>
      </c>
      <c r="T2339" s="9">
        <f t="shared" si="147"/>
        <v>0.44104692797617157</v>
      </c>
      <c r="U2339" s="6">
        <f>YEAR(SalesDataTable[[#This Row],[Order Date]])</f>
        <v>2026</v>
      </c>
      <c r="V2339" s="9" t="str">
        <f>"Q"&amp;ROUNDUP(MONTH(SalesDataTable[[#This Row],[Order Date]])/3,0)</f>
        <v>Q4</v>
      </c>
      <c r="W2339" s="6">
        <f>MONTH(SalesDataTable[[#This Row],[Order Date]])</f>
        <v>11</v>
      </c>
      <c r="X2339" s="9" t="str">
        <f>TEXT(SalesDataTable[[#This Row],[Order Date]],"mmm")</f>
        <v>Nov</v>
      </c>
    </row>
    <row r="2340" spans="1:24">
      <c r="A2340" s="3">
        <v>4829</v>
      </c>
      <c r="B2340" s="4">
        <v>46337</v>
      </c>
      <c r="C2340" s="11">
        <f>YEAR(SalesDataTable[[#This Row],[Order Date]])</f>
        <v>2026</v>
      </c>
      <c r="D2340" s="11" t="str">
        <f>"Q"&amp;ROUNDUP(MONTH(SalesDataTable[[#This Row],[Order Date]])/3,0)</f>
        <v>Q4</v>
      </c>
      <c r="E2340" s="13">
        <f>MONTH(SalesDataTable[[#This Row],[Order Date]])</f>
        <v>11</v>
      </c>
      <c r="F2340" s="11" t="str">
        <f>TEXT(SalesDataTable[[#This Row],[Order Date]],"MMM")</f>
        <v>Nov</v>
      </c>
      <c r="G2340" s="5" t="s">
        <v>11</v>
      </c>
      <c r="H2340" s="5" t="s">
        <v>52</v>
      </c>
      <c r="I2340" s="5" t="s">
        <v>28</v>
      </c>
      <c r="J2340" s="5" t="s">
        <v>13</v>
      </c>
      <c r="K2340" s="5" t="s">
        <v>4</v>
      </c>
      <c r="L2340" s="5" t="s">
        <v>5</v>
      </c>
      <c r="M2340" s="6">
        <v>2</v>
      </c>
      <c r="N2340" s="7">
        <v>81.27</v>
      </c>
      <c r="O2340" s="8">
        <v>0.05</v>
      </c>
      <c r="P2340" s="7">
        <v>43.04</v>
      </c>
      <c r="Q2340" s="7">
        <f t="shared" si="144"/>
        <v>154.41299999999998</v>
      </c>
      <c r="R2340" s="7">
        <f t="shared" si="145"/>
        <v>86.08</v>
      </c>
      <c r="S2340" s="7">
        <f t="shared" si="146"/>
        <v>68.332999999999984</v>
      </c>
      <c r="T2340" s="9">
        <f t="shared" si="147"/>
        <v>0.44253398353765544</v>
      </c>
      <c r="U2340" s="6">
        <f>YEAR(SalesDataTable[[#This Row],[Order Date]])</f>
        <v>2026</v>
      </c>
      <c r="V2340" s="9" t="str">
        <f>"Q"&amp;ROUNDUP(MONTH(SalesDataTable[[#This Row],[Order Date]])/3,0)</f>
        <v>Q4</v>
      </c>
      <c r="W2340" s="6">
        <f>MONTH(SalesDataTable[[#This Row],[Order Date]])</f>
        <v>11</v>
      </c>
      <c r="X2340" s="9" t="str">
        <f>TEXT(SalesDataTable[[#This Row],[Order Date]],"mmm")</f>
        <v>Nov</v>
      </c>
    </row>
    <row r="2341" spans="1:24">
      <c r="A2341" s="3">
        <v>4943</v>
      </c>
      <c r="B2341" s="4">
        <v>46337</v>
      </c>
      <c r="C2341" s="11">
        <f>YEAR(SalesDataTable[[#This Row],[Order Date]])</f>
        <v>2026</v>
      </c>
      <c r="D2341" s="11" t="str">
        <f>"Q"&amp;ROUNDUP(MONTH(SalesDataTable[[#This Row],[Order Date]])/3,0)</f>
        <v>Q4</v>
      </c>
      <c r="E2341" s="13">
        <f>MONTH(SalesDataTable[[#This Row],[Order Date]])</f>
        <v>11</v>
      </c>
      <c r="F2341" s="11" t="str">
        <f>TEXT(SalesDataTable[[#This Row],[Order Date]],"MMM")</f>
        <v>Nov</v>
      </c>
      <c r="G2341" s="5" t="s">
        <v>0</v>
      </c>
      <c r="H2341" s="5" t="s">
        <v>36</v>
      </c>
      <c r="I2341" s="5" t="s">
        <v>8</v>
      </c>
      <c r="J2341" s="5" t="s">
        <v>3</v>
      </c>
      <c r="K2341" s="5" t="s">
        <v>23</v>
      </c>
      <c r="L2341" s="5" t="s">
        <v>29</v>
      </c>
      <c r="M2341" s="6">
        <v>10</v>
      </c>
      <c r="N2341" s="7">
        <v>191.98</v>
      </c>
      <c r="O2341" s="8">
        <v>0.1</v>
      </c>
      <c r="P2341" s="7">
        <v>102.73</v>
      </c>
      <c r="Q2341" s="7">
        <f t="shared" si="144"/>
        <v>1727.82</v>
      </c>
      <c r="R2341" s="7">
        <f t="shared" si="145"/>
        <v>1027.3</v>
      </c>
      <c r="S2341" s="7">
        <f t="shared" si="146"/>
        <v>700.52</v>
      </c>
      <c r="T2341" s="9">
        <f t="shared" si="147"/>
        <v>0.40543575140929033</v>
      </c>
      <c r="U2341" s="6">
        <f>YEAR(SalesDataTable[[#This Row],[Order Date]])</f>
        <v>2026</v>
      </c>
      <c r="V2341" s="9" t="str">
        <f>"Q"&amp;ROUNDUP(MONTH(SalesDataTable[[#This Row],[Order Date]])/3,0)</f>
        <v>Q4</v>
      </c>
      <c r="W2341" s="6">
        <f>MONTH(SalesDataTable[[#This Row],[Order Date]])</f>
        <v>11</v>
      </c>
      <c r="X2341" s="9" t="str">
        <f>TEXT(SalesDataTable[[#This Row],[Order Date]],"mmm")</f>
        <v>Nov</v>
      </c>
    </row>
    <row r="2342" spans="1:24">
      <c r="A2342" s="3">
        <v>887</v>
      </c>
      <c r="B2342" s="4">
        <v>46338</v>
      </c>
      <c r="C2342" s="11">
        <f>YEAR(SalesDataTable[[#This Row],[Order Date]])</f>
        <v>2026</v>
      </c>
      <c r="D2342" s="11" t="str">
        <f>"Q"&amp;ROUNDUP(MONTH(SalesDataTable[[#This Row],[Order Date]])/3,0)</f>
        <v>Q4</v>
      </c>
      <c r="E2342" s="13">
        <f>MONTH(SalesDataTable[[#This Row],[Order Date]])</f>
        <v>11</v>
      </c>
      <c r="F2342" s="11" t="str">
        <f>TEXT(SalesDataTable[[#This Row],[Order Date]],"MMM")</f>
        <v>Nov</v>
      </c>
      <c r="G2342" s="5" t="s">
        <v>20</v>
      </c>
      <c r="H2342" s="5" t="s">
        <v>33</v>
      </c>
      <c r="I2342" s="5" t="s">
        <v>19</v>
      </c>
      <c r="J2342" s="5" t="s">
        <v>3</v>
      </c>
      <c r="K2342" s="5" t="s">
        <v>9</v>
      </c>
      <c r="L2342" s="5" t="s">
        <v>10</v>
      </c>
      <c r="M2342" s="6">
        <v>6</v>
      </c>
      <c r="N2342" s="7">
        <v>89.87</v>
      </c>
      <c r="O2342" s="8">
        <v>0.2</v>
      </c>
      <c r="P2342" s="7">
        <v>44.47</v>
      </c>
      <c r="Q2342" s="7">
        <f t="shared" si="144"/>
        <v>431.37600000000003</v>
      </c>
      <c r="R2342" s="7">
        <f t="shared" si="145"/>
        <v>266.82</v>
      </c>
      <c r="S2342" s="7">
        <f t="shared" si="146"/>
        <v>164.55600000000004</v>
      </c>
      <c r="T2342" s="9">
        <f t="shared" si="147"/>
        <v>0.3814676755313231</v>
      </c>
      <c r="U2342" s="6">
        <f>YEAR(SalesDataTable[[#This Row],[Order Date]])</f>
        <v>2026</v>
      </c>
      <c r="V2342" s="9" t="str">
        <f>"Q"&amp;ROUNDUP(MONTH(SalesDataTable[[#This Row],[Order Date]])/3,0)</f>
        <v>Q4</v>
      </c>
      <c r="W2342" s="6">
        <f>MONTH(SalesDataTable[[#This Row],[Order Date]])</f>
        <v>11</v>
      </c>
      <c r="X2342" s="9" t="str">
        <f>TEXT(SalesDataTable[[#This Row],[Order Date]],"mmm")</f>
        <v>Nov</v>
      </c>
    </row>
    <row r="2343" spans="1:24">
      <c r="A2343" s="3">
        <v>1090</v>
      </c>
      <c r="B2343" s="4">
        <v>46338</v>
      </c>
      <c r="C2343" s="11">
        <f>YEAR(SalesDataTable[[#This Row],[Order Date]])</f>
        <v>2026</v>
      </c>
      <c r="D2343" s="11" t="str">
        <f>"Q"&amp;ROUNDUP(MONTH(SalesDataTable[[#This Row],[Order Date]])/3,0)</f>
        <v>Q4</v>
      </c>
      <c r="E2343" s="13">
        <f>MONTH(SalesDataTable[[#This Row],[Order Date]])</f>
        <v>11</v>
      </c>
      <c r="F2343" s="11" t="str">
        <f>TEXT(SalesDataTable[[#This Row],[Order Date]],"MMM")</f>
        <v>Nov</v>
      </c>
      <c r="G2343" s="5" t="s">
        <v>6</v>
      </c>
      <c r="H2343" s="5" t="s">
        <v>49</v>
      </c>
      <c r="I2343" s="5" t="s">
        <v>28</v>
      </c>
      <c r="J2343" s="5" t="s">
        <v>13</v>
      </c>
      <c r="K2343" s="5" t="s">
        <v>4</v>
      </c>
      <c r="L2343" s="5" t="s">
        <v>22</v>
      </c>
      <c r="M2343" s="6">
        <v>3</v>
      </c>
      <c r="N2343" s="7">
        <v>51.44</v>
      </c>
      <c r="O2343" s="8">
        <v>0.1</v>
      </c>
      <c r="P2343" s="7">
        <v>23.11</v>
      </c>
      <c r="Q2343" s="7">
        <f t="shared" si="144"/>
        <v>138.88800000000001</v>
      </c>
      <c r="R2343" s="7">
        <f t="shared" si="145"/>
        <v>69.33</v>
      </c>
      <c r="S2343" s="7">
        <f t="shared" si="146"/>
        <v>69.558000000000007</v>
      </c>
      <c r="T2343" s="9">
        <f t="shared" si="147"/>
        <v>0.50082080525315364</v>
      </c>
      <c r="U2343" s="6">
        <f>YEAR(SalesDataTable[[#This Row],[Order Date]])</f>
        <v>2026</v>
      </c>
      <c r="V2343" s="9" t="str">
        <f>"Q"&amp;ROUNDUP(MONTH(SalesDataTable[[#This Row],[Order Date]])/3,0)</f>
        <v>Q4</v>
      </c>
      <c r="W2343" s="6">
        <f>MONTH(SalesDataTable[[#This Row],[Order Date]])</f>
        <v>11</v>
      </c>
      <c r="X2343" s="9" t="str">
        <f>TEXT(SalesDataTable[[#This Row],[Order Date]],"mmm")</f>
        <v>Nov</v>
      </c>
    </row>
    <row r="2344" spans="1:24">
      <c r="A2344" s="3">
        <v>2090</v>
      </c>
      <c r="B2344" s="4">
        <v>46338</v>
      </c>
      <c r="C2344" s="11">
        <f>YEAR(SalesDataTable[[#This Row],[Order Date]])</f>
        <v>2026</v>
      </c>
      <c r="D2344" s="11" t="str">
        <f>"Q"&amp;ROUNDUP(MONTH(SalesDataTable[[#This Row],[Order Date]])/3,0)</f>
        <v>Q4</v>
      </c>
      <c r="E2344" s="13">
        <f>MONTH(SalesDataTable[[#This Row],[Order Date]])</f>
        <v>11</v>
      </c>
      <c r="F2344" s="11" t="str">
        <f>TEXT(SalesDataTable[[#This Row],[Order Date]],"MMM")</f>
        <v>Nov</v>
      </c>
      <c r="G2344" s="5" t="s">
        <v>20</v>
      </c>
      <c r="H2344" s="5" t="s">
        <v>21</v>
      </c>
      <c r="I2344" s="5" t="s">
        <v>28</v>
      </c>
      <c r="J2344" s="5" t="s">
        <v>13</v>
      </c>
      <c r="K2344" s="5" t="s">
        <v>14</v>
      </c>
      <c r="L2344" s="5" t="s">
        <v>32</v>
      </c>
      <c r="M2344" s="6">
        <v>4</v>
      </c>
      <c r="N2344" s="7">
        <v>46.68</v>
      </c>
      <c r="O2344" s="8">
        <v>0.05</v>
      </c>
      <c r="P2344" s="7">
        <v>17.96</v>
      </c>
      <c r="Q2344" s="7">
        <f t="shared" si="144"/>
        <v>177.38399999999999</v>
      </c>
      <c r="R2344" s="7">
        <f t="shared" si="145"/>
        <v>71.84</v>
      </c>
      <c r="S2344" s="7">
        <f t="shared" si="146"/>
        <v>105.54399999999998</v>
      </c>
      <c r="T2344" s="9">
        <f t="shared" si="147"/>
        <v>0.59500293149325756</v>
      </c>
      <c r="U2344" s="6">
        <f>YEAR(SalesDataTable[[#This Row],[Order Date]])</f>
        <v>2026</v>
      </c>
      <c r="V2344" s="9" t="str">
        <f>"Q"&amp;ROUNDUP(MONTH(SalesDataTable[[#This Row],[Order Date]])/3,0)</f>
        <v>Q4</v>
      </c>
      <c r="W2344" s="6">
        <f>MONTH(SalesDataTable[[#This Row],[Order Date]])</f>
        <v>11</v>
      </c>
      <c r="X2344" s="9" t="str">
        <f>TEXT(SalesDataTable[[#This Row],[Order Date]],"mmm")</f>
        <v>Nov</v>
      </c>
    </row>
    <row r="2345" spans="1:24">
      <c r="A2345" s="3">
        <v>2561</v>
      </c>
      <c r="B2345" s="4">
        <v>46338</v>
      </c>
      <c r="C2345" s="11">
        <f>YEAR(SalesDataTable[[#This Row],[Order Date]])</f>
        <v>2026</v>
      </c>
      <c r="D2345" s="11" t="str">
        <f>"Q"&amp;ROUNDUP(MONTH(SalesDataTable[[#This Row],[Order Date]])/3,0)</f>
        <v>Q4</v>
      </c>
      <c r="E2345" s="13">
        <f>MONTH(SalesDataTable[[#This Row],[Order Date]])</f>
        <v>11</v>
      </c>
      <c r="F2345" s="11" t="str">
        <f>TEXT(SalesDataTable[[#This Row],[Order Date]],"MMM")</f>
        <v>Nov</v>
      </c>
      <c r="G2345" s="5" t="s">
        <v>6</v>
      </c>
      <c r="H2345" s="5" t="s">
        <v>43</v>
      </c>
      <c r="I2345" s="5" t="s">
        <v>19</v>
      </c>
      <c r="J2345" s="5" t="s">
        <v>13</v>
      </c>
      <c r="K2345" s="5" t="s">
        <v>9</v>
      </c>
      <c r="L2345" s="5" t="s">
        <v>46</v>
      </c>
      <c r="M2345" s="6">
        <v>4</v>
      </c>
      <c r="N2345" s="7">
        <v>73.05</v>
      </c>
      <c r="O2345" s="8">
        <v>0.2</v>
      </c>
      <c r="P2345" s="7">
        <v>32.82</v>
      </c>
      <c r="Q2345" s="7">
        <f t="shared" si="144"/>
        <v>233.76</v>
      </c>
      <c r="R2345" s="7">
        <f t="shared" si="145"/>
        <v>131.28</v>
      </c>
      <c r="S2345" s="7">
        <f t="shared" si="146"/>
        <v>102.47999999999999</v>
      </c>
      <c r="T2345" s="9">
        <f t="shared" si="147"/>
        <v>0.4383983572895277</v>
      </c>
      <c r="U2345" s="6">
        <f>YEAR(SalesDataTable[[#This Row],[Order Date]])</f>
        <v>2026</v>
      </c>
      <c r="V2345" s="9" t="str">
        <f>"Q"&amp;ROUNDUP(MONTH(SalesDataTable[[#This Row],[Order Date]])/3,0)</f>
        <v>Q4</v>
      </c>
      <c r="W2345" s="6">
        <f>MONTH(SalesDataTable[[#This Row],[Order Date]])</f>
        <v>11</v>
      </c>
      <c r="X2345" s="9" t="str">
        <f>TEXT(SalesDataTable[[#This Row],[Order Date]],"mmm")</f>
        <v>Nov</v>
      </c>
    </row>
    <row r="2346" spans="1:24">
      <c r="A2346" s="3">
        <v>2855</v>
      </c>
      <c r="B2346" s="4">
        <v>46338</v>
      </c>
      <c r="C2346" s="11">
        <f>YEAR(SalesDataTable[[#This Row],[Order Date]])</f>
        <v>2026</v>
      </c>
      <c r="D2346" s="11" t="str">
        <f>"Q"&amp;ROUNDUP(MONTH(SalesDataTable[[#This Row],[Order Date]])/3,0)</f>
        <v>Q4</v>
      </c>
      <c r="E2346" s="13">
        <f>MONTH(SalesDataTable[[#This Row],[Order Date]])</f>
        <v>11</v>
      </c>
      <c r="F2346" s="11" t="str">
        <f>TEXT(SalesDataTable[[#This Row],[Order Date]],"MMM")</f>
        <v>Nov</v>
      </c>
      <c r="G2346" s="5" t="s">
        <v>11</v>
      </c>
      <c r="H2346" s="5" t="s">
        <v>39</v>
      </c>
      <c r="I2346" s="5" t="s">
        <v>28</v>
      </c>
      <c r="J2346" s="5" t="s">
        <v>13</v>
      </c>
      <c r="K2346" s="5" t="s">
        <v>23</v>
      </c>
      <c r="L2346" s="5" t="s">
        <v>51</v>
      </c>
      <c r="M2346" s="6">
        <v>1</v>
      </c>
      <c r="N2346" s="7">
        <v>125.32</v>
      </c>
      <c r="O2346" s="8">
        <v>0.15</v>
      </c>
      <c r="P2346" s="7">
        <v>59.49</v>
      </c>
      <c r="Q2346" s="7">
        <f t="shared" si="144"/>
        <v>106.52199999999999</v>
      </c>
      <c r="R2346" s="7">
        <f t="shared" si="145"/>
        <v>59.49</v>
      </c>
      <c r="S2346" s="7">
        <f t="shared" si="146"/>
        <v>47.031999999999989</v>
      </c>
      <c r="T2346" s="9">
        <f t="shared" si="147"/>
        <v>0.44152381667636725</v>
      </c>
      <c r="U2346" s="6">
        <f>YEAR(SalesDataTable[[#This Row],[Order Date]])</f>
        <v>2026</v>
      </c>
      <c r="V2346" s="9" t="str">
        <f>"Q"&amp;ROUNDUP(MONTH(SalesDataTable[[#This Row],[Order Date]])/3,0)</f>
        <v>Q4</v>
      </c>
      <c r="W2346" s="6">
        <f>MONTH(SalesDataTable[[#This Row],[Order Date]])</f>
        <v>11</v>
      </c>
      <c r="X2346" s="9" t="str">
        <f>TEXT(SalesDataTable[[#This Row],[Order Date]],"mmm")</f>
        <v>Nov</v>
      </c>
    </row>
    <row r="2347" spans="1:24">
      <c r="A2347" s="3">
        <v>4421</v>
      </c>
      <c r="B2347" s="4">
        <v>46338</v>
      </c>
      <c r="C2347" s="11">
        <f>YEAR(SalesDataTable[[#This Row],[Order Date]])</f>
        <v>2026</v>
      </c>
      <c r="D2347" s="11" t="str">
        <f>"Q"&amp;ROUNDUP(MONTH(SalesDataTable[[#This Row],[Order Date]])/3,0)</f>
        <v>Q4</v>
      </c>
      <c r="E2347" s="13">
        <f>MONTH(SalesDataTable[[#This Row],[Order Date]])</f>
        <v>11</v>
      </c>
      <c r="F2347" s="11" t="str">
        <f>TEXT(SalesDataTable[[#This Row],[Order Date]],"MMM")</f>
        <v>Nov</v>
      </c>
      <c r="G2347" s="5" t="s">
        <v>6</v>
      </c>
      <c r="H2347" s="5" t="s">
        <v>41</v>
      </c>
      <c r="I2347" s="5" t="s">
        <v>28</v>
      </c>
      <c r="J2347" s="5" t="s">
        <v>16</v>
      </c>
      <c r="K2347" s="5" t="s">
        <v>34</v>
      </c>
      <c r="L2347" s="5" t="s">
        <v>38</v>
      </c>
      <c r="M2347" s="6">
        <v>2</v>
      </c>
      <c r="N2347" s="7">
        <v>123.49</v>
      </c>
      <c r="O2347" s="8">
        <v>0.15</v>
      </c>
      <c r="P2347" s="7">
        <v>68.08</v>
      </c>
      <c r="Q2347" s="7">
        <f t="shared" si="144"/>
        <v>209.93299999999999</v>
      </c>
      <c r="R2347" s="7">
        <f t="shared" si="145"/>
        <v>136.16</v>
      </c>
      <c r="S2347" s="7">
        <f t="shared" si="146"/>
        <v>73.772999999999996</v>
      </c>
      <c r="T2347" s="9">
        <f t="shared" si="147"/>
        <v>0.35141211719929694</v>
      </c>
      <c r="U2347" s="6">
        <f>YEAR(SalesDataTable[[#This Row],[Order Date]])</f>
        <v>2026</v>
      </c>
      <c r="V2347" s="9" t="str">
        <f>"Q"&amp;ROUNDUP(MONTH(SalesDataTable[[#This Row],[Order Date]])/3,0)</f>
        <v>Q4</v>
      </c>
      <c r="W2347" s="6">
        <f>MONTH(SalesDataTable[[#This Row],[Order Date]])</f>
        <v>11</v>
      </c>
      <c r="X2347" s="9" t="str">
        <f>TEXT(SalesDataTable[[#This Row],[Order Date]],"mmm")</f>
        <v>Nov</v>
      </c>
    </row>
    <row r="2348" spans="1:24">
      <c r="A2348" s="3">
        <v>195</v>
      </c>
      <c r="B2348" s="4">
        <v>46339</v>
      </c>
      <c r="C2348" s="11">
        <f>YEAR(SalesDataTable[[#This Row],[Order Date]])</f>
        <v>2026</v>
      </c>
      <c r="D2348" s="11" t="str">
        <f>"Q"&amp;ROUNDUP(MONTH(SalesDataTable[[#This Row],[Order Date]])/3,0)</f>
        <v>Q4</v>
      </c>
      <c r="E2348" s="13">
        <f>MONTH(SalesDataTable[[#This Row],[Order Date]])</f>
        <v>11</v>
      </c>
      <c r="F2348" s="11" t="str">
        <f>TEXT(SalesDataTable[[#This Row],[Order Date]],"MMM")</f>
        <v>Nov</v>
      </c>
      <c r="G2348" s="5" t="s">
        <v>6</v>
      </c>
      <c r="H2348" s="5" t="s">
        <v>43</v>
      </c>
      <c r="I2348" s="5" t="s">
        <v>19</v>
      </c>
      <c r="J2348" s="5" t="s">
        <v>3</v>
      </c>
      <c r="K2348" s="5" t="s">
        <v>14</v>
      </c>
      <c r="L2348" s="5" t="s">
        <v>32</v>
      </c>
      <c r="M2348" s="6">
        <v>1</v>
      </c>
      <c r="N2348" s="7">
        <v>47.37</v>
      </c>
      <c r="O2348" s="8">
        <v>0.2</v>
      </c>
      <c r="P2348" s="7">
        <v>18.739999999999998</v>
      </c>
      <c r="Q2348" s="7">
        <f t="shared" si="144"/>
        <v>37.896000000000001</v>
      </c>
      <c r="R2348" s="7">
        <f t="shared" si="145"/>
        <v>18.739999999999998</v>
      </c>
      <c r="S2348" s="7">
        <f t="shared" si="146"/>
        <v>19.156000000000002</v>
      </c>
      <c r="T2348" s="9">
        <f t="shared" si="147"/>
        <v>0.50548870593202455</v>
      </c>
      <c r="U2348" s="6">
        <f>YEAR(SalesDataTable[[#This Row],[Order Date]])</f>
        <v>2026</v>
      </c>
      <c r="V2348" s="9" t="str">
        <f>"Q"&amp;ROUNDUP(MONTH(SalesDataTable[[#This Row],[Order Date]])/3,0)</f>
        <v>Q4</v>
      </c>
      <c r="W2348" s="6">
        <f>MONTH(SalesDataTable[[#This Row],[Order Date]])</f>
        <v>11</v>
      </c>
      <c r="X2348" s="9" t="str">
        <f>TEXT(SalesDataTable[[#This Row],[Order Date]],"mmm")</f>
        <v>Nov</v>
      </c>
    </row>
    <row r="2349" spans="1:24">
      <c r="A2349" s="3">
        <v>520</v>
      </c>
      <c r="B2349" s="4">
        <v>46339</v>
      </c>
      <c r="C2349" s="11">
        <f>YEAR(SalesDataTable[[#This Row],[Order Date]])</f>
        <v>2026</v>
      </c>
      <c r="D2349" s="11" t="str">
        <f>"Q"&amp;ROUNDUP(MONTH(SalesDataTable[[#This Row],[Order Date]])/3,0)</f>
        <v>Q4</v>
      </c>
      <c r="E2349" s="13">
        <f>MONTH(SalesDataTable[[#This Row],[Order Date]])</f>
        <v>11</v>
      </c>
      <c r="F2349" s="11" t="str">
        <f>TEXT(SalesDataTable[[#This Row],[Order Date]],"MMM")</f>
        <v>Nov</v>
      </c>
      <c r="G2349" s="5" t="s">
        <v>6</v>
      </c>
      <c r="H2349" s="5" t="s">
        <v>43</v>
      </c>
      <c r="I2349" s="5" t="s">
        <v>8</v>
      </c>
      <c r="J2349" s="5" t="s">
        <v>16</v>
      </c>
      <c r="K2349" s="5" t="s">
        <v>9</v>
      </c>
      <c r="L2349" s="5" t="s">
        <v>10</v>
      </c>
      <c r="M2349" s="6">
        <v>6</v>
      </c>
      <c r="N2349" s="7">
        <v>92.31</v>
      </c>
      <c r="O2349" s="8">
        <v>0.05</v>
      </c>
      <c r="P2349" s="7">
        <v>46.12</v>
      </c>
      <c r="Q2349" s="7">
        <f t="shared" si="144"/>
        <v>526.16700000000003</v>
      </c>
      <c r="R2349" s="7">
        <f t="shared" si="145"/>
        <v>276.71999999999997</v>
      </c>
      <c r="S2349" s="7">
        <f t="shared" si="146"/>
        <v>249.44700000000006</v>
      </c>
      <c r="T2349" s="9">
        <f t="shared" si="147"/>
        <v>0.47408332335551268</v>
      </c>
      <c r="U2349" s="6">
        <f>YEAR(SalesDataTable[[#This Row],[Order Date]])</f>
        <v>2026</v>
      </c>
      <c r="V2349" s="9" t="str">
        <f>"Q"&amp;ROUNDUP(MONTH(SalesDataTable[[#This Row],[Order Date]])/3,0)</f>
        <v>Q4</v>
      </c>
      <c r="W2349" s="6">
        <f>MONTH(SalesDataTable[[#This Row],[Order Date]])</f>
        <v>11</v>
      </c>
      <c r="X2349" s="9" t="str">
        <f>TEXT(SalesDataTable[[#This Row],[Order Date]],"mmm")</f>
        <v>Nov</v>
      </c>
    </row>
    <row r="2350" spans="1:24">
      <c r="A2350" s="3">
        <v>646</v>
      </c>
      <c r="B2350" s="4">
        <v>46339</v>
      </c>
      <c r="C2350" s="11">
        <f>YEAR(SalesDataTable[[#This Row],[Order Date]])</f>
        <v>2026</v>
      </c>
      <c r="D2350" s="11" t="str">
        <f>"Q"&amp;ROUNDUP(MONTH(SalesDataTable[[#This Row],[Order Date]])/3,0)</f>
        <v>Q4</v>
      </c>
      <c r="E2350" s="13">
        <f>MONTH(SalesDataTable[[#This Row],[Order Date]])</f>
        <v>11</v>
      </c>
      <c r="F2350" s="11" t="str">
        <f>TEXT(SalesDataTable[[#This Row],[Order Date]],"MMM")</f>
        <v>Nov</v>
      </c>
      <c r="G2350" s="5" t="s">
        <v>11</v>
      </c>
      <c r="H2350" s="5" t="s">
        <v>52</v>
      </c>
      <c r="I2350" s="5" t="s">
        <v>19</v>
      </c>
      <c r="J2350" s="5" t="s">
        <v>3</v>
      </c>
      <c r="K2350" s="5" t="s">
        <v>4</v>
      </c>
      <c r="L2350" s="5" t="s">
        <v>22</v>
      </c>
      <c r="M2350" s="6">
        <v>1</v>
      </c>
      <c r="N2350" s="7">
        <v>49.53</v>
      </c>
      <c r="O2350" s="8">
        <v>0.1</v>
      </c>
      <c r="P2350" s="7">
        <v>22.18</v>
      </c>
      <c r="Q2350" s="7">
        <f t="shared" si="144"/>
        <v>44.577000000000005</v>
      </c>
      <c r="R2350" s="7">
        <f t="shared" si="145"/>
        <v>22.18</v>
      </c>
      <c r="S2350" s="7">
        <f t="shared" si="146"/>
        <v>22.397000000000006</v>
      </c>
      <c r="T2350" s="9">
        <f t="shared" si="147"/>
        <v>0.50243399062296712</v>
      </c>
      <c r="U2350" s="6">
        <f>YEAR(SalesDataTable[[#This Row],[Order Date]])</f>
        <v>2026</v>
      </c>
      <c r="V2350" s="9" t="str">
        <f>"Q"&amp;ROUNDUP(MONTH(SalesDataTable[[#This Row],[Order Date]])/3,0)</f>
        <v>Q4</v>
      </c>
      <c r="W2350" s="6">
        <f>MONTH(SalesDataTable[[#This Row],[Order Date]])</f>
        <v>11</v>
      </c>
      <c r="X2350" s="9" t="str">
        <f>TEXT(SalesDataTable[[#This Row],[Order Date]],"mmm")</f>
        <v>Nov</v>
      </c>
    </row>
    <row r="2351" spans="1:24">
      <c r="A2351" s="3">
        <v>893</v>
      </c>
      <c r="B2351" s="4">
        <v>46339</v>
      </c>
      <c r="C2351" s="11">
        <f>YEAR(SalesDataTable[[#This Row],[Order Date]])</f>
        <v>2026</v>
      </c>
      <c r="D2351" s="11" t="str">
        <f>"Q"&amp;ROUNDUP(MONTH(SalesDataTable[[#This Row],[Order Date]])/3,0)</f>
        <v>Q4</v>
      </c>
      <c r="E2351" s="13">
        <f>MONTH(SalesDataTable[[#This Row],[Order Date]])</f>
        <v>11</v>
      </c>
      <c r="F2351" s="11" t="str">
        <f>TEXT(SalesDataTable[[#This Row],[Order Date]],"MMM")</f>
        <v>Nov</v>
      </c>
      <c r="G2351" s="5" t="s">
        <v>20</v>
      </c>
      <c r="H2351" s="5" t="s">
        <v>33</v>
      </c>
      <c r="I2351" s="5" t="s">
        <v>2</v>
      </c>
      <c r="J2351" s="5" t="s">
        <v>13</v>
      </c>
      <c r="K2351" s="5" t="s">
        <v>14</v>
      </c>
      <c r="L2351" s="5" t="s">
        <v>32</v>
      </c>
      <c r="M2351" s="6">
        <v>4</v>
      </c>
      <c r="N2351" s="7">
        <v>47.62</v>
      </c>
      <c r="O2351" s="8">
        <v>0.2</v>
      </c>
      <c r="P2351" s="7">
        <v>18.100000000000001</v>
      </c>
      <c r="Q2351" s="7">
        <f t="shared" si="144"/>
        <v>152.38399999999999</v>
      </c>
      <c r="R2351" s="7">
        <f t="shared" si="145"/>
        <v>72.400000000000006</v>
      </c>
      <c r="S2351" s="7">
        <f t="shared" si="146"/>
        <v>79.98399999999998</v>
      </c>
      <c r="T2351" s="9">
        <f t="shared" si="147"/>
        <v>0.52488450230995376</v>
      </c>
      <c r="U2351" s="6">
        <f>YEAR(SalesDataTable[[#This Row],[Order Date]])</f>
        <v>2026</v>
      </c>
      <c r="V2351" s="9" t="str">
        <f>"Q"&amp;ROUNDUP(MONTH(SalesDataTable[[#This Row],[Order Date]])/3,0)</f>
        <v>Q4</v>
      </c>
      <c r="W2351" s="6">
        <f>MONTH(SalesDataTable[[#This Row],[Order Date]])</f>
        <v>11</v>
      </c>
      <c r="X2351" s="9" t="str">
        <f>TEXT(SalesDataTable[[#This Row],[Order Date]],"mmm")</f>
        <v>Nov</v>
      </c>
    </row>
    <row r="2352" spans="1:24">
      <c r="A2352" s="3">
        <v>916</v>
      </c>
      <c r="B2352" s="4">
        <v>46339</v>
      </c>
      <c r="C2352" s="11">
        <f>YEAR(SalesDataTable[[#This Row],[Order Date]])</f>
        <v>2026</v>
      </c>
      <c r="D2352" s="11" t="str">
        <f>"Q"&amp;ROUNDUP(MONTH(SalesDataTable[[#This Row],[Order Date]])/3,0)</f>
        <v>Q4</v>
      </c>
      <c r="E2352" s="13">
        <f>MONTH(SalesDataTable[[#This Row],[Order Date]])</f>
        <v>11</v>
      </c>
      <c r="F2352" s="11" t="str">
        <f>TEXT(SalesDataTable[[#This Row],[Order Date]],"MMM")</f>
        <v>Nov</v>
      </c>
      <c r="G2352" s="5" t="s">
        <v>6</v>
      </c>
      <c r="H2352" s="5" t="s">
        <v>27</v>
      </c>
      <c r="I2352" s="5" t="s">
        <v>2</v>
      </c>
      <c r="J2352" s="5" t="s">
        <v>13</v>
      </c>
      <c r="K2352" s="5" t="s">
        <v>4</v>
      </c>
      <c r="L2352" s="5" t="s">
        <v>22</v>
      </c>
      <c r="M2352" s="6">
        <v>4</v>
      </c>
      <c r="N2352" s="7">
        <v>51.93</v>
      </c>
      <c r="O2352" s="8">
        <v>0.05</v>
      </c>
      <c r="P2352" s="7">
        <v>22.62</v>
      </c>
      <c r="Q2352" s="7">
        <f t="shared" si="144"/>
        <v>197.334</v>
      </c>
      <c r="R2352" s="7">
        <f t="shared" si="145"/>
        <v>90.48</v>
      </c>
      <c r="S2352" s="7">
        <f t="shared" si="146"/>
        <v>106.854</v>
      </c>
      <c r="T2352" s="9">
        <f t="shared" si="147"/>
        <v>0.54148803551339353</v>
      </c>
      <c r="U2352" s="6">
        <f>YEAR(SalesDataTable[[#This Row],[Order Date]])</f>
        <v>2026</v>
      </c>
      <c r="V2352" s="9" t="str">
        <f>"Q"&amp;ROUNDUP(MONTH(SalesDataTable[[#This Row],[Order Date]])/3,0)</f>
        <v>Q4</v>
      </c>
      <c r="W2352" s="6">
        <f>MONTH(SalesDataTable[[#This Row],[Order Date]])</f>
        <v>11</v>
      </c>
      <c r="X2352" s="9" t="str">
        <f>TEXT(SalesDataTable[[#This Row],[Order Date]],"mmm")</f>
        <v>Nov</v>
      </c>
    </row>
    <row r="2353" spans="1:24">
      <c r="A2353" s="3">
        <v>1295</v>
      </c>
      <c r="B2353" s="4">
        <v>46339</v>
      </c>
      <c r="C2353" s="11">
        <f>YEAR(SalesDataTable[[#This Row],[Order Date]])</f>
        <v>2026</v>
      </c>
      <c r="D2353" s="11" t="str">
        <f>"Q"&amp;ROUNDUP(MONTH(SalesDataTable[[#This Row],[Order Date]])/3,0)</f>
        <v>Q4</v>
      </c>
      <c r="E2353" s="13">
        <f>MONTH(SalesDataTable[[#This Row],[Order Date]])</f>
        <v>11</v>
      </c>
      <c r="F2353" s="11" t="str">
        <f>TEXT(SalesDataTable[[#This Row],[Order Date]],"MMM")</f>
        <v>Nov</v>
      </c>
      <c r="G2353" s="5" t="s">
        <v>6</v>
      </c>
      <c r="H2353" s="5" t="s">
        <v>41</v>
      </c>
      <c r="I2353" s="5" t="s">
        <v>28</v>
      </c>
      <c r="J2353" s="5" t="s">
        <v>13</v>
      </c>
      <c r="K2353" s="5" t="s">
        <v>9</v>
      </c>
      <c r="L2353" s="5" t="s">
        <v>37</v>
      </c>
      <c r="M2353" s="6">
        <v>1</v>
      </c>
      <c r="N2353" s="7">
        <v>155.44999999999999</v>
      </c>
      <c r="O2353" s="8">
        <v>0.05</v>
      </c>
      <c r="P2353" s="7">
        <v>77.25</v>
      </c>
      <c r="Q2353" s="7">
        <f t="shared" si="144"/>
        <v>147.67749999999998</v>
      </c>
      <c r="R2353" s="7">
        <f t="shared" si="145"/>
        <v>77.25</v>
      </c>
      <c r="S2353" s="7">
        <f t="shared" si="146"/>
        <v>70.427499999999981</v>
      </c>
      <c r="T2353" s="9">
        <f t="shared" si="147"/>
        <v>0.47690067884410281</v>
      </c>
      <c r="U2353" s="6">
        <f>YEAR(SalesDataTable[[#This Row],[Order Date]])</f>
        <v>2026</v>
      </c>
      <c r="V2353" s="9" t="str">
        <f>"Q"&amp;ROUNDUP(MONTH(SalesDataTable[[#This Row],[Order Date]])/3,0)</f>
        <v>Q4</v>
      </c>
      <c r="W2353" s="6">
        <f>MONTH(SalesDataTable[[#This Row],[Order Date]])</f>
        <v>11</v>
      </c>
      <c r="X2353" s="9" t="str">
        <f>TEXT(SalesDataTable[[#This Row],[Order Date]],"mmm")</f>
        <v>Nov</v>
      </c>
    </row>
    <row r="2354" spans="1:24">
      <c r="A2354" s="3">
        <v>3438</v>
      </c>
      <c r="B2354" s="4">
        <v>46339</v>
      </c>
      <c r="C2354" s="11">
        <f>YEAR(SalesDataTable[[#This Row],[Order Date]])</f>
        <v>2026</v>
      </c>
      <c r="D2354" s="11" t="str">
        <f>"Q"&amp;ROUNDUP(MONTH(SalesDataTable[[#This Row],[Order Date]])/3,0)</f>
        <v>Q4</v>
      </c>
      <c r="E2354" s="13">
        <f>MONTH(SalesDataTable[[#This Row],[Order Date]])</f>
        <v>11</v>
      </c>
      <c r="F2354" s="11" t="str">
        <f>TEXT(SalesDataTable[[#This Row],[Order Date]],"MMM")</f>
        <v>Nov</v>
      </c>
      <c r="G2354" s="5" t="s">
        <v>0</v>
      </c>
      <c r="H2354" s="5" t="s">
        <v>1</v>
      </c>
      <c r="I2354" s="5" t="s">
        <v>2</v>
      </c>
      <c r="J2354" s="5" t="s">
        <v>3</v>
      </c>
      <c r="K2354" s="5" t="s">
        <v>4</v>
      </c>
      <c r="L2354" s="5" t="s">
        <v>26</v>
      </c>
      <c r="M2354" s="6">
        <v>4</v>
      </c>
      <c r="N2354" s="7">
        <v>40.03</v>
      </c>
      <c r="O2354" s="8">
        <v>0.05</v>
      </c>
      <c r="P2354" s="7">
        <v>16.78</v>
      </c>
      <c r="Q2354" s="7">
        <f t="shared" si="144"/>
        <v>152.114</v>
      </c>
      <c r="R2354" s="7">
        <f t="shared" si="145"/>
        <v>67.12</v>
      </c>
      <c r="S2354" s="7">
        <f t="shared" si="146"/>
        <v>84.994</v>
      </c>
      <c r="T2354" s="9">
        <f t="shared" si="147"/>
        <v>0.5587519886400989</v>
      </c>
      <c r="U2354" s="6">
        <f>YEAR(SalesDataTable[[#This Row],[Order Date]])</f>
        <v>2026</v>
      </c>
      <c r="V2354" s="9" t="str">
        <f>"Q"&amp;ROUNDUP(MONTH(SalesDataTable[[#This Row],[Order Date]])/3,0)</f>
        <v>Q4</v>
      </c>
      <c r="W2354" s="6">
        <f>MONTH(SalesDataTable[[#This Row],[Order Date]])</f>
        <v>11</v>
      </c>
      <c r="X2354" s="9" t="str">
        <f>TEXT(SalesDataTable[[#This Row],[Order Date]],"mmm")</f>
        <v>Nov</v>
      </c>
    </row>
    <row r="2355" spans="1:24">
      <c r="A2355" s="3">
        <v>3573</v>
      </c>
      <c r="B2355" s="4">
        <v>46339</v>
      </c>
      <c r="C2355" s="11">
        <f>YEAR(SalesDataTable[[#This Row],[Order Date]])</f>
        <v>2026</v>
      </c>
      <c r="D2355" s="11" t="str">
        <f>"Q"&amp;ROUNDUP(MONTH(SalesDataTable[[#This Row],[Order Date]])/3,0)</f>
        <v>Q4</v>
      </c>
      <c r="E2355" s="13">
        <f>MONTH(SalesDataTable[[#This Row],[Order Date]])</f>
        <v>11</v>
      </c>
      <c r="F2355" s="11" t="str">
        <f>TEXT(SalesDataTable[[#This Row],[Order Date]],"MMM")</f>
        <v>Nov</v>
      </c>
      <c r="G2355" s="5" t="s">
        <v>0</v>
      </c>
      <c r="H2355" s="5" t="s">
        <v>36</v>
      </c>
      <c r="I2355" s="5" t="s">
        <v>2</v>
      </c>
      <c r="J2355" s="5" t="s">
        <v>3</v>
      </c>
      <c r="K2355" s="5" t="s">
        <v>9</v>
      </c>
      <c r="L2355" s="5" t="s">
        <v>37</v>
      </c>
      <c r="M2355" s="6">
        <v>2</v>
      </c>
      <c r="N2355" s="7">
        <v>152.96</v>
      </c>
      <c r="O2355" s="8">
        <v>0.1</v>
      </c>
      <c r="P2355" s="7">
        <v>79.12</v>
      </c>
      <c r="Q2355" s="7">
        <f t="shared" si="144"/>
        <v>275.32800000000003</v>
      </c>
      <c r="R2355" s="7">
        <f t="shared" si="145"/>
        <v>158.24</v>
      </c>
      <c r="S2355" s="7">
        <f t="shared" si="146"/>
        <v>117.08800000000002</v>
      </c>
      <c r="T2355" s="9">
        <f t="shared" si="147"/>
        <v>0.4252673175267318</v>
      </c>
      <c r="U2355" s="6">
        <f>YEAR(SalesDataTable[[#This Row],[Order Date]])</f>
        <v>2026</v>
      </c>
      <c r="V2355" s="9" t="str">
        <f>"Q"&amp;ROUNDUP(MONTH(SalesDataTable[[#This Row],[Order Date]])/3,0)</f>
        <v>Q4</v>
      </c>
      <c r="W2355" s="6">
        <f>MONTH(SalesDataTable[[#This Row],[Order Date]])</f>
        <v>11</v>
      </c>
      <c r="X2355" s="9" t="str">
        <f>TEXT(SalesDataTable[[#This Row],[Order Date]],"mmm")</f>
        <v>Nov</v>
      </c>
    </row>
    <row r="2356" spans="1:24">
      <c r="A2356" s="3">
        <v>4257</v>
      </c>
      <c r="B2356" s="4">
        <v>46339</v>
      </c>
      <c r="C2356" s="11">
        <f>YEAR(SalesDataTable[[#This Row],[Order Date]])</f>
        <v>2026</v>
      </c>
      <c r="D2356" s="11" t="str">
        <f>"Q"&amp;ROUNDUP(MONTH(SalesDataTable[[#This Row],[Order Date]])/3,0)</f>
        <v>Q4</v>
      </c>
      <c r="E2356" s="13">
        <f>MONTH(SalesDataTable[[#This Row],[Order Date]])</f>
        <v>11</v>
      </c>
      <c r="F2356" s="11" t="str">
        <f>TEXT(SalesDataTable[[#This Row],[Order Date]],"MMM")</f>
        <v>Nov</v>
      </c>
      <c r="G2356" s="5" t="s">
        <v>20</v>
      </c>
      <c r="H2356" s="5" t="s">
        <v>47</v>
      </c>
      <c r="I2356" s="5" t="s">
        <v>19</v>
      </c>
      <c r="J2356" s="5" t="s">
        <v>13</v>
      </c>
      <c r="K2356" s="5" t="s">
        <v>34</v>
      </c>
      <c r="L2356" s="5" t="s">
        <v>38</v>
      </c>
      <c r="M2356" s="6">
        <v>2</v>
      </c>
      <c r="N2356" s="7">
        <v>124.06</v>
      </c>
      <c r="O2356" s="8">
        <v>0.05</v>
      </c>
      <c r="P2356" s="7">
        <v>69.98</v>
      </c>
      <c r="Q2356" s="7">
        <f t="shared" si="144"/>
        <v>235.714</v>
      </c>
      <c r="R2356" s="7">
        <f t="shared" si="145"/>
        <v>139.96</v>
      </c>
      <c r="S2356" s="7">
        <f t="shared" si="146"/>
        <v>95.753999999999991</v>
      </c>
      <c r="T2356" s="9">
        <f t="shared" si="147"/>
        <v>0.40622958330858577</v>
      </c>
      <c r="U2356" s="6">
        <f>YEAR(SalesDataTable[[#This Row],[Order Date]])</f>
        <v>2026</v>
      </c>
      <c r="V2356" s="9" t="str">
        <f>"Q"&amp;ROUNDUP(MONTH(SalesDataTable[[#This Row],[Order Date]])/3,0)</f>
        <v>Q4</v>
      </c>
      <c r="W2356" s="6">
        <f>MONTH(SalesDataTable[[#This Row],[Order Date]])</f>
        <v>11</v>
      </c>
      <c r="X2356" s="9" t="str">
        <f>TEXT(SalesDataTable[[#This Row],[Order Date]],"mmm")</f>
        <v>Nov</v>
      </c>
    </row>
    <row r="2357" spans="1:24">
      <c r="A2357" s="3">
        <v>4389</v>
      </c>
      <c r="B2357" s="4">
        <v>46339</v>
      </c>
      <c r="C2357" s="11">
        <f>YEAR(SalesDataTable[[#This Row],[Order Date]])</f>
        <v>2026</v>
      </c>
      <c r="D2357" s="11" t="str">
        <f>"Q"&amp;ROUNDUP(MONTH(SalesDataTable[[#This Row],[Order Date]])/3,0)</f>
        <v>Q4</v>
      </c>
      <c r="E2357" s="13">
        <f>MONTH(SalesDataTable[[#This Row],[Order Date]])</f>
        <v>11</v>
      </c>
      <c r="F2357" s="11" t="str">
        <f>TEXT(SalesDataTable[[#This Row],[Order Date]],"MMM")</f>
        <v>Nov</v>
      </c>
      <c r="G2357" s="5" t="s">
        <v>11</v>
      </c>
      <c r="H2357" s="5" t="s">
        <v>39</v>
      </c>
      <c r="I2357" s="5" t="s">
        <v>28</v>
      </c>
      <c r="J2357" s="5" t="s">
        <v>13</v>
      </c>
      <c r="K2357" s="5" t="s">
        <v>9</v>
      </c>
      <c r="L2357" s="5" t="s">
        <v>37</v>
      </c>
      <c r="M2357" s="6">
        <v>1</v>
      </c>
      <c r="N2357" s="7">
        <v>151.66</v>
      </c>
      <c r="O2357" s="8">
        <v>0.1</v>
      </c>
      <c r="P2357" s="7">
        <v>80.209999999999994</v>
      </c>
      <c r="Q2357" s="7">
        <f t="shared" si="144"/>
        <v>136.494</v>
      </c>
      <c r="R2357" s="7">
        <f t="shared" si="145"/>
        <v>80.209999999999994</v>
      </c>
      <c r="S2357" s="7">
        <f t="shared" si="146"/>
        <v>56.284000000000006</v>
      </c>
      <c r="T2357" s="9">
        <f t="shared" si="147"/>
        <v>0.41235512183685735</v>
      </c>
      <c r="U2357" s="6">
        <f>YEAR(SalesDataTable[[#This Row],[Order Date]])</f>
        <v>2026</v>
      </c>
      <c r="V2357" s="9" t="str">
        <f>"Q"&amp;ROUNDUP(MONTH(SalesDataTable[[#This Row],[Order Date]])/3,0)</f>
        <v>Q4</v>
      </c>
      <c r="W2357" s="6">
        <f>MONTH(SalesDataTable[[#This Row],[Order Date]])</f>
        <v>11</v>
      </c>
      <c r="X2357" s="9" t="str">
        <f>TEXT(SalesDataTable[[#This Row],[Order Date]],"mmm")</f>
        <v>Nov</v>
      </c>
    </row>
    <row r="2358" spans="1:24">
      <c r="A2358" s="3">
        <v>4887</v>
      </c>
      <c r="B2358" s="4">
        <v>46339</v>
      </c>
      <c r="C2358" s="11">
        <f>YEAR(SalesDataTable[[#This Row],[Order Date]])</f>
        <v>2026</v>
      </c>
      <c r="D2358" s="11" t="str">
        <f>"Q"&amp;ROUNDUP(MONTH(SalesDataTable[[#This Row],[Order Date]])/3,0)</f>
        <v>Q4</v>
      </c>
      <c r="E2358" s="13">
        <f>MONTH(SalesDataTable[[#This Row],[Order Date]])</f>
        <v>11</v>
      </c>
      <c r="F2358" s="11" t="str">
        <f>TEXT(SalesDataTable[[#This Row],[Order Date]],"MMM")</f>
        <v>Nov</v>
      </c>
      <c r="G2358" s="5" t="s">
        <v>20</v>
      </c>
      <c r="H2358" s="5" t="s">
        <v>33</v>
      </c>
      <c r="I2358" s="5" t="s">
        <v>2</v>
      </c>
      <c r="J2358" s="5" t="s">
        <v>13</v>
      </c>
      <c r="K2358" s="5" t="s">
        <v>9</v>
      </c>
      <c r="L2358" s="5" t="s">
        <v>17</v>
      </c>
      <c r="M2358" s="6">
        <v>2</v>
      </c>
      <c r="N2358" s="7">
        <v>142.30000000000001</v>
      </c>
      <c r="O2358" s="8">
        <v>0.15</v>
      </c>
      <c r="P2358" s="7">
        <v>77.760000000000005</v>
      </c>
      <c r="Q2358" s="7">
        <f t="shared" si="144"/>
        <v>241.91000000000003</v>
      </c>
      <c r="R2358" s="7">
        <f t="shared" si="145"/>
        <v>155.52000000000001</v>
      </c>
      <c r="S2358" s="7">
        <f t="shared" si="146"/>
        <v>86.390000000000015</v>
      </c>
      <c r="T2358" s="9">
        <f t="shared" si="147"/>
        <v>0.35711628291513375</v>
      </c>
      <c r="U2358" s="6">
        <f>YEAR(SalesDataTable[[#This Row],[Order Date]])</f>
        <v>2026</v>
      </c>
      <c r="V2358" s="9" t="str">
        <f>"Q"&amp;ROUNDUP(MONTH(SalesDataTable[[#This Row],[Order Date]])/3,0)</f>
        <v>Q4</v>
      </c>
      <c r="W2358" s="6">
        <f>MONTH(SalesDataTable[[#This Row],[Order Date]])</f>
        <v>11</v>
      </c>
      <c r="X2358" s="9" t="str">
        <f>TEXT(SalesDataTable[[#This Row],[Order Date]],"mmm")</f>
        <v>Nov</v>
      </c>
    </row>
    <row r="2359" spans="1:24">
      <c r="A2359" s="3">
        <v>5007</v>
      </c>
      <c r="B2359" s="4">
        <v>46339</v>
      </c>
      <c r="C2359" s="11">
        <f>YEAR(SalesDataTable[[#This Row],[Order Date]])</f>
        <v>2026</v>
      </c>
      <c r="D2359" s="11" t="str">
        <f>"Q"&amp;ROUNDUP(MONTH(SalesDataTable[[#This Row],[Order Date]])/3,0)</f>
        <v>Q4</v>
      </c>
      <c r="E2359" s="13">
        <f>MONTH(SalesDataTable[[#This Row],[Order Date]])</f>
        <v>11</v>
      </c>
      <c r="F2359" s="11" t="str">
        <f>TEXT(SalesDataTable[[#This Row],[Order Date]],"MMM")</f>
        <v>Nov</v>
      </c>
      <c r="G2359" s="5" t="s">
        <v>6</v>
      </c>
      <c r="H2359" s="5" t="s">
        <v>49</v>
      </c>
      <c r="I2359" s="5" t="s">
        <v>2</v>
      </c>
      <c r="J2359" s="5" t="s">
        <v>16</v>
      </c>
      <c r="K2359" s="5" t="s">
        <v>14</v>
      </c>
      <c r="L2359" s="5" t="s">
        <v>48</v>
      </c>
      <c r="M2359" s="6">
        <v>4</v>
      </c>
      <c r="N2359" s="7">
        <v>161.97</v>
      </c>
      <c r="O2359" s="8">
        <v>0.05</v>
      </c>
      <c r="P2359" s="7">
        <v>87.2</v>
      </c>
      <c r="Q2359" s="7">
        <f t="shared" si="144"/>
        <v>615.48599999999999</v>
      </c>
      <c r="R2359" s="7">
        <f t="shared" si="145"/>
        <v>348.8</v>
      </c>
      <c r="S2359" s="7">
        <f t="shared" si="146"/>
        <v>266.68599999999998</v>
      </c>
      <c r="T2359" s="9">
        <f t="shared" si="147"/>
        <v>0.4332933649181297</v>
      </c>
      <c r="U2359" s="6">
        <f>YEAR(SalesDataTable[[#This Row],[Order Date]])</f>
        <v>2026</v>
      </c>
      <c r="V2359" s="9" t="str">
        <f>"Q"&amp;ROUNDUP(MONTH(SalesDataTable[[#This Row],[Order Date]])/3,0)</f>
        <v>Q4</v>
      </c>
      <c r="W2359" s="6">
        <f>MONTH(SalesDataTable[[#This Row],[Order Date]])</f>
        <v>11</v>
      </c>
      <c r="X2359" s="9" t="str">
        <f>TEXT(SalesDataTable[[#This Row],[Order Date]],"mmm")</f>
        <v>Nov</v>
      </c>
    </row>
    <row r="2360" spans="1:24">
      <c r="A2360" s="3">
        <v>5111</v>
      </c>
      <c r="B2360" s="4">
        <v>46339</v>
      </c>
      <c r="C2360" s="11">
        <f>YEAR(SalesDataTable[[#This Row],[Order Date]])</f>
        <v>2026</v>
      </c>
      <c r="D2360" s="11" t="str">
        <f>"Q"&amp;ROUNDUP(MONTH(SalesDataTable[[#This Row],[Order Date]])/3,0)</f>
        <v>Q4</v>
      </c>
      <c r="E2360" s="13">
        <f>MONTH(SalesDataTable[[#This Row],[Order Date]])</f>
        <v>11</v>
      </c>
      <c r="F2360" s="11" t="str">
        <f>TEXT(SalesDataTable[[#This Row],[Order Date]],"MMM")</f>
        <v>Nov</v>
      </c>
      <c r="G2360" s="5" t="s">
        <v>6</v>
      </c>
      <c r="H2360" s="5" t="s">
        <v>49</v>
      </c>
      <c r="I2360" s="5" t="s">
        <v>8</v>
      </c>
      <c r="J2360" s="5" t="s">
        <v>16</v>
      </c>
      <c r="K2360" s="5" t="s">
        <v>14</v>
      </c>
      <c r="L2360" s="5" t="s">
        <v>44</v>
      </c>
      <c r="M2360" s="6">
        <v>5</v>
      </c>
      <c r="N2360" s="7">
        <v>133.99</v>
      </c>
      <c r="O2360" s="8">
        <v>0.15</v>
      </c>
      <c r="P2360" s="7">
        <v>65.55</v>
      </c>
      <c r="Q2360" s="7">
        <f t="shared" si="144"/>
        <v>569.45749999999998</v>
      </c>
      <c r="R2360" s="7">
        <f t="shared" si="145"/>
        <v>327.75</v>
      </c>
      <c r="S2360" s="7">
        <f t="shared" si="146"/>
        <v>241.70749999999998</v>
      </c>
      <c r="T2360" s="9">
        <f t="shared" si="147"/>
        <v>0.42445221987593451</v>
      </c>
      <c r="U2360" s="6">
        <f>YEAR(SalesDataTable[[#This Row],[Order Date]])</f>
        <v>2026</v>
      </c>
      <c r="V2360" s="9" t="str">
        <f>"Q"&amp;ROUNDUP(MONTH(SalesDataTable[[#This Row],[Order Date]])/3,0)</f>
        <v>Q4</v>
      </c>
      <c r="W2360" s="6">
        <f>MONTH(SalesDataTable[[#This Row],[Order Date]])</f>
        <v>11</v>
      </c>
      <c r="X2360" s="9" t="str">
        <f>TEXT(SalesDataTable[[#This Row],[Order Date]],"mmm")</f>
        <v>Nov</v>
      </c>
    </row>
    <row r="2361" spans="1:24">
      <c r="A2361" s="3">
        <v>5177</v>
      </c>
      <c r="B2361" s="4">
        <v>46339</v>
      </c>
      <c r="C2361" s="11">
        <f>YEAR(SalesDataTable[[#This Row],[Order Date]])</f>
        <v>2026</v>
      </c>
      <c r="D2361" s="11" t="str">
        <f>"Q"&amp;ROUNDUP(MONTH(SalesDataTable[[#This Row],[Order Date]])/3,0)</f>
        <v>Q4</v>
      </c>
      <c r="E2361" s="13">
        <f>MONTH(SalesDataTable[[#This Row],[Order Date]])</f>
        <v>11</v>
      </c>
      <c r="F2361" s="11" t="str">
        <f>TEXT(SalesDataTable[[#This Row],[Order Date]],"MMM")</f>
        <v>Nov</v>
      </c>
      <c r="G2361" s="5" t="s">
        <v>6</v>
      </c>
      <c r="H2361" s="5" t="s">
        <v>27</v>
      </c>
      <c r="I2361" s="5" t="s">
        <v>19</v>
      </c>
      <c r="J2361" s="5" t="s">
        <v>3</v>
      </c>
      <c r="K2361" s="5" t="s">
        <v>23</v>
      </c>
      <c r="L2361" s="5" t="s">
        <v>40</v>
      </c>
      <c r="M2361" s="6">
        <v>2</v>
      </c>
      <c r="N2361" s="7">
        <v>83.18</v>
      </c>
      <c r="O2361" s="8">
        <v>0.1</v>
      </c>
      <c r="P2361" s="7">
        <v>40.479999999999997</v>
      </c>
      <c r="Q2361" s="7">
        <f t="shared" si="144"/>
        <v>149.72400000000002</v>
      </c>
      <c r="R2361" s="7">
        <f t="shared" si="145"/>
        <v>80.959999999999994</v>
      </c>
      <c r="S2361" s="7">
        <f t="shared" si="146"/>
        <v>68.764000000000024</v>
      </c>
      <c r="T2361" s="9">
        <f t="shared" si="147"/>
        <v>0.45927172664369115</v>
      </c>
      <c r="U2361" s="6">
        <f>YEAR(SalesDataTable[[#This Row],[Order Date]])</f>
        <v>2026</v>
      </c>
      <c r="V2361" s="9" t="str">
        <f>"Q"&amp;ROUNDUP(MONTH(SalesDataTable[[#This Row],[Order Date]])/3,0)</f>
        <v>Q4</v>
      </c>
      <c r="W2361" s="6">
        <f>MONTH(SalesDataTable[[#This Row],[Order Date]])</f>
        <v>11</v>
      </c>
      <c r="X2361" s="9" t="str">
        <f>TEXT(SalesDataTable[[#This Row],[Order Date]],"mmm")</f>
        <v>Nov</v>
      </c>
    </row>
    <row r="2362" spans="1:24">
      <c r="A2362" s="3">
        <v>584</v>
      </c>
      <c r="B2362" s="4">
        <v>46340</v>
      </c>
      <c r="C2362" s="11">
        <f>YEAR(SalesDataTable[[#This Row],[Order Date]])</f>
        <v>2026</v>
      </c>
      <c r="D2362" s="11" t="str">
        <f>"Q"&amp;ROUNDUP(MONTH(SalesDataTable[[#This Row],[Order Date]])/3,0)</f>
        <v>Q4</v>
      </c>
      <c r="E2362" s="13">
        <f>MONTH(SalesDataTable[[#This Row],[Order Date]])</f>
        <v>11</v>
      </c>
      <c r="F2362" s="11" t="str">
        <f>TEXT(SalesDataTable[[#This Row],[Order Date]],"MMM")</f>
        <v>Nov</v>
      </c>
      <c r="G2362" s="5" t="s">
        <v>6</v>
      </c>
      <c r="H2362" s="5" t="s">
        <v>43</v>
      </c>
      <c r="I2362" s="5" t="s">
        <v>2</v>
      </c>
      <c r="J2362" s="5" t="s">
        <v>13</v>
      </c>
      <c r="K2362" s="5" t="s">
        <v>9</v>
      </c>
      <c r="L2362" s="5" t="s">
        <v>10</v>
      </c>
      <c r="M2362" s="6">
        <v>1</v>
      </c>
      <c r="N2362" s="7">
        <v>91.95</v>
      </c>
      <c r="O2362" s="8">
        <v>0</v>
      </c>
      <c r="P2362" s="7">
        <v>46.64</v>
      </c>
      <c r="Q2362" s="7">
        <f t="shared" si="144"/>
        <v>91.95</v>
      </c>
      <c r="R2362" s="7">
        <f t="shared" si="145"/>
        <v>46.64</v>
      </c>
      <c r="S2362" s="7">
        <f t="shared" si="146"/>
        <v>45.31</v>
      </c>
      <c r="T2362" s="9">
        <f t="shared" si="147"/>
        <v>0.49276780859162589</v>
      </c>
      <c r="U2362" s="6">
        <f>YEAR(SalesDataTable[[#This Row],[Order Date]])</f>
        <v>2026</v>
      </c>
      <c r="V2362" s="9" t="str">
        <f>"Q"&amp;ROUNDUP(MONTH(SalesDataTable[[#This Row],[Order Date]])/3,0)</f>
        <v>Q4</v>
      </c>
      <c r="W2362" s="6">
        <f>MONTH(SalesDataTable[[#This Row],[Order Date]])</f>
        <v>11</v>
      </c>
      <c r="X2362" s="9" t="str">
        <f>TEXT(SalesDataTable[[#This Row],[Order Date]],"mmm")</f>
        <v>Nov</v>
      </c>
    </row>
    <row r="2363" spans="1:24">
      <c r="A2363" s="3">
        <v>621</v>
      </c>
      <c r="B2363" s="4">
        <v>46340</v>
      </c>
      <c r="C2363" s="11">
        <f>YEAR(SalesDataTable[[#This Row],[Order Date]])</f>
        <v>2026</v>
      </c>
      <c r="D2363" s="11" t="str">
        <f>"Q"&amp;ROUNDUP(MONTH(SalesDataTable[[#This Row],[Order Date]])/3,0)</f>
        <v>Q4</v>
      </c>
      <c r="E2363" s="13">
        <f>MONTH(SalesDataTable[[#This Row],[Order Date]])</f>
        <v>11</v>
      </c>
      <c r="F2363" s="11" t="str">
        <f>TEXT(SalesDataTable[[#This Row],[Order Date]],"MMM")</f>
        <v>Nov</v>
      </c>
      <c r="G2363" s="5" t="s">
        <v>20</v>
      </c>
      <c r="H2363" s="5" t="s">
        <v>47</v>
      </c>
      <c r="I2363" s="5" t="s">
        <v>8</v>
      </c>
      <c r="J2363" s="5" t="s">
        <v>16</v>
      </c>
      <c r="K2363" s="5" t="s">
        <v>14</v>
      </c>
      <c r="L2363" s="5" t="s">
        <v>15</v>
      </c>
      <c r="M2363" s="6">
        <v>5</v>
      </c>
      <c r="N2363" s="7">
        <v>35.68</v>
      </c>
      <c r="O2363" s="8">
        <v>0.15</v>
      </c>
      <c r="P2363" s="7">
        <v>13.48</v>
      </c>
      <c r="Q2363" s="7">
        <f t="shared" si="144"/>
        <v>151.64000000000001</v>
      </c>
      <c r="R2363" s="7">
        <f t="shared" si="145"/>
        <v>67.400000000000006</v>
      </c>
      <c r="S2363" s="7">
        <f t="shared" si="146"/>
        <v>84.240000000000009</v>
      </c>
      <c r="T2363" s="9">
        <f t="shared" si="147"/>
        <v>0.55552624637298864</v>
      </c>
      <c r="U2363" s="6">
        <f>YEAR(SalesDataTable[[#This Row],[Order Date]])</f>
        <v>2026</v>
      </c>
      <c r="V2363" s="9" t="str">
        <f>"Q"&amp;ROUNDUP(MONTH(SalesDataTable[[#This Row],[Order Date]])/3,0)</f>
        <v>Q4</v>
      </c>
      <c r="W2363" s="6">
        <f>MONTH(SalesDataTable[[#This Row],[Order Date]])</f>
        <v>11</v>
      </c>
      <c r="X2363" s="9" t="str">
        <f>TEXT(SalesDataTable[[#This Row],[Order Date]],"mmm")</f>
        <v>Nov</v>
      </c>
    </row>
    <row r="2364" spans="1:24">
      <c r="A2364" s="3">
        <v>623</v>
      </c>
      <c r="B2364" s="4">
        <v>46340</v>
      </c>
      <c r="C2364" s="11">
        <f>YEAR(SalesDataTable[[#This Row],[Order Date]])</f>
        <v>2026</v>
      </c>
      <c r="D2364" s="11" t="str">
        <f>"Q"&amp;ROUNDUP(MONTH(SalesDataTable[[#This Row],[Order Date]])/3,0)</f>
        <v>Q4</v>
      </c>
      <c r="E2364" s="13">
        <f>MONTH(SalesDataTable[[#This Row],[Order Date]])</f>
        <v>11</v>
      </c>
      <c r="F2364" s="11" t="str">
        <f>TEXT(SalesDataTable[[#This Row],[Order Date]],"MMM")</f>
        <v>Nov</v>
      </c>
      <c r="G2364" s="5" t="s">
        <v>11</v>
      </c>
      <c r="H2364" s="5" t="s">
        <v>52</v>
      </c>
      <c r="I2364" s="5" t="s">
        <v>2</v>
      </c>
      <c r="J2364" s="5" t="s">
        <v>3</v>
      </c>
      <c r="K2364" s="5" t="s">
        <v>23</v>
      </c>
      <c r="L2364" s="5" t="s">
        <v>24</v>
      </c>
      <c r="M2364" s="6">
        <v>3</v>
      </c>
      <c r="N2364" s="7">
        <v>336.58</v>
      </c>
      <c r="O2364" s="8">
        <v>0.15</v>
      </c>
      <c r="P2364" s="7">
        <v>198.99</v>
      </c>
      <c r="Q2364" s="7">
        <f t="shared" si="144"/>
        <v>858.279</v>
      </c>
      <c r="R2364" s="7">
        <f t="shared" si="145"/>
        <v>596.97</v>
      </c>
      <c r="S2364" s="7">
        <f t="shared" si="146"/>
        <v>261.30899999999997</v>
      </c>
      <c r="T2364" s="9">
        <f t="shared" si="147"/>
        <v>0.3044569423229509</v>
      </c>
      <c r="U2364" s="6">
        <f>YEAR(SalesDataTable[[#This Row],[Order Date]])</f>
        <v>2026</v>
      </c>
      <c r="V2364" s="9" t="str">
        <f>"Q"&amp;ROUNDUP(MONTH(SalesDataTable[[#This Row],[Order Date]])/3,0)</f>
        <v>Q4</v>
      </c>
      <c r="W2364" s="6">
        <f>MONTH(SalesDataTable[[#This Row],[Order Date]])</f>
        <v>11</v>
      </c>
      <c r="X2364" s="9" t="str">
        <f>TEXT(SalesDataTable[[#This Row],[Order Date]],"mmm")</f>
        <v>Nov</v>
      </c>
    </row>
    <row r="2365" spans="1:24">
      <c r="A2365" s="3">
        <v>1431</v>
      </c>
      <c r="B2365" s="4">
        <v>46340</v>
      </c>
      <c r="C2365" s="11">
        <f>YEAR(SalesDataTable[[#This Row],[Order Date]])</f>
        <v>2026</v>
      </c>
      <c r="D2365" s="11" t="str">
        <f>"Q"&amp;ROUNDUP(MONTH(SalesDataTable[[#This Row],[Order Date]])/3,0)</f>
        <v>Q4</v>
      </c>
      <c r="E2365" s="13">
        <f>MONTH(SalesDataTable[[#This Row],[Order Date]])</f>
        <v>11</v>
      </c>
      <c r="F2365" s="11" t="str">
        <f>TEXT(SalesDataTable[[#This Row],[Order Date]],"MMM")</f>
        <v>Nov</v>
      </c>
      <c r="G2365" s="5" t="s">
        <v>11</v>
      </c>
      <c r="H2365" s="5" t="s">
        <v>12</v>
      </c>
      <c r="I2365" s="5" t="s">
        <v>2</v>
      </c>
      <c r="J2365" s="5" t="s">
        <v>13</v>
      </c>
      <c r="K2365" s="5" t="s">
        <v>34</v>
      </c>
      <c r="L2365" s="5" t="s">
        <v>42</v>
      </c>
      <c r="M2365" s="6">
        <v>2</v>
      </c>
      <c r="N2365" s="7">
        <v>36.979999999999997</v>
      </c>
      <c r="O2365" s="8">
        <v>0.15</v>
      </c>
      <c r="P2365" s="7">
        <v>14.13</v>
      </c>
      <c r="Q2365" s="7">
        <f t="shared" si="144"/>
        <v>62.865999999999993</v>
      </c>
      <c r="R2365" s="7">
        <f t="shared" si="145"/>
        <v>28.26</v>
      </c>
      <c r="S2365" s="7">
        <f t="shared" si="146"/>
        <v>34.605999999999995</v>
      </c>
      <c r="T2365" s="9">
        <f t="shared" si="147"/>
        <v>0.55047243342983487</v>
      </c>
      <c r="U2365" s="6">
        <f>YEAR(SalesDataTable[[#This Row],[Order Date]])</f>
        <v>2026</v>
      </c>
      <c r="V2365" s="9" t="str">
        <f>"Q"&amp;ROUNDUP(MONTH(SalesDataTable[[#This Row],[Order Date]])/3,0)</f>
        <v>Q4</v>
      </c>
      <c r="W2365" s="6">
        <f>MONTH(SalesDataTable[[#This Row],[Order Date]])</f>
        <v>11</v>
      </c>
      <c r="X2365" s="9" t="str">
        <f>TEXT(SalesDataTable[[#This Row],[Order Date]],"mmm")</f>
        <v>Nov</v>
      </c>
    </row>
    <row r="2366" spans="1:24">
      <c r="A2366" s="3">
        <v>1520</v>
      </c>
      <c r="B2366" s="4">
        <v>46340</v>
      </c>
      <c r="C2366" s="11">
        <f>YEAR(SalesDataTable[[#This Row],[Order Date]])</f>
        <v>2026</v>
      </c>
      <c r="D2366" s="11" t="str">
        <f>"Q"&amp;ROUNDUP(MONTH(SalesDataTable[[#This Row],[Order Date]])/3,0)</f>
        <v>Q4</v>
      </c>
      <c r="E2366" s="13">
        <f>MONTH(SalesDataTable[[#This Row],[Order Date]])</f>
        <v>11</v>
      </c>
      <c r="F2366" s="11" t="str">
        <f>TEXT(SalesDataTable[[#This Row],[Order Date]],"MMM")</f>
        <v>Nov</v>
      </c>
      <c r="G2366" s="5" t="s">
        <v>20</v>
      </c>
      <c r="H2366" s="5" t="s">
        <v>47</v>
      </c>
      <c r="I2366" s="5" t="s">
        <v>28</v>
      </c>
      <c r="J2366" s="5" t="s">
        <v>13</v>
      </c>
      <c r="K2366" s="5" t="s">
        <v>34</v>
      </c>
      <c r="L2366" s="5" t="s">
        <v>42</v>
      </c>
      <c r="M2366" s="6">
        <v>2</v>
      </c>
      <c r="N2366" s="7">
        <v>36.15</v>
      </c>
      <c r="O2366" s="8">
        <v>0</v>
      </c>
      <c r="P2366" s="7">
        <v>13.51</v>
      </c>
      <c r="Q2366" s="7">
        <f t="shared" si="144"/>
        <v>72.3</v>
      </c>
      <c r="R2366" s="7">
        <f t="shared" si="145"/>
        <v>27.02</v>
      </c>
      <c r="S2366" s="7">
        <f t="shared" si="146"/>
        <v>45.28</v>
      </c>
      <c r="T2366" s="9">
        <f t="shared" si="147"/>
        <v>0.62627939142461964</v>
      </c>
      <c r="U2366" s="6">
        <f>YEAR(SalesDataTable[[#This Row],[Order Date]])</f>
        <v>2026</v>
      </c>
      <c r="V2366" s="9" t="str">
        <f>"Q"&amp;ROUNDUP(MONTH(SalesDataTable[[#This Row],[Order Date]])/3,0)</f>
        <v>Q4</v>
      </c>
      <c r="W2366" s="6">
        <f>MONTH(SalesDataTable[[#This Row],[Order Date]])</f>
        <v>11</v>
      </c>
      <c r="X2366" s="9" t="str">
        <f>TEXT(SalesDataTable[[#This Row],[Order Date]],"mmm")</f>
        <v>Nov</v>
      </c>
    </row>
    <row r="2367" spans="1:24">
      <c r="A2367" s="3">
        <v>1791</v>
      </c>
      <c r="B2367" s="4">
        <v>46340</v>
      </c>
      <c r="C2367" s="11">
        <f>YEAR(SalesDataTable[[#This Row],[Order Date]])</f>
        <v>2026</v>
      </c>
      <c r="D2367" s="11" t="str">
        <f>"Q"&amp;ROUNDUP(MONTH(SalesDataTable[[#This Row],[Order Date]])/3,0)</f>
        <v>Q4</v>
      </c>
      <c r="E2367" s="13">
        <f>MONTH(SalesDataTable[[#This Row],[Order Date]])</f>
        <v>11</v>
      </c>
      <c r="F2367" s="11" t="str">
        <f>TEXT(SalesDataTable[[#This Row],[Order Date]],"MMM")</f>
        <v>Nov</v>
      </c>
      <c r="G2367" s="5" t="s">
        <v>11</v>
      </c>
      <c r="H2367" s="5" t="s">
        <v>12</v>
      </c>
      <c r="I2367" s="5" t="s">
        <v>2</v>
      </c>
      <c r="J2367" s="5" t="s">
        <v>16</v>
      </c>
      <c r="K2367" s="5" t="s">
        <v>34</v>
      </c>
      <c r="L2367" s="5" t="s">
        <v>38</v>
      </c>
      <c r="M2367" s="6">
        <v>1</v>
      </c>
      <c r="N2367" s="7">
        <v>121.86</v>
      </c>
      <c r="O2367" s="8">
        <v>0.05</v>
      </c>
      <c r="P2367" s="7">
        <v>69.900000000000006</v>
      </c>
      <c r="Q2367" s="7">
        <f t="shared" si="144"/>
        <v>115.767</v>
      </c>
      <c r="R2367" s="7">
        <f t="shared" si="145"/>
        <v>69.900000000000006</v>
      </c>
      <c r="S2367" s="7">
        <f t="shared" si="146"/>
        <v>45.86699999999999</v>
      </c>
      <c r="T2367" s="9">
        <f t="shared" si="147"/>
        <v>0.396200989919407</v>
      </c>
      <c r="U2367" s="6">
        <f>YEAR(SalesDataTable[[#This Row],[Order Date]])</f>
        <v>2026</v>
      </c>
      <c r="V2367" s="9" t="str">
        <f>"Q"&amp;ROUNDUP(MONTH(SalesDataTable[[#This Row],[Order Date]])/3,0)</f>
        <v>Q4</v>
      </c>
      <c r="W2367" s="6">
        <f>MONTH(SalesDataTable[[#This Row],[Order Date]])</f>
        <v>11</v>
      </c>
      <c r="X2367" s="9" t="str">
        <f>TEXT(SalesDataTable[[#This Row],[Order Date]],"mmm")</f>
        <v>Nov</v>
      </c>
    </row>
    <row r="2368" spans="1:24">
      <c r="A2368" s="3">
        <v>2191</v>
      </c>
      <c r="B2368" s="4">
        <v>46340</v>
      </c>
      <c r="C2368" s="11">
        <f>YEAR(SalesDataTable[[#This Row],[Order Date]])</f>
        <v>2026</v>
      </c>
      <c r="D2368" s="11" t="str">
        <f>"Q"&amp;ROUNDUP(MONTH(SalesDataTable[[#This Row],[Order Date]])/3,0)</f>
        <v>Q4</v>
      </c>
      <c r="E2368" s="13">
        <f>MONTH(SalesDataTable[[#This Row],[Order Date]])</f>
        <v>11</v>
      </c>
      <c r="F2368" s="11" t="str">
        <f>TEXT(SalesDataTable[[#This Row],[Order Date]],"MMM")</f>
        <v>Nov</v>
      </c>
      <c r="G2368" s="5" t="s">
        <v>11</v>
      </c>
      <c r="H2368" s="5" t="s">
        <v>25</v>
      </c>
      <c r="I2368" s="5" t="s">
        <v>19</v>
      </c>
      <c r="J2368" s="5" t="s">
        <v>3</v>
      </c>
      <c r="K2368" s="5" t="s">
        <v>4</v>
      </c>
      <c r="L2368" s="5" t="s">
        <v>22</v>
      </c>
      <c r="M2368" s="6">
        <v>6</v>
      </c>
      <c r="N2368" s="7">
        <v>49.85</v>
      </c>
      <c r="O2368" s="8">
        <v>0.05</v>
      </c>
      <c r="P2368" s="7">
        <v>22.68</v>
      </c>
      <c r="Q2368" s="7">
        <f t="shared" si="144"/>
        <v>284.14499999999998</v>
      </c>
      <c r="R2368" s="7">
        <f t="shared" si="145"/>
        <v>136.07999999999998</v>
      </c>
      <c r="S2368" s="7">
        <f t="shared" si="146"/>
        <v>148.065</v>
      </c>
      <c r="T2368" s="9">
        <f t="shared" si="147"/>
        <v>0.52108958454310306</v>
      </c>
      <c r="U2368" s="6">
        <f>YEAR(SalesDataTable[[#This Row],[Order Date]])</f>
        <v>2026</v>
      </c>
      <c r="V2368" s="9" t="str">
        <f>"Q"&amp;ROUNDUP(MONTH(SalesDataTable[[#This Row],[Order Date]])/3,0)</f>
        <v>Q4</v>
      </c>
      <c r="W2368" s="6">
        <f>MONTH(SalesDataTable[[#This Row],[Order Date]])</f>
        <v>11</v>
      </c>
      <c r="X2368" s="9" t="str">
        <f>TEXT(SalesDataTable[[#This Row],[Order Date]],"mmm")</f>
        <v>Nov</v>
      </c>
    </row>
    <row r="2369" spans="1:24">
      <c r="A2369" s="3">
        <v>2365</v>
      </c>
      <c r="B2369" s="4">
        <v>46340</v>
      </c>
      <c r="C2369" s="11">
        <f>YEAR(SalesDataTable[[#This Row],[Order Date]])</f>
        <v>2026</v>
      </c>
      <c r="D2369" s="11" t="str">
        <f>"Q"&amp;ROUNDUP(MONTH(SalesDataTable[[#This Row],[Order Date]])/3,0)</f>
        <v>Q4</v>
      </c>
      <c r="E2369" s="13">
        <f>MONTH(SalesDataTable[[#This Row],[Order Date]])</f>
        <v>11</v>
      </c>
      <c r="F2369" s="11" t="str">
        <f>TEXT(SalesDataTable[[#This Row],[Order Date]],"MMM")</f>
        <v>Nov</v>
      </c>
      <c r="G2369" s="5" t="s">
        <v>11</v>
      </c>
      <c r="H2369" s="5" t="s">
        <v>25</v>
      </c>
      <c r="I2369" s="5" t="s">
        <v>19</v>
      </c>
      <c r="J2369" s="5" t="s">
        <v>16</v>
      </c>
      <c r="K2369" s="5" t="s">
        <v>9</v>
      </c>
      <c r="L2369" s="5" t="s">
        <v>10</v>
      </c>
      <c r="M2369" s="6">
        <v>2</v>
      </c>
      <c r="N2369" s="7">
        <v>91.95</v>
      </c>
      <c r="O2369" s="8">
        <v>0.05</v>
      </c>
      <c r="P2369" s="7">
        <v>46.45</v>
      </c>
      <c r="Q2369" s="7">
        <f t="shared" si="144"/>
        <v>174.70499999999998</v>
      </c>
      <c r="R2369" s="7">
        <f t="shared" si="145"/>
        <v>92.9</v>
      </c>
      <c r="S2369" s="7">
        <f t="shared" si="146"/>
        <v>81.804999999999978</v>
      </c>
      <c r="T2369" s="9">
        <f t="shared" si="147"/>
        <v>0.46824647262528252</v>
      </c>
      <c r="U2369" s="6">
        <f>YEAR(SalesDataTable[[#This Row],[Order Date]])</f>
        <v>2026</v>
      </c>
      <c r="V2369" s="9" t="str">
        <f>"Q"&amp;ROUNDUP(MONTH(SalesDataTable[[#This Row],[Order Date]])/3,0)</f>
        <v>Q4</v>
      </c>
      <c r="W2369" s="6">
        <f>MONTH(SalesDataTable[[#This Row],[Order Date]])</f>
        <v>11</v>
      </c>
      <c r="X2369" s="9" t="str">
        <f>TEXT(SalesDataTable[[#This Row],[Order Date]],"mmm")</f>
        <v>Nov</v>
      </c>
    </row>
    <row r="2370" spans="1:24">
      <c r="A2370" s="3">
        <v>2603</v>
      </c>
      <c r="B2370" s="4">
        <v>46340</v>
      </c>
      <c r="C2370" s="11">
        <f>YEAR(SalesDataTable[[#This Row],[Order Date]])</f>
        <v>2026</v>
      </c>
      <c r="D2370" s="11" t="str">
        <f>"Q"&amp;ROUNDUP(MONTH(SalesDataTable[[#This Row],[Order Date]])/3,0)</f>
        <v>Q4</v>
      </c>
      <c r="E2370" s="13">
        <f>MONTH(SalesDataTable[[#This Row],[Order Date]])</f>
        <v>11</v>
      </c>
      <c r="F2370" s="11" t="str">
        <f>TEXT(SalesDataTable[[#This Row],[Order Date]],"MMM")</f>
        <v>Nov</v>
      </c>
      <c r="G2370" s="5" t="s">
        <v>20</v>
      </c>
      <c r="H2370" s="5" t="s">
        <v>33</v>
      </c>
      <c r="I2370" s="5" t="s">
        <v>28</v>
      </c>
      <c r="J2370" s="5" t="s">
        <v>3</v>
      </c>
      <c r="K2370" s="5" t="s">
        <v>4</v>
      </c>
      <c r="L2370" s="5" t="s">
        <v>22</v>
      </c>
      <c r="M2370" s="6">
        <v>2</v>
      </c>
      <c r="N2370" s="7">
        <v>51.71</v>
      </c>
      <c r="O2370" s="8">
        <v>0.15</v>
      </c>
      <c r="P2370" s="7">
        <v>22.93</v>
      </c>
      <c r="Q2370" s="7">
        <f t="shared" ref="Q2370:Q2433" si="148">M2370*N2370*(1-O2370)</f>
        <v>87.906999999999996</v>
      </c>
      <c r="R2370" s="7">
        <f t="shared" ref="R2370:R2433" si="149">M2370*P2370</f>
        <v>45.86</v>
      </c>
      <c r="S2370" s="7">
        <f t="shared" ref="S2370:S2433" si="150">Q2370-R2370</f>
        <v>42.046999999999997</v>
      </c>
      <c r="T2370" s="9">
        <f t="shared" ref="T2370:T2433" si="151">IFERROR(S2370/Q2370,0)</f>
        <v>0.47831230732478641</v>
      </c>
      <c r="U2370" s="6">
        <f>YEAR(SalesDataTable[[#This Row],[Order Date]])</f>
        <v>2026</v>
      </c>
      <c r="V2370" s="9" t="str">
        <f>"Q"&amp;ROUNDUP(MONTH(SalesDataTable[[#This Row],[Order Date]])/3,0)</f>
        <v>Q4</v>
      </c>
      <c r="W2370" s="6">
        <f>MONTH(SalesDataTable[[#This Row],[Order Date]])</f>
        <v>11</v>
      </c>
      <c r="X2370" s="9" t="str">
        <f>TEXT(SalesDataTable[[#This Row],[Order Date]],"mmm")</f>
        <v>Nov</v>
      </c>
    </row>
    <row r="2371" spans="1:24">
      <c r="A2371" s="3">
        <v>4098</v>
      </c>
      <c r="B2371" s="4">
        <v>46340</v>
      </c>
      <c r="C2371" s="11">
        <f>YEAR(SalesDataTable[[#This Row],[Order Date]])</f>
        <v>2026</v>
      </c>
      <c r="D2371" s="11" t="str">
        <f>"Q"&amp;ROUNDUP(MONTH(SalesDataTable[[#This Row],[Order Date]])/3,0)</f>
        <v>Q4</v>
      </c>
      <c r="E2371" s="13">
        <f>MONTH(SalesDataTable[[#This Row],[Order Date]])</f>
        <v>11</v>
      </c>
      <c r="F2371" s="11" t="str">
        <f>TEXT(SalesDataTable[[#This Row],[Order Date]],"MMM")</f>
        <v>Nov</v>
      </c>
      <c r="G2371" s="5" t="s">
        <v>6</v>
      </c>
      <c r="H2371" s="5" t="s">
        <v>7</v>
      </c>
      <c r="I2371" s="5" t="s">
        <v>19</v>
      </c>
      <c r="J2371" s="5" t="s">
        <v>3</v>
      </c>
      <c r="K2371" s="5" t="s">
        <v>34</v>
      </c>
      <c r="L2371" s="5" t="s">
        <v>35</v>
      </c>
      <c r="M2371" s="6">
        <v>1</v>
      </c>
      <c r="N2371" s="7">
        <v>41.05</v>
      </c>
      <c r="O2371" s="8">
        <v>0.05</v>
      </c>
      <c r="P2371" s="7">
        <v>14.6</v>
      </c>
      <c r="Q2371" s="7">
        <f t="shared" si="148"/>
        <v>38.997499999999995</v>
      </c>
      <c r="R2371" s="7">
        <f t="shared" si="149"/>
        <v>14.6</v>
      </c>
      <c r="S2371" s="7">
        <f t="shared" si="150"/>
        <v>24.397499999999994</v>
      </c>
      <c r="T2371" s="9">
        <f t="shared" si="151"/>
        <v>0.62561702673248276</v>
      </c>
      <c r="U2371" s="6">
        <f>YEAR(SalesDataTable[[#This Row],[Order Date]])</f>
        <v>2026</v>
      </c>
      <c r="V2371" s="9" t="str">
        <f>"Q"&amp;ROUNDUP(MONTH(SalesDataTable[[#This Row],[Order Date]])/3,0)</f>
        <v>Q4</v>
      </c>
      <c r="W2371" s="6">
        <f>MONTH(SalesDataTable[[#This Row],[Order Date]])</f>
        <v>11</v>
      </c>
      <c r="X2371" s="9" t="str">
        <f>TEXT(SalesDataTable[[#This Row],[Order Date]],"mmm")</f>
        <v>Nov</v>
      </c>
    </row>
    <row r="2372" spans="1:24">
      <c r="A2372" s="3">
        <v>1176</v>
      </c>
      <c r="B2372" s="4">
        <v>46341</v>
      </c>
      <c r="C2372" s="11">
        <f>YEAR(SalesDataTable[[#This Row],[Order Date]])</f>
        <v>2026</v>
      </c>
      <c r="D2372" s="11" t="str">
        <f>"Q"&amp;ROUNDUP(MONTH(SalesDataTable[[#This Row],[Order Date]])/3,0)</f>
        <v>Q4</v>
      </c>
      <c r="E2372" s="13">
        <f>MONTH(SalesDataTable[[#This Row],[Order Date]])</f>
        <v>11</v>
      </c>
      <c r="F2372" s="11" t="str">
        <f>TEXT(SalesDataTable[[#This Row],[Order Date]],"MMM")</f>
        <v>Nov</v>
      </c>
      <c r="G2372" s="5" t="s">
        <v>6</v>
      </c>
      <c r="H2372" s="5" t="s">
        <v>27</v>
      </c>
      <c r="I2372" s="5" t="s">
        <v>8</v>
      </c>
      <c r="J2372" s="5" t="s">
        <v>16</v>
      </c>
      <c r="K2372" s="5" t="s">
        <v>23</v>
      </c>
      <c r="L2372" s="5" t="s">
        <v>24</v>
      </c>
      <c r="M2372" s="6">
        <v>10</v>
      </c>
      <c r="N2372" s="7">
        <v>333.09</v>
      </c>
      <c r="O2372" s="8">
        <v>0.15</v>
      </c>
      <c r="P2372" s="7">
        <v>197.95</v>
      </c>
      <c r="Q2372" s="7">
        <f t="shared" si="148"/>
        <v>2831.2649999999994</v>
      </c>
      <c r="R2372" s="7">
        <f t="shared" si="149"/>
        <v>1979.5</v>
      </c>
      <c r="S2372" s="7">
        <f t="shared" si="150"/>
        <v>851.76499999999942</v>
      </c>
      <c r="T2372" s="9">
        <f t="shared" si="151"/>
        <v>0.30084255624252748</v>
      </c>
      <c r="U2372" s="6">
        <f>YEAR(SalesDataTable[[#This Row],[Order Date]])</f>
        <v>2026</v>
      </c>
      <c r="V2372" s="9" t="str">
        <f>"Q"&amp;ROUNDUP(MONTH(SalesDataTable[[#This Row],[Order Date]])/3,0)</f>
        <v>Q4</v>
      </c>
      <c r="W2372" s="6">
        <f>MONTH(SalesDataTable[[#This Row],[Order Date]])</f>
        <v>11</v>
      </c>
      <c r="X2372" s="9" t="str">
        <f>TEXT(SalesDataTable[[#This Row],[Order Date]],"mmm")</f>
        <v>Nov</v>
      </c>
    </row>
    <row r="2373" spans="1:24">
      <c r="A2373" s="3">
        <v>1895</v>
      </c>
      <c r="B2373" s="4">
        <v>46341</v>
      </c>
      <c r="C2373" s="11">
        <f>YEAR(SalesDataTable[[#This Row],[Order Date]])</f>
        <v>2026</v>
      </c>
      <c r="D2373" s="11" t="str">
        <f>"Q"&amp;ROUNDUP(MONTH(SalesDataTable[[#This Row],[Order Date]])/3,0)</f>
        <v>Q4</v>
      </c>
      <c r="E2373" s="13">
        <f>MONTH(SalesDataTable[[#This Row],[Order Date]])</f>
        <v>11</v>
      </c>
      <c r="F2373" s="11" t="str">
        <f>TEXT(SalesDataTable[[#This Row],[Order Date]],"MMM")</f>
        <v>Nov</v>
      </c>
      <c r="G2373" s="5" t="s">
        <v>20</v>
      </c>
      <c r="H2373" s="5" t="s">
        <v>21</v>
      </c>
      <c r="I2373" s="5" t="s">
        <v>2</v>
      </c>
      <c r="J2373" s="5" t="s">
        <v>16</v>
      </c>
      <c r="K2373" s="5" t="s">
        <v>4</v>
      </c>
      <c r="L2373" s="5" t="s">
        <v>22</v>
      </c>
      <c r="M2373" s="6">
        <v>3</v>
      </c>
      <c r="N2373" s="7">
        <v>51.79</v>
      </c>
      <c r="O2373" s="8">
        <v>0.2</v>
      </c>
      <c r="P2373" s="7">
        <v>22.23</v>
      </c>
      <c r="Q2373" s="7">
        <f t="shared" si="148"/>
        <v>124.29600000000001</v>
      </c>
      <c r="R2373" s="7">
        <f t="shared" si="149"/>
        <v>66.69</v>
      </c>
      <c r="S2373" s="7">
        <f t="shared" si="150"/>
        <v>57.606000000000009</v>
      </c>
      <c r="T2373" s="9">
        <f t="shared" si="151"/>
        <v>0.4634581965630431</v>
      </c>
      <c r="U2373" s="6">
        <f>YEAR(SalesDataTable[[#This Row],[Order Date]])</f>
        <v>2026</v>
      </c>
      <c r="V2373" s="9" t="str">
        <f>"Q"&amp;ROUNDUP(MONTH(SalesDataTable[[#This Row],[Order Date]])/3,0)</f>
        <v>Q4</v>
      </c>
      <c r="W2373" s="6">
        <f>MONTH(SalesDataTable[[#This Row],[Order Date]])</f>
        <v>11</v>
      </c>
      <c r="X2373" s="9" t="str">
        <f>TEXT(SalesDataTable[[#This Row],[Order Date]],"mmm")</f>
        <v>Nov</v>
      </c>
    </row>
    <row r="2374" spans="1:24">
      <c r="A2374" s="3">
        <v>3385</v>
      </c>
      <c r="B2374" s="4">
        <v>46341</v>
      </c>
      <c r="C2374" s="11">
        <f>YEAR(SalesDataTable[[#This Row],[Order Date]])</f>
        <v>2026</v>
      </c>
      <c r="D2374" s="11" t="str">
        <f>"Q"&amp;ROUNDUP(MONTH(SalesDataTable[[#This Row],[Order Date]])/3,0)</f>
        <v>Q4</v>
      </c>
      <c r="E2374" s="13">
        <f>MONTH(SalesDataTable[[#This Row],[Order Date]])</f>
        <v>11</v>
      </c>
      <c r="F2374" s="11" t="str">
        <f>TEXT(SalesDataTable[[#This Row],[Order Date]],"MMM")</f>
        <v>Nov</v>
      </c>
      <c r="G2374" s="5" t="s">
        <v>6</v>
      </c>
      <c r="H2374" s="5" t="s">
        <v>41</v>
      </c>
      <c r="I2374" s="5" t="s">
        <v>28</v>
      </c>
      <c r="J2374" s="5" t="s">
        <v>13</v>
      </c>
      <c r="K2374" s="5" t="s">
        <v>9</v>
      </c>
      <c r="L2374" s="5" t="s">
        <v>46</v>
      </c>
      <c r="M2374" s="6">
        <v>1</v>
      </c>
      <c r="N2374" s="7">
        <v>71.040000000000006</v>
      </c>
      <c r="O2374" s="8">
        <v>0.1</v>
      </c>
      <c r="P2374" s="7">
        <v>31.59</v>
      </c>
      <c r="Q2374" s="7">
        <f t="shared" si="148"/>
        <v>63.936000000000007</v>
      </c>
      <c r="R2374" s="7">
        <f t="shared" si="149"/>
        <v>31.59</v>
      </c>
      <c r="S2374" s="7">
        <f t="shared" si="150"/>
        <v>32.346000000000004</v>
      </c>
      <c r="T2374" s="9">
        <f t="shared" si="151"/>
        <v>0.50591216216216217</v>
      </c>
      <c r="U2374" s="6">
        <f>YEAR(SalesDataTable[[#This Row],[Order Date]])</f>
        <v>2026</v>
      </c>
      <c r="V2374" s="9" t="str">
        <f>"Q"&amp;ROUNDUP(MONTH(SalesDataTable[[#This Row],[Order Date]])/3,0)</f>
        <v>Q4</v>
      </c>
      <c r="W2374" s="6">
        <f>MONTH(SalesDataTable[[#This Row],[Order Date]])</f>
        <v>11</v>
      </c>
      <c r="X2374" s="9" t="str">
        <f>TEXT(SalesDataTable[[#This Row],[Order Date]],"mmm")</f>
        <v>Nov</v>
      </c>
    </row>
    <row r="2375" spans="1:24">
      <c r="A2375" s="3">
        <v>3581</v>
      </c>
      <c r="B2375" s="4">
        <v>46341</v>
      </c>
      <c r="C2375" s="11">
        <f>YEAR(SalesDataTable[[#This Row],[Order Date]])</f>
        <v>2026</v>
      </c>
      <c r="D2375" s="11" t="str">
        <f>"Q"&amp;ROUNDUP(MONTH(SalesDataTable[[#This Row],[Order Date]])/3,0)</f>
        <v>Q4</v>
      </c>
      <c r="E2375" s="13">
        <f>MONTH(SalesDataTable[[#This Row],[Order Date]])</f>
        <v>11</v>
      </c>
      <c r="F2375" s="11" t="str">
        <f>TEXT(SalesDataTable[[#This Row],[Order Date]],"MMM")</f>
        <v>Nov</v>
      </c>
      <c r="G2375" s="5" t="s">
        <v>20</v>
      </c>
      <c r="H2375" s="5" t="s">
        <v>21</v>
      </c>
      <c r="I2375" s="5" t="s">
        <v>28</v>
      </c>
      <c r="J2375" s="5" t="s">
        <v>16</v>
      </c>
      <c r="K2375" s="5" t="s">
        <v>9</v>
      </c>
      <c r="L2375" s="5" t="s">
        <v>17</v>
      </c>
      <c r="M2375" s="6">
        <v>2</v>
      </c>
      <c r="N2375" s="7">
        <v>141.21</v>
      </c>
      <c r="O2375" s="8">
        <v>0.1</v>
      </c>
      <c r="P2375" s="7">
        <v>78.31</v>
      </c>
      <c r="Q2375" s="7">
        <f t="shared" si="148"/>
        <v>254.17800000000003</v>
      </c>
      <c r="R2375" s="7">
        <f t="shared" si="149"/>
        <v>156.62</v>
      </c>
      <c r="S2375" s="7">
        <f t="shared" si="150"/>
        <v>97.558000000000021</v>
      </c>
      <c r="T2375" s="9">
        <f t="shared" si="151"/>
        <v>0.38381763960688969</v>
      </c>
      <c r="U2375" s="6">
        <f>YEAR(SalesDataTable[[#This Row],[Order Date]])</f>
        <v>2026</v>
      </c>
      <c r="V2375" s="9" t="str">
        <f>"Q"&amp;ROUNDUP(MONTH(SalesDataTable[[#This Row],[Order Date]])/3,0)</f>
        <v>Q4</v>
      </c>
      <c r="W2375" s="6">
        <f>MONTH(SalesDataTable[[#This Row],[Order Date]])</f>
        <v>11</v>
      </c>
      <c r="X2375" s="9" t="str">
        <f>TEXT(SalesDataTable[[#This Row],[Order Date]],"mmm")</f>
        <v>Nov</v>
      </c>
    </row>
    <row r="2376" spans="1:24">
      <c r="A2376" s="3">
        <v>4528</v>
      </c>
      <c r="B2376" s="4">
        <v>46341</v>
      </c>
      <c r="C2376" s="11">
        <f>YEAR(SalesDataTable[[#This Row],[Order Date]])</f>
        <v>2026</v>
      </c>
      <c r="D2376" s="11" t="str">
        <f>"Q"&amp;ROUNDUP(MONTH(SalesDataTable[[#This Row],[Order Date]])/3,0)</f>
        <v>Q4</v>
      </c>
      <c r="E2376" s="13">
        <f>MONTH(SalesDataTable[[#This Row],[Order Date]])</f>
        <v>11</v>
      </c>
      <c r="F2376" s="11" t="str">
        <f>TEXT(SalesDataTable[[#This Row],[Order Date]],"MMM")</f>
        <v>Nov</v>
      </c>
      <c r="G2376" s="5" t="s">
        <v>0</v>
      </c>
      <c r="H2376" s="5" t="s">
        <v>50</v>
      </c>
      <c r="I2376" s="5" t="s">
        <v>28</v>
      </c>
      <c r="J2376" s="5" t="s">
        <v>13</v>
      </c>
      <c r="K2376" s="5" t="s">
        <v>9</v>
      </c>
      <c r="L2376" s="5" t="s">
        <v>17</v>
      </c>
      <c r="M2376" s="6">
        <v>2</v>
      </c>
      <c r="N2376" s="7">
        <v>141.63999999999999</v>
      </c>
      <c r="O2376" s="8">
        <v>0.15</v>
      </c>
      <c r="P2376" s="7">
        <v>80.349999999999994</v>
      </c>
      <c r="Q2376" s="7">
        <f t="shared" si="148"/>
        <v>240.78799999999998</v>
      </c>
      <c r="R2376" s="7">
        <f t="shared" si="149"/>
        <v>160.69999999999999</v>
      </c>
      <c r="S2376" s="7">
        <f t="shared" si="150"/>
        <v>80.087999999999994</v>
      </c>
      <c r="T2376" s="9">
        <f t="shared" si="151"/>
        <v>0.33260793727262156</v>
      </c>
      <c r="U2376" s="6">
        <f>YEAR(SalesDataTable[[#This Row],[Order Date]])</f>
        <v>2026</v>
      </c>
      <c r="V2376" s="9" t="str">
        <f>"Q"&amp;ROUNDUP(MONTH(SalesDataTable[[#This Row],[Order Date]])/3,0)</f>
        <v>Q4</v>
      </c>
      <c r="W2376" s="6">
        <f>MONTH(SalesDataTable[[#This Row],[Order Date]])</f>
        <v>11</v>
      </c>
      <c r="X2376" s="9" t="str">
        <f>TEXT(SalesDataTable[[#This Row],[Order Date]],"mmm")</f>
        <v>Nov</v>
      </c>
    </row>
    <row r="2377" spans="1:24">
      <c r="A2377" s="3">
        <v>4633</v>
      </c>
      <c r="B2377" s="4">
        <v>46341</v>
      </c>
      <c r="C2377" s="11">
        <f>YEAR(SalesDataTable[[#This Row],[Order Date]])</f>
        <v>2026</v>
      </c>
      <c r="D2377" s="11" t="str">
        <f>"Q"&amp;ROUNDUP(MONTH(SalesDataTable[[#This Row],[Order Date]])/3,0)</f>
        <v>Q4</v>
      </c>
      <c r="E2377" s="13">
        <f>MONTH(SalesDataTable[[#This Row],[Order Date]])</f>
        <v>11</v>
      </c>
      <c r="F2377" s="11" t="str">
        <f>TEXT(SalesDataTable[[#This Row],[Order Date]],"MMM")</f>
        <v>Nov</v>
      </c>
      <c r="G2377" s="5" t="s">
        <v>11</v>
      </c>
      <c r="H2377" s="5" t="s">
        <v>39</v>
      </c>
      <c r="I2377" s="5" t="s">
        <v>2</v>
      </c>
      <c r="J2377" s="5" t="s">
        <v>3</v>
      </c>
      <c r="K2377" s="5" t="s">
        <v>9</v>
      </c>
      <c r="L2377" s="5" t="s">
        <v>46</v>
      </c>
      <c r="M2377" s="6">
        <v>1</v>
      </c>
      <c r="N2377" s="7">
        <v>71.78</v>
      </c>
      <c r="O2377" s="8">
        <v>0.15</v>
      </c>
      <c r="P2377" s="7">
        <v>32.869999999999997</v>
      </c>
      <c r="Q2377" s="7">
        <f t="shared" si="148"/>
        <v>61.012999999999998</v>
      </c>
      <c r="R2377" s="7">
        <f t="shared" si="149"/>
        <v>32.869999999999997</v>
      </c>
      <c r="S2377" s="7">
        <f t="shared" si="150"/>
        <v>28.143000000000001</v>
      </c>
      <c r="T2377" s="9">
        <f t="shared" si="151"/>
        <v>0.46126235392457349</v>
      </c>
      <c r="U2377" s="6">
        <f>YEAR(SalesDataTable[[#This Row],[Order Date]])</f>
        <v>2026</v>
      </c>
      <c r="V2377" s="9" t="str">
        <f>"Q"&amp;ROUNDUP(MONTH(SalesDataTable[[#This Row],[Order Date]])/3,0)</f>
        <v>Q4</v>
      </c>
      <c r="W2377" s="6">
        <f>MONTH(SalesDataTable[[#This Row],[Order Date]])</f>
        <v>11</v>
      </c>
      <c r="X2377" s="9" t="str">
        <f>TEXT(SalesDataTable[[#This Row],[Order Date]],"mmm")</f>
        <v>Nov</v>
      </c>
    </row>
    <row r="2378" spans="1:24">
      <c r="A2378" s="3">
        <v>5195</v>
      </c>
      <c r="B2378" s="4">
        <v>46341</v>
      </c>
      <c r="C2378" s="11">
        <f>YEAR(SalesDataTable[[#This Row],[Order Date]])</f>
        <v>2026</v>
      </c>
      <c r="D2378" s="11" t="str">
        <f>"Q"&amp;ROUNDUP(MONTH(SalesDataTable[[#This Row],[Order Date]])/3,0)</f>
        <v>Q4</v>
      </c>
      <c r="E2378" s="13">
        <f>MONTH(SalesDataTable[[#This Row],[Order Date]])</f>
        <v>11</v>
      </c>
      <c r="F2378" s="11" t="str">
        <f>TEXT(SalesDataTable[[#This Row],[Order Date]],"MMM")</f>
        <v>Nov</v>
      </c>
      <c r="G2378" s="5" t="s">
        <v>11</v>
      </c>
      <c r="H2378" s="5" t="s">
        <v>52</v>
      </c>
      <c r="I2378" s="5" t="s">
        <v>2</v>
      </c>
      <c r="J2378" s="5" t="s">
        <v>16</v>
      </c>
      <c r="K2378" s="5" t="s">
        <v>9</v>
      </c>
      <c r="L2378" s="5" t="s">
        <v>37</v>
      </c>
      <c r="M2378" s="6">
        <v>3</v>
      </c>
      <c r="N2378" s="7">
        <v>153.88999999999999</v>
      </c>
      <c r="O2378" s="8">
        <v>0.1</v>
      </c>
      <c r="P2378" s="7">
        <v>80.36</v>
      </c>
      <c r="Q2378" s="7">
        <f t="shared" si="148"/>
        <v>415.50299999999999</v>
      </c>
      <c r="R2378" s="7">
        <f t="shared" si="149"/>
        <v>241.07999999999998</v>
      </c>
      <c r="S2378" s="7">
        <f t="shared" si="150"/>
        <v>174.423</v>
      </c>
      <c r="T2378" s="9">
        <f t="shared" si="151"/>
        <v>0.41978758276113531</v>
      </c>
      <c r="U2378" s="6">
        <f>YEAR(SalesDataTable[[#This Row],[Order Date]])</f>
        <v>2026</v>
      </c>
      <c r="V2378" s="9" t="str">
        <f>"Q"&amp;ROUNDUP(MONTH(SalesDataTable[[#This Row],[Order Date]])/3,0)</f>
        <v>Q4</v>
      </c>
      <c r="W2378" s="6">
        <f>MONTH(SalesDataTable[[#This Row],[Order Date]])</f>
        <v>11</v>
      </c>
      <c r="X2378" s="9" t="str">
        <f>TEXT(SalesDataTable[[#This Row],[Order Date]],"mmm")</f>
        <v>Nov</v>
      </c>
    </row>
    <row r="2379" spans="1:24">
      <c r="A2379" s="3">
        <v>2778</v>
      </c>
      <c r="B2379" s="4">
        <v>46342</v>
      </c>
      <c r="C2379" s="11">
        <f>YEAR(SalesDataTable[[#This Row],[Order Date]])</f>
        <v>2026</v>
      </c>
      <c r="D2379" s="11" t="str">
        <f>"Q"&amp;ROUNDUP(MONTH(SalesDataTable[[#This Row],[Order Date]])/3,0)</f>
        <v>Q4</v>
      </c>
      <c r="E2379" s="13">
        <f>MONTH(SalesDataTable[[#This Row],[Order Date]])</f>
        <v>11</v>
      </c>
      <c r="F2379" s="11" t="str">
        <f>TEXT(SalesDataTable[[#This Row],[Order Date]],"MMM")</f>
        <v>Nov</v>
      </c>
      <c r="G2379" s="5" t="s">
        <v>20</v>
      </c>
      <c r="H2379" s="5" t="s">
        <v>21</v>
      </c>
      <c r="I2379" s="5" t="s">
        <v>28</v>
      </c>
      <c r="J2379" s="5" t="s">
        <v>3</v>
      </c>
      <c r="K2379" s="5" t="s">
        <v>9</v>
      </c>
      <c r="L2379" s="5" t="s">
        <v>17</v>
      </c>
      <c r="M2379" s="6">
        <v>1</v>
      </c>
      <c r="N2379" s="7">
        <v>145.4</v>
      </c>
      <c r="O2379" s="8">
        <v>0.1</v>
      </c>
      <c r="P2379" s="7">
        <v>77.66</v>
      </c>
      <c r="Q2379" s="7">
        <f t="shared" si="148"/>
        <v>130.86000000000001</v>
      </c>
      <c r="R2379" s="7">
        <f t="shared" si="149"/>
        <v>77.66</v>
      </c>
      <c r="S2379" s="7">
        <f t="shared" si="150"/>
        <v>53.200000000000017</v>
      </c>
      <c r="T2379" s="9">
        <f t="shared" si="151"/>
        <v>0.40654134189209851</v>
      </c>
      <c r="U2379" s="6">
        <f>YEAR(SalesDataTable[[#This Row],[Order Date]])</f>
        <v>2026</v>
      </c>
      <c r="V2379" s="9" t="str">
        <f>"Q"&amp;ROUNDUP(MONTH(SalesDataTable[[#This Row],[Order Date]])/3,0)</f>
        <v>Q4</v>
      </c>
      <c r="W2379" s="6">
        <f>MONTH(SalesDataTable[[#This Row],[Order Date]])</f>
        <v>11</v>
      </c>
      <c r="X2379" s="9" t="str">
        <f>TEXT(SalesDataTable[[#This Row],[Order Date]],"mmm")</f>
        <v>Nov</v>
      </c>
    </row>
    <row r="2380" spans="1:24">
      <c r="A2380" s="3">
        <v>341</v>
      </c>
      <c r="B2380" s="4">
        <v>46343</v>
      </c>
      <c r="C2380" s="11">
        <f>YEAR(SalesDataTable[[#This Row],[Order Date]])</f>
        <v>2026</v>
      </c>
      <c r="D2380" s="11" t="str">
        <f>"Q"&amp;ROUNDUP(MONTH(SalesDataTable[[#This Row],[Order Date]])/3,0)</f>
        <v>Q4</v>
      </c>
      <c r="E2380" s="13">
        <f>MONTH(SalesDataTable[[#This Row],[Order Date]])</f>
        <v>11</v>
      </c>
      <c r="F2380" s="11" t="str">
        <f>TEXT(SalesDataTable[[#This Row],[Order Date]],"MMM")</f>
        <v>Nov</v>
      </c>
      <c r="G2380" s="5" t="s">
        <v>20</v>
      </c>
      <c r="H2380" s="5" t="s">
        <v>33</v>
      </c>
      <c r="I2380" s="5" t="s">
        <v>2</v>
      </c>
      <c r="J2380" s="5" t="s">
        <v>3</v>
      </c>
      <c r="K2380" s="5" t="s">
        <v>14</v>
      </c>
      <c r="L2380" s="5" t="s">
        <v>44</v>
      </c>
      <c r="M2380" s="6">
        <v>1</v>
      </c>
      <c r="N2380" s="7">
        <v>132.94999999999999</v>
      </c>
      <c r="O2380" s="8">
        <v>0.05</v>
      </c>
      <c r="P2380" s="7">
        <v>65.36</v>
      </c>
      <c r="Q2380" s="7">
        <f t="shared" si="148"/>
        <v>126.30249999999998</v>
      </c>
      <c r="R2380" s="7">
        <f t="shared" si="149"/>
        <v>65.36</v>
      </c>
      <c r="S2380" s="7">
        <f t="shared" si="150"/>
        <v>60.942499999999981</v>
      </c>
      <c r="T2380" s="9">
        <f t="shared" si="151"/>
        <v>0.48251222264009019</v>
      </c>
      <c r="U2380" s="6">
        <f>YEAR(SalesDataTable[[#This Row],[Order Date]])</f>
        <v>2026</v>
      </c>
      <c r="V2380" s="9" t="str">
        <f>"Q"&amp;ROUNDUP(MONTH(SalesDataTable[[#This Row],[Order Date]])/3,0)</f>
        <v>Q4</v>
      </c>
      <c r="W2380" s="6">
        <f>MONTH(SalesDataTable[[#This Row],[Order Date]])</f>
        <v>11</v>
      </c>
      <c r="X2380" s="9" t="str">
        <f>TEXT(SalesDataTable[[#This Row],[Order Date]],"mmm")</f>
        <v>Nov</v>
      </c>
    </row>
    <row r="2381" spans="1:24">
      <c r="A2381" s="3">
        <v>374</v>
      </c>
      <c r="B2381" s="4">
        <v>46343</v>
      </c>
      <c r="C2381" s="11">
        <f>YEAR(SalesDataTable[[#This Row],[Order Date]])</f>
        <v>2026</v>
      </c>
      <c r="D2381" s="11" t="str">
        <f>"Q"&amp;ROUNDUP(MONTH(SalesDataTable[[#This Row],[Order Date]])/3,0)</f>
        <v>Q4</v>
      </c>
      <c r="E2381" s="13">
        <f>MONTH(SalesDataTable[[#This Row],[Order Date]])</f>
        <v>11</v>
      </c>
      <c r="F2381" s="11" t="str">
        <f>TEXT(SalesDataTable[[#This Row],[Order Date]],"MMM")</f>
        <v>Nov</v>
      </c>
      <c r="G2381" s="5" t="s">
        <v>20</v>
      </c>
      <c r="H2381" s="5" t="s">
        <v>31</v>
      </c>
      <c r="I2381" s="5" t="s">
        <v>19</v>
      </c>
      <c r="J2381" s="5" t="s">
        <v>3</v>
      </c>
      <c r="K2381" s="5" t="s">
        <v>34</v>
      </c>
      <c r="L2381" s="5" t="s">
        <v>45</v>
      </c>
      <c r="M2381" s="6">
        <v>1</v>
      </c>
      <c r="N2381" s="7">
        <v>51.34</v>
      </c>
      <c r="O2381" s="8">
        <v>0.15</v>
      </c>
      <c r="P2381" s="7">
        <v>21.37</v>
      </c>
      <c r="Q2381" s="7">
        <f t="shared" si="148"/>
        <v>43.639000000000003</v>
      </c>
      <c r="R2381" s="7">
        <f t="shared" si="149"/>
        <v>21.37</v>
      </c>
      <c r="S2381" s="7">
        <f t="shared" si="150"/>
        <v>22.269000000000002</v>
      </c>
      <c r="T2381" s="9">
        <f t="shared" si="151"/>
        <v>0.5103004193496643</v>
      </c>
      <c r="U2381" s="6">
        <f>YEAR(SalesDataTable[[#This Row],[Order Date]])</f>
        <v>2026</v>
      </c>
      <c r="V2381" s="9" t="str">
        <f>"Q"&amp;ROUNDUP(MONTH(SalesDataTable[[#This Row],[Order Date]])/3,0)</f>
        <v>Q4</v>
      </c>
      <c r="W2381" s="6">
        <f>MONTH(SalesDataTable[[#This Row],[Order Date]])</f>
        <v>11</v>
      </c>
      <c r="X2381" s="9" t="str">
        <f>TEXT(SalesDataTable[[#This Row],[Order Date]],"mmm")</f>
        <v>Nov</v>
      </c>
    </row>
    <row r="2382" spans="1:24">
      <c r="A2382" s="3">
        <v>598</v>
      </c>
      <c r="B2382" s="4">
        <v>46343</v>
      </c>
      <c r="C2382" s="11">
        <f>YEAR(SalesDataTable[[#This Row],[Order Date]])</f>
        <v>2026</v>
      </c>
      <c r="D2382" s="11" t="str">
        <f>"Q"&amp;ROUNDUP(MONTH(SalesDataTable[[#This Row],[Order Date]])/3,0)</f>
        <v>Q4</v>
      </c>
      <c r="E2382" s="13">
        <f>MONTH(SalesDataTable[[#This Row],[Order Date]])</f>
        <v>11</v>
      </c>
      <c r="F2382" s="11" t="str">
        <f>TEXT(SalesDataTable[[#This Row],[Order Date]],"MMM")</f>
        <v>Nov</v>
      </c>
      <c r="G2382" s="5" t="s">
        <v>0</v>
      </c>
      <c r="H2382" s="5" t="s">
        <v>1</v>
      </c>
      <c r="I2382" s="5" t="s">
        <v>2</v>
      </c>
      <c r="J2382" s="5" t="s">
        <v>13</v>
      </c>
      <c r="K2382" s="5" t="s">
        <v>4</v>
      </c>
      <c r="L2382" s="5" t="s">
        <v>22</v>
      </c>
      <c r="M2382" s="6">
        <v>1</v>
      </c>
      <c r="N2382" s="7">
        <v>49.98</v>
      </c>
      <c r="O2382" s="8">
        <v>0.1</v>
      </c>
      <c r="P2382" s="7">
        <v>22.25</v>
      </c>
      <c r="Q2382" s="7">
        <f t="shared" si="148"/>
        <v>44.981999999999999</v>
      </c>
      <c r="R2382" s="7">
        <f t="shared" si="149"/>
        <v>22.25</v>
      </c>
      <c r="S2382" s="7">
        <f t="shared" si="150"/>
        <v>22.731999999999999</v>
      </c>
      <c r="T2382" s="9">
        <f t="shared" si="151"/>
        <v>0.50535769863500957</v>
      </c>
      <c r="U2382" s="6">
        <f>YEAR(SalesDataTable[[#This Row],[Order Date]])</f>
        <v>2026</v>
      </c>
      <c r="V2382" s="9" t="str">
        <f>"Q"&amp;ROUNDUP(MONTH(SalesDataTable[[#This Row],[Order Date]])/3,0)</f>
        <v>Q4</v>
      </c>
      <c r="W2382" s="6">
        <f>MONTH(SalesDataTable[[#This Row],[Order Date]])</f>
        <v>11</v>
      </c>
      <c r="X2382" s="9" t="str">
        <f>TEXT(SalesDataTable[[#This Row],[Order Date]],"mmm")</f>
        <v>Nov</v>
      </c>
    </row>
    <row r="2383" spans="1:24">
      <c r="A2383" s="3">
        <v>690</v>
      </c>
      <c r="B2383" s="4">
        <v>46343</v>
      </c>
      <c r="C2383" s="11">
        <f>YEAR(SalesDataTable[[#This Row],[Order Date]])</f>
        <v>2026</v>
      </c>
      <c r="D2383" s="11" t="str">
        <f>"Q"&amp;ROUNDUP(MONTH(SalesDataTable[[#This Row],[Order Date]])/3,0)</f>
        <v>Q4</v>
      </c>
      <c r="E2383" s="13">
        <f>MONTH(SalesDataTable[[#This Row],[Order Date]])</f>
        <v>11</v>
      </c>
      <c r="F2383" s="11" t="str">
        <f>TEXT(SalesDataTable[[#This Row],[Order Date]],"MMM")</f>
        <v>Nov</v>
      </c>
      <c r="G2383" s="5" t="s">
        <v>20</v>
      </c>
      <c r="H2383" s="5" t="s">
        <v>33</v>
      </c>
      <c r="I2383" s="5" t="s">
        <v>2</v>
      </c>
      <c r="J2383" s="5" t="s">
        <v>3</v>
      </c>
      <c r="K2383" s="5" t="s">
        <v>14</v>
      </c>
      <c r="L2383" s="5" t="s">
        <v>48</v>
      </c>
      <c r="M2383" s="6">
        <v>2</v>
      </c>
      <c r="N2383" s="7">
        <v>168.08</v>
      </c>
      <c r="O2383" s="8">
        <v>0.1</v>
      </c>
      <c r="P2383" s="7">
        <v>87.63</v>
      </c>
      <c r="Q2383" s="7">
        <f t="shared" si="148"/>
        <v>302.54400000000004</v>
      </c>
      <c r="R2383" s="7">
        <f t="shared" si="149"/>
        <v>175.26</v>
      </c>
      <c r="S2383" s="7">
        <f t="shared" si="150"/>
        <v>127.28400000000005</v>
      </c>
      <c r="T2383" s="9">
        <f t="shared" si="151"/>
        <v>0.42071235919403471</v>
      </c>
      <c r="U2383" s="6">
        <f>YEAR(SalesDataTable[[#This Row],[Order Date]])</f>
        <v>2026</v>
      </c>
      <c r="V2383" s="9" t="str">
        <f>"Q"&amp;ROUNDUP(MONTH(SalesDataTable[[#This Row],[Order Date]])/3,0)</f>
        <v>Q4</v>
      </c>
      <c r="W2383" s="6">
        <f>MONTH(SalesDataTable[[#This Row],[Order Date]])</f>
        <v>11</v>
      </c>
      <c r="X2383" s="9" t="str">
        <f>TEXT(SalesDataTable[[#This Row],[Order Date]],"mmm")</f>
        <v>Nov</v>
      </c>
    </row>
    <row r="2384" spans="1:24">
      <c r="A2384" s="3">
        <v>1296</v>
      </c>
      <c r="B2384" s="4">
        <v>46343</v>
      </c>
      <c r="C2384" s="11">
        <f>YEAR(SalesDataTable[[#This Row],[Order Date]])</f>
        <v>2026</v>
      </c>
      <c r="D2384" s="11" t="str">
        <f>"Q"&amp;ROUNDUP(MONTH(SalesDataTable[[#This Row],[Order Date]])/3,0)</f>
        <v>Q4</v>
      </c>
      <c r="E2384" s="13">
        <f>MONTH(SalesDataTable[[#This Row],[Order Date]])</f>
        <v>11</v>
      </c>
      <c r="F2384" s="11" t="str">
        <f>TEXT(SalesDataTable[[#This Row],[Order Date]],"MMM")</f>
        <v>Nov</v>
      </c>
      <c r="G2384" s="5" t="s">
        <v>20</v>
      </c>
      <c r="H2384" s="5" t="s">
        <v>47</v>
      </c>
      <c r="I2384" s="5" t="s">
        <v>2</v>
      </c>
      <c r="J2384" s="5" t="s">
        <v>13</v>
      </c>
      <c r="K2384" s="5" t="s">
        <v>23</v>
      </c>
      <c r="L2384" s="5" t="s">
        <v>29</v>
      </c>
      <c r="M2384" s="6">
        <v>1</v>
      </c>
      <c r="N2384" s="7">
        <v>191.85</v>
      </c>
      <c r="O2384" s="8">
        <v>0.15</v>
      </c>
      <c r="P2384" s="7">
        <v>104.41</v>
      </c>
      <c r="Q2384" s="7">
        <f t="shared" si="148"/>
        <v>163.07249999999999</v>
      </c>
      <c r="R2384" s="7">
        <f t="shared" si="149"/>
        <v>104.41</v>
      </c>
      <c r="S2384" s="7">
        <f t="shared" si="150"/>
        <v>58.662499999999994</v>
      </c>
      <c r="T2384" s="9">
        <f t="shared" si="151"/>
        <v>0.35973263425776875</v>
      </c>
      <c r="U2384" s="6">
        <f>YEAR(SalesDataTable[[#This Row],[Order Date]])</f>
        <v>2026</v>
      </c>
      <c r="V2384" s="9" t="str">
        <f>"Q"&amp;ROUNDUP(MONTH(SalesDataTable[[#This Row],[Order Date]])/3,0)</f>
        <v>Q4</v>
      </c>
      <c r="W2384" s="6">
        <f>MONTH(SalesDataTable[[#This Row],[Order Date]])</f>
        <v>11</v>
      </c>
      <c r="X2384" s="9" t="str">
        <f>TEXT(SalesDataTable[[#This Row],[Order Date]],"mmm")</f>
        <v>Nov</v>
      </c>
    </row>
    <row r="2385" spans="1:24">
      <c r="A2385" s="3">
        <v>1585</v>
      </c>
      <c r="B2385" s="4">
        <v>46343</v>
      </c>
      <c r="C2385" s="11">
        <f>YEAR(SalesDataTable[[#This Row],[Order Date]])</f>
        <v>2026</v>
      </c>
      <c r="D2385" s="11" t="str">
        <f>"Q"&amp;ROUNDUP(MONTH(SalesDataTable[[#This Row],[Order Date]])/3,0)</f>
        <v>Q4</v>
      </c>
      <c r="E2385" s="13">
        <f>MONTH(SalesDataTable[[#This Row],[Order Date]])</f>
        <v>11</v>
      </c>
      <c r="F2385" s="11" t="str">
        <f>TEXT(SalesDataTable[[#This Row],[Order Date]],"MMM")</f>
        <v>Nov</v>
      </c>
      <c r="G2385" s="5" t="s">
        <v>6</v>
      </c>
      <c r="H2385" s="5" t="s">
        <v>49</v>
      </c>
      <c r="I2385" s="5" t="s">
        <v>19</v>
      </c>
      <c r="J2385" s="5" t="s">
        <v>3</v>
      </c>
      <c r="K2385" s="5" t="s">
        <v>9</v>
      </c>
      <c r="L2385" s="5" t="s">
        <v>10</v>
      </c>
      <c r="M2385" s="6">
        <v>4</v>
      </c>
      <c r="N2385" s="7">
        <v>93.99</v>
      </c>
      <c r="O2385" s="8">
        <v>0.1</v>
      </c>
      <c r="P2385" s="7">
        <v>44.07</v>
      </c>
      <c r="Q2385" s="7">
        <f t="shared" si="148"/>
        <v>338.36399999999998</v>
      </c>
      <c r="R2385" s="7">
        <f t="shared" si="149"/>
        <v>176.28</v>
      </c>
      <c r="S2385" s="7">
        <f t="shared" si="150"/>
        <v>162.08399999999997</v>
      </c>
      <c r="T2385" s="9">
        <f t="shared" si="151"/>
        <v>0.47902259105578604</v>
      </c>
      <c r="U2385" s="6">
        <f>YEAR(SalesDataTable[[#This Row],[Order Date]])</f>
        <v>2026</v>
      </c>
      <c r="V2385" s="9" t="str">
        <f>"Q"&amp;ROUNDUP(MONTH(SalesDataTable[[#This Row],[Order Date]])/3,0)</f>
        <v>Q4</v>
      </c>
      <c r="W2385" s="6">
        <f>MONTH(SalesDataTable[[#This Row],[Order Date]])</f>
        <v>11</v>
      </c>
      <c r="X2385" s="9" t="str">
        <f>TEXT(SalesDataTable[[#This Row],[Order Date]],"mmm")</f>
        <v>Nov</v>
      </c>
    </row>
    <row r="2386" spans="1:24">
      <c r="A2386" s="3">
        <v>2194</v>
      </c>
      <c r="B2386" s="4">
        <v>46343</v>
      </c>
      <c r="C2386" s="11">
        <f>YEAR(SalesDataTable[[#This Row],[Order Date]])</f>
        <v>2026</v>
      </c>
      <c r="D2386" s="11" t="str">
        <f>"Q"&amp;ROUNDUP(MONTH(SalesDataTable[[#This Row],[Order Date]])/3,0)</f>
        <v>Q4</v>
      </c>
      <c r="E2386" s="13">
        <f>MONTH(SalesDataTable[[#This Row],[Order Date]])</f>
        <v>11</v>
      </c>
      <c r="F2386" s="11" t="str">
        <f>TEXT(SalesDataTable[[#This Row],[Order Date]],"MMM")</f>
        <v>Nov</v>
      </c>
      <c r="G2386" s="5" t="s">
        <v>20</v>
      </c>
      <c r="H2386" s="5" t="s">
        <v>47</v>
      </c>
      <c r="I2386" s="5" t="s">
        <v>2</v>
      </c>
      <c r="J2386" s="5" t="s">
        <v>3</v>
      </c>
      <c r="K2386" s="5" t="s">
        <v>14</v>
      </c>
      <c r="L2386" s="5" t="s">
        <v>15</v>
      </c>
      <c r="M2386" s="6">
        <v>4</v>
      </c>
      <c r="N2386" s="7">
        <v>36.57</v>
      </c>
      <c r="O2386" s="8">
        <v>0.05</v>
      </c>
      <c r="P2386" s="7">
        <v>13.35</v>
      </c>
      <c r="Q2386" s="7">
        <f t="shared" si="148"/>
        <v>138.96600000000001</v>
      </c>
      <c r="R2386" s="7">
        <f t="shared" si="149"/>
        <v>53.4</v>
      </c>
      <c r="S2386" s="7">
        <f t="shared" si="150"/>
        <v>85.566000000000003</v>
      </c>
      <c r="T2386" s="9">
        <f t="shared" si="151"/>
        <v>0.61573334484694098</v>
      </c>
      <c r="U2386" s="6">
        <f>YEAR(SalesDataTable[[#This Row],[Order Date]])</f>
        <v>2026</v>
      </c>
      <c r="V2386" s="9" t="str">
        <f>"Q"&amp;ROUNDUP(MONTH(SalesDataTable[[#This Row],[Order Date]])/3,0)</f>
        <v>Q4</v>
      </c>
      <c r="W2386" s="6">
        <f>MONTH(SalesDataTable[[#This Row],[Order Date]])</f>
        <v>11</v>
      </c>
      <c r="X2386" s="9" t="str">
        <f>TEXT(SalesDataTable[[#This Row],[Order Date]],"mmm")</f>
        <v>Nov</v>
      </c>
    </row>
    <row r="2387" spans="1:24">
      <c r="A2387" s="3">
        <v>2221</v>
      </c>
      <c r="B2387" s="4">
        <v>46343</v>
      </c>
      <c r="C2387" s="11">
        <f>YEAR(SalesDataTable[[#This Row],[Order Date]])</f>
        <v>2026</v>
      </c>
      <c r="D2387" s="11" t="str">
        <f>"Q"&amp;ROUNDUP(MONTH(SalesDataTable[[#This Row],[Order Date]])/3,0)</f>
        <v>Q4</v>
      </c>
      <c r="E2387" s="13">
        <f>MONTH(SalesDataTable[[#This Row],[Order Date]])</f>
        <v>11</v>
      </c>
      <c r="F2387" s="11" t="str">
        <f>TEXT(SalesDataTable[[#This Row],[Order Date]],"MMM")</f>
        <v>Nov</v>
      </c>
      <c r="G2387" s="5" t="s">
        <v>6</v>
      </c>
      <c r="H2387" s="5" t="s">
        <v>43</v>
      </c>
      <c r="I2387" s="5" t="s">
        <v>28</v>
      </c>
      <c r="J2387" s="5" t="s">
        <v>3</v>
      </c>
      <c r="K2387" s="5" t="s">
        <v>4</v>
      </c>
      <c r="L2387" s="5" t="s">
        <v>26</v>
      </c>
      <c r="M2387" s="6">
        <v>1</v>
      </c>
      <c r="N2387" s="7">
        <v>39.81</v>
      </c>
      <c r="O2387" s="8">
        <v>0.05</v>
      </c>
      <c r="P2387" s="7">
        <v>16.25</v>
      </c>
      <c r="Q2387" s="7">
        <f t="shared" si="148"/>
        <v>37.819499999999998</v>
      </c>
      <c r="R2387" s="7">
        <f t="shared" si="149"/>
        <v>16.25</v>
      </c>
      <c r="S2387" s="7">
        <f t="shared" si="150"/>
        <v>21.569499999999998</v>
      </c>
      <c r="T2387" s="9">
        <f t="shared" si="151"/>
        <v>0.57032747656632155</v>
      </c>
      <c r="U2387" s="6">
        <f>YEAR(SalesDataTable[[#This Row],[Order Date]])</f>
        <v>2026</v>
      </c>
      <c r="V2387" s="9" t="str">
        <f>"Q"&amp;ROUNDUP(MONTH(SalesDataTable[[#This Row],[Order Date]])/3,0)</f>
        <v>Q4</v>
      </c>
      <c r="W2387" s="6">
        <f>MONTH(SalesDataTable[[#This Row],[Order Date]])</f>
        <v>11</v>
      </c>
      <c r="X2387" s="9" t="str">
        <f>TEXT(SalesDataTable[[#This Row],[Order Date]],"mmm")</f>
        <v>Nov</v>
      </c>
    </row>
    <row r="2388" spans="1:24">
      <c r="A2388" s="3">
        <v>3836</v>
      </c>
      <c r="B2388" s="4">
        <v>46343</v>
      </c>
      <c r="C2388" s="11">
        <f>YEAR(SalesDataTable[[#This Row],[Order Date]])</f>
        <v>2026</v>
      </c>
      <c r="D2388" s="11" t="str">
        <f>"Q"&amp;ROUNDUP(MONTH(SalesDataTable[[#This Row],[Order Date]])/3,0)</f>
        <v>Q4</v>
      </c>
      <c r="E2388" s="13">
        <f>MONTH(SalesDataTable[[#This Row],[Order Date]])</f>
        <v>11</v>
      </c>
      <c r="F2388" s="11" t="str">
        <f>TEXT(SalesDataTable[[#This Row],[Order Date]],"MMM")</f>
        <v>Nov</v>
      </c>
      <c r="G2388" s="5" t="s">
        <v>20</v>
      </c>
      <c r="H2388" s="5" t="s">
        <v>21</v>
      </c>
      <c r="I2388" s="5" t="s">
        <v>19</v>
      </c>
      <c r="J2388" s="5" t="s">
        <v>3</v>
      </c>
      <c r="K2388" s="5" t="s">
        <v>9</v>
      </c>
      <c r="L2388" s="5" t="s">
        <v>10</v>
      </c>
      <c r="M2388" s="6">
        <v>1</v>
      </c>
      <c r="N2388" s="7">
        <v>91.43</v>
      </c>
      <c r="O2388" s="8">
        <v>0.1</v>
      </c>
      <c r="P2388" s="7">
        <v>45.06</v>
      </c>
      <c r="Q2388" s="7">
        <f t="shared" si="148"/>
        <v>82.287000000000006</v>
      </c>
      <c r="R2388" s="7">
        <f t="shared" si="149"/>
        <v>45.06</v>
      </c>
      <c r="S2388" s="7">
        <f t="shared" si="150"/>
        <v>37.227000000000004</v>
      </c>
      <c r="T2388" s="9">
        <f t="shared" si="151"/>
        <v>0.45240438951474715</v>
      </c>
      <c r="U2388" s="6">
        <f>YEAR(SalesDataTable[[#This Row],[Order Date]])</f>
        <v>2026</v>
      </c>
      <c r="V2388" s="9" t="str">
        <f>"Q"&amp;ROUNDUP(MONTH(SalesDataTable[[#This Row],[Order Date]])/3,0)</f>
        <v>Q4</v>
      </c>
      <c r="W2388" s="6">
        <f>MONTH(SalesDataTable[[#This Row],[Order Date]])</f>
        <v>11</v>
      </c>
      <c r="X2388" s="9" t="str">
        <f>TEXT(SalesDataTable[[#This Row],[Order Date]],"mmm")</f>
        <v>Nov</v>
      </c>
    </row>
    <row r="2389" spans="1:24">
      <c r="A2389" s="3">
        <v>4437</v>
      </c>
      <c r="B2389" s="4">
        <v>46343</v>
      </c>
      <c r="C2389" s="11">
        <f>YEAR(SalesDataTable[[#This Row],[Order Date]])</f>
        <v>2026</v>
      </c>
      <c r="D2389" s="11" t="str">
        <f>"Q"&amp;ROUNDUP(MONTH(SalesDataTable[[#This Row],[Order Date]])/3,0)</f>
        <v>Q4</v>
      </c>
      <c r="E2389" s="13">
        <f>MONTH(SalesDataTable[[#This Row],[Order Date]])</f>
        <v>11</v>
      </c>
      <c r="F2389" s="11" t="str">
        <f>TEXT(SalesDataTable[[#This Row],[Order Date]],"MMM")</f>
        <v>Nov</v>
      </c>
      <c r="G2389" s="5" t="s">
        <v>11</v>
      </c>
      <c r="H2389" s="5" t="s">
        <v>12</v>
      </c>
      <c r="I2389" s="5" t="s">
        <v>2</v>
      </c>
      <c r="J2389" s="5" t="s">
        <v>3</v>
      </c>
      <c r="K2389" s="5" t="s">
        <v>34</v>
      </c>
      <c r="L2389" s="5" t="s">
        <v>38</v>
      </c>
      <c r="M2389" s="6">
        <v>1</v>
      </c>
      <c r="N2389" s="7">
        <v>122.64</v>
      </c>
      <c r="O2389" s="8">
        <v>0</v>
      </c>
      <c r="P2389" s="7">
        <v>68.58</v>
      </c>
      <c r="Q2389" s="7">
        <f t="shared" si="148"/>
        <v>122.64</v>
      </c>
      <c r="R2389" s="7">
        <f t="shared" si="149"/>
        <v>68.58</v>
      </c>
      <c r="S2389" s="7">
        <f t="shared" si="150"/>
        <v>54.06</v>
      </c>
      <c r="T2389" s="9">
        <f t="shared" si="151"/>
        <v>0.44080234833659493</v>
      </c>
      <c r="U2389" s="6">
        <f>YEAR(SalesDataTable[[#This Row],[Order Date]])</f>
        <v>2026</v>
      </c>
      <c r="V2389" s="9" t="str">
        <f>"Q"&amp;ROUNDUP(MONTH(SalesDataTable[[#This Row],[Order Date]])/3,0)</f>
        <v>Q4</v>
      </c>
      <c r="W2389" s="6">
        <f>MONTH(SalesDataTable[[#This Row],[Order Date]])</f>
        <v>11</v>
      </c>
      <c r="X2389" s="9" t="str">
        <f>TEXT(SalesDataTable[[#This Row],[Order Date]],"mmm")</f>
        <v>Nov</v>
      </c>
    </row>
    <row r="2390" spans="1:24">
      <c r="A2390" s="3">
        <v>4735</v>
      </c>
      <c r="B2390" s="4">
        <v>46343</v>
      </c>
      <c r="C2390" s="11">
        <f>YEAR(SalesDataTable[[#This Row],[Order Date]])</f>
        <v>2026</v>
      </c>
      <c r="D2390" s="11" t="str">
        <f>"Q"&amp;ROUNDUP(MONTH(SalesDataTable[[#This Row],[Order Date]])/3,0)</f>
        <v>Q4</v>
      </c>
      <c r="E2390" s="13">
        <f>MONTH(SalesDataTable[[#This Row],[Order Date]])</f>
        <v>11</v>
      </c>
      <c r="F2390" s="11" t="str">
        <f>TEXT(SalesDataTable[[#This Row],[Order Date]],"MMM")</f>
        <v>Nov</v>
      </c>
      <c r="G2390" s="5" t="s">
        <v>6</v>
      </c>
      <c r="H2390" s="5" t="s">
        <v>43</v>
      </c>
      <c r="I2390" s="5" t="s">
        <v>2</v>
      </c>
      <c r="J2390" s="5" t="s">
        <v>16</v>
      </c>
      <c r="K2390" s="5" t="s">
        <v>4</v>
      </c>
      <c r="L2390" s="5" t="s">
        <v>5</v>
      </c>
      <c r="M2390" s="6">
        <v>1</v>
      </c>
      <c r="N2390" s="7">
        <v>80.959999999999994</v>
      </c>
      <c r="O2390" s="8">
        <v>0.1</v>
      </c>
      <c r="P2390" s="7">
        <v>43.86</v>
      </c>
      <c r="Q2390" s="7">
        <f t="shared" si="148"/>
        <v>72.86399999999999</v>
      </c>
      <c r="R2390" s="7">
        <f t="shared" si="149"/>
        <v>43.86</v>
      </c>
      <c r="S2390" s="7">
        <f t="shared" si="150"/>
        <v>29.003999999999991</v>
      </c>
      <c r="T2390" s="9">
        <f t="shared" si="151"/>
        <v>0.39805665349143604</v>
      </c>
      <c r="U2390" s="6">
        <f>YEAR(SalesDataTable[[#This Row],[Order Date]])</f>
        <v>2026</v>
      </c>
      <c r="V2390" s="9" t="str">
        <f>"Q"&amp;ROUNDUP(MONTH(SalesDataTable[[#This Row],[Order Date]])/3,0)</f>
        <v>Q4</v>
      </c>
      <c r="W2390" s="6">
        <f>MONTH(SalesDataTable[[#This Row],[Order Date]])</f>
        <v>11</v>
      </c>
      <c r="X2390" s="9" t="str">
        <f>TEXT(SalesDataTable[[#This Row],[Order Date]],"mmm")</f>
        <v>Nov</v>
      </c>
    </row>
    <row r="2391" spans="1:24">
      <c r="A2391" s="3">
        <v>554</v>
      </c>
      <c r="B2391" s="4">
        <v>46344</v>
      </c>
      <c r="C2391" s="11">
        <f>YEAR(SalesDataTable[[#This Row],[Order Date]])</f>
        <v>2026</v>
      </c>
      <c r="D2391" s="11" t="str">
        <f>"Q"&amp;ROUNDUP(MONTH(SalesDataTable[[#This Row],[Order Date]])/3,0)</f>
        <v>Q4</v>
      </c>
      <c r="E2391" s="13">
        <f>MONTH(SalesDataTable[[#This Row],[Order Date]])</f>
        <v>11</v>
      </c>
      <c r="F2391" s="11" t="str">
        <f>TEXT(SalesDataTable[[#This Row],[Order Date]],"MMM")</f>
        <v>Nov</v>
      </c>
      <c r="G2391" s="5" t="s">
        <v>11</v>
      </c>
      <c r="H2391" s="5" t="s">
        <v>25</v>
      </c>
      <c r="I2391" s="5" t="s">
        <v>28</v>
      </c>
      <c r="J2391" s="5" t="s">
        <v>16</v>
      </c>
      <c r="K2391" s="5" t="s">
        <v>34</v>
      </c>
      <c r="L2391" s="5" t="s">
        <v>42</v>
      </c>
      <c r="M2391" s="6">
        <v>1</v>
      </c>
      <c r="N2391" s="7">
        <v>36.380000000000003</v>
      </c>
      <c r="O2391" s="8">
        <v>0.05</v>
      </c>
      <c r="P2391" s="7">
        <v>14.06</v>
      </c>
      <c r="Q2391" s="7">
        <f t="shared" si="148"/>
        <v>34.561</v>
      </c>
      <c r="R2391" s="7">
        <f t="shared" si="149"/>
        <v>14.06</v>
      </c>
      <c r="S2391" s="7">
        <f t="shared" si="150"/>
        <v>20.500999999999998</v>
      </c>
      <c r="T2391" s="9">
        <f t="shared" si="151"/>
        <v>0.59318306761957118</v>
      </c>
      <c r="U2391" s="6">
        <f>YEAR(SalesDataTable[[#This Row],[Order Date]])</f>
        <v>2026</v>
      </c>
      <c r="V2391" s="9" t="str">
        <f>"Q"&amp;ROUNDUP(MONTH(SalesDataTable[[#This Row],[Order Date]])/3,0)</f>
        <v>Q4</v>
      </c>
      <c r="W2391" s="6">
        <f>MONTH(SalesDataTable[[#This Row],[Order Date]])</f>
        <v>11</v>
      </c>
      <c r="X2391" s="9" t="str">
        <f>TEXT(SalesDataTable[[#This Row],[Order Date]],"mmm")</f>
        <v>Nov</v>
      </c>
    </row>
    <row r="2392" spans="1:24">
      <c r="A2392" s="3">
        <v>1205</v>
      </c>
      <c r="B2392" s="4">
        <v>46344</v>
      </c>
      <c r="C2392" s="11">
        <f>YEAR(SalesDataTable[[#This Row],[Order Date]])</f>
        <v>2026</v>
      </c>
      <c r="D2392" s="11" t="str">
        <f>"Q"&amp;ROUNDUP(MONTH(SalesDataTable[[#This Row],[Order Date]])/3,0)</f>
        <v>Q4</v>
      </c>
      <c r="E2392" s="13">
        <f>MONTH(SalesDataTable[[#This Row],[Order Date]])</f>
        <v>11</v>
      </c>
      <c r="F2392" s="11" t="str">
        <f>TEXT(SalesDataTable[[#This Row],[Order Date]],"MMM")</f>
        <v>Nov</v>
      </c>
      <c r="G2392" s="5" t="s">
        <v>20</v>
      </c>
      <c r="H2392" s="5" t="s">
        <v>47</v>
      </c>
      <c r="I2392" s="5" t="s">
        <v>2</v>
      </c>
      <c r="J2392" s="5" t="s">
        <v>3</v>
      </c>
      <c r="K2392" s="5" t="s">
        <v>4</v>
      </c>
      <c r="L2392" s="5" t="s">
        <v>30</v>
      </c>
      <c r="M2392" s="6">
        <v>2</v>
      </c>
      <c r="N2392" s="7">
        <v>100.72</v>
      </c>
      <c r="O2392" s="8">
        <v>0.1</v>
      </c>
      <c r="P2392" s="7">
        <v>51.68</v>
      </c>
      <c r="Q2392" s="7">
        <f t="shared" si="148"/>
        <v>181.29599999999999</v>
      </c>
      <c r="R2392" s="7">
        <f t="shared" si="149"/>
        <v>103.36</v>
      </c>
      <c r="S2392" s="7">
        <f t="shared" si="150"/>
        <v>77.935999999999993</v>
      </c>
      <c r="T2392" s="9">
        <f t="shared" si="151"/>
        <v>0.42988262289294854</v>
      </c>
      <c r="U2392" s="6">
        <f>YEAR(SalesDataTable[[#This Row],[Order Date]])</f>
        <v>2026</v>
      </c>
      <c r="V2392" s="9" t="str">
        <f>"Q"&amp;ROUNDUP(MONTH(SalesDataTable[[#This Row],[Order Date]])/3,0)</f>
        <v>Q4</v>
      </c>
      <c r="W2392" s="6">
        <f>MONTH(SalesDataTable[[#This Row],[Order Date]])</f>
        <v>11</v>
      </c>
      <c r="X2392" s="9" t="str">
        <f>TEXT(SalesDataTable[[#This Row],[Order Date]],"mmm")</f>
        <v>Nov</v>
      </c>
    </row>
    <row r="2393" spans="1:24">
      <c r="A2393" s="3">
        <v>1979</v>
      </c>
      <c r="B2393" s="4">
        <v>46344</v>
      </c>
      <c r="C2393" s="11">
        <f>YEAR(SalesDataTable[[#This Row],[Order Date]])</f>
        <v>2026</v>
      </c>
      <c r="D2393" s="11" t="str">
        <f>"Q"&amp;ROUNDUP(MONTH(SalesDataTable[[#This Row],[Order Date]])/3,0)</f>
        <v>Q4</v>
      </c>
      <c r="E2393" s="13">
        <f>MONTH(SalesDataTable[[#This Row],[Order Date]])</f>
        <v>11</v>
      </c>
      <c r="F2393" s="11" t="str">
        <f>TEXT(SalesDataTable[[#This Row],[Order Date]],"MMM")</f>
        <v>Nov</v>
      </c>
      <c r="G2393" s="5" t="s">
        <v>6</v>
      </c>
      <c r="H2393" s="5" t="s">
        <v>41</v>
      </c>
      <c r="I2393" s="5" t="s">
        <v>19</v>
      </c>
      <c r="J2393" s="5" t="s">
        <v>3</v>
      </c>
      <c r="K2393" s="5" t="s">
        <v>23</v>
      </c>
      <c r="L2393" s="5" t="s">
        <v>51</v>
      </c>
      <c r="M2393" s="6">
        <v>3</v>
      </c>
      <c r="N2393" s="7">
        <v>120.29</v>
      </c>
      <c r="O2393" s="8">
        <v>0</v>
      </c>
      <c r="P2393" s="7">
        <v>62.04</v>
      </c>
      <c r="Q2393" s="7">
        <f t="shared" si="148"/>
        <v>360.87</v>
      </c>
      <c r="R2393" s="7">
        <f t="shared" si="149"/>
        <v>186.12</v>
      </c>
      <c r="S2393" s="7">
        <f t="shared" si="150"/>
        <v>174.75</v>
      </c>
      <c r="T2393" s="9">
        <f t="shared" si="151"/>
        <v>0.48424640452240419</v>
      </c>
      <c r="U2393" s="6">
        <f>YEAR(SalesDataTable[[#This Row],[Order Date]])</f>
        <v>2026</v>
      </c>
      <c r="V2393" s="9" t="str">
        <f>"Q"&amp;ROUNDUP(MONTH(SalesDataTable[[#This Row],[Order Date]])/3,0)</f>
        <v>Q4</v>
      </c>
      <c r="W2393" s="6">
        <f>MONTH(SalesDataTable[[#This Row],[Order Date]])</f>
        <v>11</v>
      </c>
      <c r="X2393" s="9" t="str">
        <f>TEXT(SalesDataTable[[#This Row],[Order Date]],"mmm")</f>
        <v>Nov</v>
      </c>
    </row>
    <row r="2394" spans="1:24">
      <c r="A2394" s="3">
        <v>2151</v>
      </c>
      <c r="B2394" s="4">
        <v>46344</v>
      </c>
      <c r="C2394" s="11">
        <f>YEAR(SalesDataTable[[#This Row],[Order Date]])</f>
        <v>2026</v>
      </c>
      <c r="D2394" s="11" t="str">
        <f>"Q"&amp;ROUNDUP(MONTH(SalesDataTable[[#This Row],[Order Date]])/3,0)</f>
        <v>Q4</v>
      </c>
      <c r="E2394" s="13">
        <f>MONTH(SalesDataTable[[#This Row],[Order Date]])</f>
        <v>11</v>
      </c>
      <c r="F2394" s="11" t="str">
        <f>TEXT(SalesDataTable[[#This Row],[Order Date]],"MMM")</f>
        <v>Nov</v>
      </c>
      <c r="G2394" s="5" t="s">
        <v>6</v>
      </c>
      <c r="H2394" s="5" t="s">
        <v>7</v>
      </c>
      <c r="I2394" s="5" t="s">
        <v>2</v>
      </c>
      <c r="J2394" s="5" t="s">
        <v>13</v>
      </c>
      <c r="K2394" s="5" t="s">
        <v>23</v>
      </c>
      <c r="L2394" s="5" t="s">
        <v>51</v>
      </c>
      <c r="M2394" s="6">
        <v>2</v>
      </c>
      <c r="N2394" s="7">
        <v>124.18</v>
      </c>
      <c r="O2394" s="8">
        <v>0.15</v>
      </c>
      <c r="P2394" s="7">
        <v>60.72</v>
      </c>
      <c r="Q2394" s="7">
        <f t="shared" si="148"/>
        <v>211.10599999999999</v>
      </c>
      <c r="R2394" s="7">
        <f t="shared" si="149"/>
        <v>121.44</v>
      </c>
      <c r="S2394" s="7">
        <f t="shared" si="150"/>
        <v>89.665999999999997</v>
      </c>
      <c r="T2394" s="9">
        <f t="shared" si="151"/>
        <v>0.42474396748552862</v>
      </c>
      <c r="U2394" s="6">
        <f>YEAR(SalesDataTable[[#This Row],[Order Date]])</f>
        <v>2026</v>
      </c>
      <c r="V2394" s="9" t="str">
        <f>"Q"&amp;ROUNDUP(MONTH(SalesDataTable[[#This Row],[Order Date]])/3,0)</f>
        <v>Q4</v>
      </c>
      <c r="W2394" s="6">
        <f>MONTH(SalesDataTable[[#This Row],[Order Date]])</f>
        <v>11</v>
      </c>
      <c r="X2394" s="9" t="str">
        <f>TEXT(SalesDataTable[[#This Row],[Order Date]],"mmm")</f>
        <v>Nov</v>
      </c>
    </row>
    <row r="2395" spans="1:24">
      <c r="A2395" s="3">
        <v>2730</v>
      </c>
      <c r="B2395" s="4">
        <v>46344</v>
      </c>
      <c r="C2395" s="11">
        <f>YEAR(SalesDataTable[[#This Row],[Order Date]])</f>
        <v>2026</v>
      </c>
      <c r="D2395" s="11" t="str">
        <f>"Q"&amp;ROUNDUP(MONTH(SalesDataTable[[#This Row],[Order Date]])/3,0)</f>
        <v>Q4</v>
      </c>
      <c r="E2395" s="13">
        <f>MONTH(SalesDataTable[[#This Row],[Order Date]])</f>
        <v>11</v>
      </c>
      <c r="F2395" s="11" t="str">
        <f>TEXT(SalesDataTable[[#This Row],[Order Date]],"MMM")</f>
        <v>Nov</v>
      </c>
      <c r="G2395" s="5" t="s">
        <v>0</v>
      </c>
      <c r="H2395" s="5" t="s">
        <v>1</v>
      </c>
      <c r="I2395" s="5" t="s">
        <v>2</v>
      </c>
      <c r="J2395" s="5" t="s">
        <v>3</v>
      </c>
      <c r="K2395" s="5" t="s">
        <v>9</v>
      </c>
      <c r="L2395" s="5" t="s">
        <v>37</v>
      </c>
      <c r="M2395" s="6">
        <v>3</v>
      </c>
      <c r="N2395" s="7">
        <v>154.07</v>
      </c>
      <c r="O2395" s="8">
        <v>0.05</v>
      </c>
      <c r="P2395" s="7">
        <v>77.73</v>
      </c>
      <c r="Q2395" s="7">
        <f t="shared" si="148"/>
        <v>439.09949999999998</v>
      </c>
      <c r="R2395" s="7">
        <f t="shared" si="149"/>
        <v>233.19</v>
      </c>
      <c r="S2395" s="7">
        <f t="shared" si="150"/>
        <v>205.90949999999998</v>
      </c>
      <c r="T2395" s="9">
        <f t="shared" si="151"/>
        <v>0.46893585622393102</v>
      </c>
      <c r="U2395" s="6">
        <f>YEAR(SalesDataTable[[#This Row],[Order Date]])</f>
        <v>2026</v>
      </c>
      <c r="V2395" s="9" t="str">
        <f>"Q"&amp;ROUNDUP(MONTH(SalesDataTable[[#This Row],[Order Date]])/3,0)</f>
        <v>Q4</v>
      </c>
      <c r="W2395" s="6">
        <f>MONTH(SalesDataTable[[#This Row],[Order Date]])</f>
        <v>11</v>
      </c>
      <c r="X2395" s="9" t="str">
        <f>TEXT(SalesDataTable[[#This Row],[Order Date]],"mmm")</f>
        <v>Nov</v>
      </c>
    </row>
    <row r="2396" spans="1:24">
      <c r="A2396" s="3">
        <v>2779</v>
      </c>
      <c r="B2396" s="4">
        <v>46344</v>
      </c>
      <c r="C2396" s="11">
        <f>YEAR(SalesDataTable[[#This Row],[Order Date]])</f>
        <v>2026</v>
      </c>
      <c r="D2396" s="11" t="str">
        <f>"Q"&amp;ROUNDUP(MONTH(SalesDataTable[[#This Row],[Order Date]])/3,0)</f>
        <v>Q4</v>
      </c>
      <c r="E2396" s="13">
        <f>MONTH(SalesDataTable[[#This Row],[Order Date]])</f>
        <v>11</v>
      </c>
      <c r="F2396" s="11" t="str">
        <f>TEXT(SalesDataTable[[#This Row],[Order Date]],"MMM")</f>
        <v>Nov</v>
      </c>
      <c r="G2396" s="5" t="s">
        <v>0</v>
      </c>
      <c r="H2396" s="5" t="s">
        <v>50</v>
      </c>
      <c r="I2396" s="5" t="s">
        <v>8</v>
      </c>
      <c r="J2396" s="5" t="s">
        <v>16</v>
      </c>
      <c r="K2396" s="5" t="s">
        <v>34</v>
      </c>
      <c r="L2396" s="5" t="s">
        <v>38</v>
      </c>
      <c r="M2396" s="6">
        <v>4</v>
      </c>
      <c r="N2396" s="7">
        <v>123.4</v>
      </c>
      <c r="O2396" s="8">
        <v>0.05</v>
      </c>
      <c r="P2396" s="7">
        <v>70.930000000000007</v>
      </c>
      <c r="Q2396" s="7">
        <f t="shared" si="148"/>
        <v>468.92</v>
      </c>
      <c r="R2396" s="7">
        <f t="shared" si="149"/>
        <v>283.72000000000003</v>
      </c>
      <c r="S2396" s="7">
        <f t="shared" si="150"/>
        <v>185.2</v>
      </c>
      <c r="T2396" s="9">
        <f t="shared" si="151"/>
        <v>0.3949500980977565</v>
      </c>
      <c r="U2396" s="6">
        <f>YEAR(SalesDataTable[[#This Row],[Order Date]])</f>
        <v>2026</v>
      </c>
      <c r="V2396" s="9" t="str">
        <f>"Q"&amp;ROUNDUP(MONTH(SalesDataTable[[#This Row],[Order Date]])/3,0)</f>
        <v>Q4</v>
      </c>
      <c r="W2396" s="6">
        <f>MONTH(SalesDataTable[[#This Row],[Order Date]])</f>
        <v>11</v>
      </c>
      <c r="X2396" s="9" t="str">
        <f>TEXT(SalesDataTable[[#This Row],[Order Date]],"mmm")</f>
        <v>Nov</v>
      </c>
    </row>
    <row r="2397" spans="1:24">
      <c r="A2397" s="3">
        <v>2853</v>
      </c>
      <c r="B2397" s="4">
        <v>46344</v>
      </c>
      <c r="C2397" s="11">
        <f>YEAR(SalesDataTable[[#This Row],[Order Date]])</f>
        <v>2026</v>
      </c>
      <c r="D2397" s="11" t="str">
        <f>"Q"&amp;ROUNDUP(MONTH(SalesDataTable[[#This Row],[Order Date]])/3,0)</f>
        <v>Q4</v>
      </c>
      <c r="E2397" s="13">
        <f>MONTH(SalesDataTable[[#This Row],[Order Date]])</f>
        <v>11</v>
      </c>
      <c r="F2397" s="11" t="str">
        <f>TEXT(SalesDataTable[[#This Row],[Order Date]],"MMM")</f>
        <v>Nov</v>
      </c>
      <c r="G2397" s="5" t="s">
        <v>11</v>
      </c>
      <c r="H2397" s="5" t="s">
        <v>18</v>
      </c>
      <c r="I2397" s="5" t="s">
        <v>2</v>
      </c>
      <c r="J2397" s="5" t="s">
        <v>13</v>
      </c>
      <c r="K2397" s="5" t="s">
        <v>4</v>
      </c>
      <c r="L2397" s="5" t="s">
        <v>30</v>
      </c>
      <c r="M2397" s="6">
        <v>1</v>
      </c>
      <c r="N2397" s="7">
        <v>104.64</v>
      </c>
      <c r="O2397" s="8">
        <v>0</v>
      </c>
      <c r="P2397" s="7">
        <v>50.79</v>
      </c>
      <c r="Q2397" s="7">
        <f t="shared" si="148"/>
        <v>104.64</v>
      </c>
      <c r="R2397" s="7">
        <f t="shared" si="149"/>
        <v>50.79</v>
      </c>
      <c r="S2397" s="7">
        <f t="shared" si="150"/>
        <v>53.85</v>
      </c>
      <c r="T2397" s="9">
        <f t="shared" si="151"/>
        <v>0.51462155963302758</v>
      </c>
      <c r="U2397" s="6">
        <f>YEAR(SalesDataTable[[#This Row],[Order Date]])</f>
        <v>2026</v>
      </c>
      <c r="V2397" s="9" t="str">
        <f>"Q"&amp;ROUNDUP(MONTH(SalesDataTable[[#This Row],[Order Date]])/3,0)</f>
        <v>Q4</v>
      </c>
      <c r="W2397" s="6">
        <f>MONTH(SalesDataTable[[#This Row],[Order Date]])</f>
        <v>11</v>
      </c>
      <c r="X2397" s="9" t="str">
        <f>TEXT(SalesDataTable[[#This Row],[Order Date]],"mmm")</f>
        <v>Nov</v>
      </c>
    </row>
    <row r="2398" spans="1:24">
      <c r="A2398" s="3">
        <v>3825</v>
      </c>
      <c r="B2398" s="4">
        <v>46344</v>
      </c>
      <c r="C2398" s="11">
        <f>YEAR(SalesDataTable[[#This Row],[Order Date]])</f>
        <v>2026</v>
      </c>
      <c r="D2398" s="11" t="str">
        <f>"Q"&amp;ROUNDUP(MONTH(SalesDataTable[[#This Row],[Order Date]])/3,0)</f>
        <v>Q4</v>
      </c>
      <c r="E2398" s="13">
        <f>MONTH(SalesDataTable[[#This Row],[Order Date]])</f>
        <v>11</v>
      </c>
      <c r="F2398" s="11" t="str">
        <f>TEXT(SalesDataTable[[#This Row],[Order Date]],"MMM")</f>
        <v>Nov</v>
      </c>
      <c r="G2398" s="5" t="s">
        <v>20</v>
      </c>
      <c r="H2398" s="5" t="s">
        <v>33</v>
      </c>
      <c r="I2398" s="5" t="s">
        <v>2</v>
      </c>
      <c r="J2398" s="5" t="s">
        <v>13</v>
      </c>
      <c r="K2398" s="5" t="s">
        <v>14</v>
      </c>
      <c r="L2398" s="5" t="s">
        <v>32</v>
      </c>
      <c r="M2398" s="6">
        <v>2</v>
      </c>
      <c r="N2398" s="7">
        <v>46.44</v>
      </c>
      <c r="O2398" s="8">
        <v>0.1</v>
      </c>
      <c r="P2398" s="7">
        <v>18.190000000000001</v>
      </c>
      <c r="Q2398" s="7">
        <f t="shared" si="148"/>
        <v>83.591999999999999</v>
      </c>
      <c r="R2398" s="7">
        <f t="shared" si="149"/>
        <v>36.380000000000003</v>
      </c>
      <c r="S2398" s="7">
        <f t="shared" si="150"/>
        <v>47.211999999999996</v>
      </c>
      <c r="T2398" s="9">
        <f t="shared" si="151"/>
        <v>0.56479088908029473</v>
      </c>
      <c r="U2398" s="6">
        <f>YEAR(SalesDataTable[[#This Row],[Order Date]])</f>
        <v>2026</v>
      </c>
      <c r="V2398" s="9" t="str">
        <f>"Q"&amp;ROUNDUP(MONTH(SalesDataTable[[#This Row],[Order Date]])/3,0)</f>
        <v>Q4</v>
      </c>
      <c r="W2398" s="6">
        <f>MONTH(SalesDataTable[[#This Row],[Order Date]])</f>
        <v>11</v>
      </c>
      <c r="X2398" s="9" t="str">
        <f>TEXT(SalesDataTable[[#This Row],[Order Date]],"mmm")</f>
        <v>Nov</v>
      </c>
    </row>
    <row r="2399" spans="1:24">
      <c r="A2399" s="3">
        <v>4808</v>
      </c>
      <c r="B2399" s="4">
        <v>46344</v>
      </c>
      <c r="C2399" s="11">
        <f>YEAR(SalesDataTable[[#This Row],[Order Date]])</f>
        <v>2026</v>
      </c>
      <c r="D2399" s="11" t="str">
        <f>"Q"&amp;ROUNDUP(MONTH(SalesDataTable[[#This Row],[Order Date]])/3,0)</f>
        <v>Q4</v>
      </c>
      <c r="E2399" s="13">
        <f>MONTH(SalesDataTable[[#This Row],[Order Date]])</f>
        <v>11</v>
      </c>
      <c r="F2399" s="11" t="str">
        <f>TEXT(SalesDataTable[[#This Row],[Order Date]],"MMM")</f>
        <v>Nov</v>
      </c>
      <c r="G2399" s="5" t="s">
        <v>11</v>
      </c>
      <c r="H2399" s="5" t="s">
        <v>52</v>
      </c>
      <c r="I2399" s="5" t="s">
        <v>2</v>
      </c>
      <c r="J2399" s="5" t="s">
        <v>13</v>
      </c>
      <c r="K2399" s="5" t="s">
        <v>23</v>
      </c>
      <c r="L2399" s="5" t="s">
        <v>40</v>
      </c>
      <c r="M2399" s="6">
        <v>2</v>
      </c>
      <c r="N2399" s="7">
        <v>81.67</v>
      </c>
      <c r="O2399" s="8">
        <v>0.05</v>
      </c>
      <c r="P2399" s="7">
        <v>40.43</v>
      </c>
      <c r="Q2399" s="7">
        <f t="shared" si="148"/>
        <v>155.173</v>
      </c>
      <c r="R2399" s="7">
        <f t="shared" si="149"/>
        <v>80.86</v>
      </c>
      <c r="S2399" s="7">
        <f t="shared" si="150"/>
        <v>74.313000000000002</v>
      </c>
      <c r="T2399" s="9">
        <f t="shared" si="151"/>
        <v>0.4789041908063903</v>
      </c>
      <c r="U2399" s="6">
        <f>YEAR(SalesDataTable[[#This Row],[Order Date]])</f>
        <v>2026</v>
      </c>
      <c r="V2399" s="9" t="str">
        <f>"Q"&amp;ROUNDUP(MONTH(SalesDataTable[[#This Row],[Order Date]])/3,0)</f>
        <v>Q4</v>
      </c>
      <c r="W2399" s="6">
        <f>MONTH(SalesDataTable[[#This Row],[Order Date]])</f>
        <v>11</v>
      </c>
      <c r="X2399" s="9" t="str">
        <f>TEXT(SalesDataTable[[#This Row],[Order Date]],"mmm")</f>
        <v>Nov</v>
      </c>
    </row>
    <row r="2400" spans="1:24">
      <c r="A2400" s="3">
        <v>5131</v>
      </c>
      <c r="B2400" s="4">
        <v>46344</v>
      </c>
      <c r="C2400" s="11">
        <f>YEAR(SalesDataTable[[#This Row],[Order Date]])</f>
        <v>2026</v>
      </c>
      <c r="D2400" s="11" t="str">
        <f>"Q"&amp;ROUNDUP(MONTH(SalesDataTable[[#This Row],[Order Date]])/3,0)</f>
        <v>Q4</v>
      </c>
      <c r="E2400" s="13">
        <f>MONTH(SalesDataTable[[#This Row],[Order Date]])</f>
        <v>11</v>
      </c>
      <c r="F2400" s="11" t="str">
        <f>TEXT(SalesDataTable[[#This Row],[Order Date]],"MMM")</f>
        <v>Nov</v>
      </c>
      <c r="G2400" s="5" t="s">
        <v>20</v>
      </c>
      <c r="H2400" s="5" t="s">
        <v>33</v>
      </c>
      <c r="I2400" s="5" t="s">
        <v>19</v>
      </c>
      <c r="J2400" s="5" t="s">
        <v>13</v>
      </c>
      <c r="K2400" s="5" t="s">
        <v>9</v>
      </c>
      <c r="L2400" s="5" t="s">
        <v>46</v>
      </c>
      <c r="M2400" s="6">
        <v>3</v>
      </c>
      <c r="N2400" s="7">
        <v>70.599999999999994</v>
      </c>
      <c r="O2400" s="8">
        <v>0.05</v>
      </c>
      <c r="P2400" s="7">
        <v>32.68</v>
      </c>
      <c r="Q2400" s="7">
        <f t="shared" si="148"/>
        <v>201.20999999999998</v>
      </c>
      <c r="R2400" s="7">
        <f t="shared" si="149"/>
        <v>98.039999999999992</v>
      </c>
      <c r="S2400" s="7">
        <f t="shared" si="150"/>
        <v>103.16999999999999</v>
      </c>
      <c r="T2400" s="9">
        <f t="shared" si="151"/>
        <v>0.5127478753541076</v>
      </c>
      <c r="U2400" s="6">
        <f>YEAR(SalesDataTable[[#This Row],[Order Date]])</f>
        <v>2026</v>
      </c>
      <c r="V2400" s="9" t="str">
        <f>"Q"&amp;ROUNDUP(MONTH(SalesDataTable[[#This Row],[Order Date]])/3,0)</f>
        <v>Q4</v>
      </c>
      <c r="W2400" s="6">
        <f>MONTH(SalesDataTable[[#This Row],[Order Date]])</f>
        <v>11</v>
      </c>
      <c r="X2400" s="9" t="str">
        <f>TEXT(SalesDataTable[[#This Row],[Order Date]],"mmm")</f>
        <v>Nov</v>
      </c>
    </row>
    <row r="2401" spans="1:24">
      <c r="A2401" s="3">
        <v>1502</v>
      </c>
      <c r="B2401" s="4">
        <v>46345</v>
      </c>
      <c r="C2401" s="11">
        <f>YEAR(SalesDataTable[[#This Row],[Order Date]])</f>
        <v>2026</v>
      </c>
      <c r="D2401" s="11" t="str">
        <f>"Q"&amp;ROUNDUP(MONTH(SalesDataTable[[#This Row],[Order Date]])/3,0)</f>
        <v>Q4</v>
      </c>
      <c r="E2401" s="13">
        <f>MONTH(SalesDataTable[[#This Row],[Order Date]])</f>
        <v>11</v>
      </c>
      <c r="F2401" s="11" t="str">
        <f>TEXT(SalesDataTable[[#This Row],[Order Date]],"MMM")</f>
        <v>Nov</v>
      </c>
      <c r="G2401" s="5" t="s">
        <v>20</v>
      </c>
      <c r="H2401" s="5" t="s">
        <v>31</v>
      </c>
      <c r="I2401" s="5" t="s">
        <v>28</v>
      </c>
      <c r="J2401" s="5" t="s">
        <v>13</v>
      </c>
      <c r="K2401" s="5" t="s">
        <v>34</v>
      </c>
      <c r="L2401" s="5" t="s">
        <v>42</v>
      </c>
      <c r="M2401" s="6">
        <v>1</v>
      </c>
      <c r="N2401" s="7">
        <v>35.770000000000003</v>
      </c>
      <c r="O2401" s="8">
        <v>0.15</v>
      </c>
      <c r="P2401" s="7">
        <v>13.69</v>
      </c>
      <c r="Q2401" s="7">
        <f t="shared" si="148"/>
        <v>30.404500000000002</v>
      </c>
      <c r="R2401" s="7">
        <f t="shared" si="149"/>
        <v>13.69</v>
      </c>
      <c r="S2401" s="7">
        <f t="shared" si="150"/>
        <v>16.714500000000001</v>
      </c>
      <c r="T2401" s="9">
        <f t="shared" si="151"/>
        <v>0.54973770330049831</v>
      </c>
      <c r="U2401" s="6">
        <f>YEAR(SalesDataTable[[#This Row],[Order Date]])</f>
        <v>2026</v>
      </c>
      <c r="V2401" s="9" t="str">
        <f>"Q"&amp;ROUNDUP(MONTH(SalesDataTable[[#This Row],[Order Date]])/3,0)</f>
        <v>Q4</v>
      </c>
      <c r="W2401" s="6">
        <f>MONTH(SalesDataTable[[#This Row],[Order Date]])</f>
        <v>11</v>
      </c>
      <c r="X2401" s="9" t="str">
        <f>TEXT(SalesDataTable[[#This Row],[Order Date]],"mmm")</f>
        <v>Nov</v>
      </c>
    </row>
    <row r="2402" spans="1:24">
      <c r="A2402" s="3">
        <v>2470</v>
      </c>
      <c r="B2402" s="4">
        <v>46345</v>
      </c>
      <c r="C2402" s="11">
        <f>YEAR(SalesDataTable[[#This Row],[Order Date]])</f>
        <v>2026</v>
      </c>
      <c r="D2402" s="11" t="str">
        <f>"Q"&amp;ROUNDUP(MONTH(SalesDataTable[[#This Row],[Order Date]])/3,0)</f>
        <v>Q4</v>
      </c>
      <c r="E2402" s="13">
        <f>MONTH(SalesDataTable[[#This Row],[Order Date]])</f>
        <v>11</v>
      </c>
      <c r="F2402" s="11" t="str">
        <f>TEXT(SalesDataTable[[#This Row],[Order Date]],"MMM")</f>
        <v>Nov</v>
      </c>
      <c r="G2402" s="5" t="s">
        <v>6</v>
      </c>
      <c r="H2402" s="5" t="s">
        <v>27</v>
      </c>
      <c r="I2402" s="5" t="s">
        <v>19</v>
      </c>
      <c r="J2402" s="5" t="s">
        <v>16</v>
      </c>
      <c r="K2402" s="5" t="s">
        <v>9</v>
      </c>
      <c r="L2402" s="5" t="s">
        <v>10</v>
      </c>
      <c r="M2402" s="6">
        <v>1</v>
      </c>
      <c r="N2402" s="7">
        <v>92.13</v>
      </c>
      <c r="O2402" s="8">
        <v>0.15</v>
      </c>
      <c r="P2402" s="7">
        <v>45.85</v>
      </c>
      <c r="Q2402" s="7">
        <f t="shared" si="148"/>
        <v>78.31049999999999</v>
      </c>
      <c r="R2402" s="7">
        <f t="shared" si="149"/>
        <v>45.85</v>
      </c>
      <c r="S2402" s="7">
        <f t="shared" si="150"/>
        <v>32.460499999999989</v>
      </c>
      <c r="T2402" s="9">
        <f t="shared" si="151"/>
        <v>0.41451018701195874</v>
      </c>
      <c r="U2402" s="6">
        <f>YEAR(SalesDataTable[[#This Row],[Order Date]])</f>
        <v>2026</v>
      </c>
      <c r="V2402" s="9" t="str">
        <f>"Q"&amp;ROUNDUP(MONTH(SalesDataTable[[#This Row],[Order Date]])/3,0)</f>
        <v>Q4</v>
      </c>
      <c r="W2402" s="6">
        <f>MONTH(SalesDataTable[[#This Row],[Order Date]])</f>
        <v>11</v>
      </c>
      <c r="X2402" s="9" t="str">
        <f>TEXT(SalesDataTable[[#This Row],[Order Date]],"mmm")</f>
        <v>Nov</v>
      </c>
    </row>
    <row r="2403" spans="1:24">
      <c r="A2403" s="3">
        <v>3452</v>
      </c>
      <c r="B2403" s="4">
        <v>46345</v>
      </c>
      <c r="C2403" s="11">
        <f>YEAR(SalesDataTable[[#This Row],[Order Date]])</f>
        <v>2026</v>
      </c>
      <c r="D2403" s="11" t="str">
        <f>"Q"&amp;ROUNDUP(MONTH(SalesDataTable[[#This Row],[Order Date]])/3,0)</f>
        <v>Q4</v>
      </c>
      <c r="E2403" s="13">
        <f>MONTH(SalesDataTable[[#This Row],[Order Date]])</f>
        <v>11</v>
      </c>
      <c r="F2403" s="11" t="str">
        <f>TEXT(SalesDataTable[[#This Row],[Order Date]],"MMM")</f>
        <v>Nov</v>
      </c>
      <c r="G2403" s="5" t="s">
        <v>6</v>
      </c>
      <c r="H2403" s="5" t="s">
        <v>43</v>
      </c>
      <c r="I2403" s="5" t="s">
        <v>2</v>
      </c>
      <c r="J2403" s="5" t="s">
        <v>3</v>
      </c>
      <c r="K2403" s="5" t="s">
        <v>9</v>
      </c>
      <c r="L2403" s="5" t="s">
        <v>37</v>
      </c>
      <c r="M2403" s="6">
        <v>5</v>
      </c>
      <c r="N2403" s="7">
        <v>151.09</v>
      </c>
      <c r="O2403" s="8">
        <v>0.05</v>
      </c>
      <c r="P2403" s="7">
        <v>79.33</v>
      </c>
      <c r="Q2403" s="7">
        <f t="shared" si="148"/>
        <v>717.67750000000001</v>
      </c>
      <c r="R2403" s="7">
        <f t="shared" si="149"/>
        <v>396.65</v>
      </c>
      <c r="S2403" s="7">
        <f t="shared" si="150"/>
        <v>321.02750000000003</v>
      </c>
      <c r="T2403" s="9">
        <f t="shared" si="151"/>
        <v>0.44731442744129507</v>
      </c>
      <c r="U2403" s="6">
        <f>YEAR(SalesDataTable[[#This Row],[Order Date]])</f>
        <v>2026</v>
      </c>
      <c r="V2403" s="9" t="str">
        <f>"Q"&amp;ROUNDUP(MONTH(SalesDataTable[[#This Row],[Order Date]])/3,0)</f>
        <v>Q4</v>
      </c>
      <c r="W2403" s="6">
        <f>MONTH(SalesDataTable[[#This Row],[Order Date]])</f>
        <v>11</v>
      </c>
      <c r="X2403" s="9" t="str">
        <f>TEXT(SalesDataTable[[#This Row],[Order Date]],"mmm")</f>
        <v>Nov</v>
      </c>
    </row>
    <row r="2404" spans="1:24">
      <c r="A2404" s="3">
        <v>4207</v>
      </c>
      <c r="B2404" s="4">
        <v>46345</v>
      </c>
      <c r="C2404" s="11">
        <f>YEAR(SalesDataTable[[#This Row],[Order Date]])</f>
        <v>2026</v>
      </c>
      <c r="D2404" s="11" t="str">
        <f>"Q"&amp;ROUNDUP(MONTH(SalesDataTable[[#This Row],[Order Date]])/3,0)</f>
        <v>Q4</v>
      </c>
      <c r="E2404" s="13">
        <f>MONTH(SalesDataTable[[#This Row],[Order Date]])</f>
        <v>11</v>
      </c>
      <c r="F2404" s="11" t="str">
        <f>TEXT(SalesDataTable[[#This Row],[Order Date]],"MMM")</f>
        <v>Nov</v>
      </c>
      <c r="G2404" s="5" t="s">
        <v>6</v>
      </c>
      <c r="H2404" s="5" t="s">
        <v>43</v>
      </c>
      <c r="I2404" s="5" t="s">
        <v>2</v>
      </c>
      <c r="J2404" s="5" t="s">
        <v>13</v>
      </c>
      <c r="K2404" s="5" t="s">
        <v>4</v>
      </c>
      <c r="L2404" s="5" t="s">
        <v>30</v>
      </c>
      <c r="M2404" s="6">
        <v>2</v>
      </c>
      <c r="N2404" s="7">
        <v>103.99</v>
      </c>
      <c r="O2404" s="8">
        <v>0</v>
      </c>
      <c r="P2404" s="7">
        <v>50.36</v>
      </c>
      <c r="Q2404" s="7">
        <f t="shared" si="148"/>
        <v>207.98</v>
      </c>
      <c r="R2404" s="7">
        <f t="shared" si="149"/>
        <v>100.72</v>
      </c>
      <c r="S2404" s="7">
        <f t="shared" si="150"/>
        <v>107.25999999999999</v>
      </c>
      <c r="T2404" s="9">
        <f t="shared" si="151"/>
        <v>0.51572266564092695</v>
      </c>
      <c r="U2404" s="6">
        <f>YEAR(SalesDataTable[[#This Row],[Order Date]])</f>
        <v>2026</v>
      </c>
      <c r="V2404" s="9" t="str">
        <f>"Q"&amp;ROUNDUP(MONTH(SalesDataTable[[#This Row],[Order Date]])/3,0)</f>
        <v>Q4</v>
      </c>
      <c r="W2404" s="6">
        <f>MONTH(SalesDataTable[[#This Row],[Order Date]])</f>
        <v>11</v>
      </c>
      <c r="X2404" s="9" t="str">
        <f>TEXT(SalesDataTable[[#This Row],[Order Date]],"mmm")</f>
        <v>Nov</v>
      </c>
    </row>
    <row r="2405" spans="1:24">
      <c r="A2405" s="3">
        <v>695</v>
      </c>
      <c r="B2405" s="4">
        <v>46346</v>
      </c>
      <c r="C2405" s="11">
        <f>YEAR(SalesDataTable[[#This Row],[Order Date]])</f>
        <v>2026</v>
      </c>
      <c r="D2405" s="11" t="str">
        <f>"Q"&amp;ROUNDUP(MONTH(SalesDataTable[[#This Row],[Order Date]])/3,0)</f>
        <v>Q4</v>
      </c>
      <c r="E2405" s="13">
        <f>MONTH(SalesDataTable[[#This Row],[Order Date]])</f>
        <v>11</v>
      </c>
      <c r="F2405" s="11" t="str">
        <f>TEXT(SalesDataTable[[#This Row],[Order Date]],"MMM")</f>
        <v>Nov</v>
      </c>
      <c r="G2405" s="5" t="s">
        <v>11</v>
      </c>
      <c r="H2405" s="5" t="s">
        <v>18</v>
      </c>
      <c r="I2405" s="5" t="s">
        <v>2</v>
      </c>
      <c r="J2405" s="5" t="s">
        <v>3</v>
      </c>
      <c r="K2405" s="5" t="s">
        <v>14</v>
      </c>
      <c r="L2405" s="5" t="s">
        <v>15</v>
      </c>
      <c r="M2405" s="6">
        <v>1</v>
      </c>
      <c r="N2405" s="7">
        <v>36.909999999999997</v>
      </c>
      <c r="O2405" s="8">
        <v>0.1</v>
      </c>
      <c r="P2405" s="7">
        <v>13.43</v>
      </c>
      <c r="Q2405" s="7">
        <f t="shared" si="148"/>
        <v>33.219000000000001</v>
      </c>
      <c r="R2405" s="7">
        <f t="shared" si="149"/>
        <v>13.43</v>
      </c>
      <c r="S2405" s="7">
        <f t="shared" si="150"/>
        <v>19.789000000000001</v>
      </c>
      <c r="T2405" s="9">
        <f t="shared" si="151"/>
        <v>0.59571329660736327</v>
      </c>
      <c r="U2405" s="6">
        <f>YEAR(SalesDataTable[[#This Row],[Order Date]])</f>
        <v>2026</v>
      </c>
      <c r="V2405" s="9" t="str">
        <f>"Q"&amp;ROUNDUP(MONTH(SalesDataTable[[#This Row],[Order Date]])/3,0)</f>
        <v>Q4</v>
      </c>
      <c r="W2405" s="6">
        <f>MONTH(SalesDataTable[[#This Row],[Order Date]])</f>
        <v>11</v>
      </c>
      <c r="X2405" s="9" t="str">
        <f>TEXT(SalesDataTable[[#This Row],[Order Date]],"mmm")</f>
        <v>Nov</v>
      </c>
    </row>
    <row r="2406" spans="1:24">
      <c r="A2406" s="3">
        <v>1127</v>
      </c>
      <c r="B2406" s="4">
        <v>46346</v>
      </c>
      <c r="C2406" s="11">
        <f>YEAR(SalesDataTable[[#This Row],[Order Date]])</f>
        <v>2026</v>
      </c>
      <c r="D2406" s="11" t="str">
        <f>"Q"&amp;ROUNDUP(MONTH(SalesDataTable[[#This Row],[Order Date]])/3,0)</f>
        <v>Q4</v>
      </c>
      <c r="E2406" s="13">
        <f>MONTH(SalesDataTable[[#This Row],[Order Date]])</f>
        <v>11</v>
      </c>
      <c r="F2406" s="11" t="str">
        <f>TEXT(SalesDataTable[[#This Row],[Order Date]],"MMM")</f>
        <v>Nov</v>
      </c>
      <c r="G2406" s="5" t="s">
        <v>0</v>
      </c>
      <c r="H2406" s="5" t="s">
        <v>1</v>
      </c>
      <c r="I2406" s="5" t="s">
        <v>28</v>
      </c>
      <c r="J2406" s="5" t="s">
        <v>13</v>
      </c>
      <c r="K2406" s="5" t="s">
        <v>4</v>
      </c>
      <c r="L2406" s="5" t="s">
        <v>5</v>
      </c>
      <c r="M2406" s="6">
        <v>2</v>
      </c>
      <c r="N2406" s="7">
        <v>81.02</v>
      </c>
      <c r="O2406" s="8">
        <v>0</v>
      </c>
      <c r="P2406" s="7">
        <v>43.22</v>
      </c>
      <c r="Q2406" s="7">
        <f t="shared" si="148"/>
        <v>162.04</v>
      </c>
      <c r="R2406" s="7">
        <f t="shared" si="149"/>
        <v>86.44</v>
      </c>
      <c r="S2406" s="7">
        <f t="shared" si="150"/>
        <v>75.599999999999994</v>
      </c>
      <c r="T2406" s="9">
        <f t="shared" si="151"/>
        <v>0.46655146877314241</v>
      </c>
      <c r="U2406" s="6">
        <f>YEAR(SalesDataTable[[#This Row],[Order Date]])</f>
        <v>2026</v>
      </c>
      <c r="V2406" s="9" t="str">
        <f>"Q"&amp;ROUNDUP(MONTH(SalesDataTable[[#This Row],[Order Date]])/3,0)</f>
        <v>Q4</v>
      </c>
      <c r="W2406" s="6">
        <f>MONTH(SalesDataTable[[#This Row],[Order Date]])</f>
        <v>11</v>
      </c>
      <c r="X2406" s="9" t="str">
        <f>TEXT(SalesDataTable[[#This Row],[Order Date]],"mmm")</f>
        <v>Nov</v>
      </c>
    </row>
    <row r="2407" spans="1:24">
      <c r="A2407" s="3">
        <v>1174</v>
      </c>
      <c r="B2407" s="4">
        <v>46346</v>
      </c>
      <c r="C2407" s="11">
        <f>YEAR(SalesDataTable[[#This Row],[Order Date]])</f>
        <v>2026</v>
      </c>
      <c r="D2407" s="11" t="str">
        <f>"Q"&amp;ROUNDUP(MONTH(SalesDataTable[[#This Row],[Order Date]])/3,0)</f>
        <v>Q4</v>
      </c>
      <c r="E2407" s="13">
        <f>MONTH(SalesDataTable[[#This Row],[Order Date]])</f>
        <v>11</v>
      </c>
      <c r="F2407" s="11" t="str">
        <f>TEXT(SalesDataTable[[#This Row],[Order Date]],"MMM")</f>
        <v>Nov</v>
      </c>
      <c r="G2407" s="5" t="s">
        <v>0</v>
      </c>
      <c r="H2407" s="5" t="s">
        <v>1</v>
      </c>
      <c r="I2407" s="5" t="s">
        <v>28</v>
      </c>
      <c r="J2407" s="5" t="s">
        <v>13</v>
      </c>
      <c r="K2407" s="5" t="s">
        <v>14</v>
      </c>
      <c r="L2407" s="5" t="s">
        <v>48</v>
      </c>
      <c r="M2407" s="6">
        <v>3</v>
      </c>
      <c r="N2407" s="7">
        <v>164.36</v>
      </c>
      <c r="O2407" s="8">
        <v>0.05</v>
      </c>
      <c r="P2407" s="7">
        <v>88.7</v>
      </c>
      <c r="Q2407" s="7">
        <f t="shared" si="148"/>
        <v>468.42600000000004</v>
      </c>
      <c r="R2407" s="7">
        <f t="shared" si="149"/>
        <v>266.10000000000002</v>
      </c>
      <c r="S2407" s="7">
        <f t="shared" si="150"/>
        <v>202.32600000000002</v>
      </c>
      <c r="T2407" s="9">
        <f t="shared" si="151"/>
        <v>0.43192734818306416</v>
      </c>
      <c r="U2407" s="6">
        <f>YEAR(SalesDataTable[[#This Row],[Order Date]])</f>
        <v>2026</v>
      </c>
      <c r="V2407" s="9" t="str">
        <f>"Q"&amp;ROUNDUP(MONTH(SalesDataTable[[#This Row],[Order Date]])/3,0)</f>
        <v>Q4</v>
      </c>
      <c r="W2407" s="6">
        <f>MONTH(SalesDataTable[[#This Row],[Order Date]])</f>
        <v>11</v>
      </c>
      <c r="X2407" s="9" t="str">
        <f>TEXT(SalesDataTable[[#This Row],[Order Date]],"mmm")</f>
        <v>Nov</v>
      </c>
    </row>
    <row r="2408" spans="1:24">
      <c r="A2408" s="3">
        <v>3968</v>
      </c>
      <c r="B2408" s="4">
        <v>46346</v>
      </c>
      <c r="C2408" s="11">
        <f>YEAR(SalesDataTable[[#This Row],[Order Date]])</f>
        <v>2026</v>
      </c>
      <c r="D2408" s="11" t="str">
        <f>"Q"&amp;ROUNDUP(MONTH(SalesDataTable[[#This Row],[Order Date]])/3,0)</f>
        <v>Q4</v>
      </c>
      <c r="E2408" s="13">
        <f>MONTH(SalesDataTable[[#This Row],[Order Date]])</f>
        <v>11</v>
      </c>
      <c r="F2408" s="11" t="str">
        <f>TEXT(SalesDataTable[[#This Row],[Order Date]],"MMM")</f>
        <v>Nov</v>
      </c>
      <c r="G2408" s="5" t="s">
        <v>6</v>
      </c>
      <c r="H2408" s="5" t="s">
        <v>41</v>
      </c>
      <c r="I2408" s="5" t="s">
        <v>8</v>
      </c>
      <c r="J2408" s="5" t="s">
        <v>16</v>
      </c>
      <c r="K2408" s="5" t="s">
        <v>34</v>
      </c>
      <c r="L2408" s="5" t="s">
        <v>45</v>
      </c>
      <c r="M2408" s="6">
        <v>5</v>
      </c>
      <c r="N2408" s="7">
        <v>51.36</v>
      </c>
      <c r="O2408" s="8">
        <v>0.1</v>
      </c>
      <c r="P2408" s="7">
        <v>22.45</v>
      </c>
      <c r="Q2408" s="7">
        <f t="shared" si="148"/>
        <v>231.12</v>
      </c>
      <c r="R2408" s="7">
        <f t="shared" si="149"/>
        <v>112.25</v>
      </c>
      <c r="S2408" s="7">
        <f t="shared" si="150"/>
        <v>118.87</v>
      </c>
      <c r="T2408" s="9">
        <f t="shared" si="151"/>
        <v>0.51432156455520939</v>
      </c>
      <c r="U2408" s="6">
        <f>YEAR(SalesDataTable[[#This Row],[Order Date]])</f>
        <v>2026</v>
      </c>
      <c r="V2408" s="9" t="str">
        <f>"Q"&amp;ROUNDUP(MONTH(SalesDataTable[[#This Row],[Order Date]])/3,0)</f>
        <v>Q4</v>
      </c>
      <c r="W2408" s="6">
        <f>MONTH(SalesDataTable[[#This Row],[Order Date]])</f>
        <v>11</v>
      </c>
      <c r="X2408" s="9" t="str">
        <f>TEXT(SalesDataTable[[#This Row],[Order Date]],"mmm")</f>
        <v>Nov</v>
      </c>
    </row>
    <row r="2409" spans="1:24">
      <c r="A2409" s="3">
        <v>4049</v>
      </c>
      <c r="B2409" s="4">
        <v>46346</v>
      </c>
      <c r="C2409" s="11">
        <f>YEAR(SalesDataTable[[#This Row],[Order Date]])</f>
        <v>2026</v>
      </c>
      <c r="D2409" s="11" t="str">
        <f>"Q"&amp;ROUNDUP(MONTH(SalesDataTable[[#This Row],[Order Date]])/3,0)</f>
        <v>Q4</v>
      </c>
      <c r="E2409" s="13">
        <f>MONTH(SalesDataTable[[#This Row],[Order Date]])</f>
        <v>11</v>
      </c>
      <c r="F2409" s="11" t="str">
        <f>TEXT(SalesDataTable[[#This Row],[Order Date]],"MMM")</f>
        <v>Nov</v>
      </c>
      <c r="G2409" s="5" t="s">
        <v>11</v>
      </c>
      <c r="H2409" s="5" t="s">
        <v>52</v>
      </c>
      <c r="I2409" s="5" t="s">
        <v>28</v>
      </c>
      <c r="J2409" s="5" t="s">
        <v>3</v>
      </c>
      <c r="K2409" s="5" t="s">
        <v>14</v>
      </c>
      <c r="L2409" s="5" t="s">
        <v>15</v>
      </c>
      <c r="M2409" s="6">
        <v>1</v>
      </c>
      <c r="N2409" s="7">
        <v>36.590000000000003</v>
      </c>
      <c r="O2409" s="8">
        <v>0</v>
      </c>
      <c r="P2409" s="7">
        <v>13.73</v>
      </c>
      <c r="Q2409" s="7">
        <f t="shared" si="148"/>
        <v>36.590000000000003</v>
      </c>
      <c r="R2409" s="7">
        <f t="shared" si="149"/>
        <v>13.73</v>
      </c>
      <c r="S2409" s="7">
        <f t="shared" si="150"/>
        <v>22.860000000000003</v>
      </c>
      <c r="T2409" s="9">
        <f t="shared" si="151"/>
        <v>0.62476086362394101</v>
      </c>
      <c r="U2409" s="6">
        <f>YEAR(SalesDataTable[[#This Row],[Order Date]])</f>
        <v>2026</v>
      </c>
      <c r="V2409" s="9" t="str">
        <f>"Q"&amp;ROUNDUP(MONTH(SalesDataTable[[#This Row],[Order Date]])/3,0)</f>
        <v>Q4</v>
      </c>
      <c r="W2409" s="6">
        <f>MONTH(SalesDataTable[[#This Row],[Order Date]])</f>
        <v>11</v>
      </c>
      <c r="X2409" s="9" t="str">
        <f>TEXT(SalesDataTable[[#This Row],[Order Date]],"mmm")</f>
        <v>Nov</v>
      </c>
    </row>
    <row r="2410" spans="1:24">
      <c r="A2410" s="3">
        <v>3</v>
      </c>
      <c r="B2410" s="4">
        <v>46347</v>
      </c>
      <c r="C2410" s="11">
        <f>YEAR(SalesDataTable[[#This Row],[Order Date]])</f>
        <v>2026</v>
      </c>
      <c r="D2410" s="11" t="str">
        <f>"Q"&amp;ROUNDUP(MONTH(SalesDataTable[[#This Row],[Order Date]])/3,0)</f>
        <v>Q4</v>
      </c>
      <c r="E2410" s="13">
        <f>MONTH(SalesDataTable[[#This Row],[Order Date]])</f>
        <v>11</v>
      </c>
      <c r="F2410" s="11" t="str">
        <f>TEXT(SalesDataTable[[#This Row],[Order Date]],"MMM")</f>
        <v>Nov</v>
      </c>
      <c r="G2410" s="5" t="s">
        <v>20</v>
      </c>
      <c r="H2410" s="5" t="s">
        <v>31</v>
      </c>
      <c r="I2410" s="5" t="s">
        <v>19</v>
      </c>
      <c r="J2410" s="5" t="s">
        <v>3</v>
      </c>
      <c r="K2410" s="5" t="s">
        <v>23</v>
      </c>
      <c r="L2410" s="5" t="s">
        <v>51</v>
      </c>
      <c r="M2410" s="6">
        <v>5</v>
      </c>
      <c r="N2410" s="7">
        <v>122.33</v>
      </c>
      <c r="O2410" s="8">
        <v>0.15</v>
      </c>
      <c r="P2410" s="7">
        <v>58.98</v>
      </c>
      <c r="Q2410" s="7">
        <f t="shared" si="148"/>
        <v>519.90249999999992</v>
      </c>
      <c r="R2410" s="7">
        <f t="shared" si="149"/>
        <v>294.89999999999998</v>
      </c>
      <c r="S2410" s="7">
        <f t="shared" si="150"/>
        <v>225.00249999999994</v>
      </c>
      <c r="T2410" s="9">
        <f t="shared" si="151"/>
        <v>0.43277826130861069</v>
      </c>
      <c r="U2410" s="6">
        <f>YEAR(SalesDataTable[[#This Row],[Order Date]])</f>
        <v>2026</v>
      </c>
      <c r="V2410" s="9" t="str">
        <f>"Q"&amp;ROUNDUP(MONTH(SalesDataTable[[#This Row],[Order Date]])/3,0)</f>
        <v>Q4</v>
      </c>
      <c r="W2410" s="6">
        <f>MONTH(SalesDataTable[[#This Row],[Order Date]])</f>
        <v>11</v>
      </c>
      <c r="X2410" s="9" t="str">
        <f>TEXT(SalesDataTable[[#This Row],[Order Date]],"mmm")</f>
        <v>Nov</v>
      </c>
    </row>
    <row r="2411" spans="1:24">
      <c r="A2411" s="3">
        <v>1603</v>
      </c>
      <c r="B2411" s="4">
        <v>46347</v>
      </c>
      <c r="C2411" s="11">
        <f>YEAR(SalesDataTable[[#This Row],[Order Date]])</f>
        <v>2026</v>
      </c>
      <c r="D2411" s="11" t="str">
        <f>"Q"&amp;ROUNDUP(MONTH(SalesDataTable[[#This Row],[Order Date]])/3,0)</f>
        <v>Q4</v>
      </c>
      <c r="E2411" s="13">
        <f>MONTH(SalesDataTable[[#This Row],[Order Date]])</f>
        <v>11</v>
      </c>
      <c r="F2411" s="11" t="str">
        <f>TEXT(SalesDataTable[[#This Row],[Order Date]],"MMM")</f>
        <v>Nov</v>
      </c>
      <c r="G2411" s="5" t="s">
        <v>20</v>
      </c>
      <c r="H2411" s="5" t="s">
        <v>33</v>
      </c>
      <c r="I2411" s="5" t="s">
        <v>2</v>
      </c>
      <c r="J2411" s="5" t="s">
        <v>3</v>
      </c>
      <c r="K2411" s="5" t="s">
        <v>23</v>
      </c>
      <c r="L2411" s="5" t="s">
        <v>40</v>
      </c>
      <c r="M2411" s="6">
        <v>1</v>
      </c>
      <c r="N2411" s="7">
        <v>83.49</v>
      </c>
      <c r="O2411" s="8">
        <v>0.05</v>
      </c>
      <c r="P2411" s="7">
        <v>39.659999999999997</v>
      </c>
      <c r="Q2411" s="7">
        <f t="shared" si="148"/>
        <v>79.315499999999986</v>
      </c>
      <c r="R2411" s="7">
        <f t="shared" si="149"/>
        <v>39.659999999999997</v>
      </c>
      <c r="S2411" s="7">
        <f t="shared" si="150"/>
        <v>39.655499999999989</v>
      </c>
      <c r="T2411" s="9">
        <f t="shared" si="151"/>
        <v>0.49997163227868446</v>
      </c>
      <c r="U2411" s="6">
        <f>YEAR(SalesDataTable[[#This Row],[Order Date]])</f>
        <v>2026</v>
      </c>
      <c r="V2411" s="9" t="str">
        <f>"Q"&amp;ROUNDUP(MONTH(SalesDataTable[[#This Row],[Order Date]])/3,0)</f>
        <v>Q4</v>
      </c>
      <c r="W2411" s="6">
        <f>MONTH(SalesDataTable[[#This Row],[Order Date]])</f>
        <v>11</v>
      </c>
      <c r="X2411" s="9" t="str">
        <f>TEXT(SalesDataTable[[#This Row],[Order Date]],"mmm")</f>
        <v>Nov</v>
      </c>
    </row>
    <row r="2412" spans="1:24">
      <c r="A2412" s="3">
        <v>2073</v>
      </c>
      <c r="B2412" s="4">
        <v>46347</v>
      </c>
      <c r="C2412" s="11">
        <f>YEAR(SalesDataTable[[#This Row],[Order Date]])</f>
        <v>2026</v>
      </c>
      <c r="D2412" s="11" t="str">
        <f>"Q"&amp;ROUNDUP(MONTH(SalesDataTable[[#This Row],[Order Date]])/3,0)</f>
        <v>Q4</v>
      </c>
      <c r="E2412" s="13">
        <f>MONTH(SalesDataTable[[#This Row],[Order Date]])</f>
        <v>11</v>
      </c>
      <c r="F2412" s="11" t="str">
        <f>TEXT(SalesDataTable[[#This Row],[Order Date]],"MMM")</f>
        <v>Nov</v>
      </c>
      <c r="G2412" s="5" t="s">
        <v>6</v>
      </c>
      <c r="H2412" s="5" t="s">
        <v>43</v>
      </c>
      <c r="I2412" s="5" t="s">
        <v>2</v>
      </c>
      <c r="J2412" s="5" t="s">
        <v>13</v>
      </c>
      <c r="K2412" s="5" t="s">
        <v>4</v>
      </c>
      <c r="L2412" s="5" t="s">
        <v>22</v>
      </c>
      <c r="M2412" s="6">
        <v>2</v>
      </c>
      <c r="N2412" s="7">
        <v>51.48</v>
      </c>
      <c r="O2412" s="8">
        <v>0.1</v>
      </c>
      <c r="P2412" s="7">
        <v>22.51</v>
      </c>
      <c r="Q2412" s="7">
        <f t="shared" si="148"/>
        <v>92.664000000000001</v>
      </c>
      <c r="R2412" s="7">
        <f t="shared" si="149"/>
        <v>45.02</v>
      </c>
      <c r="S2412" s="7">
        <f t="shared" si="150"/>
        <v>47.643999999999998</v>
      </c>
      <c r="T2412" s="9">
        <f t="shared" si="151"/>
        <v>0.51415868082534744</v>
      </c>
      <c r="U2412" s="6">
        <f>YEAR(SalesDataTable[[#This Row],[Order Date]])</f>
        <v>2026</v>
      </c>
      <c r="V2412" s="9" t="str">
        <f>"Q"&amp;ROUNDUP(MONTH(SalesDataTable[[#This Row],[Order Date]])/3,0)</f>
        <v>Q4</v>
      </c>
      <c r="W2412" s="6">
        <f>MONTH(SalesDataTable[[#This Row],[Order Date]])</f>
        <v>11</v>
      </c>
      <c r="X2412" s="9" t="str">
        <f>TEXT(SalesDataTable[[#This Row],[Order Date]],"mmm")</f>
        <v>Nov</v>
      </c>
    </row>
    <row r="2413" spans="1:24">
      <c r="A2413" s="3">
        <v>2487</v>
      </c>
      <c r="B2413" s="4">
        <v>46347</v>
      </c>
      <c r="C2413" s="11">
        <f>YEAR(SalesDataTable[[#This Row],[Order Date]])</f>
        <v>2026</v>
      </c>
      <c r="D2413" s="11" t="str">
        <f>"Q"&amp;ROUNDUP(MONTH(SalesDataTable[[#This Row],[Order Date]])/3,0)</f>
        <v>Q4</v>
      </c>
      <c r="E2413" s="13">
        <f>MONTH(SalesDataTable[[#This Row],[Order Date]])</f>
        <v>11</v>
      </c>
      <c r="F2413" s="11" t="str">
        <f>TEXT(SalesDataTable[[#This Row],[Order Date]],"MMM")</f>
        <v>Nov</v>
      </c>
      <c r="G2413" s="5" t="s">
        <v>11</v>
      </c>
      <c r="H2413" s="5" t="s">
        <v>12</v>
      </c>
      <c r="I2413" s="5" t="s">
        <v>28</v>
      </c>
      <c r="J2413" s="5" t="s">
        <v>13</v>
      </c>
      <c r="K2413" s="5" t="s">
        <v>23</v>
      </c>
      <c r="L2413" s="5" t="s">
        <v>51</v>
      </c>
      <c r="M2413" s="6">
        <v>1</v>
      </c>
      <c r="N2413" s="7">
        <v>123.43</v>
      </c>
      <c r="O2413" s="8">
        <v>0.15</v>
      </c>
      <c r="P2413" s="7">
        <v>60.8</v>
      </c>
      <c r="Q2413" s="7">
        <f t="shared" si="148"/>
        <v>104.91550000000001</v>
      </c>
      <c r="R2413" s="7">
        <f t="shared" si="149"/>
        <v>60.8</v>
      </c>
      <c r="S2413" s="7">
        <f t="shared" si="150"/>
        <v>44.115500000000011</v>
      </c>
      <c r="T2413" s="9">
        <f t="shared" si="151"/>
        <v>0.42048601017008935</v>
      </c>
      <c r="U2413" s="6">
        <f>YEAR(SalesDataTable[[#This Row],[Order Date]])</f>
        <v>2026</v>
      </c>
      <c r="V2413" s="9" t="str">
        <f>"Q"&amp;ROUNDUP(MONTH(SalesDataTable[[#This Row],[Order Date]])/3,0)</f>
        <v>Q4</v>
      </c>
      <c r="W2413" s="6">
        <f>MONTH(SalesDataTable[[#This Row],[Order Date]])</f>
        <v>11</v>
      </c>
      <c r="X2413" s="9" t="str">
        <f>TEXT(SalesDataTable[[#This Row],[Order Date]],"mmm")</f>
        <v>Nov</v>
      </c>
    </row>
    <row r="2414" spans="1:24">
      <c r="A2414" s="3">
        <v>3407</v>
      </c>
      <c r="B2414" s="4">
        <v>46347</v>
      </c>
      <c r="C2414" s="11">
        <f>YEAR(SalesDataTable[[#This Row],[Order Date]])</f>
        <v>2026</v>
      </c>
      <c r="D2414" s="11" t="str">
        <f>"Q"&amp;ROUNDUP(MONTH(SalesDataTable[[#This Row],[Order Date]])/3,0)</f>
        <v>Q4</v>
      </c>
      <c r="E2414" s="13">
        <f>MONTH(SalesDataTable[[#This Row],[Order Date]])</f>
        <v>11</v>
      </c>
      <c r="F2414" s="11" t="str">
        <f>TEXT(SalesDataTable[[#This Row],[Order Date]],"MMM")</f>
        <v>Nov</v>
      </c>
      <c r="G2414" s="5" t="s">
        <v>20</v>
      </c>
      <c r="H2414" s="5" t="s">
        <v>31</v>
      </c>
      <c r="I2414" s="5" t="s">
        <v>2</v>
      </c>
      <c r="J2414" s="5" t="s">
        <v>13</v>
      </c>
      <c r="K2414" s="5" t="s">
        <v>14</v>
      </c>
      <c r="L2414" s="5" t="s">
        <v>48</v>
      </c>
      <c r="M2414" s="6">
        <v>1</v>
      </c>
      <c r="N2414" s="7">
        <v>164.85</v>
      </c>
      <c r="O2414" s="8">
        <v>0.1</v>
      </c>
      <c r="P2414" s="7">
        <v>89.4</v>
      </c>
      <c r="Q2414" s="7">
        <f t="shared" si="148"/>
        <v>148.36500000000001</v>
      </c>
      <c r="R2414" s="7">
        <f t="shared" si="149"/>
        <v>89.4</v>
      </c>
      <c r="S2414" s="7">
        <f t="shared" si="150"/>
        <v>58.965000000000003</v>
      </c>
      <c r="T2414" s="9">
        <f t="shared" si="151"/>
        <v>0.39743200889697705</v>
      </c>
      <c r="U2414" s="6">
        <f>YEAR(SalesDataTable[[#This Row],[Order Date]])</f>
        <v>2026</v>
      </c>
      <c r="V2414" s="9" t="str">
        <f>"Q"&amp;ROUNDUP(MONTH(SalesDataTable[[#This Row],[Order Date]])/3,0)</f>
        <v>Q4</v>
      </c>
      <c r="W2414" s="6">
        <f>MONTH(SalesDataTable[[#This Row],[Order Date]])</f>
        <v>11</v>
      </c>
      <c r="X2414" s="9" t="str">
        <f>TEXT(SalesDataTable[[#This Row],[Order Date]],"mmm")</f>
        <v>Nov</v>
      </c>
    </row>
    <row r="2415" spans="1:24">
      <c r="A2415" s="3">
        <v>4052</v>
      </c>
      <c r="B2415" s="4">
        <v>46347</v>
      </c>
      <c r="C2415" s="11">
        <f>YEAR(SalesDataTable[[#This Row],[Order Date]])</f>
        <v>2026</v>
      </c>
      <c r="D2415" s="11" t="str">
        <f>"Q"&amp;ROUNDUP(MONTH(SalesDataTable[[#This Row],[Order Date]])/3,0)</f>
        <v>Q4</v>
      </c>
      <c r="E2415" s="13">
        <f>MONTH(SalesDataTable[[#This Row],[Order Date]])</f>
        <v>11</v>
      </c>
      <c r="F2415" s="11" t="str">
        <f>TEXT(SalesDataTable[[#This Row],[Order Date]],"MMM")</f>
        <v>Nov</v>
      </c>
      <c r="G2415" s="5" t="s">
        <v>0</v>
      </c>
      <c r="H2415" s="5" t="s">
        <v>1</v>
      </c>
      <c r="I2415" s="5" t="s">
        <v>2</v>
      </c>
      <c r="J2415" s="5" t="s">
        <v>13</v>
      </c>
      <c r="K2415" s="5" t="s">
        <v>14</v>
      </c>
      <c r="L2415" s="5" t="s">
        <v>32</v>
      </c>
      <c r="M2415" s="6">
        <v>1</v>
      </c>
      <c r="N2415" s="7">
        <v>46.82</v>
      </c>
      <c r="O2415" s="8">
        <v>0.2</v>
      </c>
      <c r="P2415" s="7">
        <v>18.27</v>
      </c>
      <c r="Q2415" s="7">
        <f t="shared" si="148"/>
        <v>37.456000000000003</v>
      </c>
      <c r="R2415" s="7">
        <f t="shared" si="149"/>
        <v>18.27</v>
      </c>
      <c r="S2415" s="7">
        <f t="shared" si="150"/>
        <v>19.186000000000003</v>
      </c>
      <c r="T2415" s="9">
        <f t="shared" si="151"/>
        <v>0.51222768047842804</v>
      </c>
      <c r="U2415" s="6">
        <f>YEAR(SalesDataTable[[#This Row],[Order Date]])</f>
        <v>2026</v>
      </c>
      <c r="V2415" s="9" t="str">
        <f>"Q"&amp;ROUNDUP(MONTH(SalesDataTable[[#This Row],[Order Date]])/3,0)</f>
        <v>Q4</v>
      </c>
      <c r="W2415" s="6">
        <f>MONTH(SalesDataTable[[#This Row],[Order Date]])</f>
        <v>11</v>
      </c>
      <c r="X2415" s="9" t="str">
        <f>TEXT(SalesDataTable[[#This Row],[Order Date]],"mmm")</f>
        <v>Nov</v>
      </c>
    </row>
    <row r="2416" spans="1:24">
      <c r="A2416" s="3">
        <v>119</v>
      </c>
      <c r="B2416" s="4">
        <v>46348</v>
      </c>
      <c r="C2416" s="11">
        <f>YEAR(SalesDataTable[[#This Row],[Order Date]])</f>
        <v>2026</v>
      </c>
      <c r="D2416" s="11" t="str">
        <f>"Q"&amp;ROUNDUP(MONTH(SalesDataTable[[#This Row],[Order Date]])/3,0)</f>
        <v>Q4</v>
      </c>
      <c r="E2416" s="13">
        <f>MONTH(SalesDataTable[[#This Row],[Order Date]])</f>
        <v>11</v>
      </c>
      <c r="F2416" s="11" t="str">
        <f>TEXT(SalesDataTable[[#This Row],[Order Date]],"MMM")</f>
        <v>Nov</v>
      </c>
      <c r="G2416" s="5" t="s">
        <v>0</v>
      </c>
      <c r="H2416" s="5" t="s">
        <v>36</v>
      </c>
      <c r="I2416" s="5" t="s">
        <v>2</v>
      </c>
      <c r="J2416" s="5" t="s">
        <v>13</v>
      </c>
      <c r="K2416" s="5" t="s">
        <v>34</v>
      </c>
      <c r="L2416" s="5" t="s">
        <v>35</v>
      </c>
      <c r="M2416" s="6">
        <v>1</v>
      </c>
      <c r="N2416" s="7">
        <v>41.16</v>
      </c>
      <c r="O2416" s="8">
        <v>0.1</v>
      </c>
      <c r="P2416" s="7">
        <v>14.82</v>
      </c>
      <c r="Q2416" s="7">
        <f t="shared" si="148"/>
        <v>37.043999999999997</v>
      </c>
      <c r="R2416" s="7">
        <f t="shared" si="149"/>
        <v>14.82</v>
      </c>
      <c r="S2416" s="7">
        <f t="shared" si="150"/>
        <v>22.223999999999997</v>
      </c>
      <c r="T2416" s="9">
        <f t="shared" si="151"/>
        <v>0.59993521218011014</v>
      </c>
      <c r="U2416" s="6">
        <f>YEAR(SalesDataTable[[#This Row],[Order Date]])</f>
        <v>2026</v>
      </c>
      <c r="V2416" s="9" t="str">
        <f>"Q"&amp;ROUNDUP(MONTH(SalesDataTable[[#This Row],[Order Date]])/3,0)</f>
        <v>Q4</v>
      </c>
      <c r="W2416" s="6">
        <f>MONTH(SalesDataTable[[#This Row],[Order Date]])</f>
        <v>11</v>
      </c>
      <c r="X2416" s="9" t="str">
        <f>TEXT(SalesDataTable[[#This Row],[Order Date]],"mmm")</f>
        <v>Nov</v>
      </c>
    </row>
    <row r="2417" spans="1:24">
      <c r="A2417" s="3">
        <v>298</v>
      </c>
      <c r="B2417" s="4">
        <v>46348</v>
      </c>
      <c r="C2417" s="11">
        <f>YEAR(SalesDataTable[[#This Row],[Order Date]])</f>
        <v>2026</v>
      </c>
      <c r="D2417" s="11" t="str">
        <f>"Q"&amp;ROUNDUP(MONTH(SalesDataTable[[#This Row],[Order Date]])/3,0)</f>
        <v>Q4</v>
      </c>
      <c r="E2417" s="13">
        <f>MONTH(SalesDataTable[[#This Row],[Order Date]])</f>
        <v>11</v>
      </c>
      <c r="F2417" s="11" t="str">
        <f>TEXT(SalesDataTable[[#This Row],[Order Date]],"MMM")</f>
        <v>Nov</v>
      </c>
      <c r="G2417" s="5" t="s">
        <v>6</v>
      </c>
      <c r="H2417" s="5" t="s">
        <v>43</v>
      </c>
      <c r="I2417" s="5" t="s">
        <v>28</v>
      </c>
      <c r="J2417" s="5" t="s">
        <v>13</v>
      </c>
      <c r="K2417" s="5" t="s">
        <v>23</v>
      </c>
      <c r="L2417" s="5" t="s">
        <v>29</v>
      </c>
      <c r="M2417" s="6">
        <v>1</v>
      </c>
      <c r="N2417" s="7">
        <v>196.08</v>
      </c>
      <c r="O2417" s="8">
        <v>0.1</v>
      </c>
      <c r="P2417" s="7">
        <v>104.19</v>
      </c>
      <c r="Q2417" s="7">
        <f t="shared" si="148"/>
        <v>176.47200000000001</v>
      </c>
      <c r="R2417" s="7">
        <f t="shared" si="149"/>
        <v>104.19</v>
      </c>
      <c r="S2417" s="7">
        <f t="shared" si="150"/>
        <v>72.282000000000011</v>
      </c>
      <c r="T2417" s="9">
        <f t="shared" si="151"/>
        <v>0.40959472324221408</v>
      </c>
      <c r="U2417" s="6">
        <f>YEAR(SalesDataTable[[#This Row],[Order Date]])</f>
        <v>2026</v>
      </c>
      <c r="V2417" s="9" t="str">
        <f>"Q"&amp;ROUNDUP(MONTH(SalesDataTable[[#This Row],[Order Date]])/3,0)</f>
        <v>Q4</v>
      </c>
      <c r="W2417" s="6">
        <f>MONTH(SalesDataTable[[#This Row],[Order Date]])</f>
        <v>11</v>
      </c>
      <c r="X2417" s="9" t="str">
        <f>TEXT(SalesDataTable[[#This Row],[Order Date]],"mmm")</f>
        <v>Nov</v>
      </c>
    </row>
    <row r="2418" spans="1:24">
      <c r="A2418" s="3">
        <v>419</v>
      </c>
      <c r="B2418" s="4">
        <v>46348</v>
      </c>
      <c r="C2418" s="11">
        <f>YEAR(SalesDataTable[[#This Row],[Order Date]])</f>
        <v>2026</v>
      </c>
      <c r="D2418" s="11" t="str">
        <f>"Q"&amp;ROUNDUP(MONTH(SalesDataTable[[#This Row],[Order Date]])/3,0)</f>
        <v>Q4</v>
      </c>
      <c r="E2418" s="13">
        <f>MONTH(SalesDataTable[[#This Row],[Order Date]])</f>
        <v>11</v>
      </c>
      <c r="F2418" s="11" t="str">
        <f>TEXT(SalesDataTable[[#This Row],[Order Date]],"MMM")</f>
        <v>Nov</v>
      </c>
      <c r="G2418" s="5" t="s">
        <v>20</v>
      </c>
      <c r="H2418" s="5" t="s">
        <v>33</v>
      </c>
      <c r="I2418" s="5" t="s">
        <v>19</v>
      </c>
      <c r="J2418" s="5" t="s">
        <v>13</v>
      </c>
      <c r="K2418" s="5" t="s">
        <v>23</v>
      </c>
      <c r="L2418" s="5" t="s">
        <v>29</v>
      </c>
      <c r="M2418" s="6">
        <v>1</v>
      </c>
      <c r="N2418" s="7">
        <v>192.62</v>
      </c>
      <c r="O2418" s="8">
        <v>0.1</v>
      </c>
      <c r="P2418" s="7">
        <v>105.97</v>
      </c>
      <c r="Q2418" s="7">
        <f t="shared" si="148"/>
        <v>173.358</v>
      </c>
      <c r="R2418" s="7">
        <f t="shared" si="149"/>
        <v>105.97</v>
      </c>
      <c r="S2418" s="7">
        <f t="shared" si="150"/>
        <v>67.388000000000005</v>
      </c>
      <c r="T2418" s="9">
        <f t="shared" si="151"/>
        <v>0.38872160500236508</v>
      </c>
      <c r="U2418" s="6">
        <f>YEAR(SalesDataTable[[#This Row],[Order Date]])</f>
        <v>2026</v>
      </c>
      <c r="V2418" s="9" t="str">
        <f>"Q"&amp;ROUNDUP(MONTH(SalesDataTable[[#This Row],[Order Date]])/3,0)</f>
        <v>Q4</v>
      </c>
      <c r="W2418" s="6">
        <f>MONTH(SalesDataTable[[#This Row],[Order Date]])</f>
        <v>11</v>
      </c>
      <c r="X2418" s="9" t="str">
        <f>TEXT(SalesDataTable[[#This Row],[Order Date]],"mmm")</f>
        <v>Nov</v>
      </c>
    </row>
    <row r="2419" spans="1:24">
      <c r="A2419" s="3">
        <v>1181</v>
      </c>
      <c r="B2419" s="4">
        <v>46348</v>
      </c>
      <c r="C2419" s="11">
        <f>YEAR(SalesDataTable[[#This Row],[Order Date]])</f>
        <v>2026</v>
      </c>
      <c r="D2419" s="11" t="str">
        <f>"Q"&amp;ROUNDUP(MONTH(SalesDataTable[[#This Row],[Order Date]])/3,0)</f>
        <v>Q4</v>
      </c>
      <c r="E2419" s="13">
        <f>MONTH(SalesDataTable[[#This Row],[Order Date]])</f>
        <v>11</v>
      </c>
      <c r="F2419" s="11" t="str">
        <f>TEXT(SalesDataTable[[#This Row],[Order Date]],"MMM")</f>
        <v>Nov</v>
      </c>
      <c r="G2419" s="5" t="s">
        <v>6</v>
      </c>
      <c r="H2419" s="5" t="s">
        <v>43</v>
      </c>
      <c r="I2419" s="5" t="s">
        <v>28</v>
      </c>
      <c r="J2419" s="5" t="s">
        <v>13</v>
      </c>
      <c r="K2419" s="5" t="s">
        <v>4</v>
      </c>
      <c r="L2419" s="5" t="s">
        <v>30</v>
      </c>
      <c r="M2419" s="6">
        <v>2</v>
      </c>
      <c r="N2419" s="7">
        <v>102.87</v>
      </c>
      <c r="O2419" s="8">
        <v>0.05</v>
      </c>
      <c r="P2419" s="7">
        <v>51.69</v>
      </c>
      <c r="Q2419" s="7">
        <f t="shared" si="148"/>
        <v>195.453</v>
      </c>
      <c r="R2419" s="7">
        <f t="shared" si="149"/>
        <v>103.38</v>
      </c>
      <c r="S2419" s="7">
        <f t="shared" si="150"/>
        <v>92.073000000000008</v>
      </c>
      <c r="T2419" s="9">
        <f t="shared" si="151"/>
        <v>0.4710748875688785</v>
      </c>
      <c r="U2419" s="6">
        <f>YEAR(SalesDataTable[[#This Row],[Order Date]])</f>
        <v>2026</v>
      </c>
      <c r="V2419" s="9" t="str">
        <f>"Q"&amp;ROUNDUP(MONTH(SalesDataTable[[#This Row],[Order Date]])/3,0)</f>
        <v>Q4</v>
      </c>
      <c r="W2419" s="6">
        <f>MONTH(SalesDataTable[[#This Row],[Order Date]])</f>
        <v>11</v>
      </c>
      <c r="X2419" s="9" t="str">
        <f>TEXT(SalesDataTable[[#This Row],[Order Date]],"mmm")</f>
        <v>Nov</v>
      </c>
    </row>
    <row r="2420" spans="1:24">
      <c r="A2420" s="3">
        <v>1924</v>
      </c>
      <c r="B2420" s="4">
        <v>46348</v>
      </c>
      <c r="C2420" s="11">
        <f>YEAR(SalesDataTable[[#This Row],[Order Date]])</f>
        <v>2026</v>
      </c>
      <c r="D2420" s="11" t="str">
        <f>"Q"&amp;ROUNDUP(MONTH(SalesDataTable[[#This Row],[Order Date]])/3,0)</f>
        <v>Q4</v>
      </c>
      <c r="E2420" s="13">
        <f>MONTH(SalesDataTable[[#This Row],[Order Date]])</f>
        <v>11</v>
      </c>
      <c r="F2420" s="11" t="str">
        <f>TEXT(SalesDataTable[[#This Row],[Order Date]],"MMM")</f>
        <v>Nov</v>
      </c>
      <c r="G2420" s="5" t="s">
        <v>0</v>
      </c>
      <c r="H2420" s="5" t="s">
        <v>50</v>
      </c>
      <c r="I2420" s="5" t="s">
        <v>2</v>
      </c>
      <c r="J2420" s="5" t="s">
        <v>13</v>
      </c>
      <c r="K2420" s="5" t="s">
        <v>4</v>
      </c>
      <c r="L2420" s="5" t="s">
        <v>22</v>
      </c>
      <c r="M2420" s="6">
        <v>3</v>
      </c>
      <c r="N2420" s="7">
        <v>50.99</v>
      </c>
      <c r="O2420" s="8">
        <v>0.2</v>
      </c>
      <c r="P2420" s="7">
        <v>22.53</v>
      </c>
      <c r="Q2420" s="7">
        <f t="shared" si="148"/>
        <v>122.376</v>
      </c>
      <c r="R2420" s="7">
        <f t="shared" si="149"/>
        <v>67.59</v>
      </c>
      <c r="S2420" s="7">
        <f t="shared" si="150"/>
        <v>54.786000000000001</v>
      </c>
      <c r="T2420" s="9">
        <f t="shared" si="151"/>
        <v>0.44768582074916652</v>
      </c>
      <c r="U2420" s="6">
        <f>YEAR(SalesDataTable[[#This Row],[Order Date]])</f>
        <v>2026</v>
      </c>
      <c r="V2420" s="9" t="str">
        <f>"Q"&amp;ROUNDUP(MONTH(SalesDataTable[[#This Row],[Order Date]])/3,0)</f>
        <v>Q4</v>
      </c>
      <c r="W2420" s="6">
        <f>MONTH(SalesDataTable[[#This Row],[Order Date]])</f>
        <v>11</v>
      </c>
      <c r="X2420" s="9" t="str">
        <f>TEXT(SalesDataTable[[#This Row],[Order Date]],"mmm")</f>
        <v>Nov</v>
      </c>
    </row>
    <row r="2421" spans="1:24">
      <c r="A2421" s="3">
        <v>3829</v>
      </c>
      <c r="B2421" s="4">
        <v>46348</v>
      </c>
      <c r="C2421" s="11">
        <f>YEAR(SalesDataTable[[#This Row],[Order Date]])</f>
        <v>2026</v>
      </c>
      <c r="D2421" s="11" t="str">
        <f>"Q"&amp;ROUNDUP(MONTH(SalesDataTable[[#This Row],[Order Date]])/3,0)</f>
        <v>Q4</v>
      </c>
      <c r="E2421" s="13">
        <f>MONTH(SalesDataTable[[#This Row],[Order Date]])</f>
        <v>11</v>
      </c>
      <c r="F2421" s="11" t="str">
        <f>TEXT(SalesDataTable[[#This Row],[Order Date]],"MMM")</f>
        <v>Nov</v>
      </c>
      <c r="G2421" s="5" t="s">
        <v>6</v>
      </c>
      <c r="H2421" s="5" t="s">
        <v>43</v>
      </c>
      <c r="I2421" s="5" t="s">
        <v>19</v>
      </c>
      <c r="J2421" s="5" t="s">
        <v>13</v>
      </c>
      <c r="K2421" s="5" t="s">
        <v>4</v>
      </c>
      <c r="L2421" s="5" t="s">
        <v>26</v>
      </c>
      <c r="M2421" s="6">
        <v>1</v>
      </c>
      <c r="N2421" s="7">
        <v>39.94</v>
      </c>
      <c r="O2421" s="8">
        <v>0.1</v>
      </c>
      <c r="P2421" s="7">
        <v>16.89</v>
      </c>
      <c r="Q2421" s="7">
        <f t="shared" si="148"/>
        <v>35.945999999999998</v>
      </c>
      <c r="R2421" s="7">
        <f t="shared" si="149"/>
        <v>16.89</v>
      </c>
      <c r="S2421" s="7">
        <f t="shared" si="150"/>
        <v>19.055999999999997</v>
      </c>
      <c r="T2421" s="9">
        <f t="shared" si="151"/>
        <v>0.53012852612251704</v>
      </c>
      <c r="U2421" s="6">
        <f>YEAR(SalesDataTable[[#This Row],[Order Date]])</f>
        <v>2026</v>
      </c>
      <c r="V2421" s="9" t="str">
        <f>"Q"&amp;ROUNDUP(MONTH(SalesDataTable[[#This Row],[Order Date]])/3,0)</f>
        <v>Q4</v>
      </c>
      <c r="W2421" s="6">
        <f>MONTH(SalesDataTable[[#This Row],[Order Date]])</f>
        <v>11</v>
      </c>
      <c r="X2421" s="9" t="str">
        <f>TEXT(SalesDataTable[[#This Row],[Order Date]],"mmm")</f>
        <v>Nov</v>
      </c>
    </row>
    <row r="2422" spans="1:24">
      <c r="A2422" s="3">
        <v>5065</v>
      </c>
      <c r="B2422" s="4">
        <v>46348</v>
      </c>
      <c r="C2422" s="11">
        <f>YEAR(SalesDataTable[[#This Row],[Order Date]])</f>
        <v>2026</v>
      </c>
      <c r="D2422" s="11" t="str">
        <f>"Q"&amp;ROUNDUP(MONTH(SalesDataTable[[#This Row],[Order Date]])/3,0)</f>
        <v>Q4</v>
      </c>
      <c r="E2422" s="13">
        <f>MONTH(SalesDataTable[[#This Row],[Order Date]])</f>
        <v>11</v>
      </c>
      <c r="F2422" s="11" t="str">
        <f>TEXT(SalesDataTable[[#This Row],[Order Date]],"MMM")</f>
        <v>Nov</v>
      </c>
      <c r="G2422" s="5" t="s">
        <v>20</v>
      </c>
      <c r="H2422" s="5" t="s">
        <v>33</v>
      </c>
      <c r="I2422" s="5" t="s">
        <v>2</v>
      </c>
      <c r="J2422" s="5" t="s">
        <v>13</v>
      </c>
      <c r="K2422" s="5" t="s">
        <v>14</v>
      </c>
      <c r="L2422" s="5" t="s">
        <v>48</v>
      </c>
      <c r="M2422" s="6">
        <v>2</v>
      </c>
      <c r="N2422" s="7">
        <v>166.15</v>
      </c>
      <c r="O2422" s="8">
        <v>0</v>
      </c>
      <c r="P2422" s="7">
        <v>86.42</v>
      </c>
      <c r="Q2422" s="7">
        <f t="shared" si="148"/>
        <v>332.3</v>
      </c>
      <c r="R2422" s="7">
        <f t="shared" si="149"/>
        <v>172.84</v>
      </c>
      <c r="S2422" s="7">
        <f t="shared" si="150"/>
        <v>159.46</v>
      </c>
      <c r="T2422" s="9">
        <f t="shared" si="151"/>
        <v>0.47986758952753539</v>
      </c>
      <c r="U2422" s="6">
        <f>YEAR(SalesDataTable[[#This Row],[Order Date]])</f>
        <v>2026</v>
      </c>
      <c r="V2422" s="9" t="str">
        <f>"Q"&amp;ROUNDUP(MONTH(SalesDataTable[[#This Row],[Order Date]])/3,0)</f>
        <v>Q4</v>
      </c>
      <c r="W2422" s="6">
        <f>MONTH(SalesDataTable[[#This Row],[Order Date]])</f>
        <v>11</v>
      </c>
      <c r="X2422" s="9" t="str">
        <f>TEXT(SalesDataTable[[#This Row],[Order Date]],"mmm")</f>
        <v>Nov</v>
      </c>
    </row>
    <row r="2423" spans="1:24">
      <c r="A2423" s="3">
        <v>5146</v>
      </c>
      <c r="B2423" s="4">
        <v>46348</v>
      </c>
      <c r="C2423" s="11">
        <f>YEAR(SalesDataTable[[#This Row],[Order Date]])</f>
        <v>2026</v>
      </c>
      <c r="D2423" s="11" t="str">
        <f>"Q"&amp;ROUNDUP(MONTH(SalesDataTable[[#This Row],[Order Date]])/3,0)</f>
        <v>Q4</v>
      </c>
      <c r="E2423" s="13">
        <f>MONTH(SalesDataTable[[#This Row],[Order Date]])</f>
        <v>11</v>
      </c>
      <c r="F2423" s="11" t="str">
        <f>TEXT(SalesDataTable[[#This Row],[Order Date]],"MMM")</f>
        <v>Nov</v>
      </c>
      <c r="G2423" s="5" t="s">
        <v>6</v>
      </c>
      <c r="H2423" s="5" t="s">
        <v>27</v>
      </c>
      <c r="I2423" s="5" t="s">
        <v>2</v>
      </c>
      <c r="J2423" s="5" t="s">
        <v>13</v>
      </c>
      <c r="K2423" s="5" t="s">
        <v>34</v>
      </c>
      <c r="L2423" s="5" t="s">
        <v>42</v>
      </c>
      <c r="M2423" s="6">
        <v>1</v>
      </c>
      <c r="N2423" s="7">
        <v>35.79</v>
      </c>
      <c r="O2423" s="8">
        <v>0.1</v>
      </c>
      <c r="P2423" s="7">
        <v>14.17</v>
      </c>
      <c r="Q2423" s="7">
        <f t="shared" si="148"/>
        <v>32.210999999999999</v>
      </c>
      <c r="R2423" s="7">
        <f t="shared" si="149"/>
        <v>14.17</v>
      </c>
      <c r="S2423" s="7">
        <f t="shared" si="150"/>
        <v>18.040999999999997</v>
      </c>
      <c r="T2423" s="9">
        <f t="shared" si="151"/>
        <v>0.56008816863804278</v>
      </c>
      <c r="U2423" s="6">
        <f>YEAR(SalesDataTable[[#This Row],[Order Date]])</f>
        <v>2026</v>
      </c>
      <c r="V2423" s="9" t="str">
        <f>"Q"&amp;ROUNDUP(MONTH(SalesDataTable[[#This Row],[Order Date]])/3,0)</f>
        <v>Q4</v>
      </c>
      <c r="W2423" s="6">
        <f>MONTH(SalesDataTable[[#This Row],[Order Date]])</f>
        <v>11</v>
      </c>
      <c r="X2423" s="9" t="str">
        <f>TEXT(SalesDataTable[[#This Row],[Order Date]],"mmm")</f>
        <v>Nov</v>
      </c>
    </row>
    <row r="2424" spans="1:24">
      <c r="A2424" s="3">
        <v>320</v>
      </c>
      <c r="B2424" s="4">
        <v>46349</v>
      </c>
      <c r="C2424" s="11">
        <f>YEAR(SalesDataTable[[#This Row],[Order Date]])</f>
        <v>2026</v>
      </c>
      <c r="D2424" s="11" t="str">
        <f>"Q"&amp;ROUNDUP(MONTH(SalesDataTable[[#This Row],[Order Date]])/3,0)</f>
        <v>Q4</v>
      </c>
      <c r="E2424" s="13">
        <f>MONTH(SalesDataTable[[#This Row],[Order Date]])</f>
        <v>11</v>
      </c>
      <c r="F2424" s="11" t="str">
        <f>TEXT(SalesDataTable[[#This Row],[Order Date]],"MMM")</f>
        <v>Nov</v>
      </c>
      <c r="G2424" s="5" t="s">
        <v>11</v>
      </c>
      <c r="H2424" s="5" t="s">
        <v>12</v>
      </c>
      <c r="I2424" s="5" t="s">
        <v>2</v>
      </c>
      <c r="J2424" s="5" t="s">
        <v>13</v>
      </c>
      <c r="K2424" s="5" t="s">
        <v>23</v>
      </c>
      <c r="L2424" s="5" t="s">
        <v>29</v>
      </c>
      <c r="M2424" s="6">
        <v>5</v>
      </c>
      <c r="N2424" s="7">
        <v>196.53</v>
      </c>
      <c r="O2424" s="8">
        <v>0.15</v>
      </c>
      <c r="P2424" s="7">
        <v>105.01</v>
      </c>
      <c r="Q2424" s="7">
        <f t="shared" si="148"/>
        <v>835.25249999999994</v>
      </c>
      <c r="R2424" s="7">
        <f t="shared" si="149"/>
        <v>525.05000000000007</v>
      </c>
      <c r="S2424" s="7">
        <f t="shared" si="150"/>
        <v>310.20249999999987</v>
      </c>
      <c r="T2424" s="9">
        <f t="shared" si="151"/>
        <v>0.37138769414039452</v>
      </c>
      <c r="U2424" s="6">
        <f>YEAR(SalesDataTable[[#This Row],[Order Date]])</f>
        <v>2026</v>
      </c>
      <c r="V2424" s="9" t="str">
        <f>"Q"&amp;ROUNDUP(MONTH(SalesDataTable[[#This Row],[Order Date]])/3,0)</f>
        <v>Q4</v>
      </c>
      <c r="W2424" s="6">
        <f>MONTH(SalesDataTable[[#This Row],[Order Date]])</f>
        <v>11</v>
      </c>
      <c r="X2424" s="9" t="str">
        <f>TEXT(SalesDataTable[[#This Row],[Order Date]],"mmm")</f>
        <v>Nov</v>
      </c>
    </row>
    <row r="2425" spans="1:24">
      <c r="A2425" s="3">
        <v>1250</v>
      </c>
      <c r="B2425" s="4">
        <v>46349</v>
      </c>
      <c r="C2425" s="11">
        <f>YEAR(SalesDataTable[[#This Row],[Order Date]])</f>
        <v>2026</v>
      </c>
      <c r="D2425" s="11" t="str">
        <f>"Q"&amp;ROUNDUP(MONTH(SalesDataTable[[#This Row],[Order Date]])/3,0)</f>
        <v>Q4</v>
      </c>
      <c r="E2425" s="13">
        <f>MONTH(SalesDataTable[[#This Row],[Order Date]])</f>
        <v>11</v>
      </c>
      <c r="F2425" s="11" t="str">
        <f>TEXT(SalesDataTable[[#This Row],[Order Date]],"MMM")</f>
        <v>Nov</v>
      </c>
      <c r="G2425" s="5" t="s">
        <v>6</v>
      </c>
      <c r="H2425" s="5" t="s">
        <v>43</v>
      </c>
      <c r="I2425" s="5" t="s">
        <v>2</v>
      </c>
      <c r="J2425" s="5" t="s">
        <v>13</v>
      </c>
      <c r="K2425" s="5" t="s">
        <v>14</v>
      </c>
      <c r="L2425" s="5" t="s">
        <v>15</v>
      </c>
      <c r="M2425" s="6">
        <v>6</v>
      </c>
      <c r="N2425" s="7">
        <v>36.35</v>
      </c>
      <c r="O2425" s="8">
        <v>0</v>
      </c>
      <c r="P2425" s="7">
        <v>13.24</v>
      </c>
      <c r="Q2425" s="7">
        <f t="shared" si="148"/>
        <v>218.10000000000002</v>
      </c>
      <c r="R2425" s="7">
        <f t="shared" si="149"/>
        <v>79.44</v>
      </c>
      <c r="S2425" s="7">
        <f t="shared" si="150"/>
        <v>138.66000000000003</v>
      </c>
      <c r="T2425" s="9">
        <f t="shared" si="151"/>
        <v>0.63576341127922975</v>
      </c>
      <c r="U2425" s="6">
        <f>YEAR(SalesDataTable[[#This Row],[Order Date]])</f>
        <v>2026</v>
      </c>
      <c r="V2425" s="9" t="str">
        <f>"Q"&amp;ROUNDUP(MONTH(SalesDataTable[[#This Row],[Order Date]])/3,0)</f>
        <v>Q4</v>
      </c>
      <c r="W2425" s="6">
        <f>MONTH(SalesDataTable[[#This Row],[Order Date]])</f>
        <v>11</v>
      </c>
      <c r="X2425" s="9" t="str">
        <f>TEXT(SalesDataTable[[#This Row],[Order Date]],"mmm")</f>
        <v>Nov</v>
      </c>
    </row>
    <row r="2426" spans="1:24">
      <c r="A2426" s="3">
        <v>2584</v>
      </c>
      <c r="B2426" s="4">
        <v>46349</v>
      </c>
      <c r="C2426" s="11">
        <f>YEAR(SalesDataTable[[#This Row],[Order Date]])</f>
        <v>2026</v>
      </c>
      <c r="D2426" s="11" t="str">
        <f>"Q"&amp;ROUNDUP(MONTH(SalesDataTable[[#This Row],[Order Date]])/3,0)</f>
        <v>Q4</v>
      </c>
      <c r="E2426" s="13">
        <f>MONTH(SalesDataTable[[#This Row],[Order Date]])</f>
        <v>11</v>
      </c>
      <c r="F2426" s="11" t="str">
        <f>TEXT(SalesDataTable[[#This Row],[Order Date]],"MMM")</f>
        <v>Nov</v>
      </c>
      <c r="G2426" s="5" t="s">
        <v>6</v>
      </c>
      <c r="H2426" s="5" t="s">
        <v>27</v>
      </c>
      <c r="I2426" s="5" t="s">
        <v>8</v>
      </c>
      <c r="J2426" s="5" t="s">
        <v>3</v>
      </c>
      <c r="K2426" s="5" t="s">
        <v>23</v>
      </c>
      <c r="L2426" s="5" t="s">
        <v>29</v>
      </c>
      <c r="M2426" s="6">
        <v>15</v>
      </c>
      <c r="N2426" s="7">
        <v>192.23</v>
      </c>
      <c r="O2426" s="8">
        <v>0.15</v>
      </c>
      <c r="P2426" s="7">
        <v>106.34</v>
      </c>
      <c r="Q2426" s="7">
        <f t="shared" si="148"/>
        <v>2450.9324999999999</v>
      </c>
      <c r="R2426" s="7">
        <f t="shared" si="149"/>
        <v>1595.1000000000001</v>
      </c>
      <c r="S2426" s="7">
        <f t="shared" si="150"/>
        <v>855.83249999999975</v>
      </c>
      <c r="T2426" s="9">
        <f t="shared" si="151"/>
        <v>0.34918648310387979</v>
      </c>
      <c r="U2426" s="6">
        <f>YEAR(SalesDataTable[[#This Row],[Order Date]])</f>
        <v>2026</v>
      </c>
      <c r="V2426" s="9" t="str">
        <f>"Q"&amp;ROUNDUP(MONTH(SalesDataTable[[#This Row],[Order Date]])/3,0)</f>
        <v>Q4</v>
      </c>
      <c r="W2426" s="6">
        <f>MONTH(SalesDataTable[[#This Row],[Order Date]])</f>
        <v>11</v>
      </c>
      <c r="X2426" s="9" t="str">
        <f>TEXT(SalesDataTable[[#This Row],[Order Date]],"mmm")</f>
        <v>Nov</v>
      </c>
    </row>
    <row r="2427" spans="1:24">
      <c r="A2427" s="3">
        <v>2717</v>
      </c>
      <c r="B2427" s="4">
        <v>46349</v>
      </c>
      <c r="C2427" s="11">
        <f>YEAR(SalesDataTable[[#This Row],[Order Date]])</f>
        <v>2026</v>
      </c>
      <c r="D2427" s="11" t="str">
        <f>"Q"&amp;ROUNDUP(MONTH(SalesDataTable[[#This Row],[Order Date]])/3,0)</f>
        <v>Q4</v>
      </c>
      <c r="E2427" s="13">
        <f>MONTH(SalesDataTable[[#This Row],[Order Date]])</f>
        <v>11</v>
      </c>
      <c r="F2427" s="11" t="str">
        <f>TEXT(SalesDataTable[[#This Row],[Order Date]],"MMM")</f>
        <v>Nov</v>
      </c>
      <c r="G2427" s="5" t="s">
        <v>6</v>
      </c>
      <c r="H2427" s="5" t="s">
        <v>43</v>
      </c>
      <c r="I2427" s="5" t="s">
        <v>2</v>
      </c>
      <c r="J2427" s="5" t="s">
        <v>13</v>
      </c>
      <c r="K2427" s="5" t="s">
        <v>14</v>
      </c>
      <c r="L2427" s="5" t="s">
        <v>48</v>
      </c>
      <c r="M2427" s="6">
        <v>2</v>
      </c>
      <c r="N2427" s="7">
        <v>167.9</v>
      </c>
      <c r="O2427" s="8">
        <v>0.15</v>
      </c>
      <c r="P2427" s="7">
        <v>89.55</v>
      </c>
      <c r="Q2427" s="7">
        <f t="shared" si="148"/>
        <v>285.43</v>
      </c>
      <c r="R2427" s="7">
        <f t="shared" si="149"/>
        <v>179.1</v>
      </c>
      <c r="S2427" s="7">
        <f t="shared" si="150"/>
        <v>106.33000000000001</v>
      </c>
      <c r="T2427" s="9">
        <f t="shared" si="151"/>
        <v>0.37252566303471957</v>
      </c>
      <c r="U2427" s="6">
        <f>YEAR(SalesDataTable[[#This Row],[Order Date]])</f>
        <v>2026</v>
      </c>
      <c r="V2427" s="9" t="str">
        <f>"Q"&amp;ROUNDUP(MONTH(SalesDataTable[[#This Row],[Order Date]])/3,0)</f>
        <v>Q4</v>
      </c>
      <c r="W2427" s="6">
        <f>MONTH(SalesDataTable[[#This Row],[Order Date]])</f>
        <v>11</v>
      </c>
      <c r="X2427" s="9" t="str">
        <f>TEXT(SalesDataTable[[#This Row],[Order Date]],"mmm")</f>
        <v>Nov</v>
      </c>
    </row>
    <row r="2428" spans="1:24">
      <c r="A2428" s="3">
        <v>2737</v>
      </c>
      <c r="B2428" s="4">
        <v>46349</v>
      </c>
      <c r="C2428" s="11">
        <f>YEAR(SalesDataTable[[#This Row],[Order Date]])</f>
        <v>2026</v>
      </c>
      <c r="D2428" s="11" t="str">
        <f>"Q"&amp;ROUNDUP(MONTH(SalesDataTable[[#This Row],[Order Date]])/3,0)</f>
        <v>Q4</v>
      </c>
      <c r="E2428" s="13">
        <f>MONTH(SalesDataTable[[#This Row],[Order Date]])</f>
        <v>11</v>
      </c>
      <c r="F2428" s="11" t="str">
        <f>TEXT(SalesDataTable[[#This Row],[Order Date]],"MMM")</f>
        <v>Nov</v>
      </c>
      <c r="G2428" s="5" t="s">
        <v>6</v>
      </c>
      <c r="H2428" s="5" t="s">
        <v>27</v>
      </c>
      <c r="I2428" s="5" t="s">
        <v>2</v>
      </c>
      <c r="J2428" s="5" t="s">
        <v>16</v>
      </c>
      <c r="K2428" s="5" t="s">
        <v>23</v>
      </c>
      <c r="L2428" s="5" t="s">
        <v>40</v>
      </c>
      <c r="M2428" s="6">
        <v>2</v>
      </c>
      <c r="N2428" s="7">
        <v>80.709999999999994</v>
      </c>
      <c r="O2428" s="8">
        <v>0.1</v>
      </c>
      <c r="P2428" s="7">
        <v>39.33</v>
      </c>
      <c r="Q2428" s="7">
        <f t="shared" si="148"/>
        <v>145.27799999999999</v>
      </c>
      <c r="R2428" s="7">
        <f t="shared" si="149"/>
        <v>78.66</v>
      </c>
      <c r="S2428" s="7">
        <f t="shared" si="150"/>
        <v>66.617999999999995</v>
      </c>
      <c r="T2428" s="9">
        <f t="shared" si="151"/>
        <v>0.45855532152149669</v>
      </c>
      <c r="U2428" s="6">
        <f>YEAR(SalesDataTable[[#This Row],[Order Date]])</f>
        <v>2026</v>
      </c>
      <c r="V2428" s="9" t="str">
        <f>"Q"&amp;ROUNDUP(MONTH(SalesDataTable[[#This Row],[Order Date]])/3,0)</f>
        <v>Q4</v>
      </c>
      <c r="W2428" s="6">
        <f>MONTH(SalesDataTable[[#This Row],[Order Date]])</f>
        <v>11</v>
      </c>
      <c r="X2428" s="9" t="str">
        <f>TEXT(SalesDataTable[[#This Row],[Order Date]],"mmm")</f>
        <v>Nov</v>
      </c>
    </row>
    <row r="2429" spans="1:24">
      <c r="A2429" s="3">
        <v>3021</v>
      </c>
      <c r="B2429" s="4">
        <v>46349</v>
      </c>
      <c r="C2429" s="11">
        <f>YEAR(SalesDataTable[[#This Row],[Order Date]])</f>
        <v>2026</v>
      </c>
      <c r="D2429" s="11" t="str">
        <f>"Q"&amp;ROUNDUP(MONTH(SalesDataTable[[#This Row],[Order Date]])/3,0)</f>
        <v>Q4</v>
      </c>
      <c r="E2429" s="13">
        <f>MONTH(SalesDataTable[[#This Row],[Order Date]])</f>
        <v>11</v>
      </c>
      <c r="F2429" s="11" t="str">
        <f>TEXT(SalesDataTable[[#This Row],[Order Date]],"MMM")</f>
        <v>Nov</v>
      </c>
      <c r="G2429" s="5" t="s">
        <v>0</v>
      </c>
      <c r="H2429" s="5" t="s">
        <v>50</v>
      </c>
      <c r="I2429" s="5" t="s">
        <v>2</v>
      </c>
      <c r="J2429" s="5" t="s">
        <v>16</v>
      </c>
      <c r="K2429" s="5" t="s">
        <v>9</v>
      </c>
      <c r="L2429" s="5" t="s">
        <v>46</v>
      </c>
      <c r="M2429" s="6">
        <v>1</v>
      </c>
      <c r="N2429" s="7">
        <v>71.66</v>
      </c>
      <c r="O2429" s="8">
        <v>0.2</v>
      </c>
      <c r="P2429" s="7">
        <v>31.83</v>
      </c>
      <c r="Q2429" s="7">
        <f t="shared" si="148"/>
        <v>57.328000000000003</v>
      </c>
      <c r="R2429" s="7">
        <f t="shared" si="149"/>
        <v>31.83</v>
      </c>
      <c r="S2429" s="7">
        <f t="shared" si="150"/>
        <v>25.498000000000005</v>
      </c>
      <c r="T2429" s="9">
        <f t="shared" si="151"/>
        <v>0.44477393245883345</v>
      </c>
      <c r="U2429" s="6">
        <f>YEAR(SalesDataTable[[#This Row],[Order Date]])</f>
        <v>2026</v>
      </c>
      <c r="V2429" s="9" t="str">
        <f>"Q"&amp;ROUNDUP(MONTH(SalesDataTable[[#This Row],[Order Date]])/3,0)</f>
        <v>Q4</v>
      </c>
      <c r="W2429" s="6">
        <f>MONTH(SalesDataTable[[#This Row],[Order Date]])</f>
        <v>11</v>
      </c>
      <c r="X2429" s="9" t="str">
        <f>TEXT(SalesDataTable[[#This Row],[Order Date]],"mmm")</f>
        <v>Nov</v>
      </c>
    </row>
    <row r="2430" spans="1:24">
      <c r="A2430" s="3">
        <v>5199</v>
      </c>
      <c r="B2430" s="4">
        <v>46349</v>
      </c>
      <c r="C2430" s="11">
        <f>YEAR(SalesDataTable[[#This Row],[Order Date]])</f>
        <v>2026</v>
      </c>
      <c r="D2430" s="11" t="str">
        <f>"Q"&amp;ROUNDUP(MONTH(SalesDataTable[[#This Row],[Order Date]])/3,0)</f>
        <v>Q4</v>
      </c>
      <c r="E2430" s="13">
        <f>MONTH(SalesDataTable[[#This Row],[Order Date]])</f>
        <v>11</v>
      </c>
      <c r="F2430" s="11" t="str">
        <f>TEXT(SalesDataTable[[#This Row],[Order Date]],"MMM")</f>
        <v>Nov</v>
      </c>
      <c r="G2430" s="5" t="s">
        <v>11</v>
      </c>
      <c r="H2430" s="5" t="s">
        <v>18</v>
      </c>
      <c r="I2430" s="5" t="s">
        <v>2</v>
      </c>
      <c r="J2430" s="5" t="s">
        <v>3</v>
      </c>
      <c r="K2430" s="5" t="s">
        <v>23</v>
      </c>
      <c r="L2430" s="5" t="s">
        <v>51</v>
      </c>
      <c r="M2430" s="6">
        <v>5</v>
      </c>
      <c r="N2430" s="7">
        <v>125.23</v>
      </c>
      <c r="O2430" s="8">
        <v>0.05</v>
      </c>
      <c r="P2430" s="7">
        <v>59.84</v>
      </c>
      <c r="Q2430" s="7">
        <f t="shared" si="148"/>
        <v>594.84249999999997</v>
      </c>
      <c r="R2430" s="7">
        <f t="shared" si="149"/>
        <v>299.20000000000005</v>
      </c>
      <c r="S2430" s="7">
        <f t="shared" si="150"/>
        <v>295.64249999999993</v>
      </c>
      <c r="T2430" s="9">
        <f t="shared" si="151"/>
        <v>0.49700971265503041</v>
      </c>
      <c r="U2430" s="6">
        <f>YEAR(SalesDataTable[[#This Row],[Order Date]])</f>
        <v>2026</v>
      </c>
      <c r="V2430" s="9" t="str">
        <f>"Q"&amp;ROUNDUP(MONTH(SalesDataTable[[#This Row],[Order Date]])/3,0)</f>
        <v>Q4</v>
      </c>
      <c r="W2430" s="6">
        <f>MONTH(SalesDataTable[[#This Row],[Order Date]])</f>
        <v>11</v>
      </c>
      <c r="X2430" s="9" t="str">
        <f>TEXT(SalesDataTable[[#This Row],[Order Date]],"mmm")</f>
        <v>Nov</v>
      </c>
    </row>
    <row r="2431" spans="1:24">
      <c r="A2431" s="3">
        <v>1202</v>
      </c>
      <c r="B2431" s="4">
        <v>46350</v>
      </c>
      <c r="C2431" s="11">
        <f>YEAR(SalesDataTable[[#This Row],[Order Date]])</f>
        <v>2026</v>
      </c>
      <c r="D2431" s="11" t="str">
        <f>"Q"&amp;ROUNDUP(MONTH(SalesDataTable[[#This Row],[Order Date]])/3,0)</f>
        <v>Q4</v>
      </c>
      <c r="E2431" s="13">
        <f>MONTH(SalesDataTable[[#This Row],[Order Date]])</f>
        <v>11</v>
      </c>
      <c r="F2431" s="11" t="str">
        <f>TEXT(SalesDataTable[[#This Row],[Order Date]],"MMM")</f>
        <v>Nov</v>
      </c>
      <c r="G2431" s="5" t="s">
        <v>0</v>
      </c>
      <c r="H2431" s="5" t="s">
        <v>50</v>
      </c>
      <c r="I2431" s="5" t="s">
        <v>28</v>
      </c>
      <c r="J2431" s="5" t="s">
        <v>3</v>
      </c>
      <c r="K2431" s="5" t="s">
        <v>9</v>
      </c>
      <c r="L2431" s="5" t="s">
        <v>10</v>
      </c>
      <c r="M2431" s="6">
        <v>2</v>
      </c>
      <c r="N2431" s="7">
        <v>91.33</v>
      </c>
      <c r="O2431" s="8">
        <v>0.15</v>
      </c>
      <c r="P2431" s="7">
        <v>45.45</v>
      </c>
      <c r="Q2431" s="7">
        <f t="shared" si="148"/>
        <v>155.261</v>
      </c>
      <c r="R2431" s="7">
        <f t="shared" si="149"/>
        <v>90.9</v>
      </c>
      <c r="S2431" s="7">
        <f t="shared" si="150"/>
        <v>64.36099999999999</v>
      </c>
      <c r="T2431" s="9">
        <f t="shared" si="151"/>
        <v>0.41453423589954974</v>
      </c>
      <c r="U2431" s="6">
        <f>YEAR(SalesDataTable[[#This Row],[Order Date]])</f>
        <v>2026</v>
      </c>
      <c r="V2431" s="9" t="str">
        <f>"Q"&amp;ROUNDUP(MONTH(SalesDataTable[[#This Row],[Order Date]])/3,0)</f>
        <v>Q4</v>
      </c>
      <c r="W2431" s="6">
        <f>MONTH(SalesDataTable[[#This Row],[Order Date]])</f>
        <v>11</v>
      </c>
      <c r="X2431" s="9" t="str">
        <f>TEXT(SalesDataTable[[#This Row],[Order Date]],"mmm")</f>
        <v>Nov</v>
      </c>
    </row>
    <row r="2432" spans="1:24">
      <c r="A2432" s="3">
        <v>1365</v>
      </c>
      <c r="B2432" s="4">
        <v>46350</v>
      </c>
      <c r="C2432" s="11">
        <f>YEAR(SalesDataTable[[#This Row],[Order Date]])</f>
        <v>2026</v>
      </c>
      <c r="D2432" s="11" t="str">
        <f>"Q"&amp;ROUNDUP(MONTH(SalesDataTable[[#This Row],[Order Date]])/3,0)</f>
        <v>Q4</v>
      </c>
      <c r="E2432" s="13">
        <f>MONTH(SalesDataTable[[#This Row],[Order Date]])</f>
        <v>11</v>
      </c>
      <c r="F2432" s="11" t="str">
        <f>TEXT(SalesDataTable[[#This Row],[Order Date]],"MMM")</f>
        <v>Nov</v>
      </c>
      <c r="G2432" s="5" t="s">
        <v>0</v>
      </c>
      <c r="H2432" s="5" t="s">
        <v>1</v>
      </c>
      <c r="I2432" s="5" t="s">
        <v>28</v>
      </c>
      <c r="J2432" s="5" t="s">
        <v>13</v>
      </c>
      <c r="K2432" s="5" t="s">
        <v>9</v>
      </c>
      <c r="L2432" s="5" t="s">
        <v>37</v>
      </c>
      <c r="M2432" s="6">
        <v>4</v>
      </c>
      <c r="N2432" s="7">
        <v>155.91</v>
      </c>
      <c r="O2432" s="8">
        <v>0</v>
      </c>
      <c r="P2432" s="7">
        <v>79.91</v>
      </c>
      <c r="Q2432" s="7">
        <f t="shared" si="148"/>
        <v>623.64</v>
      </c>
      <c r="R2432" s="7">
        <f t="shared" si="149"/>
        <v>319.64</v>
      </c>
      <c r="S2432" s="7">
        <f t="shared" si="150"/>
        <v>304</v>
      </c>
      <c r="T2432" s="9">
        <f t="shared" si="151"/>
        <v>0.48746071451478418</v>
      </c>
      <c r="U2432" s="6">
        <f>YEAR(SalesDataTable[[#This Row],[Order Date]])</f>
        <v>2026</v>
      </c>
      <c r="V2432" s="9" t="str">
        <f>"Q"&amp;ROUNDUP(MONTH(SalesDataTable[[#This Row],[Order Date]])/3,0)</f>
        <v>Q4</v>
      </c>
      <c r="W2432" s="6">
        <f>MONTH(SalesDataTable[[#This Row],[Order Date]])</f>
        <v>11</v>
      </c>
      <c r="X2432" s="9" t="str">
        <f>TEXT(SalesDataTable[[#This Row],[Order Date]],"mmm")</f>
        <v>Nov</v>
      </c>
    </row>
    <row r="2433" spans="1:24">
      <c r="A2433" s="3">
        <v>2575</v>
      </c>
      <c r="B2433" s="4">
        <v>46350</v>
      </c>
      <c r="C2433" s="11">
        <f>YEAR(SalesDataTable[[#This Row],[Order Date]])</f>
        <v>2026</v>
      </c>
      <c r="D2433" s="11" t="str">
        <f>"Q"&amp;ROUNDUP(MONTH(SalesDataTable[[#This Row],[Order Date]])/3,0)</f>
        <v>Q4</v>
      </c>
      <c r="E2433" s="13">
        <f>MONTH(SalesDataTable[[#This Row],[Order Date]])</f>
        <v>11</v>
      </c>
      <c r="F2433" s="11" t="str">
        <f>TEXT(SalesDataTable[[#This Row],[Order Date]],"MMM")</f>
        <v>Nov</v>
      </c>
      <c r="G2433" s="5" t="s">
        <v>11</v>
      </c>
      <c r="H2433" s="5" t="s">
        <v>39</v>
      </c>
      <c r="I2433" s="5" t="s">
        <v>19</v>
      </c>
      <c r="J2433" s="5" t="s">
        <v>3</v>
      </c>
      <c r="K2433" s="5" t="s">
        <v>34</v>
      </c>
      <c r="L2433" s="5" t="s">
        <v>35</v>
      </c>
      <c r="M2433" s="6">
        <v>1</v>
      </c>
      <c r="N2433" s="7">
        <v>39.42</v>
      </c>
      <c r="O2433" s="8">
        <v>0</v>
      </c>
      <c r="P2433" s="7">
        <v>14.63</v>
      </c>
      <c r="Q2433" s="7">
        <f t="shared" si="148"/>
        <v>39.42</v>
      </c>
      <c r="R2433" s="7">
        <f t="shared" si="149"/>
        <v>14.63</v>
      </c>
      <c r="S2433" s="7">
        <f t="shared" si="150"/>
        <v>24.79</v>
      </c>
      <c r="T2433" s="9">
        <f t="shared" si="151"/>
        <v>0.62886859462201927</v>
      </c>
      <c r="U2433" s="6">
        <f>YEAR(SalesDataTable[[#This Row],[Order Date]])</f>
        <v>2026</v>
      </c>
      <c r="V2433" s="9" t="str">
        <f>"Q"&amp;ROUNDUP(MONTH(SalesDataTable[[#This Row],[Order Date]])/3,0)</f>
        <v>Q4</v>
      </c>
      <c r="W2433" s="6">
        <f>MONTH(SalesDataTable[[#This Row],[Order Date]])</f>
        <v>11</v>
      </c>
      <c r="X2433" s="9" t="str">
        <f>TEXT(SalesDataTable[[#This Row],[Order Date]],"mmm")</f>
        <v>Nov</v>
      </c>
    </row>
    <row r="2434" spans="1:24">
      <c r="A2434" s="3">
        <v>2673</v>
      </c>
      <c r="B2434" s="4">
        <v>46350</v>
      </c>
      <c r="C2434" s="11">
        <f>YEAR(SalesDataTable[[#This Row],[Order Date]])</f>
        <v>2026</v>
      </c>
      <c r="D2434" s="11" t="str">
        <f>"Q"&amp;ROUNDUP(MONTH(SalesDataTable[[#This Row],[Order Date]])/3,0)</f>
        <v>Q4</v>
      </c>
      <c r="E2434" s="13">
        <f>MONTH(SalesDataTable[[#This Row],[Order Date]])</f>
        <v>11</v>
      </c>
      <c r="F2434" s="11" t="str">
        <f>TEXT(SalesDataTable[[#This Row],[Order Date]],"MMM")</f>
        <v>Nov</v>
      </c>
      <c r="G2434" s="5" t="s">
        <v>11</v>
      </c>
      <c r="H2434" s="5" t="s">
        <v>12</v>
      </c>
      <c r="I2434" s="5" t="s">
        <v>2</v>
      </c>
      <c r="J2434" s="5" t="s">
        <v>3</v>
      </c>
      <c r="K2434" s="5" t="s">
        <v>4</v>
      </c>
      <c r="L2434" s="5" t="s">
        <v>22</v>
      </c>
      <c r="M2434" s="6">
        <v>2</v>
      </c>
      <c r="N2434" s="7">
        <v>51.56</v>
      </c>
      <c r="O2434" s="8">
        <v>0.05</v>
      </c>
      <c r="P2434" s="7">
        <v>22.7</v>
      </c>
      <c r="Q2434" s="7">
        <f t="shared" ref="Q2434:Q2497" si="152">M2434*N2434*(1-O2434)</f>
        <v>97.963999999999999</v>
      </c>
      <c r="R2434" s="7">
        <f t="shared" ref="R2434:R2497" si="153">M2434*P2434</f>
        <v>45.4</v>
      </c>
      <c r="S2434" s="7">
        <f t="shared" ref="S2434:S2497" si="154">Q2434-R2434</f>
        <v>52.564</v>
      </c>
      <c r="T2434" s="9">
        <f t="shared" ref="T2434:T2497" si="155">IFERROR(S2434/Q2434,0)</f>
        <v>0.5365644522477645</v>
      </c>
      <c r="U2434" s="6">
        <f>YEAR(SalesDataTable[[#This Row],[Order Date]])</f>
        <v>2026</v>
      </c>
      <c r="V2434" s="9" t="str">
        <f>"Q"&amp;ROUNDUP(MONTH(SalesDataTable[[#This Row],[Order Date]])/3,0)</f>
        <v>Q4</v>
      </c>
      <c r="W2434" s="6">
        <f>MONTH(SalesDataTable[[#This Row],[Order Date]])</f>
        <v>11</v>
      </c>
      <c r="X2434" s="9" t="str">
        <f>TEXT(SalesDataTable[[#This Row],[Order Date]],"mmm")</f>
        <v>Nov</v>
      </c>
    </row>
    <row r="2435" spans="1:24">
      <c r="A2435" s="3">
        <v>4145</v>
      </c>
      <c r="B2435" s="4">
        <v>46350</v>
      </c>
      <c r="C2435" s="11">
        <f>YEAR(SalesDataTable[[#This Row],[Order Date]])</f>
        <v>2026</v>
      </c>
      <c r="D2435" s="11" t="str">
        <f>"Q"&amp;ROUNDUP(MONTH(SalesDataTable[[#This Row],[Order Date]])/3,0)</f>
        <v>Q4</v>
      </c>
      <c r="E2435" s="13">
        <f>MONTH(SalesDataTable[[#This Row],[Order Date]])</f>
        <v>11</v>
      </c>
      <c r="F2435" s="11" t="str">
        <f>TEXT(SalesDataTable[[#This Row],[Order Date]],"MMM")</f>
        <v>Nov</v>
      </c>
      <c r="G2435" s="5" t="s">
        <v>0</v>
      </c>
      <c r="H2435" s="5" t="s">
        <v>1</v>
      </c>
      <c r="I2435" s="5" t="s">
        <v>2</v>
      </c>
      <c r="J2435" s="5" t="s">
        <v>3</v>
      </c>
      <c r="K2435" s="5" t="s">
        <v>23</v>
      </c>
      <c r="L2435" s="5" t="s">
        <v>51</v>
      </c>
      <c r="M2435" s="6">
        <v>1</v>
      </c>
      <c r="N2435" s="7">
        <v>120.49</v>
      </c>
      <c r="O2435" s="8">
        <v>0.15</v>
      </c>
      <c r="P2435" s="7">
        <v>61.22</v>
      </c>
      <c r="Q2435" s="7">
        <f t="shared" si="152"/>
        <v>102.4165</v>
      </c>
      <c r="R2435" s="7">
        <f t="shared" si="153"/>
        <v>61.22</v>
      </c>
      <c r="S2435" s="7">
        <f t="shared" si="154"/>
        <v>41.1965</v>
      </c>
      <c r="T2435" s="9">
        <f t="shared" si="155"/>
        <v>0.40224475548373556</v>
      </c>
      <c r="U2435" s="6">
        <f>YEAR(SalesDataTable[[#This Row],[Order Date]])</f>
        <v>2026</v>
      </c>
      <c r="V2435" s="9" t="str">
        <f>"Q"&amp;ROUNDUP(MONTH(SalesDataTable[[#This Row],[Order Date]])/3,0)</f>
        <v>Q4</v>
      </c>
      <c r="W2435" s="6">
        <f>MONTH(SalesDataTable[[#This Row],[Order Date]])</f>
        <v>11</v>
      </c>
      <c r="X2435" s="9" t="str">
        <f>TEXT(SalesDataTable[[#This Row],[Order Date]],"mmm")</f>
        <v>Nov</v>
      </c>
    </row>
    <row r="2436" spans="1:24">
      <c r="A2436" s="3">
        <v>4610</v>
      </c>
      <c r="B2436" s="4">
        <v>46350</v>
      </c>
      <c r="C2436" s="11">
        <f>YEAR(SalesDataTable[[#This Row],[Order Date]])</f>
        <v>2026</v>
      </c>
      <c r="D2436" s="11" t="str">
        <f>"Q"&amp;ROUNDUP(MONTH(SalesDataTable[[#This Row],[Order Date]])/3,0)</f>
        <v>Q4</v>
      </c>
      <c r="E2436" s="13">
        <f>MONTH(SalesDataTable[[#This Row],[Order Date]])</f>
        <v>11</v>
      </c>
      <c r="F2436" s="11" t="str">
        <f>TEXT(SalesDataTable[[#This Row],[Order Date]],"MMM")</f>
        <v>Nov</v>
      </c>
      <c r="G2436" s="5" t="s">
        <v>11</v>
      </c>
      <c r="H2436" s="5" t="s">
        <v>52</v>
      </c>
      <c r="I2436" s="5" t="s">
        <v>19</v>
      </c>
      <c r="J2436" s="5" t="s">
        <v>3</v>
      </c>
      <c r="K2436" s="5" t="s">
        <v>9</v>
      </c>
      <c r="L2436" s="5" t="s">
        <v>37</v>
      </c>
      <c r="M2436" s="6">
        <v>2</v>
      </c>
      <c r="N2436" s="7">
        <v>153.96</v>
      </c>
      <c r="O2436" s="8">
        <v>0</v>
      </c>
      <c r="P2436" s="7">
        <v>79.33</v>
      </c>
      <c r="Q2436" s="7">
        <f t="shared" si="152"/>
        <v>307.92</v>
      </c>
      <c r="R2436" s="7">
        <f t="shared" si="153"/>
        <v>158.66</v>
      </c>
      <c r="S2436" s="7">
        <f t="shared" si="154"/>
        <v>149.26000000000002</v>
      </c>
      <c r="T2436" s="9">
        <f t="shared" si="155"/>
        <v>0.48473629514159527</v>
      </c>
      <c r="U2436" s="6">
        <f>YEAR(SalesDataTable[[#This Row],[Order Date]])</f>
        <v>2026</v>
      </c>
      <c r="V2436" s="9" t="str">
        <f>"Q"&amp;ROUNDUP(MONTH(SalesDataTable[[#This Row],[Order Date]])/3,0)</f>
        <v>Q4</v>
      </c>
      <c r="W2436" s="6">
        <f>MONTH(SalesDataTable[[#This Row],[Order Date]])</f>
        <v>11</v>
      </c>
      <c r="X2436" s="9" t="str">
        <f>TEXT(SalesDataTable[[#This Row],[Order Date]],"mmm")</f>
        <v>Nov</v>
      </c>
    </row>
    <row r="2437" spans="1:24">
      <c r="A2437" s="3">
        <v>4721</v>
      </c>
      <c r="B2437" s="4">
        <v>46350</v>
      </c>
      <c r="C2437" s="11">
        <f>YEAR(SalesDataTable[[#This Row],[Order Date]])</f>
        <v>2026</v>
      </c>
      <c r="D2437" s="11" t="str">
        <f>"Q"&amp;ROUNDUP(MONTH(SalesDataTable[[#This Row],[Order Date]])/3,0)</f>
        <v>Q4</v>
      </c>
      <c r="E2437" s="13">
        <f>MONTH(SalesDataTable[[#This Row],[Order Date]])</f>
        <v>11</v>
      </c>
      <c r="F2437" s="11" t="str">
        <f>TEXT(SalesDataTable[[#This Row],[Order Date]],"MMM")</f>
        <v>Nov</v>
      </c>
      <c r="G2437" s="5" t="s">
        <v>11</v>
      </c>
      <c r="H2437" s="5" t="s">
        <v>52</v>
      </c>
      <c r="I2437" s="5" t="s">
        <v>19</v>
      </c>
      <c r="J2437" s="5" t="s">
        <v>13</v>
      </c>
      <c r="K2437" s="5" t="s">
        <v>4</v>
      </c>
      <c r="L2437" s="5" t="s">
        <v>26</v>
      </c>
      <c r="M2437" s="6">
        <v>1</v>
      </c>
      <c r="N2437" s="7">
        <v>39.85</v>
      </c>
      <c r="O2437" s="8">
        <v>0</v>
      </c>
      <c r="P2437" s="7">
        <v>16.3</v>
      </c>
      <c r="Q2437" s="7">
        <f t="shared" si="152"/>
        <v>39.85</v>
      </c>
      <c r="R2437" s="7">
        <f t="shared" si="153"/>
        <v>16.3</v>
      </c>
      <c r="S2437" s="7">
        <f t="shared" si="154"/>
        <v>23.55</v>
      </c>
      <c r="T2437" s="9">
        <f t="shared" si="155"/>
        <v>0.59096612296110418</v>
      </c>
      <c r="U2437" s="6">
        <f>YEAR(SalesDataTable[[#This Row],[Order Date]])</f>
        <v>2026</v>
      </c>
      <c r="V2437" s="9" t="str">
        <f>"Q"&amp;ROUNDUP(MONTH(SalesDataTable[[#This Row],[Order Date]])/3,0)</f>
        <v>Q4</v>
      </c>
      <c r="W2437" s="6">
        <f>MONTH(SalesDataTable[[#This Row],[Order Date]])</f>
        <v>11</v>
      </c>
      <c r="X2437" s="9" t="str">
        <f>TEXT(SalesDataTable[[#This Row],[Order Date]],"mmm")</f>
        <v>Nov</v>
      </c>
    </row>
    <row r="2438" spans="1:24">
      <c r="A2438" s="3">
        <v>324</v>
      </c>
      <c r="B2438" s="4">
        <v>46351</v>
      </c>
      <c r="C2438" s="11">
        <f>YEAR(SalesDataTable[[#This Row],[Order Date]])</f>
        <v>2026</v>
      </c>
      <c r="D2438" s="11" t="str">
        <f>"Q"&amp;ROUNDUP(MONTH(SalesDataTable[[#This Row],[Order Date]])/3,0)</f>
        <v>Q4</v>
      </c>
      <c r="E2438" s="13">
        <f>MONTH(SalesDataTable[[#This Row],[Order Date]])</f>
        <v>11</v>
      </c>
      <c r="F2438" s="11" t="str">
        <f>TEXT(SalesDataTable[[#This Row],[Order Date]],"MMM")</f>
        <v>Nov</v>
      </c>
      <c r="G2438" s="5" t="s">
        <v>20</v>
      </c>
      <c r="H2438" s="5" t="s">
        <v>47</v>
      </c>
      <c r="I2438" s="5" t="s">
        <v>28</v>
      </c>
      <c r="J2438" s="5" t="s">
        <v>3</v>
      </c>
      <c r="K2438" s="5" t="s">
        <v>4</v>
      </c>
      <c r="L2438" s="5" t="s">
        <v>30</v>
      </c>
      <c r="M2438" s="6">
        <v>2</v>
      </c>
      <c r="N2438" s="7">
        <v>103.88</v>
      </c>
      <c r="O2438" s="8">
        <v>0.15</v>
      </c>
      <c r="P2438" s="7">
        <v>49.26</v>
      </c>
      <c r="Q2438" s="7">
        <f t="shared" si="152"/>
        <v>176.59599999999998</v>
      </c>
      <c r="R2438" s="7">
        <f t="shared" si="153"/>
        <v>98.52</v>
      </c>
      <c r="S2438" s="7">
        <f t="shared" si="154"/>
        <v>78.075999999999979</v>
      </c>
      <c r="T2438" s="9">
        <f t="shared" si="155"/>
        <v>0.44211646922920106</v>
      </c>
      <c r="U2438" s="6">
        <f>YEAR(SalesDataTable[[#This Row],[Order Date]])</f>
        <v>2026</v>
      </c>
      <c r="V2438" s="9" t="str">
        <f>"Q"&amp;ROUNDUP(MONTH(SalesDataTable[[#This Row],[Order Date]])/3,0)</f>
        <v>Q4</v>
      </c>
      <c r="W2438" s="6">
        <f>MONTH(SalesDataTable[[#This Row],[Order Date]])</f>
        <v>11</v>
      </c>
      <c r="X2438" s="9" t="str">
        <f>TEXT(SalesDataTable[[#This Row],[Order Date]],"mmm")</f>
        <v>Nov</v>
      </c>
    </row>
    <row r="2439" spans="1:24">
      <c r="A2439" s="3">
        <v>559</v>
      </c>
      <c r="B2439" s="4">
        <v>46351</v>
      </c>
      <c r="C2439" s="11">
        <f>YEAR(SalesDataTable[[#This Row],[Order Date]])</f>
        <v>2026</v>
      </c>
      <c r="D2439" s="11" t="str">
        <f>"Q"&amp;ROUNDUP(MONTH(SalesDataTable[[#This Row],[Order Date]])/3,0)</f>
        <v>Q4</v>
      </c>
      <c r="E2439" s="13">
        <f>MONTH(SalesDataTable[[#This Row],[Order Date]])</f>
        <v>11</v>
      </c>
      <c r="F2439" s="11" t="str">
        <f>TEXT(SalesDataTable[[#This Row],[Order Date]],"MMM")</f>
        <v>Nov</v>
      </c>
      <c r="G2439" s="5" t="s">
        <v>20</v>
      </c>
      <c r="H2439" s="5" t="s">
        <v>31</v>
      </c>
      <c r="I2439" s="5" t="s">
        <v>2</v>
      </c>
      <c r="J2439" s="5" t="s">
        <v>3</v>
      </c>
      <c r="K2439" s="5" t="s">
        <v>14</v>
      </c>
      <c r="L2439" s="5" t="s">
        <v>44</v>
      </c>
      <c r="M2439" s="6">
        <v>2</v>
      </c>
      <c r="N2439" s="7">
        <v>134.19</v>
      </c>
      <c r="O2439" s="8">
        <v>0.1</v>
      </c>
      <c r="P2439" s="7">
        <v>65.39</v>
      </c>
      <c r="Q2439" s="7">
        <f t="shared" si="152"/>
        <v>241.542</v>
      </c>
      <c r="R2439" s="7">
        <f t="shared" si="153"/>
        <v>130.78</v>
      </c>
      <c r="S2439" s="7">
        <f t="shared" si="154"/>
        <v>110.762</v>
      </c>
      <c r="T2439" s="9">
        <f t="shared" si="155"/>
        <v>0.45856207202060095</v>
      </c>
      <c r="U2439" s="6">
        <f>YEAR(SalesDataTable[[#This Row],[Order Date]])</f>
        <v>2026</v>
      </c>
      <c r="V2439" s="9" t="str">
        <f>"Q"&amp;ROUNDUP(MONTH(SalesDataTable[[#This Row],[Order Date]])/3,0)</f>
        <v>Q4</v>
      </c>
      <c r="W2439" s="6">
        <f>MONTH(SalesDataTable[[#This Row],[Order Date]])</f>
        <v>11</v>
      </c>
      <c r="X2439" s="9" t="str">
        <f>TEXT(SalesDataTable[[#This Row],[Order Date]],"mmm")</f>
        <v>Nov</v>
      </c>
    </row>
    <row r="2440" spans="1:24">
      <c r="A2440" s="3">
        <v>1108</v>
      </c>
      <c r="B2440" s="4">
        <v>46351</v>
      </c>
      <c r="C2440" s="11">
        <f>YEAR(SalesDataTable[[#This Row],[Order Date]])</f>
        <v>2026</v>
      </c>
      <c r="D2440" s="11" t="str">
        <f>"Q"&amp;ROUNDUP(MONTH(SalesDataTable[[#This Row],[Order Date]])/3,0)</f>
        <v>Q4</v>
      </c>
      <c r="E2440" s="13">
        <f>MONTH(SalesDataTable[[#This Row],[Order Date]])</f>
        <v>11</v>
      </c>
      <c r="F2440" s="11" t="str">
        <f>TEXT(SalesDataTable[[#This Row],[Order Date]],"MMM")</f>
        <v>Nov</v>
      </c>
      <c r="G2440" s="5" t="s">
        <v>6</v>
      </c>
      <c r="H2440" s="5" t="s">
        <v>7</v>
      </c>
      <c r="I2440" s="5" t="s">
        <v>28</v>
      </c>
      <c r="J2440" s="5" t="s">
        <v>13</v>
      </c>
      <c r="K2440" s="5" t="s">
        <v>14</v>
      </c>
      <c r="L2440" s="5" t="s">
        <v>15</v>
      </c>
      <c r="M2440" s="6">
        <v>1</v>
      </c>
      <c r="N2440" s="7">
        <v>37.06</v>
      </c>
      <c r="O2440" s="8">
        <v>0.1</v>
      </c>
      <c r="P2440" s="7">
        <v>13.18</v>
      </c>
      <c r="Q2440" s="7">
        <f t="shared" si="152"/>
        <v>33.354000000000006</v>
      </c>
      <c r="R2440" s="7">
        <f t="shared" si="153"/>
        <v>13.18</v>
      </c>
      <c r="S2440" s="7">
        <f t="shared" si="154"/>
        <v>20.174000000000007</v>
      </c>
      <c r="T2440" s="9">
        <f t="shared" si="155"/>
        <v>0.6048449961024166</v>
      </c>
      <c r="U2440" s="6">
        <f>YEAR(SalesDataTable[[#This Row],[Order Date]])</f>
        <v>2026</v>
      </c>
      <c r="V2440" s="9" t="str">
        <f>"Q"&amp;ROUNDUP(MONTH(SalesDataTable[[#This Row],[Order Date]])/3,0)</f>
        <v>Q4</v>
      </c>
      <c r="W2440" s="6">
        <f>MONTH(SalesDataTable[[#This Row],[Order Date]])</f>
        <v>11</v>
      </c>
      <c r="X2440" s="9" t="str">
        <f>TEXT(SalesDataTable[[#This Row],[Order Date]],"mmm")</f>
        <v>Nov</v>
      </c>
    </row>
    <row r="2441" spans="1:24">
      <c r="A2441" s="3">
        <v>1344</v>
      </c>
      <c r="B2441" s="4">
        <v>46351</v>
      </c>
      <c r="C2441" s="11">
        <f>YEAR(SalesDataTable[[#This Row],[Order Date]])</f>
        <v>2026</v>
      </c>
      <c r="D2441" s="11" t="str">
        <f>"Q"&amp;ROUNDUP(MONTH(SalesDataTable[[#This Row],[Order Date]])/3,0)</f>
        <v>Q4</v>
      </c>
      <c r="E2441" s="13">
        <f>MONTH(SalesDataTable[[#This Row],[Order Date]])</f>
        <v>11</v>
      </c>
      <c r="F2441" s="11" t="str">
        <f>TEXT(SalesDataTable[[#This Row],[Order Date]],"MMM")</f>
        <v>Nov</v>
      </c>
      <c r="G2441" s="5" t="s">
        <v>11</v>
      </c>
      <c r="H2441" s="5" t="s">
        <v>39</v>
      </c>
      <c r="I2441" s="5" t="s">
        <v>2</v>
      </c>
      <c r="J2441" s="5" t="s">
        <v>13</v>
      </c>
      <c r="K2441" s="5" t="s">
        <v>14</v>
      </c>
      <c r="L2441" s="5" t="s">
        <v>44</v>
      </c>
      <c r="M2441" s="6">
        <v>4</v>
      </c>
      <c r="N2441" s="7">
        <v>135.21</v>
      </c>
      <c r="O2441" s="8">
        <v>0.05</v>
      </c>
      <c r="P2441" s="7">
        <v>68.64</v>
      </c>
      <c r="Q2441" s="7">
        <f t="shared" si="152"/>
        <v>513.798</v>
      </c>
      <c r="R2441" s="7">
        <f t="shared" si="153"/>
        <v>274.56</v>
      </c>
      <c r="S2441" s="7">
        <f t="shared" si="154"/>
        <v>239.238</v>
      </c>
      <c r="T2441" s="9">
        <f t="shared" si="155"/>
        <v>0.46562656919645462</v>
      </c>
      <c r="U2441" s="6">
        <f>YEAR(SalesDataTable[[#This Row],[Order Date]])</f>
        <v>2026</v>
      </c>
      <c r="V2441" s="9" t="str">
        <f>"Q"&amp;ROUNDUP(MONTH(SalesDataTable[[#This Row],[Order Date]])/3,0)</f>
        <v>Q4</v>
      </c>
      <c r="W2441" s="6">
        <f>MONTH(SalesDataTable[[#This Row],[Order Date]])</f>
        <v>11</v>
      </c>
      <c r="X2441" s="9" t="str">
        <f>TEXT(SalesDataTable[[#This Row],[Order Date]],"mmm")</f>
        <v>Nov</v>
      </c>
    </row>
    <row r="2442" spans="1:24">
      <c r="A2442" s="3">
        <v>1922</v>
      </c>
      <c r="B2442" s="4">
        <v>46351</v>
      </c>
      <c r="C2442" s="11">
        <f>YEAR(SalesDataTable[[#This Row],[Order Date]])</f>
        <v>2026</v>
      </c>
      <c r="D2442" s="11" t="str">
        <f>"Q"&amp;ROUNDUP(MONTH(SalesDataTable[[#This Row],[Order Date]])/3,0)</f>
        <v>Q4</v>
      </c>
      <c r="E2442" s="13">
        <f>MONTH(SalesDataTable[[#This Row],[Order Date]])</f>
        <v>11</v>
      </c>
      <c r="F2442" s="11" t="str">
        <f>TEXT(SalesDataTable[[#This Row],[Order Date]],"MMM")</f>
        <v>Nov</v>
      </c>
      <c r="G2442" s="5" t="s">
        <v>0</v>
      </c>
      <c r="H2442" s="5" t="s">
        <v>36</v>
      </c>
      <c r="I2442" s="5" t="s">
        <v>28</v>
      </c>
      <c r="J2442" s="5" t="s">
        <v>3</v>
      </c>
      <c r="K2442" s="5" t="s">
        <v>9</v>
      </c>
      <c r="L2442" s="5" t="s">
        <v>17</v>
      </c>
      <c r="M2442" s="6">
        <v>2</v>
      </c>
      <c r="N2442" s="7">
        <v>145.77000000000001</v>
      </c>
      <c r="O2442" s="8">
        <v>0.1</v>
      </c>
      <c r="P2442" s="7">
        <v>78.14</v>
      </c>
      <c r="Q2442" s="7">
        <f t="shared" si="152"/>
        <v>262.38600000000002</v>
      </c>
      <c r="R2442" s="7">
        <f t="shared" si="153"/>
        <v>156.28</v>
      </c>
      <c r="S2442" s="7">
        <f t="shared" si="154"/>
        <v>106.10600000000002</v>
      </c>
      <c r="T2442" s="9">
        <f t="shared" si="155"/>
        <v>0.40438895367893107</v>
      </c>
      <c r="U2442" s="6">
        <f>YEAR(SalesDataTable[[#This Row],[Order Date]])</f>
        <v>2026</v>
      </c>
      <c r="V2442" s="9" t="str">
        <f>"Q"&amp;ROUNDUP(MONTH(SalesDataTable[[#This Row],[Order Date]])/3,0)</f>
        <v>Q4</v>
      </c>
      <c r="W2442" s="6">
        <f>MONTH(SalesDataTable[[#This Row],[Order Date]])</f>
        <v>11</v>
      </c>
      <c r="X2442" s="9" t="str">
        <f>TEXT(SalesDataTable[[#This Row],[Order Date]],"mmm")</f>
        <v>Nov</v>
      </c>
    </row>
    <row r="2443" spans="1:24">
      <c r="A2443" s="3">
        <v>2343</v>
      </c>
      <c r="B2443" s="4">
        <v>46351</v>
      </c>
      <c r="C2443" s="11">
        <f>YEAR(SalesDataTable[[#This Row],[Order Date]])</f>
        <v>2026</v>
      </c>
      <c r="D2443" s="11" t="str">
        <f>"Q"&amp;ROUNDUP(MONTH(SalesDataTable[[#This Row],[Order Date]])/3,0)</f>
        <v>Q4</v>
      </c>
      <c r="E2443" s="13">
        <f>MONTH(SalesDataTable[[#This Row],[Order Date]])</f>
        <v>11</v>
      </c>
      <c r="F2443" s="11" t="str">
        <f>TEXT(SalesDataTable[[#This Row],[Order Date]],"MMM")</f>
        <v>Nov</v>
      </c>
      <c r="G2443" s="5" t="s">
        <v>0</v>
      </c>
      <c r="H2443" s="5" t="s">
        <v>50</v>
      </c>
      <c r="I2443" s="5" t="s">
        <v>19</v>
      </c>
      <c r="J2443" s="5" t="s">
        <v>13</v>
      </c>
      <c r="K2443" s="5" t="s">
        <v>23</v>
      </c>
      <c r="L2443" s="5" t="s">
        <v>51</v>
      </c>
      <c r="M2443" s="6">
        <v>1</v>
      </c>
      <c r="N2443" s="7">
        <v>121.53</v>
      </c>
      <c r="O2443" s="8">
        <v>0.15</v>
      </c>
      <c r="P2443" s="7">
        <v>62.14</v>
      </c>
      <c r="Q2443" s="7">
        <f t="shared" si="152"/>
        <v>103.3005</v>
      </c>
      <c r="R2443" s="7">
        <f t="shared" si="153"/>
        <v>62.14</v>
      </c>
      <c r="S2443" s="7">
        <f t="shared" si="154"/>
        <v>41.160499999999999</v>
      </c>
      <c r="T2443" s="9">
        <f t="shared" si="155"/>
        <v>0.39845402490791426</v>
      </c>
      <c r="U2443" s="6">
        <f>YEAR(SalesDataTable[[#This Row],[Order Date]])</f>
        <v>2026</v>
      </c>
      <c r="V2443" s="9" t="str">
        <f>"Q"&amp;ROUNDUP(MONTH(SalesDataTable[[#This Row],[Order Date]])/3,0)</f>
        <v>Q4</v>
      </c>
      <c r="W2443" s="6">
        <f>MONTH(SalesDataTable[[#This Row],[Order Date]])</f>
        <v>11</v>
      </c>
      <c r="X2443" s="9" t="str">
        <f>TEXT(SalesDataTable[[#This Row],[Order Date]],"mmm")</f>
        <v>Nov</v>
      </c>
    </row>
    <row r="2444" spans="1:24">
      <c r="A2444" s="3">
        <v>2466</v>
      </c>
      <c r="B2444" s="4">
        <v>46351</v>
      </c>
      <c r="C2444" s="11">
        <f>YEAR(SalesDataTable[[#This Row],[Order Date]])</f>
        <v>2026</v>
      </c>
      <c r="D2444" s="11" t="str">
        <f>"Q"&amp;ROUNDUP(MONTH(SalesDataTable[[#This Row],[Order Date]])/3,0)</f>
        <v>Q4</v>
      </c>
      <c r="E2444" s="13">
        <f>MONTH(SalesDataTable[[#This Row],[Order Date]])</f>
        <v>11</v>
      </c>
      <c r="F2444" s="11" t="str">
        <f>TEXT(SalesDataTable[[#This Row],[Order Date]],"MMM")</f>
        <v>Nov</v>
      </c>
      <c r="G2444" s="5" t="s">
        <v>11</v>
      </c>
      <c r="H2444" s="5" t="s">
        <v>12</v>
      </c>
      <c r="I2444" s="5" t="s">
        <v>2</v>
      </c>
      <c r="J2444" s="5" t="s">
        <v>16</v>
      </c>
      <c r="K2444" s="5" t="s">
        <v>4</v>
      </c>
      <c r="L2444" s="5" t="s">
        <v>26</v>
      </c>
      <c r="M2444" s="6">
        <v>2</v>
      </c>
      <c r="N2444" s="7">
        <v>40.51</v>
      </c>
      <c r="O2444" s="8">
        <v>0.05</v>
      </c>
      <c r="P2444" s="7">
        <v>16.45</v>
      </c>
      <c r="Q2444" s="7">
        <f t="shared" si="152"/>
        <v>76.968999999999994</v>
      </c>
      <c r="R2444" s="7">
        <f t="shared" si="153"/>
        <v>32.9</v>
      </c>
      <c r="S2444" s="7">
        <f t="shared" si="154"/>
        <v>44.068999999999996</v>
      </c>
      <c r="T2444" s="9">
        <f t="shared" si="155"/>
        <v>0.5725551845548208</v>
      </c>
      <c r="U2444" s="6">
        <f>YEAR(SalesDataTable[[#This Row],[Order Date]])</f>
        <v>2026</v>
      </c>
      <c r="V2444" s="9" t="str">
        <f>"Q"&amp;ROUNDUP(MONTH(SalesDataTable[[#This Row],[Order Date]])/3,0)</f>
        <v>Q4</v>
      </c>
      <c r="W2444" s="6">
        <f>MONTH(SalesDataTable[[#This Row],[Order Date]])</f>
        <v>11</v>
      </c>
      <c r="X2444" s="9" t="str">
        <f>TEXT(SalesDataTable[[#This Row],[Order Date]],"mmm")</f>
        <v>Nov</v>
      </c>
    </row>
    <row r="2445" spans="1:24">
      <c r="A2445" s="3">
        <v>2647</v>
      </c>
      <c r="B2445" s="4">
        <v>46351</v>
      </c>
      <c r="C2445" s="11">
        <f>YEAR(SalesDataTable[[#This Row],[Order Date]])</f>
        <v>2026</v>
      </c>
      <c r="D2445" s="11" t="str">
        <f>"Q"&amp;ROUNDUP(MONTH(SalesDataTable[[#This Row],[Order Date]])/3,0)</f>
        <v>Q4</v>
      </c>
      <c r="E2445" s="13">
        <f>MONTH(SalesDataTable[[#This Row],[Order Date]])</f>
        <v>11</v>
      </c>
      <c r="F2445" s="11" t="str">
        <f>TEXT(SalesDataTable[[#This Row],[Order Date]],"MMM")</f>
        <v>Nov</v>
      </c>
      <c r="G2445" s="5" t="s">
        <v>11</v>
      </c>
      <c r="H2445" s="5" t="s">
        <v>25</v>
      </c>
      <c r="I2445" s="5" t="s">
        <v>2</v>
      </c>
      <c r="J2445" s="5" t="s">
        <v>13</v>
      </c>
      <c r="K2445" s="5" t="s">
        <v>9</v>
      </c>
      <c r="L2445" s="5" t="s">
        <v>46</v>
      </c>
      <c r="M2445" s="6">
        <v>1</v>
      </c>
      <c r="N2445" s="7">
        <v>70.099999999999994</v>
      </c>
      <c r="O2445" s="8">
        <v>0.15</v>
      </c>
      <c r="P2445" s="7">
        <v>32.28</v>
      </c>
      <c r="Q2445" s="7">
        <f t="shared" si="152"/>
        <v>59.584999999999994</v>
      </c>
      <c r="R2445" s="7">
        <f t="shared" si="153"/>
        <v>32.28</v>
      </c>
      <c r="S2445" s="7">
        <f t="shared" si="154"/>
        <v>27.304999999999993</v>
      </c>
      <c r="T2445" s="9">
        <f t="shared" si="155"/>
        <v>0.45825291600234952</v>
      </c>
      <c r="U2445" s="6">
        <f>YEAR(SalesDataTable[[#This Row],[Order Date]])</f>
        <v>2026</v>
      </c>
      <c r="V2445" s="9" t="str">
        <f>"Q"&amp;ROUNDUP(MONTH(SalesDataTable[[#This Row],[Order Date]])/3,0)</f>
        <v>Q4</v>
      </c>
      <c r="W2445" s="6">
        <f>MONTH(SalesDataTable[[#This Row],[Order Date]])</f>
        <v>11</v>
      </c>
      <c r="X2445" s="9" t="str">
        <f>TEXT(SalesDataTable[[#This Row],[Order Date]],"mmm")</f>
        <v>Nov</v>
      </c>
    </row>
    <row r="2446" spans="1:24">
      <c r="A2446" s="3">
        <v>2958</v>
      </c>
      <c r="B2446" s="4">
        <v>46351</v>
      </c>
      <c r="C2446" s="11">
        <f>YEAR(SalesDataTable[[#This Row],[Order Date]])</f>
        <v>2026</v>
      </c>
      <c r="D2446" s="11" t="str">
        <f>"Q"&amp;ROUNDUP(MONTH(SalesDataTable[[#This Row],[Order Date]])/3,0)</f>
        <v>Q4</v>
      </c>
      <c r="E2446" s="13">
        <f>MONTH(SalesDataTable[[#This Row],[Order Date]])</f>
        <v>11</v>
      </c>
      <c r="F2446" s="11" t="str">
        <f>TEXT(SalesDataTable[[#This Row],[Order Date]],"MMM")</f>
        <v>Nov</v>
      </c>
      <c r="G2446" s="5" t="s">
        <v>6</v>
      </c>
      <c r="H2446" s="5" t="s">
        <v>43</v>
      </c>
      <c r="I2446" s="5" t="s">
        <v>28</v>
      </c>
      <c r="J2446" s="5" t="s">
        <v>13</v>
      </c>
      <c r="K2446" s="5" t="s">
        <v>9</v>
      </c>
      <c r="L2446" s="5" t="s">
        <v>17</v>
      </c>
      <c r="M2446" s="6">
        <v>1</v>
      </c>
      <c r="N2446" s="7">
        <v>144.25</v>
      </c>
      <c r="O2446" s="8">
        <v>0.1</v>
      </c>
      <c r="P2446" s="7">
        <v>79.55</v>
      </c>
      <c r="Q2446" s="7">
        <f t="shared" si="152"/>
        <v>129.82500000000002</v>
      </c>
      <c r="R2446" s="7">
        <f t="shared" si="153"/>
        <v>79.55</v>
      </c>
      <c r="S2446" s="7">
        <f t="shared" si="154"/>
        <v>50.27500000000002</v>
      </c>
      <c r="T2446" s="9">
        <f t="shared" si="155"/>
        <v>0.38725207009435791</v>
      </c>
      <c r="U2446" s="6">
        <f>YEAR(SalesDataTable[[#This Row],[Order Date]])</f>
        <v>2026</v>
      </c>
      <c r="V2446" s="9" t="str">
        <f>"Q"&amp;ROUNDUP(MONTH(SalesDataTable[[#This Row],[Order Date]])/3,0)</f>
        <v>Q4</v>
      </c>
      <c r="W2446" s="6">
        <f>MONTH(SalesDataTable[[#This Row],[Order Date]])</f>
        <v>11</v>
      </c>
      <c r="X2446" s="9" t="str">
        <f>TEXT(SalesDataTable[[#This Row],[Order Date]],"mmm")</f>
        <v>Nov</v>
      </c>
    </row>
    <row r="2447" spans="1:24">
      <c r="A2447" s="3">
        <v>3527</v>
      </c>
      <c r="B2447" s="4">
        <v>46351</v>
      </c>
      <c r="C2447" s="11">
        <f>YEAR(SalesDataTable[[#This Row],[Order Date]])</f>
        <v>2026</v>
      </c>
      <c r="D2447" s="11" t="str">
        <f>"Q"&amp;ROUNDUP(MONTH(SalesDataTable[[#This Row],[Order Date]])/3,0)</f>
        <v>Q4</v>
      </c>
      <c r="E2447" s="13">
        <f>MONTH(SalesDataTable[[#This Row],[Order Date]])</f>
        <v>11</v>
      </c>
      <c r="F2447" s="11" t="str">
        <f>TEXT(SalesDataTable[[#This Row],[Order Date]],"MMM")</f>
        <v>Nov</v>
      </c>
      <c r="G2447" s="5" t="s">
        <v>6</v>
      </c>
      <c r="H2447" s="5" t="s">
        <v>27</v>
      </c>
      <c r="I2447" s="5" t="s">
        <v>28</v>
      </c>
      <c r="J2447" s="5" t="s">
        <v>3</v>
      </c>
      <c r="K2447" s="5" t="s">
        <v>9</v>
      </c>
      <c r="L2447" s="5" t="s">
        <v>17</v>
      </c>
      <c r="M2447" s="6">
        <v>4</v>
      </c>
      <c r="N2447" s="7">
        <v>146.19</v>
      </c>
      <c r="O2447" s="8">
        <v>0.1</v>
      </c>
      <c r="P2447" s="7">
        <v>79.569999999999993</v>
      </c>
      <c r="Q2447" s="7">
        <f t="shared" si="152"/>
        <v>526.28399999999999</v>
      </c>
      <c r="R2447" s="7">
        <f t="shared" si="153"/>
        <v>318.27999999999997</v>
      </c>
      <c r="S2447" s="7">
        <f t="shared" si="154"/>
        <v>208.00400000000002</v>
      </c>
      <c r="T2447" s="9">
        <f t="shared" si="155"/>
        <v>0.39523147198090769</v>
      </c>
      <c r="U2447" s="6">
        <f>YEAR(SalesDataTable[[#This Row],[Order Date]])</f>
        <v>2026</v>
      </c>
      <c r="V2447" s="9" t="str">
        <f>"Q"&amp;ROUNDUP(MONTH(SalesDataTable[[#This Row],[Order Date]])/3,0)</f>
        <v>Q4</v>
      </c>
      <c r="W2447" s="6">
        <f>MONTH(SalesDataTable[[#This Row],[Order Date]])</f>
        <v>11</v>
      </c>
      <c r="X2447" s="9" t="str">
        <f>TEXT(SalesDataTable[[#This Row],[Order Date]],"mmm")</f>
        <v>Nov</v>
      </c>
    </row>
    <row r="2448" spans="1:24">
      <c r="A2448" s="3">
        <v>3729</v>
      </c>
      <c r="B2448" s="4">
        <v>46351</v>
      </c>
      <c r="C2448" s="11">
        <f>YEAR(SalesDataTable[[#This Row],[Order Date]])</f>
        <v>2026</v>
      </c>
      <c r="D2448" s="11" t="str">
        <f>"Q"&amp;ROUNDUP(MONTH(SalesDataTable[[#This Row],[Order Date]])/3,0)</f>
        <v>Q4</v>
      </c>
      <c r="E2448" s="13">
        <f>MONTH(SalesDataTable[[#This Row],[Order Date]])</f>
        <v>11</v>
      </c>
      <c r="F2448" s="11" t="str">
        <f>TEXT(SalesDataTable[[#This Row],[Order Date]],"MMM")</f>
        <v>Nov</v>
      </c>
      <c r="G2448" s="5" t="s">
        <v>0</v>
      </c>
      <c r="H2448" s="5" t="s">
        <v>36</v>
      </c>
      <c r="I2448" s="5" t="s">
        <v>2</v>
      </c>
      <c r="J2448" s="5" t="s">
        <v>13</v>
      </c>
      <c r="K2448" s="5" t="s">
        <v>23</v>
      </c>
      <c r="L2448" s="5" t="s">
        <v>40</v>
      </c>
      <c r="M2448" s="6">
        <v>1</v>
      </c>
      <c r="N2448" s="7">
        <v>81.89</v>
      </c>
      <c r="O2448" s="8">
        <v>0.05</v>
      </c>
      <c r="P2448" s="7">
        <v>38.33</v>
      </c>
      <c r="Q2448" s="7">
        <f t="shared" si="152"/>
        <v>77.79549999999999</v>
      </c>
      <c r="R2448" s="7">
        <f t="shared" si="153"/>
        <v>38.33</v>
      </c>
      <c r="S2448" s="7">
        <f t="shared" si="154"/>
        <v>39.465499999999992</v>
      </c>
      <c r="T2448" s="9">
        <f t="shared" si="155"/>
        <v>0.50729797996028048</v>
      </c>
      <c r="U2448" s="6">
        <f>YEAR(SalesDataTable[[#This Row],[Order Date]])</f>
        <v>2026</v>
      </c>
      <c r="V2448" s="9" t="str">
        <f>"Q"&amp;ROUNDUP(MONTH(SalesDataTable[[#This Row],[Order Date]])/3,0)</f>
        <v>Q4</v>
      </c>
      <c r="W2448" s="6">
        <f>MONTH(SalesDataTable[[#This Row],[Order Date]])</f>
        <v>11</v>
      </c>
      <c r="X2448" s="9" t="str">
        <f>TEXT(SalesDataTable[[#This Row],[Order Date]],"mmm")</f>
        <v>Nov</v>
      </c>
    </row>
    <row r="2449" spans="1:24">
      <c r="A2449" s="3">
        <v>4961</v>
      </c>
      <c r="B2449" s="4">
        <v>46351</v>
      </c>
      <c r="C2449" s="11">
        <f>YEAR(SalesDataTable[[#This Row],[Order Date]])</f>
        <v>2026</v>
      </c>
      <c r="D2449" s="11" t="str">
        <f>"Q"&amp;ROUNDUP(MONTH(SalesDataTable[[#This Row],[Order Date]])/3,0)</f>
        <v>Q4</v>
      </c>
      <c r="E2449" s="13">
        <f>MONTH(SalesDataTable[[#This Row],[Order Date]])</f>
        <v>11</v>
      </c>
      <c r="F2449" s="11" t="str">
        <f>TEXT(SalesDataTable[[#This Row],[Order Date]],"MMM")</f>
        <v>Nov</v>
      </c>
      <c r="G2449" s="5" t="s">
        <v>11</v>
      </c>
      <c r="H2449" s="5" t="s">
        <v>12</v>
      </c>
      <c r="I2449" s="5" t="s">
        <v>19</v>
      </c>
      <c r="J2449" s="5" t="s">
        <v>13</v>
      </c>
      <c r="K2449" s="5" t="s">
        <v>23</v>
      </c>
      <c r="L2449" s="5" t="s">
        <v>29</v>
      </c>
      <c r="M2449" s="6">
        <v>2</v>
      </c>
      <c r="N2449" s="7">
        <v>194.78</v>
      </c>
      <c r="O2449" s="8">
        <v>0.15</v>
      </c>
      <c r="P2449" s="7">
        <v>102.51</v>
      </c>
      <c r="Q2449" s="7">
        <f t="shared" si="152"/>
        <v>331.12599999999998</v>
      </c>
      <c r="R2449" s="7">
        <f t="shared" si="153"/>
        <v>205.02</v>
      </c>
      <c r="S2449" s="7">
        <f t="shared" si="154"/>
        <v>126.10599999999997</v>
      </c>
      <c r="T2449" s="9">
        <f t="shared" si="155"/>
        <v>0.38083992196324051</v>
      </c>
      <c r="U2449" s="6">
        <f>YEAR(SalesDataTable[[#This Row],[Order Date]])</f>
        <v>2026</v>
      </c>
      <c r="V2449" s="9" t="str">
        <f>"Q"&amp;ROUNDUP(MONTH(SalesDataTable[[#This Row],[Order Date]])/3,0)</f>
        <v>Q4</v>
      </c>
      <c r="W2449" s="6">
        <f>MONTH(SalesDataTable[[#This Row],[Order Date]])</f>
        <v>11</v>
      </c>
      <c r="X2449" s="9" t="str">
        <f>TEXT(SalesDataTable[[#This Row],[Order Date]],"mmm")</f>
        <v>Nov</v>
      </c>
    </row>
    <row r="2450" spans="1:24">
      <c r="A2450" s="3">
        <v>5034</v>
      </c>
      <c r="B2450" s="4">
        <v>46351</v>
      </c>
      <c r="C2450" s="11">
        <f>YEAR(SalesDataTable[[#This Row],[Order Date]])</f>
        <v>2026</v>
      </c>
      <c r="D2450" s="11" t="str">
        <f>"Q"&amp;ROUNDUP(MONTH(SalesDataTable[[#This Row],[Order Date]])/3,0)</f>
        <v>Q4</v>
      </c>
      <c r="E2450" s="13">
        <f>MONTH(SalesDataTable[[#This Row],[Order Date]])</f>
        <v>11</v>
      </c>
      <c r="F2450" s="11" t="str">
        <f>TEXT(SalesDataTable[[#This Row],[Order Date]],"MMM")</f>
        <v>Nov</v>
      </c>
      <c r="G2450" s="5" t="s">
        <v>6</v>
      </c>
      <c r="H2450" s="5" t="s">
        <v>49</v>
      </c>
      <c r="I2450" s="5" t="s">
        <v>2</v>
      </c>
      <c r="J2450" s="5" t="s">
        <v>3</v>
      </c>
      <c r="K2450" s="5" t="s">
        <v>9</v>
      </c>
      <c r="L2450" s="5" t="s">
        <v>17</v>
      </c>
      <c r="M2450" s="6">
        <v>1</v>
      </c>
      <c r="N2450" s="7">
        <v>141.63</v>
      </c>
      <c r="O2450" s="8">
        <v>0.05</v>
      </c>
      <c r="P2450" s="7">
        <v>77.17</v>
      </c>
      <c r="Q2450" s="7">
        <f t="shared" si="152"/>
        <v>134.54849999999999</v>
      </c>
      <c r="R2450" s="7">
        <f t="shared" si="153"/>
        <v>77.17</v>
      </c>
      <c r="S2450" s="7">
        <f t="shared" si="154"/>
        <v>57.378499999999988</v>
      </c>
      <c r="T2450" s="9">
        <f t="shared" si="155"/>
        <v>0.42645217152179321</v>
      </c>
      <c r="U2450" s="6">
        <f>YEAR(SalesDataTable[[#This Row],[Order Date]])</f>
        <v>2026</v>
      </c>
      <c r="V2450" s="9" t="str">
        <f>"Q"&amp;ROUNDUP(MONTH(SalesDataTable[[#This Row],[Order Date]])/3,0)</f>
        <v>Q4</v>
      </c>
      <c r="W2450" s="6">
        <f>MONTH(SalesDataTable[[#This Row],[Order Date]])</f>
        <v>11</v>
      </c>
      <c r="X2450" s="9" t="str">
        <f>TEXT(SalesDataTable[[#This Row],[Order Date]],"mmm")</f>
        <v>Nov</v>
      </c>
    </row>
    <row r="2451" spans="1:24">
      <c r="A2451" s="3">
        <v>343</v>
      </c>
      <c r="B2451" s="4">
        <v>46352</v>
      </c>
      <c r="C2451" s="11">
        <f>YEAR(SalesDataTable[[#This Row],[Order Date]])</f>
        <v>2026</v>
      </c>
      <c r="D2451" s="11" t="str">
        <f>"Q"&amp;ROUNDUP(MONTH(SalesDataTable[[#This Row],[Order Date]])/3,0)</f>
        <v>Q4</v>
      </c>
      <c r="E2451" s="13">
        <f>MONTH(SalesDataTable[[#This Row],[Order Date]])</f>
        <v>11</v>
      </c>
      <c r="F2451" s="11" t="str">
        <f>TEXT(SalesDataTable[[#This Row],[Order Date]],"MMM")</f>
        <v>Nov</v>
      </c>
      <c r="G2451" s="5" t="s">
        <v>11</v>
      </c>
      <c r="H2451" s="5" t="s">
        <v>52</v>
      </c>
      <c r="I2451" s="5" t="s">
        <v>2</v>
      </c>
      <c r="J2451" s="5" t="s">
        <v>3</v>
      </c>
      <c r="K2451" s="5" t="s">
        <v>4</v>
      </c>
      <c r="L2451" s="5" t="s">
        <v>26</v>
      </c>
      <c r="M2451" s="6">
        <v>1</v>
      </c>
      <c r="N2451" s="7">
        <v>40.86</v>
      </c>
      <c r="O2451" s="8">
        <v>0.05</v>
      </c>
      <c r="P2451" s="7">
        <v>17.14</v>
      </c>
      <c r="Q2451" s="7">
        <f t="shared" si="152"/>
        <v>38.817</v>
      </c>
      <c r="R2451" s="7">
        <f t="shared" si="153"/>
        <v>17.14</v>
      </c>
      <c r="S2451" s="7">
        <f t="shared" si="154"/>
        <v>21.677</v>
      </c>
      <c r="T2451" s="9">
        <f t="shared" si="155"/>
        <v>0.55844088930107938</v>
      </c>
      <c r="U2451" s="6">
        <f>YEAR(SalesDataTable[[#This Row],[Order Date]])</f>
        <v>2026</v>
      </c>
      <c r="V2451" s="9" t="str">
        <f>"Q"&amp;ROUNDUP(MONTH(SalesDataTable[[#This Row],[Order Date]])/3,0)</f>
        <v>Q4</v>
      </c>
      <c r="W2451" s="6">
        <f>MONTH(SalesDataTable[[#This Row],[Order Date]])</f>
        <v>11</v>
      </c>
      <c r="X2451" s="9" t="str">
        <f>TEXT(SalesDataTable[[#This Row],[Order Date]],"mmm")</f>
        <v>Nov</v>
      </c>
    </row>
    <row r="2452" spans="1:24">
      <c r="A2452" s="3">
        <v>405</v>
      </c>
      <c r="B2452" s="4">
        <v>46352</v>
      </c>
      <c r="C2452" s="11">
        <f>YEAR(SalesDataTable[[#This Row],[Order Date]])</f>
        <v>2026</v>
      </c>
      <c r="D2452" s="11" t="str">
        <f>"Q"&amp;ROUNDUP(MONTH(SalesDataTable[[#This Row],[Order Date]])/3,0)</f>
        <v>Q4</v>
      </c>
      <c r="E2452" s="13">
        <f>MONTH(SalesDataTable[[#This Row],[Order Date]])</f>
        <v>11</v>
      </c>
      <c r="F2452" s="11" t="str">
        <f>TEXT(SalesDataTable[[#This Row],[Order Date]],"MMM")</f>
        <v>Nov</v>
      </c>
      <c r="G2452" s="5" t="s">
        <v>20</v>
      </c>
      <c r="H2452" s="5" t="s">
        <v>33</v>
      </c>
      <c r="I2452" s="5" t="s">
        <v>2</v>
      </c>
      <c r="J2452" s="5" t="s">
        <v>13</v>
      </c>
      <c r="K2452" s="5" t="s">
        <v>9</v>
      </c>
      <c r="L2452" s="5" t="s">
        <v>17</v>
      </c>
      <c r="M2452" s="6">
        <v>1</v>
      </c>
      <c r="N2452" s="7">
        <v>141.61000000000001</v>
      </c>
      <c r="O2452" s="8">
        <v>0.05</v>
      </c>
      <c r="P2452" s="7">
        <v>77.7</v>
      </c>
      <c r="Q2452" s="7">
        <f t="shared" si="152"/>
        <v>134.52950000000001</v>
      </c>
      <c r="R2452" s="7">
        <f t="shared" si="153"/>
        <v>77.7</v>
      </c>
      <c r="S2452" s="7">
        <f t="shared" si="154"/>
        <v>56.82950000000001</v>
      </c>
      <c r="T2452" s="9">
        <f t="shared" si="155"/>
        <v>0.42243151130421214</v>
      </c>
      <c r="U2452" s="6">
        <f>YEAR(SalesDataTable[[#This Row],[Order Date]])</f>
        <v>2026</v>
      </c>
      <c r="V2452" s="9" t="str">
        <f>"Q"&amp;ROUNDUP(MONTH(SalesDataTable[[#This Row],[Order Date]])/3,0)</f>
        <v>Q4</v>
      </c>
      <c r="W2452" s="6">
        <f>MONTH(SalesDataTable[[#This Row],[Order Date]])</f>
        <v>11</v>
      </c>
      <c r="X2452" s="9" t="str">
        <f>TEXT(SalesDataTable[[#This Row],[Order Date]],"mmm")</f>
        <v>Nov</v>
      </c>
    </row>
    <row r="2453" spans="1:24">
      <c r="A2453" s="3">
        <v>485</v>
      </c>
      <c r="B2453" s="4">
        <v>46352</v>
      </c>
      <c r="C2453" s="11">
        <f>YEAR(SalesDataTable[[#This Row],[Order Date]])</f>
        <v>2026</v>
      </c>
      <c r="D2453" s="11" t="str">
        <f>"Q"&amp;ROUNDUP(MONTH(SalesDataTable[[#This Row],[Order Date]])/3,0)</f>
        <v>Q4</v>
      </c>
      <c r="E2453" s="13">
        <f>MONTH(SalesDataTable[[#This Row],[Order Date]])</f>
        <v>11</v>
      </c>
      <c r="F2453" s="11" t="str">
        <f>TEXT(SalesDataTable[[#This Row],[Order Date]],"MMM")</f>
        <v>Nov</v>
      </c>
      <c r="G2453" s="5" t="s">
        <v>20</v>
      </c>
      <c r="H2453" s="5" t="s">
        <v>31</v>
      </c>
      <c r="I2453" s="5" t="s">
        <v>2</v>
      </c>
      <c r="J2453" s="5" t="s">
        <v>13</v>
      </c>
      <c r="K2453" s="5" t="s">
        <v>23</v>
      </c>
      <c r="L2453" s="5" t="s">
        <v>51</v>
      </c>
      <c r="M2453" s="6">
        <v>2</v>
      </c>
      <c r="N2453" s="7">
        <v>122.15</v>
      </c>
      <c r="O2453" s="8">
        <v>0.1</v>
      </c>
      <c r="P2453" s="7">
        <v>61.15</v>
      </c>
      <c r="Q2453" s="7">
        <f t="shared" si="152"/>
        <v>219.87</v>
      </c>
      <c r="R2453" s="7">
        <f t="shared" si="153"/>
        <v>122.3</v>
      </c>
      <c r="S2453" s="7">
        <f t="shared" si="154"/>
        <v>97.570000000000007</v>
      </c>
      <c r="T2453" s="9">
        <f t="shared" si="155"/>
        <v>0.44376222313185065</v>
      </c>
      <c r="U2453" s="6">
        <f>YEAR(SalesDataTable[[#This Row],[Order Date]])</f>
        <v>2026</v>
      </c>
      <c r="V2453" s="9" t="str">
        <f>"Q"&amp;ROUNDUP(MONTH(SalesDataTable[[#This Row],[Order Date]])/3,0)</f>
        <v>Q4</v>
      </c>
      <c r="W2453" s="6">
        <f>MONTH(SalesDataTable[[#This Row],[Order Date]])</f>
        <v>11</v>
      </c>
      <c r="X2453" s="9" t="str">
        <f>TEXT(SalesDataTable[[#This Row],[Order Date]],"mmm")</f>
        <v>Nov</v>
      </c>
    </row>
    <row r="2454" spans="1:24">
      <c r="A2454" s="3">
        <v>807</v>
      </c>
      <c r="B2454" s="4">
        <v>46352</v>
      </c>
      <c r="C2454" s="11">
        <f>YEAR(SalesDataTable[[#This Row],[Order Date]])</f>
        <v>2026</v>
      </c>
      <c r="D2454" s="11" t="str">
        <f>"Q"&amp;ROUNDUP(MONTH(SalesDataTable[[#This Row],[Order Date]])/3,0)</f>
        <v>Q4</v>
      </c>
      <c r="E2454" s="13">
        <f>MONTH(SalesDataTable[[#This Row],[Order Date]])</f>
        <v>11</v>
      </c>
      <c r="F2454" s="11" t="str">
        <f>TEXT(SalesDataTable[[#This Row],[Order Date]],"MMM")</f>
        <v>Nov</v>
      </c>
      <c r="G2454" s="5" t="s">
        <v>11</v>
      </c>
      <c r="H2454" s="5" t="s">
        <v>25</v>
      </c>
      <c r="I2454" s="5" t="s">
        <v>19</v>
      </c>
      <c r="J2454" s="5" t="s">
        <v>3</v>
      </c>
      <c r="K2454" s="5" t="s">
        <v>14</v>
      </c>
      <c r="L2454" s="5" t="s">
        <v>44</v>
      </c>
      <c r="M2454" s="6">
        <v>5</v>
      </c>
      <c r="N2454" s="7">
        <v>130.24</v>
      </c>
      <c r="O2454" s="8">
        <v>0.1</v>
      </c>
      <c r="P2454" s="7">
        <v>66.75</v>
      </c>
      <c r="Q2454" s="7">
        <f t="shared" si="152"/>
        <v>586.08000000000004</v>
      </c>
      <c r="R2454" s="7">
        <f t="shared" si="153"/>
        <v>333.75</v>
      </c>
      <c r="S2454" s="7">
        <f t="shared" si="154"/>
        <v>252.33000000000004</v>
      </c>
      <c r="T2454" s="9">
        <f t="shared" si="155"/>
        <v>0.43053849303849306</v>
      </c>
      <c r="U2454" s="6">
        <f>YEAR(SalesDataTable[[#This Row],[Order Date]])</f>
        <v>2026</v>
      </c>
      <c r="V2454" s="9" t="str">
        <f>"Q"&amp;ROUNDUP(MONTH(SalesDataTable[[#This Row],[Order Date]])/3,0)</f>
        <v>Q4</v>
      </c>
      <c r="W2454" s="6">
        <f>MONTH(SalesDataTable[[#This Row],[Order Date]])</f>
        <v>11</v>
      </c>
      <c r="X2454" s="9" t="str">
        <f>TEXT(SalesDataTable[[#This Row],[Order Date]],"mmm")</f>
        <v>Nov</v>
      </c>
    </row>
    <row r="2455" spans="1:24">
      <c r="A2455" s="3">
        <v>1666</v>
      </c>
      <c r="B2455" s="4">
        <v>46352</v>
      </c>
      <c r="C2455" s="11">
        <f>YEAR(SalesDataTable[[#This Row],[Order Date]])</f>
        <v>2026</v>
      </c>
      <c r="D2455" s="11" t="str">
        <f>"Q"&amp;ROUNDUP(MONTH(SalesDataTable[[#This Row],[Order Date]])/3,0)</f>
        <v>Q4</v>
      </c>
      <c r="E2455" s="13">
        <f>MONTH(SalesDataTable[[#This Row],[Order Date]])</f>
        <v>11</v>
      </c>
      <c r="F2455" s="11" t="str">
        <f>TEXT(SalesDataTable[[#This Row],[Order Date]],"MMM")</f>
        <v>Nov</v>
      </c>
      <c r="G2455" s="5" t="s">
        <v>0</v>
      </c>
      <c r="H2455" s="5" t="s">
        <v>50</v>
      </c>
      <c r="I2455" s="5" t="s">
        <v>8</v>
      </c>
      <c r="J2455" s="5" t="s">
        <v>3</v>
      </c>
      <c r="K2455" s="5" t="s">
        <v>4</v>
      </c>
      <c r="L2455" s="5" t="s">
        <v>22</v>
      </c>
      <c r="M2455" s="6">
        <v>3</v>
      </c>
      <c r="N2455" s="7">
        <v>50.18</v>
      </c>
      <c r="O2455" s="8">
        <v>0.1</v>
      </c>
      <c r="P2455" s="7">
        <v>23.12</v>
      </c>
      <c r="Q2455" s="7">
        <f t="shared" si="152"/>
        <v>135.48599999999999</v>
      </c>
      <c r="R2455" s="7">
        <f t="shared" si="153"/>
        <v>69.36</v>
      </c>
      <c r="S2455" s="7">
        <f t="shared" si="154"/>
        <v>66.125999999999991</v>
      </c>
      <c r="T2455" s="9">
        <f t="shared" si="155"/>
        <v>0.4880651875470528</v>
      </c>
      <c r="U2455" s="6">
        <f>YEAR(SalesDataTable[[#This Row],[Order Date]])</f>
        <v>2026</v>
      </c>
      <c r="V2455" s="9" t="str">
        <f>"Q"&amp;ROUNDUP(MONTH(SalesDataTable[[#This Row],[Order Date]])/3,0)</f>
        <v>Q4</v>
      </c>
      <c r="W2455" s="6">
        <f>MONTH(SalesDataTable[[#This Row],[Order Date]])</f>
        <v>11</v>
      </c>
      <c r="X2455" s="9" t="str">
        <f>TEXT(SalesDataTable[[#This Row],[Order Date]],"mmm")</f>
        <v>Nov</v>
      </c>
    </row>
    <row r="2456" spans="1:24">
      <c r="A2456" s="3">
        <v>3442</v>
      </c>
      <c r="B2456" s="4">
        <v>46352</v>
      </c>
      <c r="C2456" s="11">
        <f>YEAR(SalesDataTable[[#This Row],[Order Date]])</f>
        <v>2026</v>
      </c>
      <c r="D2456" s="11" t="str">
        <f>"Q"&amp;ROUNDUP(MONTH(SalesDataTable[[#This Row],[Order Date]])/3,0)</f>
        <v>Q4</v>
      </c>
      <c r="E2456" s="13">
        <f>MONTH(SalesDataTable[[#This Row],[Order Date]])</f>
        <v>11</v>
      </c>
      <c r="F2456" s="11" t="str">
        <f>TEXT(SalesDataTable[[#This Row],[Order Date]],"MMM")</f>
        <v>Nov</v>
      </c>
      <c r="G2456" s="5" t="s">
        <v>0</v>
      </c>
      <c r="H2456" s="5" t="s">
        <v>36</v>
      </c>
      <c r="I2456" s="5" t="s">
        <v>19</v>
      </c>
      <c r="J2456" s="5" t="s">
        <v>13</v>
      </c>
      <c r="K2456" s="5" t="s">
        <v>34</v>
      </c>
      <c r="L2456" s="5" t="s">
        <v>45</v>
      </c>
      <c r="M2456" s="6">
        <v>2</v>
      </c>
      <c r="N2456" s="7">
        <v>50.93</v>
      </c>
      <c r="O2456" s="8">
        <v>0.15</v>
      </c>
      <c r="P2456" s="7">
        <v>22.35</v>
      </c>
      <c r="Q2456" s="7">
        <f t="shared" si="152"/>
        <v>86.581000000000003</v>
      </c>
      <c r="R2456" s="7">
        <f t="shared" si="153"/>
        <v>44.7</v>
      </c>
      <c r="S2456" s="7">
        <f t="shared" si="154"/>
        <v>41.881</v>
      </c>
      <c r="T2456" s="9">
        <f t="shared" si="155"/>
        <v>0.48372044674928677</v>
      </c>
      <c r="U2456" s="6">
        <f>YEAR(SalesDataTable[[#This Row],[Order Date]])</f>
        <v>2026</v>
      </c>
      <c r="V2456" s="9" t="str">
        <f>"Q"&amp;ROUNDUP(MONTH(SalesDataTable[[#This Row],[Order Date]])/3,0)</f>
        <v>Q4</v>
      </c>
      <c r="W2456" s="6">
        <f>MONTH(SalesDataTable[[#This Row],[Order Date]])</f>
        <v>11</v>
      </c>
      <c r="X2456" s="9" t="str">
        <f>TEXT(SalesDataTable[[#This Row],[Order Date]],"mmm")</f>
        <v>Nov</v>
      </c>
    </row>
    <row r="2457" spans="1:24">
      <c r="A2457" s="3">
        <v>4177</v>
      </c>
      <c r="B2457" s="4">
        <v>46352</v>
      </c>
      <c r="C2457" s="11">
        <f>YEAR(SalesDataTable[[#This Row],[Order Date]])</f>
        <v>2026</v>
      </c>
      <c r="D2457" s="11" t="str">
        <f>"Q"&amp;ROUNDUP(MONTH(SalesDataTable[[#This Row],[Order Date]])/3,0)</f>
        <v>Q4</v>
      </c>
      <c r="E2457" s="13">
        <f>MONTH(SalesDataTable[[#This Row],[Order Date]])</f>
        <v>11</v>
      </c>
      <c r="F2457" s="11" t="str">
        <f>TEXT(SalesDataTable[[#This Row],[Order Date]],"MMM")</f>
        <v>Nov</v>
      </c>
      <c r="G2457" s="5" t="s">
        <v>11</v>
      </c>
      <c r="H2457" s="5" t="s">
        <v>39</v>
      </c>
      <c r="I2457" s="5" t="s">
        <v>2</v>
      </c>
      <c r="J2457" s="5" t="s">
        <v>16</v>
      </c>
      <c r="K2457" s="5" t="s">
        <v>4</v>
      </c>
      <c r="L2457" s="5" t="s">
        <v>22</v>
      </c>
      <c r="M2457" s="6">
        <v>1</v>
      </c>
      <c r="N2457" s="7">
        <v>49.6</v>
      </c>
      <c r="O2457" s="8">
        <v>0</v>
      </c>
      <c r="P2457" s="7">
        <v>22.62</v>
      </c>
      <c r="Q2457" s="7">
        <f t="shared" si="152"/>
        <v>49.6</v>
      </c>
      <c r="R2457" s="7">
        <f t="shared" si="153"/>
        <v>22.62</v>
      </c>
      <c r="S2457" s="7">
        <f t="shared" si="154"/>
        <v>26.98</v>
      </c>
      <c r="T2457" s="9">
        <f t="shared" si="155"/>
        <v>0.5439516129032258</v>
      </c>
      <c r="U2457" s="6">
        <f>YEAR(SalesDataTable[[#This Row],[Order Date]])</f>
        <v>2026</v>
      </c>
      <c r="V2457" s="9" t="str">
        <f>"Q"&amp;ROUNDUP(MONTH(SalesDataTable[[#This Row],[Order Date]])/3,0)</f>
        <v>Q4</v>
      </c>
      <c r="W2457" s="6">
        <f>MONTH(SalesDataTable[[#This Row],[Order Date]])</f>
        <v>11</v>
      </c>
      <c r="X2457" s="9" t="str">
        <f>TEXT(SalesDataTable[[#This Row],[Order Date]],"mmm")</f>
        <v>Nov</v>
      </c>
    </row>
    <row r="2458" spans="1:24">
      <c r="A2458" s="3">
        <v>4659</v>
      </c>
      <c r="B2458" s="4">
        <v>46352</v>
      </c>
      <c r="C2458" s="11">
        <f>YEAR(SalesDataTable[[#This Row],[Order Date]])</f>
        <v>2026</v>
      </c>
      <c r="D2458" s="11" t="str">
        <f>"Q"&amp;ROUNDUP(MONTH(SalesDataTable[[#This Row],[Order Date]])/3,0)</f>
        <v>Q4</v>
      </c>
      <c r="E2458" s="13">
        <f>MONTH(SalesDataTable[[#This Row],[Order Date]])</f>
        <v>11</v>
      </c>
      <c r="F2458" s="11" t="str">
        <f>TEXT(SalesDataTable[[#This Row],[Order Date]],"MMM")</f>
        <v>Nov</v>
      </c>
      <c r="G2458" s="5" t="s">
        <v>6</v>
      </c>
      <c r="H2458" s="5" t="s">
        <v>41</v>
      </c>
      <c r="I2458" s="5" t="s">
        <v>8</v>
      </c>
      <c r="J2458" s="5" t="s">
        <v>16</v>
      </c>
      <c r="K2458" s="5" t="s">
        <v>23</v>
      </c>
      <c r="L2458" s="5" t="s">
        <v>40</v>
      </c>
      <c r="M2458" s="6">
        <v>3</v>
      </c>
      <c r="N2458" s="7">
        <v>83.3</v>
      </c>
      <c r="O2458" s="8">
        <v>0.15</v>
      </c>
      <c r="P2458" s="7">
        <v>38.74</v>
      </c>
      <c r="Q2458" s="7">
        <f t="shared" si="152"/>
        <v>212.41499999999996</v>
      </c>
      <c r="R2458" s="7">
        <f t="shared" si="153"/>
        <v>116.22</v>
      </c>
      <c r="S2458" s="7">
        <f t="shared" si="154"/>
        <v>96.194999999999965</v>
      </c>
      <c r="T2458" s="9">
        <f t="shared" si="155"/>
        <v>0.45286349834051259</v>
      </c>
      <c r="U2458" s="6">
        <f>YEAR(SalesDataTable[[#This Row],[Order Date]])</f>
        <v>2026</v>
      </c>
      <c r="V2458" s="9" t="str">
        <f>"Q"&amp;ROUNDUP(MONTH(SalesDataTable[[#This Row],[Order Date]])/3,0)</f>
        <v>Q4</v>
      </c>
      <c r="W2458" s="6">
        <f>MONTH(SalesDataTable[[#This Row],[Order Date]])</f>
        <v>11</v>
      </c>
      <c r="X2458" s="9" t="str">
        <f>TEXT(SalesDataTable[[#This Row],[Order Date]],"mmm")</f>
        <v>Nov</v>
      </c>
    </row>
    <row r="2459" spans="1:24">
      <c r="A2459" s="3">
        <v>4667</v>
      </c>
      <c r="B2459" s="4">
        <v>46352</v>
      </c>
      <c r="C2459" s="11">
        <f>YEAR(SalesDataTable[[#This Row],[Order Date]])</f>
        <v>2026</v>
      </c>
      <c r="D2459" s="11" t="str">
        <f>"Q"&amp;ROUNDUP(MONTH(SalesDataTable[[#This Row],[Order Date]])/3,0)</f>
        <v>Q4</v>
      </c>
      <c r="E2459" s="13">
        <f>MONTH(SalesDataTable[[#This Row],[Order Date]])</f>
        <v>11</v>
      </c>
      <c r="F2459" s="11" t="str">
        <f>TEXT(SalesDataTable[[#This Row],[Order Date]],"MMM")</f>
        <v>Nov</v>
      </c>
      <c r="G2459" s="5" t="s">
        <v>6</v>
      </c>
      <c r="H2459" s="5" t="s">
        <v>49</v>
      </c>
      <c r="I2459" s="5" t="s">
        <v>28</v>
      </c>
      <c r="J2459" s="5" t="s">
        <v>16</v>
      </c>
      <c r="K2459" s="5" t="s">
        <v>14</v>
      </c>
      <c r="L2459" s="5" t="s">
        <v>15</v>
      </c>
      <c r="M2459" s="6">
        <v>1</v>
      </c>
      <c r="N2459" s="7">
        <v>35.89</v>
      </c>
      <c r="O2459" s="8">
        <v>0.05</v>
      </c>
      <c r="P2459" s="7">
        <v>13.53</v>
      </c>
      <c r="Q2459" s="7">
        <f t="shared" si="152"/>
        <v>34.095500000000001</v>
      </c>
      <c r="R2459" s="7">
        <f t="shared" si="153"/>
        <v>13.53</v>
      </c>
      <c r="S2459" s="7">
        <f t="shared" si="154"/>
        <v>20.5655</v>
      </c>
      <c r="T2459" s="9">
        <f t="shared" si="155"/>
        <v>0.60317343931017287</v>
      </c>
      <c r="U2459" s="6">
        <f>YEAR(SalesDataTable[[#This Row],[Order Date]])</f>
        <v>2026</v>
      </c>
      <c r="V2459" s="9" t="str">
        <f>"Q"&amp;ROUNDUP(MONTH(SalesDataTable[[#This Row],[Order Date]])/3,0)</f>
        <v>Q4</v>
      </c>
      <c r="W2459" s="6">
        <f>MONTH(SalesDataTable[[#This Row],[Order Date]])</f>
        <v>11</v>
      </c>
      <c r="X2459" s="9" t="str">
        <f>TEXT(SalesDataTable[[#This Row],[Order Date]],"mmm")</f>
        <v>Nov</v>
      </c>
    </row>
    <row r="2460" spans="1:24">
      <c r="A2460" s="3">
        <v>197</v>
      </c>
      <c r="B2460" s="4">
        <v>46353</v>
      </c>
      <c r="C2460" s="11">
        <f>YEAR(SalesDataTable[[#This Row],[Order Date]])</f>
        <v>2026</v>
      </c>
      <c r="D2460" s="11" t="str">
        <f>"Q"&amp;ROUNDUP(MONTH(SalesDataTable[[#This Row],[Order Date]])/3,0)</f>
        <v>Q4</v>
      </c>
      <c r="E2460" s="13">
        <f>MONTH(SalesDataTable[[#This Row],[Order Date]])</f>
        <v>11</v>
      </c>
      <c r="F2460" s="11" t="str">
        <f>TEXT(SalesDataTable[[#This Row],[Order Date]],"MMM")</f>
        <v>Nov</v>
      </c>
      <c r="G2460" s="5" t="s">
        <v>20</v>
      </c>
      <c r="H2460" s="5" t="s">
        <v>21</v>
      </c>
      <c r="I2460" s="5" t="s">
        <v>19</v>
      </c>
      <c r="J2460" s="5" t="s">
        <v>13</v>
      </c>
      <c r="K2460" s="5" t="s">
        <v>23</v>
      </c>
      <c r="L2460" s="5" t="s">
        <v>29</v>
      </c>
      <c r="M2460" s="6">
        <v>1</v>
      </c>
      <c r="N2460" s="7">
        <v>195.32</v>
      </c>
      <c r="O2460" s="8">
        <v>0</v>
      </c>
      <c r="P2460" s="7">
        <v>103.21</v>
      </c>
      <c r="Q2460" s="7">
        <f t="shared" si="152"/>
        <v>195.32</v>
      </c>
      <c r="R2460" s="7">
        <f t="shared" si="153"/>
        <v>103.21</v>
      </c>
      <c r="S2460" s="7">
        <f t="shared" si="154"/>
        <v>92.11</v>
      </c>
      <c r="T2460" s="9">
        <f t="shared" si="155"/>
        <v>0.47158509113250052</v>
      </c>
      <c r="U2460" s="6">
        <f>YEAR(SalesDataTable[[#This Row],[Order Date]])</f>
        <v>2026</v>
      </c>
      <c r="V2460" s="9" t="str">
        <f>"Q"&amp;ROUNDUP(MONTH(SalesDataTable[[#This Row],[Order Date]])/3,0)</f>
        <v>Q4</v>
      </c>
      <c r="W2460" s="6">
        <f>MONTH(SalesDataTable[[#This Row],[Order Date]])</f>
        <v>11</v>
      </c>
      <c r="X2460" s="9" t="str">
        <f>TEXT(SalesDataTable[[#This Row],[Order Date]],"mmm")</f>
        <v>Nov</v>
      </c>
    </row>
    <row r="2461" spans="1:24">
      <c r="A2461" s="3">
        <v>361</v>
      </c>
      <c r="B2461" s="4">
        <v>46353</v>
      </c>
      <c r="C2461" s="11">
        <f>YEAR(SalesDataTable[[#This Row],[Order Date]])</f>
        <v>2026</v>
      </c>
      <c r="D2461" s="11" t="str">
        <f>"Q"&amp;ROUNDUP(MONTH(SalesDataTable[[#This Row],[Order Date]])/3,0)</f>
        <v>Q4</v>
      </c>
      <c r="E2461" s="13">
        <f>MONTH(SalesDataTable[[#This Row],[Order Date]])</f>
        <v>11</v>
      </c>
      <c r="F2461" s="11" t="str">
        <f>TEXT(SalesDataTable[[#This Row],[Order Date]],"MMM")</f>
        <v>Nov</v>
      </c>
      <c r="G2461" s="5" t="s">
        <v>6</v>
      </c>
      <c r="H2461" s="5" t="s">
        <v>27</v>
      </c>
      <c r="I2461" s="5" t="s">
        <v>2</v>
      </c>
      <c r="J2461" s="5" t="s">
        <v>3</v>
      </c>
      <c r="K2461" s="5" t="s">
        <v>14</v>
      </c>
      <c r="L2461" s="5" t="s">
        <v>15</v>
      </c>
      <c r="M2461" s="6">
        <v>1</v>
      </c>
      <c r="N2461" s="7">
        <v>36.36</v>
      </c>
      <c r="O2461" s="8">
        <v>0.05</v>
      </c>
      <c r="P2461" s="7">
        <v>13.33</v>
      </c>
      <c r="Q2461" s="7">
        <f t="shared" si="152"/>
        <v>34.541999999999994</v>
      </c>
      <c r="R2461" s="7">
        <f t="shared" si="153"/>
        <v>13.33</v>
      </c>
      <c r="S2461" s="7">
        <f t="shared" si="154"/>
        <v>21.211999999999996</v>
      </c>
      <c r="T2461" s="9">
        <f t="shared" si="155"/>
        <v>0.61409298824619307</v>
      </c>
      <c r="U2461" s="6">
        <f>YEAR(SalesDataTable[[#This Row],[Order Date]])</f>
        <v>2026</v>
      </c>
      <c r="V2461" s="9" t="str">
        <f>"Q"&amp;ROUNDUP(MONTH(SalesDataTable[[#This Row],[Order Date]])/3,0)</f>
        <v>Q4</v>
      </c>
      <c r="W2461" s="6">
        <f>MONTH(SalesDataTable[[#This Row],[Order Date]])</f>
        <v>11</v>
      </c>
      <c r="X2461" s="9" t="str">
        <f>TEXT(SalesDataTable[[#This Row],[Order Date]],"mmm")</f>
        <v>Nov</v>
      </c>
    </row>
    <row r="2462" spans="1:24">
      <c r="A2462" s="3">
        <v>841</v>
      </c>
      <c r="B2462" s="4">
        <v>46353</v>
      </c>
      <c r="C2462" s="11">
        <f>YEAR(SalesDataTable[[#This Row],[Order Date]])</f>
        <v>2026</v>
      </c>
      <c r="D2462" s="11" t="str">
        <f>"Q"&amp;ROUNDUP(MONTH(SalesDataTable[[#This Row],[Order Date]])/3,0)</f>
        <v>Q4</v>
      </c>
      <c r="E2462" s="13">
        <f>MONTH(SalesDataTable[[#This Row],[Order Date]])</f>
        <v>11</v>
      </c>
      <c r="F2462" s="11" t="str">
        <f>TEXT(SalesDataTable[[#This Row],[Order Date]],"MMM")</f>
        <v>Nov</v>
      </c>
      <c r="G2462" s="5" t="s">
        <v>6</v>
      </c>
      <c r="H2462" s="5" t="s">
        <v>43</v>
      </c>
      <c r="I2462" s="5" t="s">
        <v>2</v>
      </c>
      <c r="J2462" s="5" t="s">
        <v>3</v>
      </c>
      <c r="K2462" s="5" t="s">
        <v>14</v>
      </c>
      <c r="L2462" s="5" t="s">
        <v>15</v>
      </c>
      <c r="M2462" s="6">
        <v>2</v>
      </c>
      <c r="N2462" s="7">
        <v>35.85</v>
      </c>
      <c r="O2462" s="8">
        <v>0.05</v>
      </c>
      <c r="P2462" s="7">
        <v>13.69</v>
      </c>
      <c r="Q2462" s="7">
        <f t="shared" si="152"/>
        <v>68.114999999999995</v>
      </c>
      <c r="R2462" s="7">
        <f t="shared" si="153"/>
        <v>27.38</v>
      </c>
      <c r="S2462" s="7">
        <f t="shared" si="154"/>
        <v>40.734999999999999</v>
      </c>
      <c r="T2462" s="9">
        <f t="shared" si="155"/>
        <v>0.59803273875064233</v>
      </c>
      <c r="U2462" s="6">
        <f>YEAR(SalesDataTable[[#This Row],[Order Date]])</f>
        <v>2026</v>
      </c>
      <c r="V2462" s="9" t="str">
        <f>"Q"&amp;ROUNDUP(MONTH(SalesDataTable[[#This Row],[Order Date]])/3,0)</f>
        <v>Q4</v>
      </c>
      <c r="W2462" s="6">
        <f>MONTH(SalesDataTable[[#This Row],[Order Date]])</f>
        <v>11</v>
      </c>
      <c r="X2462" s="9" t="str">
        <f>TEXT(SalesDataTable[[#This Row],[Order Date]],"mmm")</f>
        <v>Nov</v>
      </c>
    </row>
    <row r="2463" spans="1:24">
      <c r="A2463" s="3">
        <v>903</v>
      </c>
      <c r="B2463" s="4">
        <v>46353</v>
      </c>
      <c r="C2463" s="11">
        <f>YEAR(SalesDataTable[[#This Row],[Order Date]])</f>
        <v>2026</v>
      </c>
      <c r="D2463" s="11" t="str">
        <f>"Q"&amp;ROUNDUP(MONTH(SalesDataTable[[#This Row],[Order Date]])/3,0)</f>
        <v>Q4</v>
      </c>
      <c r="E2463" s="13">
        <f>MONTH(SalesDataTable[[#This Row],[Order Date]])</f>
        <v>11</v>
      </c>
      <c r="F2463" s="11" t="str">
        <f>TEXT(SalesDataTable[[#This Row],[Order Date]],"MMM")</f>
        <v>Nov</v>
      </c>
      <c r="G2463" s="5" t="s">
        <v>20</v>
      </c>
      <c r="H2463" s="5" t="s">
        <v>33</v>
      </c>
      <c r="I2463" s="5" t="s">
        <v>2</v>
      </c>
      <c r="J2463" s="5" t="s">
        <v>13</v>
      </c>
      <c r="K2463" s="5" t="s">
        <v>14</v>
      </c>
      <c r="L2463" s="5" t="s">
        <v>32</v>
      </c>
      <c r="M2463" s="6">
        <v>4</v>
      </c>
      <c r="N2463" s="7">
        <v>46.73</v>
      </c>
      <c r="O2463" s="8">
        <v>0</v>
      </c>
      <c r="P2463" s="7">
        <v>17.989999999999998</v>
      </c>
      <c r="Q2463" s="7">
        <f t="shared" si="152"/>
        <v>186.92</v>
      </c>
      <c r="R2463" s="7">
        <f t="shared" si="153"/>
        <v>71.959999999999994</v>
      </c>
      <c r="S2463" s="7">
        <f t="shared" si="154"/>
        <v>114.96</v>
      </c>
      <c r="T2463" s="9">
        <f t="shared" si="155"/>
        <v>0.61502246950567085</v>
      </c>
      <c r="U2463" s="6">
        <f>YEAR(SalesDataTable[[#This Row],[Order Date]])</f>
        <v>2026</v>
      </c>
      <c r="V2463" s="9" t="str">
        <f>"Q"&amp;ROUNDUP(MONTH(SalesDataTable[[#This Row],[Order Date]])/3,0)</f>
        <v>Q4</v>
      </c>
      <c r="W2463" s="6">
        <f>MONTH(SalesDataTable[[#This Row],[Order Date]])</f>
        <v>11</v>
      </c>
      <c r="X2463" s="9" t="str">
        <f>TEXT(SalesDataTable[[#This Row],[Order Date]],"mmm")</f>
        <v>Nov</v>
      </c>
    </row>
    <row r="2464" spans="1:24">
      <c r="A2464" s="3">
        <v>1278</v>
      </c>
      <c r="B2464" s="4">
        <v>46353</v>
      </c>
      <c r="C2464" s="11">
        <f>YEAR(SalesDataTable[[#This Row],[Order Date]])</f>
        <v>2026</v>
      </c>
      <c r="D2464" s="11" t="str">
        <f>"Q"&amp;ROUNDUP(MONTH(SalesDataTable[[#This Row],[Order Date]])/3,0)</f>
        <v>Q4</v>
      </c>
      <c r="E2464" s="13">
        <f>MONTH(SalesDataTable[[#This Row],[Order Date]])</f>
        <v>11</v>
      </c>
      <c r="F2464" s="11" t="str">
        <f>TEXT(SalesDataTable[[#This Row],[Order Date]],"MMM")</f>
        <v>Nov</v>
      </c>
      <c r="G2464" s="5" t="s">
        <v>20</v>
      </c>
      <c r="H2464" s="5" t="s">
        <v>47</v>
      </c>
      <c r="I2464" s="5" t="s">
        <v>19</v>
      </c>
      <c r="J2464" s="5" t="s">
        <v>3</v>
      </c>
      <c r="K2464" s="5" t="s">
        <v>9</v>
      </c>
      <c r="L2464" s="5" t="s">
        <v>17</v>
      </c>
      <c r="M2464" s="6">
        <v>3</v>
      </c>
      <c r="N2464" s="7">
        <v>143.72</v>
      </c>
      <c r="O2464" s="8">
        <v>0.15</v>
      </c>
      <c r="P2464" s="7">
        <v>78.56</v>
      </c>
      <c r="Q2464" s="7">
        <f t="shared" si="152"/>
        <v>366.48599999999999</v>
      </c>
      <c r="R2464" s="7">
        <f t="shared" si="153"/>
        <v>235.68</v>
      </c>
      <c r="S2464" s="7">
        <f t="shared" si="154"/>
        <v>130.80599999999998</v>
      </c>
      <c r="T2464" s="9">
        <f t="shared" si="155"/>
        <v>0.35691950033561987</v>
      </c>
      <c r="U2464" s="6">
        <f>YEAR(SalesDataTable[[#This Row],[Order Date]])</f>
        <v>2026</v>
      </c>
      <c r="V2464" s="9" t="str">
        <f>"Q"&amp;ROUNDUP(MONTH(SalesDataTable[[#This Row],[Order Date]])/3,0)</f>
        <v>Q4</v>
      </c>
      <c r="W2464" s="6">
        <f>MONTH(SalesDataTable[[#This Row],[Order Date]])</f>
        <v>11</v>
      </c>
      <c r="X2464" s="9" t="str">
        <f>TEXT(SalesDataTable[[#This Row],[Order Date]],"mmm")</f>
        <v>Nov</v>
      </c>
    </row>
    <row r="2465" spans="1:24">
      <c r="A2465" s="3">
        <v>2091</v>
      </c>
      <c r="B2465" s="4">
        <v>46353</v>
      </c>
      <c r="C2465" s="11">
        <f>YEAR(SalesDataTable[[#This Row],[Order Date]])</f>
        <v>2026</v>
      </c>
      <c r="D2465" s="11" t="str">
        <f>"Q"&amp;ROUNDUP(MONTH(SalesDataTable[[#This Row],[Order Date]])/3,0)</f>
        <v>Q4</v>
      </c>
      <c r="E2465" s="13">
        <f>MONTH(SalesDataTable[[#This Row],[Order Date]])</f>
        <v>11</v>
      </c>
      <c r="F2465" s="11" t="str">
        <f>TEXT(SalesDataTable[[#This Row],[Order Date]],"MMM")</f>
        <v>Nov</v>
      </c>
      <c r="G2465" s="5" t="s">
        <v>6</v>
      </c>
      <c r="H2465" s="5" t="s">
        <v>43</v>
      </c>
      <c r="I2465" s="5" t="s">
        <v>28</v>
      </c>
      <c r="J2465" s="5" t="s">
        <v>13</v>
      </c>
      <c r="K2465" s="5" t="s">
        <v>34</v>
      </c>
      <c r="L2465" s="5" t="s">
        <v>42</v>
      </c>
      <c r="M2465" s="6">
        <v>1</v>
      </c>
      <c r="N2465" s="7">
        <v>35.590000000000003</v>
      </c>
      <c r="O2465" s="8">
        <v>0</v>
      </c>
      <c r="P2465" s="7">
        <v>13.57</v>
      </c>
      <c r="Q2465" s="7">
        <f t="shared" si="152"/>
        <v>35.590000000000003</v>
      </c>
      <c r="R2465" s="7">
        <f t="shared" si="153"/>
        <v>13.57</v>
      </c>
      <c r="S2465" s="7">
        <f t="shared" si="154"/>
        <v>22.020000000000003</v>
      </c>
      <c r="T2465" s="9">
        <f t="shared" si="155"/>
        <v>0.61871312166338865</v>
      </c>
      <c r="U2465" s="6">
        <f>YEAR(SalesDataTable[[#This Row],[Order Date]])</f>
        <v>2026</v>
      </c>
      <c r="V2465" s="9" t="str">
        <f>"Q"&amp;ROUNDUP(MONTH(SalesDataTable[[#This Row],[Order Date]])/3,0)</f>
        <v>Q4</v>
      </c>
      <c r="W2465" s="6">
        <f>MONTH(SalesDataTable[[#This Row],[Order Date]])</f>
        <v>11</v>
      </c>
      <c r="X2465" s="9" t="str">
        <f>TEXT(SalesDataTable[[#This Row],[Order Date]],"mmm")</f>
        <v>Nov</v>
      </c>
    </row>
    <row r="2466" spans="1:24">
      <c r="A2466" s="3">
        <v>3070</v>
      </c>
      <c r="B2466" s="4">
        <v>46353</v>
      </c>
      <c r="C2466" s="11">
        <f>YEAR(SalesDataTable[[#This Row],[Order Date]])</f>
        <v>2026</v>
      </c>
      <c r="D2466" s="11" t="str">
        <f>"Q"&amp;ROUNDUP(MONTH(SalesDataTable[[#This Row],[Order Date]])/3,0)</f>
        <v>Q4</v>
      </c>
      <c r="E2466" s="13">
        <f>MONTH(SalesDataTable[[#This Row],[Order Date]])</f>
        <v>11</v>
      </c>
      <c r="F2466" s="11" t="str">
        <f>TEXT(SalesDataTable[[#This Row],[Order Date]],"MMM")</f>
        <v>Nov</v>
      </c>
      <c r="G2466" s="5" t="s">
        <v>20</v>
      </c>
      <c r="H2466" s="5" t="s">
        <v>47</v>
      </c>
      <c r="I2466" s="5" t="s">
        <v>28</v>
      </c>
      <c r="J2466" s="5" t="s">
        <v>3</v>
      </c>
      <c r="K2466" s="5" t="s">
        <v>9</v>
      </c>
      <c r="L2466" s="5" t="s">
        <v>46</v>
      </c>
      <c r="M2466" s="6">
        <v>4</v>
      </c>
      <c r="N2466" s="7">
        <v>71.11</v>
      </c>
      <c r="O2466" s="8">
        <v>0.05</v>
      </c>
      <c r="P2466" s="7">
        <v>32.25</v>
      </c>
      <c r="Q2466" s="7">
        <f t="shared" si="152"/>
        <v>270.21799999999996</v>
      </c>
      <c r="R2466" s="7">
        <f t="shared" si="153"/>
        <v>129</v>
      </c>
      <c r="S2466" s="7">
        <f t="shared" si="154"/>
        <v>141.21799999999996</v>
      </c>
      <c r="T2466" s="9">
        <f t="shared" si="155"/>
        <v>0.52260767232382732</v>
      </c>
      <c r="U2466" s="6">
        <f>YEAR(SalesDataTable[[#This Row],[Order Date]])</f>
        <v>2026</v>
      </c>
      <c r="V2466" s="9" t="str">
        <f>"Q"&amp;ROUNDUP(MONTH(SalesDataTable[[#This Row],[Order Date]])/3,0)</f>
        <v>Q4</v>
      </c>
      <c r="W2466" s="6">
        <f>MONTH(SalesDataTable[[#This Row],[Order Date]])</f>
        <v>11</v>
      </c>
      <c r="X2466" s="9" t="str">
        <f>TEXT(SalesDataTable[[#This Row],[Order Date]],"mmm")</f>
        <v>Nov</v>
      </c>
    </row>
    <row r="2467" spans="1:24">
      <c r="A2467" s="3">
        <v>4007</v>
      </c>
      <c r="B2467" s="4">
        <v>46353</v>
      </c>
      <c r="C2467" s="11">
        <f>YEAR(SalesDataTable[[#This Row],[Order Date]])</f>
        <v>2026</v>
      </c>
      <c r="D2467" s="11" t="str">
        <f>"Q"&amp;ROUNDUP(MONTH(SalesDataTable[[#This Row],[Order Date]])/3,0)</f>
        <v>Q4</v>
      </c>
      <c r="E2467" s="13">
        <f>MONTH(SalesDataTable[[#This Row],[Order Date]])</f>
        <v>11</v>
      </c>
      <c r="F2467" s="11" t="str">
        <f>TEXT(SalesDataTable[[#This Row],[Order Date]],"MMM")</f>
        <v>Nov</v>
      </c>
      <c r="G2467" s="5" t="s">
        <v>0</v>
      </c>
      <c r="H2467" s="5" t="s">
        <v>36</v>
      </c>
      <c r="I2467" s="5" t="s">
        <v>28</v>
      </c>
      <c r="J2467" s="5" t="s">
        <v>16</v>
      </c>
      <c r="K2467" s="5" t="s">
        <v>4</v>
      </c>
      <c r="L2467" s="5" t="s">
        <v>22</v>
      </c>
      <c r="M2467" s="6">
        <v>5</v>
      </c>
      <c r="N2467" s="7">
        <v>51.04</v>
      </c>
      <c r="O2467" s="8">
        <v>0</v>
      </c>
      <c r="P2467" s="7">
        <v>22.69</v>
      </c>
      <c r="Q2467" s="7">
        <f t="shared" si="152"/>
        <v>255.2</v>
      </c>
      <c r="R2467" s="7">
        <f t="shared" si="153"/>
        <v>113.45</v>
      </c>
      <c r="S2467" s="7">
        <f t="shared" si="154"/>
        <v>141.75</v>
      </c>
      <c r="T2467" s="9">
        <f t="shared" si="155"/>
        <v>0.55544670846394983</v>
      </c>
      <c r="U2467" s="6">
        <f>YEAR(SalesDataTable[[#This Row],[Order Date]])</f>
        <v>2026</v>
      </c>
      <c r="V2467" s="9" t="str">
        <f>"Q"&amp;ROUNDUP(MONTH(SalesDataTable[[#This Row],[Order Date]])/3,0)</f>
        <v>Q4</v>
      </c>
      <c r="W2467" s="6">
        <f>MONTH(SalesDataTable[[#This Row],[Order Date]])</f>
        <v>11</v>
      </c>
      <c r="X2467" s="9" t="str">
        <f>TEXT(SalesDataTable[[#This Row],[Order Date]],"mmm")</f>
        <v>Nov</v>
      </c>
    </row>
    <row r="2468" spans="1:24">
      <c r="A2468" s="3">
        <v>4488</v>
      </c>
      <c r="B2468" s="4">
        <v>46353</v>
      </c>
      <c r="C2468" s="11">
        <f>YEAR(SalesDataTable[[#This Row],[Order Date]])</f>
        <v>2026</v>
      </c>
      <c r="D2468" s="11" t="str">
        <f>"Q"&amp;ROUNDUP(MONTH(SalesDataTable[[#This Row],[Order Date]])/3,0)</f>
        <v>Q4</v>
      </c>
      <c r="E2468" s="13">
        <f>MONTH(SalesDataTable[[#This Row],[Order Date]])</f>
        <v>11</v>
      </c>
      <c r="F2468" s="11" t="str">
        <f>TEXT(SalesDataTable[[#This Row],[Order Date]],"MMM")</f>
        <v>Nov</v>
      </c>
      <c r="G2468" s="5" t="s">
        <v>6</v>
      </c>
      <c r="H2468" s="5" t="s">
        <v>49</v>
      </c>
      <c r="I2468" s="5" t="s">
        <v>19</v>
      </c>
      <c r="J2468" s="5" t="s">
        <v>3</v>
      </c>
      <c r="K2468" s="5" t="s">
        <v>14</v>
      </c>
      <c r="L2468" s="5" t="s">
        <v>48</v>
      </c>
      <c r="M2468" s="6">
        <v>3</v>
      </c>
      <c r="N2468" s="7">
        <v>161.66</v>
      </c>
      <c r="O2468" s="8">
        <v>0.05</v>
      </c>
      <c r="P2468" s="7">
        <v>88.3</v>
      </c>
      <c r="Q2468" s="7">
        <f t="shared" si="152"/>
        <v>460.73099999999999</v>
      </c>
      <c r="R2468" s="7">
        <f t="shared" si="153"/>
        <v>264.89999999999998</v>
      </c>
      <c r="S2468" s="7">
        <f t="shared" si="154"/>
        <v>195.83100000000002</v>
      </c>
      <c r="T2468" s="9">
        <f t="shared" si="155"/>
        <v>0.42504411467863029</v>
      </c>
      <c r="U2468" s="6">
        <f>YEAR(SalesDataTable[[#This Row],[Order Date]])</f>
        <v>2026</v>
      </c>
      <c r="V2468" s="9" t="str">
        <f>"Q"&amp;ROUNDUP(MONTH(SalesDataTable[[#This Row],[Order Date]])/3,0)</f>
        <v>Q4</v>
      </c>
      <c r="W2468" s="6">
        <f>MONTH(SalesDataTable[[#This Row],[Order Date]])</f>
        <v>11</v>
      </c>
      <c r="X2468" s="9" t="str">
        <f>TEXT(SalesDataTable[[#This Row],[Order Date]],"mmm")</f>
        <v>Nov</v>
      </c>
    </row>
    <row r="2469" spans="1:24">
      <c r="A2469" s="3">
        <v>5159</v>
      </c>
      <c r="B2469" s="4">
        <v>46353</v>
      </c>
      <c r="C2469" s="11">
        <f>YEAR(SalesDataTable[[#This Row],[Order Date]])</f>
        <v>2026</v>
      </c>
      <c r="D2469" s="11" t="str">
        <f>"Q"&amp;ROUNDUP(MONTH(SalesDataTable[[#This Row],[Order Date]])/3,0)</f>
        <v>Q4</v>
      </c>
      <c r="E2469" s="13">
        <f>MONTH(SalesDataTable[[#This Row],[Order Date]])</f>
        <v>11</v>
      </c>
      <c r="F2469" s="11" t="str">
        <f>TEXT(SalesDataTable[[#This Row],[Order Date]],"MMM")</f>
        <v>Nov</v>
      </c>
      <c r="G2469" s="5" t="s">
        <v>20</v>
      </c>
      <c r="H2469" s="5" t="s">
        <v>47</v>
      </c>
      <c r="I2469" s="5" t="s">
        <v>2</v>
      </c>
      <c r="J2469" s="5" t="s">
        <v>16</v>
      </c>
      <c r="K2469" s="5" t="s">
        <v>23</v>
      </c>
      <c r="L2469" s="5" t="s">
        <v>40</v>
      </c>
      <c r="M2469" s="6">
        <v>2</v>
      </c>
      <c r="N2469" s="7">
        <v>80.400000000000006</v>
      </c>
      <c r="O2469" s="8">
        <v>0.15</v>
      </c>
      <c r="P2469" s="7">
        <v>38.869999999999997</v>
      </c>
      <c r="Q2469" s="7">
        <f t="shared" si="152"/>
        <v>136.68</v>
      </c>
      <c r="R2469" s="7">
        <f t="shared" si="153"/>
        <v>77.739999999999995</v>
      </c>
      <c r="S2469" s="7">
        <f t="shared" si="154"/>
        <v>58.940000000000012</v>
      </c>
      <c r="T2469" s="9">
        <f t="shared" si="155"/>
        <v>0.43122622183201648</v>
      </c>
      <c r="U2469" s="6">
        <f>YEAR(SalesDataTable[[#This Row],[Order Date]])</f>
        <v>2026</v>
      </c>
      <c r="V2469" s="9" t="str">
        <f>"Q"&amp;ROUNDUP(MONTH(SalesDataTable[[#This Row],[Order Date]])/3,0)</f>
        <v>Q4</v>
      </c>
      <c r="W2469" s="6">
        <f>MONTH(SalesDataTable[[#This Row],[Order Date]])</f>
        <v>11</v>
      </c>
      <c r="X2469" s="9" t="str">
        <f>TEXT(SalesDataTable[[#This Row],[Order Date]],"mmm")</f>
        <v>Nov</v>
      </c>
    </row>
    <row r="2470" spans="1:24">
      <c r="A2470" s="3">
        <v>669</v>
      </c>
      <c r="B2470" s="4">
        <v>46354</v>
      </c>
      <c r="C2470" s="11">
        <f>YEAR(SalesDataTable[[#This Row],[Order Date]])</f>
        <v>2026</v>
      </c>
      <c r="D2470" s="11" t="str">
        <f>"Q"&amp;ROUNDUP(MONTH(SalesDataTable[[#This Row],[Order Date]])/3,0)</f>
        <v>Q4</v>
      </c>
      <c r="E2470" s="13">
        <f>MONTH(SalesDataTable[[#This Row],[Order Date]])</f>
        <v>11</v>
      </c>
      <c r="F2470" s="11" t="str">
        <f>TEXT(SalesDataTable[[#This Row],[Order Date]],"MMM")</f>
        <v>Nov</v>
      </c>
      <c r="G2470" s="5" t="s">
        <v>11</v>
      </c>
      <c r="H2470" s="5" t="s">
        <v>18</v>
      </c>
      <c r="I2470" s="5" t="s">
        <v>2</v>
      </c>
      <c r="J2470" s="5" t="s">
        <v>3</v>
      </c>
      <c r="K2470" s="5" t="s">
        <v>34</v>
      </c>
      <c r="L2470" s="5" t="s">
        <v>42</v>
      </c>
      <c r="M2470" s="6">
        <v>3</v>
      </c>
      <c r="N2470" s="7">
        <v>36.81</v>
      </c>
      <c r="O2470" s="8">
        <v>0.05</v>
      </c>
      <c r="P2470" s="7">
        <v>13.82</v>
      </c>
      <c r="Q2470" s="7">
        <f t="shared" si="152"/>
        <v>104.9085</v>
      </c>
      <c r="R2470" s="7">
        <f t="shared" si="153"/>
        <v>41.46</v>
      </c>
      <c r="S2470" s="7">
        <f t="shared" si="154"/>
        <v>63.448500000000003</v>
      </c>
      <c r="T2470" s="9">
        <f t="shared" si="155"/>
        <v>0.60479846723573405</v>
      </c>
      <c r="U2470" s="6">
        <f>YEAR(SalesDataTable[[#This Row],[Order Date]])</f>
        <v>2026</v>
      </c>
      <c r="V2470" s="9" t="str">
        <f>"Q"&amp;ROUNDUP(MONTH(SalesDataTable[[#This Row],[Order Date]])/3,0)</f>
        <v>Q4</v>
      </c>
      <c r="W2470" s="6">
        <f>MONTH(SalesDataTable[[#This Row],[Order Date]])</f>
        <v>11</v>
      </c>
      <c r="X2470" s="9" t="str">
        <f>TEXT(SalesDataTable[[#This Row],[Order Date]],"mmm")</f>
        <v>Nov</v>
      </c>
    </row>
    <row r="2471" spans="1:24">
      <c r="A2471" s="3">
        <v>686</v>
      </c>
      <c r="B2471" s="4">
        <v>46354</v>
      </c>
      <c r="C2471" s="11">
        <f>YEAR(SalesDataTable[[#This Row],[Order Date]])</f>
        <v>2026</v>
      </c>
      <c r="D2471" s="11" t="str">
        <f>"Q"&amp;ROUNDUP(MONTH(SalesDataTable[[#This Row],[Order Date]])/3,0)</f>
        <v>Q4</v>
      </c>
      <c r="E2471" s="13">
        <f>MONTH(SalesDataTable[[#This Row],[Order Date]])</f>
        <v>11</v>
      </c>
      <c r="F2471" s="11" t="str">
        <f>TEXT(SalesDataTable[[#This Row],[Order Date]],"MMM")</f>
        <v>Nov</v>
      </c>
      <c r="G2471" s="5" t="s">
        <v>6</v>
      </c>
      <c r="H2471" s="5" t="s">
        <v>43</v>
      </c>
      <c r="I2471" s="5" t="s">
        <v>28</v>
      </c>
      <c r="J2471" s="5" t="s">
        <v>3</v>
      </c>
      <c r="K2471" s="5" t="s">
        <v>14</v>
      </c>
      <c r="L2471" s="5" t="s">
        <v>44</v>
      </c>
      <c r="M2471" s="6">
        <v>2</v>
      </c>
      <c r="N2471" s="7">
        <v>132.61000000000001</v>
      </c>
      <c r="O2471" s="8">
        <v>0.1</v>
      </c>
      <c r="P2471" s="7">
        <v>67.3</v>
      </c>
      <c r="Q2471" s="7">
        <f t="shared" si="152"/>
        <v>238.69800000000004</v>
      </c>
      <c r="R2471" s="7">
        <f t="shared" si="153"/>
        <v>134.6</v>
      </c>
      <c r="S2471" s="7">
        <f t="shared" si="154"/>
        <v>104.09800000000004</v>
      </c>
      <c r="T2471" s="9">
        <f t="shared" si="155"/>
        <v>0.43610755012610086</v>
      </c>
      <c r="U2471" s="6">
        <f>YEAR(SalesDataTable[[#This Row],[Order Date]])</f>
        <v>2026</v>
      </c>
      <c r="V2471" s="9" t="str">
        <f>"Q"&amp;ROUNDUP(MONTH(SalesDataTable[[#This Row],[Order Date]])/3,0)</f>
        <v>Q4</v>
      </c>
      <c r="W2471" s="6">
        <f>MONTH(SalesDataTable[[#This Row],[Order Date]])</f>
        <v>11</v>
      </c>
      <c r="X2471" s="9" t="str">
        <f>TEXT(SalesDataTable[[#This Row],[Order Date]],"mmm")</f>
        <v>Nov</v>
      </c>
    </row>
    <row r="2472" spans="1:24">
      <c r="A2472" s="3">
        <v>990</v>
      </c>
      <c r="B2472" s="4">
        <v>46354</v>
      </c>
      <c r="C2472" s="11">
        <f>YEAR(SalesDataTable[[#This Row],[Order Date]])</f>
        <v>2026</v>
      </c>
      <c r="D2472" s="11" t="str">
        <f>"Q"&amp;ROUNDUP(MONTH(SalesDataTable[[#This Row],[Order Date]])/3,0)</f>
        <v>Q4</v>
      </c>
      <c r="E2472" s="13">
        <f>MONTH(SalesDataTable[[#This Row],[Order Date]])</f>
        <v>11</v>
      </c>
      <c r="F2472" s="11" t="str">
        <f>TEXT(SalesDataTable[[#This Row],[Order Date]],"MMM")</f>
        <v>Nov</v>
      </c>
      <c r="G2472" s="5" t="s">
        <v>0</v>
      </c>
      <c r="H2472" s="5" t="s">
        <v>50</v>
      </c>
      <c r="I2472" s="5" t="s">
        <v>2</v>
      </c>
      <c r="J2472" s="5" t="s">
        <v>3</v>
      </c>
      <c r="K2472" s="5" t="s">
        <v>4</v>
      </c>
      <c r="L2472" s="5" t="s">
        <v>26</v>
      </c>
      <c r="M2472" s="6">
        <v>5</v>
      </c>
      <c r="N2472" s="7">
        <v>39.79</v>
      </c>
      <c r="O2472" s="8">
        <v>0.1</v>
      </c>
      <c r="P2472" s="7">
        <v>17.09</v>
      </c>
      <c r="Q2472" s="7">
        <f t="shared" si="152"/>
        <v>179.05500000000001</v>
      </c>
      <c r="R2472" s="7">
        <f t="shared" si="153"/>
        <v>85.45</v>
      </c>
      <c r="S2472" s="7">
        <f t="shared" si="154"/>
        <v>93.605000000000004</v>
      </c>
      <c r="T2472" s="9">
        <f t="shared" si="155"/>
        <v>0.52277233252352628</v>
      </c>
      <c r="U2472" s="6">
        <f>YEAR(SalesDataTable[[#This Row],[Order Date]])</f>
        <v>2026</v>
      </c>
      <c r="V2472" s="9" t="str">
        <f>"Q"&amp;ROUNDUP(MONTH(SalesDataTable[[#This Row],[Order Date]])/3,0)</f>
        <v>Q4</v>
      </c>
      <c r="W2472" s="6">
        <f>MONTH(SalesDataTable[[#This Row],[Order Date]])</f>
        <v>11</v>
      </c>
      <c r="X2472" s="9" t="str">
        <f>TEXT(SalesDataTable[[#This Row],[Order Date]],"mmm")</f>
        <v>Nov</v>
      </c>
    </row>
    <row r="2473" spans="1:24">
      <c r="A2473" s="3">
        <v>1134</v>
      </c>
      <c r="B2473" s="4">
        <v>46354</v>
      </c>
      <c r="C2473" s="11">
        <f>YEAR(SalesDataTable[[#This Row],[Order Date]])</f>
        <v>2026</v>
      </c>
      <c r="D2473" s="11" t="str">
        <f>"Q"&amp;ROUNDUP(MONTH(SalesDataTable[[#This Row],[Order Date]])/3,0)</f>
        <v>Q4</v>
      </c>
      <c r="E2473" s="13">
        <f>MONTH(SalesDataTable[[#This Row],[Order Date]])</f>
        <v>11</v>
      </c>
      <c r="F2473" s="11" t="str">
        <f>TEXT(SalesDataTable[[#This Row],[Order Date]],"MMM")</f>
        <v>Nov</v>
      </c>
      <c r="G2473" s="5" t="s">
        <v>20</v>
      </c>
      <c r="H2473" s="5" t="s">
        <v>21</v>
      </c>
      <c r="I2473" s="5" t="s">
        <v>2</v>
      </c>
      <c r="J2473" s="5" t="s">
        <v>3</v>
      </c>
      <c r="K2473" s="5" t="s">
        <v>14</v>
      </c>
      <c r="L2473" s="5" t="s">
        <v>15</v>
      </c>
      <c r="M2473" s="6">
        <v>2</v>
      </c>
      <c r="N2473" s="7">
        <v>36.119999999999997</v>
      </c>
      <c r="O2473" s="8">
        <v>0.1</v>
      </c>
      <c r="P2473" s="7">
        <v>13.61</v>
      </c>
      <c r="Q2473" s="7">
        <f t="shared" si="152"/>
        <v>65.015999999999991</v>
      </c>
      <c r="R2473" s="7">
        <f t="shared" si="153"/>
        <v>27.22</v>
      </c>
      <c r="S2473" s="7">
        <f t="shared" si="154"/>
        <v>37.795999999999992</v>
      </c>
      <c r="T2473" s="9">
        <f t="shared" si="155"/>
        <v>0.58133382551987201</v>
      </c>
      <c r="U2473" s="6">
        <f>YEAR(SalesDataTable[[#This Row],[Order Date]])</f>
        <v>2026</v>
      </c>
      <c r="V2473" s="9" t="str">
        <f>"Q"&amp;ROUNDUP(MONTH(SalesDataTable[[#This Row],[Order Date]])/3,0)</f>
        <v>Q4</v>
      </c>
      <c r="W2473" s="6">
        <f>MONTH(SalesDataTable[[#This Row],[Order Date]])</f>
        <v>11</v>
      </c>
      <c r="X2473" s="9" t="str">
        <f>TEXT(SalesDataTable[[#This Row],[Order Date]],"mmm")</f>
        <v>Nov</v>
      </c>
    </row>
    <row r="2474" spans="1:24">
      <c r="A2474" s="3">
        <v>1770</v>
      </c>
      <c r="B2474" s="4">
        <v>46354</v>
      </c>
      <c r="C2474" s="11">
        <f>YEAR(SalesDataTable[[#This Row],[Order Date]])</f>
        <v>2026</v>
      </c>
      <c r="D2474" s="11" t="str">
        <f>"Q"&amp;ROUNDUP(MONTH(SalesDataTable[[#This Row],[Order Date]])/3,0)</f>
        <v>Q4</v>
      </c>
      <c r="E2474" s="13">
        <f>MONTH(SalesDataTable[[#This Row],[Order Date]])</f>
        <v>11</v>
      </c>
      <c r="F2474" s="11" t="str">
        <f>TEXT(SalesDataTable[[#This Row],[Order Date]],"MMM")</f>
        <v>Nov</v>
      </c>
      <c r="G2474" s="5" t="s">
        <v>20</v>
      </c>
      <c r="H2474" s="5" t="s">
        <v>31</v>
      </c>
      <c r="I2474" s="5" t="s">
        <v>19</v>
      </c>
      <c r="J2474" s="5" t="s">
        <v>3</v>
      </c>
      <c r="K2474" s="5" t="s">
        <v>9</v>
      </c>
      <c r="L2474" s="5" t="s">
        <v>37</v>
      </c>
      <c r="M2474" s="6">
        <v>5</v>
      </c>
      <c r="N2474" s="7">
        <v>153.93</v>
      </c>
      <c r="O2474" s="8">
        <v>0.05</v>
      </c>
      <c r="P2474" s="7">
        <v>77.27</v>
      </c>
      <c r="Q2474" s="7">
        <f t="shared" si="152"/>
        <v>731.16750000000002</v>
      </c>
      <c r="R2474" s="7">
        <f t="shared" si="153"/>
        <v>386.34999999999997</v>
      </c>
      <c r="S2474" s="7">
        <f t="shared" si="154"/>
        <v>344.81750000000005</v>
      </c>
      <c r="T2474" s="9">
        <f t="shared" si="155"/>
        <v>0.4715985051304934</v>
      </c>
      <c r="U2474" s="6">
        <f>YEAR(SalesDataTable[[#This Row],[Order Date]])</f>
        <v>2026</v>
      </c>
      <c r="V2474" s="9" t="str">
        <f>"Q"&amp;ROUNDUP(MONTH(SalesDataTable[[#This Row],[Order Date]])/3,0)</f>
        <v>Q4</v>
      </c>
      <c r="W2474" s="6">
        <f>MONTH(SalesDataTable[[#This Row],[Order Date]])</f>
        <v>11</v>
      </c>
      <c r="X2474" s="9" t="str">
        <f>TEXT(SalesDataTable[[#This Row],[Order Date]],"mmm")</f>
        <v>Nov</v>
      </c>
    </row>
    <row r="2475" spans="1:24">
      <c r="A2475" s="3">
        <v>3396</v>
      </c>
      <c r="B2475" s="4">
        <v>46354</v>
      </c>
      <c r="C2475" s="11">
        <f>YEAR(SalesDataTable[[#This Row],[Order Date]])</f>
        <v>2026</v>
      </c>
      <c r="D2475" s="11" t="str">
        <f>"Q"&amp;ROUNDUP(MONTH(SalesDataTable[[#This Row],[Order Date]])/3,0)</f>
        <v>Q4</v>
      </c>
      <c r="E2475" s="13">
        <f>MONTH(SalesDataTable[[#This Row],[Order Date]])</f>
        <v>11</v>
      </c>
      <c r="F2475" s="11" t="str">
        <f>TEXT(SalesDataTable[[#This Row],[Order Date]],"MMM")</f>
        <v>Nov</v>
      </c>
      <c r="G2475" s="5" t="s">
        <v>11</v>
      </c>
      <c r="H2475" s="5" t="s">
        <v>18</v>
      </c>
      <c r="I2475" s="5" t="s">
        <v>19</v>
      </c>
      <c r="J2475" s="5" t="s">
        <v>13</v>
      </c>
      <c r="K2475" s="5" t="s">
        <v>34</v>
      </c>
      <c r="L2475" s="5" t="s">
        <v>45</v>
      </c>
      <c r="M2475" s="6">
        <v>3</v>
      </c>
      <c r="N2475" s="7">
        <v>50.67</v>
      </c>
      <c r="O2475" s="8">
        <v>0.05</v>
      </c>
      <c r="P2475" s="7">
        <v>22.25</v>
      </c>
      <c r="Q2475" s="7">
        <f t="shared" si="152"/>
        <v>144.40949999999998</v>
      </c>
      <c r="R2475" s="7">
        <f t="shared" si="153"/>
        <v>66.75</v>
      </c>
      <c r="S2475" s="7">
        <f t="shared" si="154"/>
        <v>77.65949999999998</v>
      </c>
      <c r="T2475" s="9">
        <f t="shared" si="155"/>
        <v>0.53777279195620775</v>
      </c>
      <c r="U2475" s="6">
        <f>YEAR(SalesDataTable[[#This Row],[Order Date]])</f>
        <v>2026</v>
      </c>
      <c r="V2475" s="9" t="str">
        <f>"Q"&amp;ROUNDUP(MONTH(SalesDataTable[[#This Row],[Order Date]])/3,0)</f>
        <v>Q4</v>
      </c>
      <c r="W2475" s="6">
        <f>MONTH(SalesDataTable[[#This Row],[Order Date]])</f>
        <v>11</v>
      </c>
      <c r="X2475" s="9" t="str">
        <f>TEXT(SalesDataTable[[#This Row],[Order Date]],"mmm")</f>
        <v>Nov</v>
      </c>
    </row>
    <row r="2476" spans="1:24">
      <c r="A2476" s="3">
        <v>4259</v>
      </c>
      <c r="B2476" s="4">
        <v>46354</v>
      </c>
      <c r="C2476" s="11">
        <f>YEAR(SalesDataTable[[#This Row],[Order Date]])</f>
        <v>2026</v>
      </c>
      <c r="D2476" s="11" t="str">
        <f>"Q"&amp;ROUNDUP(MONTH(SalesDataTable[[#This Row],[Order Date]])/3,0)</f>
        <v>Q4</v>
      </c>
      <c r="E2476" s="13">
        <f>MONTH(SalesDataTable[[#This Row],[Order Date]])</f>
        <v>11</v>
      </c>
      <c r="F2476" s="11" t="str">
        <f>TEXT(SalesDataTable[[#This Row],[Order Date]],"MMM")</f>
        <v>Nov</v>
      </c>
      <c r="G2476" s="5" t="s">
        <v>11</v>
      </c>
      <c r="H2476" s="5" t="s">
        <v>18</v>
      </c>
      <c r="I2476" s="5" t="s">
        <v>2</v>
      </c>
      <c r="J2476" s="5" t="s">
        <v>3</v>
      </c>
      <c r="K2476" s="5" t="s">
        <v>9</v>
      </c>
      <c r="L2476" s="5" t="s">
        <v>46</v>
      </c>
      <c r="M2476" s="6">
        <v>4</v>
      </c>
      <c r="N2476" s="7">
        <v>72.77</v>
      </c>
      <c r="O2476" s="8">
        <v>0</v>
      </c>
      <c r="P2476" s="7">
        <v>32.090000000000003</v>
      </c>
      <c r="Q2476" s="7">
        <f t="shared" si="152"/>
        <v>291.08</v>
      </c>
      <c r="R2476" s="7">
        <f t="shared" si="153"/>
        <v>128.36000000000001</v>
      </c>
      <c r="S2476" s="7">
        <f t="shared" si="154"/>
        <v>162.71999999999997</v>
      </c>
      <c r="T2476" s="9">
        <f t="shared" si="155"/>
        <v>0.55902157482479031</v>
      </c>
      <c r="U2476" s="6">
        <f>YEAR(SalesDataTable[[#This Row],[Order Date]])</f>
        <v>2026</v>
      </c>
      <c r="V2476" s="9" t="str">
        <f>"Q"&amp;ROUNDUP(MONTH(SalesDataTable[[#This Row],[Order Date]])/3,0)</f>
        <v>Q4</v>
      </c>
      <c r="W2476" s="6">
        <f>MONTH(SalesDataTable[[#This Row],[Order Date]])</f>
        <v>11</v>
      </c>
      <c r="X2476" s="9" t="str">
        <f>TEXT(SalesDataTable[[#This Row],[Order Date]],"mmm")</f>
        <v>Nov</v>
      </c>
    </row>
    <row r="2477" spans="1:24">
      <c r="A2477" s="3">
        <v>4440</v>
      </c>
      <c r="B2477" s="4">
        <v>46354</v>
      </c>
      <c r="C2477" s="11">
        <f>YEAR(SalesDataTable[[#This Row],[Order Date]])</f>
        <v>2026</v>
      </c>
      <c r="D2477" s="11" t="str">
        <f>"Q"&amp;ROUNDUP(MONTH(SalesDataTable[[#This Row],[Order Date]])/3,0)</f>
        <v>Q4</v>
      </c>
      <c r="E2477" s="13">
        <f>MONTH(SalesDataTable[[#This Row],[Order Date]])</f>
        <v>11</v>
      </c>
      <c r="F2477" s="11" t="str">
        <f>TEXT(SalesDataTable[[#This Row],[Order Date]],"MMM")</f>
        <v>Nov</v>
      </c>
      <c r="G2477" s="5" t="s">
        <v>11</v>
      </c>
      <c r="H2477" s="5" t="s">
        <v>39</v>
      </c>
      <c r="I2477" s="5" t="s">
        <v>28</v>
      </c>
      <c r="J2477" s="5" t="s">
        <v>13</v>
      </c>
      <c r="K2477" s="5" t="s">
        <v>14</v>
      </c>
      <c r="L2477" s="5" t="s">
        <v>32</v>
      </c>
      <c r="M2477" s="6">
        <v>1</v>
      </c>
      <c r="N2477" s="7">
        <v>46.45</v>
      </c>
      <c r="O2477" s="8">
        <v>0.1</v>
      </c>
      <c r="P2477" s="7">
        <v>17.96</v>
      </c>
      <c r="Q2477" s="7">
        <f t="shared" si="152"/>
        <v>41.805000000000007</v>
      </c>
      <c r="R2477" s="7">
        <f t="shared" si="153"/>
        <v>17.96</v>
      </c>
      <c r="S2477" s="7">
        <f t="shared" si="154"/>
        <v>23.845000000000006</v>
      </c>
      <c r="T2477" s="9">
        <f t="shared" si="155"/>
        <v>0.57038631742614521</v>
      </c>
      <c r="U2477" s="6">
        <f>YEAR(SalesDataTable[[#This Row],[Order Date]])</f>
        <v>2026</v>
      </c>
      <c r="V2477" s="9" t="str">
        <f>"Q"&amp;ROUNDUP(MONTH(SalesDataTable[[#This Row],[Order Date]])/3,0)</f>
        <v>Q4</v>
      </c>
      <c r="W2477" s="6">
        <f>MONTH(SalesDataTable[[#This Row],[Order Date]])</f>
        <v>11</v>
      </c>
      <c r="X2477" s="9" t="str">
        <f>TEXT(SalesDataTable[[#This Row],[Order Date]],"mmm")</f>
        <v>Nov</v>
      </c>
    </row>
    <row r="2478" spans="1:24">
      <c r="A2478" s="3">
        <v>5115</v>
      </c>
      <c r="B2478" s="4">
        <v>46354</v>
      </c>
      <c r="C2478" s="11">
        <f>YEAR(SalesDataTable[[#This Row],[Order Date]])</f>
        <v>2026</v>
      </c>
      <c r="D2478" s="11" t="str">
        <f>"Q"&amp;ROUNDUP(MONTH(SalesDataTable[[#This Row],[Order Date]])/3,0)</f>
        <v>Q4</v>
      </c>
      <c r="E2478" s="13">
        <f>MONTH(SalesDataTable[[#This Row],[Order Date]])</f>
        <v>11</v>
      </c>
      <c r="F2478" s="11" t="str">
        <f>TEXT(SalesDataTable[[#This Row],[Order Date]],"MMM")</f>
        <v>Nov</v>
      </c>
      <c r="G2478" s="5" t="s">
        <v>0</v>
      </c>
      <c r="H2478" s="5" t="s">
        <v>50</v>
      </c>
      <c r="I2478" s="5" t="s">
        <v>2</v>
      </c>
      <c r="J2478" s="5" t="s">
        <v>13</v>
      </c>
      <c r="K2478" s="5" t="s">
        <v>14</v>
      </c>
      <c r="L2478" s="5" t="s">
        <v>48</v>
      </c>
      <c r="M2478" s="6">
        <v>1</v>
      </c>
      <c r="N2478" s="7">
        <v>165.75</v>
      </c>
      <c r="O2478" s="8">
        <v>0.2</v>
      </c>
      <c r="P2478" s="7">
        <v>89.16</v>
      </c>
      <c r="Q2478" s="7">
        <f t="shared" si="152"/>
        <v>132.6</v>
      </c>
      <c r="R2478" s="7">
        <f t="shared" si="153"/>
        <v>89.16</v>
      </c>
      <c r="S2478" s="7">
        <f t="shared" si="154"/>
        <v>43.44</v>
      </c>
      <c r="T2478" s="9">
        <f t="shared" si="155"/>
        <v>0.32760180995475113</v>
      </c>
      <c r="U2478" s="6">
        <f>YEAR(SalesDataTable[[#This Row],[Order Date]])</f>
        <v>2026</v>
      </c>
      <c r="V2478" s="9" t="str">
        <f>"Q"&amp;ROUNDUP(MONTH(SalesDataTable[[#This Row],[Order Date]])/3,0)</f>
        <v>Q4</v>
      </c>
      <c r="W2478" s="6">
        <f>MONTH(SalesDataTable[[#This Row],[Order Date]])</f>
        <v>11</v>
      </c>
      <c r="X2478" s="9" t="str">
        <f>TEXT(SalesDataTable[[#This Row],[Order Date]],"mmm")</f>
        <v>Nov</v>
      </c>
    </row>
    <row r="2479" spans="1:24">
      <c r="A2479" s="3">
        <v>5136</v>
      </c>
      <c r="B2479" s="4">
        <v>46354</v>
      </c>
      <c r="C2479" s="11">
        <f>YEAR(SalesDataTable[[#This Row],[Order Date]])</f>
        <v>2026</v>
      </c>
      <c r="D2479" s="11" t="str">
        <f>"Q"&amp;ROUNDUP(MONTH(SalesDataTable[[#This Row],[Order Date]])/3,0)</f>
        <v>Q4</v>
      </c>
      <c r="E2479" s="13">
        <f>MONTH(SalesDataTable[[#This Row],[Order Date]])</f>
        <v>11</v>
      </c>
      <c r="F2479" s="11" t="str">
        <f>TEXT(SalesDataTable[[#This Row],[Order Date]],"MMM")</f>
        <v>Nov</v>
      </c>
      <c r="G2479" s="5" t="s">
        <v>11</v>
      </c>
      <c r="H2479" s="5" t="s">
        <v>12</v>
      </c>
      <c r="I2479" s="5" t="s">
        <v>28</v>
      </c>
      <c r="J2479" s="5" t="s">
        <v>13</v>
      </c>
      <c r="K2479" s="5" t="s">
        <v>23</v>
      </c>
      <c r="L2479" s="5" t="s">
        <v>29</v>
      </c>
      <c r="M2479" s="6">
        <v>4</v>
      </c>
      <c r="N2479" s="7">
        <v>198.02</v>
      </c>
      <c r="O2479" s="8">
        <v>0.05</v>
      </c>
      <c r="P2479" s="7">
        <v>103.82</v>
      </c>
      <c r="Q2479" s="7">
        <f t="shared" si="152"/>
        <v>752.476</v>
      </c>
      <c r="R2479" s="7">
        <f t="shared" si="153"/>
        <v>415.28</v>
      </c>
      <c r="S2479" s="7">
        <f t="shared" si="154"/>
        <v>337.19600000000003</v>
      </c>
      <c r="T2479" s="9">
        <f t="shared" si="155"/>
        <v>0.44811528872681655</v>
      </c>
      <c r="U2479" s="6">
        <f>YEAR(SalesDataTable[[#This Row],[Order Date]])</f>
        <v>2026</v>
      </c>
      <c r="V2479" s="9" t="str">
        <f>"Q"&amp;ROUNDUP(MONTH(SalesDataTable[[#This Row],[Order Date]])/3,0)</f>
        <v>Q4</v>
      </c>
      <c r="W2479" s="6">
        <f>MONTH(SalesDataTable[[#This Row],[Order Date]])</f>
        <v>11</v>
      </c>
      <c r="X2479" s="9" t="str">
        <f>TEXT(SalesDataTable[[#This Row],[Order Date]],"mmm")</f>
        <v>Nov</v>
      </c>
    </row>
    <row r="2480" spans="1:24">
      <c r="A2480" s="3">
        <v>562</v>
      </c>
      <c r="B2480" s="4">
        <v>46355</v>
      </c>
      <c r="C2480" s="11">
        <f>YEAR(SalesDataTable[[#This Row],[Order Date]])</f>
        <v>2026</v>
      </c>
      <c r="D2480" s="11" t="str">
        <f>"Q"&amp;ROUNDUP(MONTH(SalesDataTable[[#This Row],[Order Date]])/3,0)</f>
        <v>Q4</v>
      </c>
      <c r="E2480" s="13">
        <f>MONTH(SalesDataTable[[#This Row],[Order Date]])</f>
        <v>11</v>
      </c>
      <c r="F2480" s="11" t="str">
        <f>TEXT(SalesDataTable[[#This Row],[Order Date]],"MMM")</f>
        <v>Nov</v>
      </c>
      <c r="G2480" s="5" t="s">
        <v>6</v>
      </c>
      <c r="H2480" s="5" t="s">
        <v>43</v>
      </c>
      <c r="I2480" s="5" t="s">
        <v>2</v>
      </c>
      <c r="J2480" s="5" t="s">
        <v>13</v>
      </c>
      <c r="K2480" s="5" t="s">
        <v>14</v>
      </c>
      <c r="L2480" s="5" t="s">
        <v>32</v>
      </c>
      <c r="M2480" s="6">
        <v>1</v>
      </c>
      <c r="N2480" s="7">
        <v>46.3</v>
      </c>
      <c r="O2480" s="8">
        <v>0.2</v>
      </c>
      <c r="P2480" s="7">
        <v>18.78</v>
      </c>
      <c r="Q2480" s="7">
        <f t="shared" si="152"/>
        <v>37.04</v>
      </c>
      <c r="R2480" s="7">
        <f t="shared" si="153"/>
        <v>18.78</v>
      </c>
      <c r="S2480" s="7">
        <f t="shared" si="154"/>
        <v>18.259999999999998</v>
      </c>
      <c r="T2480" s="9">
        <f t="shared" si="155"/>
        <v>0.49298056155507552</v>
      </c>
      <c r="U2480" s="6">
        <f>YEAR(SalesDataTable[[#This Row],[Order Date]])</f>
        <v>2026</v>
      </c>
      <c r="V2480" s="9" t="str">
        <f>"Q"&amp;ROUNDUP(MONTH(SalesDataTable[[#This Row],[Order Date]])/3,0)</f>
        <v>Q4</v>
      </c>
      <c r="W2480" s="6">
        <f>MONTH(SalesDataTable[[#This Row],[Order Date]])</f>
        <v>11</v>
      </c>
      <c r="X2480" s="9" t="str">
        <f>TEXT(SalesDataTable[[#This Row],[Order Date]],"mmm")</f>
        <v>Nov</v>
      </c>
    </row>
    <row r="2481" spans="1:24">
      <c r="A2481" s="3">
        <v>806</v>
      </c>
      <c r="B2481" s="4">
        <v>46355</v>
      </c>
      <c r="C2481" s="11">
        <f>YEAR(SalesDataTable[[#This Row],[Order Date]])</f>
        <v>2026</v>
      </c>
      <c r="D2481" s="11" t="str">
        <f>"Q"&amp;ROUNDUP(MONTH(SalesDataTable[[#This Row],[Order Date]])/3,0)</f>
        <v>Q4</v>
      </c>
      <c r="E2481" s="13">
        <f>MONTH(SalesDataTable[[#This Row],[Order Date]])</f>
        <v>11</v>
      </c>
      <c r="F2481" s="11" t="str">
        <f>TEXT(SalesDataTable[[#This Row],[Order Date]],"MMM")</f>
        <v>Nov</v>
      </c>
      <c r="G2481" s="5" t="s">
        <v>0</v>
      </c>
      <c r="H2481" s="5" t="s">
        <v>50</v>
      </c>
      <c r="I2481" s="5" t="s">
        <v>28</v>
      </c>
      <c r="J2481" s="5" t="s">
        <v>3</v>
      </c>
      <c r="K2481" s="5" t="s">
        <v>34</v>
      </c>
      <c r="L2481" s="5" t="s">
        <v>35</v>
      </c>
      <c r="M2481" s="6">
        <v>1</v>
      </c>
      <c r="N2481" s="7">
        <v>39.659999999999997</v>
      </c>
      <c r="O2481" s="8">
        <v>0</v>
      </c>
      <c r="P2481" s="7">
        <v>14.76</v>
      </c>
      <c r="Q2481" s="7">
        <f t="shared" si="152"/>
        <v>39.659999999999997</v>
      </c>
      <c r="R2481" s="7">
        <f t="shared" si="153"/>
        <v>14.76</v>
      </c>
      <c r="S2481" s="7">
        <f t="shared" si="154"/>
        <v>24.9</v>
      </c>
      <c r="T2481" s="9">
        <f t="shared" si="155"/>
        <v>0.62783661119515888</v>
      </c>
      <c r="U2481" s="6">
        <f>YEAR(SalesDataTable[[#This Row],[Order Date]])</f>
        <v>2026</v>
      </c>
      <c r="V2481" s="9" t="str">
        <f>"Q"&amp;ROUNDUP(MONTH(SalesDataTable[[#This Row],[Order Date]])/3,0)</f>
        <v>Q4</v>
      </c>
      <c r="W2481" s="6">
        <f>MONTH(SalesDataTable[[#This Row],[Order Date]])</f>
        <v>11</v>
      </c>
      <c r="X2481" s="9" t="str">
        <f>TEXT(SalesDataTable[[#This Row],[Order Date]],"mmm")</f>
        <v>Nov</v>
      </c>
    </row>
    <row r="2482" spans="1:24">
      <c r="A2482" s="3">
        <v>3150</v>
      </c>
      <c r="B2482" s="4">
        <v>46355</v>
      </c>
      <c r="C2482" s="11">
        <f>YEAR(SalesDataTable[[#This Row],[Order Date]])</f>
        <v>2026</v>
      </c>
      <c r="D2482" s="11" t="str">
        <f>"Q"&amp;ROUNDUP(MONTH(SalesDataTable[[#This Row],[Order Date]])/3,0)</f>
        <v>Q4</v>
      </c>
      <c r="E2482" s="13">
        <f>MONTH(SalesDataTable[[#This Row],[Order Date]])</f>
        <v>11</v>
      </c>
      <c r="F2482" s="11" t="str">
        <f>TEXT(SalesDataTable[[#This Row],[Order Date]],"MMM")</f>
        <v>Nov</v>
      </c>
      <c r="G2482" s="5" t="s">
        <v>6</v>
      </c>
      <c r="H2482" s="5" t="s">
        <v>27</v>
      </c>
      <c r="I2482" s="5" t="s">
        <v>2</v>
      </c>
      <c r="J2482" s="5" t="s">
        <v>13</v>
      </c>
      <c r="K2482" s="5" t="s">
        <v>23</v>
      </c>
      <c r="L2482" s="5" t="s">
        <v>40</v>
      </c>
      <c r="M2482" s="6">
        <v>3</v>
      </c>
      <c r="N2482" s="7">
        <v>80.72</v>
      </c>
      <c r="O2482" s="8">
        <v>0.05</v>
      </c>
      <c r="P2482" s="7">
        <v>39.130000000000003</v>
      </c>
      <c r="Q2482" s="7">
        <f t="shared" si="152"/>
        <v>230.05199999999999</v>
      </c>
      <c r="R2482" s="7">
        <f t="shared" si="153"/>
        <v>117.39000000000001</v>
      </c>
      <c r="S2482" s="7">
        <f t="shared" si="154"/>
        <v>112.66199999999998</v>
      </c>
      <c r="T2482" s="9">
        <f t="shared" si="155"/>
        <v>0.48972406238589528</v>
      </c>
      <c r="U2482" s="6">
        <f>YEAR(SalesDataTable[[#This Row],[Order Date]])</f>
        <v>2026</v>
      </c>
      <c r="V2482" s="9" t="str">
        <f>"Q"&amp;ROUNDUP(MONTH(SalesDataTable[[#This Row],[Order Date]])/3,0)</f>
        <v>Q4</v>
      </c>
      <c r="W2482" s="6">
        <f>MONTH(SalesDataTable[[#This Row],[Order Date]])</f>
        <v>11</v>
      </c>
      <c r="X2482" s="9" t="str">
        <f>TEXT(SalesDataTable[[#This Row],[Order Date]],"mmm")</f>
        <v>Nov</v>
      </c>
    </row>
    <row r="2483" spans="1:24">
      <c r="A2483" s="3">
        <v>4847</v>
      </c>
      <c r="B2483" s="4">
        <v>46355</v>
      </c>
      <c r="C2483" s="11">
        <f>YEAR(SalesDataTable[[#This Row],[Order Date]])</f>
        <v>2026</v>
      </c>
      <c r="D2483" s="11" t="str">
        <f>"Q"&amp;ROUNDUP(MONTH(SalesDataTable[[#This Row],[Order Date]])/3,0)</f>
        <v>Q4</v>
      </c>
      <c r="E2483" s="13">
        <f>MONTH(SalesDataTable[[#This Row],[Order Date]])</f>
        <v>11</v>
      </c>
      <c r="F2483" s="11" t="str">
        <f>TEXT(SalesDataTable[[#This Row],[Order Date]],"MMM")</f>
        <v>Nov</v>
      </c>
      <c r="G2483" s="5" t="s">
        <v>6</v>
      </c>
      <c r="H2483" s="5" t="s">
        <v>49</v>
      </c>
      <c r="I2483" s="5" t="s">
        <v>28</v>
      </c>
      <c r="J2483" s="5" t="s">
        <v>13</v>
      </c>
      <c r="K2483" s="5" t="s">
        <v>14</v>
      </c>
      <c r="L2483" s="5" t="s">
        <v>15</v>
      </c>
      <c r="M2483" s="6">
        <v>2</v>
      </c>
      <c r="N2483" s="7">
        <v>35.51</v>
      </c>
      <c r="O2483" s="8">
        <v>0.05</v>
      </c>
      <c r="P2483" s="7">
        <v>13.24</v>
      </c>
      <c r="Q2483" s="7">
        <f t="shared" si="152"/>
        <v>67.468999999999994</v>
      </c>
      <c r="R2483" s="7">
        <f t="shared" si="153"/>
        <v>26.48</v>
      </c>
      <c r="S2483" s="7">
        <f t="shared" si="154"/>
        <v>40.98899999999999</v>
      </c>
      <c r="T2483" s="9">
        <f t="shared" si="155"/>
        <v>0.60752345521646967</v>
      </c>
      <c r="U2483" s="6">
        <f>YEAR(SalesDataTable[[#This Row],[Order Date]])</f>
        <v>2026</v>
      </c>
      <c r="V2483" s="9" t="str">
        <f>"Q"&amp;ROUNDUP(MONTH(SalesDataTable[[#This Row],[Order Date]])/3,0)</f>
        <v>Q4</v>
      </c>
      <c r="W2483" s="6">
        <f>MONTH(SalesDataTable[[#This Row],[Order Date]])</f>
        <v>11</v>
      </c>
      <c r="X2483" s="9" t="str">
        <f>TEXT(SalesDataTable[[#This Row],[Order Date]],"mmm")</f>
        <v>Nov</v>
      </c>
    </row>
    <row r="2484" spans="1:24">
      <c r="A2484" s="3">
        <v>221</v>
      </c>
      <c r="B2484" s="4">
        <v>46356</v>
      </c>
      <c r="C2484" s="11">
        <f>YEAR(SalesDataTable[[#This Row],[Order Date]])</f>
        <v>2026</v>
      </c>
      <c r="D2484" s="11" t="str">
        <f>"Q"&amp;ROUNDUP(MONTH(SalesDataTable[[#This Row],[Order Date]])/3,0)</f>
        <v>Q4</v>
      </c>
      <c r="E2484" s="13">
        <f>MONTH(SalesDataTable[[#This Row],[Order Date]])</f>
        <v>11</v>
      </c>
      <c r="F2484" s="11" t="str">
        <f>TEXT(SalesDataTable[[#This Row],[Order Date]],"MMM")</f>
        <v>Nov</v>
      </c>
      <c r="G2484" s="5" t="s">
        <v>20</v>
      </c>
      <c r="H2484" s="5" t="s">
        <v>33</v>
      </c>
      <c r="I2484" s="5" t="s">
        <v>19</v>
      </c>
      <c r="J2484" s="5" t="s">
        <v>16</v>
      </c>
      <c r="K2484" s="5" t="s">
        <v>14</v>
      </c>
      <c r="L2484" s="5" t="s">
        <v>44</v>
      </c>
      <c r="M2484" s="6">
        <v>1</v>
      </c>
      <c r="N2484" s="7">
        <v>132.06</v>
      </c>
      <c r="O2484" s="8">
        <v>0.15</v>
      </c>
      <c r="P2484" s="7">
        <v>67.53</v>
      </c>
      <c r="Q2484" s="7">
        <f t="shared" si="152"/>
        <v>112.251</v>
      </c>
      <c r="R2484" s="7">
        <f t="shared" si="153"/>
        <v>67.53</v>
      </c>
      <c r="S2484" s="7">
        <f t="shared" si="154"/>
        <v>44.721000000000004</v>
      </c>
      <c r="T2484" s="9">
        <f t="shared" si="155"/>
        <v>0.39840179597509157</v>
      </c>
      <c r="U2484" s="6">
        <f>YEAR(SalesDataTable[[#This Row],[Order Date]])</f>
        <v>2026</v>
      </c>
      <c r="V2484" s="9" t="str">
        <f>"Q"&amp;ROUNDUP(MONTH(SalesDataTable[[#This Row],[Order Date]])/3,0)</f>
        <v>Q4</v>
      </c>
      <c r="W2484" s="6">
        <f>MONTH(SalesDataTable[[#This Row],[Order Date]])</f>
        <v>11</v>
      </c>
      <c r="X2484" s="9" t="str">
        <f>TEXT(SalesDataTable[[#This Row],[Order Date]],"mmm")</f>
        <v>Nov</v>
      </c>
    </row>
    <row r="2485" spans="1:24">
      <c r="A2485" s="3">
        <v>630</v>
      </c>
      <c r="B2485" s="4">
        <v>46356</v>
      </c>
      <c r="C2485" s="11">
        <f>YEAR(SalesDataTable[[#This Row],[Order Date]])</f>
        <v>2026</v>
      </c>
      <c r="D2485" s="11" t="str">
        <f>"Q"&amp;ROUNDUP(MONTH(SalesDataTable[[#This Row],[Order Date]])/3,0)</f>
        <v>Q4</v>
      </c>
      <c r="E2485" s="13">
        <f>MONTH(SalesDataTable[[#This Row],[Order Date]])</f>
        <v>11</v>
      </c>
      <c r="F2485" s="11" t="str">
        <f>TEXT(SalesDataTable[[#This Row],[Order Date]],"MMM")</f>
        <v>Nov</v>
      </c>
      <c r="G2485" s="5" t="s">
        <v>20</v>
      </c>
      <c r="H2485" s="5" t="s">
        <v>33</v>
      </c>
      <c r="I2485" s="5" t="s">
        <v>2</v>
      </c>
      <c r="J2485" s="5" t="s">
        <v>16</v>
      </c>
      <c r="K2485" s="5" t="s">
        <v>4</v>
      </c>
      <c r="L2485" s="5" t="s">
        <v>26</v>
      </c>
      <c r="M2485" s="6">
        <v>3</v>
      </c>
      <c r="N2485" s="7">
        <v>41.07</v>
      </c>
      <c r="O2485" s="8">
        <v>0.1</v>
      </c>
      <c r="P2485" s="7">
        <v>16.86</v>
      </c>
      <c r="Q2485" s="7">
        <f t="shared" si="152"/>
        <v>110.88900000000001</v>
      </c>
      <c r="R2485" s="7">
        <f t="shared" si="153"/>
        <v>50.58</v>
      </c>
      <c r="S2485" s="7">
        <f t="shared" si="154"/>
        <v>60.309000000000012</v>
      </c>
      <c r="T2485" s="9">
        <f t="shared" si="155"/>
        <v>0.54386819251684126</v>
      </c>
      <c r="U2485" s="6">
        <f>YEAR(SalesDataTable[[#This Row],[Order Date]])</f>
        <v>2026</v>
      </c>
      <c r="V2485" s="9" t="str">
        <f>"Q"&amp;ROUNDUP(MONTH(SalesDataTable[[#This Row],[Order Date]])/3,0)</f>
        <v>Q4</v>
      </c>
      <c r="W2485" s="6">
        <f>MONTH(SalesDataTable[[#This Row],[Order Date]])</f>
        <v>11</v>
      </c>
      <c r="X2485" s="9" t="str">
        <f>TEXT(SalesDataTable[[#This Row],[Order Date]],"mmm")</f>
        <v>Nov</v>
      </c>
    </row>
    <row r="2486" spans="1:24">
      <c r="A2486" s="3">
        <v>1789</v>
      </c>
      <c r="B2486" s="4">
        <v>46356</v>
      </c>
      <c r="C2486" s="11">
        <f>YEAR(SalesDataTable[[#This Row],[Order Date]])</f>
        <v>2026</v>
      </c>
      <c r="D2486" s="11" t="str">
        <f>"Q"&amp;ROUNDUP(MONTH(SalesDataTable[[#This Row],[Order Date]])/3,0)</f>
        <v>Q4</v>
      </c>
      <c r="E2486" s="13">
        <f>MONTH(SalesDataTable[[#This Row],[Order Date]])</f>
        <v>11</v>
      </c>
      <c r="F2486" s="11" t="str">
        <f>TEXT(SalesDataTable[[#This Row],[Order Date]],"MMM")</f>
        <v>Nov</v>
      </c>
      <c r="G2486" s="5" t="s">
        <v>6</v>
      </c>
      <c r="H2486" s="5" t="s">
        <v>43</v>
      </c>
      <c r="I2486" s="5" t="s">
        <v>2</v>
      </c>
      <c r="J2486" s="5" t="s">
        <v>13</v>
      </c>
      <c r="K2486" s="5" t="s">
        <v>9</v>
      </c>
      <c r="L2486" s="5" t="s">
        <v>37</v>
      </c>
      <c r="M2486" s="6">
        <v>2</v>
      </c>
      <c r="N2486" s="7">
        <v>151.49</v>
      </c>
      <c r="O2486" s="8">
        <v>0.1</v>
      </c>
      <c r="P2486" s="7">
        <v>81.39</v>
      </c>
      <c r="Q2486" s="7">
        <f t="shared" si="152"/>
        <v>272.68200000000002</v>
      </c>
      <c r="R2486" s="7">
        <f t="shared" si="153"/>
        <v>162.78</v>
      </c>
      <c r="S2486" s="7">
        <f t="shared" si="154"/>
        <v>109.90200000000002</v>
      </c>
      <c r="T2486" s="9">
        <f t="shared" si="155"/>
        <v>0.40304090479019522</v>
      </c>
      <c r="U2486" s="6">
        <f>YEAR(SalesDataTable[[#This Row],[Order Date]])</f>
        <v>2026</v>
      </c>
      <c r="V2486" s="9" t="str">
        <f>"Q"&amp;ROUNDUP(MONTH(SalesDataTable[[#This Row],[Order Date]])/3,0)</f>
        <v>Q4</v>
      </c>
      <c r="W2486" s="6">
        <f>MONTH(SalesDataTable[[#This Row],[Order Date]])</f>
        <v>11</v>
      </c>
      <c r="X2486" s="9" t="str">
        <f>TEXT(SalesDataTable[[#This Row],[Order Date]],"mmm")</f>
        <v>Nov</v>
      </c>
    </row>
    <row r="2487" spans="1:24">
      <c r="A2487" s="3">
        <v>1947</v>
      </c>
      <c r="B2487" s="4">
        <v>46356</v>
      </c>
      <c r="C2487" s="11">
        <f>YEAR(SalesDataTable[[#This Row],[Order Date]])</f>
        <v>2026</v>
      </c>
      <c r="D2487" s="11" t="str">
        <f>"Q"&amp;ROUNDUP(MONTH(SalesDataTable[[#This Row],[Order Date]])/3,0)</f>
        <v>Q4</v>
      </c>
      <c r="E2487" s="13">
        <f>MONTH(SalesDataTable[[#This Row],[Order Date]])</f>
        <v>11</v>
      </c>
      <c r="F2487" s="11" t="str">
        <f>TEXT(SalesDataTable[[#This Row],[Order Date]],"MMM")</f>
        <v>Nov</v>
      </c>
      <c r="G2487" s="5" t="s">
        <v>0</v>
      </c>
      <c r="H2487" s="5" t="s">
        <v>1</v>
      </c>
      <c r="I2487" s="5" t="s">
        <v>19</v>
      </c>
      <c r="J2487" s="5" t="s">
        <v>16</v>
      </c>
      <c r="K2487" s="5" t="s">
        <v>34</v>
      </c>
      <c r="L2487" s="5" t="s">
        <v>42</v>
      </c>
      <c r="M2487" s="6">
        <v>1</v>
      </c>
      <c r="N2487" s="7">
        <v>35.729999999999997</v>
      </c>
      <c r="O2487" s="8">
        <v>0.2</v>
      </c>
      <c r="P2487" s="7">
        <v>14.33</v>
      </c>
      <c r="Q2487" s="7">
        <f t="shared" si="152"/>
        <v>28.584</v>
      </c>
      <c r="R2487" s="7">
        <f t="shared" si="153"/>
        <v>14.33</v>
      </c>
      <c r="S2487" s="7">
        <f t="shared" si="154"/>
        <v>14.254</v>
      </c>
      <c r="T2487" s="9">
        <f t="shared" si="155"/>
        <v>0.49867058494262523</v>
      </c>
      <c r="U2487" s="6">
        <f>YEAR(SalesDataTable[[#This Row],[Order Date]])</f>
        <v>2026</v>
      </c>
      <c r="V2487" s="9" t="str">
        <f>"Q"&amp;ROUNDUP(MONTH(SalesDataTable[[#This Row],[Order Date]])/3,0)</f>
        <v>Q4</v>
      </c>
      <c r="W2487" s="6">
        <f>MONTH(SalesDataTable[[#This Row],[Order Date]])</f>
        <v>11</v>
      </c>
      <c r="X2487" s="9" t="str">
        <f>TEXT(SalesDataTable[[#This Row],[Order Date]],"mmm")</f>
        <v>Nov</v>
      </c>
    </row>
    <row r="2488" spans="1:24">
      <c r="A2488" s="3">
        <v>2279</v>
      </c>
      <c r="B2488" s="4">
        <v>46356</v>
      </c>
      <c r="C2488" s="11">
        <f>YEAR(SalesDataTable[[#This Row],[Order Date]])</f>
        <v>2026</v>
      </c>
      <c r="D2488" s="11" t="str">
        <f>"Q"&amp;ROUNDUP(MONTH(SalesDataTable[[#This Row],[Order Date]])/3,0)</f>
        <v>Q4</v>
      </c>
      <c r="E2488" s="13">
        <f>MONTH(SalesDataTable[[#This Row],[Order Date]])</f>
        <v>11</v>
      </c>
      <c r="F2488" s="11" t="str">
        <f>TEXT(SalesDataTable[[#This Row],[Order Date]],"MMM")</f>
        <v>Nov</v>
      </c>
      <c r="G2488" s="5" t="s">
        <v>0</v>
      </c>
      <c r="H2488" s="5" t="s">
        <v>1</v>
      </c>
      <c r="I2488" s="5" t="s">
        <v>19</v>
      </c>
      <c r="J2488" s="5" t="s">
        <v>3</v>
      </c>
      <c r="K2488" s="5" t="s">
        <v>4</v>
      </c>
      <c r="L2488" s="5" t="s">
        <v>22</v>
      </c>
      <c r="M2488" s="6">
        <v>2</v>
      </c>
      <c r="N2488" s="7">
        <v>50.38</v>
      </c>
      <c r="O2488" s="8">
        <v>0.1</v>
      </c>
      <c r="P2488" s="7">
        <v>22.41</v>
      </c>
      <c r="Q2488" s="7">
        <f t="shared" si="152"/>
        <v>90.684000000000012</v>
      </c>
      <c r="R2488" s="7">
        <f t="shared" si="153"/>
        <v>44.82</v>
      </c>
      <c r="S2488" s="7">
        <f t="shared" si="154"/>
        <v>45.864000000000011</v>
      </c>
      <c r="T2488" s="9">
        <f t="shared" si="155"/>
        <v>0.50575625248114342</v>
      </c>
      <c r="U2488" s="6">
        <f>YEAR(SalesDataTable[[#This Row],[Order Date]])</f>
        <v>2026</v>
      </c>
      <c r="V2488" s="9" t="str">
        <f>"Q"&amp;ROUNDUP(MONTH(SalesDataTable[[#This Row],[Order Date]])/3,0)</f>
        <v>Q4</v>
      </c>
      <c r="W2488" s="6">
        <f>MONTH(SalesDataTable[[#This Row],[Order Date]])</f>
        <v>11</v>
      </c>
      <c r="X2488" s="9" t="str">
        <f>TEXT(SalesDataTable[[#This Row],[Order Date]],"mmm")</f>
        <v>Nov</v>
      </c>
    </row>
    <row r="2489" spans="1:24">
      <c r="A2489" s="3">
        <v>2439</v>
      </c>
      <c r="B2489" s="4">
        <v>46356</v>
      </c>
      <c r="C2489" s="11">
        <f>YEAR(SalesDataTable[[#This Row],[Order Date]])</f>
        <v>2026</v>
      </c>
      <c r="D2489" s="11" t="str">
        <f>"Q"&amp;ROUNDUP(MONTH(SalesDataTable[[#This Row],[Order Date]])/3,0)</f>
        <v>Q4</v>
      </c>
      <c r="E2489" s="13">
        <f>MONTH(SalesDataTable[[#This Row],[Order Date]])</f>
        <v>11</v>
      </c>
      <c r="F2489" s="11" t="str">
        <f>TEXT(SalesDataTable[[#This Row],[Order Date]],"MMM")</f>
        <v>Nov</v>
      </c>
      <c r="G2489" s="5" t="s">
        <v>0</v>
      </c>
      <c r="H2489" s="5" t="s">
        <v>36</v>
      </c>
      <c r="I2489" s="5" t="s">
        <v>2</v>
      </c>
      <c r="J2489" s="5" t="s">
        <v>16</v>
      </c>
      <c r="K2489" s="5" t="s">
        <v>34</v>
      </c>
      <c r="L2489" s="5" t="s">
        <v>42</v>
      </c>
      <c r="M2489" s="6">
        <v>1</v>
      </c>
      <c r="N2489" s="7">
        <v>35.67</v>
      </c>
      <c r="O2489" s="8">
        <v>0.1</v>
      </c>
      <c r="P2489" s="7">
        <v>13.81</v>
      </c>
      <c r="Q2489" s="7">
        <f t="shared" si="152"/>
        <v>32.103000000000002</v>
      </c>
      <c r="R2489" s="7">
        <f t="shared" si="153"/>
        <v>13.81</v>
      </c>
      <c r="S2489" s="7">
        <f t="shared" si="154"/>
        <v>18.292999999999999</v>
      </c>
      <c r="T2489" s="9">
        <f t="shared" si="155"/>
        <v>0.5698221350029592</v>
      </c>
      <c r="U2489" s="6">
        <f>YEAR(SalesDataTable[[#This Row],[Order Date]])</f>
        <v>2026</v>
      </c>
      <c r="V2489" s="9" t="str">
        <f>"Q"&amp;ROUNDUP(MONTH(SalesDataTable[[#This Row],[Order Date]])/3,0)</f>
        <v>Q4</v>
      </c>
      <c r="W2489" s="6">
        <f>MONTH(SalesDataTable[[#This Row],[Order Date]])</f>
        <v>11</v>
      </c>
      <c r="X2489" s="9" t="str">
        <f>TEXT(SalesDataTable[[#This Row],[Order Date]],"mmm")</f>
        <v>Nov</v>
      </c>
    </row>
    <row r="2490" spans="1:24">
      <c r="A2490" s="3">
        <v>2540</v>
      </c>
      <c r="B2490" s="4">
        <v>46356</v>
      </c>
      <c r="C2490" s="11">
        <f>YEAR(SalesDataTable[[#This Row],[Order Date]])</f>
        <v>2026</v>
      </c>
      <c r="D2490" s="11" t="str">
        <f>"Q"&amp;ROUNDUP(MONTH(SalesDataTable[[#This Row],[Order Date]])/3,0)</f>
        <v>Q4</v>
      </c>
      <c r="E2490" s="13">
        <f>MONTH(SalesDataTable[[#This Row],[Order Date]])</f>
        <v>11</v>
      </c>
      <c r="F2490" s="11" t="str">
        <f>TEXT(SalesDataTable[[#This Row],[Order Date]],"MMM")</f>
        <v>Nov</v>
      </c>
      <c r="G2490" s="5" t="s">
        <v>6</v>
      </c>
      <c r="H2490" s="5" t="s">
        <v>49</v>
      </c>
      <c r="I2490" s="5" t="s">
        <v>8</v>
      </c>
      <c r="J2490" s="5" t="s">
        <v>16</v>
      </c>
      <c r="K2490" s="5" t="s">
        <v>23</v>
      </c>
      <c r="L2490" s="5" t="s">
        <v>40</v>
      </c>
      <c r="M2490" s="6">
        <v>12</v>
      </c>
      <c r="N2490" s="7">
        <v>81.150000000000006</v>
      </c>
      <c r="O2490" s="8">
        <v>0.15</v>
      </c>
      <c r="P2490" s="7">
        <v>39.590000000000003</v>
      </c>
      <c r="Q2490" s="7">
        <f t="shared" si="152"/>
        <v>827.73</v>
      </c>
      <c r="R2490" s="7">
        <f t="shared" si="153"/>
        <v>475.08000000000004</v>
      </c>
      <c r="S2490" s="7">
        <f t="shared" si="154"/>
        <v>352.65</v>
      </c>
      <c r="T2490" s="9">
        <f t="shared" si="155"/>
        <v>0.42604472472907828</v>
      </c>
      <c r="U2490" s="6">
        <f>YEAR(SalesDataTable[[#This Row],[Order Date]])</f>
        <v>2026</v>
      </c>
      <c r="V2490" s="9" t="str">
        <f>"Q"&amp;ROUNDUP(MONTH(SalesDataTable[[#This Row],[Order Date]])/3,0)</f>
        <v>Q4</v>
      </c>
      <c r="W2490" s="6">
        <f>MONTH(SalesDataTable[[#This Row],[Order Date]])</f>
        <v>11</v>
      </c>
      <c r="X2490" s="9" t="str">
        <f>TEXT(SalesDataTable[[#This Row],[Order Date]],"mmm")</f>
        <v>Nov</v>
      </c>
    </row>
    <row r="2491" spans="1:24">
      <c r="A2491" s="3">
        <v>2747</v>
      </c>
      <c r="B2491" s="4">
        <v>46356</v>
      </c>
      <c r="C2491" s="11">
        <f>YEAR(SalesDataTable[[#This Row],[Order Date]])</f>
        <v>2026</v>
      </c>
      <c r="D2491" s="11" t="str">
        <f>"Q"&amp;ROUNDUP(MONTH(SalesDataTable[[#This Row],[Order Date]])/3,0)</f>
        <v>Q4</v>
      </c>
      <c r="E2491" s="13">
        <f>MONTH(SalesDataTable[[#This Row],[Order Date]])</f>
        <v>11</v>
      </c>
      <c r="F2491" s="11" t="str">
        <f>TEXT(SalesDataTable[[#This Row],[Order Date]],"MMM")</f>
        <v>Nov</v>
      </c>
      <c r="G2491" s="5" t="s">
        <v>0</v>
      </c>
      <c r="H2491" s="5" t="s">
        <v>50</v>
      </c>
      <c r="I2491" s="5" t="s">
        <v>19</v>
      </c>
      <c r="J2491" s="5" t="s">
        <v>3</v>
      </c>
      <c r="K2491" s="5" t="s">
        <v>23</v>
      </c>
      <c r="L2491" s="5" t="s">
        <v>29</v>
      </c>
      <c r="M2491" s="6">
        <v>1</v>
      </c>
      <c r="N2491" s="7">
        <v>194.73</v>
      </c>
      <c r="O2491" s="8">
        <v>0</v>
      </c>
      <c r="P2491" s="7">
        <v>104.48</v>
      </c>
      <c r="Q2491" s="7">
        <f t="shared" si="152"/>
        <v>194.73</v>
      </c>
      <c r="R2491" s="7">
        <f t="shared" si="153"/>
        <v>104.48</v>
      </c>
      <c r="S2491" s="7">
        <f t="shared" si="154"/>
        <v>90.249999999999986</v>
      </c>
      <c r="T2491" s="9">
        <f t="shared" si="155"/>
        <v>0.46346222975401835</v>
      </c>
      <c r="U2491" s="6">
        <f>YEAR(SalesDataTable[[#This Row],[Order Date]])</f>
        <v>2026</v>
      </c>
      <c r="V2491" s="9" t="str">
        <f>"Q"&amp;ROUNDUP(MONTH(SalesDataTable[[#This Row],[Order Date]])/3,0)</f>
        <v>Q4</v>
      </c>
      <c r="W2491" s="6">
        <f>MONTH(SalesDataTable[[#This Row],[Order Date]])</f>
        <v>11</v>
      </c>
      <c r="X2491" s="9" t="str">
        <f>TEXT(SalesDataTable[[#This Row],[Order Date]],"mmm")</f>
        <v>Nov</v>
      </c>
    </row>
    <row r="2492" spans="1:24">
      <c r="A2492" s="3">
        <v>3094</v>
      </c>
      <c r="B2492" s="4">
        <v>46356</v>
      </c>
      <c r="C2492" s="11">
        <f>YEAR(SalesDataTable[[#This Row],[Order Date]])</f>
        <v>2026</v>
      </c>
      <c r="D2492" s="11" t="str">
        <f>"Q"&amp;ROUNDUP(MONTH(SalesDataTable[[#This Row],[Order Date]])/3,0)</f>
        <v>Q4</v>
      </c>
      <c r="E2492" s="13">
        <f>MONTH(SalesDataTable[[#This Row],[Order Date]])</f>
        <v>11</v>
      </c>
      <c r="F2492" s="11" t="str">
        <f>TEXT(SalesDataTable[[#This Row],[Order Date]],"MMM")</f>
        <v>Nov</v>
      </c>
      <c r="G2492" s="5" t="s">
        <v>6</v>
      </c>
      <c r="H2492" s="5" t="s">
        <v>7</v>
      </c>
      <c r="I2492" s="5" t="s">
        <v>28</v>
      </c>
      <c r="J2492" s="5" t="s">
        <v>16</v>
      </c>
      <c r="K2492" s="5" t="s">
        <v>23</v>
      </c>
      <c r="L2492" s="5" t="s">
        <v>51</v>
      </c>
      <c r="M2492" s="6">
        <v>2</v>
      </c>
      <c r="N2492" s="7">
        <v>122.18</v>
      </c>
      <c r="O2492" s="8">
        <v>0.15</v>
      </c>
      <c r="P2492" s="7">
        <v>61.3</v>
      </c>
      <c r="Q2492" s="7">
        <f t="shared" si="152"/>
        <v>207.70600000000002</v>
      </c>
      <c r="R2492" s="7">
        <f t="shared" si="153"/>
        <v>122.6</v>
      </c>
      <c r="S2492" s="7">
        <f t="shared" si="154"/>
        <v>85.106000000000023</v>
      </c>
      <c r="T2492" s="9">
        <f t="shared" si="155"/>
        <v>0.40974261696821479</v>
      </c>
      <c r="U2492" s="6">
        <f>YEAR(SalesDataTable[[#This Row],[Order Date]])</f>
        <v>2026</v>
      </c>
      <c r="V2492" s="9" t="str">
        <f>"Q"&amp;ROUNDUP(MONTH(SalesDataTable[[#This Row],[Order Date]])/3,0)</f>
        <v>Q4</v>
      </c>
      <c r="W2492" s="6">
        <f>MONTH(SalesDataTable[[#This Row],[Order Date]])</f>
        <v>11</v>
      </c>
      <c r="X2492" s="9" t="str">
        <f>TEXT(SalesDataTable[[#This Row],[Order Date]],"mmm")</f>
        <v>Nov</v>
      </c>
    </row>
    <row r="2493" spans="1:24">
      <c r="A2493" s="3">
        <v>3359</v>
      </c>
      <c r="B2493" s="4">
        <v>46356</v>
      </c>
      <c r="C2493" s="11">
        <f>YEAR(SalesDataTable[[#This Row],[Order Date]])</f>
        <v>2026</v>
      </c>
      <c r="D2493" s="11" t="str">
        <f>"Q"&amp;ROUNDUP(MONTH(SalesDataTable[[#This Row],[Order Date]])/3,0)</f>
        <v>Q4</v>
      </c>
      <c r="E2493" s="13">
        <f>MONTH(SalesDataTable[[#This Row],[Order Date]])</f>
        <v>11</v>
      </c>
      <c r="F2493" s="11" t="str">
        <f>TEXT(SalesDataTable[[#This Row],[Order Date]],"MMM")</f>
        <v>Nov</v>
      </c>
      <c r="G2493" s="5" t="s">
        <v>20</v>
      </c>
      <c r="H2493" s="5" t="s">
        <v>47</v>
      </c>
      <c r="I2493" s="5" t="s">
        <v>2</v>
      </c>
      <c r="J2493" s="5" t="s">
        <v>3</v>
      </c>
      <c r="K2493" s="5" t="s">
        <v>23</v>
      </c>
      <c r="L2493" s="5" t="s">
        <v>40</v>
      </c>
      <c r="M2493" s="6">
        <v>1</v>
      </c>
      <c r="N2493" s="7">
        <v>83.14</v>
      </c>
      <c r="O2493" s="8">
        <v>0</v>
      </c>
      <c r="P2493" s="7">
        <v>39.369999999999997</v>
      </c>
      <c r="Q2493" s="7">
        <f t="shared" si="152"/>
        <v>83.14</v>
      </c>
      <c r="R2493" s="7">
        <f t="shared" si="153"/>
        <v>39.369999999999997</v>
      </c>
      <c r="S2493" s="7">
        <f t="shared" si="154"/>
        <v>43.77</v>
      </c>
      <c r="T2493" s="9">
        <f t="shared" si="155"/>
        <v>0.52646139042578788</v>
      </c>
      <c r="U2493" s="6">
        <f>YEAR(SalesDataTable[[#This Row],[Order Date]])</f>
        <v>2026</v>
      </c>
      <c r="V2493" s="9" t="str">
        <f>"Q"&amp;ROUNDUP(MONTH(SalesDataTable[[#This Row],[Order Date]])/3,0)</f>
        <v>Q4</v>
      </c>
      <c r="W2493" s="6">
        <f>MONTH(SalesDataTable[[#This Row],[Order Date]])</f>
        <v>11</v>
      </c>
      <c r="X2493" s="9" t="str">
        <f>TEXT(SalesDataTable[[#This Row],[Order Date]],"mmm")</f>
        <v>Nov</v>
      </c>
    </row>
    <row r="2494" spans="1:24">
      <c r="A2494" s="3">
        <v>3473</v>
      </c>
      <c r="B2494" s="4">
        <v>46356</v>
      </c>
      <c r="C2494" s="11">
        <f>YEAR(SalesDataTable[[#This Row],[Order Date]])</f>
        <v>2026</v>
      </c>
      <c r="D2494" s="11" t="str">
        <f>"Q"&amp;ROUNDUP(MONTH(SalesDataTable[[#This Row],[Order Date]])/3,0)</f>
        <v>Q4</v>
      </c>
      <c r="E2494" s="13">
        <f>MONTH(SalesDataTable[[#This Row],[Order Date]])</f>
        <v>11</v>
      </c>
      <c r="F2494" s="11" t="str">
        <f>TEXT(SalesDataTable[[#This Row],[Order Date]],"MMM")</f>
        <v>Nov</v>
      </c>
      <c r="G2494" s="5" t="s">
        <v>11</v>
      </c>
      <c r="H2494" s="5" t="s">
        <v>25</v>
      </c>
      <c r="I2494" s="5" t="s">
        <v>2</v>
      </c>
      <c r="J2494" s="5" t="s">
        <v>3</v>
      </c>
      <c r="K2494" s="5" t="s">
        <v>4</v>
      </c>
      <c r="L2494" s="5" t="s">
        <v>5</v>
      </c>
      <c r="M2494" s="6">
        <v>1</v>
      </c>
      <c r="N2494" s="7">
        <v>80.97</v>
      </c>
      <c r="O2494" s="8">
        <v>0</v>
      </c>
      <c r="P2494" s="7">
        <v>43.64</v>
      </c>
      <c r="Q2494" s="7">
        <f t="shared" si="152"/>
        <v>80.97</v>
      </c>
      <c r="R2494" s="7">
        <f t="shared" si="153"/>
        <v>43.64</v>
      </c>
      <c r="S2494" s="7">
        <f t="shared" si="154"/>
        <v>37.33</v>
      </c>
      <c r="T2494" s="9">
        <f t="shared" si="155"/>
        <v>0.4610349512164999</v>
      </c>
      <c r="U2494" s="6">
        <f>YEAR(SalesDataTable[[#This Row],[Order Date]])</f>
        <v>2026</v>
      </c>
      <c r="V2494" s="9" t="str">
        <f>"Q"&amp;ROUNDUP(MONTH(SalesDataTable[[#This Row],[Order Date]])/3,0)</f>
        <v>Q4</v>
      </c>
      <c r="W2494" s="6">
        <f>MONTH(SalesDataTable[[#This Row],[Order Date]])</f>
        <v>11</v>
      </c>
      <c r="X2494" s="9" t="str">
        <f>TEXT(SalesDataTable[[#This Row],[Order Date]],"mmm")</f>
        <v>Nov</v>
      </c>
    </row>
    <row r="2495" spans="1:24">
      <c r="A2495" s="3">
        <v>3589</v>
      </c>
      <c r="B2495" s="4">
        <v>46356</v>
      </c>
      <c r="C2495" s="11">
        <f>YEAR(SalesDataTable[[#This Row],[Order Date]])</f>
        <v>2026</v>
      </c>
      <c r="D2495" s="11" t="str">
        <f>"Q"&amp;ROUNDUP(MONTH(SalesDataTable[[#This Row],[Order Date]])/3,0)</f>
        <v>Q4</v>
      </c>
      <c r="E2495" s="13">
        <f>MONTH(SalesDataTable[[#This Row],[Order Date]])</f>
        <v>11</v>
      </c>
      <c r="F2495" s="11" t="str">
        <f>TEXT(SalesDataTable[[#This Row],[Order Date]],"MMM")</f>
        <v>Nov</v>
      </c>
      <c r="G2495" s="5" t="s">
        <v>0</v>
      </c>
      <c r="H2495" s="5" t="s">
        <v>36</v>
      </c>
      <c r="I2495" s="5" t="s">
        <v>2</v>
      </c>
      <c r="J2495" s="5" t="s">
        <v>13</v>
      </c>
      <c r="K2495" s="5" t="s">
        <v>9</v>
      </c>
      <c r="L2495" s="5" t="s">
        <v>46</v>
      </c>
      <c r="M2495" s="6">
        <v>1</v>
      </c>
      <c r="N2495" s="7">
        <v>73.03</v>
      </c>
      <c r="O2495" s="8">
        <v>0</v>
      </c>
      <c r="P2495" s="7">
        <v>32.71</v>
      </c>
      <c r="Q2495" s="7">
        <f t="shared" si="152"/>
        <v>73.03</v>
      </c>
      <c r="R2495" s="7">
        <f t="shared" si="153"/>
        <v>32.71</v>
      </c>
      <c r="S2495" s="7">
        <f t="shared" si="154"/>
        <v>40.32</v>
      </c>
      <c r="T2495" s="9">
        <f t="shared" si="155"/>
        <v>0.55210187594139393</v>
      </c>
      <c r="U2495" s="6">
        <f>YEAR(SalesDataTable[[#This Row],[Order Date]])</f>
        <v>2026</v>
      </c>
      <c r="V2495" s="9" t="str">
        <f>"Q"&amp;ROUNDUP(MONTH(SalesDataTable[[#This Row],[Order Date]])/3,0)</f>
        <v>Q4</v>
      </c>
      <c r="W2495" s="6">
        <f>MONTH(SalesDataTable[[#This Row],[Order Date]])</f>
        <v>11</v>
      </c>
      <c r="X2495" s="9" t="str">
        <f>TEXT(SalesDataTable[[#This Row],[Order Date]],"mmm")</f>
        <v>Nov</v>
      </c>
    </row>
    <row r="2496" spans="1:24">
      <c r="A2496" s="3">
        <v>4689</v>
      </c>
      <c r="B2496" s="4">
        <v>46356</v>
      </c>
      <c r="C2496" s="11">
        <f>YEAR(SalesDataTable[[#This Row],[Order Date]])</f>
        <v>2026</v>
      </c>
      <c r="D2496" s="11" t="str">
        <f>"Q"&amp;ROUNDUP(MONTH(SalesDataTable[[#This Row],[Order Date]])/3,0)</f>
        <v>Q4</v>
      </c>
      <c r="E2496" s="13">
        <f>MONTH(SalesDataTable[[#This Row],[Order Date]])</f>
        <v>11</v>
      </c>
      <c r="F2496" s="11" t="str">
        <f>TEXT(SalesDataTable[[#This Row],[Order Date]],"MMM")</f>
        <v>Nov</v>
      </c>
      <c r="G2496" s="5" t="s">
        <v>11</v>
      </c>
      <c r="H2496" s="5" t="s">
        <v>18</v>
      </c>
      <c r="I2496" s="5" t="s">
        <v>2</v>
      </c>
      <c r="J2496" s="5" t="s">
        <v>3</v>
      </c>
      <c r="K2496" s="5" t="s">
        <v>14</v>
      </c>
      <c r="L2496" s="5" t="s">
        <v>32</v>
      </c>
      <c r="M2496" s="6">
        <v>1</v>
      </c>
      <c r="N2496" s="7">
        <v>46.81</v>
      </c>
      <c r="O2496" s="8">
        <v>0.05</v>
      </c>
      <c r="P2496" s="7">
        <v>17.87</v>
      </c>
      <c r="Q2496" s="7">
        <f t="shared" si="152"/>
        <v>44.469500000000004</v>
      </c>
      <c r="R2496" s="7">
        <f t="shared" si="153"/>
        <v>17.87</v>
      </c>
      <c r="S2496" s="7">
        <f t="shared" si="154"/>
        <v>26.599500000000003</v>
      </c>
      <c r="T2496" s="9">
        <f t="shared" si="155"/>
        <v>0.59815154206815913</v>
      </c>
      <c r="U2496" s="6">
        <f>YEAR(SalesDataTable[[#This Row],[Order Date]])</f>
        <v>2026</v>
      </c>
      <c r="V2496" s="9" t="str">
        <f>"Q"&amp;ROUNDUP(MONTH(SalesDataTable[[#This Row],[Order Date]])/3,0)</f>
        <v>Q4</v>
      </c>
      <c r="W2496" s="6">
        <f>MONTH(SalesDataTable[[#This Row],[Order Date]])</f>
        <v>11</v>
      </c>
      <c r="X2496" s="9" t="str">
        <f>TEXT(SalesDataTable[[#This Row],[Order Date]],"mmm")</f>
        <v>Nov</v>
      </c>
    </row>
    <row r="2497" spans="1:24">
      <c r="A2497" s="3">
        <v>4819</v>
      </c>
      <c r="B2497" s="4">
        <v>46356</v>
      </c>
      <c r="C2497" s="11">
        <f>YEAR(SalesDataTable[[#This Row],[Order Date]])</f>
        <v>2026</v>
      </c>
      <c r="D2497" s="11" t="str">
        <f>"Q"&amp;ROUNDUP(MONTH(SalesDataTable[[#This Row],[Order Date]])/3,0)</f>
        <v>Q4</v>
      </c>
      <c r="E2497" s="13">
        <f>MONTH(SalesDataTable[[#This Row],[Order Date]])</f>
        <v>11</v>
      </c>
      <c r="F2497" s="11" t="str">
        <f>TEXT(SalesDataTable[[#This Row],[Order Date]],"MMM")</f>
        <v>Nov</v>
      </c>
      <c r="G2497" s="5" t="s">
        <v>20</v>
      </c>
      <c r="H2497" s="5" t="s">
        <v>31</v>
      </c>
      <c r="I2497" s="5" t="s">
        <v>28</v>
      </c>
      <c r="J2497" s="5" t="s">
        <v>13</v>
      </c>
      <c r="K2497" s="5" t="s">
        <v>9</v>
      </c>
      <c r="L2497" s="5" t="s">
        <v>37</v>
      </c>
      <c r="M2497" s="6">
        <v>2</v>
      </c>
      <c r="N2497" s="7">
        <v>153.51</v>
      </c>
      <c r="O2497" s="8">
        <v>0.15</v>
      </c>
      <c r="P2497" s="7">
        <v>81.290000000000006</v>
      </c>
      <c r="Q2497" s="7">
        <f t="shared" si="152"/>
        <v>260.96699999999998</v>
      </c>
      <c r="R2497" s="7">
        <f t="shared" si="153"/>
        <v>162.58000000000001</v>
      </c>
      <c r="S2497" s="7">
        <f t="shared" si="154"/>
        <v>98.386999999999972</v>
      </c>
      <c r="T2497" s="9">
        <f t="shared" si="155"/>
        <v>0.3770093536730697</v>
      </c>
      <c r="U2497" s="6">
        <f>YEAR(SalesDataTable[[#This Row],[Order Date]])</f>
        <v>2026</v>
      </c>
      <c r="V2497" s="9" t="str">
        <f>"Q"&amp;ROUNDUP(MONTH(SalesDataTable[[#This Row],[Order Date]])/3,0)</f>
        <v>Q4</v>
      </c>
      <c r="W2497" s="6">
        <f>MONTH(SalesDataTable[[#This Row],[Order Date]])</f>
        <v>11</v>
      </c>
      <c r="X2497" s="9" t="str">
        <f>TEXT(SalesDataTable[[#This Row],[Order Date]],"mmm")</f>
        <v>Nov</v>
      </c>
    </row>
    <row r="2498" spans="1:24">
      <c r="A2498" s="3">
        <v>5167</v>
      </c>
      <c r="B2498" s="4">
        <v>46356</v>
      </c>
      <c r="C2498" s="11">
        <f>YEAR(SalesDataTable[[#This Row],[Order Date]])</f>
        <v>2026</v>
      </c>
      <c r="D2498" s="11" t="str">
        <f>"Q"&amp;ROUNDUP(MONTH(SalesDataTable[[#This Row],[Order Date]])/3,0)</f>
        <v>Q4</v>
      </c>
      <c r="E2498" s="13">
        <f>MONTH(SalesDataTable[[#This Row],[Order Date]])</f>
        <v>11</v>
      </c>
      <c r="F2498" s="11" t="str">
        <f>TEXT(SalesDataTable[[#This Row],[Order Date]],"MMM")</f>
        <v>Nov</v>
      </c>
      <c r="G2498" s="5" t="s">
        <v>11</v>
      </c>
      <c r="H2498" s="5" t="s">
        <v>25</v>
      </c>
      <c r="I2498" s="5" t="s">
        <v>28</v>
      </c>
      <c r="J2498" s="5" t="s">
        <v>13</v>
      </c>
      <c r="K2498" s="5" t="s">
        <v>23</v>
      </c>
      <c r="L2498" s="5" t="s">
        <v>29</v>
      </c>
      <c r="M2498" s="6">
        <v>2</v>
      </c>
      <c r="N2498" s="7">
        <v>197.5</v>
      </c>
      <c r="O2498" s="8">
        <v>0</v>
      </c>
      <c r="P2498" s="7">
        <v>104.47</v>
      </c>
      <c r="Q2498" s="7">
        <f t="shared" ref="Q2498:Q2561" si="156">M2498*N2498*(1-O2498)</f>
        <v>395</v>
      </c>
      <c r="R2498" s="7">
        <f t="shared" ref="R2498:R2561" si="157">M2498*P2498</f>
        <v>208.94</v>
      </c>
      <c r="S2498" s="7">
        <f t="shared" ref="S2498:S2561" si="158">Q2498-R2498</f>
        <v>186.06</v>
      </c>
      <c r="T2498" s="9">
        <f t="shared" ref="T2498:T2561" si="159">IFERROR(S2498/Q2498,0)</f>
        <v>0.4710379746835443</v>
      </c>
      <c r="U2498" s="6">
        <f>YEAR(SalesDataTable[[#This Row],[Order Date]])</f>
        <v>2026</v>
      </c>
      <c r="V2498" s="9" t="str">
        <f>"Q"&amp;ROUNDUP(MONTH(SalesDataTable[[#This Row],[Order Date]])/3,0)</f>
        <v>Q4</v>
      </c>
      <c r="W2498" s="6">
        <f>MONTH(SalesDataTable[[#This Row],[Order Date]])</f>
        <v>11</v>
      </c>
      <c r="X2498" s="9" t="str">
        <f>TEXT(SalesDataTable[[#This Row],[Order Date]],"mmm")</f>
        <v>Nov</v>
      </c>
    </row>
    <row r="2499" spans="1:24">
      <c r="A2499" s="3">
        <v>38</v>
      </c>
      <c r="B2499" s="4">
        <v>46357</v>
      </c>
      <c r="C2499" s="11">
        <f>YEAR(SalesDataTable[[#This Row],[Order Date]])</f>
        <v>2026</v>
      </c>
      <c r="D2499" s="11" t="str">
        <f>"Q"&amp;ROUNDUP(MONTH(SalesDataTable[[#This Row],[Order Date]])/3,0)</f>
        <v>Q4</v>
      </c>
      <c r="E2499" s="13">
        <f>MONTH(SalesDataTable[[#This Row],[Order Date]])</f>
        <v>12</v>
      </c>
      <c r="F2499" s="11" t="str">
        <f>TEXT(SalesDataTable[[#This Row],[Order Date]],"MMM")</f>
        <v>Dec</v>
      </c>
      <c r="G2499" s="5" t="s">
        <v>20</v>
      </c>
      <c r="H2499" s="5" t="s">
        <v>33</v>
      </c>
      <c r="I2499" s="5" t="s">
        <v>8</v>
      </c>
      <c r="J2499" s="5" t="s">
        <v>16</v>
      </c>
      <c r="K2499" s="5" t="s">
        <v>9</v>
      </c>
      <c r="L2499" s="5" t="s">
        <v>17</v>
      </c>
      <c r="M2499" s="6">
        <v>8</v>
      </c>
      <c r="N2499" s="7">
        <v>146.55000000000001</v>
      </c>
      <c r="O2499" s="8">
        <v>0.1</v>
      </c>
      <c r="P2499" s="7">
        <v>78.03</v>
      </c>
      <c r="Q2499" s="7">
        <f t="shared" si="156"/>
        <v>1055.1600000000001</v>
      </c>
      <c r="R2499" s="7">
        <f t="shared" si="157"/>
        <v>624.24</v>
      </c>
      <c r="S2499" s="7">
        <f t="shared" si="158"/>
        <v>430.92000000000007</v>
      </c>
      <c r="T2499" s="9">
        <f t="shared" si="159"/>
        <v>0.40839303991811671</v>
      </c>
      <c r="U2499" s="6">
        <f>YEAR(SalesDataTable[[#This Row],[Order Date]])</f>
        <v>2026</v>
      </c>
      <c r="V2499" s="9" t="str">
        <f>"Q"&amp;ROUNDUP(MONTH(SalesDataTable[[#This Row],[Order Date]])/3,0)</f>
        <v>Q4</v>
      </c>
      <c r="W2499" s="6">
        <f>MONTH(SalesDataTable[[#This Row],[Order Date]])</f>
        <v>12</v>
      </c>
      <c r="X2499" s="9" t="str">
        <f>TEXT(SalesDataTable[[#This Row],[Order Date]],"mmm")</f>
        <v>Dec</v>
      </c>
    </row>
    <row r="2500" spans="1:24">
      <c r="A2500" s="3">
        <v>364</v>
      </c>
      <c r="B2500" s="4">
        <v>46357</v>
      </c>
      <c r="C2500" s="11">
        <f>YEAR(SalesDataTable[[#This Row],[Order Date]])</f>
        <v>2026</v>
      </c>
      <c r="D2500" s="11" t="str">
        <f>"Q"&amp;ROUNDUP(MONTH(SalesDataTable[[#This Row],[Order Date]])/3,0)</f>
        <v>Q4</v>
      </c>
      <c r="E2500" s="13">
        <f>MONTH(SalesDataTable[[#This Row],[Order Date]])</f>
        <v>12</v>
      </c>
      <c r="F2500" s="11" t="str">
        <f>TEXT(SalesDataTable[[#This Row],[Order Date]],"MMM")</f>
        <v>Dec</v>
      </c>
      <c r="G2500" s="5" t="s">
        <v>20</v>
      </c>
      <c r="H2500" s="5" t="s">
        <v>47</v>
      </c>
      <c r="I2500" s="5" t="s">
        <v>2</v>
      </c>
      <c r="J2500" s="5" t="s">
        <v>16</v>
      </c>
      <c r="K2500" s="5" t="s">
        <v>4</v>
      </c>
      <c r="L2500" s="5" t="s">
        <v>22</v>
      </c>
      <c r="M2500" s="6">
        <v>2</v>
      </c>
      <c r="N2500" s="7">
        <v>51.83</v>
      </c>
      <c r="O2500" s="8">
        <v>0.15</v>
      </c>
      <c r="P2500" s="7">
        <v>22.02</v>
      </c>
      <c r="Q2500" s="7">
        <f t="shared" si="156"/>
        <v>88.11099999999999</v>
      </c>
      <c r="R2500" s="7">
        <f t="shared" si="157"/>
        <v>44.04</v>
      </c>
      <c r="S2500" s="7">
        <f t="shared" si="158"/>
        <v>44.070999999999991</v>
      </c>
      <c r="T2500" s="9">
        <f t="shared" si="159"/>
        <v>0.50017591447151888</v>
      </c>
      <c r="U2500" s="6">
        <f>YEAR(SalesDataTable[[#This Row],[Order Date]])</f>
        <v>2026</v>
      </c>
      <c r="V2500" s="9" t="str">
        <f>"Q"&amp;ROUNDUP(MONTH(SalesDataTable[[#This Row],[Order Date]])/3,0)</f>
        <v>Q4</v>
      </c>
      <c r="W2500" s="6">
        <f>MONTH(SalesDataTable[[#This Row],[Order Date]])</f>
        <v>12</v>
      </c>
      <c r="X2500" s="9" t="str">
        <f>TEXT(SalesDataTable[[#This Row],[Order Date]],"mmm")</f>
        <v>Dec</v>
      </c>
    </row>
    <row r="2501" spans="1:24">
      <c r="A2501" s="3">
        <v>2040</v>
      </c>
      <c r="B2501" s="4">
        <v>46357</v>
      </c>
      <c r="C2501" s="11">
        <f>YEAR(SalesDataTable[[#This Row],[Order Date]])</f>
        <v>2026</v>
      </c>
      <c r="D2501" s="11" t="str">
        <f>"Q"&amp;ROUNDUP(MONTH(SalesDataTable[[#This Row],[Order Date]])/3,0)</f>
        <v>Q4</v>
      </c>
      <c r="E2501" s="13">
        <f>MONTH(SalesDataTable[[#This Row],[Order Date]])</f>
        <v>12</v>
      </c>
      <c r="F2501" s="11" t="str">
        <f>TEXT(SalesDataTable[[#This Row],[Order Date]],"MMM")</f>
        <v>Dec</v>
      </c>
      <c r="G2501" s="5" t="s">
        <v>6</v>
      </c>
      <c r="H2501" s="5" t="s">
        <v>43</v>
      </c>
      <c r="I2501" s="5" t="s">
        <v>2</v>
      </c>
      <c r="J2501" s="5" t="s">
        <v>13</v>
      </c>
      <c r="K2501" s="5" t="s">
        <v>9</v>
      </c>
      <c r="L2501" s="5" t="s">
        <v>17</v>
      </c>
      <c r="M2501" s="6">
        <v>1</v>
      </c>
      <c r="N2501" s="7">
        <v>140.34</v>
      </c>
      <c r="O2501" s="8">
        <v>0.15</v>
      </c>
      <c r="P2501" s="7">
        <v>79.92</v>
      </c>
      <c r="Q2501" s="7">
        <f t="shared" si="156"/>
        <v>119.289</v>
      </c>
      <c r="R2501" s="7">
        <f t="shared" si="157"/>
        <v>79.92</v>
      </c>
      <c r="S2501" s="7">
        <f t="shared" si="158"/>
        <v>39.369</v>
      </c>
      <c r="T2501" s="9">
        <f t="shared" si="159"/>
        <v>0.33003043029952467</v>
      </c>
      <c r="U2501" s="6">
        <f>YEAR(SalesDataTable[[#This Row],[Order Date]])</f>
        <v>2026</v>
      </c>
      <c r="V2501" s="9" t="str">
        <f>"Q"&amp;ROUNDUP(MONTH(SalesDataTable[[#This Row],[Order Date]])/3,0)</f>
        <v>Q4</v>
      </c>
      <c r="W2501" s="6">
        <f>MONTH(SalesDataTable[[#This Row],[Order Date]])</f>
        <v>12</v>
      </c>
      <c r="X2501" s="9" t="str">
        <f>TEXT(SalesDataTable[[#This Row],[Order Date]],"mmm")</f>
        <v>Dec</v>
      </c>
    </row>
    <row r="2502" spans="1:24">
      <c r="A2502" s="3">
        <v>2899</v>
      </c>
      <c r="B2502" s="4">
        <v>46357</v>
      </c>
      <c r="C2502" s="11">
        <f>YEAR(SalesDataTable[[#This Row],[Order Date]])</f>
        <v>2026</v>
      </c>
      <c r="D2502" s="11" t="str">
        <f>"Q"&amp;ROUNDUP(MONTH(SalesDataTable[[#This Row],[Order Date]])/3,0)</f>
        <v>Q4</v>
      </c>
      <c r="E2502" s="13">
        <f>MONTH(SalesDataTable[[#This Row],[Order Date]])</f>
        <v>12</v>
      </c>
      <c r="F2502" s="11" t="str">
        <f>TEXT(SalesDataTable[[#This Row],[Order Date]],"MMM")</f>
        <v>Dec</v>
      </c>
      <c r="G2502" s="5" t="s">
        <v>0</v>
      </c>
      <c r="H2502" s="5" t="s">
        <v>1</v>
      </c>
      <c r="I2502" s="5" t="s">
        <v>2</v>
      </c>
      <c r="J2502" s="5" t="s">
        <v>13</v>
      </c>
      <c r="K2502" s="5" t="s">
        <v>9</v>
      </c>
      <c r="L2502" s="5" t="s">
        <v>37</v>
      </c>
      <c r="M2502" s="6">
        <v>1</v>
      </c>
      <c r="N2502" s="7">
        <v>156.44999999999999</v>
      </c>
      <c r="O2502" s="8">
        <v>0</v>
      </c>
      <c r="P2502" s="7">
        <v>80.56</v>
      </c>
      <c r="Q2502" s="7">
        <f t="shared" si="156"/>
        <v>156.44999999999999</v>
      </c>
      <c r="R2502" s="7">
        <f t="shared" si="157"/>
        <v>80.56</v>
      </c>
      <c r="S2502" s="7">
        <f t="shared" si="158"/>
        <v>75.889999999999986</v>
      </c>
      <c r="T2502" s="9">
        <f t="shared" si="159"/>
        <v>0.48507510386705011</v>
      </c>
      <c r="U2502" s="6">
        <f>YEAR(SalesDataTable[[#This Row],[Order Date]])</f>
        <v>2026</v>
      </c>
      <c r="V2502" s="9" t="str">
        <f>"Q"&amp;ROUNDUP(MONTH(SalesDataTable[[#This Row],[Order Date]])/3,0)</f>
        <v>Q4</v>
      </c>
      <c r="W2502" s="6">
        <f>MONTH(SalesDataTable[[#This Row],[Order Date]])</f>
        <v>12</v>
      </c>
      <c r="X2502" s="9" t="str">
        <f>TEXT(SalesDataTable[[#This Row],[Order Date]],"mmm")</f>
        <v>Dec</v>
      </c>
    </row>
    <row r="2503" spans="1:24">
      <c r="A2503" s="3">
        <v>3199</v>
      </c>
      <c r="B2503" s="4">
        <v>46357</v>
      </c>
      <c r="C2503" s="11">
        <f>YEAR(SalesDataTable[[#This Row],[Order Date]])</f>
        <v>2026</v>
      </c>
      <c r="D2503" s="11" t="str">
        <f>"Q"&amp;ROUNDUP(MONTH(SalesDataTable[[#This Row],[Order Date]])/3,0)</f>
        <v>Q4</v>
      </c>
      <c r="E2503" s="13">
        <f>MONTH(SalesDataTable[[#This Row],[Order Date]])</f>
        <v>12</v>
      </c>
      <c r="F2503" s="11" t="str">
        <f>TEXT(SalesDataTable[[#This Row],[Order Date]],"MMM")</f>
        <v>Dec</v>
      </c>
      <c r="G2503" s="5" t="s">
        <v>11</v>
      </c>
      <c r="H2503" s="5" t="s">
        <v>52</v>
      </c>
      <c r="I2503" s="5" t="s">
        <v>28</v>
      </c>
      <c r="J2503" s="5" t="s">
        <v>3</v>
      </c>
      <c r="K2503" s="5" t="s">
        <v>34</v>
      </c>
      <c r="L2503" s="5" t="s">
        <v>35</v>
      </c>
      <c r="M2503" s="6">
        <v>1</v>
      </c>
      <c r="N2503" s="7">
        <v>41.33</v>
      </c>
      <c r="O2503" s="8">
        <v>0</v>
      </c>
      <c r="P2503" s="7">
        <v>15.03</v>
      </c>
      <c r="Q2503" s="7">
        <f t="shared" si="156"/>
        <v>41.33</v>
      </c>
      <c r="R2503" s="7">
        <f t="shared" si="157"/>
        <v>15.03</v>
      </c>
      <c r="S2503" s="7">
        <f t="shared" si="158"/>
        <v>26.299999999999997</v>
      </c>
      <c r="T2503" s="9">
        <f t="shared" si="159"/>
        <v>0.6363416404548754</v>
      </c>
      <c r="U2503" s="6">
        <f>YEAR(SalesDataTable[[#This Row],[Order Date]])</f>
        <v>2026</v>
      </c>
      <c r="V2503" s="9" t="str">
        <f>"Q"&amp;ROUNDUP(MONTH(SalesDataTable[[#This Row],[Order Date]])/3,0)</f>
        <v>Q4</v>
      </c>
      <c r="W2503" s="6">
        <f>MONTH(SalesDataTable[[#This Row],[Order Date]])</f>
        <v>12</v>
      </c>
      <c r="X2503" s="9" t="str">
        <f>TEXT(SalesDataTable[[#This Row],[Order Date]],"mmm")</f>
        <v>Dec</v>
      </c>
    </row>
    <row r="2504" spans="1:24">
      <c r="A2504" s="3">
        <v>4722</v>
      </c>
      <c r="B2504" s="4">
        <v>46357</v>
      </c>
      <c r="C2504" s="11">
        <f>YEAR(SalesDataTable[[#This Row],[Order Date]])</f>
        <v>2026</v>
      </c>
      <c r="D2504" s="11" t="str">
        <f>"Q"&amp;ROUNDUP(MONTH(SalesDataTable[[#This Row],[Order Date]])/3,0)</f>
        <v>Q4</v>
      </c>
      <c r="E2504" s="13">
        <f>MONTH(SalesDataTable[[#This Row],[Order Date]])</f>
        <v>12</v>
      </c>
      <c r="F2504" s="11" t="str">
        <f>TEXT(SalesDataTable[[#This Row],[Order Date]],"MMM")</f>
        <v>Dec</v>
      </c>
      <c r="G2504" s="5" t="s">
        <v>6</v>
      </c>
      <c r="H2504" s="5" t="s">
        <v>41</v>
      </c>
      <c r="I2504" s="5" t="s">
        <v>19</v>
      </c>
      <c r="J2504" s="5" t="s">
        <v>13</v>
      </c>
      <c r="K2504" s="5" t="s">
        <v>4</v>
      </c>
      <c r="L2504" s="5" t="s">
        <v>26</v>
      </c>
      <c r="M2504" s="6">
        <v>1</v>
      </c>
      <c r="N2504" s="7">
        <v>39.479999999999997</v>
      </c>
      <c r="O2504" s="8">
        <v>0.05</v>
      </c>
      <c r="P2504" s="7">
        <v>16.78</v>
      </c>
      <c r="Q2504" s="7">
        <f t="shared" si="156"/>
        <v>37.505999999999993</v>
      </c>
      <c r="R2504" s="7">
        <f t="shared" si="157"/>
        <v>16.78</v>
      </c>
      <c r="S2504" s="7">
        <f t="shared" si="158"/>
        <v>20.725999999999992</v>
      </c>
      <c r="T2504" s="9">
        <f t="shared" si="159"/>
        <v>0.55260491654668575</v>
      </c>
      <c r="U2504" s="6">
        <f>YEAR(SalesDataTable[[#This Row],[Order Date]])</f>
        <v>2026</v>
      </c>
      <c r="V2504" s="9" t="str">
        <f>"Q"&amp;ROUNDUP(MONTH(SalesDataTable[[#This Row],[Order Date]])/3,0)</f>
        <v>Q4</v>
      </c>
      <c r="W2504" s="6">
        <f>MONTH(SalesDataTable[[#This Row],[Order Date]])</f>
        <v>12</v>
      </c>
      <c r="X2504" s="9" t="str">
        <f>TEXT(SalesDataTable[[#This Row],[Order Date]],"mmm")</f>
        <v>Dec</v>
      </c>
    </row>
    <row r="2505" spans="1:24">
      <c r="A2505" s="3">
        <v>1423</v>
      </c>
      <c r="B2505" s="4">
        <v>46358</v>
      </c>
      <c r="C2505" s="11">
        <f>YEAR(SalesDataTable[[#This Row],[Order Date]])</f>
        <v>2026</v>
      </c>
      <c r="D2505" s="11" t="str">
        <f>"Q"&amp;ROUNDUP(MONTH(SalesDataTable[[#This Row],[Order Date]])/3,0)</f>
        <v>Q4</v>
      </c>
      <c r="E2505" s="13">
        <f>MONTH(SalesDataTable[[#This Row],[Order Date]])</f>
        <v>12</v>
      </c>
      <c r="F2505" s="11" t="str">
        <f>TEXT(SalesDataTable[[#This Row],[Order Date]],"MMM")</f>
        <v>Dec</v>
      </c>
      <c r="G2505" s="5" t="s">
        <v>11</v>
      </c>
      <c r="H2505" s="5" t="s">
        <v>18</v>
      </c>
      <c r="I2505" s="5" t="s">
        <v>2</v>
      </c>
      <c r="J2505" s="5" t="s">
        <v>16</v>
      </c>
      <c r="K2505" s="5" t="s">
        <v>9</v>
      </c>
      <c r="L2505" s="5" t="s">
        <v>46</v>
      </c>
      <c r="M2505" s="6">
        <v>1</v>
      </c>
      <c r="N2505" s="7">
        <v>73.010000000000005</v>
      </c>
      <c r="O2505" s="8">
        <v>0.1</v>
      </c>
      <c r="P2505" s="7">
        <v>31.51</v>
      </c>
      <c r="Q2505" s="7">
        <f t="shared" si="156"/>
        <v>65.709000000000003</v>
      </c>
      <c r="R2505" s="7">
        <f t="shared" si="157"/>
        <v>31.51</v>
      </c>
      <c r="S2505" s="7">
        <f t="shared" si="158"/>
        <v>34.198999999999998</v>
      </c>
      <c r="T2505" s="9">
        <f t="shared" si="159"/>
        <v>0.52046142841924237</v>
      </c>
      <c r="U2505" s="6">
        <f>YEAR(SalesDataTable[[#This Row],[Order Date]])</f>
        <v>2026</v>
      </c>
      <c r="V2505" s="9" t="str">
        <f>"Q"&amp;ROUNDUP(MONTH(SalesDataTable[[#This Row],[Order Date]])/3,0)</f>
        <v>Q4</v>
      </c>
      <c r="W2505" s="6">
        <f>MONTH(SalesDataTable[[#This Row],[Order Date]])</f>
        <v>12</v>
      </c>
      <c r="X2505" s="9" t="str">
        <f>TEXT(SalesDataTable[[#This Row],[Order Date]],"mmm")</f>
        <v>Dec</v>
      </c>
    </row>
    <row r="2506" spans="1:24">
      <c r="A2506" s="3">
        <v>1505</v>
      </c>
      <c r="B2506" s="4">
        <v>46358</v>
      </c>
      <c r="C2506" s="11">
        <f>YEAR(SalesDataTable[[#This Row],[Order Date]])</f>
        <v>2026</v>
      </c>
      <c r="D2506" s="11" t="str">
        <f>"Q"&amp;ROUNDUP(MONTH(SalesDataTable[[#This Row],[Order Date]])/3,0)</f>
        <v>Q4</v>
      </c>
      <c r="E2506" s="13">
        <f>MONTH(SalesDataTable[[#This Row],[Order Date]])</f>
        <v>12</v>
      </c>
      <c r="F2506" s="11" t="str">
        <f>TEXT(SalesDataTable[[#This Row],[Order Date]],"MMM")</f>
        <v>Dec</v>
      </c>
      <c r="G2506" s="5" t="s">
        <v>0</v>
      </c>
      <c r="H2506" s="5" t="s">
        <v>50</v>
      </c>
      <c r="I2506" s="5" t="s">
        <v>2</v>
      </c>
      <c r="J2506" s="5" t="s">
        <v>16</v>
      </c>
      <c r="K2506" s="5" t="s">
        <v>34</v>
      </c>
      <c r="L2506" s="5" t="s">
        <v>35</v>
      </c>
      <c r="M2506" s="6">
        <v>2</v>
      </c>
      <c r="N2506" s="7">
        <v>40.86</v>
      </c>
      <c r="O2506" s="8">
        <v>0.05</v>
      </c>
      <c r="P2506" s="7">
        <v>15.06</v>
      </c>
      <c r="Q2506" s="7">
        <f t="shared" si="156"/>
        <v>77.634</v>
      </c>
      <c r="R2506" s="7">
        <f t="shared" si="157"/>
        <v>30.12</v>
      </c>
      <c r="S2506" s="7">
        <f t="shared" si="158"/>
        <v>47.513999999999996</v>
      </c>
      <c r="T2506" s="9">
        <f t="shared" si="159"/>
        <v>0.6120256588608084</v>
      </c>
      <c r="U2506" s="6">
        <f>YEAR(SalesDataTable[[#This Row],[Order Date]])</f>
        <v>2026</v>
      </c>
      <c r="V2506" s="9" t="str">
        <f>"Q"&amp;ROUNDUP(MONTH(SalesDataTable[[#This Row],[Order Date]])/3,0)</f>
        <v>Q4</v>
      </c>
      <c r="W2506" s="6">
        <f>MONTH(SalesDataTable[[#This Row],[Order Date]])</f>
        <v>12</v>
      </c>
      <c r="X2506" s="9" t="str">
        <f>TEXT(SalesDataTable[[#This Row],[Order Date]],"mmm")</f>
        <v>Dec</v>
      </c>
    </row>
    <row r="2507" spans="1:24">
      <c r="A2507" s="3">
        <v>1664</v>
      </c>
      <c r="B2507" s="4">
        <v>46358</v>
      </c>
      <c r="C2507" s="11">
        <f>YEAR(SalesDataTable[[#This Row],[Order Date]])</f>
        <v>2026</v>
      </c>
      <c r="D2507" s="11" t="str">
        <f>"Q"&amp;ROUNDUP(MONTH(SalesDataTable[[#This Row],[Order Date]])/3,0)</f>
        <v>Q4</v>
      </c>
      <c r="E2507" s="13">
        <f>MONTH(SalesDataTable[[#This Row],[Order Date]])</f>
        <v>12</v>
      </c>
      <c r="F2507" s="11" t="str">
        <f>TEXT(SalesDataTable[[#This Row],[Order Date]],"MMM")</f>
        <v>Dec</v>
      </c>
      <c r="G2507" s="5" t="s">
        <v>11</v>
      </c>
      <c r="H2507" s="5" t="s">
        <v>25</v>
      </c>
      <c r="I2507" s="5" t="s">
        <v>28</v>
      </c>
      <c r="J2507" s="5" t="s">
        <v>3</v>
      </c>
      <c r="K2507" s="5" t="s">
        <v>23</v>
      </c>
      <c r="L2507" s="5" t="s">
        <v>29</v>
      </c>
      <c r="M2507" s="6">
        <v>6</v>
      </c>
      <c r="N2507" s="7">
        <v>194.79</v>
      </c>
      <c r="O2507" s="8">
        <v>0</v>
      </c>
      <c r="P2507" s="7">
        <v>105.73</v>
      </c>
      <c r="Q2507" s="7">
        <f t="shared" si="156"/>
        <v>1168.74</v>
      </c>
      <c r="R2507" s="7">
        <f t="shared" si="157"/>
        <v>634.38</v>
      </c>
      <c r="S2507" s="7">
        <f t="shared" si="158"/>
        <v>534.36</v>
      </c>
      <c r="T2507" s="9">
        <f t="shared" si="159"/>
        <v>0.45721032907233433</v>
      </c>
      <c r="U2507" s="6">
        <f>YEAR(SalesDataTable[[#This Row],[Order Date]])</f>
        <v>2026</v>
      </c>
      <c r="V2507" s="9" t="str">
        <f>"Q"&amp;ROUNDUP(MONTH(SalesDataTable[[#This Row],[Order Date]])/3,0)</f>
        <v>Q4</v>
      </c>
      <c r="W2507" s="6">
        <f>MONTH(SalesDataTable[[#This Row],[Order Date]])</f>
        <v>12</v>
      </c>
      <c r="X2507" s="9" t="str">
        <f>TEXT(SalesDataTable[[#This Row],[Order Date]],"mmm")</f>
        <v>Dec</v>
      </c>
    </row>
    <row r="2508" spans="1:24">
      <c r="A2508" s="3">
        <v>2035</v>
      </c>
      <c r="B2508" s="4">
        <v>46358</v>
      </c>
      <c r="C2508" s="11">
        <f>YEAR(SalesDataTable[[#This Row],[Order Date]])</f>
        <v>2026</v>
      </c>
      <c r="D2508" s="11" t="str">
        <f>"Q"&amp;ROUNDUP(MONTH(SalesDataTable[[#This Row],[Order Date]])/3,0)</f>
        <v>Q4</v>
      </c>
      <c r="E2508" s="13">
        <f>MONTH(SalesDataTable[[#This Row],[Order Date]])</f>
        <v>12</v>
      </c>
      <c r="F2508" s="11" t="str">
        <f>TEXT(SalesDataTable[[#This Row],[Order Date]],"MMM")</f>
        <v>Dec</v>
      </c>
      <c r="G2508" s="5" t="s">
        <v>20</v>
      </c>
      <c r="H2508" s="5" t="s">
        <v>47</v>
      </c>
      <c r="I2508" s="5" t="s">
        <v>2</v>
      </c>
      <c r="J2508" s="5" t="s">
        <v>13</v>
      </c>
      <c r="K2508" s="5" t="s">
        <v>23</v>
      </c>
      <c r="L2508" s="5" t="s">
        <v>40</v>
      </c>
      <c r="M2508" s="6">
        <v>4</v>
      </c>
      <c r="N2508" s="7">
        <v>80.98</v>
      </c>
      <c r="O2508" s="8">
        <v>0.2</v>
      </c>
      <c r="P2508" s="7">
        <v>38.6</v>
      </c>
      <c r="Q2508" s="7">
        <f t="shared" si="156"/>
        <v>259.13600000000002</v>
      </c>
      <c r="R2508" s="7">
        <f t="shared" si="157"/>
        <v>154.4</v>
      </c>
      <c r="S2508" s="7">
        <f t="shared" si="158"/>
        <v>104.73600000000002</v>
      </c>
      <c r="T2508" s="9">
        <f t="shared" si="159"/>
        <v>0.40417387009138062</v>
      </c>
      <c r="U2508" s="6">
        <f>YEAR(SalesDataTable[[#This Row],[Order Date]])</f>
        <v>2026</v>
      </c>
      <c r="V2508" s="9" t="str">
        <f>"Q"&amp;ROUNDUP(MONTH(SalesDataTable[[#This Row],[Order Date]])/3,0)</f>
        <v>Q4</v>
      </c>
      <c r="W2508" s="6">
        <f>MONTH(SalesDataTable[[#This Row],[Order Date]])</f>
        <v>12</v>
      </c>
      <c r="X2508" s="9" t="str">
        <f>TEXT(SalesDataTable[[#This Row],[Order Date]],"mmm")</f>
        <v>Dec</v>
      </c>
    </row>
    <row r="2509" spans="1:24">
      <c r="A2509" s="3">
        <v>2094</v>
      </c>
      <c r="B2509" s="4">
        <v>46358</v>
      </c>
      <c r="C2509" s="11">
        <f>YEAR(SalesDataTable[[#This Row],[Order Date]])</f>
        <v>2026</v>
      </c>
      <c r="D2509" s="11" t="str">
        <f>"Q"&amp;ROUNDUP(MONTH(SalesDataTable[[#This Row],[Order Date]])/3,0)</f>
        <v>Q4</v>
      </c>
      <c r="E2509" s="13">
        <f>MONTH(SalesDataTable[[#This Row],[Order Date]])</f>
        <v>12</v>
      </c>
      <c r="F2509" s="11" t="str">
        <f>TEXT(SalesDataTable[[#This Row],[Order Date]],"MMM")</f>
        <v>Dec</v>
      </c>
      <c r="G2509" s="5" t="s">
        <v>0</v>
      </c>
      <c r="H2509" s="5" t="s">
        <v>50</v>
      </c>
      <c r="I2509" s="5" t="s">
        <v>2</v>
      </c>
      <c r="J2509" s="5" t="s">
        <v>13</v>
      </c>
      <c r="K2509" s="5" t="s">
        <v>23</v>
      </c>
      <c r="L2509" s="5" t="s">
        <v>29</v>
      </c>
      <c r="M2509" s="6">
        <v>3</v>
      </c>
      <c r="N2509" s="7">
        <v>196.48</v>
      </c>
      <c r="O2509" s="8">
        <v>0.05</v>
      </c>
      <c r="P2509" s="7">
        <v>107.2</v>
      </c>
      <c r="Q2509" s="7">
        <f t="shared" si="156"/>
        <v>559.96799999999996</v>
      </c>
      <c r="R2509" s="7">
        <f t="shared" si="157"/>
        <v>321.60000000000002</v>
      </c>
      <c r="S2509" s="7">
        <f t="shared" si="158"/>
        <v>238.36799999999994</v>
      </c>
      <c r="T2509" s="9">
        <f t="shared" si="159"/>
        <v>0.42568146751242919</v>
      </c>
      <c r="U2509" s="6">
        <f>YEAR(SalesDataTable[[#This Row],[Order Date]])</f>
        <v>2026</v>
      </c>
      <c r="V2509" s="9" t="str">
        <f>"Q"&amp;ROUNDUP(MONTH(SalesDataTable[[#This Row],[Order Date]])/3,0)</f>
        <v>Q4</v>
      </c>
      <c r="W2509" s="6">
        <f>MONTH(SalesDataTable[[#This Row],[Order Date]])</f>
        <v>12</v>
      </c>
      <c r="X2509" s="9" t="str">
        <f>TEXT(SalesDataTable[[#This Row],[Order Date]],"mmm")</f>
        <v>Dec</v>
      </c>
    </row>
    <row r="2510" spans="1:24">
      <c r="A2510" s="3">
        <v>2204</v>
      </c>
      <c r="B2510" s="4">
        <v>46358</v>
      </c>
      <c r="C2510" s="11">
        <f>YEAR(SalesDataTable[[#This Row],[Order Date]])</f>
        <v>2026</v>
      </c>
      <c r="D2510" s="11" t="str">
        <f>"Q"&amp;ROUNDUP(MONTH(SalesDataTable[[#This Row],[Order Date]])/3,0)</f>
        <v>Q4</v>
      </c>
      <c r="E2510" s="13">
        <f>MONTH(SalesDataTable[[#This Row],[Order Date]])</f>
        <v>12</v>
      </c>
      <c r="F2510" s="11" t="str">
        <f>TEXT(SalesDataTable[[#This Row],[Order Date]],"MMM")</f>
        <v>Dec</v>
      </c>
      <c r="G2510" s="5" t="s">
        <v>0</v>
      </c>
      <c r="H2510" s="5" t="s">
        <v>36</v>
      </c>
      <c r="I2510" s="5" t="s">
        <v>19</v>
      </c>
      <c r="J2510" s="5" t="s">
        <v>13</v>
      </c>
      <c r="K2510" s="5" t="s">
        <v>14</v>
      </c>
      <c r="L2510" s="5" t="s">
        <v>32</v>
      </c>
      <c r="M2510" s="6">
        <v>2</v>
      </c>
      <c r="N2510" s="7">
        <v>46.63</v>
      </c>
      <c r="O2510" s="8">
        <v>0</v>
      </c>
      <c r="P2510" s="7">
        <v>18.68</v>
      </c>
      <c r="Q2510" s="7">
        <f t="shared" si="156"/>
        <v>93.26</v>
      </c>
      <c r="R2510" s="7">
        <f t="shared" si="157"/>
        <v>37.36</v>
      </c>
      <c r="S2510" s="7">
        <f t="shared" si="158"/>
        <v>55.900000000000006</v>
      </c>
      <c r="T2510" s="9">
        <f t="shared" si="159"/>
        <v>0.59939952820072917</v>
      </c>
      <c r="U2510" s="6">
        <f>YEAR(SalesDataTable[[#This Row],[Order Date]])</f>
        <v>2026</v>
      </c>
      <c r="V2510" s="9" t="str">
        <f>"Q"&amp;ROUNDUP(MONTH(SalesDataTable[[#This Row],[Order Date]])/3,0)</f>
        <v>Q4</v>
      </c>
      <c r="W2510" s="6">
        <f>MONTH(SalesDataTable[[#This Row],[Order Date]])</f>
        <v>12</v>
      </c>
      <c r="X2510" s="9" t="str">
        <f>TEXT(SalesDataTable[[#This Row],[Order Date]],"mmm")</f>
        <v>Dec</v>
      </c>
    </row>
    <row r="2511" spans="1:24">
      <c r="A2511" s="3">
        <v>3921</v>
      </c>
      <c r="B2511" s="4">
        <v>46358</v>
      </c>
      <c r="C2511" s="11">
        <f>YEAR(SalesDataTable[[#This Row],[Order Date]])</f>
        <v>2026</v>
      </c>
      <c r="D2511" s="11" t="str">
        <f>"Q"&amp;ROUNDUP(MONTH(SalesDataTable[[#This Row],[Order Date]])/3,0)</f>
        <v>Q4</v>
      </c>
      <c r="E2511" s="13">
        <f>MONTH(SalesDataTable[[#This Row],[Order Date]])</f>
        <v>12</v>
      </c>
      <c r="F2511" s="11" t="str">
        <f>TEXT(SalesDataTable[[#This Row],[Order Date]],"MMM")</f>
        <v>Dec</v>
      </c>
      <c r="G2511" s="5" t="s">
        <v>11</v>
      </c>
      <c r="H2511" s="5" t="s">
        <v>25</v>
      </c>
      <c r="I2511" s="5" t="s">
        <v>8</v>
      </c>
      <c r="J2511" s="5" t="s">
        <v>16</v>
      </c>
      <c r="K2511" s="5" t="s">
        <v>9</v>
      </c>
      <c r="L2511" s="5" t="s">
        <v>17</v>
      </c>
      <c r="M2511" s="6">
        <v>12</v>
      </c>
      <c r="N2511" s="7">
        <v>142.93</v>
      </c>
      <c r="O2511" s="8">
        <v>0.1</v>
      </c>
      <c r="P2511" s="7">
        <v>79.81</v>
      </c>
      <c r="Q2511" s="7">
        <f t="shared" si="156"/>
        <v>1543.644</v>
      </c>
      <c r="R2511" s="7">
        <f t="shared" si="157"/>
        <v>957.72</v>
      </c>
      <c r="S2511" s="7">
        <f t="shared" si="158"/>
        <v>585.92399999999998</v>
      </c>
      <c r="T2511" s="9">
        <f t="shared" si="159"/>
        <v>0.37957197384889263</v>
      </c>
      <c r="U2511" s="6">
        <f>YEAR(SalesDataTable[[#This Row],[Order Date]])</f>
        <v>2026</v>
      </c>
      <c r="V2511" s="9" t="str">
        <f>"Q"&amp;ROUNDUP(MONTH(SalesDataTable[[#This Row],[Order Date]])/3,0)</f>
        <v>Q4</v>
      </c>
      <c r="W2511" s="6">
        <f>MONTH(SalesDataTable[[#This Row],[Order Date]])</f>
        <v>12</v>
      </c>
      <c r="X2511" s="9" t="str">
        <f>TEXT(SalesDataTable[[#This Row],[Order Date]],"mmm")</f>
        <v>Dec</v>
      </c>
    </row>
    <row r="2512" spans="1:24">
      <c r="A2512" s="3">
        <v>3999</v>
      </c>
      <c r="B2512" s="4">
        <v>46358</v>
      </c>
      <c r="C2512" s="11">
        <f>YEAR(SalesDataTable[[#This Row],[Order Date]])</f>
        <v>2026</v>
      </c>
      <c r="D2512" s="11" t="str">
        <f>"Q"&amp;ROUNDUP(MONTH(SalesDataTable[[#This Row],[Order Date]])/3,0)</f>
        <v>Q4</v>
      </c>
      <c r="E2512" s="13">
        <f>MONTH(SalesDataTable[[#This Row],[Order Date]])</f>
        <v>12</v>
      </c>
      <c r="F2512" s="11" t="str">
        <f>TEXT(SalesDataTable[[#This Row],[Order Date]],"MMM")</f>
        <v>Dec</v>
      </c>
      <c r="G2512" s="5" t="s">
        <v>6</v>
      </c>
      <c r="H2512" s="5" t="s">
        <v>43</v>
      </c>
      <c r="I2512" s="5" t="s">
        <v>19</v>
      </c>
      <c r="J2512" s="5" t="s">
        <v>3</v>
      </c>
      <c r="K2512" s="5" t="s">
        <v>9</v>
      </c>
      <c r="L2512" s="5" t="s">
        <v>37</v>
      </c>
      <c r="M2512" s="6">
        <v>2</v>
      </c>
      <c r="N2512" s="7">
        <v>153.97</v>
      </c>
      <c r="O2512" s="8">
        <v>0</v>
      </c>
      <c r="P2512" s="7">
        <v>79.45</v>
      </c>
      <c r="Q2512" s="7">
        <f t="shared" si="156"/>
        <v>307.94</v>
      </c>
      <c r="R2512" s="7">
        <f t="shared" si="157"/>
        <v>158.9</v>
      </c>
      <c r="S2512" s="7">
        <f t="shared" si="158"/>
        <v>149.04</v>
      </c>
      <c r="T2512" s="9">
        <f t="shared" si="159"/>
        <v>0.48399038773787101</v>
      </c>
      <c r="U2512" s="6">
        <f>YEAR(SalesDataTable[[#This Row],[Order Date]])</f>
        <v>2026</v>
      </c>
      <c r="V2512" s="9" t="str">
        <f>"Q"&amp;ROUNDUP(MONTH(SalesDataTable[[#This Row],[Order Date]])/3,0)</f>
        <v>Q4</v>
      </c>
      <c r="W2512" s="6">
        <f>MONTH(SalesDataTable[[#This Row],[Order Date]])</f>
        <v>12</v>
      </c>
      <c r="X2512" s="9" t="str">
        <f>TEXT(SalesDataTable[[#This Row],[Order Date]],"mmm")</f>
        <v>Dec</v>
      </c>
    </row>
    <row r="2513" spans="1:24">
      <c r="A2513" s="3">
        <v>4546</v>
      </c>
      <c r="B2513" s="4">
        <v>46358</v>
      </c>
      <c r="C2513" s="11">
        <f>YEAR(SalesDataTable[[#This Row],[Order Date]])</f>
        <v>2026</v>
      </c>
      <c r="D2513" s="11" t="str">
        <f>"Q"&amp;ROUNDUP(MONTH(SalesDataTable[[#This Row],[Order Date]])/3,0)</f>
        <v>Q4</v>
      </c>
      <c r="E2513" s="13">
        <f>MONTH(SalesDataTable[[#This Row],[Order Date]])</f>
        <v>12</v>
      </c>
      <c r="F2513" s="11" t="str">
        <f>TEXT(SalesDataTable[[#This Row],[Order Date]],"MMM")</f>
        <v>Dec</v>
      </c>
      <c r="G2513" s="5" t="s">
        <v>20</v>
      </c>
      <c r="H2513" s="5" t="s">
        <v>47</v>
      </c>
      <c r="I2513" s="5" t="s">
        <v>2</v>
      </c>
      <c r="J2513" s="5" t="s">
        <v>3</v>
      </c>
      <c r="K2513" s="5" t="s">
        <v>23</v>
      </c>
      <c r="L2513" s="5" t="s">
        <v>24</v>
      </c>
      <c r="M2513" s="6">
        <v>1</v>
      </c>
      <c r="N2513" s="7">
        <v>344.63</v>
      </c>
      <c r="O2513" s="8">
        <v>0.05</v>
      </c>
      <c r="P2513" s="7">
        <v>189.22</v>
      </c>
      <c r="Q2513" s="7">
        <f t="shared" si="156"/>
        <v>327.39849999999996</v>
      </c>
      <c r="R2513" s="7">
        <f t="shared" si="157"/>
        <v>189.22</v>
      </c>
      <c r="S2513" s="7">
        <f t="shared" si="158"/>
        <v>138.17849999999996</v>
      </c>
      <c r="T2513" s="9">
        <f t="shared" si="159"/>
        <v>0.42204988721695419</v>
      </c>
      <c r="U2513" s="6">
        <f>YEAR(SalesDataTable[[#This Row],[Order Date]])</f>
        <v>2026</v>
      </c>
      <c r="V2513" s="9" t="str">
        <f>"Q"&amp;ROUNDUP(MONTH(SalesDataTable[[#This Row],[Order Date]])/3,0)</f>
        <v>Q4</v>
      </c>
      <c r="W2513" s="6">
        <f>MONTH(SalesDataTable[[#This Row],[Order Date]])</f>
        <v>12</v>
      </c>
      <c r="X2513" s="9" t="str">
        <f>TEXT(SalesDataTable[[#This Row],[Order Date]],"mmm")</f>
        <v>Dec</v>
      </c>
    </row>
    <row r="2514" spans="1:24">
      <c r="A2514" s="3">
        <v>158</v>
      </c>
      <c r="B2514" s="4">
        <v>46359</v>
      </c>
      <c r="C2514" s="11">
        <f>YEAR(SalesDataTable[[#This Row],[Order Date]])</f>
        <v>2026</v>
      </c>
      <c r="D2514" s="11" t="str">
        <f>"Q"&amp;ROUNDUP(MONTH(SalesDataTable[[#This Row],[Order Date]])/3,0)</f>
        <v>Q4</v>
      </c>
      <c r="E2514" s="13">
        <f>MONTH(SalesDataTable[[#This Row],[Order Date]])</f>
        <v>12</v>
      </c>
      <c r="F2514" s="11" t="str">
        <f>TEXT(SalesDataTable[[#This Row],[Order Date]],"MMM")</f>
        <v>Dec</v>
      </c>
      <c r="G2514" s="5" t="s">
        <v>20</v>
      </c>
      <c r="H2514" s="5" t="s">
        <v>47</v>
      </c>
      <c r="I2514" s="5" t="s">
        <v>2</v>
      </c>
      <c r="J2514" s="5" t="s">
        <v>13</v>
      </c>
      <c r="K2514" s="5" t="s">
        <v>14</v>
      </c>
      <c r="L2514" s="5" t="s">
        <v>32</v>
      </c>
      <c r="M2514" s="6">
        <v>2</v>
      </c>
      <c r="N2514" s="7">
        <v>46.51</v>
      </c>
      <c r="O2514" s="8">
        <v>0.05</v>
      </c>
      <c r="P2514" s="7">
        <v>18.73</v>
      </c>
      <c r="Q2514" s="7">
        <f t="shared" si="156"/>
        <v>88.368999999999986</v>
      </c>
      <c r="R2514" s="7">
        <f t="shared" si="157"/>
        <v>37.46</v>
      </c>
      <c r="S2514" s="7">
        <f t="shared" si="158"/>
        <v>50.908999999999985</v>
      </c>
      <c r="T2514" s="9">
        <f t="shared" si="159"/>
        <v>0.57609568966492763</v>
      </c>
      <c r="U2514" s="6">
        <f>YEAR(SalesDataTable[[#This Row],[Order Date]])</f>
        <v>2026</v>
      </c>
      <c r="V2514" s="9" t="str">
        <f>"Q"&amp;ROUNDUP(MONTH(SalesDataTable[[#This Row],[Order Date]])/3,0)</f>
        <v>Q4</v>
      </c>
      <c r="W2514" s="6">
        <f>MONTH(SalesDataTable[[#This Row],[Order Date]])</f>
        <v>12</v>
      </c>
      <c r="X2514" s="9" t="str">
        <f>TEXT(SalesDataTable[[#This Row],[Order Date]],"mmm")</f>
        <v>Dec</v>
      </c>
    </row>
    <row r="2515" spans="1:24">
      <c r="A2515" s="3">
        <v>1972</v>
      </c>
      <c r="B2515" s="4">
        <v>46359</v>
      </c>
      <c r="C2515" s="11">
        <f>YEAR(SalesDataTable[[#This Row],[Order Date]])</f>
        <v>2026</v>
      </c>
      <c r="D2515" s="11" t="str">
        <f>"Q"&amp;ROUNDUP(MONTH(SalesDataTable[[#This Row],[Order Date]])/3,0)</f>
        <v>Q4</v>
      </c>
      <c r="E2515" s="13">
        <f>MONTH(SalesDataTable[[#This Row],[Order Date]])</f>
        <v>12</v>
      </c>
      <c r="F2515" s="11" t="str">
        <f>TEXT(SalesDataTable[[#This Row],[Order Date]],"MMM")</f>
        <v>Dec</v>
      </c>
      <c r="G2515" s="5" t="s">
        <v>0</v>
      </c>
      <c r="H2515" s="5" t="s">
        <v>36</v>
      </c>
      <c r="I2515" s="5" t="s">
        <v>8</v>
      </c>
      <c r="J2515" s="5" t="s">
        <v>16</v>
      </c>
      <c r="K2515" s="5" t="s">
        <v>4</v>
      </c>
      <c r="L2515" s="5" t="s">
        <v>5</v>
      </c>
      <c r="M2515" s="6">
        <v>6</v>
      </c>
      <c r="N2515" s="7">
        <v>80.17</v>
      </c>
      <c r="O2515" s="8">
        <v>0.1</v>
      </c>
      <c r="P2515" s="7">
        <v>42.67</v>
      </c>
      <c r="Q2515" s="7">
        <f t="shared" si="156"/>
        <v>432.91800000000001</v>
      </c>
      <c r="R2515" s="7">
        <f t="shared" si="157"/>
        <v>256.02</v>
      </c>
      <c r="S2515" s="7">
        <f t="shared" si="158"/>
        <v>176.89800000000002</v>
      </c>
      <c r="T2515" s="9">
        <f t="shared" si="159"/>
        <v>0.40861779828974543</v>
      </c>
      <c r="U2515" s="6">
        <f>YEAR(SalesDataTable[[#This Row],[Order Date]])</f>
        <v>2026</v>
      </c>
      <c r="V2515" s="9" t="str">
        <f>"Q"&amp;ROUNDUP(MONTH(SalesDataTable[[#This Row],[Order Date]])/3,0)</f>
        <v>Q4</v>
      </c>
      <c r="W2515" s="6">
        <f>MONTH(SalesDataTable[[#This Row],[Order Date]])</f>
        <v>12</v>
      </c>
      <c r="X2515" s="9" t="str">
        <f>TEXT(SalesDataTable[[#This Row],[Order Date]],"mmm")</f>
        <v>Dec</v>
      </c>
    </row>
    <row r="2516" spans="1:24">
      <c r="A2516" s="3">
        <v>3196</v>
      </c>
      <c r="B2516" s="4">
        <v>46359</v>
      </c>
      <c r="C2516" s="11">
        <f>YEAR(SalesDataTable[[#This Row],[Order Date]])</f>
        <v>2026</v>
      </c>
      <c r="D2516" s="11" t="str">
        <f>"Q"&amp;ROUNDUP(MONTH(SalesDataTable[[#This Row],[Order Date]])/3,0)</f>
        <v>Q4</v>
      </c>
      <c r="E2516" s="13">
        <f>MONTH(SalesDataTable[[#This Row],[Order Date]])</f>
        <v>12</v>
      </c>
      <c r="F2516" s="11" t="str">
        <f>TEXT(SalesDataTable[[#This Row],[Order Date]],"MMM")</f>
        <v>Dec</v>
      </c>
      <c r="G2516" s="5" t="s">
        <v>20</v>
      </c>
      <c r="H2516" s="5" t="s">
        <v>47</v>
      </c>
      <c r="I2516" s="5" t="s">
        <v>2</v>
      </c>
      <c r="J2516" s="5" t="s">
        <v>13</v>
      </c>
      <c r="K2516" s="5" t="s">
        <v>23</v>
      </c>
      <c r="L2516" s="5" t="s">
        <v>51</v>
      </c>
      <c r="M2516" s="6">
        <v>2</v>
      </c>
      <c r="N2516" s="7">
        <v>124.62</v>
      </c>
      <c r="O2516" s="8">
        <v>0.1</v>
      </c>
      <c r="P2516" s="7">
        <v>58.91</v>
      </c>
      <c r="Q2516" s="7">
        <f t="shared" si="156"/>
        <v>224.316</v>
      </c>
      <c r="R2516" s="7">
        <f t="shared" si="157"/>
        <v>117.82</v>
      </c>
      <c r="S2516" s="7">
        <f t="shared" si="158"/>
        <v>106.49600000000001</v>
      </c>
      <c r="T2516" s="9">
        <f t="shared" si="159"/>
        <v>0.47475882237557737</v>
      </c>
      <c r="U2516" s="6">
        <f>YEAR(SalesDataTable[[#This Row],[Order Date]])</f>
        <v>2026</v>
      </c>
      <c r="V2516" s="9" t="str">
        <f>"Q"&amp;ROUNDUP(MONTH(SalesDataTable[[#This Row],[Order Date]])/3,0)</f>
        <v>Q4</v>
      </c>
      <c r="W2516" s="6">
        <f>MONTH(SalesDataTable[[#This Row],[Order Date]])</f>
        <v>12</v>
      </c>
      <c r="X2516" s="9" t="str">
        <f>TEXT(SalesDataTable[[#This Row],[Order Date]],"mmm")</f>
        <v>Dec</v>
      </c>
    </row>
    <row r="2517" spans="1:24">
      <c r="A2517" s="3">
        <v>3722</v>
      </c>
      <c r="B2517" s="4">
        <v>46359</v>
      </c>
      <c r="C2517" s="11">
        <f>YEAR(SalesDataTable[[#This Row],[Order Date]])</f>
        <v>2026</v>
      </c>
      <c r="D2517" s="11" t="str">
        <f>"Q"&amp;ROUNDUP(MONTH(SalesDataTable[[#This Row],[Order Date]])/3,0)</f>
        <v>Q4</v>
      </c>
      <c r="E2517" s="13">
        <f>MONTH(SalesDataTable[[#This Row],[Order Date]])</f>
        <v>12</v>
      </c>
      <c r="F2517" s="11" t="str">
        <f>TEXT(SalesDataTable[[#This Row],[Order Date]],"MMM")</f>
        <v>Dec</v>
      </c>
      <c r="G2517" s="5" t="s">
        <v>11</v>
      </c>
      <c r="H2517" s="5" t="s">
        <v>18</v>
      </c>
      <c r="I2517" s="5" t="s">
        <v>2</v>
      </c>
      <c r="J2517" s="5" t="s">
        <v>3</v>
      </c>
      <c r="K2517" s="5" t="s">
        <v>9</v>
      </c>
      <c r="L2517" s="5" t="s">
        <v>17</v>
      </c>
      <c r="M2517" s="6">
        <v>1</v>
      </c>
      <c r="N2517" s="7">
        <v>144.78</v>
      </c>
      <c r="O2517" s="8">
        <v>0.15</v>
      </c>
      <c r="P2517" s="7">
        <v>81.53</v>
      </c>
      <c r="Q2517" s="7">
        <f t="shared" si="156"/>
        <v>123.063</v>
      </c>
      <c r="R2517" s="7">
        <f t="shared" si="157"/>
        <v>81.53</v>
      </c>
      <c r="S2517" s="7">
        <f t="shared" si="158"/>
        <v>41.533000000000001</v>
      </c>
      <c r="T2517" s="9">
        <f t="shared" si="159"/>
        <v>0.33749380398657597</v>
      </c>
      <c r="U2517" s="6">
        <f>YEAR(SalesDataTable[[#This Row],[Order Date]])</f>
        <v>2026</v>
      </c>
      <c r="V2517" s="9" t="str">
        <f>"Q"&amp;ROUNDUP(MONTH(SalesDataTable[[#This Row],[Order Date]])/3,0)</f>
        <v>Q4</v>
      </c>
      <c r="W2517" s="6">
        <f>MONTH(SalesDataTable[[#This Row],[Order Date]])</f>
        <v>12</v>
      </c>
      <c r="X2517" s="9" t="str">
        <f>TEXT(SalesDataTable[[#This Row],[Order Date]],"mmm")</f>
        <v>Dec</v>
      </c>
    </row>
    <row r="2518" spans="1:24">
      <c r="A2518" s="3">
        <v>4201</v>
      </c>
      <c r="B2518" s="4">
        <v>46359</v>
      </c>
      <c r="C2518" s="11">
        <f>YEAR(SalesDataTable[[#This Row],[Order Date]])</f>
        <v>2026</v>
      </c>
      <c r="D2518" s="11" t="str">
        <f>"Q"&amp;ROUNDUP(MONTH(SalesDataTable[[#This Row],[Order Date]])/3,0)</f>
        <v>Q4</v>
      </c>
      <c r="E2518" s="13">
        <f>MONTH(SalesDataTable[[#This Row],[Order Date]])</f>
        <v>12</v>
      </c>
      <c r="F2518" s="11" t="str">
        <f>TEXT(SalesDataTable[[#This Row],[Order Date]],"MMM")</f>
        <v>Dec</v>
      </c>
      <c r="G2518" s="5" t="s">
        <v>20</v>
      </c>
      <c r="H2518" s="5" t="s">
        <v>31</v>
      </c>
      <c r="I2518" s="5" t="s">
        <v>2</v>
      </c>
      <c r="J2518" s="5" t="s">
        <v>16</v>
      </c>
      <c r="K2518" s="5" t="s">
        <v>14</v>
      </c>
      <c r="L2518" s="5" t="s">
        <v>44</v>
      </c>
      <c r="M2518" s="6">
        <v>1</v>
      </c>
      <c r="N2518" s="7">
        <v>133.80000000000001</v>
      </c>
      <c r="O2518" s="8">
        <v>0</v>
      </c>
      <c r="P2518" s="7">
        <v>66.349999999999994</v>
      </c>
      <c r="Q2518" s="7">
        <f t="shared" si="156"/>
        <v>133.80000000000001</v>
      </c>
      <c r="R2518" s="7">
        <f t="shared" si="157"/>
        <v>66.349999999999994</v>
      </c>
      <c r="S2518" s="7">
        <f t="shared" si="158"/>
        <v>67.450000000000017</v>
      </c>
      <c r="T2518" s="9">
        <f t="shared" si="159"/>
        <v>0.50411061285500758</v>
      </c>
      <c r="U2518" s="6">
        <f>YEAR(SalesDataTable[[#This Row],[Order Date]])</f>
        <v>2026</v>
      </c>
      <c r="V2518" s="9" t="str">
        <f>"Q"&amp;ROUNDUP(MONTH(SalesDataTable[[#This Row],[Order Date]])/3,0)</f>
        <v>Q4</v>
      </c>
      <c r="W2518" s="6">
        <f>MONTH(SalesDataTable[[#This Row],[Order Date]])</f>
        <v>12</v>
      </c>
      <c r="X2518" s="9" t="str">
        <f>TEXT(SalesDataTable[[#This Row],[Order Date]],"mmm")</f>
        <v>Dec</v>
      </c>
    </row>
    <row r="2519" spans="1:24">
      <c r="A2519" s="3">
        <v>4498</v>
      </c>
      <c r="B2519" s="4">
        <v>46359</v>
      </c>
      <c r="C2519" s="11">
        <f>YEAR(SalesDataTable[[#This Row],[Order Date]])</f>
        <v>2026</v>
      </c>
      <c r="D2519" s="11" t="str">
        <f>"Q"&amp;ROUNDUP(MONTH(SalesDataTable[[#This Row],[Order Date]])/3,0)</f>
        <v>Q4</v>
      </c>
      <c r="E2519" s="13">
        <f>MONTH(SalesDataTable[[#This Row],[Order Date]])</f>
        <v>12</v>
      </c>
      <c r="F2519" s="11" t="str">
        <f>TEXT(SalesDataTable[[#This Row],[Order Date]],"MMM")</f>
        <v>Dec</v>
      </c>
      <c r="G2519" s="5" t="s">
        <v>20</v>
      </c>
      <c r="H2519" s="5" t="s">
        <v>31</v>
      </c>
      <c r="I2519" s="5" t="s">
        <v>19</v>
      </c>
      <c r="J2519" s="5" t="s">
        <v>13</v>
      </c>
      <c r="K2519" s="5" t="s">
        <v>23</v>
      </c>
      <c r="L2519" s="5" t="s">
        <v>51</v>
      </c>
      <c r="M2519" s="6">
        <v>1</v>
      </c>
      <c r="N2519" s="7">
        <v>124.93</v>
      </c>
      <c r="O2519" s="8">
        <v>0</v>
      </c>
      <c r="P2519" s="7">
        <v>59.41</v>
      </c>
      <c r="Q2519" s="7">
        <f t="shared" si="156"/>
        <v>124.93</v>
      </c>
      <c r="R2519" s="7">
        <f t="shared" si="157"/>
        <v>59.41</v>
      </c>
      <c r="S2519" s="7">
        <f t="shared" si="158"/>
        <v>65.52000000000001</v>
      </c>
      <c r="T2519" s="9">
        <f t="shared" si="159"/>
        <v>0.52445369406867848</v>
      </c>
      <c r="U2519" s="6">
        <f>YEAR(SalesDataTable[[#This Row],[Order Date]])</f>
        <v>2026</v>
      </c>
      <c r="V2519" s="9" t="str">
        <f>"Q"&amp;ROUNDUP(MONTH(SalesDataTable[[#This Row],[Order Date]])/3,0)</f>
        <v>Q4</v>
      </c>
      <c r="W2519" s="6">
        <f>MONTH(SalesDataTable[[#This Row],[Order Date]])</f>
        <v>12</v>
      </c>
      <c r="X2519" s="9" t="str">
        <f>TEXT(SalesDataTable[[#This Row],[Order Date]],"mmm")</f>
        <v>Dec</v>
      </c>
    </row>
    <row r="2520" spans="1:24">
      <c r="A2520" s="3">
        <v>4791</v>
      </c>
      <c r="B2520" s="4">
        <v>46359</v>
      </c>
      <c r="C2520" s="11">
        <f>YEAR(SalesDataTable[[#This Row],[Order Date]])</f>
        <v>2026</v>
      </c>
      <c r="D2520" s="11" t="str">
        <f>"Q"&amp;ROUNDUP(MONTH(SalesDataTable[[#This Row],[Order Date]])/3,0)</f>
        <v>Q4</v>
      </c>
      <c r="E2520" s="13">
        <f>MONTH(SalesDataTable[[#This Row],[Order Date]])</f>
        <v>12</v>
      </c>
      <c r="F2520" s="11" t="str">
        <f>TEXT(SalesDataTable[[#This Row],[Order Date]],"MMM")</f>
        <v>Dec</v>
      </c>
      <c r="G2520" s="5" t="s">
        <v>6</v>
      </c>
      <c r="H2520" s="5" t="s">
        <v>43</v>
      </c>
      <c r="I2520" s="5" t="s">
        <v>2</v>
      </c>
      <c r="J2520" s="5" t="s">
        <v>13</v>
      </c>
      <c r="K2520" s="5" t="s">
        <v>9</v>
      </c>
      <c r="L2520" s="5" t="s">
        <v>46</v>
      </c>
      <c r="M2520" s="6">
        <v>2</v>
      </c>
      <c r="N2520" s="7">
        <v>70.59</v>
      </c>
      <c r="O2520" s="8">
        <v>0.1</v>
      </c>
      <c r="P2520" s="7">
        <v>32.68</v>
      </c>
      <c r="Q2520" s="7">
        <f t="shared" si="156"/>
        <v>127.06200000000001</v>
      </c>
      <c r="R2520" s="7">
        <f t="shared" si="157"/>
        <v>65.36</v>
      </c>
      <c r="S2520" s="7">
        <f t="shared" si="158"/>
        <v>61.702000000000012</v>
      </c>
      <c r="T2520" s="9">
        <f t="shared" si="159"/>
        <v>0.48560545245628123</v>
      </c>
      <c r="U2520" s="6">
        <f>YEAR(SalesDataTable[[#This Row],[Order Date]])</f>
        <v>2026</v>
      </c>
      <c r="V2520" s="9" t="str">
        <f>"Q"&amp;ROUNDUP(MONTH(SalesDataTable[[#This Row],[Order Date]])/3,0)</f>
        <v>Q4</v>
      </c>
      <c r="W2520" s="6">
        <f>MONTH(SalesDataTable[[#This Row],[Order Date]])</f>
        <v>12</v>
      </c>
      <c r="X2520" s="9" t="str">
        <f>TEXT(SalesDataTable[[#This Row],[Order Date]],"mmm")</f>
        <v>Dec</v>
      </c>
    </row>
    <row r="2521" spans="1:24">
      <c r="A2521" s="3">
        <v>614</v>
      </c>
      <c r="B2521" s="4">
        <v>46360</v>
      </c>
      <c r="C2521" s="11">
        <f>YEAR(SalesDataTable[[#This Row],[Order Date]])</f>
        <v>2026</v>
      </c>
      <c r="D2521" s="11" t="str">
        <f>"Q"&amp;ROUNDUP(MONTH(SalesDataTable[[#This Row],[Order Date]])/3,0)</f>
        <v>Q4</v>
      </c>
      <c r="E2521" s="13">
        <f>MONTH(SalesDataTable[[#This Row],[Order Date]])</f>
        <v>12</v>
      </c>
      <c r="F2521" s="11" t="str">
        <f>TEXT(SalesDataTable[[#This Row],[Order Date]],"MMM")</f>
        <v>Dec</v>
      </c>
      <c r="G2521" s="5" t="s">
        <v>20</v>
      </c>
      <c r="H2521" s="5" t="s">
        <v>31</v>
      </c>
      <c r="I2521" s="5" t="s">
        <v>2</v>
      </c>
      <c r="J2521" s="5" t="s">
        <v>3</v>
      </c>
      <c r="K2521" s="5" t="s">
        <v>9</v>
      </c>
      <c r="L2521" s="5" t="s">
        <v>37</v>
      </c>
      <c r="M2521" s="6">
        <v>2</v>
      </c>
      <c r="N2521" s="7">
        <v>151.05000000000001</v>
      </c>
      <c r="O2521" s="8">
        <v>0.15</v>
      </c>
      <c r="P2521" s="7">
        <v>80.36</v>
      </c>
      <c r="Q2521" s="7">
        <f t="shared" si="156"/>
        <v>256.78500000000003</v>
      </c>
      <c r="R2521" s="7">
        <f t="shared" si="157"/>
        <v>160.72</v>
      </c>
      <c r="S2521" s="7">
        <f t="shared" si="158"/>
        <v>96.065000000000026</v>
      </c>
      <c r="T2521" s="9">
        <f t="shared" si="159"/>
        <v>0.37410674299511271</v>
      </c>
      <c r="U2521" s="6">
        <f>YEAR(SalesDataTable[[#This Row],[Order Date]])</f>
        <v>2026</v>
      </c>
      <c r="V2521" s="9" t="str">
        <f>"Q"&amp;ROUNDUP(MONTH(SalesDataTable[[#This Row],[Order Date]])/3,0)</f>
        <v>Q4</v>
      </c>
      <c r="W2521" s="6">
        <f>MONTH(SalesDataTable[[#This Row],[Order Date]])</f>
        <v>12</v>
      </c>
      <c r="X2521" s="9" t="str">
        <f>TEXT(SalesDataTable[[#This Row],[Order Date]],"mmm")</f>
        <v>Dec</v>
      </c>
    </row>
    <row r="2522" spans="1:24">
      <c r="A2522" s="3">
        <v>2301</v>
      </c>
      <c r="B2522" s="4">
        <v>46360</v>
      </c>
      <c r="C2522" s="11">
        <f>YEAR(SalesDataTable[[#This Row],[Order Date]])</f>
        <v>2026</v>
      </c>
      <c r="D2522" s="11" t="str">
        <f>"Q"&amp;ROUNDUP(MONTH(SalesDataTable[[#This Row],[Order Date]])/3,0)</f>
        <v>Q4</v>
      </c>
      <c r="E2522" s="13">
        <f>MONTH(SalesDataTable[[#This Row],[Order Date]])</f>
        <v>12</v>
      </c>
      <c r="F2522" s="11" t="str">
        <f>TEXT(SalesDataTable[[#This Row],[Order Date]],"MMM")</f>
        <v>Dec</v>
      </c>
      <c r="G2522" s="5" t="s">
        <v>20</v>
      </c>
      <c r="H2522" s="5" t="s">
        <v>31</v>
      </c>
      <c r="I2522" s="5" t="s">
        <v>2</v>
      </c>
      <c r="J2522" s="5" t="s">
        <v>3</v>
      </c>
      <c r="K2522" s="5" t="s">
        <v>23</v>
      </c>
      <c r="L2522" s="5" t="s">
        <v>51</v>
      </c>
      <c r="M2522" s="6">
        <v>2</v>
      </c>
      <c r="N2522" s="7">
        <v>120.37</v>
      </c>
      <c r="O2522" s="8">
        <v>0.2</v>
      </c>
      <c r="P2522" s="7">
        <v>59.39</v>
      </c>
      <c r="Q2522" s="7">
        <f t="shared" si="156"/>
        <v>192.59200000000001</v>
      </c>
      <c r="R2522" s="7">
        <f t="shared" si="157"/>
        <v>118.78</v>
      </c>
      <c r="S2522" s="7">
        <f t="shared" si="158"/>
        <v>73.812000000000012</v>
      </c>
      <c r="T2522" s="9">
        <f t="shared" si="159"/>
        <v>0.3832557946332143</v>
      </c>
      <c r="U2522" s="6">
        <f>YEAR(SalesDataTable[[#This Row],[Order Date]])</f>
        <v>2026</v>
      </c>
      <c r="V2522" s="9" t="str">
        <f>"Q"&amp;ROUNDUP(MONTH(SalesDataTable[[#This Row],[Order Date]])/3,0)</f>
        <v>Q4</v>
      </c>
      <c r="W2522" s="6">
        <f>MONTH(SalesDataTable[[#This Row],[Order Date]])</f>
        <v>12</v>
      </c>
      <c r="X2522" s="9" t="str">
        <f>TEXT(SalesDataTable[[#This Row],[Order Date]],"mmm")</f>
        <v>Dec</v>
      </c>
    </row>
    <row r="2523" spans="1:24">
      <c r="A2523" s="3">
        <v>4430</v>
      </c>
      <c r="B2523" s="4">
        <v>46360</v>
      </c>
      <c r="C2523" s="11">
        <f>YEAR(SalesDataTable[[#This Row],[Order Date]])</f>
        <v>2026</v>
      </c>
      <c r="D2523" s="11" t="str">
        <f>"Q"&amp;ROUNDUP(MONTH(SalesDataTable[[#This Row],[Order Date]])/3,0)</f>
        <v>Q4</v>
      </c>
      <c r="E2523" s="13">
        <f>MONTH(SalesDataTable[[#This Row],[Order Date]])</f>
        <v>12</v>
      </c>
      <c r="F2523" s="11" t="str">
        <f>TEXT(SalesDataTable[[#This Row],[Order Date]],"MMM")</f>
        <v>Dec</v>
      </c>
      <c r="G2523" s="5" t="s">
        <v>6</v>
      </c>
      <c r="H2523" s="5" t="s">
        <v>7</v>
      </c>
      <c r="I2523" s="5" t="s">
        <v>2</v>
      </c>
      <c r="J2523" s="5" t="s">
        <v>3</v>
      </c>
      <c r="K2523" s="5" t="s">
        <v>23</v>
      </c>
      <c r="L2523" s="5" t="s">
        <v>29</v>
      </c>
      <c r="M2523" s="6">
        <v>3</v>
      </c>
      <c r="N2523" s="7">
        <v>193.8</v>
      </c>
      <c r="O2523" s="8">
        <v>0</v>
      </c>
      <c r="P2523" s="7">
        <v>104.55</v>
      </c>
      <c r="Q2523" s="7">
        <f t="shared" si="156"/>
        <v>581.40000000000009</v>
      </c>
      <c r="R2523" s="7">
        <f t="shared" si="157"/>
        <v>313.64999999999998</v>
      </c>
      <c r="S2523" s="7">
        <f t="shared" si="158"/>
        <v>267.75000000000011</v>
      </c>
      <c r="T2523" s="9">
        <f t="shared" si="159"/>
        <v>0.46052631578947378</v>
      </c>
      <c r="U2523" s="6">
        <f>YEAR(SalesDataTable[[#This Row],[Order Date]])</f>
        <v>2026</v>
      </c>
      <c r="V2523" s="9" t="str">
        <f>"Q"&amp;ROUNDUP(MONTH(SalesDataTable[[#This Row],[Order Date]])/3,0)</f>
        <v>Q4</v>
      </c>
      <c r="W2523" s="6">
        <f>MONTH(SalesDataTable[[#This Row],[Order Date]])</f>
        <v>12</v>
      </c>
      <c r="X2523" s="9" t="str">
        <f>TEXT(SalesDataTable[[#This Row],[Order Date]],"mmm")</f>
        <v>Dec</v>
      </c>
    </row>
    <row r="2524" spans="1:24">
      <c r="A2524" s="3">
        <v>318</v>
      </c>
      <c r="B2524" s="4">
        <v>46361</v>
      </c>
      <c r="C2524" s="11">
        <f>YEAR(SalesDataTable[[#This Row],[Order Date]])</f>
        <v>2026</v>
      </c>
      <c r="D2524" s="11" t="str">
        <f>"Q"&amp;ROUNDUP(MONTH(SalesDataTable[[#This Row],[Order Date]])/3,0)</f>
        <v>Q4</v>
      </c>
      <c r="E2524" s="13">
        <f>MONTH(SalesDataTable[[#This Row],[Order Date]])</f>
        <v>12</v>
      </c>
      <c r="F2524" s="11" t="str">
        <f>TEXT(SalesDataTable[[#This Row],[Order Date]],"MMM")</f>
        <v>Dec</v>
      </c>
      <c r="G2524" s="5" t="s">
        <v>20</v>
      </c>
      <c r="H2524" s="5" t="s">
        <v>47</v>
      </c>
      <c r="I2524" s="5" t="s">
        <v>2</v>
      </c>
      <c r="J2524" s="5" t="s">
        <v>16</v>
      </c>
      <c r="K2524" s="5" t="s">
        <v>9</v>
      </c>
      <c r="L2524" s="5" t="s">
        <v>17</v>
      </c>
      <c r="M2524" s="6">
        <v>1</v>
      </c>
      <c r="N2524" s="7">
        <v>146.08000000000001</v>
      </c>
      <c r="O2524" s="8">
        <v>0.1</v>
      </c>
      <c r="P2524" s="7">
        <v>81.540000000000006</v>
      </c>
      <c r="Q2524" s="7">
        <f t="shared" si="156"/>
        <v>131.47200000000001</v>
      </c>
      <c r="R2524" s="7">
        <f t="shared" si="157"/>
        <v>81.540000000000006</v>
      </c>
      <c r="S2524" s="7">
        <f t="shared" si="158"/>
        <v>49.932000000000002</v>
      </c>
      <c r="T2524" s="9">
        <f t="shared" si="159"/>
        <v>0.37979189485213583</v>
      </c>
      <c r="U2524" s="6">
        <f>YEAR(SalesDataTable[[#This Row],[Order Date]])</f>
        <v>2026</v>
      </c>
      <c r="V2524" s="9" t="str">
        <f>"Q"&amp;ROUNDUP(MONTH(SalesDataTable[[#This Row],[Order Date]])/3,0)</f>
        <v>Q4</v>
      </c>
      <c r="W2524" s="6">
        <f>MONTH(SalesDataTable[[#This Row],[Order Date]])</f>
        <v>12</v>
      </c>
      <c r="X2524" s="9" t="str">
        <f>TEXT(SalesDataTable[[#This Row],[Order Date]],"mmm")</f>
        <v>Dec</v>
      </c>
    </row>
    <row r="2525" spans="1:24">
      <c r="A2525" s="3">
        <v>782</v>
      </c>
      <c r="B2525" s="4">
        <v>46361</v>
      </c>
      <c r="C2525" s="11">
        <f>YEAR(SalesDataTable[[#This Row],[Order Date]])</f>
        <v>2026</v>
      </c>
      <c r="D2525" s="11" t="str">
        <f>"Q"&amp;ROUNDUP(MONTH(SalesDataTable[[#This Row],[Order Date]])/3,0)</f>
        <v>Q4</v>
      </c>
      <c r="E2525" s="13">
        <f>MONTH(SalesDataTable[[#This Row],[Order Date]])</f>
        <v>12</v>
      </c>
      <c r="F2525" s="11" t="str">
        <f>TEXT(SalesDataTable[[#This Row],[Order Date]],"MMM")</f>
        <v>Dec</v>
      </c>
      <c r="G2525" s="5" t="s">
        <v>20</v>
      </c>
      <c r="H2525" s="5" t="s">
        <v>31</v>
      </c>
      <c r="I2525" s="5" t="s">
        <v>8</v>
      </c>
      <c r="J2525" s="5" t="s">
        <v>16</v>
      </c>
      <c r="K2525" s="5" t="s">
        <v>4</v>
      </c>
      <c r="L2525" s="5" t="s">
        <v>30</v>
      </c>
      <c r="M2525" s="6">
        <v>4</v>
      </c>
      <c r="N2525" s="7">
        <v>101.17</v>
      </c>
      <c r="O2525" s="8">
        <v>0.15</v>
      </c>
      <c r="P2525" s="7">
        <v>50.48</v>
      </c>
      <c r="Q2525" s="7">
        <f t="shared" si="156"/>
        <v>343.97800000000001</v>
      </c>
      <c r="R2525" s="7">
        <f t="shared" si="157"/>
        <v>201.92</v>
      </c>
      <c r="S2525" s="7">
        <f t="shared" si="158"/>
        <v>142.05800000000002</v>
      </c>
      <c r="T2525" s="9">
        <f t="shared" si="159"/>
        <v>0.41298571420265257</v>
      </c>
      <c r="U2525" s="6">
        <f>YEAR(SalesDataTable[[#This Row],[Order Date]])</f>
        <v>2026</v>
      </c>
      <c r="V2525" s="9" t="str">
        <f>"Q"&amp;ROUNDUP(MONTH(SalesDataTable[[#This Row],[Order Date]])/3,0)</f>
        <v>Q4</v>
      </c>
      <c r="W2525" s="6">
        <f>MONTH(SalesDataTable[[#This Row],[Order Date]])</f>
        <v>12</v>
      </c>
      <c r="X2525" s="9" t="str">
        <f>TEXT(SalesDataTable[[#This Row],[Order Date]],"mmm")</f>
        <v>Dec</v>
      </c>
    </row>
    <row r="2526" spans="1:24">
      <c r="A2526" s="3">
        <v>1402</v>
      </c>
      <c r="B2526" s="4">
        <v>46361</v>
      </c>
      <c r="C2526" s="11">
        <f>YEAR(SalesDataTable[[#This Row],[Order Date]])</f>
        <v>2026</v>
      </c>
      <c r="D2526" s="11" t="str">
        <f>"Q"&amp;ROUNDUP(MONTH(SalesDataTable[[#This Row],[Order Date]])/3,0)</f>
        <v>Q4</v>
      </c>
      <c r="E2526" s="13">
        <f>MONTH(SalesDataTable[[#This Row],[Order Date]])</f>
        <v>12</v>
      </c>
      <c r="F2526" s="11" t="str">
        <f>TEXT(SalesDataTable[[#This Row],[Order Date]],"MMM")</f>
        <v>Dec</v>
      </c>
      <c r="G2526" s="5" t="s">
        <v>6</v>
      </c>
      <c r="H2526" s="5" t="s">
        <v>27</v>
      </c>
      <c r="I2526" s="5" t="s">
        <v>19</v>
      </c>
      <c r="J2526" s="5" t="s">
        <v>13</v>
      </c>
      <c r="K2526" s="5" t="s">
        <v>23</v>
      </c>
      <c r="L2526" s="5" t="s">
        <v>51</v>
      </c>
      <c r="M2526" s="6">
        <v>2</v>
      </c>
      <c r="N2526" s="7">
        <v>121.64</v>
      </c>
      <c r="O2526" s="8">
        <v>0</v>
      </c>
      <c r="P2526" s="7">
        <v>61.94</v>
      </c>
      <c r="Q2526" s="7">
        <f t="shared" si="156"/>
        <v>243.28</v>
      </c>
      <c r="R2526" s="7">
        <f t="shared" si="157"/>
        <v>123.88</v>
      </c>
      <c r="S2526" s="7">
        <f t="shared" si="158"/>
        <v>119.4</v>
      </c>
      <c r="T2526" s="9">
        <f t="shared" si="159"/>
        <v>0.49079250246629402</v>
      </c>
      <c r="U2526" s="6">
        <f>YEAR(SalesDataTable[[#This Row],[Order Date]])</f>
        <v>2026</v>
      </c>
      <c r="V2526" s="9" t="str">
        <f>"Q"&amp;ROUNDUP(MONTH(SalesDataTable[[#This Row],[Order Date]])/3,0)</f>
        <v>Q4</v>
      </c>
      <c r="W2526" s="6">
        <f>MONTH(SalesDataTable[[#This Row],[Order Date]])</f>
        <v>12</v>
      </c>
      <c r="X2526" s="9" t="str">
        <f>TEXT(SalesDataTable[[#This Row],[Order Date]],"mmm")</f>
        <v>Dec</v>
      </c>
    </row>
    <row r="2527" spans="1:24">
      <c r="A2527" s="3">
        <v>1824</v>
      </c>
      <c r="B2527" s="4">
        <v>46361</v>
      </c>
      <c r="C2527" s="11">
        <f>YEAR(SalesDataTable[[#This Row],[Order Date]])</f>
        <v>2026</v>
      </c>
      <c r="D2527" s="11" t="str">
        <f>"Q"&amp;ROUNDUP(MONTH(SalesDataTable[[#This Row],[Order Date]])/3,0)</f>
        <v>Q4</v>
      </c>
      <c r="E2527" s="13">
        <f>MONTH(SalesDataTable[[#This Row],[Order Date]])</f>
        <v>12</v>
      </c>
      <c r="F2527" s="11" t="str">
        <f>TEXT(SalesDataTable[[#This Row],[Order Date]],"MMM")</f>
        <v>Dec</v>
      </c>
      <c r="G2527" s="5" t="s">
        <v>6</v>
      </c>
      <c r="H2527" s="5" t="s">
        <v>7</v>
      </c>
      <c r="I2527" s="5" t="s">
        <v>2</v>
      </c>
      <c r="J2527" s="5" t="s">
        <v>3</v>
      </c>
      <c r="K2527" s="5" t="s">
        <v>14</v>
      </c>
      <c r="L2527" s="5" t="s">
        <v>48</v>
      </c>
      <c r="M2527" s="6">
        <v>1</v>
      </c>
      <c r="N2527" s="7">
        <v>165.1</v>
      </c>
      <c r="O2527" s="8">
        <v>0.05</v>
      </c>
      <c r="P2527" s="7">
        <v>85.23</v>
      </c>
      <c r="Q2527" s="7">
        <f t="shared" si="156"/>
        <v>156.845</v>
      </c>
      <c r="R2527" s="7">
        <f t="shared" si="157"/>
        <v>85.23</v>
      </c>
      <c r="S2527" s="7">
        <f t="shared" si="158"/>
        <v>71.614999999999995</v>
      </c>
      <c r="T2527" s="9">
        <f t="shared" si="159"/>
        <v>0.45659727756702473</v>
      </c>
      <c r="U2527" s="6">
        <f>YEAR(SalesDataTable[[#This Row],[Order Date]])</f>
        <v>2026</v>
      </c>
      <c r="V2527" s="9" t="str">
        <f>"Q"&amp;ROUNDUP(MONTH(SalesDataTable[[#This Row],[Order Date]])/3,0)</f>
        <v>Q4</v>
      </c>
      <c r="W2527" s="6">
        <f>MONTH(SalesDataTable[[#This Row],[Order Date]])</f>
        <v>12</v>
      </c>
      <c r="X2527" s="9" t="str">
        <f>TEXT(SalesDataTable[[#This Row],[Order Date]],"mmm")</f>
        <v>Dec</v>
      </c>
    </row>
    <row r="2528" spans="1:24">
      <c r="A2528" s="3">
        <v>2141</v>
      </c>
      <c r="B2528" s="4">
        <v>46361</v>
      </c>
      <c r="C2528" s="11">
        <f>YEAR(SalesDataTable[[#This Row],[Order Date]])</f>
        <v>2026</v>
      </c>
      <c r="D2528" s="11" t="str">
        <f>"Q"&amp;ROUNDUP(MONTH(SalesDataTable[[#This Row],[Order Date]])/3,0)</f>
        <v>Q4</v>
      </c>
      <c r="E2528" s="13">
        <f>MONTH(SalesDataTable[[#This Row],[Order Date]])</f>
        <v>12</v>
      </c>
      <c r="F2528" s="11" t="str">
        <f>TEXT(SalesDataTable[[#This Row],[Order Date]],"MMM")</f>
        <v>Dec</v>
      </c>
      <c r="G2528" s="5" t="s">
        <v>20</v>
      </c>
      <c r="H2528" s="5" t="s">
        <v>47</v>
      </c>
      <c r="I2528" s="5" t="s">
        <v>2</v>
      </c>
      <c r="J2528" s="5" t="s">
        <v>13</v>
      </c>
      <c r="K2528" s="5" t="s">
        <v>23</v>
      </c>
      <c r="L2528" s="5" t="s">
        <v>29</v>
      </c>
      <c r="M2528" s="6">
        <v>3</v>
      </c>
      <c r="N2528" s="7">
        <v>194.07</v>
      </c>
      <c r="O2528" s="8">
        <v>0.1</v>
      </c>
      <c r="P2528" s="7">
        <v>102.37</v>
      </c>
      <c r="Q2528" s="7">
        <f t="shared" si="156"/>
        <v>523.98900000000003</v>
      </c>
      <c r="R2528" s="7">
        <f t="shared" si="157"/>
        <v>307.11</v>
      </c>
      <c r="S2528" s="7">
        <f t="shared" si="158"/>
        <v>216.87900000000002</v>
      </c>
      <c r="T2528" s="9">
        <f t="shared" si="159"/>
        <v>0.4138999101126169</v>
      </c>
      <c r="U2528" s="6">
        <f>YEAR(SalesDataTable[[#This Row],[Order Date]])</f>
        <v>2026</v>
      </c>
      <c r="V2528" s="9" t="str">
        <f>"Q"&amp;ROUNDUP(MONTH(SalesDataTable[[#This Row],[Order Date]])/3,0)</f>
        <v>Q4</v>
      </c>
      <c r="W2528" s="6">
        <f>MONTH(SalesDataTable[[#This Row],[Order Date]])</f>
        <v>12</v>
      </c>
      <c r="X2528" s="9" t="str">
        <f>TEXT(SalesDataTable[[#This Row],[Order Date]],"mmm")</f>
        <v>Dec</v>
      </c>
    </row>
    <row r="2529" spans="1:24">
      <c r="A2529" s="3">
        <v>3517</v>
      </c>
      <c r="B2529" s="4">
        <v>46361</v>
      </c>
      <c r="C2529" s="11">
        <f>YEAR(SalesDataTable[[#This Row],[Order Date]])</f>
        <v>2026</v>
      </c>
      <c r="D2529" s="11" t="str">
        <f>"Q"&amp;ROUNDUP(MONTH(SalesDataTable[[#This Row],[Order Date]])/3,0)</f>
        <v>Q4</v>
      </c>
      <c r="E2529" s="13">
        <f>MONTH(SalesDataTable[[#This Row],[Order Date]])</f>
        <v>12</v>
      </c>
      <c r="F2529" s="11" t="str">
        <f>TEXT(SalesDataTable[[#This Row],[Order Date]],"MMM")</f>
        <v>Dec</v>
      </c>
      <c r="G2529" s="5" t="s">
        <v>20</v>
      </c>
      <c r="H2529" s="5" t="s">
        <v>47</v>
      </c>
      <c r="I2529" s="5" t="s">
        <v>28</v>
      </c>
      <c r="J2529" s="5" t="s">
        <v>13</v>
      </c>
      <c r="K2529" s="5" t="s">
        <v>9</v>
      </c>
      <c r="L2529" s="5" t="s">
        <v>37</v>
      </c>
      <c r="M2529" s="6">
        <v>1</v>
      </c>
      <c r="N2529" s="7">
        <v>152.44</v>
      </c>
      <c r="O2529" s="8">
        <v>0.1</v>
      </c>
      <c r="P2529" s="7">
        <v>76.91</v>
      </c>
      <c r="Q2529" s="7">
        <f t="shared" si="156"/>
        <v>137.196</v>
      </c>
      <c r="R2529" s="7">
        <f t="shared" si="157"/>
        <v>76.91</v>
      </c>
      <c r="S2529" s="7">
        <f t="shared" si="158"/>
        <v>60.286000000000001</v>
      </c>
      <c r="T2529" s="9">
        <f t="shared" si="159"/>
        <v>0.43941514329863846</v>
      </c>
      <c r="U2529" s="6">
        <f>YEAR(SalesDataTable[[#This Row],[Order Date]])</f>
        <v>2026</v>
      </c>
      <c r="V2529" s="9" t="str">
        <f>"Q"&amp;ROUNDUP(MONTH(SalesDataTable[[#This Row],[Order Date]])/3,0)</f>
        <v>Q4</v>
      </c>
      <c r="W2529" s="6">
        <f>MONTH(SalesDataTable[[#This Row],[Order Date]])</f>
        <v>12</v>
      </c>
      <c r="X2529" s="9" t="str">
        <f>TEXT(SalesDataTable[[#This Row],[Order Date]],"mmm")</f>
        <v>Dec</v>
      </c>
    </row>
    <row r="2530" spans="1:24">
      <c r="A2530" s="3">
        <v>4055</v>
      </c>
      <c r="B2530" s="4">
        <v>46361</v>
      </c>
      <c r="C2530" s="11">
        <f>YEAR(SalesDataTable[[#This Row],[Order Date]])</f>
        <v>2026</v>
      </c>
      <c r="D2530" s="11" t="str">
        <f>"Q"&amp;ROUNDUP(MONTH(SalesDataTable[[#This Row],[Order Date]])/3,0)</f>
        <v>Q4</v>
      </c>
      <c r="E2530" s="13">
        <f>MONTH(SalesDataTable[[#This Row],[Order Date]])</f>
        <v>12</v>
      </c>
      <c r="F2530" s="11" t="str">
        <f>TEXT(SalesDataTable[[#This Row],[Order Date]],"MMM")</f>
        <v>Dec</v>
      </c>
      <c r="G2530" s="5" t="s">
        <v>6</v>
      </c>
      <c r="H2530" s="5" t="s">
        <v>43</v>
      </c>
      <c r="I2530" s="5" t="s">
        <v>2</v>
      </c>
      <c r="J2530" s="5" t="s">
        <v>3</v>
      </c>
      <c r="K2530" s="5" t="s">
        <v>23</v>
      </c>
      <c r="L2530" s="5" t="s">
        <v>51</v>
      </c>
      <c r="M2530" s="6">
        <v>1</v>
      </c>
      <c r="N2530" s="7">
        <v>123.82</v>
      </c>
      <c r="O2530" s="8">
        <v>0.05</v>
      </c>
      <c r="P2530" s="7">
        <v>59.19</v>
      </c>
      <c r="Q2530" s="7">
        <f t="shared" si="156"/>
        <v>117.62899999999999</v>
      </c>
      <c r="R2530" s="7">
        <f t="shared" si="157"/>
        <v>59.19</v>
      </c>
      <c r="S2530" s="7">
        <f t="shared" si="158"/>
        <v>58.438999999999993</v>
      </c>
      <c r="T2530" s="9">
        <f t="shared" si="159"/>
        <v>0.49680775999115862</v>
      </c>
      <c r="U2530" s="6">
        <f>YEAR(SalesDataTable[[#This Row],[Order Date]])</f>
        <v>2026</v>
      </c>
      <c r="V2530" s="9" t="str">
        <f>"Q"&amp;ROUNDUP(MONTH(SalesDataTable[[#This Row],[Order Date]])/3,0)</f>
        <v>Q4</v>
      </c>
      <c r="W2530" s="6">
        <f>MONTH(SalesDataTable[[#This Row],[Order Date]])</f>
        <v>12</v>
      </c>
      <c r="X2530" s="9" t="str">
        <f>TEXT(SalesDataTable[[#This Row],[Order Date]],"mmm")</f>
        <v>Dec</v>
      </c>
    </row>
    <row r="2531" spans="1:24">
      <c r="A2531" s="3">
        <v>4168</v>
      </c>
      <c r="B2531" s="4">
        <v>46361</v>
      </c>
      <c r="C2531" s="11">
        <f>YEAR(SalesDataTable[[#This Row],[Order Date]])</f>
        <v>2026</v>
      </c>
      <c r="D2531" s="11" t="str">
        <f>"Q"&amp;ROUNDUP(MONTH(SalesDataTable[[#This Row],[Order Date]])/3,0)</f>
        <v>Q4</v>
      </c>
      <c r="E2531" s="13">
        <f>MONTH(SalesDataTable[[#This Row],[Order Date]])</f>
        <v>12</v>
      </c>
      <c r="F2531" s="11" t="str">
        <f>TEXT(SalesDataTable[[#This Row],[Order Date]],"MMM")</f>
        <v>Dec</v>
      </c>
      <c r="G2531" s="5" t="s">
        <v>0</v>
      </c>
      <c r="H2531" s="5" t="s">
        <v>1</v>
      </c>
      <c r="I2531" s="5" t="s">
        <v>2</v>
      </c>
      <c r="J2531" s="5" t="s">
        <v>13</v>
      </c>
      <c r="K2531" s="5" t="s">
        <v>9</v>
      </c>
      <c r="L2531" s="5" t="s">
        <v>46</v>
      </c>
      <c r="M2531" s="6">
        <v>4</v>
      </c>
      <c r="N2531" s="7">
        <v>71.12</v>
      </c>
      <c r="O2531" s="8">
        <v>0.05</v>
      </c>
      <c r="P2531" s="7">
        <v>31.93</v>
      </c>
      <c r="Q2531" s="7">
        <f t="shared" si="156"/>
        <v>270.25600000000003</v>
      </c>
      <c r="R2531" s="7">
        <f t="shared" si="157"/>
        <v>127.72</v>
      </c>
      <c r="S2531" s="7">
        <f t="shared" si="158"/>
        <v>142.53600000000003</v>
      </c>
      <c r="T2531" s="9">
        <f t="shared" si="159"/>
        <v>0.52741104730329769</v>
      </c>
      <c r="U2531" s="6">
        <f>YEAR(SalesDataTable[[#This Row],[Order Date]])</f>
        <v>2026</v>
      </c>
      <c r="V2531" s="9" t="str">
        <f>"Q"&amp;ROUNDUP(MONTH(SalesDataTable[[#This Row],[Order Date]])/3,0)</f>
        <v>Q4</v>
      </c>
      <c r="W2531" s="6">
        <f>MONTH(SalesDataTable[[#This Row],[Order Date]])</f>
        <v>12</v>
      </c>
      <c r="X2531" s="9" t="str">
        <f>TEXT(SalesDataTable[[#This Row],[Order Date]],"mmm")</f>
        <v>Dec</v>
      </c>
    </row>
    <row r="2532" spans="1:24">
      <c r="A2532" s="3">
        <v>4317</v>
      </c>
      <c r="B2532" s="4">
        <v>46361</v>
      </c>
      <c r="C2532" s="11">
        <f>YEAR(SalesDataTable[[#This Row],[Order Date]])</f>
        <v>2026</v>
      </c>
      <c r="D2532" s="11" t="str">
        <f>"Q"&amp;ROUNDUP(MONTH(SalesDataTable[[#This Row],[Order Date]])/3,0)</f>
        <v>Q4</v>
      </c>
      <c r="E2532" s="13">
        <f>MONTH(SalesDataTable[[#This Row],[Order Date]])</f>
        <v>12</v>
      </c>
      <c r="F2532" s="11" t="str">
        <f>TEXT(SalesDataTable[[#This Row],[Order Date]],"MMM")</f>
        <v>Dec</v>
      </c>
      <c r="G2532" s="5" t="s">
        <v>11</v>
      </c>
      <c r="H2532" s="5" t="s">
        <v>52</v>
      </c>
      <c r="I2532" s="5" t="s">
        <v>28</v>
      </c>
      <c r="J2532" s="5" t="s">
        <v>3</v>
      </c>
      <c r="K2532" s="5" t="s">
        <v>9</v>
      </c>
      <c r="L2532" s="5" t="s">
        <v>46</v>
      </c>
      <c r="M2532" s="6">
        <v>1</v>
      </c>
      <c r="N2532" s="7">
        <v>71.55</v>
      </c>
      <c r="O2532" s="8">
        <v>0.1</v>
      </c>
      <c r="P2532" s="7">
        <v>32.07</v>
      </c>
      <c r="Q2532" s="7">
        <f t="shared" si="156"/>
        <v>64.394999999999996</v>
      </c>
      <c r="R2532" s="7">
        <f t="shared" si="157"/>
        <v>32.07</v>
      </c>
      <c r="S2532" s="7">
        <f t="shared" si="158"/>
        <v>32.324999999999996</v>
      </c>
      <c r="T2532" s="9">
        <f t="shared" si="159"/>
        <v>0.50197996738877237</v>
      </c>
      <c r="U2532" s="6">
        <f>YEAR(SalesDataTable[[#This Row],[Order Date]])</f>
        <v>2026</v>
      </c>
      <c r="V2532" s="9" t="str">
        <f>"Q"&amp;ROUNDUP(MONTH(SalesDataTable[[#This Row],[Order Date]])/3,0)</f>
        <v>Q4</v>
      </c>
      <c r="W2532" s="6">
        <f>MONTH(SalesDataTable[[#This Row],[Order Date]])</f>
        <v>12</v>
      </c>
      <c r="X2532" s="9" t="str">
        <f>TEXT(SalesDataTable[[#This Row],[Order Date]],"mmm")</f>
        <v>Dec</v>
      </c>
    </row>
    <row r="2533" spans="1:24">
      <c r="A2533" s="3">
        <v>4879</v>
      </c>
      <c r="B2533" s="4">
        <v>46361</v>
      </c>
      <c r="C2533" s="11">
        <f>YEAR(SalesDataTable[[#This Row],[Order Date]])</f>
        <v>2026</v>
      </c>
      <c r="D2533" s="11" t="str">
        <f>"Q"&amp;ROUNDUP(MONTH(SalesDataTable[[#This Row],[Order Date]])/3,0)</f>
        <v>Q4</v>
      </c>
      <c r="E2533" s="13">
        <f>MONTH(SalesDataTable[[#This Row],[Order Date]])</f>
        <v>12</v>
      </c>
      <c r="F2533" s="11" t="str">
        <f>TEXT(SalesDataTable[[#This Row],[Order Date]],"MMM")</f>
        <v>Dec</v>
      </c>
      <c r="G2533" s="5" t="s">
        <v>11</v>
      </c>
      <c r="H2533" s="5" t="s">
        <v>12</v>
      </c>
      <c r="I2533" s="5" t="s">
        <v>28</v>
      </c>
      <c r="J2533" s="5" t="s">
        <v>3</v>
      </c>
      <c r="K2533" s="5" t="s">
        <v>9</v>
      </c>
      <c r="L2533" s="5" t="s">
        <v>46</v>
      </c>
      <c r="M2533" s="6">
        <v>2</v>
      </c>
      <c r="N2533" s="7">
        <v>70.239999999999995</v>
      </c>
      <c r="O2533" s="8">
        <v>0.1</v>
      </c>
      <c r="P2533" s="7">
        <v>33.29</v>
      </c>
      <c r="Q2533" s="7">
        <f t="shared" si="156"/>
        <v>126.43199999999999</v>
      </c>
      <c r="R2533" s="7">
        <f t="shared" si="157"/>
        <v>66.58</v>
      </c>
      <c r="S2533" s="7">
        <f t="shared" si="158"/>
        <v>59.85199999999999</v>
      </c>
      <c r="T2533" s="9">
        <f t="shared" si="159"/>
        <v>0.47339281194634264</v>
      </c>
      <c r="U2533" s="6">
        <f>YEAR(SalesDataTable[[#This Row],[Order Date]])</f>
        <v>2026</v>
      </c>
      <c r="V2533" s="9" t="str">
        <f>"Q"&amp;ROUNDUP(MONTH(SalesDataTable[[#This Row],[Order Date]])/3,0)</f>
        <v>Q4</v>
      </c>
      <c r="W2533" s="6">
        <f>MONTH(SalesDataTable[[#This Row],[Order Date]])</f>
        <v>12</v>
      </c>
      <c r="X2533" s="9" t="str">
        <f>TEXT(SalesDataTable[[#This Row],[Order Date]],"mmm")</f>
        <v>Dec</v>
      </c>
    </row>
    <row r="2534" spans="1:24">
      <c r="A2534" s="3">
        <v>467</v>
      </c>
      <c r="B2534" s="4">
        <v>46362</v>
      </c>
      <c r="C2534" s="11">
        <f>YEAR(SalesDataTable[[#This Row],[Order Date]])</f>
        <v>2026</v>
      </c>
      <c r="D2534" s="11" t="str">
        <f>"Q"&amp;ROUNDUP(MONTH(SalesDataTable[[#This Row],[Order Date]])/3,0)</f>
        <v>Q4</v>
      </c>
      <c r="E2534" s="13">
        <f>MONTH(SalesDataTable[[#This Row],[Order Date]])</f>
        <v>12</v>
      </c>
      <c r="F2534" s="11" t="str">
        <f>TEXT(SalesDataTable[[#This Row],[Order Date]],"MMM")</f>
        <v>Dec</v>
      </c>
      <c r="G2534" s="5" t="s">
        <v>0</v>
      </c>
      <c r="H2534" s="5" t="s">
        <v>1</v>
      </c>
      <c r="I2534" s="5" t="s">
        <v>28</v>
      </c>
      <c r="J2534" s="5" t="s">
        <v>3</v>
      </c>
      <c r="K2534" s="5" t="s">
        <v>4</v>
      </c>
      <c r="L2534" s="5" t="s">
        <v>22</v>
      </c>
      <c r="M2534" s="6">
        <v>2</v>
      </c>
      <c r="N2534" s="7">
        <v>50.68</v>
      </c>
      <c r="O2534" s="8">
        <v>0.15</v>
      </c>
      <c r="P2534" s="7">
        <v>22.41</v>
      </c>
      <c r="Q2534" s="7">
        <f t="shared" si="156"/>
        <v>86.155999999999992</v>
      </c>
      <c r="R2534" s="7">
        <f t="shared" si="157"/>
        <v>44.82</v>
      </c>
      <c r="S2534" s="7">
        <f t="shared" si="158"/>
        <v>41.335999999999991</v>
      </c>
      <c r="T2534" s="9">
        <f t="shared" si="159"/>
        <v>0.47978086262129155</v>
      </c>
      <c r="U2534" s="6">
        <f>YEAR(SalesDataTable[[#This Row],[Order Date]])</f>
        <v>2026</v>
      </c>
      <c r="V2534" s="9" t="str">
        <f>"Q"&amp;ROUNDUP(MONTH(SalesDataTable[[#This Row],[Order Date]])/3,0)</f>
        <v>Q4</v>
      </c>
      <c r="W2534" s="6">
        <f>MONTH(SalesDataTable[[#This Row],[Order Date]])</f>
        <v>12</v>
      </c>
      <c r="X2534" s="9" t="str">
        <f>TEXT(SalesDataTable[[#This Row],[Order Date]],"mmm")</f>
        <v>Dec</v>
      </c>
    </row>
    <row r="2535" spans="1:24">
      <c r="A2535" s="3">
        <v>825</v>
      </c>
      <c r="B2535" s="4">
        <v>46362</v>
      </c>
      <c r="C2535" s="11">
        <f>YEAR(SalesDataTable[[#This Row],[Order Date]])</f>
        <v>2026</v>
      </c>
      <c r="D2535" s="11" t="str">
        <f>"Q"&amp;ROUNDUP(MONTH(SalesDataTable[[#This Row],[Order Date]])/3,0)</f>
        <v>Q4</v>
      </c>
      <c r="E2535" s="13">
        <f>MONTH(SalesDataTable[[#This Row],[Order Date]])</f>
        <v>12</v>
      </c>
      <c r="F2535" s="11" t="str">
        <f>TEXT(SalesDataTable[[#This Row],[Order Date]],"MMM")</f>
        <v>Dec</v>
      </c>
      <c r="G2535" s="5" t="s">
        <v>20</v>
      </c>
      <c r="H2535" s="5" t="s">
        <v>31</v>
      </c>
      <c r="I2535" s="5" t="s">
        <v>2</v>
      </c>
      <c r="J2535" s="5" t="s">
        <v>13</v>
      </c>
      <c r="K2535" s="5" t="s">
        <v>4</v>
      </c>
      <c r="L2535" s="5" t="s">
        <v>30</v>
      </c>
      <c r="M2535" s="6">
        <v>1</v>
      </c>
      <c r="N2535" s="7">
        <v>101.26</v>
      </c>
      <c r="O2535" s="8">
        <v>0</v>
      </c>
      <c r="P2535" s="7">
        <v>51.7</v>
      </c>
      <c r="Q2535" s="7">
        <f t="shared" si="156"/>
        <v>101.26</v>
      </c>
      <c r="R2535" s="7">
        <f t="shared" si="157"/>
        <v>51.7</v>
      </c>
      <c r="S2535" s="7">
        <f t="shared" si="158"/>
        <v>49.56</v>
      </c>
      <c r="T2535" s="9">
        <f t="shared" si="159"/>
        <v>0.4894331424056883</v>
      </c>
      <c r="U2535" s="6">
        <f>YEAR(SalesDataTable[[#This Row],[Order Date]])</f>
        <v>2026</v>
      </c>
      <c r="V2535" s="9" t="str">
        <f>"Q"&amp;ROUNDUP(MONTH(SalesDataTable[[#This Row],[Order Date]])/3,0)</f>
        <v>Q4</v>
      </c>
      <c r="W2535" s="6">
        <f>MONTH(SalesDataTable[[#This Row],[Order Date]])</f>
        <v>12</v>
      </c>
      <c r="X2535" s="9" t="str">
        <f>TEXT(SalesDataTable[[#This Row],[Order Date]],"mmm")</f>
        <v>Dec</v>
      </c>
    </row>
    <row r="2536" spans="1:24">
      <c r="A2536" s="3">
        <v>2346</v>
      </c>
      <c r="B2536" s="4">
        <v>46362</v>
      </c>
      <c r="C2536" s="11">
        <f>YEAR(SalesDataTable[[#This Row],[Order Date]])</f>
        <v>2026</v>
      </c>
      <c r="D2536" s="11" t="str">
        <f>"Q"&amp;ROUNDUP(MONTH(SalesDataTable[[#This Row],[Order Date]])/3,0)</f>
        <v>Q4</v>
      </c>
      <c r="E2536" s="13">
        <f>MONTH(SalesDataTable[[#This Row],[Order Date]])</f>
        <v>12</v>
      </c>
      <c r="F2536" s="11" t="str">
        <f>TEXT(SalesDataTable[[#This Row],[Order Date]],"MMM")</f>
        <v>Dec</v>
      </c>
      <c r="G2536" s="5" t="s">
        <v>0</v>
      </c>
      <c r="H2536" s="5" t="s">
        <v>1</v>
      </c>
      <c r="I2536" s="5" t="s">
        <v>28</v>
      </c>
      <c r="J2536" s="5" t="s">
        <v>16</v>
      </c>
      <c r="K2536" s="5" t="s">
        <v>14</v>
      </c>
      <c r="L2536" s="5" t="s">
        <v>32</v>
      </c>
      <c r="M2536" s="6">
        <v>2</v>
      </c>
      <c r="N2536" s="7">
        <v>46.01</v>
      </c>
      <c r="O2536" s="8">
        <v>0.05</v>
      </c>
      <c r="P2536" s="7">
        <v>18.399999999999999</v>
      </c>
      <c r="Q2536" s="7">
        <f t="shared" si="156"/>
        <v>87.418999999999997</v>
      </c>
      <c r="R2536" s="7">
        <f t="shared" si="157"/>
        <v>36.799999999999997</v>
      </c>
      <c r="S2536" s="7">
        <f t="shared" si="158"/>
        <v>50.619</v>
      </c>
      <c r="T2536" s="9">
        <f t="shared" si="159"/>
        <v>0.57903888170763795</v>
      </c>
      <c r="U2536" s="6">
        <f>YEAR(SalesDataTable[[#This Row],[Order Date]])</f>
        <v>2026</v>
      </c>
      <c r="V2536" s="9" t="str">
        <f>"Q"&amp;ROUNDUP(MONTH(SalesDataTable[[#This Row],[Order Date]])/3,0)</f>
        <v>Q4</v>
      </c>
      <c r="W2536" s="6">
        <f>MONTH(SalesDataTable[[#This Row],[Order Date]])</f>
        <v>12</v>
      </c>
      <c r="X2536" s="9" t="str">
        <f>TEXT(SalesDataTable[[#This Row],[Order Date]],"mmm")</f>
        <v>Dec</v>
      </c>
    </row>
    <row r="2537" spans="1:24">
      <c r="A2537" s="3">
        <v>3095</v>
      </c>
      <c r="B2537" s="4">
        <v>46362</v>
      </c>
      <c r="C2537" s="11">
        <f>YEAR(SalesDataTable[[#This Row],[Order Date]])</f>
        <v>2026</v>
      </c>
      <c r="D2537" s="11" t="str">
        <f>"Q"&amp;ROUNDUP(MONTH(SalesDataTable[[#This Row],[Order Date]])/3,0)</f>
        <v>Q4</v>
      </c>
      <c r="E2537" s="13">
        <f>MONTH(SalesDataTable[[#This Row],[Order Date]])</f>
        <v>12</v>
      </c>
      <c r="F2537" s="11" t="str">
        <f>TEXT(SalesDataTable[[#This Row],[Order Date]],"MMM")</f>
        <v>Dec</v>
      </c>
      <c r="G2537" s="5" t="s">
        <v>6</v>
      </c>
      <c r="H2537" s="5" t="s">
        <v>43</v>
      </c>
      <c r="I2537" s="5" t="s">
        <v>2</v>
      </c>
      <c r="J2537" s="5" t="s">
        <v>13</v>
      </c>
      <c r="K2537" s="5" t="s">
        <v>14</v>
      </c>
      <c r="L2537" s="5" t="s">
        <v>44</v>
      </c>
      <c r="M2537" s="6">
        <v>2</v>
      </c>
      <c r="N2537" s="7">
        <v>131.97999999999999</v>
      </c>
      <c r="O2537" s="8">
        <v>0.1</v>
      </c>
      <c r="P2537" s="7">
        <v>68.02</v>
      </c>
      <c r="Q2537" s="7">
        <f t="shared" si="156"/>
        <v>237.56399999999999</v>
      </c>
      <c r="R2537" s="7">
        <f t="shared" si="157"/>
        <v>136.04</v>
      </c>
      <c r="S2537" s="7">
        <f t="shared" si="158"/>
        <v>101.524</v>
      </c>
      <c r="T2537" s="9">
        <f t="shared" si="159"/>
        <v>0.42735431294303855</v>
      </c>
      <c r="U2537" s="6">
        <f>YEAR(SalesDataTable[[#This Row],[Order Date]])</f>
        <v>2026</v>
      </c>
      <c r="V2537" s="9" t="str">
        <f>"Q"&amp;ROUNDUP(MONTH(SalesDataTable[[#This Row],[Order Date]])/3,0)</f>
        <v>Q4</v>
      </c>
      <c r="W2537" s="6">
        <f>MONTH(SalesDataTable[[#This Row],[Order Date]])</f>
        <v>12</v>
      </c>
      <c r="X2537" s="9" t="str">
        <f>TEXT(SalesDataTable[[#This Row],[Order Date]],"mmm")</f>
        <v>Dec</v>
      </c>
    </row>
    <row r="2538" spans="1:24">
      <c r="A2538" s="3">
        <v>3580</v>
      </c>
      <c r="B2538" s="4">
        <v>46362</v>
      </c>
      <c r="C2538" s="11">
        <f>YEAR(SalesDataTable[[#This Row],[Order Date]])</f>
        <v>2026</v>
      </c>
      <c r="D2538" s="11" t="str">
        <f>"Q"&amp;ROUNDUP(MONTH(SalesDataTable[[#This Row],[Order Date]])/3,0)</f>
        <v>Q4</v>
      </c>
      <c r="E2538" s="13">
        <f>MONTH(SalesDataTable[[#This Row],[Order Date]])</f>
        <v>12</v>
      </c>
      <c r="F2538" s="11" t="str">
        <f>TEXT(SalesDataTable[[#This Row],[Order Date]],"MMM")</f>
        <v>Dec</v>
      </c>
      <c r="G2538" s="5" t="s">
        <v>20</v>
      </c>
      <c r="H2538" s="5" t="s">
        <v>31</v>
      </c>
      <c r="I2538" s="5" t="s">
        <v>19</v>
      </c>
      <c r="J2538" s="5" t="s">
        <v>13</v>
      </c>
      <c r="K2538" s="5" t="s">
        <v>9</v>
      </c>
      <c r="L2538" s="5" t="s">
        <v>46</v>
      </c>
      <c r="M2538" s="6">
        <v>2</v>
      </c>
      <c r="N2538" s="7">
        <v>73.16</v>
      </c>
      <c r="O2538" s="8">
        <v>0.15</v>
      </c>
      <c r="P2538" s="7">
        <v>32.64</v>
      </c>
      <c r="Q2538" s="7">
        <f t="shared" si="156"/>
        <v>124.37199999999999</v>
      </c>
      <c r="R2538" s="7">
        <f t="shared" si="157"/>
        <v>65.28</v>
      </c>
      <c r="S2538" s="7">
        <f t="shared" si="158"/>
        <v>59.091999999999985</v>
      </c>
      <c r="T2538" s="9">
        <f t="shared" si="159"/>
        <v>0.47512301804264617</v>
      </c>
      <c r="U2538" s="6">
        <f>YEAR(SalesDataTable[[#This Row],[Order Date]])</f>
        <v>2026</v>
      </c>
      <c r="V2538" s="9" t="str">
        <f>"Q"&amp;ROUNDUP(MONTH(SalesDataTable[[#This Row],[Order Date]])/3,0)</f>
        <v>Q4</v>
      </c>
      <c r="W2538" s="6">
        <f>MONTH(SalesDataTable[[#This Row],[Order Date]])</f>
        <v>12</v>
      </c>
      <c r="X2538" s="9" t="str">
        <f>TEXT(SalesDataTable[[#This Row],[Order Date]],"mmm")</f>
        <v>Dec</v>
      </c>
    </row>
    <row r="2539" spans="1:24">
      <c r="A2539" s="3">
        <v>4672</v>
      </c>
      <c r="B2539" s="4">
        <v>46362</v>
      </c>
      <c r="C2539" s="11">
        <f>YEAR(SalesDataTable[[#This Row],[Order Date]])</f>
        <v>2026</v>
      </c>
      <c r="D2539" s="11" t="str">
        <f>"Q"&amp;ROUNDUP(MONTH(SalesDataTable[[#This Row],[Order Date]])/3,0)</f>
        <v>Q4</v>
      </c>
      <c r="E2539" s="13">
        <f>MONTH(SalesDataTable[[#This Row],[Order Date]])</f>
        <v>12</v>
      </c>
      <c r="F2539" s="11" t="str">
        <f>TEXT(SalesDataTable[[#This Row],[Order Date]],"MMM")</f>
        <v>Dec</v>
      </c>
      <c r="G2539" s="5" t="s">
        <v>6</v>
      </c>
      <c r="H2539" s="5" t="s">
        <v>27</v>
      </c>
      <c r="I2539" s="5" t="s">
        <v>2</v>
      </c>
      <c r="J2539" s="5" t="s">
        <v>16</v>
      </c>
      <c r="K2539" s="5" t="s">
        <v>14</v>
      </c>
      <c r="L2539" s="5" t="s">
        <v>32</v>
      </c>
      <c r="M2539" s="6">
        <v>2</v>
      </c>
      <c r="N2539" s="7">
        <v>47.43</v>
      </c>
      <c r="O2539" s="8">
        <v>0.05</v>
      </c>
      <c r="P2539" s="7">
        <v>18.63</v>
      </c>
      <c r="Q2539" s="7">
        <f t="shared" si="156"/>
        <v>90.11699999999999</v>
      </c>
      <c r="R2539" s="7">
        <f t="shared" si="157"/>
        <v>37.26</v>
      </c>
      <c r="S2539" s="7">
        <f t="shared" si="158"/>
        <v>52.856999999999992</v>
      </c>
      <c r="T2539" s="9">
        <f t="shared" si="159"/>
        <v>0.58653750124837711</v>
      </c>
      <c r="U2539" s="6">
        <f>YEAR(SalesDataTable[[#This Row],[Order Date]])</f>
        <v>2026</v>
      </c>
      <c r="V2539" s="9" t="str">
        <f>"Q"&amp;ROUNDUP(MONTH(SalesDataTable[[#This Row],[Order Date]])/3,0)</f>
        <v>Q4</v>
      </c>
      <c r="W2539" s="6">
        <f>MONTH(SalesDataTable[[#This Row],[Order Date]])</f>
        <v>12</v>
      </c>
      <c r="X2539" s="9" t="str">
        <f>TEXT(SalesDataTable[[#This Row],[Order Date]],"mmm")</f>
        <v>Dec</v>
      </c>
    </row>
    <row r="2540" spans="1:24">
      <c r="A2540" s="3">
        <v>533</v>
      </c>
      <c r="B2540" s="4">
        <v>46363</v>
      </c>
      <c r="C2540" s="11">
        <f>YEAR(SalesDataTable[[#This Row],[Order Date]])</f>
        <v>2026</v>
      </c>
      <c r="D2540" s="11" t="str">
        <f>"Q"&amp;ROUNDUP(MONTH(SalesDataTable[[#This Row],[Order Date]])/3,0)</f>
        <v>Q4</v>
      </c>
      <c r="E2540" s="13">
        <f>MONTH(SalesDataTable[[#This Row],[Order Date]])</f>
        <v>12</v>
      </c>
      <c r="F2540" s="11" t="str">
        <f>TEXT(SalesDataTable[[#This Row],[Order Date]],"MMM")</f>
        <v>Dec</v>
      </c>
      <c r="G2540" s="5" t="s">
        <v>0</v>
      </c>
      <c r="H2540" s="5" t="s">
        <v>36</v>
      </c>
      <c r="I2540" s="5" t="s">
        <v>2</v>
      </c>
      <c r="J2540" s="5" t="s">
        <v>13</v>
      </c>
      <c r="K2540" s="5" t="s">
        <v>14</v>
      </c>
      <c r="L2540" s="5" t="s">
        <v>15</v>
      </c>
      <c r="M2540" s="6">
        <v>1</v>
      </c>
      <c r="N2540" s="7">
        <v>35.93</v>
      </c>
      <c r="O2540" s="8">
        <v>0.05</v>
      </c>
      <c r="P2540" s="7">
        <v>13.23</v>
      </c>
      <c r="Q2540" s="7">
        <f t="shared" si="156"/>
        <v>34.133499999999998</v>
      </c>
      <c r="R2540" s="7">
        <f t="shared" si="157"/>
        <v>13.23</v>
      </c>
      <c r="S2540" s="7">
        <f t="shared" si="158"/>
        <v>20.903499999999998</v>
      </c>
      <c r="T2540" s="9">
        <f t="shared" si="159"/>
        <v>0.6124042363074399</v>
      </c>
      <c r="U2540" s="6">
        <f>YEAR(SalesDataTable[[#This Row],[Order Date]])</f>
        <v>2026</v>
      </c>
      <c r="V2540" s="9" t="str">
        <f>"Q"&amp;ROUNDUP(MONTH(SalesDataTable[[#This Row],[Order Date]])/3,0)</f>
        <v>Q4</v>
      </c>
      <c r="W2540" s="6">
        <f>MONTH(SalesDataTable[[#This Row],[Order Date]])</f>
        <v>12</v>
      </c>
      <c r="X2540" s="9" t="str">
        <f>TEXT(SalesDataTable[[#This Row],[Order Date]],"mmm")</f>
        <v>Dec</v>
      </c>
    </row>
    <row r="2541" spans="1:24">
      <c r="A2541" s="3">
        <v>2160</v>
      </c>
      <c r="B2541" s="4">
        <v>46363</v>
      </c>
      <c r="C2541" s="11">
        <f>YEAR(SalesDataTable[[#This Row],[Order Date]])</f>
        <v>2026</v>
      </c>
      <c r="D2541" s="11" t="str">
        <f>"Q"&amp;ROUNDUP(MONTH(SalesDataTable[[#This Row],[Order Date]])/3,0)</f>
        <v>Q4</v>
      </c>
      <c r="E2541" s="13">
        <f>MONTH(SalesDataTable[[#This Row],[Order Date]])</f>
        <v>12</v>
      </c>
      <c r="F2541" s="11" t="str">
        <f>TEXT(SalesDataTable[[#This Row],[Order Date]],"MMM")</f>
        <v>Dec</v>
      </c>
      <c r="G2541" s="5" t="s">
        <v>0</v>
      </c>
      <c r="H2541" s="5" t="s">
        <v>50</v>
      </c>
      <c r="I2541" s="5" t="s">
        <v>28</v>
      </c>
      <c r="J2541" s="5" t="s">
        <v>3</v>
      </c>
      <c r="K2541" s="5" t="s">
        <v>14</v>
      </c>
      <c r="L2541" s="5" t="s">
        <v>15</v>
      </c>
      <c r="M2541" s="6">
        <v>1</v>
      </c>
      <c r="N2541" s="7">
        <v>35.53</v>
      </c>
      <c r="O2541" s="8">
        <v>0.05</v>
      </c>
      <c r="P2541" s="7">
        <v>13.28</v>
      </c>
      <c r="Q2541" s="7">
        <f t="shared" si="156"/>
        <v>33.753500000000003</v>
      </c>
      <c r="R2541" s="7">
        <f t="shared" si="157"/>
        <v>13.28</v>
      </c>
      <c r="S2541" s="7">
        <f t="shared" si="158"/>
        <v>20.473500000000001</v>
      </c>
      <c r="T2541" s="9">
        <f t="shared" si="159"/>
        <v>0.6065593197742456</v>
      </c>
      <c r="U2541" s="6">
        <f>YEAR(SalesDataTable[[#This Row],[Order Date]])</f>
        <v>2026</v>
      </c>
      <c r="V2541" s="9" t="str">
        <f>"Q"&amp;ROUNDUP(MONTH(SalesDataTable[[#This Row],[Order Date]])/3,0)</f>
        <v>Q4</v>
      </c>
      <c r="W2541" s="6">
        <f>MONTH(SalesDataTable[[#This Row],[Order Date]])</f>
        <v>12</v>
      </c>
      <c r="X2541" s="9" t="str">
        <f>TEXT(SalesDataTable[[#This Row],[Order Date]],"mmm")</f>
        <v>Dec</v>
      </c>
    </row>
    <row r="2542" spans="1:24">
      <c r="A2542" s="3">
        <v>2841</v>
      </c>
      <c r="B2542" s="4">
        <v>46363</v>
      </c>
      <c r="C2542" s="11">
        <f>YEAR(SalesDataTable[[#This Row],[Order Date]])</f>
        <v>2026</v>
      </c>
      <c r="D2542" s="11" t="str">
        <f>"Q"&amp;ROUNDUP(MONTH(SalesDataTable[[#This Row],[Order Date]])/3,0)</f>
        <v>Q4</v>
      </c>
      <c r="E2542" s="13">
        <f>MONTH(SalesDataTable[[#This Row],[Order Date]])</f>
        <v>12</v>
      </c>
      <c r="F2542" s="11" t="str">
        <f>TEXT(SalesDataTable[[#This Row],[Order Date]],"MMM")</f>
        <v>Dec</v>
      </c>
      <c r="G2542" s="5" t="s">
        <v>6</v>
      </c>
      <c r="H2542" s="5" t="s">
        <v>49</v>
      </c>
      <c r="I2542" s="5" t="s">
        <v>2</v>
      </c>
      <c r="J2542" s="5" t="s">
        <v>13</v>
      </c>
      <c r="K2542" s="5" t="s">
        <v>23</v>
      </c>
      <c r="L2542" s="5" t="s">
        <v>29</v>
      </c>
      <c r="M2542" s="6">
        <v>3</v>
      </c>
      <c r="N2542" s="7">
        <v>196.97</v>
      </c>
      <c r="O2542" s="8">
        <v>0.15</v>
      </c>
      <c r="P2542" s="7">
        <v>101.88</v>
      </c>
      <c r="Q2542" s="7">
        <f t="shared" si="156"/>
        <v>502.27349999999996</v>
      </c>
      <c r="R2542" s="7">
        <f t="shared" si="157"/>
        <v>305.64</v>
      </c>
      <c r="S2542" s="7">
        <f t="shared" si="158"/>
        <v>196.63349999999997</v>
      </c>
      <c r="T2542" s="9">
        <f t="shared" si="159"/>
        <v>0.39148690902466482</v>
      </c>
      <c r="U2542" s="6">
        <f>YEAR(SalesDataTable[[#This Row],[Order Date]])</f>
        <v>2026</v>
      </c>
      <c r="V2542" s="9" t="str">
        <f>"Q"&amp;ROUNDUP(MONTH(SalesDataTable[[#This Row],[Order Date]])/3,0)</f>
        <v>Q4</v>
      </c>
      <c r="W2542" s="6">
        <f>MONTH(SalesDataTable[[#This Row],[Order Date]])</f>
        <v>12</v>
      </c>
      <c r="X2542" s="9" t="str">
        <f>TEXT(SalesDataTable[[#This Row],[Order Date]],"mmm")</f>
        <v>Dec</v>
      </c>
    </row>
    <row r="2543" spans="1:24">
      <c r="A2543" s="3">
        <v>3433</v>
      </c>
      <c r="B2543" s="4">
        <v>46363</v>
      </c>
      <c r="C2543" s="11">
        <f>YEAR(SalesDataTable[[#This Row],[Order Date]])</f>
        <v>2026</v>
      </c>
      <c r="D2543" s="11" t="str">
        <f>"Q"&amp;ROUNDUP(MONTH(SalesDataTable[[#This Row],[Order Date]])/3,0)</f>
        <v>Q4</v>
      </c>
      <c r="E2543" s="13">
        <f>MONTH(SalesDataTable[[#This Row],[Order Date]])</f>
        <v>12</v>
      </c>
      <c r="F2543" s="11" t="str">
        <f>TEXT(SalesDataTable[[#This Row],[Order Date]],"MMM")</f>
        <v>Dec</v>
      </c>
      <c r="G2543" s="5" t="s">
        <v>0</v>
      </c>
      <c r="H2543" s="5" t="s">
        <v>1</v>
      </c>
      <c r="I2543" s="5" t="s">
        <v>2</v>
      </c>
      <c r="J2543" s="5" t="s">
        <v>13</v>
      </c>
      <c r="K2543" s="5" t="s">
        <v>14</v>
      </c>
      <c r="L2543" s="5" t="s">
        <v>15</v>
      </c>
      <c r="M2543" s="6">
        <v>2</v>
      </c>
      <c r="N2543" s="7">
        <v>37.020000000000003</v>
      </c>
      <c r="O2543" s="8">
        <v>0.2</v>
      </c>
      <c r="P2543" s="7">
        <v>13.39</v>
      </c>
      <c r="Q2543" s="7">
        <f t="shared" si="156"/>
        <v>59.232000000000006</v>
      </c>
      <c r="R2543" s="7">
        <f t="shared" si="157"/>
        <v>26.78</v>
      </c>
      <c r="S2543" s="7">
        <f t="shared" si="158"/>
        <v>32.452000000000005</v>
      </c>
      <c r="T2543" s="9">
        <f t="shared" si="159"/>
        <v>0.5478795245813074</v>
      </c>
      <c r="U2543" s="6">
        <f>YEAR(SalesDataTable[[#This Row],[Order Date]])</f>
        <v>2026</v>
      </c>
      <c r="V2543" s="9" t="str">
        <f>"Q"&amp;ROUNDUP(MONTH(SalesDataTable[[#This Row],[Order Date]])/3,0)</f>
        <v>Q4</v>
      </c>
      <c r="W2543" s="6">
        <f>MONTH(SalesDataTable[[#This Row],[Order Date]])</f>
        <v>12</v>
      </c>
      <c r="X2543" s="9" t="str">
        <f>TEXT(SalesDataTable[[#This Row],[Order Date]],"mmm")</f>
        <v>Dec</v>
      </c>
    </row>
    <row r="2544" spans="1:24">
      <c r="A2544" s="3">
        <v>3763</v>
      </c>
      <c r="B2544" s="4">
        <v>46363</v>
      </c>
      <c r="C2544" s="11">
        <f>YEAR(SalesDataTable[[#This Row],[Order Date]])</f>
        <v>2026</v>
      </c>
      <c r="D2544" s="11" t="str">
        <f>"Q"&amp;ROUNDUP(MONTH(SalesDataTable[[#This Row],[Order Date]])/3,0)</f>
        <v>Q4</v>
      </c>
      <c r="E2544" s="13">
        <f>MONTH(SalesDataTable[[#This Row],[Order Date]])</f>
        <v>12</v>
      </c>
      <c r="F2544" s="11" t="str">
        <f>TEXT(SalesDataTable[[#This Row],[Order Date]],"MMM")</f>
        <v>Dec</v>
      </c>
      <c r="G2544" s="5" t="s">
        <v>6</v>
      </c>
      <c r="H2544" s="5" t="s">
        <v>49</v>
      </c>
      <c r="I2544" s="5" t="s">
        <v>2</v>
      </c>
      <c r="J2544" s="5" t="s">
        <v>13</v>
      </c>
      <c r="K2544" s="5" t="s">
        <v>14</v>
      </c>
      <c r="L2544" s="5" t="s">
        <v>32</v>
      </c>
      <c r="M2544" s="6">
        <v>4</v>
      </c>
      <c r="N2544" s="7">
        <v>47.22</v>
      </c>
      <c r="O2544" s="8">
        <v>0</v>
      </c>
      <c r="P2544" s="7">
        <v>18.420000000000002</v>
      </c>
      <c r="Q2544" s="7">
        <f t="shared" si="156"/>
        <v>188.88</v>
      </c>
      <c r="R2544" s="7">
        <f t="shared" si="157"/>
        <v>73.680000000000007</v>
      </c>
      <c r="S2544" s="7">
        <f t="shared" si="158"/>
        <v>115.19999999999999</v>
      </c>
      <c r="T2544" s="9">
        <f t="shared" si="159"/>
        <v>0.60991105463786521</v>
      </c>
      <c r="U2544" s="6">
        <f>YEAR(SalesDataTable[[#This Row],[Order Date]])</f>
        <v>2026</v>
      </c>
      <c r="V2544" s="9" t="str">
        <f>"Q"&amp;ROUNDUP(MONTH(SalesDataTable[[#This Row],[Order Date]])/3,0)</f>
        <v>Q4</v>
      </c>
      <c r="W2544" s="6">
        <f>MONTH(SalesDataTable[[#This Row],[Order Date]])</f>
        <v>12</v>
      </c>
      <c r="X2544" s="9" t="str">
        <f>TEXT(SalesDataTable[[#This Row],[Order Date]],"mmm")</f>
        <v>Dec</v>
      </c>
    </row>
    <row r="2545" spans="1:24">
      <c r="A2545" s="3">
        <v>706</v>
      </c>
      <c r="B2545" s="4">
        <v>46364</v>
      </c>
      <c r="C2545" s="11">
        <f>YEAR(SalesDataTable[[#This Row],[Order Date]])</f>
        <v>2026</v>
      </c>
      <c r="D2545" s="11" t="str">
        <f>"Q"&amp;ROUNDUP(MONTH(SalesDataTable[[#This Row],[Order Date]])/3,0)</f>
        <v>Q4</v>
      </c>
      <c r="E2545" s="13">
        <f>MONTH(SalesDataTable[[#This Row],[Order Date]])</f>
        <v>12</v>
      </c>
      <c r="F2545" s="11" t="str">
        <f>TEXT(SalesDataTable[[#This Row],[Order Date]],"MMM")</f>
        <v>Dec</v>
      </c>
      <c r="G2545" s="5" t="s">
        <v>6</v>
      </c>
      <c r="H2545" s="5" t="s">
        <v>43</v>
      </c>
      <c r="I2545" s="5" t="s">
        <v>19</v>
      </c>
      <c r="J2545" s="5" t="s">
        <v>3</v>
      </c>
      <c r="K2545" s="5" t="s">
        <v>14</v>
      </c>
      <c r="L2545" s="5" t="s">
        <v>32</v>
      </c>
      <c r="M2545" s="6">
        <v>4</v>
      </c>
      <c r="N2545" s="7">
        <v>46.48</v>
      </c>
      <c r="O2545" s="8">
        <v>0.1</v>
      </c>
      <c r="P2545" s="7">
        <v>18.66</v>
      </c>
      <c r="Q2545" s="7">
        <f t="shared" si="156"/>
        <v>167.328</v>
      </c>
      <c r="R2545" s="7">
        <f t="shared" si="157"/>
        <v>74.64</v>
      </c>
      <c r="S2545" s="7">
        <f t="shared" si="158"/>
        <v>92.688000000000002</v>
      </c>
      <c r="T2545" s="9">
        <f t="shared" si="159"/>
        <v>0.55393000573723461</v>
      </c>
      <c r="U2545" s="6">
        <f>YEAR(SalesDataTable[[#This Row],[Order Date]])</f>
        <v>2026</v>
      </c>
      <c r="V2545" s="9" t="str">
        <f>"Q"&amp;ROUNDUP(MONTH(SalesDataTable[[#This Row],[Order Date]])/3,0)</f>
        <v>Q4</v>
      </c>
      <c r="W2545" s="6">
        <f>MONTH(SalesDataTable[[#This Row],[Order Date]])</f>
        <v>12</v>
      </c>
      <c r="X2545" s="9" t="str">
        <f>TEXT(SalesDataTable[[#This Row],[Order Date]],"mmm")</f>
        <v>Dec</v>
      </c>
    </row>
    <row r="2546" spans="1:24">
      <c r="A2546" s="3">
        <v>1086</v>
      </c>
      <c r="B2546" s="4">
        <v>46364</v>
      </c>
      <c r="C2546" s="11">
        <f>YEAR(SalesDataTable[[#This Row],[Order Date]])</f>
        <v>2026</v>
      </c>
      <c r="D2546" s="11" t="str">
        <f>"Q"&amp;ROUNDUP(MONTH(SalesDataTable[[#This Row],[Order Date]])/3,0)</f>
        <v>Q4</v>
      </c>
      <c r="E2546" s="13">
        <f>MONTH(SalesDataTable[[#This Row],[Order Date]])</f>
        <v>12</v>
      </c>
      <c r="F2546" s="11" t="str">
        <f>TEXT(SalesDataTable[[#This Row],[Order Date]],"MMM")</f>
        <v>Dec</v>
      </c>
      <c r="G2546" s="5" t="s">
        <v>20</v>
      </c>
      <c r="H2546" s="5" t="s">
        <v>47</v>
      </c>
      <c r="I2546" s="5" t="s">
        <v>8</v>
      </c>
      <c r="J2546" s="5" t="s">
        <v>16</v>
      </c>
      <c r="K2546" s="5" t="s">
        <v>9</v>
      </c>
      <c r="L2546" s="5" t="s">
        <v>17</v>
      </c>
      <c r="M2546" s="6">
        <v>12</v>
      </c>
      <c r="N2546" s="7">
        <v>146.99</v>
      </c>
      <c r="O2546" s="8">
        <v>0.15</v>
      </c>
      <c r="P2546" s="7">
        <v>79.239999999999995</v>
      </c>
      <c r="Q2546" s="7">
        <f t="shared" si="156"/>
        <v>1499.298</v>
      </c>
      <c r="R2546" s="7">
        <f t="shared" si="157"/>
        <v>950.87999999999988</v>
      </c>
      <c r="S2546" s="7">
        <f t="shared" si="158"/>
        <v>548.41800000000012</v>
      </c>
      <c r="T2546" s="9">
        <f t="shared" si="159"/>
        <v>0.36578318653129671</v>
      </c>
      <c r="U2546" s="6">
        <f>YEAR(SalesDataTable[[#This Row],[Order Date]])</f>
        <v>2026</v>
      </c>
      <c r="V2546" s="9" t="str">
        <f>"Q"&amp;ROUNDUP(MONTH(SalesDataTable[[#This Row],[Order Date]])/3,0)</f>
        <v>Q4</v>
      </c>
      <c r="W2546" s="6">
        <f>MONTH(SalesDataTable[[#This Row],[Order Date]])</f>
        <v>12</v>
      </c>
      <c r="X2546" s="9" t="str">
        <f>TEXT(SalesDataTable[[#This Row],[Order Date]],"mmm")</f>
        <v>Dec</v>
      </c>
    </row>
    <row r="2547" spans="1:24">
      <c r="A2547" s="3">
        <v>1204</v>
      </c>
      <c r="B2547" s="4">
        <v>46364</v>
      </c>
      <c r="C2547" s="11">
        <f>YEAR(SalesDataTable[[#This Row],[Order Date]])</f>
        <v>2026</v>
      </c>
      <c r="D2547" s="11" t="str">
        <f>"Q"&amp;ROUNDUP(MONTH(SalesDataTable[[#This Row],[Order Date]])/3,0)</f>
        <v>Q4</v>
      </c>
      <c r="E2547" s="13">
        <f>MONTH(SalesDataTable[[#This Row],[Order Date]])</f>
        <v>12</v>
      </c>
      <c r="F2547" s="11" t="str">
        <f>TEXT(SalesDataTable[[#This Row],[Order Date]],"MMM")</f>
        <v>Dec</v>
      </c>
      <c r="G2547" s="5" t="s">
        <v>11</v>
      </c>
      <c r="H2547" s="5" t="s">
        <v>39</v>
      </c>
      <c r="I2547" s="5" t="s">
        <v>2</v>
      </c>
      <c r="J2547" s="5" t="s">
        <v>13</v>
      </c>
      <c r="K2547" s="5" t="s">
        <v>34</v>
      </c>
      <c r="L2547" s="5" t="s">
        <v>35</v>
      </c>
      <c r="M2547" s="6">
        <v>1</v>
      </c>
      <c r="N2547" s="7">
        <v>40.29</v>
      </c>
      <c r="O2547" s="8">
        <v>0</v>
      </c>
      <c r="P2547" s="7">
        <v>15.07</v>
      </c>
      <c r="Q2547" s="7">
        <f t="shared" si="156"/>
        <v>40.29</v>
      </c>
      <c r="R2547" s="7">
        <f t="shared" si="157"/>
        <v>15.07</v>
      </c>
      <c r="S2547" s="7">
        <f t="shared" si="158"/>
        <v>25.22</v>
      </c>
      <c r="T2547" s="9">
        <f t="shared" si="159"/>
        <v>0.62596177711590961</v>
      </c>
      <c r="U2547" s="6">
        <f>YEAR(SalesDataTable[[#This Row],[Order Date]])</f>
        <v>2026</v>
      </c>
      <c r="V2547" s="9" t="str">
        <f>"Q"&amp;ROUNDUP(MONTH(SalesDataTable[[#This Row],[Order Date]])/3,0)</f>
        <v>Q4</v>
      </c>
      <c r="W2547" s="6">
        <f>MONTH(SalesDataTable[[#This Row],[Order Date]])</f>
        <v>12</v>
      </c>
      <c r="X2547" s="9" t="str">
        <f>TEXT(SalesDataTable[[#This Row],[Order Date]],"mmm")</f>
        <v>Dec</v>
      </c>
    </row>
    <row r="2548" spans="1:24">
      <c r="A2548" s="3">
        <v>1451</v>
      </c>
      <c r="B2548" s="4">
        <v>46364</v>
      </c>
      <c r="C2548" s="11">
        <f>YEAR(SalesDataTable[[#This Row],[Order Date]])</f>
        <v>2026</v>
      </c>
      <c r="D2548" s="11" t="str">
        <f>"Q"&amp;ROUNDUP(MONTH(SalesDataTable[[#This Row],[Order Date]])/3,0)</f>
        <v>Q4</v>
      </c>
      <c r="E2548" s="13">
        <f>MONTH(SalesDataTable[[#This Row],[Order Date]])</f>
        <v>12</v>
      </c>
      <c r="F2548" s="11" t="str">
        <f>TEXT(SalesDataTable[[#This Row],[Order Date]],"MMM")</f>
        <v>Dec</v>
      </c>
      <c r="G2548" s="5" t="s">
        <v>0</v>
      </c>
      <c r="H2548" s="5" t="s">
        <v>1</v>
      </c>
      <c r="I2548" s="5" t="s">
        <v>8</v>
      </c>
      <c r="J2548" s="5" t="s">
        <v>16</v>
      </c>
      <c r="K2548" s="5" t="s">
        <v>23</v>
      </c>
      <c r="L2548" s="5" t="s">
        <v>51</v>
      </c>
      <c r="M2548" s="6">
        <v>4</v>
      </c>
      <c r="N2548" s="7">
        <v>125.82</v>
      </c>
      <c r="O2548" s="8">
        <v>0.15</v>
      </c>
      <c r="P2548" s="7">
        <v>61.39</v>
      </c>
      <c r="Q2548" s="7">
        <f t="shared" si="156"/>
        <v>427.78799999999995</v>
      </c>
      <c r="R2548" s="7">
        <f t="shared" si="157"/>
        <v>245.56</v>
      </c>
      <c r="S2548" s="7">
        <f t="shared" si="158"/>
        <v>182.22799999999995</v>
      </c>
      <c r="T2548" s="9">
        <f t="shared" si="159"/>
        <v>0.42597735326844133</v>
      </c>
      <c r="U2548" s="6">
        <f>YEAR(SalesDataTable[[#This Row],[Order Date]])</f>
        <v>2026</v>
      </c>
      <c r="V2548" s="9" t="str">
        <f>"Q"&amp;ROUNDUP(MONTH(SalesDataTable[[#This Row],[Order Date]])/3,0)</f>
        <v>Q4</v>
      </c>
      <c r="W2548" s="6">
        <f>MONTH(SalesDataTable[[#This Row],[Order Date]])</f>
        <v>12</v>
      </c>
      <c r="X2548" s="9" t="str">
        <f>TEXT(SalesDataTable[[#This Row],[Order Date]],"mmm")</f>
        <v>Dec</v>
      </c>
    </row>
    <row r="2549" spans="1:24">
      <c r="A2549" s="3">
        <v>1650</v>
      </c>
      <c r="B2549" s="4">
        <v>46364</v>
      </c>
      <c r="C2549" s="11">
        <f>YEAR(SalesDataTable[[#This Row],[Order Date]])</f>
        <v>2026</v>
      </c>
      <c r="D2549" s="11" t="str">
        <f>"Q"&amp;ROUNDUP(MONTH(SalesDataTable[[#This Row],[Order Date]])/3,0)</f>
        <v>Q4</v>
      </c>
      <c r="E2549" s="13">
        <f>MONTH(SalesDataTable[[#This Row],[Order Date]])</f>
        <v>12</v>
      </c>
      <c r="F2549" s="11" t="str">
        <f>TEXT(SalesDataTable[[#This Row],[Order Date]],"MMM")</f>
        <v>Dec</v>
      </c>
      <c r="G2549" s="5" t="s">
        <v>6</v>
      </c>
      <c r="H2549" s="5" t="s">
        <v>7</v>
      </c>
      <c r="I2549" s="5" t="s">
        <v>2</v>
      </c>
      <c r="J2549" s="5" t="s">
        <v>13</v>
      </c>
      <c r="K2549" s="5" t="s">
        <v>14</v>
      </c>
      <c r="L2549" s="5" t="s">
        <v>15</v>
      </c>
      <c r="M2549" s="6">
        <v>3</v>
      </c>
      <c r="N2549" s="7">
        <v>36.25</v>
      </c>
      <c r="O2549" s="8">
        <v>0</v>
      </c>
      <c r="P2549" s="7">
        <v>13.67</v>
      </c>
      <c r="Q2549" s="7">
        <f t="shared" si="156"/>
        <v>108.75</v>
      </c>
      <c r="R2549" s="7">
        <f t="shared" si="157"/>
        <v>41.01</v>
      </c>
      <c r="S2549" s="7">
        <f t="shared" si="158"/>
        <v>67.740000000000009</v>
      </c>
      <c r="T2549" s="9">
        <f t="shared" si="159"/>
        <v>0.62289655172413805</v>
      </c>
      <c r="U2549" s="6">
        <f>YEAR(SalesDataTable[[#This Row],[Order Date]])</f>
        <v>2026</v>
      </c>
      <c r="V2549" s="9" t="str">
        <f>"Q"&amp;ROUNDUP(MONTH(SalesDataTable[[#This Row],[Order Date]])/3,0)</f>
        <v>Q4</v>
      </c>
      <c r="W2549" s="6">
        <f>MONTH(SalesDataTable[[#This Row],[Order Date]])</f>
        <v>12</v>
      </c>
      <c r="X2549" s="9" t="str">
        <f>TEXT(SalesDataTable[[#This Row],[Order Date]],"mmm")</f>
        <v>Dec</v>
      </c>
    </row>
    <row r="2550" spans="1:24">
      <c r="A2550" s="3">
        <v>1740</v>
      </c>
      <c r="B2550" s="4">
        <v>46364</v>
      </c>
      <c r="C2550" s="11">
        <f>YEAR(SalesDataTable[[#This Row],[Order Date]])</f>
        <v>2026</v>
      </c>
      <c r="D2550" s="11" t="str">
        <f>"Q"&amp;ROUNDUP(MONTH(SalesDataTable[[#This Row],[Order Date]])/3,0)</f>
        <v>Q4</v>
      </c>
      <c r="E2550" s="13">
        <f>MONTH(SalesDataTable[[#This Row],[Order Date]])</f>
        <v>12</v>
      </c>
      <c r="F2550" s="11" t="str">
        <f>TEXT(SalesDataTable[[#This Row],[Order Date]],"MMM")</f>
        <v>Dec</v>
      </c>
      <c r="G2550" s="5" t="s">
        <v>11</v>
      </c>
      <c r="H2550" s="5" t="s">
        <v>39</v>
      </c>
      <c r="I2550" s="5" t="s">
        <v>28</v>
      </c>
      <c r="J2550" s="5" t="s">
        <v>3</v>
      </c>
      <c r="K2550" s="5" t="s">
        <v>14</v>
      </c>
      <c r="L2550" s="5" t="s">
        <v>48</v>
      </c>
      <c r="M2550" s="6">
        <v>1</v>
      </c>
      <c r="N2550" s="7">
        <v>165.29</v>
      </c>
      <c r="O2550" s="8">
        <v>0.05</v>
      </c>
      <c r="P2550" s="7">
        <v>89.92</v>
      </c>
      <c r="Q2550" s="7">
        <f t="shared" si="156"/>
        <v>157.02549999999999</v>
      </c>
      <c r="R2550" s="7">
        <f t="shared" si="157"/>
        <v>89.92</v>
      </c>
      <c r="S2550" s="7">
        <f t="shared" si="158"/>
        <v>67.105499999999992</v>
      </c>
      <c r="T2550" s="9">
        <f t="shared" si="159"/>
        <v>0.42735415585366704</v>
      </c>
      <c r="U2550" s="6">
        <f>YEAR(SalesDataTable[[#This Row],[Order Date]])</f>
        <v>2026</v>
      </c>
      <c r="V2550" s="9" t="str">
        <f>"Q"&amp;ROUNDUP(MONTH(SalesDataTable[[#This Row],[Order Date]])/3,0)</f>
        <v>Q4</v>
      </c>
      <c r="W2550" s="6">
        <f>MONTH(SalesDataTable[[#This Row],[Order Date]])</f>
        <v>12</v>
      </c>
      <c r="X2550" s="9" t="str">
        <f>TEXT(SalesDataTable[[#This Row],[Order Date]],"mmm")</f>
        <v>Dec</v>
      </c>
    </row>
    <row r="2551" spans="1:24">
      <c r="A2551" s="3">
        <v>3191</v>
      </c>
      <c r="B2551" s="4">
        <v>46364</v>
      </c>
      <c r="C2551" s="11">
        <f>YEAR(SalesDataTable[[#This Row],[Order Date]])</f>
        <v>2026</v>
      </c>
      <c r="D2551" s="11" t="str">
        <f>"Q"&amp;ROUNDUP(MONTH(SalesDataTable[[#This Row],[Order Date]])/3,0)</f>
        <v>Q4</v>
      </c>
      <c r="E2551" s="13">
        <f>MONTH(SalesDataTable[[#This Row],[Order Date]])</f>
        <v>12</v>
      </c>
      <c r="F2551" s="11" t="str">
        <f>TEXT(SalesDataTable[[#This Row],[Order Date]],"MMM")</f>
        <v>Dec</v>
      </c>
      <c r="G2551" s="5" t="s">
        <v>20</v>
      </c>
      <c r="H2551" s="5" t="s">
        <v>33</v>
      </c>
      <c r="I2551" s="5" t="s">
        <v>2</v>
      </c>
      <c r="J2551" s="5" t="s">
        <v>13</v>
      </c>
      <c r="K2551" s="5" t="s">
        <v>23</v>
      </c>
      <c r="L2551" s="5" t="s">
        <v>40</v>
      </c>
      <c r="M2551" s="6">
        <v>1</v>
      </c>
      <c r="N2551" s="7">
        <v>82.89</v>
      </c>
      <c r="O2551" s="8">
        <v>0.15</v>
      </c>
      <c r="P2551" s="7">
        <v>38.51</v>
      </c>
      <c r="Q2551" s="7">
        <f t="shared" si="156"/>
        <v>70.456500000000005</v>
      </c>
      <c r="R2551" s="7">
        <f t="shared" si="157"/>
        <v>38.51</v>
      </c>
      <c r="S2551" s="7">
        <f t="shared" si="158"/>
        <v>31.946500000000007</v>
      </c>
      <c r="T2551" s="9">
        <f t="shared" si="159"/>
        <v>0.45342161475520365</v>
      </c>
      <c r="U2551" s="6">
        <f>YEAR(SalesDataTable[[#This Row],[Order Date]])</f>
        <v>2026</v>
      </c>
      <c r="V2551" s="9" t="str">
        <f>"Q"&amp;ROUNDUP(MONTH(SalesDataTable[[#This Row],[Order Date]])/3,0)</f>
        <v>Q4</v>
      </c>
      <c r="W2551" s="6">
        <f>MONTH(SalesDataTable[[#This Row],[Order Date]])</f>
        <v>12</v>
      </c>
      <c r="X2551" s="9" t="str">
        <f>TEXT(SalesDataTable[[#This Row],[Order Date]],"mmm")</f>
        <v>Dec</v>
      </c>
    </row>
    <row r="2552" spans="1:24">
      <c r="A2552" s="3">
        <v>3662</v>
      </c>
      <c r="B2552" s="4">
        <v>46364</v>
      </c>
      <c r="C2552" s="11">
        <f>YEAR(SalesDataTable[[#This Row],[Order Date]])</f>
        <v>2026</v>
      </c>
      <c r="D2552" s="11" t="str">
        <f>"Q"&amp;ROUNDUP(MONTH(SalesDataTable[[#This Row],[Order Date]])/3,0)</f>
        <v>Q4</v>
      </c>
      <c r="E2552" s="13">
        <f>MONTH(SalesDataTable[[#This Row],[Order Date]])</f>
        <v>12</v>
      </c>
      <c r="F2552" s="11" t="str">
        <f>TEXT(SalesDataTable[[#This Row],[Order Date]],"MMM")</f>
        <v>Dec</v>
      </c>
      <c r="G2552" s="5" t="s">
        <v>6</v>
      </c>
      <c r="H2552" s="5" t="s">
        <v>27</v>
      </c>
      <c r="I2552" s="5" t="s">
        <v>2</v>
      </c>
      <c r="J2552" s="5" t="s">
        <v>16</v>
      </c>
      <c r="K2552" s="5" t="s">
        <v>23</v>
      </c>
      <c r="L2552" s="5" t="s">
        <v>29</v>
      </c>
      <c r="M2552" s="6">
        <v>1</v>
      </c>
      <c r="N2552" s="7">
        <v>199.66</v>
      </c>
      <c r="O2552" s="8">
        <v>0</v>
      </c>
      <c r="P2552" s="7">
        <v>103.15</v>
      </c>
      <c r="Q2552" s="7">
        <f t="shared" si="156"/>
        <v>199.66</v>
      </c>
      <c r="R2552" s="7">
        <f t="shared" si="157"/>
        <v>103.15</v>
      </c>
      <c r="S2552" s="7">
        <f t="shared" si="158"/>
        <v>96.509999999999991</v>
      </c>
      <c r="T2552" s="9">
        <f t="shared" si="159"/>
        <v>0.48337173194430527</v>
      </c>
      <c r="U2552" s="6">
        <f>YEAR(SalesDataTable[[#This Row],[Order Date]])</f>
        <v>2026</v>
      </c>
      <c r="V2552" s="9" t="str">
        <f>"Q"&amp;ROUNDUP(MONTH(SalesDataTable[[#This Row],[Order Date]])/3,0)</f>
        <v>Q4</v>
      </c>
      <c r="W2552" s="6">
        <f>MONTH(SalesDataTable[[#This Row],[Order Date]])</f>
        <v>12</v>
      </c>
      <c r="X2552" s="9" t="str">
        <f>TEXT(SalesDataTable[[#This Row],[Order Date]],"mmm")</f>
        <v>Dec</v>
      </c>
    </row>
    <row r="2553" spans="1:24">
      <c r="A2553" s="3">
        <v>3922</v>
      </c>
      <c r="B2553" s="4">
        <v>46364</v>
      </c>
      <c r="C2553" s="11">
        <f>YEAR(SalesDataTable[[#This Row],[Order Date]])</f>
        <v>2026</v>
      </c>
      <c r="D2553" s="11" t="str">
        <f>"Q"&amp;ROUNDUP(MONTH(SalesDataTable[[#This Row],[Order Date]])/3,0)</f>
        <v>Q4</v>
      </c>
      <c r="E2553" s="13">
        <f>MONTH(SalesDataTable[[#This Row],[Order Date]])</f>
        <v>12</v>
      </c>
      <c r="F2553" s="11" t="str">
        <f>TEXT(SalesDataTable[[#This Row],[Order Date]],"MMM")</f>
        <v>Dec</v>
      </c>
      <c r="G2553" s="5" t="s">
        <v>20</v>
      </c>
      <c r="H2553" s="5" t="s">
        <v>33</v>
      </c>
      <c r="I2553" s="5" t="s">
        <v>19</v>
      </c>
      <c r="J2553" s="5" t="s">
        <v>13</v>
      </c>
      <c r="K2553" s="5" t="s">
        <v>9</v>
      </c>
      <c r="L2553" s="5" t="s">
        <v>17</v>
      </c>
      <c r="M2553" s="6">
        <v>2</v>
      </c>
      <c r="N2553" s="7">
        <v>146.25</v>
      </c>
      <c r="O2553" s="8">
        <v>0.05</v>
      </c>
      <c r="P2553" s="7">
        <v>77.3</v>
      </c>
      <c r="Q2553" s="7">
        <f t="shared" si="156"/>
        <v>277.875</v>
      </c>
      <c r="R2553" s="7">
        <f t="shared" si="157"/>
        <v>154.6</v>
      </c>
      <c r="S2553" s="7">
        <f t="shared" si="158"/>
        <v>123.27500000000001</v>
      </c>
      <c r="T2553" s="9">
        <f t="shared" si="159"/>
        <v>0.44363472784525421</v>
      </c>
      <c r="U2553" s="6">
        <f>YEAR(SalesDataTable[[#This Row],[Order Date]])</f>
        <v>2026</v>
      </c>
      <c r="V2553" s="9" t="str">
        <f>"Q"&amp;ROUNDUP(MONTH(SalesDataTable[[#This Row],[Order Date]])/3,0)</f>
        <v>Q4</v>
      </c>
      <c r="W2553" s="6">
        <f>MONTH(SalesDataTable[[#This Row],[Order Date]])</f>
        <v>12</v>
      </c>
      <c r="X2553" s="9" t="str">
        <f>TEXT(SalesDataTable[[#This Row],[Order Date]],"mmm")</f>
        <v>Dec</v>
      </c>
    </row>
    <row r="2554" spans="1:24">
      <c r="A2554" s="3">
        <v>4022</v>
      </c>
      <c r="B2554" s="4">
        <v>46364</v>
      </c>
      <c r="C2554" s="11">
        <f>YEAR(SalesDataTable[[#This Row],[Order Date]])</f>
        <v>2026</v>
      </c>
      <c r="D2554" s="11" t="str">
        <f>"Q"&amp;ROUNDUP(MONTH(SalesDataTable[[#This Row],[Order Date]])/3,0)</f>
        <v>Q4</v>
      </c>
      <c r="E2554" s="13">
        <f>MONTH(SalesDataTable[[#This Row],[Order Date]])</f>
        <v>12</v>
      </c>
      <c r="F2554" s="11" t="str">
        <f>TEXT(SalesDataTable[[#This Row],[Order Date]],"MMM")</f>
        <v>Dec</v>
      </c>
      <c r="G2554" s="5" t="s">
        <v>0</v>
      </c>
      <c r="H2554" s="5" t="s">
        <v>36</v>
      </c>
      <c r="I2554" s="5" t="s">
        <v>28</v>
      </c>
      <c r="J2554" s="5" t="s">
        <v>3</v>
      </c>
      <c r="K2554" s="5" t="s">
        <v>23</v>
      </c>
      <c r="L2554" s="5" t="s">
        <v>24</v>
      </c>
      <c r="M2554" s="6">
        <v>1</v>
      </c>
      <c r="N2554" s="7">
        <v>333.51</v>
      </c>
      <c r="O2554" s="8">
        <v>0.2</v>
      </c>
      <c r="P2554" s="7">
        <v>199.91</v>
      </c>
      <c r="Q2554" s="7">
        <f t="shared" si="156"/>
        <v>266.80799999999999</v>
      </c>
      <c r="R2554" s="7">
        <f t="shared" si="157"/>
        <v>199.91</v>
      </c>
      <c r="S2554" s="7">
        <f t="shared" si="158"/>
        <v>66.897999999999996</v>
      </c>
      <c r="T2554" s="9">
        <f t="shared" si="159"/>
        <v>0.25073461065635211</v>
      </c>
      <c r="U2554" s="6">
        <f>YEAR(SalesDataTable[[#This Row],[Order Date]])</f>
        <v>2026</v>
      </c>
      <c r="V2554" s="9" t="str">
        <f>"Q"&amp;ROUNDUP(MONTH(SalesDataTable[[#This Row],[Order Date]])/3,0)</f>
        <v>Q4</v>
      </c>
      <c r="W2554" s="6">
        <f>MONTH(SalesDataTable[[#This Row],[Order Date]])</f>
        <v>12</v>
      </c>
      <c r="X2554" s="9" t="str">
        <f>TEXT(SalesDataTable[[#This Row],[Order Date]],"mmm")</f>
        <v>Dec</v>
      </c>
    </row>
    <row r="2555" spans="1:24">
      <c r="A2555" s="3">
        <v>4366</v>
      </c>
      <c r="B2555" s="4">
        <v>46364</v>
      </c>
      <c r="C2555" s="11">
        <f>YEAR(SalesDataTable[[#This Row],[Order Date]])</f>
        <v>2026</v>
      </c>
      <c r="D2555" s="11" t="str">
        <f>"Q"&amp;ROUNDUP(MONTH(SalesDataTable[[#This Row],[Order Date]])/3,0)</f>
        <v>Q4</v>
      </c>
      <c r="E2555" s="13">
        <f>MONTH(SalesDataTable[[#This Row],[Order Date]])</f>
        <v>12</v>
      </c>
      <c r="F2555" s="11" t="str">
        <f>TEXT(SalesDataTable[[#This Row],[Order Date]],"MMM")</f>
        <v>Dec</v>
      </c>
      <c r="G2555" s="5" t="s">
        <v>6</v>
      </c>
      <c r="H2555" s="5" t="s">
        <v>43</v>
      </c>
      <c r="I2555" s="5" t="s">
        <v>19</v>
      </c>
      <c r="J2555" s="5" t="s">
        <v>13</v>
      </c>
      <c r="K2555" s="5" t="s">
        <v>9</v>
      </c>
      <c r="L2555" s="5" t="s">
        <v>37</v>
      </c>
      <c r="M2555" s="6">
        <v>1</v>
      </c>
      <c r="N2555" s="7">
        <v>151.97</v>
      </c>
      <c r="O2555" s="8">
        <v>0.05</v>
      </c>
      <c r="P2555" s="7">
        <v>80.239999999999995</v>
      </c>
      <c r="Q2555" s="7">
        <f t="shared" si="156"/>
        <v>144.3715</v>
      </c>
      <c r="R2555" s="7">
        <f t="shared" si="157"/>
        <v>80.239999999999995</v>
      </c>
      <c r="S2555" s="7">
        <f t="shared" si="158"/>
        <v>64.131500000000003</v>
      </c>
      <c r="T2555" s="9">
        <f t="shared" si="159"/>
        <v>0.44421163456776441</v>
      </c>
      <c r="U2555" s="6">
        <f>YEAR(SalesDataTable[[#This Row],[Order Date]])</f>
        <v>2026</v>
      </c>
      <c r="V2555" s="9" t="str">
        <f>"Q"&amp;ROUNDUP(MONTH(SalesDataTable[[#This Row],[Order Date]])/3,0)</f>
        <v>Q4</v>
      </c>
      <c r="W2555" s="6">
        <f>MONTH(SalesDataTable[[#This Row],[Order Date]])</f>
        <v>12</v>
      </c>
      <c r="X2555" s="9" t="str">
        <f>TEXT(SalesDataTable[[#This Row],[Order Date]],"mmm")</f>
        <v>Dec</v>
      </c>
    </row>
    <row r="2556" spans="1:24">
      <c r="A2556" s="3">
        <v>4880</v>
      </c>
      <c r="B2556" s="4">
        <v>46364</v>
      </c>
      <c r="C2556" s="11">
        <f>YEAR(SalesDataTable[[#This Row],[Order Date]])</f>
        <v>2026</v>
      </c>
      <c r="D2556" s="11" t="str">
        <f>"Q"&amp;ROUNDUP(MONTH(SalesDataTable[[#This Row],[Order Date]])/3,0)</f>
        <v>Q4</v>
      </c>
      <c r="E2556" s="13">
        <f>MONTH(SalesDataTable[[#This Row],[Order Date]])</f>
        <v>12</v>
      </c>
      <c r="F2556" s="11" t="str">
        <f>TEXT(SalesDataTable[[#This Row],[Order Date]],"MMM")</f>
        <v>Dec</v>
      </c>
      <c r="G2556" s="5" t="s">
        <v>20</v>
      </c>
      <c r="H2556" s="5" t="s">
        <v>47</v>
      </c>
      <c r="I2556" s="5" t="s">
        <v>19</v>
      </c>
      <c r="J2556" s="5" t="s">
        <v>13</v>
      </c>
      <c r="K2556" s="5" t="s">
        <v>4</v>
      </c>
      <c r="L2556" s="5" t="s">
        <v>26</v>
      </c>
      <c r="M2556" s="6">
        <v>1</v>
      </c>
      <c r="N2556" s="7">
        <v>41.07</v>
      </c>
      <c r="O2556" s="8">
        <v>0</v>
      </c>
      <c r="P2556" s="7">
        <v>16.600000000000001</v>
      </c>
      <c r="Q2556" s="7">
        <f t="shared" si="156"/>
        <v>41.07</v>
      </c>
      <c r="R2556" s="7">
        <f t="shared" si="157"/>
        <v>16.600000000000001</v>
      </c>
      <c r="S2556" s="7">
        <f t="shared" si="158"/>
        <v>24.47</v>
      </c>
      <c r="T2556" s="9">
        <f t="shared" si="159"/>
        <v>0.59581202824446067</v>
      </c>
      <c r="U2556" s="6">
        <f>YEAR(SalesDataTable[[#This Row],[Order Date]])</f>
        <v>2026</v>
      </c>
      <c r="V2556" s="9" t="str">
        <f>"Q"&amp;ROUNDUP(MONTH(SalesDataTable[[#This Row],[Order Date]])/3,0)</f>
        <v>Q4</v>
      </c>
      <c r="W2556" s="6">
        <f>MONTH(SalesDataTable[[#This Row],[Order Date]])</f>
        <v>12</v>
      </c>
      <c r="X2556" s="9" t="str">
        <f>TEXT(SalesDataTable[[#This Row],[Order Date]],"mmm")</f>
        <v>Dec</v>
      </c>
    </row>
    <row r="2557" spans="1:24">
      <c r="A2557" s="3">
        <v>5127</v>
      </c>
      <c r="B2557" s="4">
        <v>46364</v>
      </c>
      <c r="C2557" s="11">
        <f>YEAR(SalesDataTable[[#This Row],[Order Date]])</f>
        <v>2026</v>
      </c>
      <c r="D2557" s="11" t="str">
        <f>"Q"&amp;ROUNDUP(MONTH(SalesDataTable[[#This Row],[Order Date]])/3,0)</f>
        <v>Q4</v>
      </c>
      <c r="E2557" s="13">
        <f>MONTH(SalesDataTable[[#This Row],[Order Date]])</f>
        <v>12</v>
      </c>
      <c r="F2557" s="11" t="str">
        <f>TEXT(SalesDataTable[[#This Row],[Order Date]],"MMM")</f>
        <v>Dec</v>
      </c>
      <c r="G2557" s="5" t="s">
        <v>6</v>
      </c>
      <c r="H2557" s="5" t="s">
        <v>41</v>
      </c>
      <c r="I2557" s="5" t="s">
        <v>28</v>
      </c>
      <c r="J2557" s="5" t="s">
        <v>3</v>
      </c>
      <c r="K2557" s="5" t="s">
        <v>23</v>
      </c>
      <c r="L2557" s="5" t="s">
        <v>51</v>
      </c>
      <c r="M2557" s="6">
        <v>1</v>
      </c>
      <c r="N2557" s="7">
        <v>122.65</v>
      </c>
      <c r="O2557" s="8">
        <v>0</v>
      </c>
      <c r="P2557" s="7">
        <v>58.9</v>
      </c>
      <c r="Q2557" s="7">
        <f t="shared" si="156"/>
        <v>122.65</v>
      </c>
      <c r="R2557" s="7">
        <f t="shared" si="157"/>
        <v>58.9</v>
      </c>
      <c r="S2557" s="7">
        <f t="shared" si="158"/>
        <v>63.750000000000007</v>
      </c>
      <c r="T2557" s="9">
        <f t="shared" si="159"/>
        <v>0.51977170811251527</v>
      </c>
      <c r="U2557" s="6">
        <f>YEAR(SalesDataTable[[#This Row],[Order Date]])</f>
        <v>2026</v>
      </c>
      <c r="V2557" s="9" t="str">
        <f>"Q"&amp;ROUNDUP(MONTH(SalesDataTable[[#This Row],[Order Date]])/3,0)</f>
        <v>Q4</v>
      </c>
      <c r="W2557" s="6">
        <f>MONTH(SalesDataTable[[#This Row],[Order Date]])</f>
        <v>12</v>
      </c>
      <c r="X2557" s="9" t="str">
        <f>TEXT(SalesDataTable[[#This Row],[Order Date]],"mmm")</f>
        <v>Dec</v>
      </c>
    </row>
    <row r="2558" spans="1:24">
      <c r="A2558" s="3">
        <v>13</v>
      </c>
      <c r="B2558" s="4">
        <v>46365</v>
      </c>
      <c r="C2558" s="11">
        <f>YEAR(SalesDataTable[[#This Row],[Order Date]])</f>
        <v>2026</v>
      </c>
      <c r="D2558" s="11" t="str">
        <f>"Q"&amp;ROUNDUP(MONTH(SalesDataTable[[#This Row],[Order Date]])/3,0)</f>
        <v>Q4</v>
      </c>
      <c r="E2558" s="13">
        <f>MONTH(SalesDataTable[[#This Row],[Order Date]])</f>
        <v>12</v>
      </c>
      <c r="F2558" s="11" t="str">
        <f>TEXT(SalesDataTable[[#This Row],[Order Date]],"MMM")</f>
        <v>Dec</v>
      </c>
      <c r="G2558" s="5" t="s">
        <v>6</v>
      </c>
      <c r="H2558" s="5" t="s">
        <v>27</v>
      </c>
      <c r="I2558" s="5" t="s">
        <v>2</v>
      </c>
      <c r="J2558" s="5" t="s">
        <v>3</v>
      </c>
      <c r="K2558" s="5" t="s">
        <v>9</v>
      </c>
      <c r="L2558" s="5" t="s">
        <v>17</v>
      </c>
      <c r="M2558" s="6">
        <v>6</v>
      </c>
      <c r="N2558" s="7">
        <v>143.16</v>
      </c>
      <c r="O2558" s="8">
        <v>0.15</v>
      </c>
      <c r="P2558" s="7">
        <v>80.349999999999994</v>
      </c>
      <c r="Q2558" s="7">
        <f t="shared" si="156"/>
        <v>730.11599999999999</v>
      </c>
      <c r="R2558" s="7">
        <f t="shared" si="157"/>
        <v>482.09999999999997</v>
      </c>
      <c r="S2558" s="7">
        <f t="shared" si="158"/>
        <v>248.01600000000002</v>
      </c>
      <c r="T2558" s="9">
        <f t="shared" si="159"/>
        <v>0.33969396643820987</v>
      </c>
      <c r="U2558" s="6">
        <f>YEAR(SalesDataTable[[#This Row],[Order Date]])</f>
        <v>2026</v>
      </c>
      <c r="V2558" s="9" t="str">
        <f>"Q"&amp;ROUNDUP(MONTH(SalesDataTable[[#This Row],[Order Date]])/3,0)</f>
        <v>Q4</v>
      </c>
      <c r="W2558" s="6">
        <f>MONTH(SalesDataTable[[#This Row],[Order Date]])</f>
        <v>12</v>
      </c>
      <c r="X2558" s="9" t="str">
        <f>TEXT(SalesDataTable[[#This Row],[Order Date]],"mmm")</f>
        <v>Dec</v>
      </c>
    </row>
    <row r="2559" spans="1:24">
      <c r="A2559" s="3">
        <v>102</v>
      </c>
      <c r="B2559" s="4">
        <v>46365</v>
      </c>
      <c r="C2559" s="11">
        <f>YEAR(SalesDataTable[[#This Row],[Order Date]])</f>
        <v>2026</v>
      </c>
      <c r="D2559" s="11" t="str">
        <f>"Q"&amp;ROUNDUP(MONTH(SalesDataTable[[#This Row],[Order Date]])/3,0)</f>
        <v>Q4</v>
      </c>
      <c r="E2559" s="13">
        <f>MONTH(SalesDataTable[[#This Row],[Order Date]])</f>
        <v>12</v>
      </c>
      <c r="F2559" s="11" t="str">
        <f>TEXT(SalesDataTable[[#This Row],[Order Date]],"MMM")</f>
        <v>Dec</v>
      </c>
      <c r="G2559" s="5" t="s">
        <v>11</v>
      </c>
      <c r="H2559" s="5" t="s">
        <v>25</v>
      </c>
      <c r="I2559" s="5" t="s">
        <v>19</v>
      </c>
      <c r="J2559" s="5" t="s">
        <v>13</v>
      </c>
      <c r="K2559" s="5" t="s">
        <v>9</v>
      </c>
      <c r="L2559" s="5" t="s">
        <v>17</v>
      </c>
      <c r="M2559" s="6">
        <v>3</v>
      </c>
      <c r="N2559" s="7">
        <v>142.75</v>
      </c>
      <c r="O2559" s="8">
        <v>0.1</v>
      </c>
      <c r="P2559" s="7">
        <v>81.739999999999995</v>
      </c>
      <c r="Q2559" s="7">
        <f t="shared" si="156"/>
        <v>385.42500000000001</v>
      </c>
      <c r="R2559" s="7">
        <f t="shared" si="157"/>
        <v>245.21999999999997</v>
      </c>
      <c r="S2559" s="7">
        <f t="shared" si="158"/>
        <v>140.20500000000004</v>
      </c>
      <c r="T2559" s="9">
        <f t="shared" si="159"/>
        <v>0.3637672698968672</v>
      </c>
      <c r="U2559" s="6">
        <f>YEAR(SalesDataTable[[#This Row],[Order Date]])</f>
        <v>2026</v>
      </c>
      <c r="V2559" s="9" t="str">
        <f>"Q"&amp;ROUNDUP(MONTH(SalesDataTable[[#This Row],[Order Date]])/3,0)</f>
        <v>Q4</v>
      </c>
      <c r="W2559" s="6">
        <f>MONTH(SalesDataTable[[#This Row],[Order Date]])</f>
        <v>12</v>
      </c>
      <c r="X2559" s="9" t="str">
        <f>TEXT(SalesDataTable[[#This Row],[Order Date]],"mmm")</f>
        <v>Dec</v>
      </c>
    </row>
    <row r="2560" spans="1:24">
      <c r="A2560" s="3">
        <v>519</v>
      </c>
      <c r="B2560" s="4">
        <v>46365</v>
      </c>
      <c r="C2560" s="11">
        <f>YEAR(SalesDataTable[[#This Row],[Order Date]])</f>
        <v>2026</v>
      </c>
      <c r="D2560" s="11" t="str">
        <f>"Q"&amp;ROUNDUP(MONTH(SalesDataTable[[#This Row],[Order Date]])/3,0)</f>
        <v>Q4</v>
      </c>
      <c r="E2560" s="13">
        <f>MONTH(SalesDataTable[[#This Row],[Order Date]])</f>
        <v>12</v>
      </c>
      <c r="F2560" s="11" t="str">
        <f>TEXT(SalesDataTable[[#This Row],[Order Date]],"MMM")</f>
        <v>Dec</v>
      </c>
      <c r="G2560" s="5" t="s">
        <v>6</v>
      </c>
      <c r="H2560" s="5" t="s">
        <v>43</v>
      </c>
      <c r="I2560" s="5" t="s">
        <v>19</v>
      </c>
      <c r="J2560" s="5" t="s">
        <v>3</v>
      </c>
      <c r="K2560" s="5" t="s">
        <v>34</v>
      </c>
      <c r="L2560" s="5" t="s">
        <v>42</v>
      </c>
      <c r="M2560" s="6">
        <v>2</v>
      </c>
      <c r="N2560" s="7">
        <v>36.03</v>
      </c>
      <c r="O2560" s="8">
        <v>0.1</v>
      </c>
      <c r="P2560" s="7">
        <v>13.54</v>
      </c>
      <c r="Q2560" s="7">
        <f t="shared" si="156"/>
        <v>64.853999999999999</v>
      </c>
      <c r="R2560" s="7">
        <f t="shared" si="157"/>
        <v>27.08</v>
      </c>
      <c r="S2560" s="7">
        <f t="shared" si="158"/>
        <v>37.774000000000001</v>
      </c>
      <c r="T2560" s="9">
        <f t="shared" si="159"/>
        <v>0.58244672649335427</v>
      </c>
      <c r="U2560" s="6">
        <f>YEAR(SalesDataTable[[#This Row],[Order Date]])</f>
        <v>2026</v>
      </c>
      <c r="V2560" s="9" t="str">
        <f>"Q"&amp;ROUNDUP(MONTH(SalesDataTable[[#This Row],[Order Date]])/3,0)</f>
        <v>Q4</v>
      </c>
      <c r="W2560" s="6">
        <f>MONTH(SalesDataTable[[#This Row],[Order Date]])</f>
        <v>12</v>
      </c>
      <c r="X2560" s="9" t="str">
        <f>TEXT(SalesDataTable[[#This Row],[Order Date]],"mmm")</f>
        <v>Dec</v>
      </c>
    </row>
    <row r="2561" spans="1:24">
      <c r="A2561" s="3">
        <v>522</v>
      </c>
      <c r="B2561" s="4">
        <v>46365</v>
      </c>
      <c r="C2561" s="11">
        <f>YEAR(SalesDataTable[[#This Row],[Order Date]])</f>
        <v>2026</v>
      </c>
      <c r="D2561" s="11" t="str">
        <f>"Q"&amp;ROUNDUP(MONTH(SalesDataTable[[#This Row],[Order Date]])/3,0)</f>
        <v>Q4</v>
      </c>
      <c r="E2561" s="13">
        <f>MONTH(SalesDataTable[[#This Row],[Order Date]])</f>
        <v>12</v>
      </c>
      <c r="F2561" s="11" t="str">
        <f>TEXT(SalesDataTable[[#This Row],[Order Date]],"MMM")</f>
        <v>Dec</v>
      </c>
      <c r="G2561" s="5" t="s">
        <v>0</v>
      </c>
      <c r="H2561" s="5" t="s">
        <v>50</v>
      </c>
      <c r="I2561" s="5" t="s">
        <v>19</v>
      </c>
      <c r="J2561" s="5" t="s">
        <v>3</v>
      </c>
      <c r="K2561" s="5" t="s">
        <v>14</v>
      </c>
      <c r="L2561" s="5" t="s">
        <v>44</v>
      </c>
      <c r="M2561" s="6">
        <v>2</v>
      </c>
      <c r="N2561" s="7">
        <v>133.4</v>
      </c>
      <c r="O2561" s="8">
        <v>0</v>
      </c>
      <c r="P2561" s="7">
        <v>67.69</v>
      </c>
      <c r="Q2561" s="7">
        <f t="shared" si="156"/>
        <v>266.8</v>
      </c>
      <c r="R2561" s="7">
        <f t="shared" si="157"/>
        <v>135.38</v>
      </c>
      <c r="S2561" s="7">
        <f t="shared" si="158"/>
        <v>131.42000000000002</v>
      </c>
      <c r="T2561" s="9">
        <f t="shared" si="159"/>
        <v>0.49257871064467768</v>
      </c>
      <c r="U2561" s="6">
        <f>YEAR(SalesDataTable[[#This Row],[Order Date]])</f>
        <v>2026</v>
      </c>
      <c r="V2561" s="9" t="str">
        <f>"Q"&amp;ROUNDUP(MONTH(SalesDataTable[[#This Row],[Order Date]])/3,0)</f>
        <v>Q4</v>
      </c>
      <c r="W2561" s="6">
        <f>MONTH(SalesDataTable[[#This Row],[Order Date]])</f>
        <v>12</v>
      </c>
      <c r="X2561" s="9" t="str">
        <f>TEXT(SalesDataTable[[#This Row],[Order Date]],"mmm")</f>
        <v>Dec</v>
      </c>
    </row>
    <row r="2562" spans="1:24">
      <c r="A2562" s="3">
        <v>798</v>
      </c>
      <c r="B2562" s="4">
        <v>46365</v>
      </c>
      <c r="C2562" s="11">
        <f>YEAR(SalesDataTable[[#This Row],[Order Date]])</f>
        <v>2026</v>
      </c>
      <c r="D2562" s="11" t="str">
        <f>"Q"&amp;ROUNDUP(MONTH(SalesDataTable[[#This Row],[Order Date]])/3,0)</f>
        <v>Q4</v>
      </c>
      <c r="E2562" s="13">
        <f>MONTH(SalesDataTable[[#This Row],[Order Date]])</f>
        <v>12</v>
      </c>
      <c r="F2562" s="11" t="str">
        <f>TEXT(SalesDataTable[[#This Row],[Order Date]],"MMM")</f>
        <v>Dec</v>
      </c>
      <c r="G2562" s="5" t="s">
        <v>11</v>
      </c>
      <c r="H2562" s="5" t="s">
        <v>12</v>
      </c>
      <c r="I2562" s="5" t="s">
        <v>19</v>
      </c>
      <c r="J2562" s="5" t="s">
        <v>3</v>
      </c>
      <c r="K2562" s="5" t="s">
        <v>23</v>
      </c>
      <c r="L2562" s="5" t="s">
        <v>29</v>
      </c>
      <c r="M2562" s="6">
        <v>3</v>
      </c>
      <c r="N2562" s="7">
        <v>199.31</v>
      </c>
      <c r="O2562" s="8">
        <v>0.05</v>
      </c>
      <c r="P2562" s="7">
        <v>101.19</v>
      </c>
      <c r="Q2562" s="7">
        <f t="shared" ref="Q2562:Q2625" si="160">M2562*N2562*(1-O2562)</f>
        <v>568.0335</v>
      </c>
      <c r="R2562" s="7">
        <f t="shared" ref="R2562:R2625" si="161">M2562*P2562</f>
        <v>303.57</v>
      </c>
      <c r="S2562" s="7">
        <f t="shared" ref="S2562:S2625" si="162">Q2562-R2562</f>
        <v>264.46350000000001</v>
      </c>
      <c r="T2562" s="9">
        <f t="shared" ref="T2562:T2625" si="163">IFERROR(S2562/Q2562,0)</f>
        <v>0.46557729429690325</v>
      </c>
      <c r="U2562" s="6">
        <f>YEAR(SalesDataTable[[#This Row],[Order Date]])</f>
        <v>2026</v>
      </c>
      <c r="V2562" s="9" t="str">
        <f>"Q"&amp;ROUNDUP(MONTH(SalesDataTable[[#This Row],[Order Date]])/3,0)</f>
        <v>Q4</v>
      </c>
      <c r="W2562" s="6">
        <f>MONTH(SalesDataTable[[#This Row],[Order Date]])</f>
        <v>12</v>
      </c>
      <c r="X2562" s="9" t="str">
        <f>TEXT(SalesDataTable[[#This Row],[Order Date]],"mmm")</f>
        <v>Dec</v>
      </c>
    </row>
    <row r="2563" spans="1:24">
      <c r="A2563" s="3">
        <v>1746</v>
      </c>
      <c r="B2563" s="4">
        <v>46365</v>
      </c>
      <c r="C2563" s="11">
        <f>YEAR(SalesDataTable[[#This Row],[Order Date]])</f>
        <v>2026</v>
      </c>
      <c r="D2563" s="11" t="str">
        <f>"Q"&amp;ROUNDUP(MONTH(SalesDataTable[[#This Row],[Order Date]])/3,0)</f>
        <v>Q4</v>
      </c>
      <c r="E2563" s="13">
        <f>MONTH(SalesDataTable[[#This Row],[Order Date]])</f>
        <v>12</v>
      </c>
      <c r="F2563" s="11" t="str">
        <f>TEXT(SalesDataTable[[#This Row],[Order Date]],"MMM")</f>
        <v>Dec</v>
      </c>
      <c r="G2563" s="5" t="s">
        <v>6</v>
      </c>
      <c r="H2563" s="5" t="s">
        <v>41</v>
      </c>
      <c r="I2563" s="5" t="s">
        <v>2</v>
      </c>
      <c r="J2563" s="5" t="s">
        <v>16</v>
      </c>
      <c r="K2563" s="5" t="s">
        <v>14</v>
      </c>
      <c r="L2563" s="5" t="s">
        <v>32</v>
      </c>
      <c r="M2563" s="6">
        <v>1</v>
      </c>
      <c r="N2563" s="7">
        <v>47.44</v>
      </c>
      <c r="O2563" s="8">
        <v>0.15</v>
      </c>
      <c r="P2563" s="7">
        <v>17.899999999999999</v>
      </c>
      <c r="Q2563" s="7">
        <f t="shared" si="160"/>
        <v>40.323999999999998</v>
      </c>
      <c r="R2563" s="7">
        <f t="shared" si="161"/>
        <v>17.899999999999999</v>
      </c>
      <c r="S2563" s="7">
        <f t="shared" si="162"/>
        <v>22.423999999999999</v>
      </c>
      <c r="T2563" s="9">
        <f t="shared" si="163"/>
        <v>0.55609562543398472</v>
      </c>
      <c r="U2563" s="6">
        <f>YEAR(SalesDataTable[[#This Row],[Order Date]])</f>
        <v>2026</v>
      </c>
      <c r="V2563" s="9" t="str">
        <f>"Q"&amp;ROUNDUP(MONTH(SalesDataTable[[#This Row],[Order Date]])/3,0)</f>
        <v>Q4</v>
      </c>
      <c r="W2563" s="6">
        <f>MONTH(SalesDataTable[[#This Row],[Order Date]])</f>
        <v>12</v>
      </c>
      <c r="X2563" s="9" t="str">
        <f>TEXT(SalesDataTable[[#This Row],[Order Date]],"mmm")</f>
        <v>Dec</v>
      </c>
    </row>
    <row r="2564" spans="1:24">
      <c r="A2564" s="3">
        <v>3412</v>
      </c>
      <c r="B2564" s="4">
        <v>46365</v>
      </c>
      <c r="C2564" s="11">
        <f>YEAR(SalesDataTable[[#This Row],[Order Date]])</f>
        <v>2026</v>
      </c>
      <c r="D2564" s="11" t="str">
        <f>"Q"&amp;ROUNDUP(MONTH(SalesDataTable[[#This Row],[Order Date]])/3,0)</f>
        <v>Q4</v>
      </c>
      <c r="E2564" s="13">
        <f>MONTH(SalesDataTable[[#This Row],[Order Date]])</f>
        <v>12</v>
      </c>
      <c r="F2564" s="11" t="str">
        <f>TEXT(SalesDataTable[[#This Row],[Order Date]],"MMM")</f>
        <v>Dec</v>
      </c>
      <c r="G2564" s="5" t="s">
        <v>0</v>
      </c>
      <c r="H2564" s="5" t="s">
        <v>1</v>
      </c>
      <c r="I2564" s="5" t="s">
        <v>8</v>
      </c>
      <c r="J2564" s="5" t="s">
        <v>16</v>
      </c>
      <c r="K2564" s="5" t="s">
        <v>9</v>
      </c>
      <c r="L2564" s="5" t="s">
        <v>17</v>
      </c>
      <c r="M2564" s="6">
        <v>10</v>
      </c>
      <c r="N2564" s="7">
        <v>145.30000000000001</v>
      </c>
      <c r="O2564" s="8">
        <v>0.1</v>
      </c>
      <c r="P2564" s="7">
        <v>79.7</v>
      </c>
      <c r="Q2564" s="7">
        <f t="shared" si="160"/>
        <v>1307.7</v>
      </c>
      <c r="R2564" s="7">
        <f t="shared" si="161"/>
        <v>797</v>
      </c>
      <c r="S2564" s="7">
        <f t="shared" si="162"/>
        <v>510.70000000000005</v>
      </c>
      <c r="T2564" s="9">
        <f t="shared" si="163"/>
        <v>0.39053299686472437</v>
      </c>
      <c r="U2564" s="6">
        <f>YEAR(SalesDataTable[[#This Row],[Order Date]])</f>
        <v>2026</v>
      </c>
      <c r="V2564" s="9" t="str">
        <f>"Q"&amp;ROUNDUP(MONTH(SalesDataTable[[#This Row],[Order Date]])/3,0)</f>
        <v>Q4</v>
      </c>
      <c r="W2564" s="6">
        <f>MONTH(SalesDataTable[[#This Row],[Order Date]])</f>
        <v>12</v>
      </c>
      <c r="X2564" s="9" t="str">
        <f>TEXT(SalesDataTable[[#This Row],[Order Date]],"mmm")</f>
        <v>Dec</v>
      </c>
    </row>
    <row r="2565" spans="1:24">
      <c r="A2565" s="3">
        <v>175</v>
      </c>
      <c r="B2565" s="4">
        <v>46366</v>
      </c>
      <c r="C2565" s="11">
        <f>YEAR(SalesDataTable[[#This Row],[Order Date]])</f>
        <v>2026</v>
      </c>
      <c r="D2565" s="11" t="str">
        <f>"Q"&amp;ROUNDUP(MONTH(SalesDataTable[[#This Row],[Order Date]])/3,0)</f>
        <v>Q4</v>
      </c>
      <c r="E2565" s="13">
        <f>MONTH(SalesDataTable[[#This Row],[Order Date]])</f>
        <v>12</v>
      </c>
      <c r="F2565" s="11" t="str">
        <f>TEXT(SalesDataTable[[#This Row],[Order Date]],"MMM")</f>
        <v>Dec</v>
      </c>
      <c r="G2565" s="5" t="s">
        <v>0</v>
      </c>
      <c r="H2565" s="5" t="s">
        <v>1</v>
      </c>
      <c r="I2565" s="5" t="s">
        <v>28</v>
      </c>
      <c r="J2565" s="5" t="s">
        <v>13</v>
      </c>
      <c r="K2565" s="5" t="s">
        <v>4</v>
      </c>
      <c r="L2565" s="5" t="s">
        <v>5</v>
      </c>
      <c r="M2565" s="6">
        <v>1</v>
      </c>
      <c r="N2565" s="7">
        <v>81.010000000000005</v>
      </c>
      <c r="O2565" s="8">
        <v>0.2</v>
      </c>
      <c r="P2565" s="7">
        <v>41.51</v>
      </c>
      <c r="Q2565" s="7">
        <f t="shared" si="160"/>
        <v>64.808000000000007</v>
      </c>
      <c r="R2565" s="7">
        <f t="shared" si="161"/>
        <v>41.51</v>
      </c>
      <c r="S2565" s="7">
        <f t="shared" si="162"/>
        <v>23.298000000000009</v>
      </c>
      <c r="T2565" s="9">
        <f t="shared" si="163"/>
        <v>0.35949265522774976</v>
      </c>
      <c r="U2565" s="6">
        <f>YEAR(SalesDataTable[[#This Row],[Order Date]])</f>
        <v>2026</v>
      </c>
      <c r="V2565" s="9" t="str">
        <f>"Q"&amp;ROUNDUP(MONTH(SalesDataTable[[#This Row],[Order Date]])/3,0)</f>
        <v>Q4</v>
      </c>
      <c r="W2565" s="6">
        <f>MONTH(SalesDataTable[[#This Row],[Order Date]])</f>
        <v>12</v>
      </c>
      <c r="X2565" s="9" t="str">
        <f>TEXT(SalesDataTable[[#This Row],[Order Date]],"mmm")</f>
        <v>Dec</v>
      </c>
    </row>
    <row r="2566" spans="1:24">
      <c r="A2566" s="3">
        <v>1014</v>
      </c>
      <c r="B2566" s="4">
        <v>46366</v>
      </c>
      <c r="C2566" s="11">
        <f>YEAR(SalesDataTable[[#This Row],[Order Date]])</f>
        <v>2026</v>
      </c>
      <c r="D2566" s="11" t="str">
        <f>"Q"&amp;ROUNDUP(MONTH(SalesDataTable[[#This Row],[Order Date]])/3,0)</f>
        <v>Q4</v>
      </c>
      <c r="E2566" s="13">
        <f>MONTH(SalesDataTable[[#This Row],[Order Date]])</f>
        <v>12</v>
      </c>
      <c r="F2566" s="11" t="str">
        <f>TEXT(SalesDataTable[[#This Row],[Order Date]],"MMM")</f>
        <v>Dec</v>
      </c>
      <c r="G2566" s="5" t="s">
        <v>20</v>
      </c>
      <c r="H2566" s="5" t="s">
        <v>31</v>
      </c>
      <c r="I2566" s="5" t="s">
        <v>28</v>
      </c>
      <c r="J2566" s="5" t="s">
        <v>13</v>
      </c>
      <c r="K2566" s="5" t="s">
        <v>14</v>
      </c>
      <c r="L2566" s="5" t="s">
        <v>15</v>
      </c>
      <c r="M2566" s="6">
        <v>2</v>
      </c>
      <c r="N2566" s="7">
        <v>35.619999999999997</v>
      </c>
      <c r="O2566" s="8">
        <v>0</v>
      </c>
      <c r="P2566" s="7">
        <v>13.62</v>
      </c>
      <c r="Q2566" s="7">
        <f t="shared" si="160"/>
        <v>71.239999999999995</v>
      </c>
      <c r="R2566" s="7">
        <f t="shared" si="161"/>
        <v>27.24</v>
      </c>
      <c r="S2566" s="7">
        <f t="shared" si="162"/>
        <v>44</v>
      </c>
      <c r="T2566" s="9">
        <f t="shared" si="163"/>
        <v>0.61763054463784395</v>
      </c>
      <c r="U2566" s="6">
        <f>YEAR(SalesDataTable[[#This Row],[Order Date]])</f>
        <v>2026</v>
      </c>
      <c r="V2566" s="9" t="str">
        <f>"Q"&amp;ROUNDUP(MONTH(SalesDataTable[[#This Row],[Order Date]])/3,0)</f>
        <v>Q4</v>
      </c>
      <c r="W2566" s="6">
        <f>MONTH(SalesDataTable[[#This Row],[Order Date]])</f>
        <v>12</v>
      </c>
      <c r="X2566" s="9" t="str">
        <f>TEXT(SalesDataTable[[#This Row],[Order Date]],"mmm")</f>
        <v>Dec</v>
      </c>
    </row>
    <row r="2567" spans="1:24">
      <c r="A2567" s="3">
        <v>1763</v>
      </c>
      <c r="B2567" s="4">
        <v>46366</v>
      </c>
      <c r="C2567" s="11">
        <f>YEAR(SalesDataTable[[#This Row],[Order Date]])</f>
        <v>2026</v>
      </c>
      <c r="D2567" s="11" t="str">
        <f>"Q"&amp;ROUNDUP(MONTH(SalesDataTable[[#This Row],[Order Date]])/3,0)</f>
        <v>Q4</v>
      </c>
      <c r="E2567" s="13">
        <f>MONTH(SalesDataTable[[#This Row],[Order Date]])</f>
        <v>12</v>
      </c>
      <c r="F2567" s="11" t="str">
        <f>TEXT(SalesDataTable[[#This Row],[Order Date]],"MMM")</f>
        <v>Dec</v>
      </c>
      <c r="G2567" s="5" t="s">
        <v>0</v>
      </c>
      <c r="H2567" s="5" t="s">
        <v>1</v>
      </c>
      <c r="I2567" s="5" t="s">
        <v>2</v>
      </c>
      <c r="J2567" s="5" t="s">
        <v>13</v>
      </c>
      <c r="K2567" s="5" t="s">
        <v>4</v>
      </c>
      <c r="L2567" s="5" t="s">
        <v>22</v>
      </c>
      <c r="M2567" s="6">
        <v>2</v>
      </c>
      <c r="N2567" s="7">
        <v>49.88</v>
      </c>
      <c r="O2567" s="8">
        <v>0.05</v>
      </c>
      <c r="P2567" s="7">
        <v>22.31</v>
      </c>
      <c r="Q2567" s="7">
        <f t="shared" si="160"/>
        <v>94.772000000000006</v>
      </c>
      <c r="R2567" s="7">
        <f t="shared" si="161"/>
        <v>44.62</v>
      </c>
      <c r="S2567" s="7">
        <f t="shared" si="162"/>
        <v>50.152000000000008</v>
      </c>
      <c r="T2567" s="9">
        <f t="shared" si="163"/>
        <v>0.52918583547883347</v>
      </c>
      <c r="U2567" s="6">
        <f>YEAR(SalesDataTable[[#This Row],[Order Date]])</f>
        <v>2026</v>
      </c>
      <c r="V2567" s="9" t="str">
        <f>"Q"&amp;ROUNDUP(MONTH(SalesDataTable[[#This Row],[Order Date]])/3,0)</f>
        <v>Q4</v>
      </c>
      <c r="W2567" s="6">
        <f>MONTH(SalesDataTable[[#This Row],[Order Date]])</f>
        <v>12</v>
      </c>
      <c r="X2567" s="9" t="str">
        <f>TEXT(SalesDataTable[[#This Row],[Order Date]],"mmm")</f>
        <v>Dec</v>
      </c>
    </row>
    <row r="2568" spans="1:24">
      <c r="A2568" s="3">
        <v>1863</v>
      </c>
      <c r="B2568" s="4">
        <v>46366</v>
      </c>
      <c r="C2568" s="11">
        <f>YEAR(SalesDataTable[[#This Row],[Order Date]])</f>
        <v>2026</v>
      </c>
      <c r="D2568" s="11" t="str">
        <f>"Q"&amp;ROUNDUP(MONTH(SalesDataTable[[#This Row],[Order Date]])/3,0)</f>
        <v>Q4</v>
      </c>
      <c r="E2568" s="13">
        <f>MONTH(SalesDataTable[[#This Row],[Order Date]])</f>
        <v>12</v>
      </c>
      <c r="F2568" s="11" t="str">
        <f>TEXT(SalesDataTable[[#This Row],[Order Date]],"MMM")</f>
        <v>Dec</v>
      </c>
      <c r="G2568" s="5" t="s">
        <v>20</v>
      </c>
      <c r="H2568" s="5" t="s">
        <v>31</v>
      </c>
      <c r="I2568" s="5" t="s">
        <v>28</v>
      </c>
      <c r="J2568" s="5" t="s">
        <v>3</v>
      </c>
      <c r="K2568" s="5" t="s">
        <v>4</v>
      </c>
      <c r="L2568" s="5" t="s">
        <v>30</v>
      </c>
      <c r="M2568" s="6">
        <v>1</v>
      </c>
      <c r="N2568" s="7">
        <v>101.18</v>
      </c>
      <c r="O2568" s="8">
        <v>0.05</v>
      </c>
      <c r="P2568" s="7">
        <v>49.12</v>
      </c>
      <c r="Q2568" s="7">
        <f t="shared" si="160"/>
        <v>96.120999999999995</v>
      </c>
      <c r="R2568" s="7">
        <f t="shared" si="161"/>
        <v>49.12</v>
      </c>
      <c r="S2568" s="7">
        <f t="shared" si="162"/>
        <v>47.000999999999998</v>
      </c>
      <c r="T2568" s="9">
        <f t="shared" si="163"/>
        <v>0.48897743469169069</v>
      </c>
      <c r="U2568" s="6">
        <f>YEAR(SalesDataTable[[#This Row],[Order Date]])</f>
        <v>2026</v>
      </c>
      <c r="V2568" s="9" t="str">
        <f>"Q"&amp;ROUNDUP(MONTH(SalesDataTable[[#This Row],[Order Date]])/3,0)</f>
        <v>Q4</v>
      </c>
      <c r="W2568" s="6">
        <f>MONTH(SalesDataTable[[#This Row],[Order Date]])</f>
        <v>12</v>
      </c>
      <c r="X2568" s="9" t="str">
        <f>TEXT(SalesDataTable[[#This Row],[Order Date]],"mmm")</f>
        <v>Dec</v>
      </c>
    </row>
    <row r="2569" spans="1:24">
      <c r="A2569" s="3">
        <v>3466</v>
      </c>
      <c r="B2569" s="4">
        <v>46366</v>
      </c>
      <c r="C2569" s="11">
        <f>YEAR(SalesDataTable[[#This Row],[Order Date]])</f>
        <v>2026</v>
      </c>
      <c r="D2569" s="11" t="str">
        <f>"Q"&amp;ROUNDUP(MONTH(SalesDataTable[[#This Row],[Order Date]])/3,0)</f>
        <v>Q4</v>
      </c>
      <c r="E2569" s="13">
        <f>MONTH(SalesDataTable[[#This Row],[Order Date]])</f>
        <v>12</v>
      </c>
      <c r="F2569" s="11" t="str">
        <f>TEXT(SalesDataTable[[#This Row],[Order Date]],"MMM")</f>
        <v>Dec</v>
      </c>
      <c r="G2569" s="5" t="s">
        <v>6</v>
      </c>
      <c r="H2569" s="5" t="s">
        <v>43</v>
      </c>
      <c r="I2569" s="5" t="s">
        <v>19</v>
      </c>
      <c r="J2569" s="5" t="s">
        <v>16</v>
      </c>
      <c r="K2569" s="5" t="s">
        <v>34</v>
      </c>
      <c r="L2569" s="5" t="s">
        <v>42</v>
      </c>
      <c r="M2569" s="6">
        <v>2</v>
      </c>
      <c r="N2569" s="7">
        <v>36.64</v>
      </c>
      <c r="O2569" s="8">
        <v>0</v>
      </c>
      <c r="P2569" s="7">
        <v>13.7</v>
      </c>
      <c r="Q2569" s="7">
        <f t="shared" si="160"/>
        <v>73.28</v>
      </c>
      <c r="R2569" s="7">
        <f t="shared" si="161"/>
        <v>27.4</v>
      </c>
      <c r="S2569" s="7">
        <f t="shared" si="162"/>
        <v>45.88</v>
      </c>
      <c r="T2569" s="9">
        <f t="shared" si="163"/>
        <v>0.62609170305676853</v>
      </c>
      <c r="U2569" s="6">
        <f>YEAR(SalesDataTable[[#This Row],[Order Date]])</f>
        <v>2026</v>
      </c>
      <c r="V2569" s="9" t="str">
        <f>"Q"&amp;ROUNDUP(MONTH(SalesDataTable[[#This Row],[Order Date]])/3,0)</f>
        <v>Q4</v>
      </c>
      <c r="W2569" s="6">
        <f>MONTH(SalesDataTable[[#This Row],[Order Date]])</f>
        <v>12</v>
      </c>
      <c r="X2569" s="9" t="str">
        <f>TEXT(SalesDataTable[[#This Row],[Order Date]],"mmm")</f>
        <v>Dec</v>
      </c>
    </row>
    <row r="2570" spans="1:24">
      <c r="A2570" s="3">
        <v>3630</v>
      </c>
      <c r="B2570" s="4">
        <v>46366</v>
      </c>
      <c r="C2570" s="11">
        <f>YEAR(SalesDataTable[[#This Row],[Order Date]])</f>
        <v>2026</v>
      </c>
      <c r="D2570" s="11" t="str">
        <f>"Q"&amp;ROUNDUP(MONTH(SalesDataTable[[#This Row],[Order Date]])/3,0)</f>
        <v>Q4</v>
      </c>
      <c r="E2570" s="13">
        <f>MONTH(SalesDataTable[[#This Row],[Order Date]])</f>
        <v>12</v>
      </c>
      <c r="F2570" s="11" t="str">
        <f>TEXT(SalesDataTable[[#This Row],[Order Date]],"MMM")</f>
        <v>Dec</v>
      </c>
      <c r="G2570" s="5" t="s">
        <v>6</v>
      </c>
      <c r="H2570" s="5" t="s">
        <v>43</v>
      </c>
      <c r="I2570" s="5" t="s">
        <v>19</v>
      </c>
      <c r="J2570" s="5" t="s">
        <v>3</v>
      </c>
      <c r="K2570" s="5" t="s">
        <v>4</v>
      </c>
      <c r="L2570" s="5" t="s">
        <v>26</v>
      </c>
      <c r="M2570" s="6">
        <v>3</v>
      </c>
      <c r="N2570" s="7">
        <v>39.979999999999997</v>
      </c>
      <c r="O2570" s="8">
        <v>0.1</v>
      </c>
      <c r="P2570" s="7">
        <v>16.989999999999998</v>
      </c>
      <c r="Q2570" s="7">
        <f t="shared" si="160"/>
        <v>107.946</v>
      </c>
      <c r="R2570" s="7">
        <f t="shared" si="161"/>
        <v>50.97</v>
      </c>
      <c r="S2570" s="7">
        <f t="shared" si="162"/>
        <v>56.975999999999999</v>
      </c>
      <c r="T2570" s="9">
        <f t="shared" si="163"/>
        <v>0.52781946528819967</v>
      </c>
      <c r="U2570" s="6">
        <f>YEAR(SalesDataTable[[#This Row],[Order Date]])</f>
        <v>2026</v>
      </c>
      <c r="V2570" s="9" t="str">
        <f>"Q"&amp;ROUNDUP(MONTH(SalesDataTable[[#This Row],[Order Date]])/3,0)</f>
        <v>Q4</v>
      </c>
      <c r="W2570" s="6">
        <f>MONTH(SalesDataTable[[#This Row],[Order Date]])</f>
        <v>12</v>
      </c>
      <c r="X2570" s="9" t="str">
        <f>TEXT(SalesDataTable[[#This Row],[Order Date]],"mmm")</f>
        <v>Dec</v>
      </c>
    </row>
    <row r="2571" spans="1:24">
      <c r="A2571" s="3">
        <v>3633</v>
      </c>
      <c r="B2571" s="4">
        <v>46366</v>
      </c>
      <c r="C2571" s="11">
        <f>YEAR(SalesDataTable[[#This Row],[Order Date]])</f>
        <v>2026</v>
      </c>
      <c r="D2571" s="11" t="str">
        <f>"Q"&amp;ROUNDUP(MONTH(SalesDataTable[[#This Row],[Order Date]])/3,0)</f>
        <v>Q4</v>
      </c>
      <c r="E2571" s="13">
        <f>MONTH(SalesDataTable[[#This Row],[Order Date]])</f>
        <v>12</v>
      </c>
      <c r="F2571" s="11" t="str">
        <f>TEXT(SalesDataTable[[#This Row],[Order Date]],"MMM")</f>
        <v>Dec</v>
      </c>
      <c r="G2571" s="5" t="s">
        <v>20</v>
      </c>
      <c r="H2571" s="5" t="s">
        <v>21</v>
      </c>
      <c r="I2571" s="5" t="s">
        <v>28</v>
      </c>
      <c r="J2571" s="5" t="s">
        <v>16</v>
      </c>
      <c r="K2571" s="5" t="s">
        <v>9</v>
      </c>
      <c r="L2571" s="5" t="s">
        <v>17</v>
      </c>
      <c r="M2571" s="6">
        <v>3</v>
      </c>
      <c r="N2571" s="7">
        <v>144.16</v>
      </c>
      <c r="O2571" s="8">
        <v>0</v>
      </c>
      <c r="P2571" s="7">
        <v>77.36</v>
      </c>
      <c r="Q2571" s="7">
        <f t="shared" si="160"/>
        <v>432.48</v>
      </c>
      <c r="R2571" s="7">
        <f t="shared" si="161"/>
        <v>232.07999999999998</v>
      </c>
      <c r="S2571" s="7">
        <f t="shared" si="162"/>
        <v>200.40000000000003</v>
      </c>
      <c r="T2571" s="9">
        <f t="shared" si="163"/>
        <v>0.46337402885682583</v>
      </c>
      <c r="U2571" s="6">
        <f>YEAR(SalesDataTable[[#This Row],[Order Date]])</f>
        <v>2026</v>
      </c>
      <c r="V2571" s="9" t="str">
        <f>"Q"&amp;ROUNDUP(MONTH(SalesDataTable[[#This Row],[Order Date]])/3,0)</f>
        <v>Q4</v>
      </c>
      <c r="W2571" s="6">
        <f>MONTH(SalesDataTable[[#This Row],[Order Date]])</f>
        <v>12</v>
      </c>
      <c r="X2571" s="9" t="str">
        <f>TEXT(SalesDataTable[[#This Row],[Order Date]],"mmm")</f>
        <v>Dec</v>
      </c>
    </row>
    <row r="2572" spans="1:24">
      <c r="A2572" s="3">
        <v>4</v>
      </c>
      <c r="B2572" s="4">
        <v>46367</v>
      </c>
      <c r="C2572" s="11">
        <f>YEAR(SalesDataTable[[#This Row],[Order Date]])</f>
        <v>2026</v>
      </c>
      <c r="D2572" s="11" t="str">
        <f>"Q"&amp;ROUNDUP(MONTH(SalesDataTable[[#This Row],[Order Date]])/3,0)</f>
        <v>Q4</v>
      </c>
      <c r="E2572" s="13">
        <f>MONTH(SalesDataTable[[#This Row],[Order Date]])</f>
        <v>12</v>
      </c>
      <c r="F2572" s="11" t="str">
        <f>TEXT(SalesDataTable[[#This Row],[Order Date]],"MMM")</f>
        <v>Dec</v>
      </c>
      <c r="G2572" s="5" t="s">
        <v>20</v>
      </c>
      <c r="H2572" s="5" t="s">
        <v>21</v>
      </c>
      <c r="I2572" s="5" t="s">
        <v>2</v>
      </c>
      <c r="J2572" s="5" t="s">
        <v>13</v>
      </c>
      <c r="K2572" s="5" t="s">
        <v>4</v>
      </c>
      <c r="L2572" s="5" t="s">
        <v>30</v>
      </c>
      <c r="M2572" s="6">
        <v>1</v>
      </c>
      <c r="N2572" s="7">
        <v>102.98</v>
      </c>
      <c r="O2572" s="8">
        <v>0.1</v>
      </c>
      <c r="P2572" s="7">
        <v>51.45</v>
      </c>
      <c r="Q2572" s="7">
        <f t="shared" si="160"/>
        <v>92.682000000000002</v>
      </c>
      <c r="R2572" s="7">
        <f t="shared" si="161"/>
        <v>51.45</v>
      </c>
      <c r="S2572" s="7">
        <f t="shared" si="162"/>
        <v>41.231999999999999</v>
      </c>
      <c r="T2572" s="9">
        <f t="shared" si="163"/>
        <v>0.4448760277076455</v>
      </c>
      <c r="U2572" s="6">
        <f>YEAR(SalesDataTable[[#This Row],[Order Date]])</f>
        <v>2026</v>
      </c>
      <c r="V2572" s="9" t="str">
        <f>"Q"&amp;ROUNDUP(MONTH(SalesDataTable[[#This Row],[Order Date]])/3,0)</f>
        <v>Q4</v>
      </c>
      <c r="W2572" s="6">
        <f>MONTH(SalesDataTable[[#This Row],[Order Date]])</f>
        <v>12</v>
      </c>
      <c r="X2572" s="9" t="str">
        <f>TEXT(SalesDataTable[[#This Row],[Order Date]],"mmm")</f>
        <v>Dec</v>
      </c>
    </row>
    <row r="2573" spans="1:24">
      <c r="A2573" s="3">
        <v>70</v>
      </c>
      <c r="B2573" s="4">
        <v>46367</v>
      </c>
      <c r="C2573" s="11">
        <f>YEAR(SalesDataTable[[#This Row],[Order Date]])</f>
        <v>2026</v>
      </c>
      <c r="D2573" s="11" t="str">
        <f>"Q"&amp;ROUNDUP(MONTH(SalesDataTable[[#This Row],[Order Date]])/3,0)</f>
        <v>Q4</v>
      </c>
      <c r="E2573" s="13">
        <f>MONTH(SalesDataTable[[#This Row],[Order Date]])</f>
        <v>12</v>
      </c>
      <c r="F2573" s="11" t="str">
        <f>TEXT(SalesDataTable[[#This Row],[Order Date]],"MMM")</f>
        <v>Dec</v>
      </c>
      <c r="G2573" s="5" t="s">
        <v>20</v>
      </c>
      <c r="H2573" s="5" t="s">
        <v>47</v>
      </c>
      <c r="I2573" s="5" t="s">
        <v>2</v>
      </c>
      <c r="J2573" s="5" t="s">
        <v>13</v>
      </c>
      <c r="K2573" s="5" t="s">
        <v>34</v>
      </c>
      <c r="L2573" s="5" t="s">
        <v>38</v>
      </c>
      <c r="M2573" s="6">
        <v>2</v>
      </c>
      <c r="N2573" s="7">
        <v>122.49</v>
      </c>
      <c r="O2573" s="8">
        <v>0.15</v>
      </c>
      <c r="P2573" s="7">
        <v>70.930000000000007</v>
      </c>
      <c r="Q2573" s="7">
        <f t="shared" si="160"/>
        <v>208.23299999999998</v>
      </c>
      <c r="R2573" s="7">
        <f t="shared" si="161"/>
        <v>141.86000000000001</v>
      </c>
      <c r="S2573" s="7">
        <f t="shared" si="162"/>
        <v>66.372999999999962</v>
      </c>
      <c r="T2573" s="9">
        <f t="shared" si="163"/>
        <v>0.31874390706564265</v>
      </c>
      <c r="U2573" s="6">
        <f>YEAR(SalesDataTable[[#This Row],[Order Date]])</f>
        <v>2026</v>
      </c>
      <c r="V2573" s="9" t="str">
        <f>"Q"&amp;ROUNDUP(MONTH(SalesDataTable[[#This Row],[Order Date]])/3,0)</f>
        <v>Q4</v>
      </c>
      <c r="W2573" s="6">
        <f>MONTH(SalesDataTable[[#This Row],[Order Date]])</f>
        <v>12</v>
      </c>
      <c r="X2573" s="9" t="str">
        <f>TEXT(SalesDataTable[[#This Row],[Order Date]],"mmm")</f>
        <v>Dec</v>
      </c>
    </row>
    <row r="2574" spans="1:24">
      <c r="A2574" s="3">
        <v>948</v>
      </c>
      <c r="B2574" s="4">
        <v>46367</v>
      </c>
      <c r="C2574" s="11">
        <f>YEAR(SalesDataTable[[#This Row],[Order Date]])</f>
        <v>2026</v>
      </c>
      <c r="D2574" s="11" t="str">
        <f>"Q"&amp;ROUNDUP(MONTH(SalesDataTable[[#This Row],[Order Date]])/3,0)</f>
        <v>Q4</v>
      </c>
      <c r="E2574" s="13">
        <f>MONTH(SalesDataTable[[#This Row],[Order Date]])</f>
        <v>12</v>
      </c>
      <c r="F2574" s="11" t="str">
        <f>TEXT(SalesDataTable[[#This Row],[Order Date]],"MMM")</f>
        <v>Dec</v>
      </c>
      <c r="G2574" s="5" t="s">
        <v>6</v>
      </c>
      <c r="H2574" s="5" t="s">
        <v>41</v>
      </c>
      <c r="I2574" s="5" t="s">
        <v>28</v>
      </c>
      <c r="J2574" s="5" t="s">
        <v>13</v>
      </c>
      <c r="K2574" s="5" t="s">
        <v>9</v>
      </c>
      <c r="L2574" s="5" t="s">
        <v>17</v>
      </c>
      <c r="M2574" s="6">
        <v>1</v>
      </c>
      <c r="N2574" s="7">
        <v>141.74</v>
      </c>
      <c r="O2574" s="8">
        <v>0.15</v>
      </c>
      <c r="P2574" s="7">
        <v>78.97</v>
      </c>
      <c r="Q2574" s="7">
        <f t="shared" si="160"/>
        <v>120.479</v>
      </c>
      <c r="R2574" s="7">
        <f t="shared" si="161"/>
        <v>78.97</v>
      </c>
      <c r="S2574" s="7">
        <f t="shared" si="162"/>
        <v>41.509</v>
      </c>
      <c r="T2574" s="9">
        <f t="shared" si="163"/>
        <v>0.34453307215365336</v>
      </c>
      <c r="U2574" s="6">
        <f>YEAR(SalesDataTable[[#This Row],[Order Date]])</f>
        <v>2026</v>
      </c>
      <c r="V2574" s="9" t="str">
        <f>"Q"&amp;ROUNDUP(MONTH(SalesDataTable[[#This Row],[Order Date]])/3,0)</f>
        <v>Q4</v>
      </c>
      <c r="W2574" s="6">
        <f>MONTH(SalesDataTable[[#This Row],[Order Date]])</f>
        <v>12</v>
      </c>
      <c r="X2574" s="9" t="str">
        <f>TEXT(SalesDataTable[[#This Row],[Order Date]],"mmm")</f>
        <v>Dec</v>
      </c>
    </row>
    <row r="2575" spans="1:24">
      <c r="A2575" s="3">
        <v>1957</v>
      </c>
      <c r="B2575" s="4">
        <v>46367</v>
      </c>
      <c r="C2575" s="11">
        <f>YEAR(SalesDataTable[[#This Row],[Order Date]])</f>
        <v>2026</v>
      </c>
      <c r="D2575" s="11" t="str">
        <f>"Q"&amp;ROUNDUP(MONTH(SalesDataTable[[#This Row],[Order Date]])/3,0)</f>
        <v>Q4</v>
      </c>
      <c r="E2575" s="13">
        <f>MONTH(SalesDataTable[[#This Row],[Order Date]])</f>
        <v>12</v>
      </c>
      <c r="F2575" s="11" t="str">
        <f>TEXT(SalesDataTable[[#This Row],[Order Date]],"MMM")</f>
        <v>Dec</v>
      </c>
      <c r="G2575" s="5" t="s">
        <v>20</v>
      </c>
      <c r="H2575" s="5" t="s">
        <v>31</v>
      </c>
      <c r="I2575" s="5" t="s">
        <v>2</v>
      </c>
      <c r="J2575" s="5" t="s">
        <v>3</v>
      </c>
      <c r="K2575" s="5" t="s">
        <v>4</v>
      </c>
      <c r="L2575" s="5" t="s">
        <v>26</v>
      </c>
      <c r="M2575" s="6">
        <v>6</v>
      </c>
      <c r="N2575" s="7">
        <v>39.44</v>
      </c>
      <c r="O2575" s="8">
        <v>0.1</v>
      </c>
      <c r="P2575" s="7">
        <v>16.89</v>
      </c>
      <c r="Q2575" s="7">
        <f t="shared" si="160"/>
        <v>212.976</v>
      </c>
      <c r="R2575" s="7">
        <f t="shared" si="161"/>
        <v>101.34</v>
      </c>
      <c r="S2575" s="7">
        <f t="shared" si="162"/>
        <v>111.636</v>
      </c>
      <c r="T2575" s="9">
        <f t="shared" si="163"/>
        <v>0.52417173766058145</v>
      </c>
      <c r="U2575" s="6">
        <f>YEAR(SalesDataTable[[#This Row],[Order Date]])</f>
        <v>2026</v>
      </c>
      <c r="V2575" s="9" t="str">
        <f>"Q"&amp;ROUNDUP(MONTH(SalesDataTable[[#This Row],[Order Date]])/3,0)</f>
        <v>Q4</v>
      </c>
      <c r="W2575" s="6">
        <f>MONTH(SalesDataTable[[#This Row],[Order Date]])</f>
        <v>12</v>
      </c>
      <c r="X2575" s="9" t="str">
        <f>TEXT(SalesDataTable[[#This Row],[Order Date]],"mmm")</f>
        <v>Dec</v>
      </c>
    </row>
    <row r="2576" spans="1:24">
      <c r="A2576" s="3">
        <v>3097</v>
      </c>
      <c r="B2576" s="4">
        <v>46367</v>
      </c>
      <c r="C2576" s="11">
        <f>YEAR(SalesDataTable[[#This Row],[Order Date]])</f>
        <v>2026</v>
      </c>
      <c r="D2576" s="11" t="str">
        <f>"Q"&amp;ROUNDUP(MONTH(SalesDataTable[[#This Row],[Order Date]])/3,0)</f>
        <v>Q4</v>
      </c>
      <c r="E2576" s="13">
        <f>MONTH(SalesDataTable[[#This Row],[Order Date]])</f>
        <v>12</v>
      </c>
      <c r="F2576" s="11" t="str">
        <f>TEXT(SalesDataTable[[#This Row],[Order Date]],"MMM")</f>
        <v>Dec</v>
      </c>
      <c r="G2576" s="5" t="s">
        <v>11</v>
      </c>
      <c r="H2576" s="5" t="s">
        <v>18</v>
      </c>
      <c r="I2576" s="5" t="s">
        <v>19</v>
      </c>
      <c r="J2576" s="5" t="s">
        <v>3</v>
      </c>
      <c r="K2576" s="5" t="s">
        <v>4</v>
      </c>
      <c r="L2576" s="5" t="s">
        <v>22</v>
      </c>
      <c r="M2576" s="6">
        <v>1</v>
      </c>
      <c r="N2576" s="7">
        <v>49.64</v>
      </c>
      <c r="O2576" s="8">
        <v>0.1</v>
      </c>
      <c r="P2576" s="7">
        <v>22</v>
      </c>
      <c r="Q2576" s="7">
        <f t="shared" si="160"/>
        <v>44.676000000000002</v>
      </c>
      <c r="R2576" s="7">
        <f t="shared" si="161"/>
        <v>22</v>
      </c>
      <c r="S2576" s="7">
        <f t="shared" si="162"/>
        <v>22.676000000000002</v>
      </c>
      <c r="T2576" s="9">
        <f t="shared" si="163"/>
        <v>0.50756558331094992</v>
      </c>
      <c r="U2576" s="6">
        <f>YEAR(SalesDataTable[[#This Row],[Order Date]])</f>
        <v>2026</v>
      </c>
      <c r="V2576" s="9" t="str">
        <f>"Q"&amp;ROUNDUP(MONTH(SalesDataTable[[#This Row],[Order Date]])/3,0)</f>
        <v>Q4</v>
      </c>
      <c r="W2576" s="6">
        <f>MONTH(SalesDataTable[[#This Row],[Order Date]])</f>
        <v>12</v>
      </c>
      <c r="X2576" s="9" t="str">
        <f>TEXT(SalesDataTable[[#This Row],[Order Date]],"mmm")</f>
        <v>Dec</v>
      </c>
    </row>
    <row r="2577" spans="1:24">
      <c r="A2577" s="3">
        <v>3649</v>
      </c>
      <c r="B2577" s="4">
        <v>46367</v>
      </c>
      <c r="C2577" s="11">
        <f>YEAR(SalesDataTable[[#This Row],[Order Date]])</f>
        <v>2026</v>
      </c>
      <c r="D2577" s="11" t="str">
        <f>"Q"&amp;ROUNDUP(MONTH(SalesDataTable[[#This Row],[Order Date]])/3,0)</f>
        <v>Q4</v>
      </c>
      <c r="E2577" s="13">
        <f>MONTH(SalesDataTable[[#This Row],[Order Date]])</f>
        <v>12</v>
      </c>
      <c r="F2577" s="11" t="str">
        <f>TEXT(SalesDataTable[[#This Row],[Order Date]],"MMM")</f>
        <v>Dec</v>
      </c>
      <c r="G2577" s="5" t="s">
        <v>11</v>
      </c>
      <c r="H2577" s="5" t="s">
        <v>12</v>
      </c>
      <c r="I2577" s="5" t="s">
        <v>2</v>
      </c>
      <c r="J2577" s="5" t="s">
        <v>13</v>
      </c>
      <c r="K2577" s="5" t="s">
        <v>14</v>
      </c>
      <c r="L2577" s="5" t="s">
        <v>48</v>
      </c>
      <c r="M2577" s="6">
        <v>1</v>
      </c>
      <c r="N2577" s="7">
        <v>164.29</v>
      </c>
      <c r="O2577" s="8">
        <v>0.05</v>
      </c>
      <c r="P2577" s="7">
        <v>88.66</v>
      </c>
      <c r="Q2577" s="7">
        <f t="shared" si="160"/>
        <v>156.07549999999998</v>
      </c>
      <c r="R2577" s="7">
        <f t="shared" si="161"/>
        <v>88.66</v>
      </c>
      <c r="S2577" s="7">
        <f t="shared" si="162"/>
        <v>67.41549999999998</v>
      </c>
      <c r="T2577" s="9">
        <f t="shared" si="163"/>
        <v>0.43194159237035917</v>
      </c>
      <c r="U2577" s="6">
        <f>YEAR(SalesDataTable[[#This Row],[Order Date]])</f>
        <v>2026</v>
      </c>
      <c r="V2577" s="9" t="str">
        <f>"Q"&amp;ROUNDUP(MONTH(SalesDataTable[[#This Row],[Order Date]])/3,0)</f>
        <v>Q4</v>
      </c>
      <c r="W2577" s="6">
        <f>MONTH(SalesDataTable[[#This Row],[Order Date]])</f>
        <v>12</v>
      </c>
      <c r="X2577" s="9" t="str">
        <f>TEXT(SalesDataTable[[#This Row],[Order Date]],"mmm")</f>
        <v>Dec</v>
      </c>
    </row>
    <row r="2578" spans="1:24">
      <c r="A2578" s="3">
        <v>3963</v>
      </c>
      <c r="B2578" s="4">
        <v>46367</v>
      </c>
      <c r="C2578" s="11">
        <f>YEAR(SalesDataTable[[#This Row],[Order Date]])</f>
        <v>2026</v>
      </c>
      <c r="D2578" s="11" t="str">
        <f>"Q"&amp;ROUNDUP(MONTH(SalesDataTable[[#This Row],[Order Date]])/3,0)</f>
        <v>Q4</v>
      </c>
      <c r="E2578" s="13">
        <f>MONTH(SalesDataTable[[#This Row],[Order Date]])</f>
        <v>12</v>
      </c>
      <c r="F2578" s="11" t="str">
        <f>TEXT(SalesDataTable[[#This Row],[Order Date]],"MMM")</f>
        <v>Dec</v>
      </c>
      <c r="G2578" s="5" t="s">
        <v>20</v>
      </c>
      <c r="H2578" s="5" t="s">
        <v>33</v>
      </c>
      <c r="I2578" s="5" t="s">
        <v>2</v>
      </c>
      <c r="J2578" s="5" t="s">
        <v>3</v>
      </c>
      <c r="K2578" s="5" t="s">
        <v>14</v>
      </c>
      <c r="L2578" s="5" t="s">
        <v>15</v>
      </c>
      <c r="M2578" s="6">
        <v>1</v>
      </c>
      <c r="N2578" s="7">
        <v>35.81</v>
      </c>
      <c r="O2578" s="8">
        <v>0</v>
      </c>
      <c r="P2578" s="7">
        <v>13.28</v>
      </c>
      <c r="Q2578" s="7">
        <f t="shared" si="160"/>
        <v>35.81</v>
      </c>
      <c r="R2578" s="7">
        <f t="shared" si="161"/>
        <v>13.28</v>
      </c>
      <c r="S2578" s="7">
        <f t="shared" si="162"/>
        <v>22.53</v>
      </c>
      <c r="T2578" s="9">
        <f t="shared" si="163"/>
        <v>0.62915386763473891</v>
      </c>
      <c r="U2578" s="6">
        <f>YEAR(SalesDataTable[[#This Row],[Order Date]])</f>
        <v>2026</v>
      </c>
      <c r="V2578" s="9" t="str">
        <f>"Q"&amp;ROUNDUP(MONTH(SalesDataTable[[#This Row],[Order Date]])/3,0)</f>
        <v>Q4</v>
      </c>
      <c r="W2578" s="6">
        <f>MONTH(SalesDataTable[[#This Row],[Order Date]])</f>
        <v>12</v>
      </c>
      <c r="X2578" s="9" t="str">
        <f>TEXT(SalesDataTable[[#This Row],[Order Date]],"mmm")</f>
        <v>Dec</v>
      </c>
    </row>
    <row r="2579" spans="1:24">
      <c r="A2579" s="3">
        <v>4305</v>
      </c>
      <c r="B2579" s="4">
        <v>46367</v>
      </c>
      <c r="C2579" s="11">
        <f>YEAR(SalesDataTable[[#This Row],[Order Date]])</f>
        <v>2026</v>
      </c>
      <c r="D2579" s="11" t="str">
        <f>"Q"&amp;ROUNDUP(MONTH(SalesDataTable[[#This Row],[Order Date]])/3,0)</f>
        <v>Q4</v>
      </c>
      <c r="E2579" s="13">
        <f>MONTH(SalesDataTable[[#This Row],[Order Date]])</f>
        <v>12</v>
      </c>
      <c r="F2579" s="11" t="str">
        <f>TEXT(SalesDataTable[[#This Row],[Order Date]],"MMM")</f>
        <v>Dec</v>
      </c>
      <c r="G2579" s="5" t="s">
        <v>0</v>
      </c>
      <c r="H2579" s="5" t="s">
        <v>36</v>
      </c>
      <c r="I2579" s="5" t="s">
        <v>19</v>
      </c>
      <c r="J2579" s="5" t="s">
        <v>13</v>
      </c>
      <c r="K2579" s="5" t="s">
        <v>34</v>
      </c>
      <c r="L2579" s="5" t="s">
        <v>35</v>
      </c>
      <c r="M2579" s="6">
        <v>1</v>
      </c>
      <c r="N2579" s="7">
        <v>41.31</v>
      </c>
      <c r="O2579" s="8">
        <v>0.05</v>
      </c>
      <c r="P2579" s="7">
        <v>14.56</v>
      </c>
      <c r="Q2579" s="7">
        <f t="shared" si="160"/>
        <v>39.244500000000002</v>
      </c>
      <c r="R2579" s="7">
        <f t="shared" si="161"/>
        <v>14.56</v>
      </c>
      <c r="S2579" s="7">
        <f t="shared" si="162"/>
        <v>24.6845</v>
      </c>
      <c r="T2579" s="9">
        <f t="shared" si="163"/>
        <v>0.62899259768884808</v>
      </c>
      <c r="U2579" s="6">
        <f>YEAR(SalesDataTable[[#This Row],[Order Date]])</f>
        <v>2026</v>
      </c>
      <c r="V2579" s="9" t="str">
        <f>"Q"&amp;ROUNDUP(MONTH(SalesDataTable[[#This Row],[Order Date]])/3,0)</f>
        <v>Q4</v>
      </c>
      <c r="W2579" s="6">
        <f>MONTH(SalesDataTable[[#This Row],[Order Date]])</f>
        <v>12</v>
      </c>
      <c r="X2579" s="9" t="str">
        <f>TEXT(SalesDataTable[[#This Row],[Order Date]],"mmm")</f>
        <v>Dec</v>
      </c>
    </row>
    <row r="2580" spans="1:24">
      <c r="A2580" s="3">
        <v>4942</v>
      </c>
      <c r="B2580" s="4">
        <v>46367</v>
      </c>
      <c r="C2580" s="11">
        <f>YEAR(SalesDataTable[[#This Row],[Order Date]])</f>
        <v>2026</v>
      </c>
      <c r="D2580" s="11" t="str">
        <f>"Q"&amp;ROUNDUP(MONTH(SalesDataTable[[#This Row],[Order Date]])/3,0)</f>
        <v>Q4</v>
      </c>
      <c r="E2580" s="13">
        <f>MONTH(SalesDataTable[[#This Row],[Order Date]])</f>
        <v>12</v>
      </c>
      <c r="F2580" s="11" t="str">
        <f>TEXT(SalesDataTable[[#This Row],[Order Date]],"MMM")</f>
        <v>Dec</v>
      </c>
      <c r="G2580" s="5" t="s">
        <v>20</v>
      </c>
      <c r="H2580" s="5" t="s">
        <v>47</v>
      </c>
      <c r="I2580" s="5" t="s">
        <v>28</v>
      </c>
      <c r="J2580" s="5" t="s">
        <v>13</v>
      </c>
      <c r="K2580" s="5" t="s">
        <v>14</v>
      </c>
      <c r="L2580" s="5" t="s">
        <v>15</v>
      </c>
      <c r="M2580" s="6">
        <v>3</v>
      </c>
      <c r="N2580" s="7">
        <v>36.6</v>
      </c>
      <c r="O2580" s="8">
        <v>0.15</v>
      </c>
      <c r="P2580" s="7">
        <v>13.95</v>
      </c>
      <c r="Q2580" s="7">
        <f t="shared" si="160"/>
        <v>93.330000000000013</v>
      </c>
      <c r="R2580" s="7">
        <f t="shared" si="161"/>
        <v>41.849999999999994</v>
      </c>
      <c r="S2580" s="7">
        <f t="shared" si="162"/>
        <v>51.480000000000018</v>
      </c>
      <c r="T2580" s="9">
        <f t="shared" si="163"/>
        <v>0.55159112825458068</v>
      </c>
      <c r="U2580" s="6">
        <f>YEAR(SalesDataTable[[#This Row],[Order Date]])</f>
        <v>2026</v>
      </c>
      <c r="V2580" s="9" t="str">
        <f>"Q"&amp;ROUNDUP(MONTH(SalesDataTable[[#This Row],[Order Date]])/3,0)</f>
        <v>Q4</v>
      </c>
      <c r="W2580" s="6">
        <f>MONTH(SalesDataTable[[#This Row],[Order Date]])</f>
        <v>12</v>
      </c>
      <c r="X2580" s="9" t="str">
        <f>TEXT(SalesDataTable[[#This Row],[Order Date]],"mmm")</f>
        <v>Dec</v>
      </c>
    </row>
    <row r="2581" spans="1:24">
      <c r="A2581" s="3">
        <v>19</v>
      </c>
      <c r="B2581" s="4">
        <v>46368</v>
      </c>
      <c r="C2581" s="11">
        <f>YEAR(SalesDataTable[[#This Row],[Order Date]])</f>
        <v>2026</v>
      </c>
      <c r="D2581" s="11" t="str">
        <f>"Q"&amp;ROUNDUP(MONTH(SalesDataTable[[#This Row],[Order Date]])/3,0)</f>
        <v>Q4</v>
      </c>
      <c r="E2581" s="13">
        <f>MONTH(SalesDataTable[[#This Row],[Order Date]])</f>
        <v>12</v>
      </c>
      <c r="F2581" s="11" t="str">
        <f>TEXT(SalesDataTable[[#This Row],[Order Date]],"MMM")</f>
        <v>Dec</v>
      </c>
      <c r="G2581" s="5" t="s">
        <v>6</v>
      </c>
      <c r="H2581" s="5" t="s">
        <v>7</v>
      </c>
      <c r="I2581" s="5" t="s">
        <v>2</v>
      </c>
      <c r="J2581" s="5" t="s">
        <v>13</v>
      </c>
      <c r="K2581" s="5" t="s">
        <v>4</v>
      </c>
      <c r="L2581" s="5" t="s">
        <v>22</v>
      </c>
      <c r="M2581" s="6">
        <v>5</v>
      </c>
      <c r="N2581" s="7">
        <v>49.59</v>
      </c>
      <c r="O2581" s="8">
        <v>0</v>
      </c>
      <c r="P2581" s="7">
        <v>22.63</v>
      </c>
      <c r="Q2581" s="7">
        <f t="shared" si="160"/>
        <v>247.95000000000002</v>
      </c>
      <c r="R2581" s="7">
        <f t="shared" si="161"/>
        <v>113.14999999999999</v>
      </c>
      <c r="S2581" s="7">
        <f t="shared" si="162"/>
        <v>134.80000000000001</v>
      </c>
      <c r="T2581" s="9">
        <f t="shared" si="163"/>
        <v>0.54365799556362171</v>
      </c>
      <c r="U2581" s="6">
        <f>YEAR(SalesDataTable[[#This Row],[Order Date]])</f>
        <v>2026</v>
      </c>
      <c r="V2581" s="9" t="str">
        <f>"Q"&amp;ROUNDUP(MONTH(SalesDataTable[[#This Row],[Order Date]])/3,0)</f>
        <v>Q4</v>
      </c>
      <c r="W2581" s="6">
        <f>MONTH(SalesDataTable[[#This Row],[Order Date]])</f>
        <v>12</v>
      </c>
      <c r="X2581" s="9" t="str">
        <f>TEXT(SalesDataTable[[#This Row],[Order Date]],"mmm")</f>
        <v>Dec</v>
      </c>
    </row>
    <row r="2582" spans="1:24">
      <c r="A2582" s="3">
        <v>4963</v>
      </c>
      <c r="B2582" s="4">
        <v>46368</v>
      </c>
      <c r="C2582" s="11">
        <f>YEAR(SalesDataTable[[#This Row],[Order Date]])</f>
        <v>2026</v>
      </c>
      <c r="D2582" s="11" t="str">
        <f>"Q"&amp;ROUNDUP(MONTH(SalesDataTable[[#This Row],[Order Date]])/3,0)</f>
        <v>Q4</v>
      </c>
      <c r="E2582" s="13">
        <f>MONTH(SalesDataTable[[#This Row],[Order Date]])</f>
        <v>12</v>
      </c>
      <c r="F2582" s="11" t="str">
        <f>TEXT(SalesDataTable[[#This Row],[Order Date]],"MMM")</f>
        <v>Dec</v>
      </c>
      <c r="G2582" s="5" t="s">
        <v>0</v>
      </c>
      <c r="H2582" s="5" t="s">
        <v>1</v>
      </c>
      <c r="I2582" s="5" t="s">
        <v>2</v>
      </c>
      <c r="J2582" s="5" t="s">
        <v>13</v>
      </c>
      <c r="K2582" s="5" t="s">
        <v>9</v>
      </c>
      <c r="L2582" s="5" t="s">
        <v>46</v>
      </c>
      <c r="M2582" s="6">
        <v>5</v>
      </c>
      <c r="N2582" s="7">
        <v>72.3</v>
      </c>
      <c r="O2582" s="8">
        <v>0.05</v>
      </c>
      <c r="P2582" s="7">
        <v>31.73</v>
      </c>
      <c r="Q2582" s="7">
        <f t="shared" si="160"/>
        <v>343.42500000000001</v>
      </c>
      <c r="R2582" s="7">
        <f t="shared" si="161"/>
        <v>158.65</v>
      </c>
      <c r="S2582" s="7">
        <f t="shared" si="162"/>
        <v>184.77500000000001</v>
      </c>
      <c r="T2582" s="9">
        <f t="shared" si="163"/>
        <v>0.53803596127247577</v>
      </c>
      <c r="U2582" s="6">
        <f>YEAR(SalesDataTable[[#This Row],[Order Date]])</f>
        <v>2026</v>
      </c>
      <c r="V2582" s="9" t="str">
        <f>"Q"&amp;ROUNDUP(MONTH(SalesDataTable[[#This Row],[Order Date]])/3,0)</f>
        <v>Q4</v>
      </c>
      <c r="W2582" s="6">
        <f>MONTH(SalesDataTable[[#This Row],[Order Date]])</f>
        <v>12</v>
      </c>
      <c r="X2582" s="9" t="str">
        <f>TEXT(SalesDataTable[[#This Row],[Order Date]],"mmm")</f>
        <v>Dec</v>
      </c>
    </row>
    <row r="2583" spans="1:24">
      <c r="A2583" s="3">
        <v>5110</v>
      </c>
      <c r="B2583" s="4">
        <v>46368</v>
      </c>
      <c r="C2583" s="11">
        <f>YEAR(SalesDataTable[[#This Row],[Order Date]])</f>
        <v>2026</v>
      </c>
      <c r="D2583" s="11" t="str">
        <f>"Q"&amp;ROUNDUP(MONTH(SalesDataTable[[#This Row],[Order Date]])/3,0)</f>
        <v>Q4</v>
      </c>
      <c r="E2583" s="13">
        <f>MONTH(SalesDataTable[[#This Row],[Order Date]])</f>
        <v>12</v>
      </c>
      <c r="F2583" s="11" t="str">
        <f>TEXT(SalesDataTable[[#This Row],[Order Date]],"MMM")</f>
        <v>Dec</v>
      </c>
      <c r="G2583" s="5" t="s">
        <v>20</v>
      </c>
      <c r="H2583" s="5" t="s">
        <v>21</v>
      </c>
      <c r="I2583" s="5" t="s">
        <v>2</v>
      </c>
      <c r="J2583" s="5" t="s">
        <v>13</v>
      </c>
      <c r="K2583" s="5" t="s">
        <v>4</v>
      </c>
      <c r="L2583" s="5" t="s">
        <v>22</v>
      </c>
      <c r="M2583" s="6">
        <v>1</v>
      </c>
      <c r="N2583" s="7">
        <v>51.57</v>
      </c>
      <c r="O2583" s="8">
        <v>0.1</v>
      </c>
      <c r="P2583" s="7">
        <v>23.11</v>
      </c>
      <c r="Q2583" s="7">
        <f t="shared" si="160"/>
        <v>46.413000000000004</v>
      </c>
      <c r="R2583" s="7">
        <f t="shared" si="161"/>
        <v>23.11</v>
      </c>
      <c r="S2583" s="7">
        <f t="shared" si="162"/>
        <v>23.303000000000004</v>
      </c>
      <c r="T2583" s="9">
        <f t="shared" si="163"/>
        <v>0.5020791588563549</v>
      </c>
      <c r="U2583" s="6">
        <f>YEAR(SalesDataTable[[#This Row],[Order Date]])</f>
        <v>2026</v>
      </c>
      <c r="V2583" s="9" t="str">
        <f>"Q"&amp;ROUNDUP(MONTH(SalesDataTable[[#This Row],[Order Date]])/3,0)</f>
        <v>Q4</v>
      </c>
      <c r="W2583" s="6">
        <f>MONTH(SalesDataTable[[#This Row],[Order Date]])</f>
        <v>12</v>
      </c>
      <c r="X2583" s="9" t="str">
        <f>TEXT(SalesDataTable[[#This Row],[Order Date]],"mmm")</f>
        <v>Dec</v>
      </c>
    </row>
    <row r="2584" spans="1:24">
      <c r="A2584" s="3">
        <v>10</v>
      </c>
      <c r="B2584" s="4">
        <v>46369</v>
      </c>
      <c r="C2584" s="11">
        <f>YEAR(SalesDataTable[[#This Row],[Order Date]])</f>
        <v>2026</v>
      </c>
      <c r="D2584" s="11" t="str">
        <f>"Q"&amp;ROUNDUP(MONTH(SalesDataTable[[#This Row],[Order Date]])/3,0)</f>
        <v>Q4</v>
      </c>
      <c r="E2584" s="13">
        <f>MONTH(SalesDataTable[[#This Row],[Order Date]])</f>
        <v>12</v>
      </c>
      <c r="F2584" s="11" t="str">
        <f>TEXT(SalesDataTable[[#This Row],[Order Date]],"MMM")</f>
        <v>Dec</v>
      </c>
      <c r="G2584" s="5" t="s">
        <v>0</v>
      </c>
      <c r="H2584" s="5" t="s">
        <v>1</v>
      </c>
      <c r="I2584" s="5" t="s">
        <v>2</v>
      </c>
      <c r="J2584" s="5" t="s">
        <v>3</v>
      </c>
      <c r="K2584" s="5" t="s">
        <v>14</v>
      </c>
      <c r="L2584" s="5" t="s">
        <v>15</v>
      </c>
      <c r="M2584" s="6">
        <v>3</v>
      </c>
      <c r="N2584" s="7">
        <v>35.380000000000003</v>
      </c>
      <c r="O2584" s="8">
        <v>0</v>
      </c>
      <c r="P2584" s="7">
        <v>13.51</v>
      </c>
      <c r="Q2584" s="7">
        <f t="shared" si="160"/>
        <v>106.14000000000001</v>
      </c>
      <c r="R2584" s="7">
        <f t="shared" si="161"/>
        <v>40.53</v>
      </c>
      <c r="S2584" s="7">
        <f t="shared" si="162"/>
        <v>65.610000000000014</v>
      </c>
      <c r="T2584" s="9">
        <f t="shared" si="163"/>
        <v>0.61814584511023185</v>
      </c>
      <c r="U2584" s="6">
        <f>YEAR(SalesDataTable[[#This Row],[Order Date]])</f>
        <v>2026</v>
      </c>
      <c r="V2584" s="9" t="str">
        <f>"Q"&amp;ROUNDUP(MONTH(SalesDataTable[[#This Row],[Order Date]])/3,0)</f>
        <v>Q4</v>
      </c>
      <c r="W2584" s="6">
        <f>MONTH(SalesDataTable[[#This Row],[Order Date]])</f>
        <v>12</v>
      </c>
      <c r="X2584" s="9" t="str">
        <f>TEXT(SalesDataTable[[#This Row],[Order Date]],"mmm")</f>
        <v>Dec</v>
      </c>
    </row>
    <row r="2585" spans="1:24">
      <c r="A2585" s="3">
        <v>216</v>
      </c>
      <c r="B2585" s="4">
        <v>46369</v>
      </c>
      <c r="C2585" s="11">
        <f>YEAR(SalesDataTable[[#This Row],[Order Date]])</f>
        <v>2026</v>
      </c>
      <c r="D2585" s="11" t="str">
        <f>"Q"&amp;ROUNDUP(MONTH(SalesDataTable[[#This Row],[Order Date]])/3,0)</f>
        <v>Q4</v>
      </c>
      <c r="E2585" s="13">
        <f>MONTH(SalesDataTable[[#This Row],[Order Date]])</f>
        <v>12</v>
      </c>
      <c r="F2585" s="11" t="str">
        <f>TEXT(SalesDataTable[[#This Row],[Order Date]],"MMM")</f>
        <v>Dec</v>
      </c>
      <c r="G2585" s="5" t="s">
        <v>11</v>
      </c>
      <c r="H2585" s="5" t="s">
        <v>12</v>
      </c>
      <c r="I2585" s="5" t="s">
        <v>2</v>
      </c>
      <c r="J2585" s="5" t="s">
        <v>16</v>
      </c>
      <c r="K2585" s="5" t="s">
        <v>4</v>
      </c>
      <c r="L2585" s="5" t="s">
        <v>5</v>
      </c>
      <c r="M2585" s="6">
        <v>1</v>
      </c>
      <c r="N2585" s="7">
        <v>83.08</v>
      </c>
      <c r="O2585" s="8">
        <v>0.15</v>
      </c>
      <c r="P2585" s="7">
        <v>42.91</v>
      </c>
      <c r="Q2585" s="7">
        <f t="shared" si="160"/>
        <v>70.617999999999995</v>
      </c>
      <c r="R2585" s="7">
        <f t="shared" si="161"/>
        <v>42.91</v>
      </c>
      <c r="S2585" s="7">
        <f t="shared" si="162"/>
        <v>27.707999999999998</v>
      </c>
      <c r="T2585" s="9">
        <f t="shared" si="163"/>
        <v>0.39236455294684075</v>
      </c>
      <c r="U2585" s="6">
        <f>YEAR(SalesDataTable[[#This Row],[Order Date]])</f>
        <v>2026</v>
      </c>
      <c r="V2585" s="9" t="str">
        <f>"Q"&amp;ROUNDUP(MONTH(SalesDataTable[[#This Row],[Order Date]])/3,0)</f>
        <v>Q4</v>
      </c>
      <c r="W2585" s="6">
        <f>MONTH(SalesDataTable[[#This Row],[Order Date]])</f>
        <v>12</v>
      </c>
      <c r="X2585" s="9" t="str">
        <f>TEXT(SalesDataTable[[#This Row],[Order Date]],"mmm")</f>
        <v>Dec</v>
      </c>
    </row>
    <row r="2586" spans="1:24">
      <c r="A2586" s="3">
        <v>1937</v>
      </c>
      <c r="B2586" s="4">
        <v>46369</v>
      </c>
      <c r="C2586" s="11">
        <f>YEAR(SalesDataTable[[#This Row],[Order Date]])</f>
        <v>2026</v>
      </c>
      <c r="D2586" s="11" t="str">
        <f>"Q"&amp;ROUNDUP(MONTH(SalesDataTable[[#This Row],[Order Date]])/3,0)</f>
        <v>Q4</v>
      </c>
      <c r="E2586" s="13">
        <f>MONTH(SalesDataTable[[#This Row],[Order Date]])</f>
        <v>12</v>
      </c>
      <c r="F2586" s="11" t="str">
        <f>TEXT(SalesDataTable[[#This Row],[Order Date]],"MMM")</f>
        <v>Dec</v>
      </c>
      <c r="G2586" s="5" t="s">
        <v>6</v>
      </c>
      <c r="H2586" s="5" t="s">
        <v>43</v>
      </c>
      <c r="I2586" s="5" t="s">
        <v>8</v>
      </c>
      <c r="J2586" s="5" t="s">
        <v>16</v>
      </c>
      <c r="K2586" s="5" t="s">
        <v>23</v>
      </c>
      <c r="L2586" s="5" t="s">
        <v>51</v>
      </c>
      <c r="M2586" s="6">
        <v>3</v>
      </c>
      <c r="N2586" s="7">
        <v>120.5</v>
      </c>
      <c r="O2586" s="8">
        <v>0.15</v>
      </c>
      <c r="P2586" s="7">
        <v>61.44</v>
      </c>
      <c r="Q2586" s="7">
        <f t="shared" si="160"/>
        <v>307.27499999999998</v>
      </c>
      <c r="R2586" s="7">
        <f t="shared" si="161"/>
        <v>184.32</v>
      </c>
      <c r="S2586" s="7">
        <f t="shared" si="162"/>
        <v>122.95499999999998</v>
      </c>
      <c r="T2586" s="9">
        <f t="shared" si="163"/>
        <v>0.40014644862094212</v>
      </c>
      <c r="U2586" s="6">
        <f>YEAR(SalesDataTable[[#This Row],[Order Date]])</f>
        <v>2026</v>
      </c>
      <c r="V2586" s="9" t="str">
        <f>"Q"&amp;ROUNDUP(MONTH(SalesDataTable[[#This Row],[Order Date]])/3,0)</f>
        <v>Q4</v>
      </c>
      <c r="W2586" s="6">
        <f>MONTH(SalesDataTable[[#This Row],[Order Date]])</f>
        <v>12</v>
      </c>
      <c r="X2586" s="9" t="str">
        <f>TEXT(SalesDataTable[[#This Row],[Order Date]],"mmm")</f>
        <v>Dec</v>
      </c>
    </row>
    <row r="2587" spans="1:24">
      <c r="A2587" s="3">
        <v>4720</v>
      </c>
      <c r="B2587" s="4">
        <v>46369</v>
      </c>
      <c r="C2587" s="11">
        <f>YEAR(SalesDataTable[[#This Row],[Order Date]])</f>
        <v>2026</v>
      </c>
      <c r="D2587" s="11" t="str">
        <f>"Q"&amp;ROUNDUP(MONTH(SalesDataTable[[#This Row],[Order Date]])/3,0)</f>
        <v>Q4</v>
      </c>
      <c r="E2587" s="13">
        <f>MONTH(SalesDataTable[[#This Row],[Order Date]])</f>
        <v>12</v>
      </c>
      <c r="F2587" s="11" t="str">
        <f>TEXT(SalesDataTable[[#This Row],[Order Date]],"MMM")</f>
        <v>Dec</v>
      </c>
      <c r="G2587" s="5" t="s">
        <v>0</v>
      </c>
      <c r="H2587" s="5" t="s">
        <v>1</v>
      </c>
      <c r="I2587" s="5" t="s">
        <v>2</v>
      </c>
      <c r="J2587" s="5" t="s">
        <v>13</v>
      </c>
      <c r="K2587" s="5" t="s">
        <v>9</v>
      </c>
      <c r="L2587" s="5" t="s">
        <v>46</v>
      </c>
      <c r="M2587" s="6">
        <v>3</v>
      </c>
      <c r="N2587" s="7">
        <v>73.040000000000006</v>
      </c>
      <c r="O2587" s="8">
        <v>0.1</v>
      </c>
      <c r="P2587" s="7">
        <v>31.78</v>
      </c>
      <c r="Q2587" s="7">
        <f t="shared" si="160"/>
        <v>197.208</v>
      </c>
      <c r="R2587" s="7">
        <f t="shared" si="161"/>
        <v>95.34</v>
      </c>
      <c r="S2587" s="7">
        <f t="shared" si="162"/>
        <v>101.86799999999999</v>
      </c>
      <c r="T2587" s="9">
        <f t="shared" si="163"/>
        <v>0.51655105269563095</v>
      </c>
      <c r="U2587" s="6">
        <f>YEAR(SalesDataTable[[#This Row],[Order Date]])</f>
        <v>2026</v>
      </c>
      <c r="V2587" s="9" t="str">
        <f>"Q"&amp;ROUNDUP(MONTH(SalesDataTable[[#This Row],[Order Date]])/3,0)</f>
        <v>Q4</v>
      </c>
      <c r="W2587" s="6">
        <f>MONTH(SalesDataTable[[#This Row],[Order Date]])</f>
        <v>12</v>
      </c>
      <c r="X2587" s="9" t="str">
        <f>TEXT(SalesDataTable[[#This Row],[Order Date]],"mmm")</f>
        <v>Dec</v>
      </c>
    </row>
    <row r="2588" spans="1:24">
      <c r="A2588" s="3">
        <v>91</v>
      </c>
      <c r="B2588" s="4">
        <v>46370</v>
      </c>
      <c r="C2588" s="11">
        <f>YEAR(SalesDataTable[[#This Row],[Order Date]])</f>
        <v>2026</v>
      </c>
      <c r="D2588" s="11" t="str">
        <f>"Q"&amp;ROUNDUP(MONTH(SalesDataTable[[#This Row],[Order Date]])/3,0)</f>
        <v>Q4</v>
      </c>
      <c r="E2588" s="13">
        <f>MONTH(SalesDataTable[[#This Row],[Order Date]])</f>
        <v>12</v>
      </c>
      <c r="F2588" s="11" t="str">
        <f>TEXT(SalesDataTable[[#This Row],[Order Date]],"MMM")</f>
        <v>Dec</v>
      </c>
      <c r="G2588" s="5" t="s">
        <v>6</v>
      </c>
      <c r="H2588" s="5" t="s">
        <v>7</v>
      </c>
      <c r="I2588" s="5" t="s">
        <v>2</v>
      </c>
      <c r="J2588" s="5" t="s">
        <v>3</v>
      </c>
      <c r="K2588" s="5" t="s">
        <v>23</v>
      </c>
      <c r="L2588" s="5" t="s">
        <v>24</v>
      </c>
      <c r="M2588" s="6">
        <v>2</v>
      </c>
      <c r="N2588" s="7">
        <v>339.95</v>
      </c>
      <c r="O2588" s="8">
        <v>0</v>
      </c>
      <c r="P2588" s="7">
        <v>195.78</v>
      </c>
      <c r="Q2588" s="7">
        <f t="shared" si="160"/>
        <v>679.9</v>
      </c>
      <c r="R2588" s="7">
        <f t="shared" si="161"/>
        <v>391.56</v>
      </c>
      <c r="S2588" s="7">
        <f t="shared" si="162"/>
        <v>288.33999999999997</v>
      </c>
      <c r="T2588" s="9">
        <f t="shared" si="163"/>
        <v>0.42409177820267685</v>
      </c>
      <c r="U2588" s="6">
        <f>YEAR(SalesDataTable[[#This Row],[Order Date]])</f>
        <v>2026</v>
      </c>
      <c r="V2588" s="9" t="str">
        <f>"Q"&amp;ROUNDUP(MONTH(SalesDataTable[[#This Row],[Order Date]])/3,0)</f>
        <v>Q4</v>
      </c>
      <c r="W2588" s="6">
        <f>MONTH(SalesDataTable[[#This Row],[Order Date]])</f>
        <v>12</v>
      </c>
      <c r="X2588" s="9" t="str">
        <f>TEXT(SalesDataTable[[#This Row],[Order Date]],"mmm")</f>
        <v>Dec</v>
      </c>
    </row>
    <row r="2589" spans="1:24">
      <c r="A2589" s="3">
        <v>505</v>
      </c>
      <c r="B2589" s="4">
        <v>46370</v>
      </c>
      <c r="C2589" s="11">
        <f>YEAR(SalesDataTable[[#This Row],[Order Date]])</f>
        <v>2026</v>
      </c>
      <c r="D2589" s="11" t="str">
        <f>"Q"&amp;ROUNDUP(MONTH(SalesDataTable[[#This Row],[Order Date]])/3,0)</f>
        <v>Q4</v>
      </c>
      <c r="E2589" s="13">
        <f>MONTH(SalesDataTable[[#This Row],[Order Date]])</f>
        <v>12</v>
      </c>
      <c r="F2589" s="11" t="str">
        <f>TEXT(SalesDataTable[[#This Row],[Order Date]],"MMM")</f>
        <v>Dec</v>
      </c>
      <c r="G2589" s="5" t="s">
        <v>0</v>
      </c>
      <c r="H2589" s="5" t="s">
        <v>50</v>
      </c>
      <c r="I2589" s="5" t="s">
        <v>28</v>
      </c>
      <c r="J2589" s="5" t="s">
        <v>3</v>
      </c>
      <c r="K2589" s="5" t="s">
        <v>23</v>
      </c>
      <c r="L2589" s="5" t="s">
        <v>29</v>
      </c>
      <c r="M2589" s="6">
        <v>2</v>
      </c>
      <c r="N2589" s="7">
        <v>199.43</v>
      </c>
      <c r="O2589" s="8">
        <v>0.05</v>
      </c>
      <c r="P2589" s="7">
        <v>106.58</v>
      </c>
      <c r="Q2589" s="7">
        <f t="shared" si="160"/>
        <v>378.91699999999997</v>
      </c>
      <c r="R2589" s="7">
        <f t="shared" si="161"/>
        <v>213.16</v>
      </c>
      <c r="S2589" s="7">
        <f t="shared" si="162"/>
        <v>165.75699999999998</v>
      </c>
      <c r="T2589" s="9">
        <f t="shared" si="163"/>
        <v>0.4374493622613923</v>
      </c>
      <c r="U2589" s="6">
        <f>YEAR(SalesDataTable[[#This Row],[Order Date]])</f>
        <v>2026</v>
      </c>
      <c r="V2589" s="9" t="str">
        <f>"Q"&amp;ROUNDUP(MONTH(SalesDataTable[[#This Row],[Order Date]])/3,0)</f>
        <v>Q4</v>
      </c>
      <c r="W2589" s="6">
        <f>MONTH(SalesDataTable[[#This Row],[Order Date]])</f>
        <v>12</v>
      </c>
      <c r="X2589" s="9" t="str">
        <f>TEXT(SalesDataTable[[#This Row],[Order Date]],"mmm")</f>
        <v>Dec</v>
      </c>
    </row>
    <row r="2590" spans="1:24">
      <c r="A2590" s="3">
        <v>640</v>
      </c>
      <c r="B2590" s="4">
        <v>46370</v>
      </c>
      <c r="C2590" s="11">
        <f>YEAR(SalesDataTable[[#This Row],[Order Date]])</f>
        <v>2026</v>
      </c>
      <c r="D2590" s="11" t="str">
        <f>"Q"&amp;ROUNDUP(MONTH(SalesDataTable[[#This Row],[Order Date]])/3,0)</f>
        <v>Q4</v>
      </c>
      <c r="E2590" s="13">
        <f>MONTH(SalesDataTable[[#This Row],[Order Date]])</f>
        <v>12</v>
      </c>
      <c r="F2590" s="11" t="str">
        <f>TEXT(SalesDataTable[[#This Row],[Order Date]],"MMM")</f>
        <v>Dec</v>
      </c>
      <c r="G2590" s="5" t="s">
        <v>0</v>
      </c>
      <c r="H2590" s="5" t="s">
        <v>50</v>
      </c>
      <c r="I2590" s="5" t="s">
        <v>2</v>
      </c>
      <c r="J2590" s="5" t="s">
        <v>3</v>
      </c>
      <c r="K2590" s="5" t="s">
        <v>34</v>
      </c>
      <c r="L2590" s="5" t="s">
        <v>45</v>
      </c>
      <c r="M2590" s="6">
        <v>2</v>
      </c>
      <c r="N2590" s="7">
        <v>51.77</v>
      </c>
      <c r="O2590" s="8">
        <v>0.05</v>
      </c>
      <c r="P2590" s="7">
        <v>21.76</v>
      </c>
      <c r="Q2590" s="7">
        <f t="shared" si="160"/>
        <v>98.363</v>
      </c>
      <c r="R2590" s="7">
        <f t="shared" si="161"/>
        <v>43.52</v>
      </c>
      <c r="S2590" s="7">
        <f t="shared" si="162"/>
        <v>54.842999999999996</v>
      </c>
      <c r="T2590" s="9">
        <f t="shared" si="163"/>
        <v>0.55755721155312465</v>
      </c>
      <c r="U2590" s="6">
        <f>YEAR(SalesDataTable[[#This Row],[Order Date]])</f>
        <v>2026</v>
      </c>
      <c r="V2590" s="9" t="str">
        <f>"Q"&amp;ROUNDUP(MONTH(SalesDataTable[[#This Row],[Order Date]])/3,0)</f>
        <v>Q4</v>
      </c>
      <c r="W2590" s="6">
        <f>MONTH(SalesDataTable[[#This Row],[Order Date]])</f>
        <v>12</v>
      </c>
      <c r="X2590" s="9" t="str">
        <f>TEXT(SalesDataTable[[#This Row],[Order Date]],"mmm")</f>
        <v>Dec</v>
      </c>
    </row>
    <row r="2591" spans="1:24">
      <c r="A2591" s="3">
        <v>1408</v>
      </c>
      <c r="B2591" s="4">
        <v>46370</v>
      </c>
      <c r="C2591" s="11">
        <f>YEAR(SalesDataTable[[#This Row],[Order Date]])</f>
        <v>2026</v>
      </c>
      <c r="D2591" s="11" t="str">
        <f>"Q"&amp;ROUNDUP(MONTH(SalesDataTable[[#This Row],[Order Date]])/3,0)</f>
        <v>Q4</v>
      </c>
      <c r="E2591" s="13">
        <f>MONTH(SalesDataTable[[#This Row],[Order Date]])</f>
        <v>12</v>
      </c>
      <c r="F2591" s="11" t="str">
        <f>TEXT(SalesDataTable[[#This Row],[Order Date]],"MMM")</f>
        <v>Dec</v>
      </c>
      <c r="G2591" s="5" t="s">
        <v>6</v>
      </c>
      <c r="H2591" s="5" t="s">
        <v>7</v>
      </c>
      <c r="I2591" s="5" t="s">
        <v>2</v>
      </c>
      <c r="J2591" s="5" t="s">
        <v>13</v>
      </c>
      <c r="K2591" s="5" t="s">
        <v>14</v>
      </c>
      <c r="L2591" s="5" t="s">
        <v>48</v>
      </c>
      <c r="M2591" s="6">
        <v>1</v>
      </c>
      <c r="N2591" s="7">
        <v>161.53</v>
      </c>
      <c r="O2591" s="8">
        <v>0</v>
      </c>
      <c r="P2591" s="7">
        <v>87.43</v>
      </c>
      <c r="Q2591" s="7">
        <f t="shared" si="160"/>
        <v>161.53</v>
      </c>
      <c r="R2591" s="7">
        <f t="shared" si="161"/>
        <v>87.43</v>
      </c>
      <c r="S2591" s="7">
        <f t="shared" si="162"/>
        <v>74.099999999999994</v>
      </c>
      <c r="T2591" s="9">
        <f t="shared" si="163"/>
        <v>0.45873831486411187</v>
      </c>
      <c r="U2591" s="6">
        <f>YEAR(SalesDataTable[[#This Row],[Order Date]])</f>
        <v>2026</v>
      </c>
      <c r="V2591" s="9" t="str">
        <f>"Q"&amp;ROUNDUP(MONTH(SalesDataTable[[#This Row],[Order Date]])/3,0)</f>
        <v>Q4</v>
      </c>
      <c r="W2591" s="6">
        <f>MONTH(SalesDataTable[[#This Row],[Order Date]])</f>
        <v>12</v>
      </c>
      <c r="X2591" s="9" t="str">
        <f>TEXT(SalesDataTable[[#This Row],[Order Date]],"mmm")</f>
        <v>Dec</v>
      </c>
    </row>
    <row r="2592" spans="1:24">
      <c r="A2592" s="3">
        <v>2074</v>
      </c>
      <c r="B2592" s="4">
        <v>46370</v>
      </c>
      <c r="C2592" s="11">
        <f>YEAR(SalesDataTable[[#This Row],[Order Date]])</f>
        <v>2026</v>
      </c>
      <c r="D2592" s="11" t="str">
        <f>"Q"&amp;ROUNDUP(MONTH(SalesDataTable[[#This Row],[Order Date]])/3,0)</f>
        <v>Q4</v>
      </c>
      <c r="E2592" s="13">
        <f>MONTH(SalesDataTable[[#This Row],[Order Date]])</f>
        <v>12</v>
      </c>
      <c r="F2592" s="11" t="str">
        <f>TEXT(SalesDataTable[[#This Row],[Order Date]],"MMM")</f>
        <v>Dec</v>
      </c>
      <c r="G2592" s="5" t="s">
        <v>6</v>
      </c>
      <c r="H2592" s="5" t="s">
        <v>43</v>
      </c>
      <c r="I2592" s="5" t="s">
        <v>8</v>
      </c>
      <c r="J2592" s="5" t="s">
        <v>16</v>
      </c>
      <c r="K2592" s="5" t="s">
        <v>9</v>
      </c>
      <c r="L2592" s="5" t="s">
        <v>17</v>
      </c>
      <c r="M2592" s="6">
        <v>4</v>
      </c>
      <c r="N2592" s="7">
        <v>145.85</v>
      </c>
      <c r="O2592" s="8">
        <v>0.1</v>
      </c>
      <c r="P2592" s="7">
        <v>79.47</v>
      </c>
      <c r="Q2592" s="7">
        <f t="shared" si="160"/>
        <v>525.05999999999995</v>
      </c>
      <c r="R2592" s="7">
        <f t="shared" si="161"/>
        <v>317.88</v>
      </c>
      <c r="S2592" s="7">
        <f t="shared" si="162"/>
        <v>207.17999999999995</v>
      </c>
      <c r="T2592" s="9">
        <f t="shared" si="163"/>
        <v>0.39458347617415146</v>
      </c>
      <c r="U2592" s="6">
        <f>YEAR(SalesDataTable[[#This Row],[Order Date]])</f>
        <v>2026</v>
      </c>
      <c r="V2592" s="9" t="str">
        <f>"Q"&amp;ROUNDUP(MONTH(SalesDataTable[[#This Row],[Order Date]])/3,0)</f>
        <v>Q4</v>
      </c>
      <c r="W2592" s="6">
        <f>MONTH(SalesDataTable[[#This Row],[Order Date]])</f>
        <v>12</v>
      </c>
      <c r="X2592" s="9" t="str">
        <f>TEXT(SalesDataTable[[#This Row],[Order Date]],"mmm")</f>
        <v>Dec</v>
      </c>
    </row>
    <row r="2593" spans="1:24">
      <c r="A2593" s="3">
        <v>2639</v>
      </c>
      <c r="B2593" s="4">
        <v>46370</v>
      </c>
      <c r="C2593" s="11">
        <f>YEAR(SalesDataTable[[#This Row],[Order Date]])</f>
        <v>2026</v>
      </c>
      <c r="D2593" s="11" t="str">
        <f>"Q"&amp;ROUNDUP(MONTH(SalesDataTable[[#This Row],[Order Date]])/3,0)</f>
        <v>Q4</v>
      </c>
      <c r="E2593" s="13">
        <f>MONTH(SalesDataTable[[#This Row],[Order Date]])</f>
        <v>12</v>
      </c>
      <c r="F2593" s="11" t="str">
        <f>TEXT(SalesDataTable[[#This Row],[Order Date]],"MMM")</f>
        <v>Dec</v>
      </c>
      <c r="G2593" s="5" t="s">
        <v>20</v>
      </c>
      <c r="H2593" s="5" t="s">
        <v>47</v>
      </c>
      <c r="I2593" s="5" t="s">
        <v>2</v>
      </c>
      <c r="J2593" s="5" t="s">
        <v>3</v>
      </c>
      <c r="K2593" s="5" t="s">
        <v>23</v>
      </c>
      <c r="L2593" s="5" t="s">
        <v>29</v>
      </c>
      <c r="M2593" s="6">
        <v>1</v>
      </c>
      <c r="N2593" s="7">
        <v>197.18</v>
      </c>
      <c r="O2593" s="8">
        <v>0</v>
      </c>
      <c r="P2593" s="7">
        <v>105.28</v>
      </c>
      <c r="Q2593" s="7">
        <f t="shared" si="160"/>
        <v>197.18</v>
      </c>
      <c r="R2593" s="7">
        <f t="shared" si="161"/>
        <v>105.28</v>
      </c>
      <c r="S2593" s="7">
        <f t="shared" si="162"/>
        <v>91.9</v>
      </c>
      <c r="T2593" s="9">
        <f t="shared" si="163"/>
        <v>0.46607160969672384</v>
      </c>
      <c r="U2593" s="6">
        <f>YEAR(SalesDataTable[[#This Row],[Order Date]])</f>
        <v>2026</v>
      </c>
      <c r="V2593" s="9" t="str">
        <f>"Q"&amp;ROUNDUP(MONTH(SalesDataTable[[#This Row],[Order Date]])/3,0)</f>
        <v>Q4</v>
      </c>
      <c r="W2593" s="6">
        <f>MONTH(SalesDataTable[[#This Row],[Order Date]])</f>
        <v>12</v>
      </c>
      <c r="X2593" s="9" t="str">
        <f>TEXT(SalesDataTable[[#This Row],[Order Date]],"mmm")</f>
        <v>Dec</v>
      </c>
    </row>
    <row r="2594" spans="1:24">
      <c r="A2594" s="3">
        <v>2694</v>
      </c>
      <c r="B2594" s="4">
        <v>46370</v>
      </c>
      <c r="C2594" s="11">
        <f>YEAR(SalesDataTable[[#This Row],[Order Date]])</f>
        <v>2026</v>
      </c>
      <c r="D2594" s="11" t="str">
        <f>"Q"&amp;ROUNDUP(MONTH(SalesDataTable[[#This Row],[Order Date]])/3,0)</f>
        <v>Q4</v>
      </c>
      <c r="E2594" s="13">
        <f>MONTH(SalesDataTable[[#This Row],[Order Date]])</f>
        <v>12</v>
      </c>
      <c r="F2594" s="11" t="str">
        <f>TEXT(SalesDataTable[[#This Row],[Order Date]],"MMM")</f>
        <v>Dec</v>
      </c>
      <c r="G2594" s="5" t="s">
        <v>20</v>
      </c>
      <c r="H2594" s="5" t="s">
        <v>31</v>
      </c>
      <c r="I2594" s="5" t="s">
        <v>2</v>
      </c>
      <c r="J2594" s="5" t="s">
        <v>13</v>
      </c>
      <c r="K2594" s="5" t="s">
        <v>23</v>
      </c>
      <c r="L2594" s="5" t="s">
        <v>51</v>
      </c>
      <c r="M2594" s="6">
        <v>1</v>
      </c>
      <c r="N2594" s="7">
        <v>124.9</v>
      </c>
      <c r="O2594" s="8">
        <v>0</v>
      </c>
      <c r="P2594" s="7">
        <v>62.16</v>
      </c>
      <c r="Q2594" s="7">
        <f t="shared" si="160"/>
        <v>124.9</v>
      </c>
      <c r="R2594" s="7">
        <f t="shared" si="161"/>
        <v>62.16</v>
      </c>
      <c r="S2594" s="7">
        <f t="shared" si="162"/>
        <v>62.740000000000009</v>
      </c>
      <c r="T2594" s="9">
        <f t="shared" si="163"/>
        <v>0.50232185748598879</v>
      </c>
      <c r="U2594" s="6">
        <f>YEAR(SalesDataTable[[#This Row],[Order Date]])</f>
        <v>2026</v>
      </c>
      <c r="V2594" s="9" t="str">
        <f>"Q"&amp;ROUNDUP(MONTH(SalesDataTable[[#This Row],[Order Date]])/3,0)</f>
        <v>Q4</v>
      </c>
      <c r="W2594" s="6">
        <f>MONTH(SalesDataTable[[#This Row],[Order Date]])</f>
        <v>12</v>
      </c>
      <c r="X2594" s="9" t="str">
        <f>TEXT(SalesDataTable[[#This Row],[Order Date]],"mmm")</f>
        <v>Dec</v>
      </c>
    </row>
    <row r="2595" spans="1:24">
      <c r="A2595" s="3">
        <v>2797</v>
      </c>
      <c r="B2595" s="4">
        <v>46370</v>
      </c>
      <c r="C2595" s="11">
        <f>YEAR(SalesDataTable[[#This Row],[Order Date]])</f>
        <v>2026</v>
      </c>
      <c r="D2595" s="11" t="str">
        <f>"Q"&amp;ROUNDUP(MONTH(SalesDataTable[[#This Row],[Order Date]])/3,0)</f>
        <v>Q4</v>
      </c>
      <c r="E2595" s="13">
        <f>MONTH(SalesDataTable[[#This Row],[Order Date]])</f>
        <v>12</v>
      </c>
      <c r="F2595" s="11" t="str">
        <f>TEXT(SalesDataTable[[#This Row],[Order Date]],"MMM")</f>
        <v>Dec</v>
      </c>
      <c r="G2595" s="5" t="s">
        <v>11</v>
      </c>
      <c r="H2595" s="5" t="s">
        <v>52</v>
      </c>
      <c r="I2595" s="5" t="s">
        <v>19</v>
      </c>
      <c r="J2595" s="5" t="s">
        <v>13</v>
      </c>
      <c r="K2595" s="5" t="s">
        <v>9</v>
      </c>
      <c r="L2595" s="5" t="s">
        <v>46</v>
      </c>
      <c r="M2595" s="6">
        <v>2</v>
      </c>
      <c r="N2595" s="7">
        <v>70.239999999999995</v>
      </c>
      <c r="O2595" s="8">
        <v>0.1</v>
      </c>
      <c r="P2595" s="7">
        <v>32.130000000000003</v>
      </c>
      <c r="Q2595" s="7">
        <f t="shared" si="160"/>
        <v>126.43199999999999</v>
      </c>
      <c r="R2595" s="7">
        <f t="shared" si="161"/>
        <v>64.260000000000005</v>
      </c>
      <c r="S2595" s="7">
        <f t="shared" si="162"/>
        <v>62.171999999999983</v>
      </c>
      <c r="T2595" s="9">
        <f t="shared" si="163"/>
        <v>0.49174259681093385</v>
      </c>
      <c r="U2595" s="6">
        <f>YEAR(SalesDataTable[[#This Row],[Order Date]])</f>
        <v>2026</v>
      </c>
      <c r="V2595" s="9" t="str">
        <f>"Q"&amp;ROUNDUP(MONTH(SalesDataTable[[#This Row],[Order Date]])/3,0)</f>
        <v>Q4</v>
      </c>
      <c r="W2595" s="6">
        <f>MONTH(SalesDataTable[[#This Row],[Order Date]])</f>
        <v>12</v>
      </c>
      <c r="X2595" s="9" t="str">
        <f>TEXT(SalesDataTable[[#This Row],[Order Date]],"mmm")</f>
        <v>Dec</v>
      </c>
    </row>
    <row r="2596" spans="1:24">
      <c r="A2596" s="3">
        <v>2811</v>
      </c>
      <c r="B2596" s="4">
        <v>46370</v>
      </c>
      <c r="C2596" s="11">
        <f>YEAR(SalesDataTable[[#This Row],[Order Date]])</f>
        <v>2026</v>
      </c>
      <c r="D2596" s="11" t="str">
        <f>"Q"&amp;ROUNDUP(MONTH(SalesDataTable[[#This Row],[Order Date]])/3,0)</f>
        <v>Q4</v>
      </c>
      <c r="E2596" s="13">
        <f>MONTH(SalesDataTable[[#This Row],[Order Date]])</f>
        <v>12</v>
      </c>
      <c r="F2596" s="11" t="str">
        <f>TEXT(SalesDataTable[[#This Row],[Order Date]],"MMM")</f>
        <v>Dec</v>
      </c>
      <c r="G2596" s="5" t="s">
        <v>6</v>
      </c>
      <c r="H2596" s="5" t="s">
        <v>41</v>
      </c>
      <c r="I2596" s="5" t="s">
        <v>19</v>
      </c>
      <c r="J2596" s="5" t="s">
        <v>16</v>
      </c>
      <c r="K2596" s="5" t="s">
        <v>9</v>
      </c>
      <c r="L2596" s="5" t="s">
        <v>17</v>
      </c>
      <c r="M2596" s="6">
        <v>5</v>
      </c>
      <c r="N2596" s="7">
        <v>145.6</v>
      </c>
      <c r="O2596" s="8">
        <v>0.15</v>
      </c>
      <c r="P2596" s="7">
        <v>81.180000000000007</v>
      </c>
      <c r="Q2596" s="7">
        <f t="shared" si="160"/>
        <v>618.79999999999995</v>
      </c>
      <c r="R2596" s="7">
        <f t="shared" si="161"/>
        <v>405.90000000000003</v>
      </c>
      <c r="S2596" s="7">
        <f t="shared" si="162"/>
        <v>212.89999999999992</v>
      </c>
      <c r="T2596" s="9">
        <f t="shared" si="163"/>
        <v>0.34405300581771159</v>
      </c>
      <c r="U2596" s="6">
        <f>YEAR(SalesDataTable[[#This Row],[Order Date]])</f>
        <v>2026</v>
      </c>
      <c r="V2596" s="9" t="str">
        <f>"Q"&amp;ROUNDUP(MONTH(SalesDataTable[[#This Row],[Order Date]])/3,0)</f>
        <v>Q4</v>
      </c>
      <c r="W2596" s="6">
        <f>MONTH(SalesDataTable[[#This Row],[Order Date]])</f>
        <v>12</v>
      </c>
      <c r="X2596" s="9" t="str">
        <f>TEXT(SalesDataTable[[#This Row],[Order Date]],"mmm")</f>
        <v>Dec</v>
      </c>
    </row>
    <row r="2597" spans="1:24">
      <c r="A2597" s="3">
        <v>4037</v>
      </c>
      <c r="B2597" s="4">
        <v>46370</v>
      </c>
      <c r="C2597" s="11">
        <f>YEAR(SalesDataTable[[#This Row],[Order Date]])</f>
        <v>2026</v>
      </c>
      <c r="D2597" s="11" t="str">
        <f>"Q"&amp;ROUNDUP(MONTH(SalesDataTable[[#This Row],[Order Date]])/3,0)</f>
        <v>Q4</v>
      </c>
      <c r="E2597" s="13">
        <f>MONTH(SalesDataTable[[#This Row],[Order Date]])</f>
        <v>12</v>
      </c>
      <c r="F2597" s="11" t="str">
        <f>TEXT(SalesDataTable[[#This Row],[Order Date]],"MMM")</f>
        <v>Dec</v>
      </c>
      <c r="G2597" s="5" t="s">
        <v>20</v>
      </c>
      <c r="H2597" s="5" t="s">
        <v>33</v>
      </c>
      <c r="I2597" s="5" t="s">
        <v>19</v>
      </c>
      <c r="J2597" s="5" t="s">
        <v>3</v>
      </c>
      <c r="K2597" s="5" t="s">
        <v>9</v>
      </c>
      <c r="L2597" s="5" t="s">
        <v>37</v>
      </c>
      <c r="M2597" s="6">
        <v>1</v>
      </c>
      <c r="N2597" s="7">
        <v>152.4</v>
      </c>
      <c r="O2597" s="8">
        <v>0.05</v>
      </c>
      <c r="P2597" s="7">
        <v>77.98</v>
      </c>
      <c r="Q2597" s="7">
        <f t="shared" si="160"/>
        <v>144.78</v>
      </c>
      <c r="R2597" s="7">
        <f t="shared" si="161"/>
        <v>77.98</v>
      </c>
      <c r="S2597" s="7">
        <f t="shared" si="162"/>
        <v>66.8</v>
      </c>
      <c r="T2597" s="9">
        <f t="shared" si="163"/>
        <v>0.46138969470921398</v>
      </c>
      <c r="U2597" s="6">
        <f>YEAR(SalesDataTable[[#This Row],[Order Date]])</f>
        <v>2026</v>
      </c>
      <c r="V2597" s="9" t="str">
        <f>"Q"&amp;ROUNDUP(MONTH(SalesDataTable[[#This Row],[Order Date]])/3,0)</f>
        <v>Q4</v>
      </c>
      <c r="W2597" s="6">
        <f>MONTH(SalesDataTable[[#This Row],[Order Date]])</f>
        <v>12</v>
      </c>
      <c r="X2597" s="9" t="str">
        <f>TEXT(SalesDataTable[[#This Row],[Order Date]],"mmm")</f>
        <v>Dec</v>
      </c>
    </row>
    <row r="2598" spans="1:24">
      <c r="A2598" s="3">
        <v>4629</v>
      </c>
      <c r="B2598" s="4">
        <v>46370</v>
      </c>
      <c r="C2598" s="11">
        <f>YEAR(SalesDataTable[[#This Row],[Order Date]])</f>
        <v>2026</v>
      </c>
      <c r="D2598" s="11" t="str">
        <f>"Q"&amp;ROUNDUP(MONTH(SalesDataTable[[#This Row],[Order Date]])/3,0)</f>
        <v>Q4</v>
      </c>
      <c r="E2598" s="13">
        <f>MONTH(SalesDataTable[[#This Row],[Order Date]])</f>
        <v>12</v>
      </c>
      <c r="F2598" s="11" t="str">
        <f>TEXT(SalesDataTable[[#This Row],[Order Date]],"MMM")</f>
        <v>Dec</v>
      </c>
      <c r="G2598" s="5" t="s">
        <v>11</v>
      </c>
      <c r="H2598" s="5" t="s">
        <v>12</v>
      </c>
      <c r="I2598" s="5" t="s">
        <v>2</v>
      </c>
      <c r="J2598" s="5" t="s">
        <v>13</v>
      </c>
      <c r="K2598" s="5" t="s">
        <v>14</v>
      </c>
      <c r="L2598" s="5" t="s">
        <v>15</v>
      </c>
      <c r="M2598" s="6">
        <v>1</v>
      </c>
      <c r="N2598" s="7">
        <v>36.17</v>
      </c>
      <c r="O2598" s="8">
        <v>0.05</v>
      </c>
      <c r="P2598" s="7">
        <v>13.87</v>
      </c>
      <c r="Q2598" s="7">
        <f t="shared" si="160"/>
        <v>34.361499999999999</v>
      </c>
      <c r="R2598" s="7">
        <f t="shared" si="161"/>
        <v>13.87</v>
      </c>
      <c r="S2598" s="7">
        <f t="shared" si="162"/>
        <v>20.491500000000002</v>
      </c>
      <c r="T2598" s="9">
        <f t="shared" si="163"/>
        <v>0.59635056676803988</v>
      </c>
      <c r="U2598" s="6">
        <f>YEAR(SalesDataTable[[#This Row],[Order Date]])</f>
        <v>2026</v>
      </c>
      <c r="V2598" s="9" t="str">
        <f>"Q"&amp;ROUNDUP(MONTH(SalesDataTable[[#This Row],[Order Date]])/3,0)</f>
        <v>Q4</v>
      </c>
      <c r="W2598" s="6">
        <f>MONTH(SalesDataTable[[#This Row],[Order Date]])</f>
        <v>12</v>
      </c>
      <c r="X2598" s="9" t="str">
        <f>TEXT(SalesDataTable[[#This Row],[Order Date]],"mmm")</f>
        <v>Dec</v>
      </c>
    </row>
    <row r="2599" spans="1:24">
      <c r="A2599" s="3">
        <v>2455</v>
      </c>
      <c r="B2599" s="4">
        <v>46371</v>
      </c>
      <c r="C2599" s="11">
        <f>YEAR(SalesDataTable[[#This Row],[Order Date]])</f>
        <v>2026</v>
      </c>
      <c r="D2599" s="11" t="str">
        <f>"Q"&amp;ROUNDUP(MONTH(SalesDataTable[[#This Row],[Order Date]])/3,0)</f>
        <v>Q4</v>
      </c>
      <c r="E2599" s="13">
        <f>MONTH(SalesDataTable[[#This Row],[Order Date]])</f>
        <v>12</v>
      </c>
      <c r="F2599" s="11" t="str">
        <f>TEXT(SalesDataTable[[#This Row],[Order Date]],"MMM")</f>
        <v>Dec</v>
      </c>
      <c r="G2599" s="5" t="s">
        <v>6</v>
      </c>
      <c r="H2599" s="5" t="s">
        <v>43</v>
      </c>
      <c r="I2599" s="5" t="s">
        <v>2</v>
      </c>
      <c r="J2599" s="5" t="s">
        <v>3</v>
      </c>
      <c r="K2599" s="5" t="s">
        <v>23</v>
      </c>
      <c r="L2599" s="5" t="s">
        <v>51</v>
      </c>
      <c r="M2599" s="6">
        <v>3</v>
      </c>
      <c r="N2599" s="7">
        <v>126.21</v>
      </c>
      <c r="O2599" s="8">
        <v>0.1</v>
      </c>
      <c r="P2599" s="7">
        <v>60.65</v>
      </c>
      <c r="Q2599" s="7">
        <f t="shared" si="160"/>
        <v>340.767</v>
      </c>
      <c r="R2599" s="7">
        <f t="shared" si="161"/>
        <v>181.95</v>
      </c>
      <c r="S2599" s="7">
        <f t="shared" si="162"/>
        <v>158.81700000000001</v>
      </c>
      <c r="T2599" s="9">
        <f t="shared" si="163"/>
        <v>0.46605745274630467</v>
      </c>
      <c r="U2599" s="6">
        <f>YEAR(SalesDataTable[[#This Row],[Order Date]])</f>
        <v>2026</v>
      </c>
      <c r="V2599" s="9" t="str">
        <f>"Q"&amp;ROUNDUP(MONTH(SalesDataTable[[#This Row],[Order Date]])/3,0)</f>
        <v>Q4</v>
      </c>
      <c r="W2599" s="6">
        <f>MONTH(SalesDataTable[[#This Row],[Order Date]])</f>
        <v>12</v>
      </c>
      <c r="X2599" s="9" t="str">
        <f>TEXT(SalesDataTable[[#This Row],[Order Date]],"mmm")</f>
        <v>Dec</v>
      </c>
    </row>
    <row r="2600" spans="1:24">
      <c r="A2600" s="3">
        <v>3184</v>
      </c>
      <c r="B2600" s="4">
        <v>46371</v>
      </c>
      <c r="C2600" s="11">
        <f>YEAR(SalesDataTable[[#This Row],[Order Date]])</f>
        <v>2026</v>
      </c>
      <c r="D2600" s="11" t="str">
        <f>"Q"&amp;ROUNDUP(MONTH(SalesDataTable[[#This Row],[Order Date]])/3,0)</f>
        <v>Q4</v>
      </c>
      <c r="E2600" s="13">
        <f>MONTH(SalesDataTable[[#This Row],[Order Date]])</f>
        <v>12</v>
      </c>
      <c r="F2600" s="11" t="str">
        <f>TEXT(SalesDataTable[[#This Row],[Order Date]],"MMM")</f>
        <v>Dec</v>
      </c>
      <c r="G2600" s="5" t="s">
        <v>20</v>
      </c>
      <c r="H2600" s="5" t="s">
        <v>47</v>
      </c>
      <c r="I2600" s="5" t="s">
        <v>8</v>
      </c>
      <c r="J2600" s="5" t="s">
        <v>3</v>
      </c>
      <c r="K2600" s="5" t="s">
        <v>9</v>
      </c>
      <c r="L2600" s="5" t="s">
        <v>17</v>
      </c>
      <c r="M2600" s="6">
        <v>6</v>
      </c>
      <c r="N2600" s="7">
        <v>143.72999999999999</v>
      </c>
      <c r="O2600" s="8">
        <v>0.15</v>
      </c>
      <c r="P2600" s="7">
        <v>77.27</v>
      </c>
      <c r="Q2600" s="7">
        <f t="shared" si="160"/>
        <v>733.02299999999991</v>
      </c>
      <c r="R2600" s="7">
        <f t="shared" si="161"/>
        <v>463.62</v>
      </c>
      <c r="S2600" s="7">
        <f t="shared" si="162"/>
        <v>269.40299999999991</v>
      </c>
      <c r="T2600" s="9">
        <f t="shared" si="163"/>
        <v>0.36752325643260847</v>
      </c>
      <c r="U2600" s="6">
        <f>YEAR(SalesDataTable[[#This Row],[Order Date]])</f>
        <v>2026</v>
      </c>
      <c r="V2600" s="9" t="str">
        <f>"Q"&amp;ROUNDUP(MONTH(SalesDataTable[[#This Row],[Order Date]])/3,0)</f>
        <v>Q4</v>
      </c>
      <c r="W2600" s="6">
        <f>MONTH(SalesDataTable[[#This Row],[Order Date]])</f>
        <v>12</v>
      </c>
      <c r="X2600" s="9" t="str">
        <f>TEXT(SalesDataTable[[#This Row],[Order Date]],"mmm")</f>
        <v>Dec</v>
      </c>
    </row>
    <row r="2601" spans="1:24">
      <c r="A2601" s="3">
        <v>3363</v>
      </c>
      <c r="B2601" s="4">
        <v>46371</v>
      </c>
      <c r="C2601" s="11">
        <f>YEAR(SalesDataTable[[#This Row],[Order Date]])</f>
        <v>2026</v>
      </c>
      <c r="D2601" s="11" t="str">
        <f>"Q"&amp;ROUNDUP(MONTH(SalesDataTable[[#This Row],[Order Date]])/3,0)</f>
        <v>Q4</v>
      </c>
      <c r="E2601" s="13">
        <f>MONTH(SalesDataTable[[#This Row],[Order Date]])</f>
        <v>12</v>
      </c>
      <c r="F2601" s="11" t="str">
        <f>TEXT(SalesDataTable[[#This Row],[Order Date]],"MMM")</f>
        <v>Dec</v>
      </c>
      <c r="G2601" s="5" t="s">
        <v>6</v>
      </c>
      <c r="H2601" s="5" t="s">
        <v>43</v>
      </c>
      <c r="I2601" s="5" t="s">
        <v>28</v>
      </c>
      <c r="J2601" s="5" t="s">
        <v>13</v>
      </c>
      <c r="K2601" s="5" t="s">
        <v>9</v>
      </c>
      <c r="L2601" s="5" t="s">
        <v>17</v>
      </c>
      <c r="M2601" s="6">
        <v>4</v>
      </c>
      <c r="N2601" s="7">
        <v>146.38999999999999</v>
      </c>
      <c r="O2601" s="8">
        <v>0</v>
      </c>
      <c r="P2601" s="7">
        <v>78.95</v>
      </c>
      <c r="Q2601" s="7">
        <f t="shared" si="160"/>
        <v>585.55999999999995</v>
      </c>
      <c r="R2601" s="7">
        <f t="shared" si="161"/>
        <v>315.8</v>
      </c>
      <c r="S2601" s="7">
        <f t="shared" si="162"/>
        <v>269.75999999999993</v>
      </c>
      <c r="T2601" s="9">
        <f t="shared" si="163"/>
        <v>0.46068720541020552</v>
      </c>
      <c r="U2601" s="6">
        <f>YEAR(SalesDataTable[[#This Row],[Order Date]])</f>
        <v>2026</v>
      </c>
      <c r="V2601" s="9" t="str">
        <f>"Q"&amp;ROUNDUP(MONTH(SalesDataTable[[#This Row],[Order Date]])/3,0)</f>
        <v>Q4</v>
      </c>
      <c r="W2601" s="6">
        <f>MONTH(SalesDataTable[[#This Row],[Order Date]])</f>
        <v>12</v>
      </c>
      <c r="X2601" s="9" t="str">
        <f>TEXT(SalesDataTable[[#This Row],[Order Date]],"mmm")</f>
        <v>Dec</v>
      </c>
    </row>
    <row r="2602" spans="1:24">
      <c r="A2602" s="3">
        <v>3373</v>
      </c>
      <c r="B2602" s="4">
        <v>46371</v>
      </c>
      <c r="C2602" s="11">
        <f>YEAR(SalesDataTable[[#This Row],[Order Date]])</f>
        <v>2026</v>
      </c>
      <c r="D2602" s="11" t="str">
        <f>"Q"&amp;ROUNDUP(MONTH(SalesDataTable[[#This Row],[Order Date]])/3,0)</f>
        <v>Q4</v>
      </c>
      <c r="E2602" s="13">
        <f>MONTH(SalesDataTable[[#This Row],[Order Date]])</f>
        <v>12</v>
      </c>
      <c r="F2602" s="11" t="str">
        <f>TEXT(SalesDataTable[[#This Row],[Order Date]],"MMM")</f>
        <v>Dec</v>
      </c>
      <c r="G2602" s="5" t="s">
        <v>6</v>
      </c>
      <c r="H2602" s="5" t="s">
        <v>43</v>
      </c>
      <c r="I2602" s="5" t="s">
        <v>28</v>
      </c>
      <c r="J2602" s="5" t="s">
        <v>3</v>
      </c>
      <c r="K2602" s="5" t="s">
        <v>9</v>
      </c>
      <c r="L2602" s="5" t="s">
        <v>10</v>
      </c>
      <c r="M2602" s="6">
        <v>2</v>
      </c>
      <c r="N2602" s="7">
        <v>89.84</v>
      </c>
      <c r="O2602" s="8">
        <v>0.05</v>
      </c>
      <c r="P2602" s="7">
        <v>45.17</v>
      </c>
      <c r="Q2602" s="7">
        <f t="shared" si="160"/>
        <v>170.696</v>
      </c>
      <c r="R2602" s="7">
        <f t="shared" si="161"/>
        <v>90.34</v>
      </c>
      <c r="S2602" s="7">
        <f t="shared" si="162"/>
        <v>80.355999999999995</v>
      </c>
      <c r="T2602" s="9">
        <f t="shared" si="163"/>
        <v>0.47075502647982376</v>
      </c>
      <c r="U2602" s="6">
        <f>YEAR(SalesDataTable[[#This Row],[Order Date]])</f>
        <v>2026</v>
      </c>
      <c r="V2602" s="9" t="str">
        <f>"Q"&amp;ROUNDUP(MONTH(SalesDataTable[[#This Row],[Order Date]])/3,0)</f>
        <v>Q4</v>
      </c>
      <c r="W2602" s="6">
        <f>MONTH(SalesDataTable[[#This Row],[Order Date]])</f>
        <v>12</v>
      </c>
      <c r="X2602" s="9" t="str">
        <f>TEXT(SalesDataTable[[#This Row],[Order Date]],"mmm")</f>
        <v>Dec</v>
      </c>
    </row>
    <row r="2603" spans="1:24">
      <c r="A2603" s="3">
        <v>3799</v>
      </c>
      <c r="B2603" s="4">
        <v>46371</v>
      </c>
      <c r="C2603" s="11">
        <f>YEAR(SalesDataTable[[#This Row],[Order Date]])</f>
        <v>2026</v>
      </c>
      <c r="D2603" s="11" t="str">
        <f>"Q"&amp;ROUNDUP(MONTH(SalesDataTable[[#This Row],[Order Date]])/3,0)</f>
        <v>Q4</v>
      </c>
      <c r="E2603" s="13">
        <f>MONTH(SalesDataTable[[#This Row],[Order Date]])</f>
        <v>12</v>
      </c>
      <c r="F2603" s="11" t="str">
        <f>TEXT(SalesDataTable[[#This Row],[Order Date]],"MMM")</f>
        <v>Dec</v>
      </c>
      <c r="G2603" s="5" t="s">
        <v>11</v>
      </c>
      <c r="H2603" s="5" t="s">
        <v>39</v>
      </c>
      <c r="I2603" s="5" t="s">
        <v>19</v>
      </c>
      <c r="J2603" s="5" t="s">
        <v>13</v>
      </c>
      <c r="K2603" s="5" t="s">
        <v>34</v>
      </c>
      <c r="L2603" s="5" t="s">
        <v>45</v>
      </c>
      <c r="M2603" s="6">
        <v>3</v>
      </c>
      <c r="N2603" s="7">
        <v>49.67</v>
      </c>
      <c r="O2603" s="8">
        <v>0.05</v>
      </c>
      <c r="P2603" s="7">
        <v>21.5</v>
      </c>
      <c r="Q2603" s="7">
        <f t="shared" si="160"/>
        <v>141.55949999999999</v>
      </c>
      <c r="R2603" s="7">
        <f t="shared" si="161"/>
        <v>64.5</v>
      </c>
      <c r="S2603" s="7">
        <f t="shared" si="162"/>
        <v>77.059499999999986</v>
      </c>
      <c r="T2603" s="9">
        <f t="shared" si="163"/>
        <v>0.54436120500566898</v>
      </c>
      <c r="U2603" s="6">
        <f>YEAR(SalesDataTable[[#This Row],[Order Date]])</f>
        <v>2026</v>
      </c>
      <c r="V2603" s="9" t="str">
        <f>"Q"&amp;ROUNDUP(MONTH(SalesDataTable[[#This Row],[Order Date]])/3,0)</f>
        <v>Q4</v>
      </c>
      <c r="W2603" s="6">
        <f>MONTH(SalesDataTable[[#This Row],[Order Date]])</f>
        <v>12</v>
      </c>
      <c r="X2603" s="9" t="str">
        <f>TEXT(SalesDataTable[[#This Row],[Order Date]],"mmm")</f>
        <v>Dec</v>
      </c>
    </row>
    <row r="2604" spans="1:24">
      <c r="A2604" s="3">
        <v>5002</v>
      </c>
      <c r="B2604" s="4">
        <v>46371</v>
      </c>
      <c r="C2604" s="11">
        <f>YEAR(SalesDataTable[[#This Row],[Order Date]])</f>
        <v>2026</v>
      </c>
      <c r="D2604" s="11" t="str">
        <f>"Q"&amp;ROUNDUP(MONTH(SalesDataTable[[#This Row],[Order Date]])/3,0)</f>
        <v>Q4</v>
      </c>
      <c r="E2604" s="13">
        <f>MONTH(SalesDataTable[[#This Row],[Order Date]])</f>
        <v>12</v>
      </c>
      <c r="F2604" s="11" t="str">
        <f>TEXT(SalesDataTable[[#This Row],[Order Date]],"MMM")</f>
        <v>Dec</v>
      </c>
      <c r="G2604" s="5" t="s">
        <v>6</v>
      </c>
      <c r="H2604" s="5" t="s">
        <v>49</v>
      </c>
      <c r="I2604" s="5" t="s">
        <v>8</v>
      </c>
      <c r="J2604" s="5" t="s">
        <v>16</v>
      </c>
      <c r="K2604" s="5" t="s">
        <v>9</v>
      </c>
      <c r="L2604" s="5" t="s">
        <v>10</v>
      </c>
      <c r="M2604" s="6">
        <v>4</v>
      </c>
      <c r="N2604" s="7">
        <v>94.3</v>
      </c>
      <c r="O2604" s="8">
        <v>0.1</v>
      </c>
      <c r="P2604" s="7">
        <v>44.36</v>
      </c>
      <c r="Q2604" s="7">
        <f t="shared" si="160"/>
        <v>339.48</v>
      </c>
      <c r="R2604" s="7">
        <f t="shared" si="161"/>
        <v>177.44</v>
      </c>
      <c r="S2604" s="7">
        <f t="shared" si="162"/>
        <v>162.04000000000002</v>
      </c>
      <c r="T2604" s="9">
        <f t="shared" si="163"/>
        <v>0.47731825144338402</v>
      </c>
      <c r="U2604" s="6">
        <f>YEAR(SalesDataTable[[#This Row],[Order Date]])</f>
        <v>2026</v>
      </c>
      <c r="V2604" s="9" t="str">
        <f>"Q"&amp;ROUNDUP(MONTH(SalesDataTable[[#This Row],[Order Date]])/3,0)</f>
        <v>Q4</v>
      </c>
      <c r="W2604" s="6">
        <f>MONTH(SalesDataTable[[#This Row],[Order Date]])</f>
        <v>12</v>
      </c>
      <c r="X2604" s="9" t="str">
        <f>TEXT(SalesDataTable[[#This Row],[Order Date]],"mmm")</f>
        <v>Dec</v>
      </c>
    </row>
    <row r="2605" spans="1:24">
      <c r="A2605" s="3">
        <v>2896</v>
      </c>
      <c r="B2605" s="4">
        <v>46372</v>
      </c>
      <c r="C2605" s="11">
        <f>YEAR(SalesDataTable[[#This Row],[Order Date]])</f>
        <v>2026</v>
      </c>
      <c r="D2605" s="11" t="str">
        <f>"Q"&amp;ROUNDUP(MONTH(SalesDataTable[[#This Row],[Order Date]])/3,0)</f>
        <v>Q4</v>
      </c>
      <c r="E2605" s="13">
        <f>MONTH(SalesDataTable[[#This Row],[Order Date]])</f>
        <v>12</v>
      </c>
      <c r="F2605" s="11" t="str">
        <f>TEXT(SalesDataTable[[#This Row],[Order Date]],"MMM")</f>
        <v>Dec</v>
      </c>
      <c r="G2605" s="5" t="s">
        <v>6</v>
      </c>
      <c r="H2605" s="5" t="s">
        <v>43</v>
      </c>
      <c r="I2605" s="5" t="s">
        <v>19</v>
      </c>
      <c r="J2605" s="5" t="s">
        <v>16</v>
      </c>
      <c r="K2605" s="5" t="s">
        <v>34</v>
      </c>
      <c r="L2605" s="5" t="s">
        <v>42</v>
      </c>
      <c r="M2605" s="6">
        <v>2</v>
      </c>
      <c r="N2605" s="7">
        <v>36.020000000000003</v>
      </c>
      <c r="O2605" s="8">
        <v>0.1</v>
      </c>
      <c r="P2605" s="7">
        <v>13.59</v>
      </c>
      <c r="Q2605" s="7">
        <f t="shared" si="160"/>
        <v>64.836000000000013</v>
      </c>
      <c r="R2605" s="7">
        <f t="shared" si="161"/>
        <v>27.18</v>
      </c>
      <c r="S2605" s="7">
        <f t="shared" si="162"/>
        <v>37.656000000000013</v>
      </c>
      <c r="T2605" s="9">
        <f t="shared" si="163"/>
        <v>0.58078845086063302</v>
      </c>
      <c r="U2605" s="6">
        <f>YEAR(SalesDataTable[[#This Row],[Order Date]])</f>
        <v>2026</v>
      </c>
      <c r="V2605" s="9" t="str">
        <f>"Q"&amp;ROUNDUP(MONTH(SalesDataTable[[#This Row],[Order Date]])/3,0)</f>
        <v>Q4</v>
      </c>
      <c r="W2605" s="6">
        <f>MONTH(SalesDataTable[[#This Row],[Order Date]])</f>
        <v>12</v>
      </c>
      <c r="X2605" s="9" t="str">
        <f>TEXT(SalesDataTable[[#This Row],[Order Date]],"mmm")</f>
        <v>Dec</v>
      </c>
    </row>
    <row r="2606" spans="1:24">
      <c r="A2606" s="3">
        <v>3334</v>
      </c>
      <c r="B2606" s="4">
        <v>46372</v>
      </c>
      <c r="C2606" s="11">
        <f>YEAR(SalesDataTable[[#This Row],[Order Date]])</f>
        <v>2026</v>
      </c>
      <c r="D2606" s="11" t="str">
        <f>"Q"&amp;ROUNDUP(MONTH(SalesDataTable[[#This Row],[Order Date]])/3,0)</f>
        <v>Q4</v>
      </c>
      <c r="E2606" s="13">
        <f>MONTH(SalesDataTable[[#This Row],[Order Date]])</f>
        <v>12</v>
      </c>
      <c r="F2606" s="11" t="str">
        <f>TEXT(SalesDataTable[[#This Row],[Order Date]],"MMM")</f>
        <v>Dec</v>
      </c>
      <c r="G2606" s="5" t="s">
        <v>6</v>
      </c>
      <c r="H2606" s="5" t="s">
        <v>49</v>
      </c>
      <c r="I2606" s="5" t="s">
        <v>2</v>
      </c>
      <c r="J2606" s="5" t="s">
        <v>3</v>
      </c>
      <c r="K2606" s="5" t="s">
        <v>9</v>
      </c>
      <c r="L2606" s="5" t="s">
        <v>37</v>
      </c>
      <c r="M2606" s="6">
        <v>1</v>
      </c>
      <c r="N2606" s="7">
        <v>154.12</v>
      </c>
      <c r="O2606" s="8">
        <v>0</v>
      </c>
      <c r="P2606" s="7">
        <v>77.45</v>
      </c>
      <c r="Q2606" s="7">
        <f t="shared" si="160"/>
        <v>154.12</v>
      </c>
      <c r="R2606" s="7">
        <f t="shared" si="161"/>
        <v>77.45</v>
      </c>
      <c r="S2606" s="7">
        <f t="shared" si="162"/>
        <v>76.67</v>
      </c>
      <c r="T2606" s="9">
        <f t="shared" si="163"/>
        <v>0.49746950428237735</v>
      </c>
      <c r="U2606" s="6">
        <f>YEAR(SalesDataTable[[#This Row],[Order Date]])</f>
        <v>2026</v>
      </c>
      <c r="V2606" s="9" t="str">
        <f>"Q"&amp;ROUNDUP(MONTH(SalesDataTable[[#This Row],[Order Date]])/3,0)</f>
        <v>Q4</v>
      </c>
      <c r="W2606" s="6">
        <f>MONTH(SalesDataTable[[#This Row],[Order Date]])</f>
        <v>12</v>
      </c>
      <c r="X2606" s="9" t="str">
        <f>TEXT(SalesDataTable[[#This Row],[Order Date]],"mmm")</f>
        <v>Dec</v>
      </c>
    </row>
    <row r="2607" spans="1:24">
      <c r="A2607" s="3">
        <v>3469</v>
      </c>
      <c r="B2607" s="4">
        <v>46372</v>
      </c>
      <c r="C2607" s="11">
        <f>YEAR(SalesDataTable[[#This Row],[Order Date]])</f>
        <v>2026</v>
      </c>
      <c r="D2607" s="11" t="str">
        <f>"Q"&amp;ROUNDUP(MONTH(SalesDataTable[[#This Row],[Order Date]])/3,0)</f>
        <v>Q4</v>
      </c>
      <c r="E2607" s="13">
        <f>MONTH(SalesDataTable[[#This Row],[Order Date]])</f>
        <v>12</v>
      </c>
      <c r="F2607" s="11" t="str">
        <f>TEXT(SalesDataTable[[#This Row],[Order Date]],"MMM")</f>
        <v>Dec</v>
      </c>
      <c r="G2607" s="5" t="s">
        <v>0</v>
      </c>
      <c r="H2607" s="5" t="s">
        <v>36</v>
      </c>
      <c r="I2607" s="5" t="s">
        <v>2</v>
      </c>
      <c r="J2607" s="5" t="s">
        <v>3</v>
      </c>
      <c r="K2607" s="5" t="s">
        <v>9</v>
      </c>
      <c r="L2607" s="5" t="s">
        <v>37</v>
      </c>
      <c r="M2607" s="6">
        <v>1</v>
      </c>
      <c r="N2607" s="7">
        <v>150.88</v>
      </c>
      <c r="O2607" s="8">
        <v>0.05</v>
      </c>
      <c r="P2607" s="7">
        <v>81.02</v>
      </c>
      <c r="Q2607" s="7">
        <f t="shared" si="160"/>
        <v>143.33599999999998</v>
      </c>
      <c r="R2607" s="7">
        <f t="shared" si="161"/>
        <v>81.02</v>
      </c>
      <c r="S2607" s="7">
        <f t="shared" si="162"/>
        <v>62.315999999999988</v>
      </c>
      <c r="T2607" s="9">
        <f t="shared" si="163"/>
        <v>0.43475470223809787</v>
      </c>
      <c r="U2607" s="6">
        <f>YEAR(SalesDataTable[[#This Row],[Order Date]])</f>
        <v>2026</v>
      </c>
      <c r="V2607" s="9" t="str">
        <f>"Q"&amp;ROUNDUP(MONTH(SalesDataTable[[#This Row],[Order Date]])/3,0)</f>
        <v>Q4</v>
      </c>
      <c r="W2607" s="6">
        <f>MONTH(SalesDataTable[[#This Row],[Order Date]])</f>
        <v>12</v>
      </c>
      <c r="X2607" s="9" t="str">
        <f>TEXT(SalesDataTable[[#This Row],[Order Date]],"mmm")</f>
        <v>Dec</v>
      </c>
    </row>
    <row r="2608" spans="1:24">
      <c r="A2608" s="3">
        <v>569</v>
      </c>
      <c r="B2608" s="4">
        <v>46373</v>
      </c>
      <c r="C2608" s="11">
        <f>YEAR(SalesDataTable[[#This Row],[Order Date]])</f>
        <v>2026</v>
      </c>
      <c r="D2608" s="11" t="str">
        <f>"Q"&amp;ROUNDUP(MONTH(SalesDataTable[[#This Row],[Order Date]])/3,0)</f>
        <v>Q4</v>
      </c>
      <c r="E2608" s="13">
        <f>MONTH(SalesDataTable[[#This Row],[Order Date]])</f>
        <v>12</v>
      </c>
      <c r="F2608" s="11" t="str">
        <f>TEXT(SalesDataTable[[#This Row],[Order Date]],"MMM")</f>
        <v>Dec</v>
      </c>
      <c r="G2608" s="5" t="s">
        <v>11</v>
      </c>
      <c r="H2608" s="5" t="s">
        <v>12</v>
      </c>
      <c r="I2608" s="5" t="s">
        <v>28</v>
      </c>
      <c r="J2608" s="5" t="s">
        <v>13</v>
      </c>
      <c r="K2608" s="5" t="s">
        <v>4</v>
      </c>
      <c r="L2608" s="5" t="s">
        <v>26</v>
      </c>
      <c r="M2608" s="6">
        <v>2</v>
      </c>
      <c r="N2608" s="7">
        <v>40.479999999999997</v>
      </c>
      <c r="O2608" s="8">
        <v>0</v>
      </c>
      <c r="P2608" s="7">
        <v>16.23</v>
      </c>
      <c r="Q2608" s="7">
        <f t="shared" si="160"/>
        <v>80.959999999999994</v>
      </c>
      <c r="R2608" s="7">
        <f t="shared" si="161"/>
        <v>32.46</v>
      </c>
      <c r="S2608" s="7">
        <f t="shared" si="162"/>
        <v>48.499999999999993</v>
      </c>
      <c r="T2608" s="9">
        <f t="shared" si="163"/>
        <v>0.5990612648221344</v>
      </c>
      <c r="U2608" s="6">
        <f>YEAR(SalesDataTable[[#This Row],[Order Date]])</f>
        <v>2026</v>
      </c>
      <c r="V2608" s="9" t="str">
        <f>"Q"&amp;ROUNDUP(MONTH(SalesDataTable[[#This Row],[Order Date]])/3,0)</f>
        <v>Q4</v>
      </c>
      <c r="W2608" s="6">
        <f>MONTH(SalesDataTable[[#This Row],[Order Date]])</f>
        <v>12</v>
      </c>
      <c r="X2608" s="9" t="str">
        <f>TEXT(SalesDataTable[[#This Row],[Order Date]],"mmm")</f>
        <v>Dec</v>
      </c>
    </row>
    <row r="2609" spans="1:24">
      <c r="A2609" s="3">
        <v>2404</v>
      </c>
      <c r="B2609" s="4">
        <v>46373</v>
      </c>
      <c r="C2609" s="11">
        <f>YEAR(SalesDataTable[[#This Row],[Order Date]])</f>
        <v>2026</v>
      </c>
      <c r="D2609" s="11" t="str">
        <f>"Q"&amp;ROUNDUP(MONTH(SalesDataTable[[#This Row],[Order Date]])/3,0)</f>
        <v>Q4</v>
      </c>
      <c r="E2609" s="13">
        <f>MONTH(SalesDataTable[[#This Row],[Order Date]])</f>
        <v>12</v>
      </c>
      <c r="F2609" s="11" t="str">
        <f>TEXT(SalesDataTable[[#This Row],[Order Date]],"MMM")</f>
        <v>Dec</v>
      </c>
      <c r="G2609" s="5" t="s">
        <v>11</v>
      </c>
      <c r="H2609" s="5" t="s">
        <v>39</v>
      </c>
      <c r="I2609" s="5" t="s">
        <v>28</v>
      </c>
      <c r="J2609" s="5" t="s">
        <v>16</v>
      </c>
      <c r="K2609" s="5" t="s">
        <v>14</v>
      </c>
      <c r="L2609" s="5" t="s">
        <v>48</v>
      </c>
      <c r="M2609" s="6">
        <v>3</v>
      </c>
      <c r="N2609" s="7">
        <v>163.34</v>
      </c>
      <c r="O2609" s="8">
        <v>0.1</v>
      </c>
      <c r="P2609" s="7">
        <v>88.53</v>
      </c>
      <c r="Q2609" s="7">
        <f t="shared" si="160"/>
        <v>441.01799999999997</v>
      </c>
      <c r="R2609" s="7">
        <f t="shared" si="161"/>
        <v>265.59000000000003</v>
      </c>
      <c r="S2609" s="7">
        <f t="shared" si="162"/>
        <v>175.42799999999994</v>
      </c>
      <c r="T2609" s="9">
        <f t="shared" si="163"/>
        <v>0.39777968246194023</v>
      </c>
      <c r="U2609" s="6">
        <f>YEAR(SalesDataTable[[#This Row],[Order Date]])</f>
        <v>2026</v>
      </c>
      <c r="V2609" s="9" t="str">
        <f>"Q"&amp;ROUNDUP(MONTH(SalesDataTable[[#This Row],[Order Date]])/3,0)</f>
        <v>Q4</v>
      </c>
      <c r="W2609" s="6">
        <f>MONTH(SalesDataTable[[#This Row],[Order Date]])</f>
        <v>12</v>
      </c>
      <c r="X2609" s="9" t="str">
        <f>TEXT(SalesDataTable[[#This Row],[Order Date]],"mmm")</f>
        <v>Dec</v>
      </c>
    </row>
    <row r="2610" spans="1:24">
      <c r="A2610" s="3">
        <v>4682</v>
      </c>
      <c r="B2610" s="4">
        <v>46373</v>
      </c>
      <c r="C2610" s="11">
        <f>YEAR(SalesDataTable[[#This Row],[Order Date]])</f>
        <v>2026</v>
      </c>
      <c r="D2610" s="11" t="str">
        <f>"Q"&amp;ROUNDUP(MONTH(SalesDataTable[[#This Row],[Order Date]])/3,0)</f>
        <v>Q4</v>
      </c>
      <c r="E2610" s="13">
        <f>MONTH(SalesDataTable[[#This Row],[Order Date]])</f>
        <v>12</v>
      </c>
      <c r="F2610" s="11" t="str">
        <f>TEXT(SalesDataTable[[#This Row],[Order Date]],"MMM")</f>
        <v>Dec</v>
      </c>
      <c r="G2610" s="5" t="s">
        <v>20</v>
      </c>
      <c r="H2610" s="5" t="s">
        <v>21</v>
      </c>
      <c r="I2610" s="5" t="s">
        <v>19</v>
      </c>
      <c r="J2610" s="5" t="s">
        <v>13</v>
      </c>
      <c r="K2610" s="5" t="s">
        <v>34</v>
      </c>
      <c r="L2610" s="5" t="s">
        <v>35</v>
      </c>
      <c r="M2610" s="6">
        <v>2</v>
      </c>
      <c r="N2610" s="7">
        <v>40.89</v>
      </c>
      <c r="O2610" s="8">
        <v>0</v>
      </c>
      <c r="P2610" s="7">
        <v>14.95</v>
      </c>
      <c r="Q2610" s="7">
        <f t="shared" si="160"/>
        <v>81.78</v>
      </c>
      <c r="R2610" s="7">
        <f t="shared" si="161"/>
        <v>29.9</v>
      </c>
      <c r="S2610" s="7">
        <f t="shared" si="162"/>
        <v>51.88</v>
      </c>
      <c r="T2610" s="9">
        <f t="shared" si="163"/>
        <v>0.63438493519197847</v>
      </c>
      <c r="U2610" s="6">
        <f>YEAR(SalesDataTable[[#This Row],[Order Date]])</f>
        <v>2026</v>
      </c>
      <c r="V2610" s="9" t="str">
        <f>"Q"&amp;ROUNDUP(MONTH(SalesDataTable[[#This Row],[Order Date]])/3,0)</f>
        <v>Q4</v>
      </c>
      <c r="W2610" s="6">
        <f>MONTH(SalesDataTable[[#This Row],[Order Date]])</f>
        <v>12</v>
      </c>
      <c r="X2610" s="9" t="str">
        <f>TEXT(SalesDataTable[[#This Row],[Order Date]],"mmm")</f>
        <v>Dec</v>
      </c>
    </row>
    <row r="2611" spans="1:24">
      <c r="A2611" s="3">
        <v>4888</v>
      </c>
      <c r="B2611" s="4">
        <v>46373</v>
      </c>
      <c r="C2611" s="11">
        <f>YEAR(SalesDataTable[[#This Row],[Order Date]])</f>
        <v>2026</v>
      </c>
      <c r="D2611" s="11" t="str">
        <f>"Q"&amp;ROUNDUP(MONTH(SalesDataTable[[#This Row],[Order Date]])/3,0)</f>
        <v>Q4</v>
      </c>
      <c r="E2611" s="13">
        <f>MONTH(SalesDataTable[[#This Row],[Order Date]])</f>
        <v>12</v>
      </c>
      <c r="F2611" s="11" t="str">
        <f>TEXT(SalesDataTable[[#This Row],[Order Date]],"MMM")</f>
        <v>Dec</v>
      </c>
      <c r="G2611" s="5" t="s">
        <v>11</v>
      </c>
      <c r="H2611" s="5" t="s">
        <v>12</v>
      </c>
      <c r="I2611" s="5" t="s">
        <v>28</v>
      </c>
      <c r="J2611" s="5" t="s">
        <v>13</v>
      </c>
      <c r="K2611" s="5" t="s">
        <v>34</v>
      </c>
      <c r="L2611" s="5" t="s">
        <v>35</v>
      </c>
      <c r="M2611" s="6">
        <v>1</v>
      </c>
      <c r="N2611" s="7">
        <v>40.159999999999997</v>
      </c>
      <c r="O2611" s="8">
        <v>0.15</v>
      </c>
      <c r="P2611" s="7">
        <v>14.46</v>
      </c>
      <c r="Q2611" s="7">
        <f t="shared" si="160"/>
        <v>34.135999999999996</v>
      </c>
      <c r="R2611" s="7">
        <f t="shared" si="161"/>
        <v>14.46</v>
      </c>
      <c r="S2611" s="7">
        <f t="shared" si="162"/>
        <v>19.675999999999995</v>
      </c>
      <c r="T2611" s="9">
        <f t="shared" si="163"/>
        <v>0.576400281228029</v>
      </c>
      <c r="U2611" s="6">
        <f>YEAR(SalesDataTable[[#This Row],[Order Date]])</f>
        <v>2026</v>
      </c>
      <c r="V2611" s="9" t="str">
        <f>"Q"&amp;ROUNDUP(MONTH(SalesDataTable[[#This Row],[Order Date]])/3,0)</f>
        <v>Q4</v>
      </c>
      <c r="W2611" s="6">
        <f>MONTH(SalesDataTable[[#This Row],[Order Date]])</f>
        <v>12</v>
      </c>
      <c r="X2611" s="9" t="str">
        <f>TEXT(SalesDataTable[[#This Row],[Order Date]],"mmm")</f>
        <v>Dec</v>
      </c>
    </row>
    <row r="2612" spans="1:24">
      <c r="A2612" s="3">
        <v>4923</v>
      </c>
      <c r="B2612" s="4">
        <v>46373</v>
      </c>
      <c r="C2612" s="11">
        <f>YEAR(SalesDataTable[[#This Row],[Order Date]])</f>
        <v>2026</v>
      </c>
      <c r="D2612" s="11" t="str">
        <f>"Q"&amp;ROUNDUP(MONTH(SalesDataTable[[#This Row],[Order Date]])/3,0)</f>
        <v>Q4</v>
      </c>
      <c r="E2612" s="13">
        <f>MONTH(SalesDataTable[[#This Row],[Order Date]])</f>
        <v>12</v>
      </c>
      <c r="F2612" s="11" t="str">
        <f>TEXT(SalesDataTable[[#This Row],[Order Date]],"MMM")</f>
        <v>Dec</v>
      </c>
      <c r="G2612" s="5" t="s">
        <v>20</v>
      </c>
      <c r="H2612" s="5" t="s">
        <v>47</v>
      </c>
      <c r="I2612" s="5" t="s">
        <v>2</v>
      </c>
      <c r="J2612" s="5" t="s">
        <v>13</v>
      </c>
      <c r="K2612" s="5" t="s">
        <v>23</v>
      </c>
      <c r="L2612" s="5" t="s">
        <v>40</v>
      </c>
      <c r="M2612" s="6">
        <v>2</v>
      </c>
      <c r="N2612" s="7">
        <v>79.86</v>
      </c>
      <c r="O2612" s="8">
        <v>0</v>
      </c>
      <c r="P2612" s="7">
        <v>39.049999999999997</v>
      </c>
      <c r="Q2612" s="7">
        <f t="shared" si="160"/>
        <v>159.72</v>
      </c>
      <c r="R2612" s="7">
        <f t="shared" si="161"/>
        <v>78.099999999999994</v>
      </c>
      <c r="S2612" s="7">
        <f t="shared" si="162"/>
        <v>81.62</v>
      </c>
      <c r="T2612" s="9">
        <f t="shared" si="163"/>
        <v>0.51101928374655647</v>
      </c>
      <c r="U2612" s="6">
        <f>YEAR(SalesDataTable[[#This Row],[Order Date]])</f>
        <v>2026</v>
      </c>
      <c r="V2612" s="9" t="str">
        <f>"Q"&amp;ROUNDUP(MONTH(SalesDataTable[[#This Row],[Order Date]])/3,0)</f>
        <v>Q4</v>
      </c>
      <c r="W2612" s="6">
        <f>MONTH(SalesDataTable[[#This Row],[Order Date]])</f>
        <v>12</v>
      </c>
      <c r="X2612" s="9" t="str">
        <f>TEXT(SalesDataTable[[#This Row],[Order Date]],"mmm")</f>
        <v>Dec</v>
      </c>
    </row>
    <row r="2613" spans="1:24">
      <c r="A2613" s="3">
        <v>131</v>
      </c>
      <c r="B2613" s="4">
        <v>46374</v>
      </c>
      <c r="C2613" s="11">
        <f>YEAR(SalesDataTable[[#This Row],[Order Date]])</f>
        <v>2026</v>
      </c>
      <c r="D2613" s="11" t="str">
        <f>"Q"&amp;ROUNDUP(MONTH(SalesDataTable[[#This Row],[Order Date]])/3,0)</f>
        <v>Q4</v>
      </c>
      <c r="E2613" s="13">
        <f>MONTH(SalesDataTable[[#This Row],[Order Date]])</f>
        <v>12</v>
      </c>
      <c r="F2613" s="11" t="str">
        <f>TEXT(SalesDataTable[[#This Row],[Order Date]],"MMM")</f>
        <v>Dec</v>
      </c>
      <c r="G2613" s="5" t="s">
        <v>6</v>
      </c>
      <c r="H2613" s="5" t="s">
        <v>41</v>
      </c>
      <c r="I2613" s="5" t="s">
        <v>28</v>
      </c>
      <c r="J2613" s="5" t="s">
        <v>3</v>
      </c>
      <c r="K2613" s="5" t="s">
        <v>23</v>
      </c>
      <c r="L2613" s="5" t="s">
        <v>51</v>
      </c>
      <c r="M2613" s="6">
        <v>2</v>
      </c>
      <c r="N2613" s="7">
        <v>123.42</v>
      </c>
      <c r="O2613" s="8">
        <v>0.1</v>
      </c>
      <c r="P2613" s="7">
        <v>60.03</v>
      </c>
      <c r="Q2613" s="7">
        <f t="shared" si="160"/>
        <v>222.15600000000001</v>
      </c>
      <c r="R2613" s="7">
        <f t="shared" si="161"/>
        <v>120.06</v>
      </c>
      <c r="S2613" s="7">
        <f t="shared" si="162"/>
        <v>102.096</v>
      </c>
      <c r="T2613" s="9">
        <f t="shared" si="163"/>
        <v>0.45956895154756117</v>
      </c>
      <c r="U2613" s="6">
        <f>YEAR(SalesDataTable[[#This Row],[Order Date]])</f>
        <v>2026</v>
      </c>
      <c r="V2613" s="9" t="str">
        <f>"Q"&amp;ROUNDUP(MONTH(SalesDataTable[[#This Row],[Order Date]])/3,0)</f>
        <v>Q4</v>
      </c>
      <c r="W2613" s="6">
        <f>MONTH(SalesDataTable[[#This Row],[Order Date]])</f>
        <v>12</v>
      </c>
      <c r="X2613" s="9" t="str">
        <f>TEXT(SalesDataTable[[#This Row],[Order Date]],"mmm")</f>
        <v>Dec</v>
      </c>
    </row>
    <row r="2614" spans="1:24">
      <c r="A2614" s="3">
        <v>349</v>
      </c>
      <c r="B2614" s="4">
        <v>46374</v>
      </c>
      <c r="C2614" s="11">
        <f>YEAR(SalesDataTable[[#This Row],[Order Date]])</f>
        <v>2026</v>
      </c>
      <c r="D2614" s="11" t="str">
        <f>"Q"&amp;ROUNDUP(MONTH(SalesDataTable[[#This Row],[Order Date]])/3,0)</f>
        <v>Q4</v>
      </c>
      <c r="E2614" s="13">
        <f>MONTH(SalesDataTable[[#This Row],[Order Date]])</f>
        <v>12</v>
      </c>
      <c r="F2614" s="11" t="str">
        <f>TEXT(SalesDataTable[[#This Row],[Order Date]],"MMM")</f>
        <v>Dec</v>
      </c>
      <c r="G2614" s="5" t="s">
        <v>11</v>
      </c>
      <c r="H2614" s="5" t="s">
        <v>12</v>
      </c>
      <c r="I2614" s="5" t="s">
        <v>2</v>
      </c>
      <c r="J2614" s="5" t="s">
        <v>3</v>
      </c>
      <c r="K2614" s="5" t="s">
        <v>14</v>
      </c>
      <c r="L2614" s="5" t="s">
        <v>32</v>
      </c>
      <c r="M2614" s="6">
        <v>1</v>
      </c>
      <c r="N2614" s="7">
        <v>47.61</v>
      </c>
      <c r="O2614" s="8">
        <v>0.05</v>
      </c>
      <c r="P2614" s="7">
        <v>18.18</v>
      </c>
      <c r="Q2614" s="7">
        <f t="shared" si="160"/>
        <v>45.229499999999994</v>
      </c>
      <c r="R2614" s="7">
        <f t="shared" si="161"/>
        <v>18.18</v>
      </c>
      <c r="S2614" s="7">
        <f t="shared" si="162"/>
        <v>27.049499999999995</v>
      </c>
      <c r="T2614" s="9">
        <f t="shared" si="163"/>
        <v>0.59804994527907662</v>
      </c>
      <c r="U2614" s="6">
        <f>YEAR(SalesDataTable[[#This Row],[Order Date]])</f>
        <v>2026</v>
      </c>
      <c r="V2614" s="9" t="str">
        <f>"Q"&amp;ROUNDUP(MONTH(SalesDataTable[[#This Row],[Order Date]])/3,0)</f>
        <v>Q4</v>
      </c>
      <c r="W2614" s="6">
        <f>MONTH(SalesDataTable[[#This Row],[Order Date]])</f>
        <v>12</v>
      </c>
      <c r="X2614" s="9" t="str">
        <f>TEXT(SalesDataTable[[#This Row],[Order Date]],"mmm")</f>
        <v>Dec</v>
      </c>
    </row>
    <row r="2615" spans="1:24">
      <c r="A2615" s="3">
        <v>1131</v>
      </c>
      <c r="B2615" s="4">
        <v>46374</v>
      </c>
      <c r="C2615" s="11">
        <f>YEAR(SalesDataTable[[#This Row],[Order Date]])</f>
        <v>2026</v>
      </c>
      <c r="D2615" s="11" t="str">
        <f>"Q"&amp;ROUNDUP(MONTH(SalesDataTable[[#This Row],[Order Date]])/3,0)</f>
        <v>Q4</v>
      </c>
      <c r="E2615" s="13">
        <f>MONTH(SalesDataTable[[#This Row],[Order Date]])</f>
        <v>12</v>
      </c>
      <c r="F2615" s="11" t="str">
        <f>TEXT(SalesDataTable[[#This Row],[Order Date]],"MMM")</f>
        <v>Dec</v>
      </c>
      <c r="G2615" s="5" t="s">
        <v>20</v>
      </c>
      <c r="H2615" s="5" t="s">
        <v>33</v>
      </c>
      <c r="I2615" s="5" t="s">
        <v>2</v>
      </c>
      <c r="J2615" s="5" t="s">
        <v>3</v>
      </c>
      <c r="K2615" s="5" t="s">
        <v>9</v>
      </c>
      <c r="L2615" s="5" t="s">
        <v>10</v>
      </c>
      <c r="M2615" s="6">
        <v>2</v>
      </c>
      <c r="N2615" s="7">
        <v>93.88</v>
      </c>
      <c r="O2615" s="8">
        <v>0.1</v>
      </c>
      <c r="P2615" s="7">
        <v>45.89</v>
      </c>
      <c r="Q2615" s="7">
        <f t="shared" si="160"/>
        <v>168.98400000000001</v>
      </c>
      <c r="R2615" s="7">
        <f t="shared" si="161"/>
        <v>91.78</v>
      </c>
      <c r="S2615" s="7">
        <f t="shared" si="162"/>
        <v>77.204000000000008</v>
      </c>
      <c r="T2615" s="9">
        <f t="shared" si="163"/>
        <v>0.45687165648818823</v>
      </c>
      <c r="U2615" s="6">
        <f>YEAR(SalesDataTable[[#This Row],[Order Date]])</f>
        <v>2026</v>
      </c>
      <c r="V2615" s="9" t="str">
        <f>"Q"&amp;ROUNDUP(MONTH(SalesDataTable[[#This Row],[Order Date]])/3,0)</f>
        <v>Q4</v>
      </c>
      <c r="W2615" s="6">
        <f>MONTH(SalesDataTable[[#This Row],[Order Date]])</f>
        <v>12</v>
      </c>
      <c r="X2615" s="9" t="str">
        <f>TEXT(SalesDataTable[[#This Row],[Order Date]],"mmm")</f>
        <v>Dec</v>
      </c>
    </row>
    <row r="2616" spans="1:24">
      <c r="A2616" s="3">
        <v>2738</v>
      </c>
      <c r="B2616" s="4">
        <v>46374</v>
      </c>
      <c r="C2616" s="11">
        <f>YEAR(SalesDataTable[[#This Row],[Order Date]])</f>
        <v>2026</v>
      </c>
      <c r="D2616" s="11" t="str">
        <f>"Q"&amp;ROUNDUP(MONTH(SalesDataTable[[#This Row],[Order Date]])/3,0)</f>
        <v>Q4</v>
      </c>
      <c r="E2616" s="13">
        <f>MONTH(SalesDataTable[[#This Row],[Order Date]])</f>
        <v>12</v>
      </c>
      <c r="F2616" s="11" t="str">
        <f>TEXT(SalesDataTable[[#This Row],[Order Date]],"MMM")</f>
        <v>Dec</v>
      </c>
      <c r="G2616" s="5" t="s">
        <v>6</v>
      </c>
      <c r="H2616" s="5" t="s">
        <v>41</v>
      </c>
      <c r="I2616" s="5" t="s">
        <v>2</v>
      </c>
      <c r="J2616" s="5" t="s">
        <v>13</v>
      </c>
      <c r="K2616" s="5" t="s">
        <v>9</v>
      </c>
      <c r="L2616" s="5" t="s">
        <v>17</v>
      </c>
      <c r="M2616" s="6">
        <v>3</v>
      </c>
      <c r="N2616" s="7">
        <v>145.43</v>
      </c>
      <c r="O2616" s="8">
        <v>0.05</v>
      </c>
      <c r="P2616" s="7">
        <v>81.72</v>
      </c>
      <c r="Q2616" s="7">
        <f t="shared" si="160"/>
        <v>414.47550000000001</v>
      </c>
      <c r="R2616" s="7">
        <f t="shared" si="161"/>
        <v>245.16</v>
      </c>
      <c r="S2616" s="7">
        <f t="shared" si="162"/>
        <v>169.31550000000001</v>
      </c>
      <c r="T2616" s="9">
        <f t="shared" si="163"/>
        <v>0.40850544845232106</v>
      </c>
      <c r="U2616" s="6">
        <f>YEAR(SalesDataTable[[#This Row],[Order Date]])</f>
        <v>2026</v>
      </c>
      <c r="V2616" s="9" t="str">
        <f>"Q"&amp;ROUNDUP(MONTH(SalesDataTable[[#This Row],[Order Date]])/3,0)</f>
        <v>Q4</v>
      </c>
      <c r="W2616" s="6">
        <f>MONTH(SalesDataTable[[#This Row],[Order Date]])</f>
        <v>12</v>
      </c>
      <c r="X2616" s="9" t="str">
        <f>TEXT(SalesDataTable[[#This Row],[Order Date]],"mmm")</f>
        <v>Dec</v>
      </c>
    </row>
    <row r="2617" spans="1:24">
      <c r="A2617" s="3">
        <v>4400</v>
      </c>
      <c r="B2617" s="4">
        <v>46374</v>
      </c>
      <c r="C2617" s="11">
        <f>YEAR(SalesDataTable[[#This Row],[Order Date]])</f>
        <v>2026</v>
      </c>
      <c r="D2617" s="11" t="str">
        <f>"Q"&amp;ROUNDUP(MONTH(SalesDataTable[[#This Row],[Order Date]])/3,0)</f>
        <v>Q4</v>
      </c>
      <c r="E2617" s="13">
        <f>MONTH(SalesDataTable[[#This Row],[Order Date]])</f>
        <v>12</v>
      </c>
      <c r="F2617" s="11" t="str">
        <f>TEXT(SalesDataTable[[#This Row],[Order Date]],"MMM")</f>
        <v>Dec</v>
      </c>
      <c r="G2617" s="5" t="s">
        <v>20</v>
      </c>
      <c r="H2617" s="5" t="s">
        <v>21</v>
      </c>
      <c r="I2617" s="5" t="s">
        <v>2</v>
      </c>
      <c r="J2617" s="5" t="s">
        <v>3</v>
      </c>
      <c r="K2617" s="5" t="s">
        <v>14</v>
      </c>
      <c r="L2617" s="5" t="s">
        <v>15</v>
      </c>
      <c r="M2617" s="6">
        <v>2</v>
      </c>
      <c r="N2617" s="7">
        <v>36.89</v>
      </c>
      <c r="O2617" s="8">
        <v>0.1</v>
      </c>
      <c r="P2617" s="7">
        <v>13.74</v>
      </c>
      <c r="Q2617" s="7">
        <f t="shared" si="160"/>
        <v>66.402000000000001</v>
      </c>
      <c r="R2617" s="7">
        <f t="shared" si="161"/>
        <v>27.48</v>
      </c>
      <c r="S2617" s="7">
        <f t="shared" si="162"/>
        <v>38.921999999999997</v>
      </c>
      <c r="T2617" s="9">
        <f t="shared" si="163"/>
        <v>0.58615704346254627</v>
      </c>
      <c r="U2617" s="6">
        <f>YEAR(SalesDataTable[[#This Row],[Order Date]])</f>
        <v>2026</v>
      </c>
      <c r="V2617" s="9" t="str">
        <f>"Q"&amp;ROUNDUP(MONTH(SalesDataTable[[#This Row],[Order Date]])/3,0)</f>
        <v>Q4</v>
      </c>
      <c r="W2617" s="6">
        <f>MONTH(SalesDataTable[[#This Row],[Order Date]])</f>
        <v>12</v>
      </c>
      <c r="X2617" s="9" t="str">
        <f>TEXT(SalesDataTable[[#This Row],[Order Date]],"mmm")</f>
        <v>Dec</v>
      </c>
    </row>
    <row r="2618" spans="1:24">
      <c r="A2618" s="3">
        <v>3122</v>
      </c>
      <c r="B2618" s="4">
        <v>46375</v>
      </c>
      <c r="C2618" s="11">
        <f>YEAR(SalesDataTable[[#This Row],[Order Date]])</f>
        <v>2026</v>
      </c>
      <c r="D2618" s="11" t="str">
        <f>"Q"&amp;ROUNDUP(MONTH(SalesDataTable[[#This Row],[Order Date]])/3,0)</f>
        <v>Q4</v>
      </c>
      <c r="E2618" s="13">
        <f>MONTH(SalesDataTable[[#This Row],[Order Date]])</f>
        <v>12</v>
      </c>
      <c r="F2618" s="11" t="str">
        <f>TEXT(SalesDataTable[[#This Row],[Order Date]],"MMM")</f>
        <v>Dec</v>
      </c>
      <c r="G2618" s="5" t="s">
        <v>0</v>
      </c>
      <c r="H2618" s="5" t="s">
        <v>1</v>
      </c>
      <c r="I2618" s="5" t="s">
        <v>28</v>
      </c>
      <c r="J2618" s="5" t="s">
        <v>3</v>
      </c>
      <c r="K2618" s="5" t="s">
        <v>9</v>
      </c>
      <c r="L2618" s="5" t="s">
        <v>17</v>
      </c>
      <c r="M2618" s="6">
        <v>1</v>
      </c>
      <c r="N2618" s="7">
        <v>145.44</v>
      </c>
      <c r="O2618" s="8">
        <v>0.1</v>
      </c>
      <c r="P2618" s="7">
        <v>80.42</v>
      </c>
      <c r="Q2618" s="7">
        <f t="shared" si="160"/>
        <v>130.89600000000002</v>
      </c>
      <c r="R2618" s="7">
        <f t="shared" si="161"/>
        <v>80.42</v>
      </c>
      <c r="S2618" s="7">
        <f t="shared" si="162"/>
        <v>50.476000000000013</v>
      </c>
      <c r="T2618" s="9">
        <f t="shared" si="163"/>
        <v>0.38561911746730232</v>
      </c>
      <c r="U2618" s="6">
        <f>YEAR(SalesDataTable[[#This Row],[Order Date]])</f>
        <v>2026</v>
      </c>
      <c r="V2618" s="9" t="str">
        <f>"Q"&amp;ROUNDUP(MONTH(SalesDataTable[[#This Row],[Order Date]])/3,0)</f>
        <v>Q4</v>
      </c>
      <c r="W2618" s="6">
        <f>MONTH(SalesDataTable[[#This Row],[Order Date]])</f>
        <v>12</v>
      </c>
      <c r="X2618" s="9" t="str">
        <f>TEXT(SalesDataTable[[#This Row],[Order Date]],"mmm")</f>
        <v>Dec</v>
      </c>
    </row>
    <row r="2619" spans="1:24">
      <c r="A2619" s="3">
        <v>4572</v>
      </c>
      <c r="B2619" s="4">
        <v>46375</v>
      </c>
      <c r="C2619" s="11">
        <f>YEAR(SalesDataTable[[#This Row],[Order Date]])</f>
        <v>2026</v>
      </c>
      <c r="D2619" s="11" t="str">
        <f>"Q"&amp;ROUNDUP(MONTH(SalesDataTable[[#This Row],[Order Date]])/3,0)</f>
        <v>Q4</v>
      </c>
      <c r="E2619" s="13">
        <f>MONTH(SalesDataTable[[#This Row],[Order Date]])</f>
        <v>12</v>
      </c>
      <c r="F2619" s="11" t="str">
        <f>TEXT(SalesDataTable[[#This Row],[Order Date]],"MMM")</f>
        <v>Dec</v>
      </c>
      <c r="G2619" s="5" t="s">
        <v>0</v>
      </c>
      <c r="H2619" s="5" t="s">
        <v>50</v>
      </c>
      <c r="I2619" s="5" t="s">
        <v>2</v>
      </c>
      <c r="J2619" s="5" t="s">
        <v>13</v>
      </c>
      <c r="K2619" s="5" t="s">
        <v>34</v>
      </c>
      <c r="L2619" s="5" t="s">
        <v>45</v>
      </c>
      <c r="M2619" s="6">
        <v>2</v>
      </c>
      <c r="N2619" s="7">
        <v>51.56</v>
      </c>
      <c r="O2619" s="8">
        <v>0</v>
      </c>
      <c r="P2619" s="7">
        <v>21.9</v>
      </c>
      <c r="Q2619" s="7">
        <f t="shared" si="160"/>
        <v>103.12</v>
      </c>
      <c r="R2619" s="7">
        <f t="shared" si="161"/>
        <v>43.8</v>
      </c>
      <c r="S2619" s="7">
        <f t="shared" si="162"/>
        <v>59.320000000000007</v>
      </c>
      <c r="T2619" s="9">
        <f t="shared" si="163"/>
        <v>0.57525213343677273</v>
      </c>
      <c r="U2619" s="6">
        <f>YEAR(SalesDataTable[[#This Row],[Order Date]])</f>
        <v>2026</v>
      </c>
      <c r="V2619" s="9" t="str">
        <f>"Q"&amp;ROUNDUP(MONTH(SalesDataTable[[#This Row],[Order Date]])/3,0)</f>
        <v>Q4</v>
      </c>
      <c r="W2619" s="6">
        <f>MONTH(SalesDataTable[[#This Row],[Order Date]])</f>
        <v>12</v>
      </c>
      <c r="X2619" s="9" t="str">
        <f>TEXT(SalesDataTable[[#This Row],[Order Date]],"mmm")</f>
        <v>Dec</v>
      </c>
    </row>
    <row r="2620" spans="1:24">
      <c r="A2620" s="3">
        <v>4783</v>
      </c>
      <c r="B2620" s="4">
        <v>46375</v>
      </c>
      <c r="C2620" s="11">
        <f>YEAR(SalesDataTable[[#This Row],[Order Date]])</f>
        <v>2026</v>
      </c>
      <c r="D2620" s="11" t="str">
        <f>"Q"&amp;ROUNDUP(MONTH(SalesDataTable[[#This Row],[Order Date]])/3,0)</f>
        <v>Q4</v>
      </c>
      <c r="E2620" s="13">
        <f>MONTH(SalesDataTable[[#This Row],[Order Date]])</f>
        <v>12</v>
      </c>
      <c r="F2620" s="11" t="str">
        <f>TEXT(SalesDataTable[[#This Row],[Order Date]],"MMM")</f>
        <v>Dec</v>
      </c>
      <c r="G2620" s="5" t="s">
        <v>20</v>
      </c>
      <c r="H2620" s="5" t="s">
        <v>31</v>
      </c>
      <c r="I2620" s="5" t="s">
        <v>2</v>
      </c>
      <c r="J2620" s="5" t="s">
        <v>13</v>
      </c>
      <c r="K2620" s="5" t="s">
        <v>23</v>
      </c>
      <c r="L2620" s="5" t="s">
        <v>51</v>
      </c>
      <c r="M2620" s="6">
        <v>2</v>
      </c>
      <c r="N2620" s="7">
        <v>122</v>
      </c>
      <c r="O2620" s="8">
        <v>0.15</v>
      </c>
      <c r="P2620" s="7">
        <v>60.01</v>
      </c>
      <c r="Q2620" s="7">
        <f t="shared" si="160"/>
        <v>207.4</v>
      </c>
      <c r="R2620" s="7">
        <f t="shared" si="161"/>
        <v>120.02</v>
      </c>
      <c r="S2620" s="7">
        <f t="shared" si="162"/>
        <v>87.38000000000001</v>
      </c>
      <c r="T2620" s="9">
        <f t="shared" si="163"/>
        <v>0.4213114754098361</v>
      </c>
      <c r="U2620" s="6">
        <f>YEAR(SalesDataTable[[#This Row],[Order Date]])</f>
        <v>2026</v>
      </c>
      <c r="V2620" s="9" t="str">
        <f>"Q"&amp;ROUNDUP(MONTH(SalesDataTable[[#This Row],[Order Date]])/3,0)</f>
        <v>Q4</v>
      </c>
      <c r="W2620" s="6">
        <f>MONTH(SalesDataTable[[#This Row],[Order Date]])</f>
        <v>12</v>
      </c>
      <c r="X2620" s="9" t="str">
        <f>TEXT(SalesDataTable[[#This Row],[Order Date]],"mmm")</f>
        <v>Dec</v>
      </c>
    </row>
    <row r="2621" spans="1:24">
      <c r="A2621" s="3">
        <v>5055</v>
      </c>
      <c r="B2621" s="4">
        <v>46375</v>
      </c>
      <c r="C2621" s="11">
        <f>YEAR(SalesDataTable[[#This Row],[Order Date]])</f>
        <v>2026</v>
      </c>
      <c r="D2621" s="11" t="str">
        <f>"Q"&amp;ROUNDUP(MONTH(SalesDataTable[[#This Row],[Order Date]])/3,0)</f>
        <v>Q4</v>
      </c>
      <c r="E2621" s="13">
        <f>MONTH(SalesDataTable[[#This Row],[Order Date]])</f>
        <v>12</v>
      </c>
      <c r="F2621" s="11" t="str">
        <f>TEXT(SalesDataTable[[#This Row],[Order Date]],"MMM")</f>
        <v>Dec</v>
      </c>
      <c r="G2621" s="5" t="s">
        <v>11</v>
      </c>
      <c r="H2621" s="5" t="s">
        <v>18</v>
      </c>
      <c r="I2621" s="5" t="s">
        <v>28</v>
      </c>
      <c r="J2621" s="5" t="s">
        <v>13</v>
      </c>
      <c r="K2621" s="5" t="s">
        <v>9</v>
      </c>
      <c r="L2621" s="5" t="s">
        <v>46</v>
      </c>
      <c r="M2621" s="6">
        <v>1</v>
      </c>
      <c r="N2621" s="7">
        <v>71.89</v>
      </c>
      <c r="O2621" s="8">
        <v>0.15</v>
      </c>
      <c r="P2621" s="7">
        <v>32.409999999999997</v>
      </c>
      <c r="Q2621" s="7">
        <f t="shared" si="160"/>
        <v>61.106499999999997</v>
      </c>
      <c r="R2621" s="7">
        <f t="shared" si="161"/>
        <v>32.409999999999997</v>
      </c>
      <c r="S2621" s="7">
        <f t="shared" si="162"/>
        <v>28.6965</v>
      </c>
      <c r="T2621" s="9">
        <f t="shared" si="163"/>
        <v>0.46961452545964832</v>
      </c>
      <c r="U2621" s="6">
        <f>YEAR(SalesDataTable[[#This Row],[Order Date]])</f>
        <v>2026</v>
      </c>
      <c r="V2621" s="9" t="str">
        <f>"Q"&amp;ROUNDUP(MONTH(SalesDataTable[[#This Row],[Order Date]])/3,0)</f>
        <v>Q4</v>
      </c>
      <c r="W2621" s="6">
        <f>MONTH(SalesDataTable[[#This Row],[Order Date]])</f>
        <v>12</v>
      </c>
      <c r="X2621" s="9" t="str">
        <f>TEXT(SalesDataTable[[#This Row],[Order Date]],"mmm")</f>
        <v>Dec</v>
      </c>
    </row>
    <row r="2622" spans="1:24">
      <c r="A2622" s="3">
        <v>5100</v>
      </c>
      <c r="B2622" s="4">
        <v>46375</v>
      </c>
      <c r="C2622" s="11">
        <f>YEAR(SalesDataTable[[#This Row],[Order Date]])</f>
        <v>2026</v>
      </c>
      <c r="D2622" s="11" t="str">
        <f>"Q"&amp;ROUNDUP(MONTH(SalesDataTable[[#This Row],[Order Date]])/3,0)</f>
        <v>Q4</v>
      </c>
      <c r="E2622" s="13">
        <f>MONTH(SalesDataTable[[#This Row],[Order Date]])</f>
        <v>12</v>
      </c>
      <c r="F2622" s="11" t="str">
        <f>TEXT(SalesDataTable[[#This Row],[Order Date]],"MMM")</f>
        <v>Dec</v>
      </c>
      <c r="G2622" s="5" t="s">
        <v>11</v>
      </c>
      <c r="H2622" s="5" t="s">
        <v>25</v>
      </c>
      <c r="I2622" s="5" t="s">
        <v>2</v>
      </c>
      <c r="J2622" s="5" t="s">
        <v>3</v>
      </c>
      <c r="K2622" s="5" t="s">
        <v>9</v>
      </c>
      <c r="L2622" s="5" t="s">
        <v>46</v>
      </c>
      <c r="M2622" s="6">
        <v>2</v>
      </c>
      <c r="N2622" s="7">
        <v>70.59</v>
      </c>
      <c r="O2622" s="8">
        <v>0.15</v>
      </c>
      <c r="P2622" s="7">
        <v>31.56</v>
      </c>
      <c r="Q2622" s="7">
        <f t="shared" si="160"/>
        <v>120.003</v>
      </c>
      <c r="R2622" s="7">
        <f t="shared" si="161"/>
        <v>63.12</v>
      </c>
      <c r="S2622" s="7">
        <f t="shared" si="162"/>
        <v>56.883000000000003</v>
      </c>
      <c r="T2622" s="9">
        <f t="shared" si="163"/>
        <v>0.47401314967125824</v>
      </c>
      <c r="U2622" s="6">
        <f>YEAR(SalesDataTable[[#This Row],[Order Date]])</f>
        <v>2026</v>
      </c>
      <c r="V2622" s="9" t="str">
        <f>"Q"&amp;ROUNDUP(MONTH(SalesDataTable[[#This Row],[Order Date]])/3,0)</f>
        <v>Q4</v>
      </c>
      <c r="W2622" s="6">
        <f>MONTH(SalesDataTable[[#This Row],[Order Date]])</f>
        <v>12</v>
      </c>
      <c r="X2622" s="9" t="str">
        <f>TEXT(SalesDataTable[[#This Row],[Order Date]],"mmm")</f>
        <v>Dec</v>
      </c>
    </row>
    <row r="2623" spans="1:24">
      <c r="A2623" s="3">
        <v>488</v>
      </c>
      <c r="B2623" s="4">
        <v>46376</v>
      </c>
      <c r="C2623" s="11">
        <f>YEAR(SalesDataTable[[#This Row],[Order Date]])</f>
        <v>2026</v>
      </c>
      <c r="D2623" s="11" t="str">
        <f>"Q"&amp;ROUNDUP(MONTH(SalesDataTable[[#This Row],[Order Date]])/3,0)</f>
        <v>Q4</v>
      </c>
      <c r="E2623" s="13">
        <f>MONTH(SalesDataTable[[#This Row],[Order Date]])</f>
        <v>12</v>
      </c>
      <c r="F2623" s="11" t="str">
        <f>TEXT(SalesDataTable[[#This Row],[Order Date]],"MMM")</f>
        <v>Dec</v>
      </c>
      <c r="G2623" s="5" t="s">
        <v>20</v>
      </c>
      <c r="H2623" s="5" t="s">
        <v>31</v>
      </c>
      <c r="I2623" s="5" t="s">
        <v>2</v>
      </c>
      <c r="J2623" s="5" t="s">
        <v>3</v>
      </c>
      <c r="K2623" s="5" t="s">
        <v>9</v>
      </c>
      <c r="L2623" s="5" t="s">
        <v>17</v>
      </c>
      <c r="M2623" s="6">
        <v>4</v>
      </c>
      <c r="N2623" s="7">
        <v>141.91</v>
      </c>
      <c r="O2623" s="8">
        <v>0.05</v>
      </c>
      <c r="P2623" s="7">
        <v>80.260000000000005</v>
      </c>
      <c r="Q2623" s="7">
        <f t="shared" si="160"/>
        <v>539.25799999999992</v>
      </c>
      <c r="R2623" s="7">
        <f t="shared" si="161"/>
        <v>321.04000000000002</v>
      </c>
      <c r="S2623" s="7">
        <f t="shared" si="162"/>
        <v>218.2179999999999</v>
      </c>
      <c r="T2623" s="9">
        <f t="shared" si="163"/>
        <v>0.40466344495584661</v>
      </c>
      <c r="U2623" s="6">
        <f>YEAR(SalesDataTable[[#This Row],[Order Date]])</f>
        <v>2026</v>
      </c>
      <c r="V2623" s="9" t="str">
        <f>"Q"&amp;ROUNDUP(MONTH(SalesDataTable[[#This Row],[Order Date]])/3,0)</f>
        <v>Q4</v>
      </c>
      <c r="W2623" s="6">
        <f>MONTH(SalesDataTable[[#This Row],[Order Date]])</f>
        <v>12</v>
      </c>
      <c r="X2623" s="9" t="str">
        <f>TEXT(SalesDataTable[[#This Row],[Order Date]],"mmm")</f>
        <v>Dec</v>
      </c>
    </row>
    <row r="2624" spans="1:24">
      <c r="A2624" s="3">
        <v>710</v>
      </c>
      <c r="B2624" s="4">
        <v>46376</v>
      </c>
      <c r="C2624" s="11">
        <f>YEAR(SalesDataTable[[#This Row],[Order Date]])</f>
        <v>2026</v>
      </c>
      <c r="D2624" s="11" t="str">
        <f>"Q"&amp;ROUNDUP(MONTH(SalesDataTable[[#This Row],[Order Date]])/3,0)</f>
        <v>Q4</v>
      </c>
      <c r="E2624" s="13">
        <f>MONTH(SalesDataTable[[#This Row],[Order Date]])</f>
        <v>12</v>
      </c>
      <c r="F2624" s="11" t="str">
        <f>TEXT(SalesDataTable[[#This Row],[Order Date]],"MMM")</f>
        <v>Dec</v>
      </c>
      <c r="G2624" s="5" t="s">
        <v>6</v>
      </c>
      <c r="H2624" s="5" t="s">
        <v>27</v>
      </c>
      <c r="I2624" s="5" t="s">
        <v>8</v>
      </c>
      <c r="J2624" s="5" t="s">
        <v>16</v>
      </c>
      <c r="K2624" s="5" t="s">
        <v>9</v>
      </c>
      <c r="L2624" s="5" t="s">
        <v>17</v>
      </c>
      <c r="M2624" s="6">
        <v>3</v>
      </c>
      <c r="N2624" s="7">
        <v>140.4</v>
      </c>
      <c r="O2624" s="8">
        <v>0.2</v>
      </c>
      <c r="P2624" s="7">
        <v>81.760000000000005</v>
      </c>
      <c r="Q2624" s="7">
        <f t="shared" si="160"/>
        <v>336.96000000000004</v>
      </c>
      <c r="R2624" s="7">
        <f t="shared" si="161"/>
        <v>245.28000000000003</v>
      </c>
      <c r="S2624" s="7">
        <f t="shared" si="162"/>
        <v>91.68</v>
      </c>
      <c r="T2624" s="9">
        <f t="shared" si="163"/>
        <v>0.27207977207977208</v>
      </c>
      <c r="U2624" s="6">
        <f>YEAR(SalesDataTable[[#This Row],[Order Date]])</f>
        <v>2026</v>
      </c>
      <c r="V2624" s="9" t="str">
        <f>"Q"&amp;ROUNDUP(MONTH(SalesDataTable[[#This Row],[Order Date]])/3,0)</f>
        <v>Q4</v>
      </c>
      <c r="W2624" s="6">
        <f>MONTH(SalesDataTable[[#This Row],[Order Date]])</f>
        <v>12</v>
      </c>
      <c r="X2624" s="9" t="str">
        <f>TEXT(SalesDataTable[[#This Row],[Order Date]],"mmm")</f>
        <v>Dec</v>
      </c>
    </row>
    <row r="2625" spans="1:24">
      <c r="A2625" s="3">
        <v>1009</v>
      </c>
      <c r="B2625" s="4">
        <v>46376</v>
      </c>
      <c r="C2625" s="11">
        <f>YEAR(SalesDataTable[[#This Row],[Order Date]])</f>
        <v>2026</v>
      </c>
      <c r="D2625" s="11" t="str">
        <f>"Q"&amp;ROUNDUP(MONTH(SalesDataTable[[#This Row],[Order Date]])/3,0)</f>
        <v>Q4</v>
      </c>
      <c r="E2625" s="13">
        <f>MONTH(SalesDataTable[[#This Row],[Order Date]])</f>
        <v>12</v>
      </c>
      <c r="F2625" s="11" t="str">
        <f>TEXT(SalesDataTable[[#This Row],[Order Date]],"MMM")</f>
        <v>Dec</v>
      </c>
      <c r="G2625" s="5" t="s">
        <v>20</v>
      </c>
      <c r="H2625" s="5" t="s">
        <v>47</v>
      </c>
      <c r="I2625" s="5" t="s">
        <v>28</v>
      </c>
      <c r="J2625" s="5" t="s">
        <v>3</v>
      </c>
      <c r="K2625" s="5" t="s">
        <v>9</v>
      </c>
      <c r="L2625" s="5" t="s">
        <v>46</v>
      </c>
      <c r="M2625" s="6">
        <v>2</v>
      </c>
      <c r="N2625" s="7">
        <v>72.349999999999994</v>
      </c>
      <c r="O2625" s="8">
        <v>0.15</v>
      </c>
      <c r="P2625" s="7">
        <v>32.44</v>
      </c>
      <c r="Q2625" s="7">
        <f t="shared" si="160"/>
        <v>122.99499999999999</v>
      </c>
      <c r="R2625" s="7">
        <f t="shared" si="161"/>
        <v>64.88</v>
      </c>
      <c r="S2625" s="7">
        <f t="shared" si="162"/>
        <v>58.114999999999995</v>
      </c>
      <c r="T2625" s="9">
        <f t="shared" si="163"/>
        <v>0.47249888206837676</v>
      </c>
      <c r="U2625" s="6">
        <f>YEAR(SalesDataTable[[#This Row],[Order Date]])</f>
        <v>2026</v>
      </c>
      <c r="V2625" s="9" t="str">
        <f>"Q"&amp;ROUNDUP(MONTH(SalesDataTable[[#This Row],[Order Date]])/3,0)</f>
        <v>Q4</v>
      </c>
      <c r="W2625" s="6">
        <f>MONTH(SalesDataTable[[#This Row],[Order Date]])</f>
        <v>12</v>
      </c>
      <c r="X2625" s="9" t="str">
        <f>TEXT(SalesDataTable[[#This Row],[Order Date]],"mmm")</f>
        <v>Dec</v>
      </c>
    </row>
    <row r="2626" spans="1:24">
      <c r="A2626" s="3">
        <v>1231</v>
      </c>
      <c r="B2626" s="4">
        <v>46376</v>
      </c>
      <c r="C2626" s="11">
        <f>YEAR(SalesDataTable[[#This Row],[Order Date]])</f>
        <v>2026</v>
      </c>
      <c r="D2626" s="11" t="str">
        <f>"Q"&amp;ROUNDUP(MONTH(SalesDataTable[[#This Row],[Order Date]])/3,0)</f>
        <v>Q4</v>
      </c>
      <c r="E2626" s="13">
        <f>MONTH(SalesDataTable[[#This Row],[Order Date]])</f>
        <v>12</v>
      </c>
      <c r="F2626" s="11" t="str">
        <f>TEXT(SalesDataTable[[#This Row],[Order Date]],"MMM")</f>
        <v>Dec</v>
      </c>
      <c r="G2626" s="5" t="s">
        <v>20</v>
      </c>
      <c r="H2626" s="5" t="s">
        <v>33</v>
      </c>
      <c r="I2626" s="5" t="s">
        <v>2</v>
      </c>
      <c r="J2626" s="5" t="s">
        <v>13</v>
      </c>
      <c r="K2626" s="5" t="s">
        <v>23</v>
      </c>
      <c r="L2626" s="5" t="s">
        <v>51</v>
      </c>
      <c r="M2626" s="6">
        <v>4</v>
      </c>
      <c r="N2626" s="7">
        <v>120.8</v>
      </c>
      <c r="O2626" s="8">
        <v>0.1</v>
      </c>
      <c r="P2626" s="7">
        <v>59.93</v>
      </c>
      <c r="Q2626" s="7">
        <f t="shared" ref="Q2626:Q2689" si="164">M2626*N2626*(1-O2626)</f>
        <v>434.88</v>
      </c>
      <c r="R2626" s="7">
        <f t="shared" ref="R2626:R2689" si="165">M2626*P2626</f>
        <v>239.72</v>
      </c>
      <c r="S2626" s="7">
        <f t="shared" ref="S2626:S2689" si="166">Q2626-R2626</f>
        <v>195.16</v>
      </c>
      <c r="T2626" s="9">
        <f t="shared" ref="T2626:T2689" si="167">IFERROR(S2626/Q2626,0)</f>
        <v>0.44876747608535689</v>
      </c>
      <c r="U2626" s="6">
        <f>YEAR(SalesDataTable[[#This Row],[Order Date]])</f>
        <v>2026</v>
      </c>
      <c r="V2626" s="9" t="str">
        <f>"Q"&amp;ROUNDUP(MONTH(SalesDataTable[[#This Row],[Order Date]])/3,0)</f>
        <v>Q4</v>
      </c>
      <c r="W2626" s="6">
        <f>MONTH(SalesDataTable[[#This Row],[Order Date]])</f>
        <v>12</v>
      </c>
      <c r="X2626" s="9" t="str">
        <f>TEXT(SalesDataTable[[#This Row],[Order Date]],"mmm")</f>
        <v>Dec</v>
      </c>
    </row>
    <row r="2627" spans="1:24">
      <c r="A2627" s="3">
        <v>1445</v>
      </c>
      <c r="B2627" s="4">
        <v>46376</v>
      </c>
      <c r="C2627" s="11">
        <f>YEAR(SalesDataTable[[#This Row],[Order Date]])</f>
        <v>2026</v>
      </c>
      <c r="D2627" s="11" t="str">
        <f>"Q"&amp;ROUNDUP(MONTH(SalesDataTable[[#This Row],[Order Date]])/3,0)</f>
        <v>Q4</v>
      </c>
      <c r="E2627" s="13">
        <f>MONTH(SalesDataTable[[#This Row],[Order Date]])</f>
        <v>12</v>
      </c>
      <c r="F2627" s="11" t="str">
        <f>TEXT(SalesDataTable[[#This Row],[Order Date]],"MMM")</f>
        <v>Dec</v>
      </c>
      <c r="G2627" s="5" t="s">
        <v>20</v>
      </c>
      <c r="H2627" s="5" t="s">
        <v>31</v>
      </c>
      <c r="I2627" s="5" t="s">
        <v>2</v>
      </c>
      <c r="J2627" s="5" t="s">
        <v>13</v>
      </c>
      <c r="K2627" s="5" t="s">
        <v>9</v>
      </c>
      <c r="L2627" s="5" t="s">
        <v>46</v>
      </c>
      <c r="M2627" s="6">
        <v>1</v>
      </c>
      <c r="N2627" s="7">
        <v>71.23</v>
      </c>
      <c r="O2627" s="8">
        <v>0</v>
      </c>
      <c r="P2627" s="7">
        <v>31.63</v>
      </c>
      <c r="Q2627" s="7">
        <f t="shared" si="164"/>
        <v>71.23</v>
      </c>
      <c r="R2627" s="7">
        <f t="shared" si="165"/>
        <v>31.63</v>
      </c>
      <c r="S2627" s="7">
        <f t="shared" si="166"/>
        <v>39.600000000000009</v>
      </c>
      <c r="T2627" s="9">
        <f t="shared" si="167"/>
        <v>0.55594552856942303</v>
      </c>
      <c r="U2627" s="6">
        <f>YEAR(SalesDataTable[[#This Row],[Order Date]])</f>
        <v>2026</v>
      </c>
      <c r="V2627" s="9" t="str">
        <f>"Q"&amp;ROUNDUP(MONTH(SalesDataTable[[#This Row],[Order Date]])/3,0)</f>
        <v>Q4</v>
      </c>
      <c r="W2627" s="6">
        <f>MONTH(SalesDataTable[[#This Row],[Order Date]])</f>
        <v>12</v>
      </c>
      <c r="X2627" s="9" t="str">
        <f>TEXT(SalesDataTable[[#This Row],[Order Date]],"mmm")</f>
        <v>Dec</v>
      </c>
    </row>
    <row r="2628" spans="1:24">
      <c r="A2628" s="3">
        <v>2842</v>
      </c>
      <c r="B2628" s="4">
        <v>46376</v>
      </c>
      <c r="C2628" s="11">
        <f>YEAR(SalesDataTable[[#This Row],[Order Date]])</f>
        <v>2026</v>
      </c>
      <c r="D2628" s="11" t="str">
        <f>"Q"&amp;ROUNDUP(MONTH(SalesDataTable[[#This Row],[Order Date]])/3,0)</f>
        <v>Q4</v>
      </c>
      <c r="E2628" s="13">
        <f>MONTH(SalesDataTable[[#This Row],[Order Date]])</f>
        <v>12</v>
      </c>
      <c r="F2628" s="11" t="str">
        <f>TEXT(SalesDataTable[[#This Row],[Order Date]],"MMM")</f>
        <v>Dec</v>
      </c>
      <c r="G2628" s="5" t="s">
        <v>11</v>
      </c>
      <c r="H2628" s="5" t="s">
        <v>39</v>
      </c>
      <c r="I2628" s="5" t="s">
        <v>8</v>
      </c>
      <c r="J2628" s="5" t="s">
        <v>16</v>
      </c>
      <c r="K2628" s="5" t="s">
        <v>4</v>
      </c>
      <c r="L2628" s="5" t="s">
        <v>22</v>
      </c>
      <c r="M2628" s="6">
        <v>5</v>
      </c>
      <c r="N2628" s="7">
        <v>51.02</v>
      </c>
      <c r="O2628" s="8">
        <v>0.05</v>
      </c>
      <c r="P2628" s="7">
        <v>22.56</v>
      </c>
      <c r="Q2628" s="7">
        <f t="shared" si="164"/>
        <v>242.345</v>
      </c>
      <c r="R2628" s="7">
        <f t="shared" si="165"/>
        <v>112.8</v>
      </c>
      <c r="S2628" s="7">
        <f t="shared" si="166"/>
        <v>129.54500000000002</v>
      </c>
      <c r="T2628" s="9">
        <f t="shared" si="167"/>
        <v>0.5345478553302111</v>
      </c>
      <c r="U2628" s="6">
        <f>YEAR(SalesDataTable[[#This Row],[Order Date]])</f>
        <v>2026</v>
      </c>
      <c r="V2628" s="9" t="str">
        <f>"Q"&amp;ROUNDUP(MONTH(SalesDataTable[[#This Row],[Order Date]])/3,0)</f>
        <v>Q4</v>
      </c>
      <c r="W2628" s="6">
        <f>MONTH(SalesDataTable[[#This Row],[Order Date]])</f>
        <v>12</v>
      </c>
      <c r="X2628" s="9" t="str">
        <f>TEXT(SalesDataTable[[#This Row],[Order Date]],"mmm")</f>
        <v>Dec</v>
      </c>
    </row>
    <row r="2629" spans="1:24">
      <c r="A2629" s="3">
        <v>3783</v>
      </c>
      <c r="B2629" s="4">
        <v>46376</v>
      </c>
      <c r="C2629" s="11">
        <f>YEAR(SalesDataTable[[#This Row],[Order Date]])</f>
        <v>2026</v>
      </c>
      <c r="D2629" s="11" t="str">
        <f>"Q"&amp;ROUNDUP(MONTH(SalesDataTable[[#This Row],[Order Date]])/3,0)</f>
        <v>Q4</v>
      </c>
      <c r="E2629" s="13">
        <f>MONTH(SalesDataTable[[#This Row],[Order Date]])</f>
        <v>12</v>
      </c>
      <c r="F2629" s="11" t="str">
        <f>TEXT(SalesDataTable[[#This Row],[Order Date]],"MMM")</f>
        <v>Dec</v>
      </c>
      <c r="G2629" s="5" t="s">
        <v>11</v>
      </c>
      <c r="H2629" s="5" t="s">
        <v>12</v>
      </c>
      <c r="I2629" s="5" t="s">
        <v>28</v>
      </c>
      <c r="J2629" s="5" t="s">
        <v>13</v>
      </c>
      <c r="K2629" s="5" t="s">
        <v>14</v>
      </c>
      <c r="L2629" s="5" t="s">
        <v>44</v>
      </c>
      <c r="M2629" s="6">
        <v>1</v>
      </c>
      <c r="N2629" s="7">
        <v>130.52000000000001</v>
      </c>
      <c r="O2629" s="8">
        <v>0.1</v>
      </c>
      <c r="P2629" s="7">
        <v>66.09</v>
      </c>
      <c r="Q2629" s="7">
        <f t="shared" si="164"/>
        <v>117.46800000000002</v>
      </c>
      <c r="R2629" s="7">
        <f t="shared" si="165"/>
        <v>66.09</v>
      </c>
      <c r="S2629" s="7">
        <f t="shared" si="166"/>
        <v>51.378000000000014</v>
      </c>
      <c r="T2629" s="9">
        <f t="shared" si="167"/>
        <v>0.43737869036673821</v>
      </c>
      <c r="U2629" s="6">
        <f>YEAR(SalesDataTable[[#This Row],[Order Date]])</f>
        <v>2026</v>
      </c>
      <c r="V2629" s="9" t="str">
        <f>"Q"&amp;ROUNDUP(MONTH(SalesDataTable[[#This Row],[Order Date]])/3,0)</f>
        <v>Q4</v>
      </c>
      <c r="W2629" s="6">
        <f>MONTH(SalesDataTable[[#This Row],[Order Date]])</f>
        <v>12</v>
      </c>
      <c r="X2629" s="9" t="str">
        <f>TEXT(SalesDataTable[[#This Row],[Order Date]],"mmm")</f>
        <v>Dec</v>
      </c>
    </row>
    <row r="2630" spans="1:24">
      <c r="A2630" s="3">
        <v>4484</v>
      </c>
      <c r="B2630" s="4">
        <v>46376</v>
      </c>
      <c r="C2630" s="11">
        <f>YEAR(SalesDataTable[[#This Row],[Order Date]])</f>
        <v>2026</v>
      </c>
      <c r="D2630" s="11" t="str">
        <f>"Q"&amp;ROUNDUP(MONTH(SalesDataTable[[#This Row],[Order Date]])/3,0)</f>
        <v>Q4</v>
      </c>
      <c r="E2630" s="13">
        <f>MONTH(SalesDataTable[[#This Row],[Order Date]])</f>
        <v>12</v>
      </c>
      <c r="F2630" s="11" t="str">
        <f>TEXT(SalesDataTable[[#This Row],[Order Date]],"MMM")</f>
        <v>Dec</v>
      </c>
      <c r="G2630" s="5" t="s">
        <v>6</v>
      </c>
      <c r="H2630" s="5" t="s">
        <v>49</v>
      </c>
      <c r="I2630" s="5" t="s">
        <v>2</v>
      </c>
      <c r="J2630" s="5" t="s">
        <v>3</v>
      </c>
      <c r="K2630" s="5" t="s">
        <v>4</v>
      </c>
      <c r="L2630" s="5" t="s">
        <v>5</v>
      </c>
      <c r="M2630" s="6">
        <v>2</v>
      </c>
      <c r="N2630" s="7">
        <v>79.87</v>
      </c>
      <c r="O2630" s="8">
        <v>0.15</v>
      </c>
      <c r="P2630" s="7">
        <v>41.9</v>
      </c>
      <c r="Q2630" s="7">
        <f t="shared" si="164"/>
        <v>135.779</v>
      </c>
      <c r="R2630" s="7">
        <f t="shared" si="165"/>
        <v>83.8</v>
      </c>
      <c r="S2630" s="7">
        <f t="shared" si="166"/>
        <v>51.978999999999999</v>
      </c>
      <c r="T2630" s="9">
        <f t="shared" si="167"/>
        <v>0.38282061290773978</v>
      </c>
      <c r="U2630" s="6">
        <f>YEAR(SalesDataTable[[#This Row],[Order Date]])</f>
        <v>2026</v>
      </c>
      <c r="V2630" s="9" t="str">
        <f>"Q"&amp;ROUNDUP(MONTH(SalesDataTable[[#This Row],[Order Date]])/3,0)</f>
        <v>Q4</v>
      </c>
      <c r="W2630" s="6">
        <f>MONTH(SalesDataTable[[#This Row],[Order Date]])</f>
        <v>12</v>
      </c>
      <c r="X2630" s="9" t="str">
        <f>TEXT(SalesDataTable[[#This Row],[Order Date]],"mmm")</f>
        <v>Dec</v>
      </c>
    </row>
    <row r="2631" spans="1:24">
      <c r="A2631" s="3">
        <v>4597</v>
      </c>
      <c r="B2631" s="4">
        <v>46376</v>
      </c>
      <c r="C2631" s="11">
        <f>YEAR(SalesDataTable[[#This Row],[Order Date]])</f>
        <v>2026</v>
      </c>
      <c r="D2631" s="11" t="str">
        <f>"Q"&amp;ROUNDUP(MONTH(SalesDataTable[[#This Row],[Order Date]])/3,0)</f>
        <v>Q4</v>
      </c>
      <c r="E2631" s="13">
        <f>MONTH(SalesDataTable[[#This Row],[Order Date]])</f>
        <v>12</v>
      </c>
      <c r="F2631" s="11" t="str">
        <f>TEXT(SalesDataTable[[#This Row],[Order Date]],"MMM")</f>
        <v>Dec</v>
      </c>
      <c r="G2631" s="5" t="s">
        <v>20</v>
      </c>
      <c r="H2631" s="5" t="s">
        <v>47</v>
      </c>
      <c r="I2631" s="5" t="s">
        <v>2</v>
      </c>
      <c r="J2631" s="5" t="s">
        <v>3</v>
      </c>
      <c r="K2631" s="5" t="s">
        <v>9</v>
      </c>
      <c r="L2631" s="5" t="s">
        <v>46</v>
      </c>
      <c r="M2631" s="6">
        <v>3</v>
      </c>
      <c r="N2631" s="7">
        <v>71.3</v>
      </c>
      <c r="O2631" s="8">
        <v>0.1</v>
      </c>
      <c r="P2631" s="7">
        <v>32.93</v>
      </c>
      <c r="Q2631" s="7">
        <f t="shared" si="164"/>
        <v>192.51</v>
      </c>
      <c r="R2631" s="7">
        <f t="shared" si="165"/>
        <v>98.789999999999992</v>
      </c>
      <c r="S2631" s="7">
        <f t="shared" si="166"/>
        <v>93.72</v>
      </c>
      <c r="T2631" s="9">
        <f t="shared" si="167"/>
        <v>0.48683185289075892</v>
      </c>
      <c r="U2631" s="6">
        <f>YEAR(SalesDataTable[[#This Row],[Order Date]])</f>
        <v>2026</v>
      </c>
      <c r="V2631" s="9" t="str">
        <f>"Q"&amp;ROUNDUP(MONTH(SalesDataTable[[#This Row],[Order Date]])/3,0)</f>
        <v>Q4</v>
      </c>
      <c r="W2631" s="6">
        <f>MONTH(SalesDataTable[[#This Row],[Order Date]])</f>
        <v>12</v>
      </c>
      <c r="X2631" s="9" t="str">
        <f>TEXT(SalesDataTable[[#This Row],[Order Date]],"mmm")</f>
        <v>Dec</v>
      </c>
    </row>
    <row r="2632" spans="1:24">
      <c r="A2632" s="3">
        <v>4917</v>
      </c>
      <c r="B2632" s="4">
        <v>46376</v>
      </c>
      <c r="C2632" s="11">
        <f>YEAR(SalesDataTable[[#This Row],[Order Date]])</f>
        <v>2026</v>
      </c>
      <c r="D2632" s="11" t="str">
        <f>"Q"&amp;ROUNDUP(MONTH(SalesDataTable[[#This Row],[Order Date]])/3,0)</f>
        <v>Q4</v>
      </c>
      <c r="E2632" s="13">
        <f>MONTH(SalesDataTable[[#This Row],[Order Date]])</f>
        <v>12</v>
      </c>
      <c r="F2632" s="11" t="str">
        <f>TEXT(SalesDataTable[[#This Row],[Order Date]],"MMM")</f>
        <v>Dec</v>
      </c>
      <c r="G2632" s="5" t="s">
        <v>0</v>
      </c>
      <c r="H2632" s="5" t="s">
        <v>36</v>
      </c>
      <c r="I2632" s="5" t="s">
        <v>2</v>
      </c>
      <c r="J2632" s="5" t="s">
        <v>3</v>
      </c>
      <c r="K2632" s="5" t="s">
        <v>23</v>
      </c>
      <c r="L2632" s="5" t="s">
        <v>51</v>
      </c>
      <c r="M2632" s="6">
        <v>2</v>
      </c>
      <c r="N2632" s="7">
        <v>122.95</v>
      </c>
      <c r="O2632" s="8">
        <v>0.1</v>
      </c>
      <c r="P2632" s="7">
        <v>59.79</v>
      </c>
      <c r="Q2632" s="7">
        <f t="shared" si="164"/>
        <v>221.31</v>
      </c>
      <c r="R2632" s="7">
        <f t="shared" si="165"/>
        <v>119.58</v>
      </c>
      <c r="S2632" s="7">
        <f t="shared" si="166"/>
        <v>101.73</v>
      </c>
      <c r="T2632" s="9">
        <f t="shared" si="167"/>
        <v>0.45967195336857802</v>
      </c>
      <c r="U2632" s="6">
        <f>YEAR(SalesDataTable[[#This Row],[Order Date]])</f>
        <v>2026</v>
      </c>
      <c r="V2632" s="9" t="str">
        <f>"Q"&amp;ROUNDUP(MONTH(SalesDataTable[[#This Row],[Order Date]])/3,0)</f>
        <v>Q4</v>
      </c>
      <c r="W2632" s="6">
        <f>MONTH(SalesDataTable[[#This Row],[Order Date]])</f>
        <v>12</v>
      </c>
      <c r="X2632" s="9" t="str">
        <f>TEXT(SalesDataTable[[#This Row],[Order Date]],"mmm")</f>
        <v>Dec</v>
      </c>
    </row>
    <row r="2633" spans="1:24">
      <c r="A2633" s="3">
        <v>629</v>
      </c>
      <c r="B2633" s="4">
        <v>46377</v>
      </c>
      <c r="C2633" s="11">
        <f>YEAR(SalesDataTable[[#This Row],[Order Date]])</f>
        <v>2026</v>
      </c>
      <c r="D2633" s="11" t="str">
        <f>"Q"&amp;ROUNDUP(MONTH(SalesDataTable[[#This Row],[Order Date]])/3,0)</f>
        <v>Q4</v>
      </c>
      <c r="E2633" s="13">
        <f>MONTH(SalesDataTable[[#This Row],[Order Date]])</f>
        <v>12</v>
      </c>
      <c r="F2633" s="11" t="str">
        <f>TEXT(SalesDataTable[[#This Row],[Order Date]],"MMM")</f>
        <v>Dec</v>
      </c>
      <c r="G2633" s="5" t="s">
        <v>20</v>
      </c>
      <c r="H2633" s="5" t="s">
        <v>47</v>
      </c>
      <c r="I2633" s="5" t="s">
        <v>2</v>
      </c>
      <c r="J2633" s="5" t="s">
        <v>16</v>
      </c>
      <c r="K2633" s="5" t="s">
        <v>34</v>
      </c>
      <c r="L2633" s="5" t="s">
        <v>45</v>
      </c>
      <c r="M2633" s="6">
        <v>2</v>
      </c>
      <c r="N2633" s="7">
        <v>50.04</v>
      </c>
      <c r="O2633" s="8">
        <v>0.05</v>
      </c>
      <c r="P2633" s="7">
        <v>22.43</v>
      </c>
      <c r="Q2633" s="7">
        <f t="shared" si="164"/>
        <v>95.075999999999993</v>
      </c>
      <c r="R2633" s="7">
        <f t="shared" si="165"/>
        <v>44.86</v>
      </c>
      <c r="S2633" s="7">
        <f t="shared" si="166"/>
        <v>50.215999999999994</v>
      </c>
      <c r="T2633" s="9">
        <f t="shared" si="167"/>
        <v>0.52816694013210486</v>
      </c>
      <c r="U2633" s="6">
        <f>YEAR(SalesDataTable[[#This Row],[Order Date]])</f>
        <v>2026</v>
      </c>
      <c r="V2633" s="9" t="str">
        <f>"Q"&amp;ROUNDUP(MONTH(SalesDataTable[[#This Row],[Order Date]])/3,0)</f>
        <v>Q4</v>
      </c>
      <c r="W2633" s="6">
        <f>MONTH(SalesDataTable[[#This Row],[Order Date]])</f>
        <v>12</v>
      </c>
      <c r="X2633" s="9" t="str">
        <f>TEXT(SalesDataTable[[#This Row],[Order Date]],"mmm")</f>
        <v>Dec</v>
      </c>
    </row>
    <row r="2634" spans="1:24">
      <c r="A2634" s="3">
        <v>1373</v>
      </c>
      <c r="B2634" s="4">
        <v>46377</v>
      </c>
      <c r="C2634" s="11">
        <f>YEAR(SalesDataTable[[#This Row],[Order Date]])</f>
        <v>2026</v>
      </c>
      <c r="D2634" s="11" t="str">
        <f>"Q"&amp;ROUNDUP(MONTH(SalesDataTable[[#This Row],[Order Date]])/3,0)</f>
        <v>Q4</v>
      </c>
      <c r="E2634" s="13">
        <f>MONTH(SalesDataTable[[#This Row],[Order Date]])</f>
        <v>12</v>
      </c>
      <c r="F2634" s="11" t="str">
        <f>TEXT(SalesDataTable[[#This Row],[Order Date]],"MMM")</f>
        <v>Dec</v>
      </c>
      <c r="G2634" s="5" t="s">
        <v>6</v>
      </c>
      <c r="H2634" s="5" t="s">
        <v>7</v>
      </c>
      <c r="I2634" s="5" t="s">
        <v>28</v>
      </c>
      <c r="J2634" s="5" t="s">
        <v>3</v>
      </c>
      <c r="K2634" s="5" t="s">
        <v>23</v>
      </c>
      <c r="L2634" s="5" t="s">
        <v>40</v>
      </c>
      <c r="M2634" s="6">
        <v>1</v>
      </c>
      <c r="N2634" s="7">
        <v>80.92</v>
      </c>
      <c r="O2634" s="8">
        <v>0.05</v>
      </c>
      <c r="P2634" s="7">
        <v>40.14</v>
      </c>
      <c r="Q2634" s="7">
        <f t="shared" si="164"/>
        <v>76.873999999999995</v>
      </c>
      <c r="R2634" s="7">
        <f t="shared" si="165"/>
        <v>40.14</v>
      </c>
      <c r="S2634" s="7">
        <f t="shared" si="166"/>
        <v>36.733999999999995</v>
      </c>
      <c r="T2634" s="9">
        <f t="shared" si="167"/>
        <v>0.47784686630069978</v>
      </c>
      <c r="U2634" s="6">
        <f>YEAR(SalesDataTable[[#This Row],[Order Date]])</f>
        <v>2026</v>
      </c>
      <c r="V2634" s="9" t="str">
        <f>"Q"&amp;ROUNDUP(MONTH(SalesDataTable[[#This Row],[Order Date]])/3,0)</f>
        <v>Q4</v>
      </c>
      <c r="W2634" s="6">
        <f>MONTH(SalesDataTable[[#This Row],[Order Date]])</f>
        <v>12</v>
      </c>
      <c r="X2634" s="9" t="str">
        <f>TEXT(SalesDataTable[[#This Row],[Order Date]],"mmm")</f>
        <v>Dec</v>
      </c>
    </row>
    <row r="2635" spans="1:24">
      <c r="A2635" s="3">
        <v>1668</v>
      </c>
      <c r="B2635" s="4">
        <v>46377</v>
      </c>
      <c r="C2635" s="11">
        <f>YEAR(SalesDataTable[[#This Row],[Order Date]])</f>
        <v>2026</v>
      </c>
      <c r="D2635" s="11" t="str">
        <f>"Q"&amp;ROUNDUP(MONTH(SalesDataTable[[#This Row],[Order Date]])/3,0)</f>
        <v>Q4</v>
      </c>
      <c r="E2635" s="13">
        <f>MONTH(SalesDataTable[[#This Row],[Order Date]])</f>
        <v>12</v>
      </c>
      <c r="F2635" s="11" t="str">
        <f>TEXT(SalesDataTable[[#This Row],[Order Date]],"MMM")</f>
        <v>Dec</v>
      </c>
      <c r="G2635" s="5" t="s">
        <v>11</v>
      </c>
      <c r="H2635" s="5" t="s">
        <v>25</v>
      </c>
      <c r="I2635" s="5" t="s">
        <v>2</v>
      </c>
      <c r="J2635" s="5" t="s">
        <v>16</v>
      </c>
      <c r="K2635" s="5" t="s">
        <v>4</v>
      </c>
      <c r="L2635" s="5" t="s">
        <v>22</v>
      </c>
      <c r="M2635" s="6">
        <v>6</v>
      </c>
      <c r="N2635" s="7">
        <v>50.35</v>
      </c>
      <c r="O2635" s="8">
        <v>0.15</v>
      </c>
      <c r="P2635" s="7">
        <v>22.91</v>
      </c>
      <c r="Q2635" s="7">
        <f t="shared" si="164"/>
        <v>256.78500000000003</v>
      </c>
      <c r="R2635" s="7">
        <f t="shared" si="165"/>
        <v>137.46</v>
      </c>
      <c r="S2635" s="7">
        <f t="shared" si="166"/>
        <v>119.32500000000002</v>
      </c>
      <c r="T2635" s="9">
        <f t="shared" si="167"/>
        <v>0.46468835796483443</v>
      </c>
      <c r="U2635" s="6">
        <f>YEAR(SalesDataTable[[#This Row],[Order Date]])</f>
        <v>2026</v>
      </c>
      <c r="V2635" s="9" t="str">
        <f>"Q"&amp;ROUNDUP(MONTH(SalesDataTable[[#This Row],[Order Date]])/3,0)</f>
        <v>Q4</v>
      </c>
      <c r="W2635" s="6">
        <f>MONTH(SalesDataTable[[#This Row],[Order Date]])</f>
        <v>12</v>
      </c>
      <c r="X2635" s="9" t="str">
        <f>TEXT(SalesDataTable[[#This Row],[Order Date]],"mmm")</f>
        <v>Dec</v>
      </c>
    </row>
    <row r="2636" spans="1:24">
      <c r="A2636" s="3">
        <v>2646</v>
      </c>
      <c r="B2636" s="4">
        <v>46377</v>
      </c>
      <c r="C2636" s="11">
        <f>YEAR(SalesDataTable[[#This Row],[Order Date]])</f>
        <v>2026</v>
      </c>
      <c r="D2636" s="11" t="str">
        <f>"Q"&amp;ROUNDUP(MONTH(SalesDataTable[[#This Row],[Order Date]])/3,0)</f>
        <v>Q4</v>
      </c>
      <c r="E2636" s="13">
        <f>MONTH(SalesDataTable[[#This Row],[Order Date]])</f>
        <v>12</v>
      </c>
      <c r="F2636" s="11" t="str">
        <f>TEXT(SalesDataTable[[#This Row],[Order Date]],"MMM")</f>
        <v>Dec</v>
      </c>
      <c r="G2636" s="5" t="s">
        <v>6</v>
      </c>
      <c r="H2636" s="5" t="s">
        <v>7</v>
      </c>
      <c r="I2636" s="5" t="s">
        <v>2</v>
      </c>
      <c r="J2636" s="5" t="s">
        <v>3</v>
      </c>
      <c r="K2636" s="5" t="s">
        <v>34</v>
      </c>
      <c r="L2636" s="5" t="s">
        <v>42</v>
      </c>
      <c r="M2636" s="6">
        <v>1</v>
      </c>
      <c r="N2636" s="7">
        <v>35.799999999999997</v>
      </c>
      <c r="O2636" s="8">
        <v>0.05</v>
      </c>
      <c r="P2636" s="7">
        <v>14.12</v>
      </c>
      <c r="Q2636" s="7">
        <f t="shared" si="164"/>
        <v>34.01</v>
      </c>
      <c r="R2636" s="7">
        <f t="shared" si="165"/>
        <v>14.12</v>
      </c>
      <c r="S2636" s="7">
        <f t="shared" si="166"/>
        <v>19.89</v>
      </c>
      <c r="T2636" s="9">
        <f t="shared" si="167"/>
        <v>0.58482799176712741</v>
      </c>
      <c r="U2636" s="6">
        <f>YEAR(SalesDataTable[[#This Row],[Order Date]])</f>
        <v>2026</v>
      </c>
      <c r="V2636" s="9" t="str">
        <f>"Q"&amp;ROUNDUP(MONTH(SalesDataTable[[#This Row],[Order Date]])/3,0)</f>
        <v>Q4</v>
      </c>
      <c r="W2636" s="6">
        <f>MONTH(SalesDataTable[[#This Row],[Order Date]])</f>
        <v>12</v>
      </c>
      <c r="X2636" s="9" t="str">
        <f>TEXT(SalesDataTable[[#This Row],[Order Date]],"mmm")</f>
        <v>Dec</v>
      </c>
    </row>
    <row r="2637" spans="1:24">
      <c r="A2637" s="3">
        <v>3044</v>
      </c>
      <c r="B2637" s="4">
        <v>46377</v>
      </c>
      <c r="C2637" s="11">
        <f>YEAR(SalesDataTable[[#This Row],[Order Date]])</f>
        <v>2026</v>
      </c>
      <c r="D2637" s="11" t="str">
        <f>"Q"&amp;ROUNDUP(MONTH(SalesDataTable[[#This Row],[Order Date]])/3,0)</f>
        <v>Q4</v>
      </c>
      <c r="E2637" s="13">
        <f>MONTH(SalesDataTable[[#This Row],[Order Date]])</f>
        <v>12</v>
      </c>
      <c r="F2637" s="11" t="str">
        <f>TEXT(SalesDataTable[[#This Row],[Order Date]],"MMM")</f>
        <v>Dec</v>
      </c>
      <c r="G2637" s="5" t="s">
        <v>6</v>
      </c>
      <c r="H2637" s="5" t="s">
        <v>27</v>
      </c>
      <c r="I2637" s="5" t="s">
        <v>8</v>
      </c>
      <c r="J2637" s="5" t="s">
        <v>16</v>
      </c>
      <c r="K2637" s="5" t="s">
        <v>4</v>
      </c>
      <c r="L2637" s="5" t="s">
        <v>26</v>
      </c>
      <c r="M2637" s="6">
        <v>4</v>
      </c>
      <c r="N2637" s="7">
        <v>40.64</v>
      </c>
      <c r="O2637" s="8">
        <v>0.1</v>
      </c>
      <c r="P2637" s="7">
        <v>16.260000000000002</v>
      </c>
      <c r="Q2637" s="7">
        <f t="shared" si="164"/>
        <v>146.304</v>
      </c>
      <c r="R2637" s="7">
        <f t="shared" si="165"/>
        <v>65.040000000000006</v>
      </c>
      <c r="S2637" s="7">
        <f t="shared" si="166"/>
        <v>81.263999999999996</v>
      </c>
      <c r="T2637" s="9">
        <f t="shared" si="167"/>
        <v>0.55544619422572172</v>
      </c>
      <c r="U2637" s="6">
        <f>YEAR(SalesDataTable[[#This Row],[Order Date]])</f>
        <v>2026</v>
      </c>
      <c r="V2637" s="9" t="str">
        <f>"Q"&amp;ROUNDUP(MONTH(SalesDataTable[[#This Row],[Order Date]])/3,0)</f>
        <v>Q4</v>
      </c>
      <c r="W2637" s="6">
        <f>MONTH(SalesDataTable[[#This Row],[Order Date]])</f>
        <v>12</v>
      </c>
      <c r="X2637" s="9" t="str">
        <f>TEXT(SalesDataTable[[#This Row],[Order Date]],"mmm")</f>
        <v>Dec</v>
      </c>
    </row>
    <row r="2638" spans="1:24">
      <c r="A2638" s="3">
        <v>3065</v>
      </c>
      <c r="B2638" s="4">
        <v>46377</v>
      </c>
      <c r="C2638" s="11">
        <f>YEAR(SalesDataTable[[#This Row],[Order Date]])</f>
        <v>2026</v>
      </c>
      <c r="D2638" s="11" t="str">
        <f>"Q"&amp;ROUNDUP(MONTH(SalesDataTable[[#This Row],[Order Date]])/3,0)</f>
        <v>Q4</v>
      </c>
      <c r="E2638" s="13">
        <f>MONTH(SalesDataTable[[#This Row],[Order Date]])</f>
        <v>12</v>
      </c>
      <c r="F2638" s="11" t="str">
        <f>TEXT(SalesDataTable[[#This Row],[Order Date]],"MMM")</f>
        <v>Dec</v>
      </c>
      <c r="G2638" s="5" t="s">
        <v>11</v>
      </c>
      <c r="H2638" s="5" t="s">
        <v>39</v>
      </c>
      <c r="I2638" s="5" t="s">
        <v>2</v>
      </c>
      <c r="J2638" s="5" t="s">
        <v>13</v>
      </c>
      <c r="K2638" s="5" t="s">
        <v>23</v>
      </c>
      <c r="L2638" s="5" t="s">
        <v>40</v>
      </c>
      <c r="M2638" s="6">
        <v>3</v>
      </c>
      <c r="N2638" s="7">
        <v>81.510000000000005</v>
      </c>
      <c r="O2638" s="8">
        <v>0.05</v>
      </c>
      <c r="P2638" s="7">
        <v>39.9</v>
      </c>
      <c r="Q2638" s="7">
        <f t="shared" si="164"/>
        <v>232.30350000000001</v>
      </c>
      <c r="R2638" s="7">
        <f t="shared" si="165"/>
        <v>119.69999999999999</v>
      </c>
      <c r="S2638" s="7">
        <f t="shared" si="166"/>
        <v>112.60350000000003</v>
      </c>
      <c r="T2638" s="9">
        <f t="shared" si="167"/>
        <v>0.48472580051527425</v>
      </c>
      <c r="U2638" s="6">
        <f>YEAR(SalesDataTable[[#This Row],[Order Date]])</f>
        <v>2026</v>
      </c>
      <c r="V2638" s="9" t="str">
        <f>"Q"&amp;ROUNDUP(MONTH(SalesDataTable[[#This Row],[Order Date]])/3,0)</f>
        <v>Q4</v>
      </c>
      <c r="W2638" s="6">
        <f>MONTH(SalesDataTable[[#This Row],[Order Date]])</f>
        <v>12</v>
      </c>
      <c r="X2638" s="9" t="str">
        <f>TEXT(SalesDataTable[[#This Row],[Order Date]],"mmm")</f>
        <v>Dec</v>
      </c>
    </row>
    <row r="2639" spans="1:24">
      <c r="A2639" s="3">
        <v>3365</v>
      </c>
      <c r="B2639" s="4">
        <v>46377</v>
      </c>
      <c r="C2639" s="11">
        <f>YEAR(SalesDataTable[[#This Row],[Order Date]])</f>
        <v>2026</v>
      </c>
      <c r="D2639" s="11" t="str">
        <f>"Q"&amp;ROUNDUP(MONTH(SalesDataTable[[#This Row],[Order Date]])/3,0)</f>
        <v>Q4</v>
      </c>
      <c r="E2639" s="13">
        <f>MONTH(SalesDataTable[[#This Row],[Order Date]])</f>
        <v>12</v>
      </c>
      <c r="F2639" s="11" t="str">
        <f>TEXT(SalesDataTable[[#This Row],[Order Date]],"MMM")</f>
        <v>Dec</v>
      </c>
      <c r="G2639" s="5" t="s">
        <v>20</v>
      </c>
      <c r="H2639" s="5" t="s">
        <v>31</v>
      </c>
      <c r="I2639" s="5" t="s">
        <v>19</v>
      </c>
      <c r="J2639" s="5" t="s">
        <v>13</v>
      </c>
      <c r="K2639" s="5" t="s">
        <v>34</v>
      </c>
      <c r="L2639" s="5" t="s">
        <v>38</v>
      </c>
      <c r="M2639" s="6">
        <v>2</v>
      </c>
      <c r="N2639" s="7">
        <v>122.4</v>
      </c>
      <c r="O2639" s="8">
        <v>0.1</v>
      </c>
      <c r="P2639" s="7">
        <v>71.09</v>
      </c>
      <c r="Q2639" s="7">
        <f t="shared" si="164"/>
        <v>220.32000000000002</v>
      </c>
      <c r="R2639" s="7">
        <f t="shared" si="165"/>
        <v>142.18</v>
      </c>
      <c r="S2639" s="7">
        <f t="shared" si="166"/>
        <v>78.140000000000015</v>
      </c>
      <c r="T2639" s="9">
        <f t="shared" si="167"/>
        <v>0.35466594045025424</v>
      </c>
      <c r="U2639" s="6">
        <f>YEAR(SalesDataTable[[#This Row],[Order Date]])</f>
        <v>2026</v>
      </c>
      <c r="V2639" s="9" t="str">
        <f>"Q"&amp;ROUNDUP(MONTH(SalesDataTable[[#This Row],[Order Date]])/3,0)</f>
        <v>Q4</v>
      </c>
      <c r="W2639" s="6">
        <f>MONTH(SalesDataTable[[#This Row],[Order Date]])</f>
        <v>12</v>
      </c>
      <c r="X2639" s="9" t="str">
        <f>TEXT(SalesDataTable[[#This Row],[Order Date]],"mmm")</f>
        <v>Dec</v>
      </c>
    </row>
    <row r="2640" spans="1:24">
      <c r="A2640" s="3">
        <v>4042</v>
      </c>
      <c r="B2640" s="4">
        <v>46377</v>
      </c>
      <c r="C2640" s="11">
        <f>YEAR(SalesDataTable[[#This Row],[Order Date]])</f>
        <v>2026</v>
      </c>
      <c r="D2640" s="11" t="str">
        <f>"Q"&amp;ROUNDUP(MONTH(SalesDataTable[[#This Row],[Order Date]])/3,0)</f>
        <v>Q4</v>
      </c>
      <c r="E2640" s="13">
        <f>MONTH(SalesDataTable[[#This Row],[Order Date]])</f>
        <v>12</v>
      </c>
      <c r="F2640" s="11" t="str">
        <f>TEXT(SalesDataTable[[#This Row],[Order Date]],"MMM")</f>
        <v>Dec</v>
      </c>
      <c r="G2640" s="5" t="s">
        <v>0</v>
      </c>
      <c r="H2640" s="5" t="s">
        <v>36</v>
      </c>
      <c r="I2640" s="5" t="s">
        <v>28</v>
      </c>
      <c r="J2640" s="5" t="s">
        <v>3</v>
      </c>
      <c r="K2640" s="5" t="s">
        <v>14</v>
      </c>
      <c r="L2640" s="5" t="s">
        <v>32</v>
      </c>
      <c r="M2640" s="6">
        <v>1</v>
      </c>
      <c r="N2640" s="7">
        <v>45.94</v>
      </c>
      <c r="O2640" s="8">
        <v>0.05</v>
      </c>
      <c r="P2640" s="7">
        <v>18.100000000000001</v>
      </c>
      <c r="Q2640" s="7">
        <f t="shared" si="164"/>
        <v>43.642999999999994</v>
      </c>
      <c r="R2640" s="7">
        <f t="shared" si="165"/>
        <v>18.100000000000001</v>
      </c>
      <c r="S2640" s="7">
        <f t="shared" si="166"/>
        <v>25.542999999999992</v>
      </c>
      <c r="T2640" s="9">
        <f t="shared" si="167"/>
        <v>0.58527140664024002</v>
      </c>
      <c r="U2640" s="6">
        <f>YEAR(SalesDataTable[[#This Row],[Order Date]])</f>
        <v>2026</v>
      </c>
      <c r="V2640" s="9" t="str">
        <f>"Q"&amp;ROUNDUP(MONTH(SalesDataTable[[#This Row],[Order Date]])/3,0)</f>
        <v>Q4</v>
      </c>
      <c r="W2640" s="6">
        <f>MONTH(SalesDataTable[[#This Row],[Order Date]])</f>
        <v>12</v>
      </c>
      <c r="X2640" s="9" t="str">
        <f>TEXT(SalesDataTable[[#This Row],[Order Date]],"mmm")</f>
        <v>Dec</v>
      </c>
    </row>
    <row r="2641" spans="1:24">
      <c r="A2641" s="3">
        <v>4635</v>
      </c>
      <c r="B2641" s="4">
        <v>46377</v>
      </c>
      <c r="C2641" s="11">
        <f>YEAR(SalesDataTable[[#This Row],[Order Date]])</f>
        <v>2026</v>
      </c>
      <c r="D2641" s="11" t="str">
        <f>"Q"&amp;ROUNDUP(MONTH(SalesDataTable[[#This Row],[Order Date]])/3,0)</f>
        <v>Q4</v>
      </c>
      <c r="E2641" s="13">
        <f>MONTH(SalesDataTable[[#This Row],[Order Date]])</f>
        <v>12</v>
      </c>
      <c r="F2641" s="11" t="str">
        <f>TEXT(SalesDataTable[[#This Row],[Order Date]],"MMM")</f>
        <v>Dec</v>
      </c>
      <c r="G2641" s="5" t="s">
        <v>20</v>
      </c>
      <c r="H2641" s="5" t="s">
        <v>47</v>
      </c>
      <c r="I2641" s="5" t="s">
        <v>8</v>
      </c>
      <c r="J2641" s="5" t="s">
        <v>3</v>
      </c>
      <c r="K2641" s="5" t="s">
        <v>23</v>
      </c>
      <c r="L2641" s="5" t="s">
        <v>29</v>
      </c>
      <c r="M2641" s="6">
        <v>15</v>
      </c>
      <c r="N2641" s="7">
        <v>196.89</v>
      </c>
      <c r="O2641" s="8">
        <v>0.15</v>
      </c>
      <c r="P2641" s="7">
        <v>105.09</v>
      </c>
      <c r="Q2641" s="7">
        <f t="shared" si="164"/>
        <v>2510.3474999999999</v>
      </c>
      <c r="R2641" s="7">
        <f t="shared" si="165"/>
        <v>1576.3500000000001</v>
      </c>
      <c r="S2641" s="7">
        <f t="shared" si="166"/>
        <v>933.99749999999972</v>
      </c>
      <c r="T2641" s="9">
        <f t="shared" si="167"/>
        <v>0.37205904760197533</v>
      </c>
      <c r="U2641" s="6">
        <f>YEAR(SalesDataTable[[#This Row],[Order Date]])</f>
        <v>2026</v>
      </c>
      <c r="V2641" s="9" t="str">
        <f>"Q"&amp;ROUNDUP(MONTH(SalesDataTable[[#This Row],[Order Date]])/3,0)</f>
        <v>Q4</v>
      </c>
      <c r="W2641" s="6">
        <f>MONTH(SalesDataTable[[#This Row],[Order Date]])</f>
        <v>12</v>
      </c>
      <c r="X2641" s="9" t="str">
        <f>TEXT(SalesDataTable[[#This Row],[Order Date]],"mmm")</f>
        <v>Dec</v>
      </c>
    </row>
    <row r="2642" spans="1:24">
      <c r="A2642" s="3">
        <v>4748</v>
      </c>
      <c r="B2642" s="4">
        <v>46377</v>
      </c>
      <c r="C2642" s="11">
        <f>YEAR(SalesDataTable[[#This Row],[Order Date]])</f>
        <v>2026</v>
      </c>
      <c r="D2642" s="11" t="str">
        <f>"Q"&amp;ROUNDUP(MONTH(SalesDataTable[[#This Row],[Order Date]])/3,0)</f>
        <v>Q4</v>
      </c>
      <c r="E2642" s="13">
        <f>MONTH(SalesDataTable[[#This Row],[Order Date]])</f>
        <v>12</v>
      </c>
      <c r="F2642" s="11" t="str">
        <f>TEXT(SalesDataTable[[#This Row],[Order Date]],"MMM")</f>
        <v>Dec</v>
      </c>
      <c r="G2642" s="5" t="s">
        <v>20</v>
      </c>
      <c r="H2642" s="5" t="s">
        <v>47</v>
      </c>
      <c r="I2642" s="5" t="s">
        <v>19</v>
      </c>
      <c r="J2642" s="5" t="s">
        <v>16</v>
      </c>
      <c r="K2642" s="5" t="s">
        <v>4</v>
      </c>
      <c r="L2642" s="5" t="s">
        <v>22</v>
      </c>
      <c r="M2642" s="6">
        <v>1</v>
      </c>
      <c r="N2642" s="7">
        <v>51.18</v>
      </c>
      <c r="O2642" s="8">
        <v>0.05</v>
      </c>
      <c r="P2642" s="7">
        <v>22.98</v>
      </c>
      <c r="Q2642" s="7">
        <f t="shared" si="164"/>
        <v>48.620999999999995</v>
      </c>
      <c r="R2642" s="7">
        <f t="shared" si="165"/>
        <v>22.98</v>
      </c>
      <c r="S2642" s="7">
        <f t="shared" si="166"/>
        <v>25.640999999999995</v>
      </c>
      <c r="T2642" s="9">
        <f t="shared" si="167"/>
        <v>0.52736471894860237</v>
      </c>
      <c r="U2642" s="6">
        <f>YEAR(SalesDataTable[[#This Row],[Order Date]])</f>
        <v>2026</v>
      </c>
      <c r="V2642" s="9" t="str">
        <f>"Q"&amp;ROUNDUP(MONTH(SalesDataTable[[#This Row],[Order Date]])/3,0)</f>
        <v>Q4</v>
      </c>
      <c r="W2642" s="6">
        <f>MONTH(SalesDataTable[[#This Row],[Order Date]])</f>
        <v>12</v>
      </c>
      <c r="X2642" s="9" t="str">
        <f>TEXT(SalesDataTable[[#This Row],[Order Date]],"mmm")</f>
        <v>Dec</v>
      </c>
    </row>
    <row r="2643" spans="1:24">
      <c r="A2643" s="3">
        <v>342</v>
      </c>
      <c r="B2643" s="4">
        <v>46378</v>
      </c>
      <c r="C2643" s="11">
        <f>YEAR(SalesDataTable[[#This Row],[Order Date]])</f>
        <v>2026</v>
      </c>
      <c r="D2643" s="11" t="str">
        <f>"Q"&amp;ROUNDUP(MONTH(SalesDataTable[[#This Row],[Order Date]])/3,0)</f>
        <v>Q4</v>
      </c>
      <c r="E2643" s="13">
        <f>MONTH(SalesDataTable[[#This Row],[Order Date]])</f>
        <v>12</v>
      </c>
      <c r="F2643" s="11" t="str">
        <f>TEXT(SalesDataTable[[#This Row],[Order Date]],"MMM")</f>
        <v>Dec</v>
      </c>
      <c r="G2643" s="5" t="s">
        <v>6</v>
      </c>
      <c r="H2643" s="5" t="s">
        <v>27</v>
      </c>
      <c r="I2643" s="5" t="s">
        <v>19</v>
      </c>
      <c r="J2643" s="5" t="s">
        <v>13</v>
      </c>
      <c r="K2643" s="5" t="s">
        <v>4</v>
      </c>
      <c r="L2643" s="5" t="s">
        <v>26</v>
      </c>
      <c r="M2643" s="6">
        <v>3</v>
      </c>
      <c r="N2643" s="7">
        <v>40.78</v>
      </c>
      <c r="O2643" s="8">
        <v>0.15</v>
      </c>
      <c r="P2643" s="7">
        <v>16.73</v>
      </c>
      <c r="Q2643" s="7">
        <f t="shared" si="164"/>
        <v>103.989</v>
      </c>
      <c r="R2643" s="7">
        <f t="shared" si="165"/>
        <v>50.19</v>
      </c>
      <c r="S2643" s="7">
        <f t="shared" si="166"/>
        <v>53.799000000000007</v>
      </c>
      <c r="T2643" s="9">
        <f t="shared" si="167"/>
        <v>0.51735279693044456</v>
      </c>
      <c r="U2643" s="6">
        <f>YEAR(SalesDataTable[[#This Row],[Order Date]])</f>
        <v>2026</v>
      </c>
      <c r="V2643" s="9" t="str">
        <f>"Q"&amp;ROUNDUP(MONTH(SalesDataTable[[#This Row],[Order Date]])/3,0)</f>
        <v>Q4</v>
      </c>
      <c r="W2643" s="6">
        <f>MONTH(SalesDataTable[[#This Row],[Order Date]])</f>
        <v>12</v>
      </c>
      <c r="X2643" s="9" t="str">
        <f>TEXT(SalesDataTable[[#This Row],[Order Date]],"mmm")</f>
        <v>Dec</v>
      </c>
    </row>
    <row r="2644" spans="1:24">
      <c r="A2644" s="3">
        <v>676</v>
      </c>
      <c r="B2644" s="4">
        <v>46378</v>
      </c>
      <c r="C2644" s="11">
        <f>YEAR(SalesDataTable[[#This Row],[Order Date]])</f>
        <v>2026</v>
      </c>
      <c r="D2644" s="11" t="str">
        <f>"Q"&amp;ROUNDUP(MONTH(SalesDataTable[[#This Row],[Order Date]])/3,0)</f>
        <v>Q4</v>
      </c>
      <c r="E2644" s="13">
        <f>MONTH(SalesDataTable[[#This Row],[Order Date]])</f>
        <v>12</v>
      </c>
      <c r="F2644" s="11" t="str">
        <f>TEXT(SalesDataTable[[#This Row],[Order Date]],"MMM")</f>
        <v>Dec</v>
      </c>
      <c r="G2644" s="5" t="s">
        <v>11</v>
      </c>
      <c r="H2644" s="5" t="s">
        <v>18</v>
      </c>
      <c r="I2644" s="5" t="s">
        <v>28</v>
      </c>
      <c r="J2644" s="5" t="s">
        <v>3</v>
      </c>
      <c r="K2644" s="5" t="s">
        <v>23</v>
      </c>
      <c r="L2644" s="5" t="s">
        <v>29</v>
      </c>
      <c r="M2644" s="6">
        <v>1</v>
      </c>
      <c r="N2644" s="7">
        <v>195.63</v>
      </c>
      <c r="O2644" s="8">
        <v>0.05</v>
      </c>
      <c r="P2644" s="7">
        <v>102.13</v>
      </c>
      <c r="Q2644" s="7">
        <f t="shared" si="164"/>
        <v>185.84849999999997</v>
      </c>
      <c r="R2644" s="7">
        <f t="shared" si="165"/>
        <v>102.13</v>
      </c>
      <c r="S2644" s="7">
        <f t="shared" si="166"/>
        <v>83.718499999999977</v>
      </c>
      <c r="T2644" s="9">
        <f t="shared" si="167"/>
        <v>0.45046637449320276</v>
      </c>
      <c r="U2644" s="6">
        <f>YEAR(SalesDataTable[[#This Row],[Order Date]])</f>
        <v>2026</v>
      </c>
      <c r="V2644" s="9" t="str">
        <f>"Q"&amp;ROUNDUP(MONTH(SalesDataTable[[#This Row],[Order Date]])/3,0)</f>
        <v>Q4</v>
      </c>
      <c r="W2644" s="6">
        <f>MONTH(SalesDataTable[[#This Row],[Order Date]])</f>
        <v>12</v>
      </c>
      <c r="X2644" s="9" t="str">
        <f>TEXT(SalesDataTable[[#This Row],[Order Date]],"mmm")</f>
        <v>Dec</v>
      </c>
    </row>
    <row r="2645" spans="1:24">
      <c r="A2645" s="3">
        <v>1912</v>
      </c>
      <c r="B2645" s="4">
        <v>46378</v>
      </c>
      <c r="C2645" s="11">
        <f>YEAR(SalesDataTable[[#This Row],[Order Date]])</f>
        <v>2026</v>
      </c>
      <c r="D2645" s="11" t="str">
        <f>"Q"&amp;ROUNDUP(MONTH(SalesDataTable[[#This Row],[Order Date]])/3,0)</f>
        <v>Q4</v>
      </c>
      <c r="E2645" s="13">
        <f>MONTH(SalesDataTable[[#This Row],[Order Date]])</f>
        <v>12</v>
      </c>
      <c r="F2645" s="11" t="str">
        <f>TEXT(SalesDataTable[[#This Row],[Order Date]],"MMM")</f>
        <v>Dec</v>
      </c>
      <c r="G2645" s="5" t="s">
        <v>11</v>
      </c>
      <c r="H2645" s="5" t="s">
        <v>25</v>
      </c>
      <c r="I2645" s="5" t="s">
        <v>8</v>
      </c>
      <c r="J2645" s="5" t="s">
        <v>3</v>
      </c>
      <c r="K2645" s="5" t="s">
        <v>14</v>
      </c>
      <c r="L2645" s="5" t="s">
        <v>44</v>
      </c>
      <c r="M2645" s="6">
        <v>10</v>
      </c>
      <c r="N2645" s="7">
        <v>134.86000000000001</v>
      </c>
      <c r="O2645" s="8">
        <v>0.1</v>
      </c>
      <c r="P2645" s="7">
        <v>65.3</v>
      </c>
      <c r="Q2645" s="7">
        <f t="shared" si="164"/>
        <v>1213.7400000000002</v>
      </c>
      <c r="R2645" s="7">
        <f t="shared" si="165"/>
        <v>653</v>
      </c>
      <c r="S2645" s="7">
        <f t="shared" si="166"/>
        <v>560.74000000000024</v>
      </c>
      <c r="T2645" s="9">
        <f t="shared" si="167"/>
        <v>0.46199350767050612</v>
      </c>
      <c r="U2645" s="6">
        <f>YEAR(SalesDataTable[[#This Row],[Order Date]])</f>
        <v>2026</v>
      </c>
      <c r="V2645" s="9" t="str">
        <f>"Q"&amp;ROUNDUP(MONTH(SalesDataTable[[#This Row],[Order Date]])/3,0)</f>
        <v>Q4</v>
      </c>
      <c r="W2645" s="6">
        <f>MONTH(SalesDataTable[[#This Row],[Order Date]])</f>
        <v>12</v>
      </c>
      <c r="X2645" s="9" t="str">
        <f>TEXT(SalesDataTable[[#This Row],[Order Date]],"mmm")</f>
        <v>Dec</v>
      </c>
    </row>
    <row r="2646" spans="1:24">
      <c r="A2646" s="3">
        <v>2065</v>
      </c>
      <c r="B2646" s="4">
        <v>46378</v>
      </c>
      <c r="C2646" s="11">
        <f>YEAR(SalesDataTable[[#This Row],[Order Date]])</f>
        <v>2026</v>
      </c>
      <c r="D2646" s="11" t="str">
        <f>"Q"&amp;ROUNDUP(MONTH(SalesDataTable[[#This Row],[Order Date]])/3,0)</f>
        <v>Q4</v>
      </c>
      <c r="E2646" s="13">
        <f>MONTH(SalesDataTable[[#This Row],[Order Date]])</f>
        <v>12</v>
      </c>
      <c r="F2646" s="11" t="str">
        <f>TEXT(SalesDataTable[[#This Row],[Order Date]],"MMM")</f>
        <v>Dec</v>
      </c>
      <c r="G2646" s="5" t="s">
        <v>20</v>
      </c>
      <c r="H2646" s="5" t="s">
        <v>21</v>
      </c>
      <c r="I2646" s="5" t="s">
        <v>2</v>
      </c>
      <c r="J2646" s="5" t="s">
        <v>13</v>
      </c>
      <c r="K2646" s="5" t="s">
        <v>4</v>
      </c>
      <c r="L2646" s="5" t="s">
        <v>5</v>
      </c>
      <c r="M2646" s="6">
        <v>1</v>
      </c>
      <c r="N2646" s="7">
        <v>83.15</v>
      </c>
      <c r="O2646" s="8">
        <v>0</v>
      </c>
      <c r="P2646" s="7">
        <v>42.3</v>
      </c>
      <c r="Q2646" s="7">
        <f t="shared" si="164"/>
        <v>83.15</v>
      </c>
      <c r="R2646" s="7">
        <f t="shared" si="165"/>
        <v>42.3</v>
      </c>
      <c r="S2646" s="7">
        <f t="shared" si="166"/>
        <v>40.850000000000009</v>
      </c>
      <c r="T2646" s="9">
        <f t="shared" si="167"/>
        <v>0.49128081779915822</v>
      </c>
      <c r="U2646" s="6">
        <f>YEAR(SalesDataTable[[#This Row],[Order Date]])</f>
        <v>2026</v>
      </c>
      <c r="V2646" s="9" t="str">
        <f>"Q"&amp;ROUNDUP(MONTH(SalesDataTable[[#This Row],[Order Date]])/3,0)</f>
        <v>Q4</v>
      </c>
      <c r="W2646" s="6">
        <f>MONTH(SalesDataTable[[#This Row],[Order Date]])</f>
        <v>12</v>
      </c>
      <c r="X2646" s="9" t="str">
        <f>TEXT(SalesDataTable[[#This Row],[Order Date]],"mmm")</f>
        <v>Dec</v>
      </c>
    </row>
    <row r="2647" spans="1:24">
      <c r="A2647" s="3">
        <v>3136</v>
      </c>
      <c r="B2647" s="4">
        <v>46378</v>
      </c>
      <c r="C2647" s="11">
        <f>YEAR(SalesDataTable[[#This Row],[Order Date]])</f>
        <v>2026</v>
      </c>
      <c r="D2647" s="11" t="str">
        <f>"Q"&amp;ROUNDUP(MONTH(SalesDataTable[[#This Row],[Order Date]])/3,0)</f>
        <v>Q4</v>
      </c>
      <c r="E2647" s="13">
        <f>MONTH(SalesDataTable[[#This Row],[Order Date]])</f>
        <v>12</v>
      </c>
      <c r="F2647" s="11" t="str">
        <f>TEXT(SalesDataTable[[#This Row],[Order Date]],"MMM")</f>
        <v>Dec</v>
      </c>
      <c r="G2647" s="5" t="s">
        <v>6</v>
      </c>
      <c r="H2647" s="5" t="s">
        <v>27</v>
      </c>
      <c r="I2647" s="5" t="s">
        <v>28</v>
      </c>
      <c r="J2647" s="5" t="s">
        <v>16</v>
      </c>
      <c r="K2647" s="5" t="s">
        <v>4</v>
      </c>
      <c r="L2647" s="5" t="s">
        <v>5</v>
      </c>
      <c r="M2647" s="6">
        <v>1</v>
      </c>
      <c r="N2647" s="7">
        <v>81.599999999999994</v>
      </c>
      <c r="O2647" s="8">
        <v>0.15</v>
      </c>
      <c r="P2647" s="7">
        <v>42</v>
      </c>
      <c r="Q2647" s="7">
        <f t="shared" si="164"/>
        <v>69.36</v>
      </c>
      <c r="R2647" s="7">
        <f t="shared" si="165"/>
        <v>42</v>
      </c>
      <c r="S2647" s="7">
        <f t="shared" si="166"/>
        <v>27.36</v>
      </c>
      <c r="T2647" s="9">
        <f t="shared" si="167"/>
        <v>0.3944636678200692</v>
      </c>
      <c r="U2647" s="6">
        <f>YEAR(SalesDataTable[[#This Row],[Order Date]])</f>
        <v>2026</v>
      </c>
      <c r="V2647" s="9" t="str">
        <f>"Q"&amp;ROUNDUP(MONTH(SalesDataTable[[#This Row],[Order Date]])/3,0)</f>
        <v>Q4</v>
      </c>
      <c r="W2647" s="6">
        <f>MONTH(SalesDataTable[[#This Row],[Order Date]])</f>
        <v>12</v>
      </c>
      <c r="X2647" s="9" t="str">
        <f>TEXT(SalesDataTable[[#This Row],[Order Date]],"mmm")</f>
        <v>Dec</v>
      </c>
    </row>
    <row r="2648" spans="1:24">
      <c r="A2648" s="3">
        <v>3423</v>
      </c>
      <c r="B2648" s="4">
        <v>46378</v>
      </c>
      <c r="C2648" s="11">
        <f>YEAR(SalesDataTable[[#This Row],[Order Date]])</f>
        <v>2026</v>
      </c>
      <c r="D2648" s="11" t="str">
        <f>"Q"&amp;ROUNDUP(MONTH(SalesDataTable[[#This Row],[Order Date]])/3,0)</f>
        <v>Q4</v>
      </c>
      <c r="E2648" s="13">
        <f>MONTH(SalesDataTable[[#This Row],[Order Date]])</f>
        <v>12</v>
      </c>
      <c r="F2648" s="11" t="str">
        <f>TEXT(SalesDataTable[[#This Row],[Order Date]],"MMM")</f>
        <v>Dec</v>
      </c>
      <c r="G2648" s="5" t="s">
        <v>20</v>
      </c>
      <c r="H2648" s="5" t="s">
        <v>31</v>
      </c>
      <c r="I2648" s="5" t="s">
        <v>19</v>
      </c>
      <c r="J2648" s="5" t="s">
        <v>16</v>
      </c>
      <c r="K2648" s="5" t="s">
        <v>14</v>
      </c>
      <c r="L2648" s="5" t="s">
        <v>32</v>
      </c>
      <c r="M2648" s="6">
        <v>5</v>
      </c>
      <c r="N2648" s="7">
        <v>47.67</v>
      </c>
      <c r="O2648" s="8">
        <v>0.1</v>
      </c>
      <c r="P2648" s="7">
        <v>17.84</v>
      </c>
      <c r="Q2648" s="7">
        <f t="shared" si="164"/>
        <v>214.51500000000001</v>
      </c>
      <c r="R2648" s="7">
        <f t="shared" si="165"/>
        <v>89.2</v>
      </c>
      <c r="S2648" s="7">
        <f t="shared" si="166"/>
        <v>125.31500000000001</v>
      </c>
      <c r="T2648" s="9">
        <f t="shared" si="167"/>
        <v>0.5841782625923595</v>
      </c>
      <c r="U2648" s="6">
        <f>YEAR(SalesDataTable[[#This Row],[Order Date]])</f>
        <v>2026</v>
      </c>
      <c r="V2648" s="9" t="str">
        <f>"Q"&amp;ROUNDUP(MONTH(SalesDataTable[[#This Row],[Order Date]])/3,0)</f>
        <v>Q4</v>
      </c>
      <c r="W2648" s="6">
        <f>MONTH(SalesDataTable[[#This Row],[Order Date]])</f>
        <v>12</v>
      </c>
      <c r="X2648" s="9" t="str">
        <f>TEXT(SalesDataTable[[#This Row],[Order Date]],"mmm")</f>
        <v>Dec</v>
      </c>
    </row>
    <row r="2649" spans="1:24">
      <c r="A2649" s="3">
        <v>3746</v>
      </c>
      <c r="B2649" s="4">
        <v>46378</v>
      </c>
      <c r="C2649" s="11">
        <f>YEAR(SalesDataTable[[#This Row],[Order Date]])</f>
        <v>2026</v>
      </c>
      <c r="D2649" s="11" t="str">
        <f>"Q"&amp;ROUNDUP(MONTH(SalesDataTable[[#This Row],[Order Date]])/3,0)</f>
        <v>Q4</v>
      </c>
      <c r="E2649" s="13">
        <f>MONTH(SalesDataTable[[#This Row],[Order Date]])</f>
        <v>12</v>
      </c>
      <c r="F2649" s="11" t="str">
        <f>TEXT(SalesDataTable[[#This Row],[Order Date]],"MMM")</f>
        <v>Dec</v>
      </c>
      <c r="G2649" s="5" t="s">
        <v>20</v>
      </c>
      <c r="H2649" s="5" t="s">
        <v>31</v>
      </c>
      <c r="I2649" s="5" t="s">
        <v>19</v>
      </c>
      <c r="J2649" s="5" t="s">
        <v>16</v>
      </c>
      <c r="K2649" s="5" t="s">
        <v>4</v>
      </c>
      <c r="L2649" s="5" t="s">
        <v>22</v>
      </c>
      <c r="M2649" s="6">
        <v>2</v>
      </c>
      <c r="N2649" s="7">
        <v>50.96</v>
      </c>
      <c r="O2649" s="8">
        <v>0.15</v>
      </c>
      <c r="P2649" s="7">
        <v>22.59</v>
      </c>
      <c r="Q2649" s="7">
        <f t="shared" si="164"/>
        <v>86.632000000000005</v>
      </c>
      <c r="R2649" s="7">
        <f t="shared" si="165"/>
        <v>45.18</v>
      </c>
      <c r="S2649" s="7">
        <f t="shared" si="166"/>
        <v>41.452000000000005</v>
      </c>
      <c r="T2649" s="9">
        <f t="shared" si="167"/>
        <v>0.47848370117277683</v>
      </c>
      <c r="U2649" s="6">
        <f>YEAR(SalesDataTable[[#This Row],[Order Date]])</f>
        <v>2026</v>
      </c>
      <c r="V2649" s="9" t="str">
        <f>"Q"&amp;ROUNDUP(MONTH(SalesDataTable[[#This Row],[Order Date]])/3,0)</f>
        <v>Q4</v>
      </c>
      <c r="W2649" s="6">
        <f>MONTH(SalesDataTable[[#This Row],[Order Date]])</f>
        <v>12</v>
      </c>
      <c r="X2649" s="9" t="str">
        <f>TEXT(SalesDataTable[[#This Row],[Order Date]],"mmm")</f>
        <v>Dec</v>
      </c>
    </row>
    <row r="2650" spans="1:24">
      <c r="A2650" s="3">
        <v>1198</v>
      </c>
      <c r="B2650" s="4">
        <v>46379</v>
      </c>
      <c r="C2650" s="11">
        <f>YEAR(SalesDataTable[[#This Row],[Order Date]])</f>
        <v>2026</v>
      </c>
      <c r="D2650" s="11" t="str">
        <f>"Q"&amp;ROUNDUP(MONTH(SalesDataTable[[#This Row],[Order Date]])/3,0)</f>
        <v>Q4</v>
      </c>
      <c r="E2650" s="13">
        <f>MONTH(SalesDataTable[[#This Row],[Order Date]])</f>
        <v>12</v>
      </c>
      <c r="F2650" s="11" t="str">
        <f>TEXT(SalesDataTable[[#This Row],[Order Date]],"MMM")</f>
        <v>Dec</v>
      </c>
      <c r="G2650" s="5" t="s">
        <v>20</v>
      </c>
      <c r="H2650" s="5" t="s">
        <v>31</v>
      </c>
      <c r="I2650" s="5" t="s">
        <v>19</v>
      </c>
      <c r="J2650" s="5" t="s">
        <v>13</v>
      </c>
      <c r="K2650" s="5" t="s">
        <v>14</v>
      </c>
      <c r="L2650" s="5" t="s">
        <v>32</v>
      </c>
      <c r="M2650" s="6">
        <v>5</v>
      </c>
      <c r="N2650" s="7">
        <v>47.69</v>
      </c>
      <c r="O2650" s="8">
        <v>0.05</v>
      </c>
      <c r="P2650" s="7">
        <v>18.23</v>
      </c>
      <c r="Q2650" s="7">
        <f t="shared" si="164"/>
        <v>226.52749999999997</v>
      </c>
      <c r="R2650" s="7">
        <f t="shared" si="165"/>
        <v>91.15</v>
      </c>
      <c r="S2650" s="7">
        <f t="shared" si="166"/>
        <v>135.37749999999997</v>
      </c>
      <c r="T2650" s="9">
        <f t="shared" si="167"/>
        <v>0.59762059794064726</v>
      </c>
      <c r="U2650" s="6">
        <f>YEAR(SalesDataTable[[#This Row],[Order Date]])</f>
        <v>2026</v>
      </c>
      <c r="V2650" s="9" t="str">
        <f>"Q"&amp;ROUNDUP(MONTH(SalesDataTable[[#This Row],[Order Date]])/3,0)</f>
        <v>Q4</v>
      </c>
      <c r="W2650" s="6">
        <f>MONTH(SalesDataTable[[#This Row],[Order Date]])</f>
        <v>12</v>
      </c>
      <c r="X2650" s="9" t="str">
        <f>TEXT(SalesDataTable[[#This Row],[Order Date]],"mmm")</f>
        <v>Dec</v>
      </c>
    </row>
    <row r="2651" spans="1:24">
      <c r="A2651" s="3">
        <v>2123</v>
      </c>
      <c r="B2651" s="4">
        <v>46379</v>
      </c>
      <c r="C2651" s="11">
        <f>YEAR(SalesDataTable[[#This Row],[Order Date]])</f>
        <v>2026</v>
      </c>
      <c r="D2651" s="11" t="str">
        <f>"Q"&amp;ROUNDUP(MONTH(SalesDataTable[[#This Row],[Order Date]])/3,0)</f>
        <v>Q4</v>
      </c>
      <c r="E2651" s="13">
        <f>MONTH(SalesDataTable[[#This Row],[Order Date]])</f>
        <v>12</v>
      </c>
      <c r="F2651" s="11" t="str">
        <f>TEXT(SalesDataTable[[#This Row],[Order Date]],"MMM")</f>
        <v>Dec</v>
      </c>
      <c r="G2651" s="5" t="s">
        <v>20</v>
      </c>
      <c r="H2651" s="5" t="s">
        <v>33</v>
      </c>
      <c r="I2651" s="5" t="s">
        <v>2</v>
      </c>
      <c r="J2651" s="5" t="s">
        <v>3</v>
      </c>
      <c r="K2651" s="5" t="s">
        <v>9</v>
      </c>
      <c r="L2651" s="5" t="s">
        <v>10</v>
      </c>
      <c r="M2651" s="6">
        <v>1</v>
      </c>
      <c r="N2651" s="7">
        <v>91.08</v>
      </c>
      <c r="O2651" s="8">
        <v>0.2</v>
      </c>
      <c r="P2651" s="7">
        <v>46.14</v>
      </c>
      <c r="Q2651" s="7">
        <f t="shared" si="164"/>
        <v>72.864000000000004</v>
      </c>
      <c r="R2651" s="7">
        <f t="shared" si="165"/>
        <v>46.14</v>
      </c>
      <c r="S2651" s="7">
        <f t="shared" si="166"/>
        <v>26.724000000000004</v>
      </c>
      <c r="T2651" s="9">
        <f t="shared" si="167"/>
        <v>0.36676548089591571</v>
      </c>
      <c r="U2651" s="6">
        <f>YEAR(SalesDataTable[[#This Row],[Order Date]])</f>
        <v>2026</v>
      </c>
      <c r="V2651" s="9" t="str">
        <f>"Q"&amp;ROUNDUP(MONTH(SalesDataTable[[#This Row],[Order Date]])/3,0)</f>
        <v>Q4</v>
      </c>
      <c r="W2651" s="6">
        <f>MONTH(SalesDataTable[[#This Row],[Order Date]])</f>
        <v>12</v>
      </c>
      <c r="X2651" s="9" t="str">
        <f>TEXT(SalesDataTable[[#This Row],[Order Date]],"mmm")</f>
        <v>Dec</v>
      </c>
    </row>
    <row r="2652" spans="1:24">
      <c r="A2652" s="3">
        <v>2586</v>
      </c>
      <c r="B2652" s="4">
        <v>46379</v>
      </c>
      <c r="C2652" s="11">
        <f>YEAR(SalesDataTable[[#This Row],[Order Date]])</f>
        <v>2026</v>
      </c>
      <c r="D2652" s="11" t="str">
        <f>"Q"&amp;ROUNDUP(MONTH(SalesDataTable[[#This Row],[Order Date]])/3,0)</f>
        <v>Q4</v>
      </c>
      <c r="E2652" s="13">
        <f>MONTH(SalesDataTable[[#This Row],[Order Date]])</f>
        <v>12</v>
      </c>
      <c r="F2652" s="11" t="str">
        <f>TEXT(SalesDataTable[[#This Row],[Order Date]],"MMM")</f>
        <v>Dec</v>
      </c>
      <c r="G2652" s="5" t="s">
        <v>6</v>
      </c>
      <c r="H2652" s="5" t="s">
        <v>49</v>
      </c>
      <c r="I2652" s="5" t="s">
        <v>19</v>
      </c>
      <c r="J2652" s="5" t="s">
        <v>13</v>
      </c>
      <c r="K2652" s="5" t="s">
        <v>9</v>
      </c>
      <c r="L2652" s="5" t="s">
        <v>17</v>
      </c>
      <c r="M2652" s="6">
        <v>1</v>
      </c>
      <c r="N2652" s="7">
        <v>143.84</v>
      </c>
      <c r="O2652" s="8">
        <v>0.15</v>
      </c>
      <c r="P2652" s="7">
        <v>78.17</v>
      </c>
      <c r="Q2652" s="7">
        <f t="shared" si="164"/>
        <v>122.264</v>
      </c>
      <c r="R2652" s="7">
        <f t="shared" si="165"/>
        <v>78.17</v>
      </c>
      <c r="S2652" s="7">
        <f t="shared" si="166"/>
        <v>44.093999999999994</v>
      </c>
      <c r="T2652" s="9">
        <f t="shared" si="167"/>
        <v>0.360645815612118</v>
      </c>
      <c r="U2652" s="6">
        <f>YEAR(SalesDataTable[[#This Row],[Order Date]])</f>
        <v>2026</v>
      </c>
      <c r="V2652" s="9" t="str">
        <f>"Q"&amp;ROUNDUP(MONTH(SalesDataTable[[#This Row],[Order Date]])/3,0)</f>
        <v>Q4</v>
      </c>
      <c r="W2652" s="6">
        <f>MONTH(SalesDataTable[[#This Row],[Order Date]])</f>
        <v>12</v>
      </c>
      <c r="X2652" s="9" t="str">
        <f>TEXT(SalesDataTable[[#This Row],[Order Date]],"mmm")</f>
        <v>Dec</v>
      </c>
    </row>
    <row r="2653" spans="1:24">
      <c r="A2653" s="3">
        <v>3048</v>
      </c>
      <c r="B2653" s="4">
        <v>46379</v>
      </c>
      <c r="C2653" s="11">
        <f>YEAR(SalesDataTable[[#This Row],[Order Date]])</f>
        <v>2026</v>
      </c>
      <c r="D2653" s="11" t="str">
        <f>"Q"&amp;ROUNDUP(MONTH(SalesDataTable[[#This Row],[Order Date]])/3,0)</f>
        <v>Q4</v>
      </c>
      <c r="E2653" s="13">
        <f>MONTH(SalesDataTable[[#This Row],[Order Date]])</f>
        <v>12</v>
      </c>
      <c r="F2653" s="11" t="str">
        <f>TEXT(SalesDataTable[[#This Row],[Order Date]],"MMM")</f>
        <v>Dec</v>
      </c>
      <c r="G2653" s="5" t="s">
        <v>6</v>
      </c>
      <c r="H2653" s="5" t="s">
        <v>27</v>
      </c>
      <c r="I2653" s="5" t="s">
        <v>2</v>
      </c>
      <c r="J2653" s="5" t="s">
        <v>13</v>
      </c>
      <c r="K2653" s="5" t="s">
        <v>4</v>
      </c>
      <c r="L2653" s="5" t="s">
        <v>30</v>
      </c>
      <c r="M2653" s="6">
        <v>1</v>
      </c>
      <c r="N2653" s="7">
        <v>102.66</v>
      </c>
      <c r="O2653" s="8">
        <v>0.05</v>
      </c>
      <c r="P2653" s="7">
        <v>49.2</v>
      </c>
      <c r="Q2653" s="7">
        <f t="shared" si="164"/>
        <v>97.526999999999987</v>
      </c>
      <c r="R2653" s="7">
        <f t="shared" si="165"/>
        <v>49.2</v>
      </c>
      <c r="S2653" s="7">
        <f t="shared" si="166"/>
        <v>48.326999999999984</v>
      </c>
      <c r="T2653" s="9">
        <f t="shared" si="167"/>
        <v>0.4955243163431664</v>
      </c>
      <c r="U2653" s="6">
        <f>YEAR(SalesDataTable[[#This Row],[Order Date]])</f>
        <v>2026</v>
      </c>
      <c r="V2653" s="9" t="str">
        <f>"Q"&amp;ROUNDUP(MONTH(SalesDataTable[[#This Row],[Order Date]])/3,0)</f>
        <v>Q4</v>
      </c>
      <c r="W2653" s="6">
        <f>MONTH(SalesDataTable[[#This Row],[Order Date]])</f>
        <v>12</v>
      </c>
      <c r="X2653" s="9" t="str">
        <f>TEXT(SalesDataTable[[#This Row],[Order Date]],"mmm")</f>
        <v>Dec</v>
      </c>
    </row>
    <row r="2654" spans="1:24">
      <c r="A2654" s="3">
        <v>3838</v>
      </c>
      <c r="B2654" s="4">
        <v>46379</v>
      </c>
      <c r="C2654" s="11">
        <f>YEAR(SalesDataTable[[#This Row],[Order Date]])</f>
        <v>2026</v>
      </c>
      <c r="D2654" s="11" t="str">
        <f>"Q"&amp;ROUNDUP(MONTH(SalesDataTable[[#This Row],[Order Date]])/3,0)</f>
        <v>Q4</v>
      </c>
      <c r="E2654" s="13">
        <f>MONTH(SalesDataTable[[#This Row],[Order Date]])</f>
        <v>12</v>
      </c>
      <c r="F2654" s="11" t="str">
        <f>TEXT(SalesDataTable[[#This Row],[Order Date]],"MMM")</f>
        <v>Dec</v>
      </c>
      <c r="G2654" s="5" t="s">
        <v>6</v>
      </c>
      <c r="H2654" s="5" t="s">
        <v>41</v>
      </c>
      <c r="I2654" s="5" t="s">
        <v>19</v>
      </c>
      <c r="J2654" s="5" t="s">
        <v>13</v>
      </c>
      <c r="K2654" s="5" t="s">
        <v>34</v>
      </c>
      <c r="L2654" s="5" t="s">
        <v>35</v>
      </c>
      <c r="M2654" s="6">
        <v>2</v>
      </c>
      <c r="N2654" s="7">
        <v>40.32</v>
      </c>
      <c r="O2654" s="8">
        <v>0</v>
      </c>
      <c r="P2654" s="7">
        <v>14.39</v>
      </c>
      <c r="Q2654" s="7">
        <f t="shared" si="164"/>
        <v>80.64</v>
      </c>
      <c r="R2654" s="7">
        <f t="shared" si="165"/>
        <v>28.78</v>
      </c>
      <c r="S2654" s="7">
        <f t="shared" si="166"/>
        <v>51.86</v>
      </c>
      <c r="T2654" s="9">
        <f t="shared" si="167"/>
        <v>0.64310515873015872</v>
      </c>
      <c r="U2654" s="6">
        <f>YEAR(SalesDataTable[[#This Row],[Order Date]])</f>
        <v>2026</v>
      </c>
      <c r="V2654" s="9" t="str">
        <f>"Q"&amp;ROUNDUP(MONTH(SalesDataTable[[#This Row],[Order Date]])/3,0)</f>
        <v>Q4</v>
      </c>
      <c r="W2654" s="6">
        <f>MONTH(SalesDataTable[[#This Row],[Order Date]])</f>
        <v>12</v>
      </c>
      <c r="X2654" s="9" t="str">
        <f>TEXT(SalesDataTable[[#This Row],[Order Date]],"mmm")</f>
        <v>Dec</v>
      </c>
    </row>
    <row r="2655" spans="1:24">
      <c r="A2655" s="3">
        <v>4718</v>
      </c>
      <c r="B2655" s="4">
        <v>46379</v>
      </c>
      <c r="C2655" s="11">
        <f>YEAR(SalesDataTable[[#This Row],[Order Date]])</f>
        <v>2026</v>
      </c>
      <c r="D2655" s="11" t="str">
        <f>"Q"&amp;ROUNDUP(MONTH(SalesDataTable[[#This Row],[Order Date]])/3,0)</f>
        <v>Q4</v>
      </c>
      <c r="E2655" s="13">
        <f>MONTH(SalesDataTable[[#This Row],[Order Date]])</f>
        <v>12</v>
      </c>
      <c r="F2655" s="11" t="str">
        <f>TEXT(SalesDataTable[[#This Row],[Order Date]],"MMM")</f>
        <v>Dec</v>
      </c>
      <c r="G2655" s="5" t="s">
        <v>0</v>
      </c>
      <c r="H2655" s="5" t="s">
        <v>1</v>
      </c>
      <c r="I2655" s="5" t="s">
        <v>19</v>
      </c>
      <c r="J2655" s="5" t="s">
        <v>3</v>
      </c>
      <c r="K2655" s="5" t="s">
        <v>9</v>
      </c>
      <c r="L2655" s="5" t="s">
        <v>37</v>
      </c>
      <c r="M2655" s="6">
        <v>1</v>
      </c>
      <c r="N2655" s="7">
        <v>157.58000000000001</v>
      </c>
      <c r="O2655" s="8">
        <v>0.1</v>
      </c>
      <c r="P2655" s="7">
        <v>80.37</v>
      </c>
      <c r="Q2655" s="7">
        <f t="shared" si="164"/>
        <v>141.822</v>
      </c>
      <c r="R2655" s="7">
        <f t="shared" si="165"/>
        <v>80.37</v>
      </c>
      <c r="S2655" s="7">
        <f t="shared" si="166"/>
        <v>61.451999999999998</v>
      </c>
      <c r="T2655" s="9">
        <f t="shared" si="167"/>
        <v>0.43330371874603374</v>
      </c>
      <c r="U2655" s="6">
        <f>YEAR(SalesDataTable[[#This Row],[Order Date]])</f>
        <v>2026</v>
      </c>
      <c r="V2655" s="9" t="str">
        <f>"Q"&amp;ROUNDUP(MONTH(SalesDataTable[[#This Row],[Order Date]])/3,0)</f>
        <v>Q4</v>
      </c>
      <c r="W2655" s="6">
        <f>MONTH(SalesDataTable[[#This Row],[Order Date]])</f>
        <v>12</v>
      </c>
      <c r="X2655" s="9" t="str">
        <f>TEXT(SalesDataTable[[#This Row],[Order Date]],"mmm")</f>
        <v>Dec</v>
      </c>
    </row>
    <row r="2656" spans="1:24">
      <c r="A2656" s="3">
        <v>4844</v>
      </c>
      <c r="B2656" s="4">
        <v>46379</v>
      </c>
      <c r="C2656" s="11">
        <f>YEAR(SalesDataTable[[#This Row],[Order Date]])</f>
        <v>2026</v>
      </c>
      <c r="D2656" s="11" t="str">
        <f>"Q"&amp;ROUNDUP(MONTH(SalesDataTable[[#This Row],[Order Date]])/3,0)</f>
        <v>Q4</v>
      </c>
      <c r="E2656" s="13">
        <f>MONTH(SalesDataTable[[#This Row],[Order Date]])</f>
        <v>12</v>
      </c>
      <c r="F2656" s="11" t="str">
        <f>TEXT(SalesDataTable[[#This Row],[Order Date]],"MMM")</f>
        <v>Dec</v>
      </c>
      <c r="G2656" s="5" t="s">
        <v>6</v>
      </c>
      <c r="H2656" s="5" t="s">
        <v>49</v>
      </c>
      <c r="I2656" s="5" t="s">
        <v>2</v>
      </c>
      <c r="J2656" s="5" t="s">
        <v>13</v>
      </c>
      <c r="K2656" s="5" t="s">
        <v>34</v>
      </c>
      <c r="L2656" s="5" t="s">
        <v>42</v>
      </c>
      <c r="M2656" s="6">
        <v>1</v>
      </c>
      <c r="N2656" s="7">
        <v>36.4</v>
      </c>
      <c r="O2656" s="8">
        <v>0</v>
      </c>
      <c r="P2656" s="7">
        <v>14.22</v>
      </c>
      <c r="Q2656" s="7">
        <f t="shared" si="164"/>
        <v>36.4</v>
      </c>
      <c r="R2656" s="7">
        <f t="shared" si="165"/>
        <v>14.22</v>
      </c>
      <c r="S2656" s="7">
        <f t="shared" si="166"/>
        <v>22.18</v>
      </c>
      <c r="T2656" s="9">
        <f t="shared" si="167"/>
        <v>0.6093406593406594</v>
      </c>
      <c r="U2656" s="6">
        <f>YEAR(SalesDataTable[[#This Row],[Order Date]])</f>
        <v>2026</v>
      </c>
      <c r="V2656" s="9" t="str">
        <f>"Q"&amp;ROUNDUP(MONTH(SalesDataTable[[#This Row],[Order Date]])/3,0)</f>
        <v>Q4</v>
      </c>
      <c r="W2656" s="6">
        <f>MONTH(SalesDataTable[[#This Row],[Order Date]])</f>
        <v>12</v>
      </c>
      <c r="X2656" s="9" t="str">
        <f>TEXT(SalesDataTable[[#This Row],[Order Date]],"mmm")</f>
        <v>Dec</v>
      </c>
    </row>
    <row r="2657" spans="1:24">
      <c r="A2657" s="3">
        <v>678</v>
      </c>
      <c r="B2657" s="4">
        <v>46380</v>
      </c>
      <c r="C2657" s="11">
        <f>YEAR(SalesDataTable[[#This Row],[Order Date]])</f>
        <v>2026</v>
      </c>
      <c r="D2657" s="11" t="str">
        <f>"Q"&amp;ROUNDUP(MONTH(SalesDataTable[[#This Row],[Order Date]])/3,0)</f>
        <v>Q4</v>
      </c>
      <c r="E2657" s="13">
        <f>MONTH(SalesDataTable[[#This Row],[Order Date]])</f>
        <v>12</v>
      </c>
      <c r="F2657" s="11" t="str">
        <f>TEXT(SalesDataTable[[#This Row],[Order Date]],"MMM")</f>
        <v>Dec</v>
      </c>
      <c r="G2657" s="5" t="s">
        <v>6</v>
      </c>
      <c r="H2657" s="5" t="s">
        <v>41</v>
      </c>
      <c r="I2657" s="5" t="s">
        <v>2</v>
      </c>
      <c r="J2657" s="5" t="s">
        <v>16</v>
      </c>
      <c r="K2657" s="5" t="s">
        <v>9</v>
      </c>
      <c r="L2657" s="5" t="s">
        <v>17</v>
      </c>
      <c r="M2657" s="6">
        <v>1</v>
      </c>
      <c r="N2657" s="7">
        <v>142.15</v>
      </c>
      <c r="O2657" s="8">
        <v>0.05</v>
      </c>
      <c r="P2657" s="7">
        <v>80.5</v>
      </c>
      <c r="Q2657" s="7">
        <f t="shared" si="164"/>
        <v>135.04249999999999</v>
      </c>
      <c r="R2657" s="7">
        <f t="shared" si="165"/>
        <v>80.5</v>
      </c>
      <c r="S2657" s="7">
        <f t="shared" si="166"/>
        <v>54.54249999999999</v>
      </c>
      <c r="T2657" s="9">
        <f t="shared" si="167"/>
        <v>0.40389136753244342</v>
      </c>
      <c r="U2657" s="6">
        <f>YEAR(SalesDataTable[[#This Row],[Order Date]])</f>
        <v>2026</v>
      </c>
      <c r="V2657" s="9" t="str">
        <f>"Q"&amp;ROUNDUP(MONTH(SalesDataTable[[#This Row],[Order Date]])/3,0)</f>
        <v>Q4</v>
      </c>
      <c r="W2657" s="6">
        <f>MONTH(SalesDataTable[[#This Row],[Order Date]])</f>
        <v>12</v>
      </c>
      <c r="X2657" s="9" t="str">
        <f>TEXT(SalesDataTable[[#This Row],[Order Date]],"mmm")</f>
        <v>Dec</v>
      </c>
    </row>
    <row r="2658" spans="1:24">
      <c r="A2658" s="3">
        <v>1706</v>
      </c>
      <c r="B2658" s="4">
        <v>46380</v>
      </c>
      <c r="C2658" s="11">
        <f>YEAR(SalesDataTable[[#This Row],[Order Date]])</f>
        <v>2026</v>
      </c>
      <c r="D2658" s="11" t="str">
        <f>"Q"&amp;ROUNDUP(MONTH(SalesDataTable[[#This Row],[Order Date]])/3,0)</f>
        <v>Q4</v>
      </c>
      <c r="E2658" s="13">
        <f>MONTH(SalesDataTable[[#This Row],[Order Date]])</f>
        <v>12</v>
      </c>
      <c r="F2658" s="11" t="str">
        <f>TEXT(SalesDataTable[[#This Row],[Order Date]],"MMM")</f>
        <v>Dec</v>
      </c>
      <c r="G2658" s="5" t="s">
        <v>0</v>
      </c>
      <c r="H2658" s="5" t="s">
        <v>1</v>
      </c>
      <c r="I2658" s="5" t="s">
        <v>2</v>
      </c>
      <c r="J2658" s="5" t="s">
        <v>3</v>
      </c>
      <c r="K2658" s="5" t="s">
        <v>23</v>
      </c>
      <c r="L2658" s="5" t="s">
        <v>24</v>
      </c>
      <c r="M2658" s="6">
        <v>2</v>
      </c>
      <c r="N2658" s="7">
        <v>332.38</v>
      </c>
      <c r="O2658" s="8">
        <v>0.05</v>
      </c>
      <c r="P2658" s="7">
        <v>192.16</v>
      </c>
      <c r="Q2658" s="7">
        <f t="shared" si="164"/>
        <v>631.52199999999993</v>
      </c>
      <c r="R2658" s="7">
        <f t="shared" si="165"/>
        <v>384.32</v>
      </c>
      <c r="S2658" s="7">
        <f t="shared" si="166"/>
        <v>247.20199999999994</v>
      </c>
      <c r="T2658" s="9">
        <f t="shared" si="167"/>
        <v>0.39143846136793331</v>
      </c>
      <c r="U2658" s="6">
        <f>YEAR(SalesDataTable[[#This Row],[Order Date]])</f>
        <v>2026</v>
      </c>
      <c r="V2658" s="9" t="str">
        <f>"Q"&amp;ROUNDUP(MONTH(SalesDataTable[[#This Row],[Order Date]])/3,0)</f>
        <v>Q4</v>
      </c>
      <c r="W2658" s="6">
        <f>MONTH(SalesDataTable[[#This Row],[Order Date]])</f>
        <v>12</v>
      </c>
      <c r="X2658" s="9" t="str">
        <f>TEXT(SalesDataTable[[#This Row],[Order Date]],"mmm")</f>
        <v>Dec</v>
      </c>
    </row>
    <row r="2659" spans="1:24">
      <c r="A2659" s="3">
        <v>3034</v>
      </c>
      <c r="B2659" s="4">
        <v>46380</v>
      </c>
      <c r="C2659" s="11">
        <f>YEAR(SalesDataTable[[#This Row],[Order Date]])</f>
        <v>2026</v>
      </c>
      <c r="D2659" s="11" t="str">
        <f>"Q"&amp;ROUNDUP(MONTH(SalesDataTable[[#This Row],[Order Date]])/3,0)</f>
        <v>Q4</v>
      </c>
      <c r="E2659" s="13">
        <f>MONTH(SalesDataTable[[#This Row],[Order Date]])</f>
        <v>12</v>
      </c>
      <c r="F2659" s="11" t="str">
        <f>TEXT(SalesDataTable[[#This Row],[Order Date]],"MMM")</f>
        <v>Dec</v>
      </c>
      <c r="G2659" s="5" t="s">
        <v>6</v>
      </c>
      <c r="H2659" s="5" t="s">
        <v>7</v>
      </c>
      <c r="I2659" s="5" t="s">
        <v>19</v>
      </c>
      <c r="J2659" s="5" t="s">
        <v>13</v>
      </c>
      <c r="K2659" s="5" t="s">
        <v>23</v>
      </c>
      <c r="L2659" s="5" t="s">
        <v>51</v>
      </c>
      <c r="M2659" s="6">
        <v>1</v>
      </c>
      <c r="N2659" s="7">
        <v>122.18</v>
      </c>
      <c r="O2659" s="8">
        <v>0.15</v>
      </c>
      <c r="P2659" s="7">
        <v>61.28</v>
      </c>
      <c r="Q2659" s="7">
        <f t="shared" si="164"/>
        <v>103.85300000000001</v>
      </c>
      <c r="R2659" s="7">
        <f t="shared" si="165"/>
        <v>61.28</v>
      </c>
      <c r="S2659" s="7">
        <f t="shared" si="166"/>
        <v>42.573000000000008</v>
      </c>
      <c r="T2659" s="9">
        <f t="shared" si="167"/>
        <v>0.40993519686479934</v>
      </c>
      <c r="U2659" s="6">
        <f>YEAR(SalesDataTable[[#This Row],[Order Date]])</f>
        <v>2026</v>
      </c>
      <c r="V2659" s="9" t="str">
        <f>"Q"&amp;ROUNDUP(MONTH(SalesDataTable[[#This Row],[Order Date]])/3,0)</f>
        <v>Q4</v>
      </c>
      <c r="W2659" s="6">
        <f>MONTH(SalesDataTable[[#This Row],[Order Date]])</f>
        <v>12</v>
      </c>
      <c r="X2659" s="9" t="str">
        <f>TEXT(SalesDataTable[[#This Row],[Order Date]],"mmm")</f>
        <v>Dec</v>
      </c>
    </row>
    <row r="2660" spans="1:24">
      <c r="A2660" s="3">
        <v>3883</v>
      </c>
      <c r="B2660" s="4">
        <v>46380</v>
      </c>
      <c r="C2660" s="11">
        <f>YEAR(SalesDataTable[[#This Row],[Order Date]])</f>
        <v>2026</v>
      </c>
      <c r="D2660" s="11" t="str">
        <f>"Q"&amp;ROUNDUP(MONTH(SalesDataTable[[#This Row],[Order Date]])/3,0)</f>
        <v>Q4</v>
      </c>
      <c r="E2660" s="13">
        <f>MONTH(SalesDataTable[[#This Row],[Order Date]])</f>
        <v>12</v>
      </c>
      <c r="F2660" s="11" t="str">
        <f>TEXT(SalesDataTable[[#This Row],[Order Date]],"MMM")</f>
        <v>Dec</v>
      </c>
      <c r="G2660" s="5" t="s">
        <v>0</v>
      </c>
      <c r="H2660" s="5" t="s">
        <v>1</v>
      </c>
      <c r="I2660" s="5" t="s">
        <v>2</v>
      </c>
      <c r="J2660" s="5" t="s">
        <v>13</v>
      </c>
      <c r="K2660" s="5" t="s">
        <v>23</v>
      </c>
      <c r="L2660" s="5" t="s">
        <v>51</v>
      </c>
      <c r="M2660" s="6">
        <v>1</v>
      </c>
      <c r="N2660" s="7">
        <v>125.66</v>
      </c>
      <c r="O2660" s="8">
        <v>0.15</v>
      </c>
      <c r="P2660" s="7">
        <v>60.6</v>
      </c>
      <c r="Q2660" s="7">
        <f t="shared" si="164"/>
        <v>106.81099999999999</v>
      </c>
      <c r="R2660" s="7">
        <f t="shared" si="165"/>
        <v>60.6</v>
      </c>
      <c r="S2660" s="7">
        <f t="shared" si="166"/>
        <v>46.210999999999991</v>
      </c>
      <c r="T2660" s="9">
        <f t="shared" si="167"/>
        <v>0.43264270533933763</v>
      </c>
      <c r="U2660" s="6">
        <f>YEAR(SalesDataTable[[#This Row],[Order Date]])</f>
        <v>2026</v>
      </c>
      <c r="V2660" s="9" t="str">
        <f>"Q"&amp;ROUNDUP(MONTH(SalesDataTable[[#This Row],[Order Date]])/3,0)</f>
        <v>Q4</v>
      </c>
      <c r="W2660" s="6">
        <f>MONTH(SalesDataTable[[#This Row],[Order Date]])</f>
        <v>12</v>
      </c>
      <c r="X2660" s="9" t="str">
        <f>TEXT(SalesDataTable[[#This Row],[Order Date]],"mmm")</f>
        <v>Dec</v>
      </c>
    </row>
    <row r="2661" spans="1:24">
      <c r="A2661" s="3">
        <v>4342</v>
      </c>
      <c r="B2661" s="4">
        <v>46380</v>
      </c>
      <c r="C2661" s="11">
        <f>YEAR(SalesDataTable[[#This Row],[Order Date]])</f>
        <v>2026</v>
      </c>
      <c r="D2661" s="11" t="str">
        <f>"Q"&amp;ROUNDUP(MONTH(SalesDataTable[[#This Row],[Order Date]])/3,0)</f>
        <v>Q4</v>
      </c>
      <c r="E2661" s="13">
        <f>MONTH(SalesDataTable[[#This Row],[Order Date]])</f>
        <v>12</v>
      </c>
      <c r="F2661" s="11" t="str">
        <f>TEXT(SalesDataTable[[#This Row],[Order Date]],"MMM")</f>
        <v>Dec</v>
      </c>
      <c r="G2661" s="5" t="s">
        <v>20</v>
      </c>
      <c r="H2661" s="5" t="s">
        <v>21</v>
      </c>
      <c r="I2661" s="5" t="s">
        <v>2</v>
      </c>
      <c r="J2661" s="5" t="s">
        <v>3</v>
      </c>
      <c r="K2661" s="5" t="s">
        <v>14</v>
      </c>
      <c r="L2661" s="5" t="s">
        <v>32</v>
      </c>
      <c r="M2661" s="6">
        <v>2</v>
      </c>
      <c r="N2661" s="7">
        <v>47.38</v>
      </c>
      <c r="O2661" s="8">
        <v>0.05</v>
      </c>
      <c r="P2661" s="7">
        <v>18.850000000000001</v>
      </c>
      <c r="Q2661" s="7">
        <f t="shared" si="164"/>
        <v>90.022000000000006</v>
      </c>
      <c r="R2661" s="7">
        <f t="shared" si="165"/>
        <v>37.700000000000003</v>
      </c>
      <c r="S2661" s="7">
        <f t="shared" si="166"/>
        <v>52.322000000000003</v>
      </c>
      <c r="T2661" s="9">
        <f t="shared" si="167"/>
        <v>0.58121348114905247</v>
      </c>
      <c r="U2661" s="6">
        <f>YEAR(SalesDataTable[[#This Row],[Order Date]])</f>
        <v>2026</v>
      </c>
      <c r="V2661" s="9" t="str">
        <f>"Q"&amp;ROUNDUP(MONTH(SalesDataTable[[#This Row],[Order Date]])/3,0)</f>
        <v>Q4</v>
      </c>
      <c r="W2661" s="6">
        <f>MONTH(SalesDataTable[[#This Row],[Order Date]])</f>
        <v>12</v>
      </c>
      <c r="X2661" s="9" t="str">
        <f>TEXT(SalesDataTable[[#This Row],[Order Date]],"mmm")</f>
        <v>Dec</v>
      </c>
    </row>
    <row r="2662" spans="1:24">
      <c r="A2662" s="3">
        <v>4468</v>
      </c>
      <c r="B2662" s="4">
        <v>46380</v>
      </c>
      <c r="C2662" s="11">
        <f>YEAR(SalesDataTable[[#This Row],[Order Date]])</f>
        <v>2026</v>
      </c>
      <c r="D2662" s="11" t="str">
        <f>"Q"&amp;ROUNDUP(MONTH(SalesDataTable[[#This Row],[Order Date]])/3,0)</f>
        <v>Q4</v>
      </c>
      <c r="E2662" s="13">
        <f>MONTH(SalesDataTable[[#This Row],[Order Date]])</f>
        <v>12</v>
      </c>
      <c r="F2662" s="11" t="str">
        <f>TEXT(SalesDataTable[[#This Row],[Order Date]],"MMM")</f>
        <v>Dec</v>
      </c>
      <c r="G2662" s="5" t="s">
        <v>0</v>
      </c>
      <c r="H2662" s="5" t="s">
        <v>1</v>
      </c>
      <c r="I2662" s="5" t="s">
        <v>2</v>
      </c>
      <c r="J2662" s="5" t="s">
        <v>16</v>
      </c>
      <c r="K2662" s="5" t="s">
        <v>23</v>
      </c>
      <c r="L2662" s="5" t="s">
        <v>40</v>
      </c>
      <c r="M2662" s="6">
        <v>1</v>
      </c>
      <c r="N2662" s="7">
        <v>80.8</v>
      </c>
      <c r="O2662" s="8">
        <v>0.05</v>
      </c>
      <c r="P2662" s="7">
        <v>38.33</v>
      </c>
      <c r="Q2662" s="7">
        <f t="shared" si="164"/>
        <v>76.759999999999991</v>
      </c>
      <c r="R2662" s="7">
        <f t="shared" si="165"/>
        <v>38.33</v>
      </c>
      <c r="S2662" s="7">
        <f t="shared" si="166"/>
        <v>38.429999999999993</v>
      </c>
      <c r="T2662" s="9">
        <f t="shared" si="167"/>
        <v>0.50065138092756645</v>
      </c>
      <c r="U2662" s="6">
        <f>YEAR(SalesDataTable[[#This Row],[Order Date]])</f>
        <v>2026</v>
      </c>
      <c r="V2662" s="9" t="str">
        <f>"Q"&amp;ROUNDUP(MONTH(SalesDataTable[[#This Row],[Order Date]])/3,0)</f>
        <v>Q4</v>
      </c>
      <c r="W2662" s="6">
        <f>MONTH(SalesDataTable[[#This Row],[Order Date]])</f>
        <v>12</v>
      </c>
      <c r="X2662" s="9" t="str">
        <f>TEXT(SalesDataTable[[#This Row],[Order Date]],"mmm")</f>
        <v>Dec</v>
      </c>
    </row>
    <row r="2663" spans="1:24">
      <c r="A2663" s="3">
        <v>7</v>
      </c>
      <c r="B2663" s="4">
        <v>46381</v>
      </c>
      <c r="C2663" s="11">
        <f>YEAR(SalesDataTable[[#This Row],[Order Date]])</f>
        <v>2026</v>
      </c>
      <c r="D2663" s="11" t="str">
        <f>"Q"&amp;ROUNDUP(MONTH(SalesDataTable[[#This Row],[Order Date]])/3,0)</f>
        <v>Q4</v>
      </c>
      <c r="E2663" s="13">
        <f>MONTH(SalesDataTable[[#This Row],[Order Date]])</f>
        <v>12</v>
      </c>
      <c r="F2663" s="11" t="str">
        <f>TEXT(SalesDataTable[[#This Row],[Order Date]],"MMM")</f>
        <v>Dec</v>
      </c>
      <c r="G2663" s="5" t="s">
        <v>20</v>
      </c>
      <c r="H2663" s="5" t="s">
        <v>33</v>
      </c>
      <c r="I2663" s="5" t="s">
        <v>2</v>
      </c>
      <c r="J2663" s="5" t="s">
        <v>3</v>
      </c>
      <c r="K2663" s="5" t="s">
        <v>4</v>
      </c>
      <c r="L2663" s="5" t="s">
        <v>30</v>
      </c>
      <c r="M2663" s="6">
        <v>5</v>
      </c>
      <c r="N2663" s="7">
        <v>103.52</v>
      </c>
      <c r="O2663" s="8">
        <v>0.1</v>
      </c>
      <c r="P2663" s="7">
        <v>49.1</v>
      </c>
      <c r="Q2663" s="7">
        <f t="shared" si="164"/>
        <v>465.84000000000003</v>
      </c>
      <c r="R2663" s="7">
        <f t="shared" si="165"/>
        <v>245.5</v>
      </c>
      <c r="S2663" s="7">
        <f t="shared" si="166"/>
        <v>220.34000000000003</v>
      </c>
      <c r="T2663" s="9">
        <f t="shared" si="167"/>
        <v>0.47299501974927016</v>
      </c>
      <c r="U2663" s="6">
        <f>YEAR(SalesDataTable[[#This Row],[Order Date]])</f>
        <v>2026</v>
      </c>
      <c r="V2663" s="9" t="str">
        <f>"Q"&amp;ROUNDUP(MONTH(SalesDataTable[[#This Row],[Order Date]])/3,0)</f>
        <v>Q4</v>
      </c>
      <c r="W2663" s="6">
        <f>MONTH(SalesDataTable[[#This Row],[Order Date]])</f>
        <v>12</v>
      </c>
      <c r="X2663" s="9" t="str">
        <f>TEXT(SalesDataTable[[#This Row],[Order Date]],"mmm")</f>
        <v>Dec</v>
      </c>
    </row>
    <row r="2664" spans="1:24">
      <c r="A2664" s="3">
        <v>658</v>
      </c>
      <c r="B2664" s="4">
        <v>46381</v>
      </c>
      <c r="C2664" s="11">
        <f>YEAR(SalesDataTable[[#This Row],[Order Date]])</f>
        <v>2026</v>
      </c>
      <c r="D2664" s="11" t="str">
        <f>"Q"&amp;ROUNDUP(MONTH(SalesDataTable[[#This Row],[Order Date]])/3,0)</f>
        <v>Q4</v>
      </c>
      <c r="E2664" s="13">
        <f>MONTH(SalesDataTable[[#This Row],[Order Date]])</f>
        <v>12</v>
      </c>
      <c r="F2664" s="11" t="str">
        <f>TEXT(SalesDataTable[[#This Row],[Order Date]],"MMM")</f>
        <v>Dec</v>
      </c>
      <c r="G2664" s="5" t="s">
        <v>6</v>
      </c>
      <c r="H2664" s="5" t="s">
        <v>27</v>
      </c>
      <c r="I2664" s="5" t="s">
        <v>19</v>
      </c>
      <c r="J2664" s="5" t="s">
        <v>16</v>
      </c>
      <c r="K2664" s="5" t="s">
        <v>9</v>
      </c>
      <c r="L2664" s="5" t="s">
        <v>37</v>
      </c>
      <c r="M2664" s="6">
        <v>2</v>
      </c>
      <c r="N2664" s="7">
        <v>153.38999999999999</v>
      </c>
      <c r="O2664" s="8">
        <v>0.05</v>
      </c>
      <c r="P2664" s="7">
        <v>78.06</v>
      </c>
      <c r="Q2664" s="7">
        <f t="shared" si="164"/>
        <v>291.44099999999997</v>
      </c>
      <c r="R2664" s="7">
        <f t="shared" si="165"/>
        <v>156.12</v>
      </c>
      <c r="S2664" s="7">
        <f t="shared" si="166"/>
        <v>135.32099999999997</v>
      </c>
      <c r="T2664" s="9">
        <f t="shared" si="167"/>
        <v>0.46431696295305047</v>
      </c>
      <c r="U2664" s="6">
        <f>YEAR(SalesDataTable[[#This Row],[Order Date]])</f>
        <v>2026</v>
      </c>
      <c r="V2664" s="9" t="str">
        <f>"Q"&amp;ROUNDUP(MONTH(SalesDataTable[[#This Row],[Order Date]])/3,0)</f>
        <v>Q4</v>
      </c>
      <c r="W2664" s="6">
        <f>MONTH(SalesDataTable[[#This Row],[Order Date]])</f>
        <v>12</v>
      </c>
      <c r="X2664" s="9" t="str">
        <f>TEXT(SalesDataTable[[#This Row],[Order Date]],"mmm")</f>
        <v>Dec</v>
      </c>
    </row>
    <row r="2665" spans="1:24">
      <c r="A2665" s="3">
        <v>1192</v>
      </c>
      <c r="B2665" s="4">
        <v>46381</v>
      </c>
      <c r="C2665" s="11">
        <f>YEAR(SalesDataTable[[#This Row],[Order Date]])</f>
        <v>2026</v>
      </c>
      <c r="D2665" s="11" t="str">
        <f>"Q"&amp;ROUNDUP(MONTH(SalesDataTable[[#This Row],[Order Date]])/3,0)</f>
        <v>Q4</v>
      </c>
      <c r="E2665" s="13">
        <f>MONTH(SalesDataTable[[#This Row],[Order Date]])</f>
        <v>12</v>
      </c>
      <c r="F2665" s="11" t="str">
        <f>TEXT(SalesDataTable[[#This Row],[Order Date]],"MMM")</f>
        <v>Dec</v>
      </c>
      <c r="G2665" s="5" t="s">
        <v>20</v>
      </c>
      <c r="H2665" s="5" t="s">
        <v>47</v>
      </c>
      <c r="I2665" s="5" t="s">
        <v>8</v>
      </c>
      <c r="J2665" s="5" t="s">
        <v>16</v>
      </c>
      <c r="K2665" s="5" t="s">
        <v>34</v>
      </c>
      <c r="L2665" s="5" t="s">
        <v>35</v>
      </c>
      <c r="M2665" s="6">
        <v>6</v>
      </c>
      <c r="N2665" s="7">
        <v>39.49</v>
      </c>
      <c r="O2665" s="8">
        <v>0.05</v>
      </c>
      <c r="P2665" s="7">
        <v>14.49</v>
      </c>
      <c r="Q2665" s="7">
        <f t="shared" si="164"/>
        <v>225.09299999999999</v>
      </c>
      <c r="R2665" s="7">
        <f t="shared" si="165"/>
        <v>86.94</v>
      </c>
      <c r="S2665" s="7">
        <f t="shared" si="166"/>
        <v>138.15299999999999</v>
      </c>
      <c r="T2665" s="9">
        <f t="shared" si="167"/>
        <v>0.61375964601298127</v>
      </c>
      <c r="U2665" s="6">
        <f>YEAR(SalesDataTable[[#This Row],[Order Date]])</f>
        <v>2026</v>
      </c>
      <c r="V2665" s="9" t="str">
        <f>"Q"&amp;ROUNDUP(MONTH(SalesDataTable[[#This Row],[Order Date]])/3,0)</f>
        <v>Q4</v>
      </c>
      <c r="W2665" s="6">
        <f>MONTH(SalesDataTable[[#This Row],[Order Date]])</f>
        <v>12</v>
      </c>
      <c r="X2665" s="9" t="str">
        <f>TEXT(SalesDataTable[[#This Row],[Order Date]],"mmm")</f>
        <v>Dec</v>
      </c>
    </row>
    <row r="2666" spans="1:24">
      <c r="A2666" s="3">
        <v>3852</v>
      </c>
      <c r="B2666" s="4">
        <v>46381</v>
      </c>
      <c r="C2666" s="11">
        <f>YEAR(SalesDataTable[[#This Row],[Order Date]])</f>
        <v>2026</v>
      </c>
      <c r="D2666" s="11" t="str">
        <f>"Q"&amp;ROUNDUP(MONTH(SalesDataTable[[#This Row],[Order Date]])/3,0)</f>
        <v>Q4</v>
      </c>
      <c r="E2666" s="13">
        <f>MONTH(SalesDataTable[[#This Row],[Order Date]])</f>
        <v>12</v>
      </c>
      <c r="F2666" s="11" t="str">
        <f>TEXT(SalesDataTable[[#This Row],[Order Date]],"MMM")</f>
        <v>Dec</v>
      </c>
      <c r="G2666" s="5" t="s">
        <v>11</v>
      </c>
      <c r="H2666" s="5" t="s">
        <v>12</v>
      </c>
      <c r="I2666" s="5" t="s">
        <v>19</v>
      </c>
      <c r="J2666" s="5" t="s">
        <v>16</v>
      </c>
      <c r="K2666" s="5" t="s">
        <v>34</v>
      </c>
      <c r="L2666" s="5" t="s">
        <v>42</v>
      </c>
      <c r="M2666" s="6">
        <v>1</v>
      </c>
      <c r="N2666" s="7">
        <v>35.54</v>
      </c>
      <c r="O2666" s="8">
        <v>0.1</v>
      </c>
      <c r="P2666" s="7">
        <v>13.63</v>
      </c>
      <c r="Q2666" s="7">
        <f t="shared" si="164"/>
        <v>31.986000000000001</v>
      </c>
      <c r="R2666" s="7">
        <f t="shared" si="165"/>
        <v>13.63</v>
      </c>
      <c r="S2666" s="7">
        <f t="shared" si="166"/>
        <v>18.356000000000002</v>
      </c>
      <c r="T2666" s="9">
        <f t="shared" si="167"/>
        <v>0.5738760707809667</v>
      </c>
      <c r="U2666" s="6">
        <f>YEAR(SalesDataTable[[#This Row],[Order Date]])</f>
        <v>2026</v>
      </c>
      <c r="V2666" s="9" t="str">
        <f>"Q"&amp;ROUNDUP(MONTH(SalesDataTable[[#This Row],[Order Date]])/3,0)</f>
        <v>Q4</v>
      </c>
      <c r="W2666" s="6">
        <f>MONTH(SalesDataTable[[#This Row],[Order Date]])</f>
        <v>12</v>
      </c>
      <c r="X2666" s="9" t="str">
        <f>TEXT(SalesDataTable[[#This Row],[Order Date]],"mmm")</f>
        <v>Dec</v>
      </c>
    </row>
    <row r="2667" spans="1:24">
      <c r="A2667" s="3">
        <v>4507</v>
      </c>
      <c r="B2667" s="4">
        <v>46381</v>
      </c>
      <c r="C2667" s="11">
        <f>YEAR(SalesDataTable[[#This Row],[Order Date]])</f>
        <v>2026</v>
      </c>
      <c r="D2667" s="11" t="str">
        <f>"Q"&amp;ROUNDUP(MONTH(SalesDataTable[[#This Row],[Order Date]])/3,0)</f>
        <v>Q4</v>
      </c>
      <c r="E2667" s="13">
        <f>MONTH(SalesDataTable[[#This Row],[Order Date]])</f>
        <v>12</v>
      </c>
      <c r="F2667" s="11" t="str">
        <f>TEXT(SalesDataTable[[#This Row],[Order Date]],"MMM")</f>
        <v>Dec</v>
      </c>
      <c r="G2667" s="5" t="s">
        <v>6</v>
      </c>
      <c r="H2667" s="5" t="s">
        <v>43</v>
      </c>
      <c r="I2667" s="5" t="s">
        <v>28</v>
      </c>
      <c r="J2667" s="5" t="s">
        <v>3</v>
      </c>
      <c r="K2667" s="5" t="s">
        <v>14</v>
      </c>
      <c r="L2667" s="5" t="s">
        <v>48</v>
      </c>
      <c r="M2667" s="6">
        <v>2</v>
      </c>
      <c r="N2667" s="7">
        <v>167.21</v>
      </c>
      <c r="O2667" s="8">
        <v>0.05</v>
      </c>
      <c r="P2667" s="7">
        <v>88.23</v>
      </c>
      <c r="Q2667" s="7">
        <f t="shared" si="164"/>
        <v>317.69900000000001</v>
      </c>
      <c r="R2667" s="7">
        <f t="shared" si="165"/>
        <v>176.46</v>
      </c>
      <c r="S2667" s="7">
        <f t="shared" si="166"/>
        <v>141.239</v>
      </c>
      <c r="T2667" s="9">
        <f t="shared" si="167"/>
        <v>0.44456860109726504</v>
      </c>
      <c r="U2667" s="6">
        <f>YEAR(SalesDataTable[[#This Row],[Order Date]])</f>
        <v>2026</v>
      </c>
      <c r="V2667" s="9" t="str">
        <f>"Q"&amp;ROUNDUP(MONTH(SalesDataTable[[#This Row],[Order Date]])/3,0)</f>
        <v>Q4</v>
      </c>
      <c r="W2667" s="6">
        <f>MONTH(SalesDataTable[[#This Row],[Order Date]])</f>
        <v>12</v>
      </c>
      <c r="X2667" s="9" t="str">
        <f>TEXT(SalesDataTable[[#This Row],[Order Date]],"mmm")</f>
        <v>Dec</v>
      </c>
    </row>
    <row r="2668" spans="1:24">
      <c r="A2668" s="3">
        <v>260</v>
      </c>
      <c r="B2668" s="4">
        <v>46382</v>
      </c>
      <c r="C2668" s="11">
        <f>YEAR(SalesDataTable[[#This Row],[Order Date]])</f>
        <v>2026</v>
      </c>
      <c r="D2668" s="11" t="str">
        <f>"Q"&amp;ROUNDUP(MONTH(SalesDataTable[[#This Row],[Order Date]])/3,0)</f>
        <v>Q4</v>
      </c>
      <c r="E2668" s="13">
        <f>MONTH(SalesDataTable[[#This Row],[Order Date]])</f>
        <v>12</v>
      </c>
      <c r="F2668" s="11" t="str">
        <f>TEXT(SalesDataTable[[#This Row],[Order Date]],"MMM")</f>
        <v>Dec</v>
      </c>
      <c r="G2668" s="5" t="s">
        <v>11</v>
      </c>
      <c r="H2668" s="5" t="s">
        <v>12</v>
      </c>
      <c r="I2668" s="5" t="s">
        <v>2</v>
      </c>
      <c r="J2668" s="5" t="s">
        <v>16</v>
      </c>
      <c r="K2668" s="5" t="s">
        <v>9</v>
      </c>
      <c r="L2668" s="5" t="s">
        <v>46</v>
      </c>
      <c r="M2668" s="6">
        <v>1</v>
      </c>
      <c r="N2668" s="7">
        <v>71.89</v>
      </c>
      <c r="O2668" s="8">
        <v>0.1</v>
      </c>
      <c r="P2668" s="7">
        <v>31.88</v>
      </c>
      <c r="Q2668" s="7">
        <f t="shared" si="164"/>
        <v>64.701000000000008</v>
      </c>
      <c r="R2668" s="7">
        <f t="shared" si="165"/>
        <v>31.88</v>
      </c>
      <c r="S2668" s="7">
        <f t="shared" si="166"/>
        <v>32.821000000000012</v>
      </c>
      <c r="T2668" s="9">
        <f t="shared" si="167"/>
        <v>0.50727191233520363</v>
      </c>
      <c r="U2668" s="6">
        <f>YEAR(SalesDataTable[[#This Row],[Order Date]])</f>
        <v>2026</v>
      </c>
      <c r="V2668" s="9" t="str">
        <f>"Q"&amp;ROUNDUP(MONTH(SalesDataTable[[#This Row],[Order Date]])/3,0)</f>
        <v>Q4</v>
      </c>
      <c r="W2668" s="6">
        <f>MONTH(SalesDataTable[[#This Row],[Order Date]])</f>
        <v>12</v>
      </c>
      <c r="X2668" s="9" t="str">
        <f>TEXT(SalesDataTable[[#This Row],[Order Date]],"mmm")</f>
        <v>Dec</v>
      </c>
    </row>
    <row r="2669" spans="1:24">
      <c r="A2669" s="3">
        <v>1659</v>
      </c>
      <c r="B2669" s="4">
        <v>46382</v>
      </c>
      <c r="C2669" s="11">
        <f>YEAR(SalesDataTable[[#This Row],[Order Date]])</f>
        <v>2026</v>
      </c>
      <c r="D2669" s="11" t="str">
        <f>"Q"&amp;ROUNDUP(MONTH(SalesDataTable[[#This Row],[Order Date]])/3,0)</f>
        <v>Q4</v>
      </c>
      <c r="E2669" s="13">
        <f>MONTH(SalesDataTable[[#This Row],[Order Date]])</f>
        <v>12</v>
      </c>
      <c r="F2669" s="11" t="str">
        <f>TEXT(SalesDataTable[[#This Row],[Order Date]],"MMM")</f>
        <v>Dec</v>
      </c>
      <c r="G2669" s="5" t="s">
        <v>0</v>
      </c>
      <c r="H2669" s="5" t="s">
        <v>50</v>
      </c>
      <c r="I2669" s="5" t="s">
        <v>19</v>
      </c>
      <c r="J2669" s="5" t="s">
        <v>13</v>
      </c>
      <c r="K2669" s="5" t="s">
        <v>14</v>
      </c>
      <c r="L2669" s="5" t="s">
        <v>44</v>
      </c>
      <c r="M2669" s="6">
        <v>1</v>
      </c>
      <c r="N2669" s="7">
        <v>133.56</v>
      </c>
      <c r="O2669" s="8">
        <v>0.05</v>
      </c>
      <c r="P2669" s="7">
        <v>68.739999999999995</v>
      </c>
      <c r="Q2669" s="7">
        <f t="shared" si="164"/>
        <v>126.88199999999999</v>
      </c>
      <c r="R2669" s="7">
        <f t="shared" si="165"/>
        <v>68.739999999999995</v>
      </c>
      <c r="S2669" s="7">
        <f t="shared" si="166"/>
        <v>58.141999999999996</v>
      </c>
      <c r="T2669" s="9">
        <f t="shared" si="167"/>
        <v>0.4582367869358932</v>
      </c>
      <c r="U2669" s="6">
        <f>YEAR(SalesDataTable[[#This Row],[Order Date]])</f>
        <v>2026</v>
      </c>
      <c r="V2669" s="9" t="str">
        <f>"Q"&amp;ROUNDUP(MONTH(SalesDataTable[[#This Row],[Order Date]])/3,0)</f>
        <v>Q4</v>
      </c>
      <c r="W2669" s="6">
        <f>MONTH(SalesDataTable[[#This Row],[Order Date]])</f>
        <v>12</v>
      </c>
      <c r="X2669" s="9" t="str">
        <f>TEXT(SalesDataTable[[#This Row],[Order Date]],"mmm")</f>
        <v>Dec</v>
      </c>
    </row>
    <row r="2670" spans="1:24">
      <c r="A2670" s="3">
        <v>3188</v>
      </c>
      <c r="B2670" s="4">
        <v>46382</v>
      </c>
      <c r="C2670" s="11">
        <f>YEAR(SalesDataTable[[#This Row],[Order Date]])</f>
        <v>2026</v>
      </c>
      <c r="D2670" s="11" t="str">
        <f>"Q"&amp;ROUNDUP(MONTH(SalesDataTable[[#This Row],[Order Date]])/3,0)</f>
        <v>Q4</v>
      </c>
      <c r="E2670" s="13">
        <f>MONTH(SalesDataTable[[#This Row],[Order Date]])</f>
        <v>12</v>
      </c>
      <c r="F2670" s="11" t="str">
        <f>TEXT(SalesDataTable[[#This Row],[Order Date]],"MMM")</f>
        <v>Dec</v>
      </c>
      <c r="G2670" s="5" t="s">
        <v>20</v>
      </c>
      <c r="H2670" s="5" t="s">
        <v>31</v>
      </c>
      <c r="I2670" s="5" t="s">
        <v>28</v>
      </c>
      <c r="J2670" s="5" t="s">
        <v>13</v>
      </c>
      <c r="K2670" s="5" t="s">
        <v>23</v>
      </c>
      <c r="L2670" s="5" t="s">
        <v>51</v>
      </c>
      <c r="M2670" s="6">
        <v>2</v>
      </c>
      <c r="N2670" s="7">
        <v>122.28</v>
      </c>
      <c r="O2670" s="8">
        <v>0.1</v>
      </c>
      <c r="P2670" s="7">
        <v>61.64</v>
      </c>
      <c r="Q2670" s="7">
        <f t="shared" si="164"/>
        <v>220.10400000000001</v>
      </c>
      <c r="R2670" s="7">
        <f t="shared" si="165"/>
        <v>123.28</v>
      </c>
      <c r="S2670" s="7">
        <f t="shared" si="166"/>
        <v>96.824000000000012</v>
      </c>
      <c r="T2670" s="9">
        <f t="shared" si="167"/>
        <v>0.43990113764402283</v>
      </c>
      <c r="U2670" s="6">
        <f>YEAR(SalesDataTable[[#This Row],[Order Date]])</f>
        <v>2026</v>
      </c>
      <c r="V2670" s="9" t="str">
        <f>"Q"&amp;ROUNDUP(MONTH(SalesDataTable[[#This Row],[Order Date]])/3,0)</f>
        <v>Q4</v>
      </c>
      <c r="W2670" s="6">
        <f>MONTH(SalesDataTable[[#This Row],[Order Date]])</f>
        <v>12</v>
      </c>
      <c r="X2670" s="9" t="str">
        <f>TEXT(SalesDataTable[[#This Row],[Order Date]],"mmm")</f>
        <v>Dec</v>
      </c>
    </row>
    <row r="2671" spans="1:24">
      <c r="A2671" s="3">
        <v>3673</v>
      </c>
      <c r="B2671" s="4">
        <v>46382</v>
      </c>
      <c r="C2671" s="11">
        <f>YEAR(SalesDataTable[[#This Row],[Order Date]])</f>
        <v>2026</v>
      </c>
      <c r="D2671" s="11" t="str">
        <f>"Q"&amp;ROUNDUP(MONTH(SalesDataTable[[#This Row],[Order Date]])/3,0)</f>
        <v>Q4</v>
      </c>
      <c r="E2671" s="13">
        <f>MONTH(SalesDataTable[[#This Row],[Order Date]])</f>
        <v>12</v>
      </c>
      <c r="F2671" s="11" t="str">
        <f>TEXT(SalesDataTable[[#This Row],[Order Date]],"MMM")</f>
        <v>Dec</v>
      </c>
      <c r="G2671" s="5" t="s">
        <v>0</v>
      </c>
      <c r="H2671" s="5" t="s">
        <v>50</v>
      </c>
      <c r="I2671" s="5" t="s">
        <v>2</v>
      </c>
      <c r="J2671" s="5" t="s">
        <v>16</v>
      </c>
      <c r="K2671" s="5" t="s">
        <v>34</v>
      </c>
      <c r="L2671" s="5" t="s">
        <v>35</v>
      </c>
      <c r="M2671" s="6">
        <v>1</v>
      </c>
      <c r="N2671" s="7">
        <v>40.619999999999997</v>
      </c>
      <c r="O2671" s="8">
        <v>0</v>
      </c>
      <c r="P2671" s="7">
        <v>14.62</v>
      </c>
      <c r="Q2671" s="7">
        <f t="shared" si="164"/>
        <v>40.619999999999997</v>
      </c>
      <c r="R2671" s="7">
        <f t="shared" si="165"/>
        <v>14.62</v>
      </c>
      <c r="S2671" s="7">
        <f t="shared" si="166"/>
        <v>26</v>
      </c>
      <c r="T2671" s="9">
        <f t="shared" si="167"/>
        <v>0.64007877892663712</v>
      </c>
      <c r="U2671" s="6">
        <f>YEAR(SalesDataTable[[#This Row],[Order Date]])</f>
        <v>2026</v>
      </c>
      <c r="V2671" s="9" t="str">
        <f>"Q"&amp;ROUNDUP(MONTH(SalesDataTable[[#This Row],[Order Date]])/3,0)</f>
        <v>Q4</v>
      </c>
      <c r="W2671" s="6">
        <f>MONTH(SalesDataTable[[#This Row],[Order Date]])</f>
        <v>12</v>
      </c>
      <c r="X2671" s="9" t="str">
        <f>TEXT(SalesDataTable[[#This Row],[Order Date]],"mmm")</f>
        <v>Dec</v>
      </c>
    </row>
    <row r="2672" spans="1:24">
      <c r="A2672" s="3">
        <v>3805</v>
      </c>
      <c r="B2672" s="4">
        <v>46382</v>
      </c>
      <c r="C2672" s="11">
        <f>YEAR(SalesDataTable[[#This Row],[Order Date]])</f>
        <v>2026</v>
      </c>
      <c r="D2672" s="11" t="str">
        <f>"Q"&amp;ROUNDUP(MONTH(SalesDataTable[[#This Row],[Order Date]])/3,0)</f>
        <v>Q4</v>
      </c>
      <c r="E2672" s="13">
        <f>MONTH(SalesDataTable[[#This Row],[Order Date]])</f>
        <v>12</v>
      </c>
      <c r="F2672" s="11" t="str">
        <f>TEXT(SalesDataTable[[#This Row],[Order Date]],"MMM")</f>
        <v>Dec</v>
      </c>
      <c r="G2672" s="5" t="s">
        <v>20</v>
      </c>
      <c r="H2672" s="5" t="s">
        <v>21</v>
      </c>
      <c r="I2672" s="5" t="s">
        <v>8</v>
      </c>
      <c r="J2672" s="5" t="s">
        <v>16</v>
      </c>
      <c r="K2672" s="5" t="s">
        <v>14</v>
      </c>
      <c r="L2672" s="5" t="s">
        <v>32</v>
      </c>
      <c r="M2672" s="6">
        <v>8</v>
      </c>
      <c r="N2672" s="7">
        <v>45.54</v>
      </c>
      <c r="O2672" s="8">
        <v>0.15</v>
      </c>
      <c r="P2672" s="7">
        <v>18.54</v>
      </c>
      <c r="Q2672" s="7">
        <f t="shared" si="164"/>
        <v>309.67199999999997</v>
      </c>
      <c r="R2672" s="7">
        <f t="shared" si="165"/>
        <v>148.32</v>
      </c>
      <c r="S2672" s="7">
        <f t="shared" si="166"/>
        <v>161.35199999999998</v>
      </c>
      <c r="T2672" s="9">
        <f t="shared" si="167"/>
        <v>0.52104161822831896</v>
      </c>
      <c r="U2672" s="6">
        <f>YEAR(SalesDataTable[[#This Row],[Order Date]])</f>
        <v>2026</v>
      </c>
      <c r="V2672" s="9" t="str">
        <f>"Q"&amp;ROUNDUP(MONTH(SalesDataTable[[#This Row],[Order Date]])/3,0)</f>
        <v>Q4</v>
      </c>
      <c r="W2672" s="6">
        <f>MONTH(SalesDataTable[[#This Row],[Order Date]])</f>
        <v>12</v>
      </c>
      <c r="X2672" s="9" t="str">
        <f>TEXT(SalesDataTable[[#This Row],[Order Date]],"mmm")</f>
        <v>Dec</v>
      </c>
    </row>
    <row r="2673" spans="1:24">
      <c r="A2673" s="3">
        <v>3945</v>
      </c>
      <c r="B2673" s="4">
        <v>46382</v>
      </c>
      <c r="C2673" s="11">
        <f>YEAR(SalesDataTable[[#This Row],[Order Date]])</f>
        <v>2026</v>
      </c>
      <c r="D2673" s="11" t="str">
        <f>"Q"&amp;ROUNDUP(MONTH(SalesDataTable[[#This Row],[Order Date]])/3,0)</f>
        <v>Q4</v>
      </c>
      <c r="E2673" s="13">
        <f>MONTH(SalesDataTable[[#This Row],[Order Date]])</f>
        <v>12</v>
      </c>
      <c r="F2673" s="11" t="str">
        <f>TEXT(SalesDataTable[[#This Row],[Order Date]],"MMM")</f>
        <v>Dec</v>
      </c>
      <c r="G2673" s="5" t="s">
        <v>20</v>
      </c>
      <c r="H2673" s="5" t="s">
        <v>47</v>
      </c>
      <c r="I2673" s="5" t="s">
        <v>8</v>
      </c>
      <c r="J2673" s="5" t="s">
        <v>16</v>
      </c>
      <c r="K2673" s="5" t="s">
        <v>4</v>
      </c>
      <c r="L2673" s="5" t="s">
        <v>22</v>
      </c>
      <c r="M2673" s="6">
        <v>4</v>
      </c>
      <c r="N2673" s="7">
        <v>50.96</v>
      </c>
      <c r="O2673" s="8">
        <v>0.1</v>
      </c>
      <c r="P2673" s="7">
        <v>22.14</v>
      </c>
      <c r="Q2673" s="7">
        <f t="shared" si="164"/>
        <v>183.45600000000002</v>
      </c>
      <c r="R2673" s="7">
        <f t="shared" si="165"/>
        <v>88.56</v>
      </c>
      <c r="S2673" s="7">
        <f t="shared" si="166"/>
        <v>94.896000000000015</v>
      </c>
      <c r="T2673" s="9">
        <f t="shared" si="167"/>
        <v>0.51726844583987441</v>
      </c>
      <c r="U2673" s="6">
        <f>YEAR(SalesDataTable[[#This Row],[Order Date]])</f>
        <v>2026</v>
      </c>
      <c r="V2673" s="9" t="str">
        <f>"Q"&amp;ROUNDUP(MONTH(SalesDataTable[[#This Row],[Order Date]])/3,0)</f>
        <v>Q4</v>
      </c>
      <c r="W2673" s="6">
        <f>MONTH(SalesDataTable[[#This Row],[Order Date]])</f>
        <v>12</v>
      </c>
      <c r="X2673" s="9" t="str">
        <f>TEXT(SalesDataTable[[#This Row],[Order Date]],"mmm")</f>
        <v>Dec</v>
      </c>
    </row>
    <row r="2674" spans="1:24">
      <c r="A2674" s="3">
        <v>4266</v>
      </c>
      <c r="B2674" s="4">
        <v>46382</v>
      </c>
      <c r="C2674" s="11">
        <f>YEAR(SalesDataTable[[#This Row],[Order Date]])</f>
        <v>2026</v>
      </c>
      <c r="D2674" s="11" t="str">
        <f>"Q"&amp;ROUNDUP(MONTH(SalesDataTable[[#This Row],[Order Date]])/3,0)</f>
        <v>Q4</v>
      </c>
      <c r="E2674" s="13">
        <f>MONTH(SalesDataTable[[#This Row],[Order Date]])</f>
        <v>12</v>
      </c>
      <c r="F2674" s="11" t="str">
        <f>TEXT(SalesDataTable[[#This Row],[Order Date]],"MMM")</f>
        <v>Dec</v>
      </c>
      <c r="G2674" s="5" t="s">
        <v>6</v>
      </c>
      <c r="H2674" s="5" t="s">
        <v>7</v>
      </c>
      <c r="I2674" s="5" t="s">
        <v>2</v>
      </c>
      <c r="J2674" s="5" t="s">
        <v>13</v>
      </c>
      <c r="K2674" s="5" t="s">
        <v>4</v>
      </c>
      <c r="L2674" s="5" t="s">
        <v>26</v>
      </c>
      <c r="M2674" s="6">
        <v>4</v>
      </c>
      <c r="N2674" s="7">
        <v>40.19</v>
      </c>
      <c r="O2674" s="8">
        <v>0.15</v>
      </c>
      <c r="P2674" s="7">
        <v>16.55</v>
      </c>
      <c r="Q2674" s="7">
        <f t="shared" si="164"/>
        <v>136.64599999999999</v>
      </c>
      <c r="R2674" s="7">
        <f t="shared" si="165"/>
        <v>66.2</v>
      </c>
      <c r="S2674" s="7">
        <f t="shared" si="166"/>
        <v>70.445999999999984</v>
      </c>
      <c r="T2674" s="9">
        <f t="shared" si="167"/>
        <v>0.51553649576277383</v>
      </c>
      <c r="U2674" s="6">
        <f>YEAR(SalesDataTable[[#This Row],[Order Date]])</f>
        <v>2026</v>
      </c>
      <c r="V2674" s="9" t="str">
        <f>"Q"&amp;ROUNDUP(MONTH(SalesDataTable[[#This Row],[Order Date]])/3,0)</f>
        <v>Q4</v>
      </c>
      <c r="W2674" s="6">
        <f>MONTH(SalesDataTable[[#This Row],[Order Date]])</f>
        <v>12</v>
      </c>
      <c r="X2674" s="9" t="str">
        <f>TEXT(SalesDataTable[[#This Row],[Order Date]],"mmm")</f>
        <v>Dec</v>
      </c>
    </row>
    <row r="2675" spans="1:24">
      <c r="A2675" s="3">
        <v>606</v>
      </c>
      <c r="B2675" s="4">
        <v>46383</v>
      </c>
      <c r="C2675" s="11">
        <f>YEAR(SalesDataTable[[#This Row],[Order Date]])</f>
        <v>2026</v>
      </c>
      <c r="D2675" s="11" t="str">
        <f>"Q"&amp;ROUNDUP(MONTH(SalesDataTable[[#This Row],[Order Date]])/3,0)</f>
        <v>Q4</v>
      </c>
      <c r="E2675" s="13">
        <f>MONTH(SalesDataTable[[#This Row],[Order Date]])</f>
        <v>12</v>
      </c>
      <c r="F2675" s="11" t="str">
        <f>TEXT(SalesDataTable[[#This Row],[Order Date]],"MMM")</f>
        <v>Dec</v>
      </c>
      <c r="G2675" s="5" t="s">
        <v>6</v>
      </c>
      <c r="H2675" s="5" t="s">
        <v>43</v>
      </c>
      <c r="I2675" s="5" t="s">
        <v>2</v>
      </c>
      <c r="J2675" s="5" t="s">
        <v>13</v>
      </c>
      <c r="K2675" s="5" t="s">
        <v>23</v>
      </c>
      <c r="L2675" s="5" t="s">
        <v>24</v>
      </c>
      <c r="M2675" s="6">
        <v>3</v>
      </c>
      <c r="N2675" s="7">
        <v>333.84</v>
      </c>
      <c r="O2675" s="8">
        <v>0</v>
      </c>
      <c r="P2675" s="7">
        <v>193.05</v>
      </c>
      <c r="Q2675" s="7">
        <f t="shared" si="164"/>
        <v>1001.52</v>
      </c>
      <c r="R2675" s="7">
        <f t="shared" si="165"/>
        <v>579.15000000000009</v>
      </c>
      <c r="S2675" s="7">
        <f t="shared" si="166"/>
        <v>422.36999999999989</v>
      </c>
      <c r="T2675" s="9">
        <f t="shared" si="167"/>
        <v>0.42172897196261672</v>
      </c>
      <c r="U2675" s="6">
        <f>YEAR(SalesDataTable[[#This Row],[Order Date]])</f>
        <v>2026</v>
      </c>
      <c r="V2675" s="9" t="str">
        <f>"Q"&amp;ROUNDUP(MONTH(SalesDataTable[[#This Row],[Order Date]])/3,0)</f>
        <v>Q4</v>
      </c>
      <c r="W2675" s="6">
        <f>MONTH(SalesDataTable[[#This Row],[Order Date]])</f>
        <v>12</v>
      </c>
      <c r="X2675" s="9" t="str">
        <f>TEXT(SalesDataTable[[#This Row],[Order Date]],"mmm")</f>
        <v>Dec</v>
      </c>
    </row>
    <row r="2676" spans="1:24">
      <c r="A2676" s="3">
        <v>1166</v>
      </c>
      <c r="B2676" s="4">
        <v>46383</v>
      </c>
      <c r="C2676" s="11">
        <f>YEAR(SalesDataTable[[#This Row],[Order Date]])</f>
        <v>2026</v>
      </c>
      <c r="D2676" s="11" t="str">
        <f>"Q"&amp;ROUNDUP(MONTH(SalesDataTable[[#This Row],[Order Date]])/3,0)</f>
        <v>Q4</v>
      </c>
      <c r="E2676" s="13">
        <f>MONTH(SalesDataTable[[#This Row],[Order Date]])</f>
        <v>12</v>
      </c>
      <c r="F2676" s="11" t="str">
        <f>TEXT(SalesDataTable[[#This Row],[Order Date]],"MMM")</f>
        <v>Dec</v>
      </c>
      <c r="G2676" s="5" t="s">
        <v>11</v>
      </c>
      <c r="H2676" s="5" t="s">
        <v>52</v>
      </c>
      <c r="I2676" s="5" t="s">
        <v>28</v>
      </c>
      <c r="J2676" s="5" t="s">
        <v>3</v>
      </c>
      <c r="K2676" s="5" t="s">
        <v>23</v>
      </c>
      <c r="L2676" s="5" t="s">
        <v>29</v>
      </c>
      <c r="M2676" s="6">
        <v>2</v>
      </c>
      <c r="N2676" s="7">
        <v>198.94</v>
      </c>
      <c r="O2676" s="8">
        <v>0.15</v>
      </c>
      <c r="P2676" s="7">
        <v>102.32</v>
      </c>
      <c r="Q2676" s="7">
        <f t="shared" si="164"/>
        <v>338.19799999999998</v>
      </c>
      <c r="R2676" s="7">
        <f t="shared" si="165"/>
        <v>204.64</v>
      </c>
      <c r="S2676" s="7">
        <f t="shared" si="166"/>
        <v>133.55799999999999</v>
      </c>
      <c r="T2676" s="9">
        <f t="shared" si="167"/>
        <v>0.39491067362905752</v>
      </c>
      <c r="U2676" s="6">
        <f>YEAR(SalesDataTable[[#This Row],[Order Date]])</f>
        <v>2026</v>
      </c>
      <c r="V2676" s="9" t="str">
        <f>"Q"&amp;ROUNDUP(MONTH(SalesDataTable[[#This Row],[Order Date]])/3,0)</f>
        <v>Q4</v>
      </c>
      <c r="W2676" s="6">
        <f>MONTH(SalesDataTable[[#This Row],[Order Date]])</f>
        <v>12</v>
      </c>
      <c r="X2676" s="9" t="str">
        <f>TEXT(SalesDataTable[[#This Row],[Order Date]],"mmm")</f>
        <v>Dec</v>
      </c>
    </row>
    <row r="2677" spans="1:24">
      <c r="A2677" s="3">
        <v>1913</v>
      </c>
      <c r="B2677" s="4">
        <v>46383</v>
      </c>
      <c r="C2677" s="11">
        <f>YEAR(SalesDataTable[[#This Row],[Order Date]])</f>
        <v>2026</v>
      </c>
      <c r="D2677" s="11" t="str">
        <f>"Q"&amp;ROUNDUP(MONTH(SalesDataTable[[#This Row],[Order Date]])/3,0)</f>
        <v>Q4</v>
      </c>
      <c r="E2677" s="13">
        <f>MONTH(SalesDataTable[[#This Row],[Order Date]])</f>
        <v>12</v>
      </c>
      <c r="F2677" s="11" t="str">
        <f>TEXT(SalesDataTable[[#This Row],[Order Date]],"MMM")</f>
        <v>Dec</v>
      </c>
      <c r="G2677" s="5" t="s">
        <v>11</v>
      </c>
      <c r="H2677" s="5" t="s">
        <v>25</v>
      </c>
      <c r="I2677" s="5" t="s">
        <v>28</v>
      </c>
      <c r="J2677" s="5" t="s">
        <v>13</v>
      </c>
      <c r="K2677" s="5" t="s">
        <v>34</v>
      </c>
      <c r="L2677" s="5" t="s">
        <v>42</v>
      </c>
      <c r="M2677" s="6">
        <v>3</v>
      </c>
      <c r="N2677" s="7">
        <v>35.979999999999997</v>
      </c>
      <c r="O2677" s="8">
        <v>0</v>
      </c>
      <c r="P2677" s="7">
        <v>13.6</v>
      </c>
      <c r="Q2677" s="7">
        <f t="shared" si="164"/>
        <v>107.94</v>
      </c>
      <c r="R2677" s="7">
        <f t="shared" si="165"/>
        <v>40.799999999999997</v>
      </c>
      <c r="S2677" s="7">
        <f t="shared" si="166"/>
        <v>67.14</v>
      </c>
      <c r="T2677" s="9">
        <f t="shared" si="167"/>
        <v>0.62201222901612008</v>
      </c>
      <c r="U2677" s="6">
        <f>YEAR(SalesDataTable[[#This Row],[Order Date]])</f>
        <v>2026</v>
      </c>
      <c r="V2677" s="9" t="str">
        <f>"Q"&amp;ROUNDUP(MONTH(SalesDataTable[[#This Row],[Order Date]])/3,0)</f>
        <v>Q4</v>
      </c>
      <c r="W2677" s="6">
        <f>MONTH(SalesDataTable[[#This Row],[Order Date]])</f>
        <v>12</v>
      </c>
      <c r="X2677" s="9" t="str">
        <f>TEXT(SalesDataTable[[#This Row],[Order Date]],"mmm")</f>
        <v>Dec</v>
      </c>
    </row>
    <row r="2678" spans="1:24">
      <c r="A2678" s="3">
        <v>2402</v>
      </c>
      <c r="B2678" s="4">
        <v>46383</v>
      </c>
      <c r="C2678" s="11">
        <f>YEAR(SalesDataTable[[#This Row],[Order Date]])</f>
        <v>2026</v>
      </c>
      <c r="D2678" s="11" t="str">
        <f>"Q"&amp;ROUNDUP(MONTH(SalesDataTable[[#This Row],[Order Date]])/3,0)</f>
        <v>Q4</v>
      </c>
      <c r="E2678" s="13">
        <f>MONTH(SalesDataTable[[#This Row],[Order Date]])</f>
        <v>12</v>
      </c>
      <c r="F2678" s="11" t="str">
        <f>TEXT(SalesDataTable[[#This Row],[Order Date]],"MMM")</f>
        <v>Dec</v>
      </c>
      <c r="G2678" s="5" t="s">
        <v>6</v>
      </c>
      <c r="H2678" s="5" t="s">
        <v>49</v>
      </c>
      <c r="I2678" s="5" t="s">
        <v>28</v>
      </c>
      <c r="J2678" s="5" t="s">
        <v>13</v>
      </c>
      <c r="K2678" s="5" t="s">
        <v>14</v>
      </c>
      <c r="L2678" s="5" t="s">
        <v>44</v>
      </c>
      <c r="M2678" s="6">
        <v>6</v>
      </c>
      <c r="N2678" s="7">
        <v>133.4</v>
      </c>
      <c r="O2678" s="8">
        <v>0.1</v>
      </c>
      <c r="P2678" s="7">
        <v>66.3</v>
      </c>
      <c r="Q2678" s="7">
        <f t="shared" si="164"/>
        <v>720.36000000000013</v>
      </c>
      <c r="R2678" s="7">
        <f t="shared" si="165"/>
        <v>397.79999999999995</v>
      </c>
      <c r="S2678" s="7">
        <f t="shared" si="166"/>
        <v>322.56000000000017</v>
      </c>
      <c r="T2678" s="9">
        <f t="shared" si="167"/>
        <v>0.44777611194402817</v>
      </c>
      <c r="U2678" s="6">
        <f>YEAR(SalesDataTable[[#This Row],[Order Date]])</f>
        <v>2026</v>
      </c>
      <c r="V2678" s="9" t="str">
        <f>"Q"&amp;ROUNDUP(MONTH(SalesDataTable[[#This Row],[Order Date]])/3,0)</f>
        <v>Q4</v>
      </c>
      <c r="W2678" s="6">
        <f>MONTH(SalesDataTable[[#This Row],[Order Date]])</f>
        <v>12</v>
      </c>
      <c r="X2678" s="9" t="str">
        <f>TEXT(SalesDataTable[[#This Row],[Order Date]],"mmm")</f>
        <v>Dec</v>
      </c>
    </row>
    <row r="2679" spans="1:24">
      <c r="A2679" s="3">
        <v>3192</v>
      </c>
      <c r="B2679" s="4">
        <v>46383</v>
      </c>
      <c r="C2679" s="11">
        <f>YEAR(SalesDataTable[[#This Row],[Order Date]])</f>
        <v>2026</v>
      </c>
      <c r="D2679" s="11" t="str">
        <f>"Q"&amp;ROUNDUP(MONTH(SalesDataTable[[#This Row],[Order Date]])/3,0)</f>
        <v>Q4</v>
      </c>
      <c r="E2679" s="13">
        <f>MONTH(SalesDataTable[[#This Row],[Order Date]])</f>
        <v>12</v>
      </c>
      <c r="F2679" s="11" t="str">
        <f>TEXT(SalesDataTable[[#This Row],[Order Date]],"MMM")</f>
        <v>Dec</v>
      </c>
      <c r="G2679" s="5" t="s">
        <v>20</v>
      </c>
      <c r="H2679" s="5" t="s">
        <v>31</v>
      </c>
      <c r="I2679" s="5" t="s">
        <v>2</v>
      </c>
      <c r="J2679" s="5" t="s">
        <v>3</v>
      </c>
      <c r="K2679" s="5" t="s">
        <v>9</v>
      </c>
      <c r="L2679" s="5" t="s">
        <v>10</v>
      </c>
      <c r="M2679" s="6">
        <v>2</v>
      </c>
      <c r="N2679" s="7">
        <v>93.45</v>
      </c>
      <c r="O2679" s="8">
        <v>0</v>
      </c>
      <c r="P2679" s="7">
        <v>45.75</v>
      </c>
      <c r="Q2679" s="7">
        <f t="shared" si="164"/>
        <v>186.9</v>
      </c>
      <c r="R2679" s="7">
        <f t="shared" si="165"/>
        <v>91.5</v>
      </c>
      <c r="S2679" s="7">
        <f t="shared" si="166"/>
        <v>95.4</v>
      </c>
      <c r="T2679" s="9">
        <f t="shared" si="167"/>
        <v>0.5104333868378812</v>
      </c>
      <c r="U2679" s="6">
        <f>YEAR(SalesDataTable[[#This Row],[Order Date]])</f>
        <v>2026</v>
      </c>
      <c r="V2679" s="9" t="str">
        <f>"Q"&amp;ROUNDUP(MONTH(SalesDataTable[[#This Row],[Order Date]])/3,0)</f>
        <v>Q4</v>
      </c>
      <c r="W2679" s="6">
        <f>MONTH(SalesDataTable[[#This Row],[Order Date]])</f>
        <v>12</v>
      </c>
      <c r="X2679" s="9" t="str">
        <f>TEXT(SalesDataTable[[#This Row],[Order Date]],"mmm")</f>
        <v>Dec</v>
      </c>
    </row>
    <row r="2680" spans="1:24">
      <c r="A2680" s="3">
        <v>3721</v>
      </c>
      <c r="B2680" s="4">
        <v>46383</v>
      </c>
      <c r="C2680" s="11">
        <f>YEAR(SalesDataTable[[#This Row],[Order Date]])</f>
        <v>2026</v>
      </c>
      <c r="D2680" s="11" t="str">
        <f>"Q"&amp;ROUNDUP(MONTH(SalesDataTable[[#This Row],[Order Date]])/3,0)</f>
        <v>Q4</v>
      </c>
      <c r="E2680" s="13">
        <f>MONTH(SalesDataTable[[#This Row],[Order Date]])</f>
        <v>12</v>
      </c>
      <c r="F2680" s="11" t="str">
        <f>TEXT(SalesDataTable[[#This Row],[Order Date]],"MMM")</f>
        <v>Dec</v>
      </c>
      <c r="G2680" s="5" t="s">
        <v>11</v>
      </c>
      <c r="H2680" s="5" t="s">
        <v>25</v>
      </c>
      <c r="I2680" s="5" t="s">
        <v>28</v>
      </c>
      <c r="J2680" s="5" t="s">
        <v>13</v>
      </c>
      <c r="K2680" s="5" t="s">
        <v>34</v>
      </c>
      <c r="L2680" s="5" t="s">
        <v>45</v>
      </c>
      <c r="M2680" s="6">
        <v>1</v>
      </c>
      <c r="N2680" s="7">
        <v>49.79</v>
      </c>
      <c r="O2680" s="8">
        <v>0.2</v>
      </c>
      <c r="P2680" s="7">
        <v>21.87</v>
      </c>
      <c r="Q2680" s="7">
        <f t="shared" si="164"/>
        <v>39.832000000000001</v>
      </c>
      <c r="R2680" s="7">
        <f t="shared" si="165"/>
        <v>21.87</v>
      </c>
      <c r="S2680" s="7">
        <f t="shared" si="166"/>
        <v>17.962</v>
      </c>
      <c r="T2680" s="9">
        <f t="shared" si="167"/>
        <v>0.45094396465153641</v>
      </c>
      <c r="U2680" s="6">
        <f>YEAR(SalesDataTable[[#This Row],[Order Date]])</f>
        <v>2026</v>
      </c>
      <c r="V2680" s="9" t="str">
        <f>"Q"&amp;ROUNDUP(MONTH(SalesDataTable[[#This Row],[Order Date]])/3,0)</f>
        <v>Q4</v>
      </c>
      <c r="W2680" s="6">
        <f>MONTH(SalesDataTable[[#This Row],[Order Date]])</f>
        <v>12</v>
      </c>
      <c r="X2680" s="9" t="str">
        <f>TEXT(SalesDataTable[[#This Row],[Order Date]],"mmm")</f>
        <v>Dec</v>
      </c>
    </row>
    <row r="2681" spans="1:24">
      <c r="A2681" s="3">
        <v>3882</v>
      </c>
      <c r="B2681" s="4">
        <v>46383</v>
      </c>
      <c r="C2681" s="11">
        <f>YEAR(SalesDataTable[[#This Row],[Order Date]])</f>
        <v>2026</v>
      </c>
      <c r="D2681" s="11" t="str">
        <f>"Q"&amp;ROUNDUP(MONTH(SalesDataTable[[#This Row],[Order Date]])/3,0)</f>
        <v>Q4</v>
      </c>
      <c r="E2681" s="13">
        <f>MONTH(SalesDataTable[[#This Row],[Order Date]])</f>
        <v>12</v>
      </c>
      <c r="F2681" s="11" t="str">
        <f>TEXT(SalesDataTable[[#This Row],[Order Date]],"MMM")</f>
        <v>Dec</v>
      </c>
      <c r="G2681" s="5" t="s">
        <v>20</v>
      </c>
      <c r="H2681" s="5" t="s">
        <v>33</v>
      </c>
      <c r="I2681" s="5" t="s">
        <v>28</v>
      </c>
      <c r="J2681" s="5" t="s">
        <v>3</v>
      </c>
      <c r="K2681" s="5" t="s">
        <v>9</v>
      </c>
      <c r="L2681" s="5" t="s">
        <v>46</v>
      </c>
      <c r="M2681" s="6">
        <v>3</v>
      </c>
      <c r="N2681" s="7">
        <v>70.430000000000007</v>
      </c>
      <c r="O2681" s="8">
        <v>0.1</v>
      </c>
      <c r="P2681" s="7">
        <v>32.869999999999997</v>
      </c>
      <c r="Q2681" s="7">
        <f t="shared" si="164"/>
        <v>190.16100000000003</v>
      </c>
      <c r="R2681" s="7">
        <f t="shared" si="165"/>
        <v>98.609999999999985</v>
      </c>
      <c r="S2681" s="7">
        <f t="shared" si="166"/>
        <v>91.551000000000045</v>
      </c>
      <c r="T2681" s="9">
        <f t="shared" si="167"/>
        <v>0.48143941186678674</v>
      </c>
      <c r="U2681" s="6">
        <f>YEAR(SalesDataTable[[#This Row],[Order Date]])</f>
        <v>2026</v>
      </c>
      <c r="V2681" s="9" t="str">
        <f>"Q"&amp;ROUNDUP(MONTH(SalesDataTable[[#This Row],[Order Date]])/3,0)</f>
        <v>Q4</v>
      </c>
      <c r="W2681" s="6">
        <f>MONTH(SalesDataTable[[#This Row],[Order Date]])</f>
        <v>12</v>
      </c>
      <c r="X2681" s="9" t="str">
        <f>TEXT(SalesDataTable[[#This Row],[Order Date]],"mmm")</f>
        <v>Dec</v>
      </c>
    </row>
    <row r="2682" spans="1:24">
      <c r="A2682" s="3">
        <v>4945</v>
      </c>
      <c r="B2682" s="4">
        <v>46383</v>
      </c>
      <c r="C2682" s="11">
        <f>YEAR(SalesDataTable[[#This Row],[Order Date]])</f>
        <v>2026</v>
      </c>
      <c r="D2682" s="11" t="str">
        <f>"Q"&amp;ROUNDUP(MONTH(SalesDataTable[[#This Row],[Order Date]])/3,0)</f>
        <v>Q4</v>
      </c>
      <c r="E2682" s="13">
        <f>MONTH(SalesDataTable[[#This Row],[Order Date]])</f>
        <v>12</v>
      </c>
      <c r="F2682" s="11" t="str">
        <f>TEXT(SalesDataTable[[#This Row],[Order Date]],"MMM")</f>
        <v>Dec</v>
      </c>
      <c r="G2682" s="5" t="s">
        <v>11</v>
      </c>
      <c r="H2682" s="5" t="s">
        <v>12</v>
      </c>
      <c r="I2682" s="5" t="s">
        <v>2</v>
      </c>
      <c r="J2682" s="5" t="s">
        <v>16</v>
      </c>
      <c r="K2682" s="5" t="s">
        <v>23</v>
      </c>
      <c r="L2682" s="5" t="s">
        <v>40</v>
      </c>
      <c r="M2682" s="6">
        <v>2</v>
      </c>
      <c r="N2682" s="7">
        <v>82.04</v>
      </c>
      <c r="O2682" s="8">
        <v>0.1</v>
      </c>
      <c r="P2682" s="7">
        <v>38.880000000000003</v>
      </c>
      <c r="Q2682" s="7">
        <f t="shared" si="164"/>
        <v>147.67200000000003</v>
      </c>
      <c r="R2682" s="7">
        <f t="shared" si="165"/>
        <v>77.760000000000005</v>
      </c>
      <c r="S2682" s="7">
        <f t="shared" si="166"/>
        <v>69.91200000000002</v>
      </c>
      <c r="T2682" s="9">
        <f t="shared" si="167"/>
        <v>0.47342759629449055</v>
      </c>
      <c r="U2682" s="6">
        <f>YEAR(SalesDataTable[[#This Row],[Order Date]])</f>
        <v>2026</v>
      </c>
      <c r="V2682" s="9" t="str">
        <f>"Q"&amp;ROUNDUP(MONTH(SalesDataTable[[#This Row],[Order Date]])/3,0)</f>
        <v>Q4</v>
      </c>
      <c r="W2682" s="6">
        <f>MONTH(SalesDataTable[[#This Row],[Order Date]])</f>
        <v>12</v>
      </c>
      <c r="X2682" s="9" t="str">
        <f>TEXT(SalesDataTable[[#This Row],[Order Date]],"mmm")</f>
        <v>Dec</v>
      </c>
    </row>
    <row r="2683" spans="1:24">
      <c r="A2683" s="3">
        <v>5084</v>
      </c>
      <c r="B2683" s="4">
        <v>46383</v>
      </c>
      <c r="C2683" s="11">
        <f>YEAR(SalesDataTable[[#This Row],[Order Date]])</f>
        <v>2026</v>
      </c>
      <c r="D2683" s="11" t="str">
        <f>"Q"&amp;ROUNDUP(MONTH(SalesDataTable[[#This Row],[Order Date]])/3,0)</f>
        <v>Q4</v>
      </c>
      <c r="E2683" s="13">
        <f>MONTH(SalesDataTable[[#This Row],[Order Date]])</f>
        <v>12</v>
      </c>
      <c r="F2683" s="11" t="str">
        <f>TEXT(SalesDataTable[[#This Row],[Order Date]],"MMM")</f>
        <v>Dec</v>
      </c>
      <c r="G2683" s="5" t="s">
        <v>6</v>
      </c>
      <c r="H2683" s="5" t="s">
        <v>41</v>
      </c>
      <c r="I2683" s="5" t="s">
        <v>28</v>
      </c>
      <c r="J2683" s="5" t="s">
        <v>3</v>
      </c>
      <c r="K2683" s="5" t="s">
        <v>14</v>
      </c>
      <c r="L2683" s="5" t="s">
        <v>15</v>
      </c>
      <c r="M2683" s="6">
        <v>1</v>
      </c>
      <c r="N2683" s="7">
        <v>35.409999999999997</v>
      </c>
      <c r="O2683" s="8">
        <v>0.2</v>
      </c>
      <c r="P2683" s="7">
        <v>13.54</v>
      </c>
      <c r="Q2683" s="7">
        <f t="shared" si="164"/>
        <v>28.327999999999999</v>
      </c>
      <c r="R2683" s="7">
        <f t="shared" si="165"/>
        <v>13.54</v>
      </c>
      <c r="S2683" s="7">
        <f t="shared" si="166"/>
        <v>14.788</v>
      </c>
      <c r="T2683" s="9">
        <f t="shared" si="167"/>
        <v>0.5220276757977973</v>
      </c>
      <c r="U2683" s="6">
        <f>YEAR(SalesDataTable[[#This Row],[Order Date]])</f>
        <v>2026</v>
      </c>
      <c r="V2683" s="9" t="str">
        <f>"Q"&amp;ROUNDUP(MONTH(SalesDataTable[[#This Row],[Order Date]])/3,0)</f>
        <v>Q4</v>
      </c>
      <c r="W2683" s="6">
        <f>MONTH(SalesDataTable[[#This Row],[Order Date]])</f>
        <v>12</v>
      </c>
      <c r="X2683" s="9" t="str">
        <f>TEXT(SalesDataTable[[#This Row],[Order Date]],"mmm")</f>
        <v>Dec</v>
      </c>
    </row>
    <row r="2684" spans="1:24">
      <c r="A2684" s="3">
        <v>246</v>
      </c>
      <c r="B2684" s="4">
        <v>46384</v>
      </c>
      <c r="C2684" s="11">
        <f>YEAR(SalesDataTable[[#This Row],[Order Date]])</f>
        <v>2026</v>
      </c>
      <c r="D2684" s="11" t="str">
        <f>"Q"&amp;ROUNDUP(MONTH(SalesDataTable[[#This Row],[Order Date]])/3,0)</f>
        <v>Q4</v>
      </c>
      <c r="E2684" s="13">
        <f>MONTH(SalesDataTable[[#This Row],[Order Date]])</f>
        <v>12</v>
      </c>
      <c r="F2684" s="11" t="str">
        <f>TEXT(SalesDataTable[[#This Row],[Order Date]],"MMM")</f>
        <v>Dec</v>
      </c>
      <c r="G2684" s="5" t="s">
        <v>20</v>
      </c>
      <c r="H2684" s="5" t="s">
        <v>31</v>
      </c>
      <c r="I2684" s="5" t="s">
        <v>28</v>
      </c>
      <c r="J2684" s="5" t="s">
        <v>16</v>
      </c>
      <c r="K2684" s="5" t="s">
        <v>4</v>
      </c>
      <c r="L2684" s="5" t="s">
        <v>26</v>
      </c>
      <c r="M2684" s="6">
        <v>1</v>
      </c>
      <c r="N2684" s="7">
        <v>41.06</v>
      </c>
      <c r="O2684" s="8">
        <v>0.1</v>
      </c>
      <c r="P2684" s="7">
        <v>16.23</v>
      </c>
      <c r="Q2684" s="7">
        <f t="shared" si="164"/>
        <v>36.954000000000001</v>
      </c>
      <c r="R2684" s="7">
        <f t="shared" si="165"/>
        <v>16.23</v>
      </c>
      <c r="S2684" s="7">
        <f t="shared" si="166"/>
        <v>20.724</v>
      </c>
      <c r="T2684" s="9">
        <f t="shared" si="167"/>
        <v>0.5608053255398604</v>
      </c>
      <c r="U2684" s="6">
        <f>YEAR(SalesDataTable[[#This Row],[Order Date]])</f>
        <v>2026</v>
      </c>
      <c r="V2684" s="9" t="str">
        <f>"Q"&amp;ROUNDUP(MONTH(SalesDataTable[[#This Row],[Order Date]])/3,0)</f>
        <v>Q4</v>
      </c>
      <c r="W2684" s="6">
        <f>MONTH(SalesDataTable[[#This Row],[Order Date]])</f>
        <v>12</v>
      </c>
      <c r="X2684" s="9" t="str">
        <f>TEXT(SalesDataTable[[#This Row],[Order Date]],"mmm")</f>
        <v>Dec</v>
      </c>
    </row>
    <row r="2685" spans="1:24">
      <c r="A2685" s="3">
        <v>537</v>
      </c>
      <c r="B2685" s="4">
        <v>46384</v>
      </c>
      <c r="C2685" s="11">
        <f>YEAR(SalesDataTable[[#This Row],[Order Date]])</f>
        <v>2026</v>
      </c>
      <c r="D2685" s="11" t="str">
        <f>"Q"&amp;ROUNDUP(MONTH(SalesDataTable[[#This Row],[Order Date]])/3,0)</f>
        <v>Q4</v>
      </c>
      <c r="E2685" s="13">
        <f>MONTH(SalesDataTable[[#This Row],[Order Date]])</f>
        <v>12</v>
      </c>
      <c r="F2685" s="11" t="str">
        <f>TEXT(SalesDataTable[[#This Row],[Order Date]],"MMM")</f>
        <v>Dec</v>
      </c>
      <c r="G2685" s="5" t="s">
        <v>20</v>
      </c>
      <c r="H2685" s="5" t="s">
        <v>33</v>
      </c>
      <c r="I2685" s="5" t="s">
        <v>8</v>
      </c>
      <c r="J2685" s="5" t="s">
        <v>16</v>
      </c>
      <c r="K2685" s="5" t="s">
        <v>9</v>
      </c>
      <c r="L2685" s="5" t="s">
        <v>10</v>
      </c>
      <c r="M2685" s="6">
        <v>12</v>
      </c>
      <c r="N2685" s="7">
        <v>90.29</v>
      </c>
      <c r="O2685" s="8">
        <v>0.1</v>
      </c>
      <c r="P2685" s="7">
        <v>45.76</v>
      </c>
      <c r="Q2685" s="7">
        <f t="shared" si="164"/>
        <v>975.13200000000006</v>
      </c>
      <c r="R2685" s="7">
        <f t="shared" si="165"/>
        <v>549.12</v>
      </c>
      <c r="S2685" s="7">
        <f t="shared" si="166"/>
        <v>426.01200000000006</v>
      </c>
      <c r="T2685" s="9">
        <f t="shared" si="167"/>
        <v>0.43687623829389255</v>
      </c>
      <c r="U2685" s="6">
        <f>YEAR(SalesDataTable[[#This Row],[Order Date]])</f>
        <v>2026</v>
      </c>
      <c r="V2685" s="9" t="str">
        <f>"Q"&amp;ROUNDUP(MONTH(SalesDataTable[[#This Row],[Order Date]])/3,0)</f>
        <v>Q4</v>
      </c>
      <c r="W2685" s="6">
        <f>MONTH(SalesDataTable[[#This Row],[Order Date]])</f>
        <v>12</v>
      </c>
      <c r="X2685" s="9" t="str">
        <f>TEXT(SalesDataTable[[#This Row],[Order Date]],"mmm")</f>
        <v>Dec</v>
      </c>
    </row>
    <row r="2686" spans="1:24">
      <c r="A2686" s="3">
        <v>968</v>
      </c>
      <c r="B2686" s="4">
        <v>46384</v>
      </c>
      <c r="C2686" s="11">
        <f>YEAR(SalesDataTable[[#This Row],[Order Date]])</f>
        <v>2026</v>
      </c>
      <c r="D2686" s="11" t="str">
        <f>"Q"&amp;ROUNDUP(MONTH(SalesDataTable[[#This Row],[Order Date]])/3,0)</f>
        <v>Q4</v>
      </c>
      <c r="E2686" s="13">
        <f>MONTH(SalesDataTable[[#This Row],[Order Date]])</f>
        <v>12</v>
      </c>
      <c r="F2686" s="11" t="str">
        <f>TEXT(SalesDataTable[[#This Row],[Order Date]],"MMM")</f>
        <v>Dec</v>
      </c>
      <c r="G2686" s="5" t="s">
        <v>6</v>
      </c>
      <c r="H2686" s="5" t="s">
        <v>43</v>
      </c>
      <c r="I2686" s="5" t="s">
        <v>19</v>
      </c>
      <c r="J2686" s="5" t="s">
        <v>13</v>
      </c>
      <c r="K2686" s="5" t="s">
        <v>4</v>
      </c>
      <c r="L2686" s="5" t="s">
        <v>30</v>
      </c>
      <c r="M2686" s="6">
        <v>1</v>
      </c>
      <c r="N2686" s="7">
        <v>103.13</v>
      </c>
      <c r="O2686" s="8">
        <v>0.15</v>
      </c>
      <c r="P2686" s="7">
        <v>50.06</v>
      </c>
      <c r="Q2686" s="7">
        <f t="shared" si="164"/>
        <v>87.660499999999999</v>
      </c>
      <c r="R2686" s="7">
        <f t="shared" si="165"/>
        <v>50.06</v>
      </c>
      <c r="S2686" s="7">
        <f t="shared" si="166"/>
        <v>37.600499999999997</v>
      </c>
      <c r="T2686" s="9">
        <f t="shared" si="167"/>
        <v>0.42893321393329947</v>
      </c>
      <c r="U2686" s="6">
        <f>YEAR(SalesDataTable[[#This Row],[Order Date]])</f>
        <v>2026</v>
      </c>
      <c r="V2686" s="9" t="str">
        <f>"Q"&amp;ROUNDUP(MONTH(SalesDataTable[[#This Row],[Order Date]])/3,0)</f>
        <v>Q4</v>
      </c>
      <c r="W2686" s="6">
        <f>MONTH(SalesDataTable[[#This Row],[Order Date]])</f>
        <v>12</v>
      </c>
      <c r="X2686" s="9" t="str">
        <f>TEXT(SalesDataTable[[#This Row],[Order Date]],"mmm")</f>
        <v>Dec</v>
      </c>
    </row>
    <row r="2687" spans="1:24">
      <c r="A2687" s="3">
        <v>1234</v>
      </c>
      <c r="B2687" s="4">
        <v>46384</v>
      </c>
      <c r="C2687" s="11">
        <f>YEAR(SalesDataTable[[#This Row],[Order Date]])</f>
        <v>2026</v>
      </c>
      <c r="D2687" s="11" t="str">
        <f>"Q"&amp;ROUNDUP(MONTH(SalesDataTable[[#This Row],[Order Date]])/3,0)</f>
        <v>Q4</v>
      </c>
      <c r="E2687" s="13">
        <f>MONTH(SalesDataTable[[#This Row],[Order Date]])</f>
        <v>12</v>
      </c>
      <c r="F2687" s="11" t="str">
        <f>TEXT(SalesDataTable[[#This Row],[Order Date]],"MMM")</f>
        <v>Dec</v>
      </c>
      <c r="G2687" s="5" t="s">
        <v>20</v>
      </c>
      <c r="H2687" s="5" t="s">
        <v>47</v>
      </c>
      <c r="I2687" s="5" t="s">
        <v>2</v>
      </c>
      <c r="J2687" s="5" t="s">
        <v>3</v>
      </c>
      <c r="K2687" s="5" t="s">
        <v>4</v>
      </c>
      <c r="L2687" s="5" t="s">
        <v>5</v>
      </c>
      <c r="M2687" s="6">
        <v>1</v>
      </c>
      <c r="N2687" s="7">
        <v>81.39</v>
      </c>
      <c r="O2687" s="8">
        <v>0.05</v>
      </c>
      <c r="P2687" s="7">
        <v>43.54</v>
      </c>
      <c r="Q2687" s="7">
        <f t="shared" si="164"/>
        <v>77.320499999999996</v>
      </c>
      <c r="R2687" s="7">
        <f t="shared" si="165"/>
        <v>43.54</v>
      </c>
      <c r="S2687" s="7">
        <f t="shared" si="166"/>
        <v>33.780499999999996</v>
      </c>
      <c r="T2687" s="9">
        <f t="shared" si="167"/>
        <v>0.43688931137279247</v>
      </c>
      <c r="U2687" s="6">
        <f>YEAR(SalesDataTable[[#This Row],[Order Date]])</f>
        <v>2026</v>
      </c>
      <c r="V2687" s="9" t="str">
        <f>"Q"&amp;ROUNDUP(MONTH(SalesDataTable[[#This Row],[Order Date]])/3,0)</f>
        <v>Q4</v>
      </c>
      <c r="W2687" s="6">
        <f>MONTH(SalesDataTable[[#This Row],[Order Date]])</f>
        <v>12</v>
      </c>
      <c r="X2687" s="9" t="str">
        <f>TEXT(SalesDataTable[[#This Row],[Order Date]],"mmm")</f>
        <v>Dec</v>
      </c>
    </row>
    <row r="2688" spans="1:24">
      <c r="A2688" s="3">
        <v>2061</v>
      </c>
      <c r="B2688" s="4">
        <v>46384</v>
      </c>
      <c r="C2688" s="11">
        <f>YEAR(SalesDataTable[[#This Row],[Order Date]])</f>
        <v>2026</v>
      </c>
      <c r="D2688" s="11" t="str">
        <f>"Q"&amp;ROUNDUP(MONTH(SalesDataTable[[#This Row],[Order Date]])/3,0)</f>
        <v>Q4</v>
      </c>
      <c r="E2688" s="13">
        <f>MONTH(SalesDataTable[[#This Row],[Order Date]])</f>
        <v>12</v>
      </c>
      <c r="F2688" s="11" t="str">
        <f>TEXT(SalesDataTable[[#This Row],[Order Date]],"MMM")</f>
        <v>Dec</v>
      </c>
      <c r="G2688" s="5" t="s">
        <v>0</v>
      </c>
      <c r="H2688" s="5" t="s">
        <v>50</v>
      </c>
      <c r="I2688" s="5" t="s">
        <v>28</v>
      </c>
      <c r="J2688" s="5" t="s">
        <v>3</v>
      </c>
      <c r="K2688" s="5" t="s">
        <v>23</v>
      </c>
      <c r="L2688" s="5" t="s">
        <v>24</v>
      </c>
      <c r="M2688" s="6">
        <v>2</v>
      </c>
      <c r="N2688" s="7">
        <v>342.78</v>
      </c>
      <c r="O2688" s="8">
        <v>0</v>
      </c>
      <c r="P2688" s="7">
        <v>197.89</v>
      </c>
      <c r="Q2688" s="7">
        <f t="shared" si="164"/>
        <v>685.56</v>
      </c>
      <c r="R2688" s="7">
        <f t="shared" si="165"/>
        <v>395.78</v>
      </c>
      <c r="S2688" s="7">
        <f t="shared" si="166"/>
        <v>289.77999999999997</v>
      </c>
      <c r="T2688" s="9">
        <f t="shared" si="167"/>
        <v>0.4226909387945621</v>
      </c>
      <c r="U2688" s="6">
        <f>YEAR(SalesDataTable[[#This Row],[Order Date]])</f>
        <v>2026</v>
      </c>
      <c r="V2688" s="9" t="str">
        <f>"Q"&amp;ROUNDUP(MONTH(SalesDataTable[[#This Row],[Order Date]])/3,0)</f>
        <v>Q4</v>
      </c>
      <c r="W2688" s="6">
        <f>MONTH(SalesDataTable[[#This Row],[Order Date]])</f>
        <v>12</v>
      </c>
      <c r="X2688" s="9" t="str">
        <f>TEXT(SalesDataTable[[#This Row],[Order Date]],"mmm")</f>
        <v>Dec</v>
      </c>
    </row>
    <row r="2689" spans="1:24">
      <c r="A2689" s="3">
        <v>2219</v>
      </c>
      <c r="B2689" s="4">
        <v>46384</v>
      </c>
      <c r="C2689" s="11">
        <f>YEAR(SalesDataTable[[#This Row],[Order Date]])</f>
        <v>2026</v>
      </c>
      <c r="D2689" s="11" t="str">
        <f>"Q"&amp;ROUNDUP(MONTH(SalesDataTable[[#This Row],[Order Date]])/3,0)</f>
        <v>Q4</v>
      </c>
      <c r="E2689" s="13">
        <f>MONTH(SalesDataTable[[#This Row],[Order Date]])</f>
        <v>12</v>
      </c>
      <c r="F2689" s="11" t="str">
        <f>TEXT(SalesDataTable[[#This Row],[Order Date]],"MMM")</f>
        <v>Dec</v>
      </c>
      <c r="G2689" s="5" t="s">
        <v>6</v>
      </c>
      <c r="H2689" s="5" t="s">
        <v>49</v>
      </c>
      <c r="I2689" s="5" t="s">
        <v>2</v>
      </c>
      <c r="J2689" s="5" t="s">
        <v>3</v>
      </c>
      <c r="K2689" s="5" t="s">
        <v>9</v>
      </c>
      <c r="L2689" s="5" t="s">
        <v>17</v>
      </c>
      <c r="M2689" s="6">
        <v>1</v>
      </c>
      <c r="N2689" s="7">
        <v>147</v>
      </c>
      <c r="O2689" s="8">
        <v>0.15</v>
      </c>
      <c r="P2689" s="7">
        <v>79.58</v>
      </c>
      <c r="Q2689" s="7">
        <f t="shared" si="164"/>
        <v>124.95</v>
      </c>
      <c r="R2689" s="7">
        <f t="shared" si="165"/>
        <v>79.58</v>
      </c>
      <c r="S2689" s="7">
        <f t="shared" si="166"/>
        <v>45.370000000000005</v>
      </c>
      <c r="T2689" s="9">
        <f t="shared" si="167"/>
        <v>0.36310524209683875</v>
      </c>
      <c r="U2689" s="6">
        <f>YEAR(SalesDataTable[[#This Row],[Order Date]])</f>
        <v>2026</v>
      </c>
      <c r="V2689" s="9" t="str">
        <f>"Q"&amp;ROUNDUP(MONTH(SalesDataTable[[#This Row],[Order Date]])/3,0)</f>
        <v>Q4</v>
      </c>
      <c r="W2689" s="6">
        <f>MONTH(SalesDataTable[[#This Row],[Order Date]])</f>
        <v>12</v>
      </c>
      <c r="X2689" s="9" t="str">
        <f>TEXT(SalesDataTable[[#This Row],[Order Date]],"mmm")</f>
        <v>Dec</v>
      </c>
    </row>
    <row r="2690" spans="1:24">
      <c r="A2690" s="3">
        <v>2651</v>
      </c>
      <c r="B2690" s="4">
        <v>46384</v>
      </c>
      <c r="C2690" s="11">
        <f>YEAR(SalesDataTable[[#This Row],[Order Date]])</f>
        <v>2026</v>
      </c>
      <c r="D2690" s="11" t="str">
        <f>"Q"&amp;ROUNDUP(MONTH(SalesDataTable[[#This Row],[Order Date]])/3,0)</f>
        <v>Q4</v>
      </c>
      <c r="E2690" s="13">
        <f>MONTH(SalesDataTable[[#This Row],[Order Date]])</f>
        <v>12</v>
      </c>
      <c r="F2690" s="11" t="str">
        <f>TEXT(SalesDataTable[[#This Row],[Order Date]],"MMM")</f>
        <v>Dec</v>
      </c>
      <c r="G2690" s="5" t="s">
        <v>0</v>
      </c>
      <c r="H2690" s="5" t="s">
        <v>50</v>
      </c>
      <c r="I2690" s="5" t="s">
        <v>2</v>
      </c>
      <c r="J2690" s="5" t="s">
        <v>13</v>
      </c>
      <c r="K2690" s="5" t="s">
        <v>14</v>
      </c>
      <c r="L2690" s="5" t="s">
        <v>32</v>
      </c>
      <c r="M2690" s="6">
        <v>1</v>
      </c>
      <c r="N2690" s="7">
        <v>45.69</v>
      </c>
      <c r="O2690" s="8">
        <v>0.2</v>
      </c>
      <c r="P2690" s="7">
        <v>18.829999999999998</v>
      </c>
      <c r="Q2690" s="7">
        <f t="shared" ref="Q2690:Q2708" si="168">M2690*N2690*(1-O2690)</f>
        <v>36.552</v>
      </c>
      <c r="R2690" s="7">
        <f t="shared" ref="R2690:R2708" si="169">M2690*P2690</f>
        <v>18.829999999999998</v>
      </c>
      <c r="S2690" s="7">
        <f t="shared" ref="S2690:S2708" si="170">Q2690-R2690</f>
        <v>17.722000000000001</v>
      </c>
      <c r="T2690" s="9">
        <f t="shared" ref="T2690:T2708" si="171">IFERROR(S2690/Q2690,0)</f>
        <v>0.48484351061501429</v>
      </c>
      <c r="U2690" s="6">
        <f>YEAR(SalesDataTable[[#This Row],[Order Date]])</f>
        <v>2026</v>
      </c>
      <c r="V2690" s="9" t="str">
        <f>"Q"&amp;ROUNDUP(MONTH(SalesDataTable[[#This Row],[Order Date]])/3,0)</f>
        <v>Q4</v>
      </c>
      <c r="W2690" s="6">
        <f>MONTH(SalesDataTable[[#This Row],[Order Date]])</f>
        <v>12</v>
      </c>
      <c r="X2690" s="9" t="str">
        <f>TEXT(SalesDataTable[[#This Row],[Order Date]],"mmm")</f>
        <v>Dec</v>
      </c>
    </row>
    <row r="2691" spans="1:24">
      <c r="A2691" s="3">
        <v>3173</v>
      </c>
      <c r="B2691" s="4">
        <v>46384</v>
      </c>
      <c r="C2691" s="11">
        <f>YEAR(SalesDataTable[[#This Row],[Order Date]])</f>
        <v>2026</v>
      </c>
      <c r="D2691" s="11" t="str">
        <f>"Q"&amp;ROUNDUP(MONTH(SalesDataTable[[#This Row],[Order Date]])/3,0)</f>
        <v>Q4</v>
      </c>
      <c r="E2691" s="13">
        <f>MONTH(SalesDataTable[[#This Row],[Order Date]])</f>
        <v>12</v>
      </c>
      <c r="F2691" s="11" t="str">
        <f>TEXT(SalesDataTable[[#This Row],[Order Date]],"MMM")</f>
        <v>Dec</v>
      </c>
      <c r="G2691" s="5" t="s">
        <v>6</v>
      </c>
      <c r="H2691" s="5" t="s">
        <v>43</v>
      </c>
      <c r="I2691" s="5" t="s">
        <v>28</v>
      </c>
      <c r="J2691" s="5" t="s">
        <v>3</v>
      </c>
      <c r="K2691" s="5" t="s">
        <v>4</v>
      </c>
      <c r="L2691" s="5" t="s">
        <v>26</v>
      </c>
      <c r="M2691" s="6">
        <v>1</v>
      </c>
      <c r="N2691" s="7">
        <v>39.69</v>
      </c>
      <c r="O2691" s="8">
        <v>0</v>
      </c>
      <c r="P2691" s="7">
        <v>17.09</v>
      </c>
      <c r="Q2691" s="7">
        <f t="shared" si="168"/>
        <v>39.69</v>
      </c>
      <c r="R2691" s="7">
        <f t="shared" si="169"/>
        <v>17.09</v>
      </c>
      <c r="S2691" s="7">
        <f t="shared" si="170"/>
        <v>22.599999999999998</v>
      </c>
      <c r="T2691" s="9">
        <f t="shared" si="171"/>
        <v>0.56941295036533135</v>
      </c>
      <c r="U2691" s="6">
        <f>YEAR(SalesDataTable[[#This Row],[Order Date]])</f>
        <v>2026</v>
      </c>
      <c r="V2691" s="9" t="str">
        <f>"Q"&amp;ROUNDUP(MONTH(SalesDataTable[[#This Row],[Order Date]])/3,0)</f>
        <v>Q4</v>
      </c>
      <c r="W2691" s="6">
        <f>MONTH(SalesDataTable[[#This Row],[Order Date]])</f>
        <v>12</v>
      </c>
      <c r="X2691" s="9" t="str">
        <f>TEXT(SalesDataTable[[#This Row],[Order Date]],"mmm")</f>
        <v>Dec</v>
      </c>
    </row>
    <row r="2692" spans="1:24">
      <c r="A2692" s="3">
        <v>3409</v>
      </c>
      <c r="B2692" s="4">
        <v>46384</v>
      </c>
      <c r="C2692" s="11">
        <f>YEAR(SalesDataTable[[#This Row],[Order Date]])</f>
        <v>2026</v>
      </c>
      <c r="D2692" s="11" t="str">
        <f>"Q"&amp;ROUNDUP(MONTH(SalesDataTable[[#This Row],[Order Date]])/3,0)</f>
        <v>Q4</v>
      </c>
      <c r="E2692" s="13">
        <f>MONTH(SalesDataTable[[#This Row],[Order Date]])</f>
        <v>12</v>
      </c>
      <c r="F2692" s="11" t="str">
        <f>TEXT(SalesDataTable[[#This Row],[Order Date]],"MMM")</f>
        <v>Dec</v>
      </c>
      <c r="G2692" s="5" t="s">
        <v>20</v>
      </c>
      <c r="H2692" s="5" t="s">
        <v>21</v>
      </c>
      <c r="I2692" s="5" t="s">
        <v>2</v>
      </c>
      <c r="J2692" s="5" t="s">
        <v>13</v>
      </c>
      <c r="K2692" s="5" t="s">
        <v>23</v>
      </c>
      <c r="L2692" s="5" t="s">
        <v>51</v>
      </c>
      <c r="M2692" s="6">
        <v>5</v>
      </c>
      <c r="N2692" s="7">
        <v>122.42</v>
      </c>
      <c r="O2692" s="8">
        <v>0</v>
      </c>
      <c r="P2692" s="7">
        <v>60.8</v>
      </c>
      <c r="Q2692" s="7">
        <f t="shared" si="168"/>
        <v>612.1</v>
      </c>
      <c r="R2692" s="7">
        <f t="shared" si="169"/>
        <v>304</v>
      </c>
      <c r="S2692" s="7">
        <f t="shared" si="170"/>
        <v>308.10000000000002</v>
      </c>
      <c r="T2692" s="9">
        <f t="shared" si="171"/>
        <v>0.50334912595981052</v>
      </c>
      <c r="U2692" s="6">
        <f>YEAR(SalesDataTable[[#This Row],[Order Date]])</f>
        <v>2026</v>
      </c>
      <c r="V2692" s="9" t="str">
        <f>"Q"&amp;ROUNDUP(MONTH(SalesDataTable[[#This Row],[Order Date]])/3,0)</f>
        <v>Q4</v>
      </c>
      <c r="W2692" s="6">
        <f>MONTH(SalesDataTable[[#This Row],[Order Date]])</f>
        <v>12</v>
      </c>
      <c r="X2692" s="9" t="str">
        <f>TEXT(SalesDataTable[[#This Row],[Order Date]],"mmm")</f>
        <v>Dec</v>
      </c>
    </row>
    <row r="2693" spans="1:24">
      <c r="A2693" s="3">
        <v>3535</v>
      </c>
      <c r="B2693" s="4">
        <v>46384</v>
      </c>
      <c r="C2693" s="11">
        <f>YEAR(SalesDataTable[[#This Row],[Order Date]])</f>
        <v>2026</v>
      </c>
      <c r="D2693" s="11" t="str">
        <f>"Q"&amp;ROUNDUP(MONTH(SalesDataTable[[#This Row],[Order Date]])/3,0)</f>
        <v>Q4</v>
      </c>
      <c r="E2693" s="13">
        <f>MONTH(SalesDataTable[[#This Row],[Order Date]])</f>
        <v>12</v>
      </c>
      <c r="F2693" s="11" t="str">
        <f>TEXT(SalesDataTable[[#This Row],[Order Date]],"MMM")</f>
        <v>Dec</v>
      </c>
      <c r="G2693" s="5" t="s">
        <v>6</v>
      </c>
      <c r="H2693" s="5" t="s">
        <v>27</v>
      </c>
      <c r="I2693" s="5" t="s">
        <v>19</v>
      </c>
      <c r="J2693" s="5" t="s">
        <v>13</v>
      </c>
      <c r="K2693" s="5" t="s">
        <v>14</v>
      </c>
      <c r="L2693" s="5" t="s">
        <v>15</v>
      </c>
      <c r="M2693" s="6">
        <v>1</v>
      </c>
      <c r="N2693" s="7">
        <v>37.03</v>
      </c>
      <c r="O2693" s="8">
        <v>0.15</v>
      </c>
      <c r="P2693" s="7">
        <v>13.53</v>
      </c>
      <c r="Q2693" s="7">
        <f t="shared" si="168"/>
        <v>31.4755</v>
      </c>
      <c r="R2693" s="7">
        <f t="shared" si="169"/>
        <v>13.53</v>
      </c>
      <c r="S2693" s="7">
        <f t="shared" si="170"/>
        <v>17.945500000000003</v>
      </c>
      <c r="T2693" s="9">
        <f t="shared" si="171"/>
        <v>0.57014185636447401</v>
      </c>
      <c r="U2693" s="6">
        <f>YEAR(SalesDataTable[[#This Row],[Order Date]])</f>
        <v>2026</v>
      </c>
      <c r="V2693" s="9" t="str">
        <f>"Q"&amp;ROUNDUP(MONTH(SalesDataTable[[#This Row],[Order Date]])/3,0)</f>
        <v>Q4</v>
      </c>
      <c r="W2693" s="6">
        <f>MONTH(SalesDataTable[[#This Row],[Order Date]])</f>
        <v>12</v>
      </c>
      <c r="X2693" s="9" t="str">
        <f>TEXT(SalesDataTable[[#This Row],[Order Date]],"mmm")</f>
        <v>Dec</v>
      </c>
    </row>
    <row r="2694" spans="1:24">
      <c r="A2694" s="3">
        <v>5134</v>
      </c>
      <c r="B2694" s="4">
        <v>46384</v>
      </c>
      <c r="C2694" s="11">
        <f>YEAR(SalesDataTable[[#This Row],[Order Date]])</f>
        <v>2026</v>
      </c>
      <c r="D2694" s="11" t="str">
        <f>"Q"&amp;ROUNDUP(MONTH(SalesDataTable[[#This Row],[Order Date]])/3,0)</f>
        <v>Q4</v>
      </c>
      <c r="E2694" s="13">
        <f>MONTH(SalesDataTable[[#This Row],[Order Date]])</f>
        <v>12</v>
      </c>
      <c r="F2694" s="11" t="str">
        <f>TEXT(SalesDataTable[[#This Row],[Order Date]],"MMM")</f>
        <v>Dec</v>
      </c>
      <c r="G2694" s="5" t="s">
        <v>6</v>
      </c>
      <c r="H2694" s="5" t="s">
        <v>49</v>
      </c>
      <c r="I2694" s="5" t="s">
        <v>19</v>
      </c>
      <c r="J2694" s="5" t="s">
        <v>3</v>
      </c>
      <c r="K2694" s="5" t="s">
        <v>9</v>
      </c>
      <c r="L2694" s="5" t="s">
        <v>10</v>
      </c>
      <c r="M2694" s="6">
        <v>1</v>
      </c>
      <c r="N2694" s="7">
        <v>90.99</v>
      </c>
      <c r="O2694" s="8">
        <v>0.05</v>
      </c>
      <c r="P2694" s="7">
        <v>44.78</v>
      </c>
      <c r="Q2694" s="7">
        <f t="shared" si="168"/>
        <v>86.440499999999986</v>
      </c>
      <c r="R2694" s="7">
        <f t="shared" si="169"/>
        <v>44.78</v>
      </c>
      <c r="S2694" s="7">
        <f t="shared" si="170"/>
        <v>41.660499999999985</v>
      </c>
      <c r="T2694" s="9">
        <f t="shared" si="171"/>
        <v>0.48195579618350187</v>
      </c>
      <c r="U2694" s="6">
        <f>YEAR(SalesDataTable[[#This Row],[Order Date]])</f>
        <v>2026</v>
      </c>
      <c r="V2694" s="9" t="str">
        <f>"Q"&amp;ROUNDUP(MONTH(SalesDataTable[[#This Row],[Order Date]])/3,0)</f>
        <v>Q4</v>
      </c>
      <c r="W2694" s="6">
        <f>MONTH(SalesDataTable[[#This Row],[Order Date]])</f>
        <v>12</v>
      </c>
      <c r="X2694" s="9" t="str">
        <f>TEXT(SalesDataTable[[#This Row],[Order Date]],"mmm")</f>
        <v>Dec</v>
      </c>
    </row>
    <row r="2695" spans="1:24">
      <c r="A2695" s="3">
        <v>2011</v>
      </c>
      <c r="B2695" s="4">
        <v>46385</v>
      </c>
      <c r="C2695" s="11">
        <f>YEAR(SalesDataTable[[#This Row],[Order Date]])</f>
        <v>2026</v>
      </c>
      <c r="D2695" s="11" t="str">
        <f>"Q"&amp;ROUNDUP(MONTH(SalesDataTable[[#This Row],[Order Date]])/3,0)</f>
        <v>Q4</v>
      </c>
      <c r="E2695" s="13">
        <f>MONTH(SalesDataTable[[#This Row],[Order Date]])</f>
        <v>12</v>
      </c>
      <c r="F2695" s="11" t="str">
        <f>TEXT(SalesDataTable[[#This Row],[Order Date]],"MMM")</f>
        <v>Dec</v>
      </c>
      <c r="G2695" s="5" t="s">
        <v>6</v>
      </c>
      <c r="H2695" s="5" t="s">
        <v>41</v>
      </c>
      <c r="I2695" s="5" t="s">
        <v>2</v>
      </c>
      <c r="J2695" s="5" t="s">
        <v>3</v>
      </c>
      <c r="K2695" s="5" t="s">
        <v>9</v>
      </c>
      <c r="L2695" s="5" t="s">
        <v>10</v>
      </c>
      <c r="M2695" s="6">
        <v>1</v>
      </c>
      <c r="N2695" s="7">
        <v>90.81</v>
      </c>
      <c r="O2695" s="8">
        <v>0.1</v>
      </c>
      <c r="P2695" s="7">
        <v>46.53</v>
      </c>
      <c r="Q2695" s="7">
        <f t="shared" si="168"/>
        <v>81.728999999999999</v>
      </c>
      <c r="R2695" s="7">
        <f t="shared" si="169"/>
        <v>46.53</v>
      </c>
      <c r="S2695" s="7">
        <f t="shared" si="170"/>
        <v>35.198999999999998</v>
      </c>
      <c r="T2695" s="9">
        <f t="shared" si="171"/>
        <v>0.43067944059024332</v>
      </c>
      <c r="U2695" s="6">
        <f>YEAR(SalesDataTable[[#This Row],[Order Date]])</f>
        <v>2026</v>
      </c>
      <c r="V2695" s="9" t="str">
        <f>"Q"&amp;ROUNDUP(MONTH(SalesDataTable[[#This Row],[Order Date]])/3,0)</f>
        <v>Q4</v>
      </c>
      <c r="W2695" s="6">
        <f>MONTH(SalesDataTable[[#This Row],[Order Date]])</f>
        <v>12</v>
      </c>
      <c r="X2695" s="9" t="str">
        <f>TEXT(SalesDataTable[[#This Row],[Order Date]],"mmm")</f>
        <v>Dec</v>
      </c>
    </row>
    <row r="2696" spans="1:24">
      <c r="A2696" s="3">
        <v>2477</v>
      </c>
      <c r="B2696" s="4">
        <v>46385</v>
      </c>
      <c r="C2696" s="11">
        <f>YEAR(SalesDataTable[[#This Row],[Order Date]])</f>
        <v>2026</v>
      </c>
      <c r="D2696" s="11" t="str">
        <f>"Q"&amp;ROUNDUP(MONTH(SalesDataTable[[#This Row],[Order Date]])/3,0)</f>
        <v>Q4</v>
      </c>
      <c r="E2696" s="13">
        <f>MONTH(SalesDataTable[[#This Row],[Order Date]])</f>
        <v>12</v>
      </c>
      <c r="F2696" s="11" t="str">
        <f>TEXT(SalesDataTable[[#This Row],[Order Date]],"MMM")</f>
        <v>Dec</v>
      </c>
      <c r="G2696" s="5" t="s">
        <v>0</v>
      </c>
      <c r="H2696" s="5" t="s">
        <v>50</v>
      </c>
      <c r="I2696" s="5" t="s">
        <v>19</v>
      </c>
      <c r="J2696" s="5" t="s">
        <v>13</v>
      </c>
      <c r="K2696" s="5" t="s">
        <v>4</v>
      </c>
      <c r="L2696" s="5" t="s">
        <v>26</v>
      </c>
      <c r="M2696" s="6">
        <v>1</v>
      </c>
      <c r="N2696" s="7">
        <v>41.28</v>
      </c>
      <c r="O2696" s="8">
        <v>0.15</v>
      </c>
      <c r="P2696" s="7">
        <v>16.41</v>
      </c>
      <c r="Q2696" s="7">
        <f t="shared" si="168"/>
        <v>35.088000000000001</v>
      </c>
      <c r="R2696" s="7">
        <f t="shared" si="169"/>
        <v>16.41</v>
      </c>
      <c r="S2696" s="7">
        <f t="shared" si="170"/>
        <v>18.678000000000001</v>
      </c>
      <c r="T2696" s="9">
        <f t="shared" si="171"/>
        <v>0.53231874145006841</v>
      </c>
      <c r="U2696" s="6">
        <f>YEAR(SalesDataTable[[#This Row],[Order Date]])</f>
        <v>2026</v>
      </c>
      <c r="V2696" s="9" t="str">
        <f>"Q"&amp;ROUNDUP(MONTH(SalesDataTable[[#This Row],[Order Date]])/3,0)</f>
        <v>Q4</v>
      </c>
      <c r="W2696" s="6">
        <f>MONTH(SalesDataTable[[#This Row],[Order Date]])</f>
        <v>12</v>
      </c>
      <c r="X2696" s="9" t="str">
        <f>TEXT(SalesDataTable[[#This Row],[Order Date]],"mmm")</f>
        <v>Dec</v>
      </c>
    </row>
    <row r="2697" spans="1:24">
      <c r="A2697" s="3">
        <v>2745</v>
      </c>
      <c r="B2697" s="4">
        <v>46385</v>
      </c>
      <c r="C2697" s="11">
        <f>YEAR(SalesDataTable[[#This Row],[Order Date]])</f>
        <v>2026</v>
      </c>
      <c r="D2697" s="11" t="str">
        <f>"Q"&amp;ROUNDUP(MONTH(SalesDataTable[[#This Row],[Order Date]])/3,0)</f>
        <v>Q4</v>
      </c>
      <c r="E2697" s="13">
        <f>MONTH(SalesDataTable[[#This Row],[Order Date]])</f>
        <v>12</v>
      </c>
      <c r="F2697" s="11" t="str">
        <f>TEXT(SalesDataTable[[#This Row],[Order Date]],"MMM")</f>
        <v>Dec</v>
      </c>
      <c r="G2697" s="5" t="s">
        <v>20</v>
      </c>
      <c r="H2697" s="5" t="s">
        <v>47</v>
      </c>
      <c r="I2697" s="5" t="s">
        <v>28</v>
      </c>
      <c r="J2697" s="5" t="s">
        <v>16</v>
      </c>
      <c r="K2697" s="5" t="s">
        <v>14</v>
      </c>
      <c r="L2697" s="5" t="s">
        <v>32</v>
      </c>
      <c r="M2697" s="6">
        <v>1</v>
      </c>
      <c r="N2697" s="7">
        <v>46.07</v>
      </c>
      <c r="O2697" s="8">
        <v>0</v>
      </c>
      <c r="P2697" s="7">
        <v>18.420000000000002</v>
      </c>
      <c r="Q2697" s="7">
        <f t="shared" si="168"/>
        <v>46.07</v>
      </c>
      <c r="R2697" s="7">
        <f t="shared" si="169"/>
        <v>18.420000000000002</v>
      </c>
      <c r="S2697" s="7">
        <f t="shared" si="170"/>
        <v>27.65</v>
      </c>
      <c r="T2697" s="9">
        <f t="shared" si="171"/>
        <v>0.60017364879531143</v>
      </c>
      <c r="U2697" s="6">
        <f>YEAR(SalesDataTable[[#This Row],[Order Date]])</f>
        <v>2026</v>
      </c>
      <c r="V2697" s="9" t="str">
        <f>"Q"&amp;ROUNDUP(MONTH(SalesDataTable[[#This Row],[Order Date]])/3,0)</f>
        <v>Q4</v>
      </c>
      <c r="W2697" s="6">
        <f>MONTH(SalesDataTable[[#This Row],[Order Date]])</f>
        <v>12</v>
      </c>
      <c r="X2697" s="9" t="str">
        <f>TEXT(SalesDataTable[[#This Row],[Order Date]],"mmm")</f>
        <v>Dec</v>
      </c>
    </row>
    <row r="2698" spans="1:24">
      <c r="A2698" s="3">
        <v>4427</v>
      </c>
      <c r="B2698" s="4">
        <v>46385</v>
      </c>
      <c r="C2698" s="11">
        <f>YEAR(SalesDataTable[[#This Row],[Order Date]])</f>
        <v>2026</v>
      </c>
      <c r="D2698" s="11" t="str">
        <f>"Q"&amp;ROUNDUP(MONTH(SalesDataTable[[#This Row],[Order Date]])/3,0)</f>
        <v>Q4</v>
      </c>
      <c r="E2698" s="13">
        <f>MONTH(SalesDataTable[[#This Row],[Order Date]])</f>
        <v>12</v>
      </c>
      <c r="F2698" s="11" t="str">
        <f>TEXT(SalesDataTable[[#This Row],[Order Date]],"MMM")</f>
        <v>Dec</v>
      </c>
      <c r="G2698" s="5" t="s">
        <v>6</v>
      </c>
      <c r="H2698" s="5" t="s">
        <v>43</v>
      </c>
      <c r="I2698" s="5" t="s">
        <v>19</v>
      </c>
      <c r="J2698" s="5" t="s">
        <v>16</v>
      </c>
      <c r="K2698" s="5" t="s">
        <v>9</v>
      </c>
      <c r="L2698" s="5" t="s">
        <v>17</v>
      </c>
      <c r="M2698" s="6">
        <v>1</v>
      </c>
      <c r="N2698" s="7">
        <v>147.29</v>
      </c>
      <c r="O2698" s="8">
        <v>0.1</v>
      </c>
      <c r="P2698" s="7">
        <v>78.2</v>
      </c>
      <c r="Q2698" s="7">
        <f t="shared" si="168"/>
        <v>132.56100000000001</v>
      </c>
      <c r="R2698" s="7">
        <f t="shared" si="169"/>
        <v>78.2</v>
      </c>
      <c r="S2698" s="7">
        <f t="shared" si="170"/>
        <v>54.361000000000004</v>
      </c>
      <c r="T2698" s="9">
        <f t="shared" si="171"/>
        <v>0.4100829052285363</v>
      </c>
      <c r="U2698" s="6">
        <f>YEAR(SalesDataTable[[#This Row],[Order Date]])</f>
        <v>2026</v>
      </c>
      <c r="V2698" s="9" t="str">
        <f>"Q"&amp;ROUNDUP(MONTH(SalesDataTable[[#This Row],[Order Date]])/3,0)</f>
        <v>Q4</v>
      </c>
      <c r="W2698" s="6">
        <f>MONTH(SalesDataTable[[#This Row],[Order Date]])</f>
        <v>12</v>
      </c>
      <c r="X2698" s="9" t="str">
        <f>TEXT(SalesDataTable[[#This Row],[Order Date]],"mmm")</f>
        <v>Dec</v>
      </c>
    </row>
    <row r="2699" spans="1:24">
      <c r="A2699" s="3">
        <v>377</v>
      </c>
      <c r="B2699" s="4">
        <v>46386</v>
      </c>
      <c r="C2699" s="11">
        <f>YEAR(SalesDataTable[[#This Row],[Order Date]])</f>
        <v>2026</v>
      </c>
      <c r="D2699" s="11" t="str">
        <f>"Q"&amp;ROUNDUP(MONTH(SalesDataTable[[#This Row],[Order Date]])/3,0)</f>
        <v>Q4</v>
      </c>
      <c r="E2699" s="13">
        <f>MONTH(SalesDataTable[[#This Row],[Order Date]])</f>
        <v>12</v>
      </c>
      <c r="F2699" s="11" t="str">
        <f>TEXT(SalesDataTable[[#This Row],[Order Date]],"MMM")</f>
        <v>Dec</v>
      </c>
      <c r="G2699" s="5" t="s">
        <v>20</v>
      </c>
      <c r="H2699" s="5" t="s">
        <v>47</v>
      </c>
      <c r="I2699" s="5" t="s">
        <v>2</v>
      </c>
      <c r="J2699" s="5" t="s">
        <v>13</v>
      </c>
      <c r="K2699" s="5" t="s">
        <v>4</v>
      </c>
      <c r="L2699" s="5" t="s">
        <v>26</v>
      </c>
      <c r="M2699" s="6">
        <v>1</v>
      </c>
      <c r="N2699" s="7">
        <v>40.82</v>
      </c>
      <c r="O2699" s="8">
        <v>0.1</v>
      </c>
      <c r="P2699" s="7">
        <v>17.2</v>
      </c>
      <c r="Q2699" s="7">
        <f t="shared" si="168"/>
        <v>36.738</v>
      </c>
      <c r="R2699" s="7">
        <f t="shared" si="169"/>
        <v>17.2</v>
      </c>
      <c r="S2699" s="7">
        <f t="shared" si="170"/>
        <v>19.538</v>
      </c>
      <c r="T2699" s="9">
        <f t="shared" si="171"/>
        <v>0.53181991398551909</v>
      </c>
      <c r="U2699" s="6">
        <f>YEAR(SalesDataTable[[#This Row],[Order Date]])</f>
        <v>2026</v>
      </c>
      <c r="V2699" s="9" t="str">
        <f>"Q"&amp;ROUNDUP(MONTH(SalesDataTable[[#This Row],[Order Date]])/3,0)</f>
        <v>Q4</v>
      </c>
      <c r="W2699" s="6">
        <f>MONTH(SalesDataTable[[#This Row],[Order Date]])</f>
        <v>12</v>
      </c>
      <c r="X2699" s="9" t="str">
        <f>TEXT(SalesDataTable[[#This Row],[Order Date]],"mmm")</f>
        <v>Dec</v>
      </c>
    </row>
    <row r="2700" spans="1:24">
      <c r="A2700" s="3">
        <v>1530</v>
      </c>
      <c r="B2700" s="4">
        <v>46386</v>
      </c>
      <c r="C2700" s="11">
        <f>YEAR(SalesDataTable[[#This Row],[Order Date]])</f>
        <v>2026</v>
      </c>
      <c r="D2700" s="11" t="str">
        <f>"Q"&amp;ROUNDUP(MONTH(SalesDataTable[[#This Row],[Order Date]])/3,0)</f>
        <v>Q4</v>
      </c>
      <c r="E2700" s="13">
        <f>MONTH(SalesDataTable[[#This Row],[Order Date]])</f>
        <v>12</v>
      </c>
      <c r="F2700" s="11" t="str">
        <f>TEXT(SalesDataTable[[#This Row],[Order Date]],"MMM")</f>
        <v>Dec</v>
      </c>
      <c r="G2700" s="5" t="s">
        <v>20</v>
      </c>
      <c r="H2700" s="5" t="s">
        <v>31</v>
      </c>
      <c r="I2700" s="5" t="s">
        <v>2</v>
      </c>
      <c r="J2700" s="5" t="s">
        <v>13</v>
      </c>
      <c r="K2700" s="5" t="s">
        <v>34</v>
      </c>
      <c r="L2700" s="5" t="s">
        <v>45</v>
      </c>
      <c r="M2700" s="6">
        <v>3</v>
      </c>
      <c r="N2700" s="7">
        <v>50.72</v>
      </c>
      <c r="O2700" s="8">
        <v>0</v>
      </c>
      <c r="P2700" s="7">
        <v>22.3</v>
      </c>
      <c r="Q2700" s="7">
        <f t="shared" si="168"/>
        <v>152.16</v>
      </c>
      <c r="R2700" s="7">
        <f t="shared" si="169"/>
        <v>66.900000000000006</v>
      </c>
      <c r="S2700" s="7">
        <f t="shared" si="170"/>
        <v>85.259999999999991</v>
      </c>
      <c r="T2700" s="9">
        <f t="shared" si="171"/>
        <v>0.56033123028391163</v>
      </c>
      <c r="U2700" s="6">
        <f>YEAR(SalesDataTable[[#This Row],[Order Date]])</f>
        <v>2026</v>
      </c>
      <c r="V2700" s="9" t="str">
        <f>"Q"&amp;ROUNDUP(MONTH(SalesDataTable[[#This Row],[Order Date]])/3,0)</f>
        <v>Q4</v>
      </c>
      <c r="W2700" s="6">
        <f>MONTH(SalesDataTable[[#This Row],[Order Date]])</f>
        <v>12</v>
      </c>
      <c r="X2700" s="9" t="str">
        <f>TEXT(SalesDataTable[[#This Row],[Order Date]],"mmm")</f>
        <v>Dec</v>
      </c>
    </row>
    <row r="2701" spans="1:24">
      <c r="A2701" s="3">
        <v>2135</v>
      </c>
      <c r="B2701" s="4">
        <v>46386</v>
      </c>
      <c r="C2701" s="11">
        <f>YEAR(SalesDataTable[[#This Row],[Order Date]])</f>
        <v>2026</v>
      </c>
      <c r="D2701" s="11" t="str">
        <f>"Q"&amp;ROUNDUP(MONTH(SalesDataTable[[#This Row],[Order Date]])/3,0)</f>
        <v>Q4</v>
      </c>
      <c r="E2701" s="13">
        <f>MONTH(SalesDataTable[[#This Row],[Order Date]])</f>
        <v>12</v>
      </c>
      <c r="F2701" s="11" t="str">
        <f>TEXT(SalesDataTable[[#This Row],[Order Date]],"MMM")</f>
        <v>Dec</v>
      </c>
      <c r="G2701" s="5" t="s">
        <v>6</v>
      </c>
      <c r="H2701" s="5" t="s">
        <v>43</v>
      </c>
      <c r="I2701" s="5" t="s">
        <v>28</v>
      </c>
      <c r="J2701" s="5" t="s">
        <v>16</v>
      </c>
      <c r="K2701" s="5" t="s">
        <v>23</v>
      </c>
      <c r="L2701" s="5" t="s">
        <v>29</v>
      </c>
      <c r="M2701" s="6">
        <v>3</v>
      </c>
      <c r="N2701" s="7">
        <v>194.7</v>
      </c>
      <c r="O2701" s="8">
        <v>0.1</v>
      </c>
      <c r="P2701" s="7">
        <v>102.62</v>
      </c>
      <c r="Q2701" s="7">
        <f t="shared" si="168"/>
        <v>525.68999999999994</v>
      </c>
      <c r="R2701" s="7">
        <f t="shared" si="169"/>
        <v>307.86</v>
      </c>
      <c r="S2701" s="7">
        <f t="shared" si="170"/>
        <v>217.82999999999993</v>
      </c>
      <c r="T2701" s="9">
        <f t="shared" si="171"/>
        <v>0.41436968555612613</v>
      </c>
      <c r="U2701" s="6">
        <f>YEAR(SalesDataTable[[#This Row],[Order Date]])</f>
        <v>2026</v>
      </c>
      <c r="V2701" s="9" t="str">
        <f>"Q"&amp;ROUNDUP(MONTH(SalesDataTable[[#This Row],[Order Date]])/3,0)</f>
        <v>Q4</v>
      </c>
      <c r="W2701" s="6">
        <f>MONTH(SalesDataTable[[#This Row],[Order Date]])</f>
        <v>12</v>
      </c>
      <c r="X2701" s="9" t="str">
        <f>TEXT(SalesDataTable[[#This Row],[Order Date]],"mmm")</f>
        <v>Dec</v>
      </c>
    </row>
    <row r="2702" spans="1:24">
      <c r="A2702" s="3">
        <v>2916</v>
      </c>
      <c r="B2702" s="4">
        <v>46386</v>
      </c>
      <c r="C2702" s="11">
        <f>YEAR(SalesDataTable[[#This Row],[Order Date]])</f>
        <v>2026</v>
      </c>
      <c r="D2702" s="11" t="str">
        <f>"Q"&amp;ROUNDUP(MONTH(SalesDataTable[[#This Row],[Order Date]])/3,0)</f>
        <v>Q4</v>
      </c>
      <c r="E2702" s="13">
        <f>MONTH(SalesDataTable[[#This Row],[Order Date]])</f>
        <v>12</v>
      </c>
      <c r="F2702" s="11" t="str">
        <f>TEXT(SalesDataTable[[#This Row],[Order Date]],"MMM")</f>
        <v>Dec</v>
      </c>
      <c r="G2702" s="5" t="s">
        <v>6</v>
      </c>
      <c r="H2702" s="5" t="s">
        <v>27</v>
      </c>
      <c r="I2702" s="5" t="s">
        <v>19</v>
      </c>
      <c r="J2702" s="5" t="s">
        <v>13</v>
      </c>
      <c r="K2702" s="5" t="s">
        <v>14</v>
      </c>
      <c r="L2702" s="5" t="s">
        <v>15</v>
      </c>
      <c r="M2702" s="6">
        <v>1</v>
      </c>
      <c r="N2702" s="7">
        <v>36.64</v>
      </c>
      <c r="O2702" s="8">
        <v>0.05</v>
      </c>
      <c r="P2702" s="7">
        <v>13.59</v>
      </c>
      <c r="Q2702" s="7">
        <f t="shared" si="168"/>
        <v>34.808</v>
      </c>
      <c r="R2702" s="7">
        <f t="shared" si="169"/>
        <v>13.59</v>
      </c>
      <c r="S2702" s="7">
        <f t="shared" si="170"/>
        <v>21.218</v>
      </c>
      <c r="T2702" s="9">
        <f t="shared" si="171"/>
        <v>0.60957251206619167</v>
      </c>
      <c r="U2702" s="6">
        <f>YEAR(SalesDataTable[[#This Row],[Order Date]])</f>
        <v>2026</v>
      </c>
      <c r="V2702" s="9" t="str">
        <f>"Q"&amp;ROUNDUP(MONTH(SalesDataTable[[#This Row],[Order Date]])/3,0)</f>
        <v>Q4</v>
      </c>
      <c r="W2702" s="6">
        <f>MONTH(SalesDataTable[[#This Row],[Order Date]])</f>
        <v>12</v>
      </c>
      <c r="X2702" s="9" t="str">
        <f>TEXT(SalesDataTable[[#This Row],[Order Date]],"mmm")</f>
        <v>Dec</v>
      </c>
    </row>
    <row r="2703" spans="1:24">
      <c r="A2703" s="3">
        <v>3449</v>
      </c>
      <c r="B2703" s="4">
        <v>46386</v>
      </c>
      <c r="C2703" s="11">
        <f>YEAR(SalesDataTable[[#This Row],[Order Date]])</f>
        <v>2026</v>
      </c>
      <c r="D2703" s="11" t="str">
        <f>"Q"&amp;ROUNDUP(MONTH(SalesDataTable[[#This Row],[Order Date]])/3,0)</f>
        <v>Q4</v>
      </c>
      <c r="E2703" s="13">
        <f>MONTH(SalesDataTable[[#This Row],[Order Date]])</f>
        <v>12</v>
      </c>
      <c r="F2703" s="11" t="str">
        <f>TEXT(SalesDataTable[[#This Row],[Order Date]],"MMM")</f>
        <v>Dec</v>
      </c>
      <c r="G2703" s="5" t="s">
        <v>11</v>
      </c>
      <c r="H2703" s="5" t="s">
        <v>39</v>
      </c>
      <c r="I2703" s="5" t="s">
        <v>28</v>
      </c>
      <c r="J2703" s="5" t="s">
        <v>3</v>
      </c>
      <c r="K2703" s="5" t="s">
        <v>23</v>
      </c>
      <c r="L2703" s="5" t="s">
        <v>29</v>
      </c>
      <c r="M2703" s="6">
        <v>6</v>
      </c>
      <c r="N2703" s="7">
        <v>192.9</v>
      </c>
      <c r="O2703" s="8">
        <v>0.2</v>
      </c>
      <c r="P2703" s="7">
        <v>106.89</v>
      </c>
      <c r="Q2703" s="7">
        <f t="shared" si="168"/>
        <v>925.92000000000007</v>
      </c>
      <c r="R2703" s="7">
        <f t="shared" si="169"/>
        <v>641.34</v>
      </c>
      <c r="S2703" s="7">
        <f t="shared" si="170"/>
        <v>284.58000000000004</v>
      </c>
      <c r="T2703" s="9">
        <f t="shared" si="171"/>
        <v>0.30734836702954899</v>
      </c>
      <c r="U2703" s="6">
        <f>YEAR(SalesDataTable[[#This Row],[Order Date]])</f>
        <v>2026</v>
      </c>
      <c r="V2703" s="9" t="str">
        <f>"Q"&amp;ROUNDUP(MONTH(SalesDataTable[[#This Row],[Order Date]])/3,0)</f>
        <v>Q4</v>
      </c>
      <c r="W2703" s="6">
        <f>MONTH(SalesDataTable[[#This Row],[Order Date]])</f>
        <v>12</v>
      </c>
      <c r="X2703" s="9" t="str">
        <f>TEXT(SalesDataTable[[#This Row],[Order Date]],"mmm")</f>
        <v>Dec</v>
      </c>
    </row>
    <row r="2704" spans="1:24">
      <c r="A2704" s="3">
        <v>3498</v>
      </c>
      <c r="B2704" s="4">
        <v>46386</v>
      </c>
      <c r="C2704" s="11">
        <f>YEAR(SalesDataTable[[#This Row],[Order Date]])</f>
        <v>2026</v>
      </c>
      <c r="D2704" s="11" t="str">
        <f>"Q"&amp;ROUNDUP(MONTH(SalesDataTable[[#This Row],[Order Date]])/3,0)</f>
        <v>Q4</v>
      </c>
      <c r="E2704" s="13">
        <f>MONTH(SalesDataTable[[#This Row],[Order Date]])</f>
        <v>12</v>
      </c>
      <c r="F2704" s="11" t="str">
        <f>TEXT(SalesDataTable[[#This Row],[Order Date]],"MMM")</f>
        <v>Dec</v>
      </c>
      <c r="G2704" s="5" t="s">
        <v>20</v>
      </c>
      <c r="H2704" s="5" t="s">
        <v>31</v>
      </c>
      <c r="I2704" s="5" t="s">
        <v>28</v>
      </c>
      <c r="J2704" s="5" t="s">
        <v>3</v>
      </c>
      <c r="K2704" s="5" t="s">
        <v>9</v>
      </c>
      <c r="L2704" s="5" t="s">
        <v>46</v>
      </c>
      <c r="M2704" s="6">
        <v>2</v>
      </c>
      <c r="N2704" s="7">
        <v>71.56</v>
      </c>
      <c r="O2704" s="8">
        <v>0.1</v>
      </c>
      <c r="P2704" s="7">
        <v>32.99</v>
      </c>
      <c r="Q2704" s="7">
        <f t="shared" si="168"/>
        <v>128.80800000000002</v>
      </c>
      <c r="R2704" s="7">
        <f t="shared" si="169"/>
        <v>65.98</v>
      </c>
      <c r="S2704" s="7">
        <f t="shared" si="170"/>
        <v>62.828000000000017</v>
      </c>
      <c r="T2704" s="9">
        <f t="shared" si="171"/>
        <v>0.4877647351096206</v>
      </c>
      <c r="U2704" s="6">
        <f>YEAR(SalesDataTable[[#This Row],[Order Date]])</f>
        <v>2026</v>
      </c>
      <c r="V2704" s="9" t="str">
        <f>"Q"&amp;ROUNDUP(MONTH(SalesDataTable[[#This Row],[Order Date]])/3,0)</f>
        <v>Q4</v>
      </c>
      <c r="W2704" s="6">
        <f>MONTH(SalesDataTable[[#This Row],[Order Date]])</f>
        <v>12</v>
      </c>
      <c r="X2704" s="9" t="str">
        <f>TEXT(SalesDataTable[[#This Row],[Order Date]],"mmm")</f>
        <v>Dec</v>
      </c>
    </row>
    <row r="2705" spans="1:24">
      <c r="A2705" s="3">
        <v>4851</v>
      </c>
      <c r="B2705" s="4">
        <v>46386</v>
      </c>
      <c r="C2705" s="11">
        <f>YEAR(SalesDataTable[[#This Row],[Order Date]])</f>
        <v>2026</v>
      </c>
      <c r="D2705" s="11" t="str">
        <f>"Q"&amp;ROUNDUP(MONTH(SalesDataTable[[#This Row],[Order Date]])/3,0)</f>
        <v>Q4</v>
      </c>
      <c r="E2705" s="13">
        <f>MONTH(SalesDataTable[[#This Row],[Order Date]])</f>
        <v>12</v>
      </c>
      <c r="F2705" s="11" t="str">
        <f>TEXT(SalesDataTable[[#This Row],[Order Date]],"MMM")</f>
        <v>Dec</v>
      </c>
      <c r="G2705" s="5" t="s">
        <v>20</v>
      </c>
      <c r="H2705" s="5" t="s">
        <v>47</v>
      </c>
      <c r="I2705" s="5" t="s">
        <v>28</v>
      </c>
      <c r="J2705" s="5" t="s">
        <v>13</v>
      </c>
      <c r="K2705" s="5" t="s">
        <v>4</v>
      </c>
      <c r="L2705" s="5" t="s">
        <v>26</v>
      </c>
      <c r="M2705" s="6">
        <v>1</v>
      </c>
      <c r="N2705" s="7">
        <v>40.270000000000003</v>
      </c>
      <c r="O2705" s="8">
        <v>0.1</v>
      </c>
      <c r="P2705" s="7">
        <v>16.63</v>
      </c>
      <c r="Q2705" s="7">
        <f t="shared" si="168"/>
        <v>36.243000000000002</v>
      </c>
      <c r="R2705" s="7">
        <f t="shared" si="169"/>
        <v>16.63</v>
      </c>
      <c r="S2705" s="7">
        <f t="shared" si="170"/>
        <v>19.613000000000003</v>
      </c>
      <c r="T2705" s="9">
        <f t="shared" si="171"/>
        <v>0.54115277432883602</v>
      </c>
      <c r="U2705" s="6">
        <f>YEAR(SalesDataTable[[#This Row],[Order Date]])</f>
        <v>2026</v>
      </c>
      <c r="V2705" s="9" t="str">
        <f>"Q"&amp;ROUNDUP(MONTH(SalesDataTable[[#This Row],[Order Date]])/3,0)</f>
        <v>Q4</v>
      </c>
      <c r="W2705" s="6">
        <f>MONTH(SalesDataTable[[#This Row],[Order Date]])</f>
        <v>12</v>
      </c>
      <c r="X2705" s="9" t="str">
        <f>TEXT(SalesDataTable[[#This Row],[Order Date]],"mmm")</f>
        <v>Dec</v>
      </c>
    </row>
    <row r="2706" spans="1:24">
      <c r="A2706" s="3">
        <v>4926</v>
      </c>
      <c r="B2706" s="4">
        <v>46386</v>
      </c>
      <c r="C2706" s="11">
        <f>YEAR(SalesDataTable[[#This Row],[Order Date]])</f>
        <v>2026</v>
      </c>
      <c r="D2706" s="11" t="str">
        <f>"Q"&amp;ROUNDUP(MONTH(SalesDataTable[[#This Row],[Order Date]])/3,0)</f>
        <v>Q4</v>
      </c>
      <c r="E2706" s="13">
        <f>MONTH(SalesDataTable[[#This Row],[Order Date]])</f>
        <v>12</v>
      </c>
      <c r="F2706" s="11" t="str">
        <f>TEXT(SalesDataTable[[#This Row],[Order Date]],"MMM")</f>
        <v>Dec</v>
      </c>
      <c r="G2706" s="5" t="s">
        <v>20</v>
      </c>
      <c r="H2706" s="5" t="s">
        <v>31</v>
      </c>
      <c r="I2706" s="5" t="s">
        <v>19</v>
      </c>
      <c r="J2706" s="5" t="s">
        <v>16</v>
      </c>
      <c r="K2706" s="5" t="s">
        <v>4</v>
      </c>
      <c r="L2706" s="5" t="s">
        <v>5</v>
      </c>
      <c r="M2706" s="6">
        <v>6</v>
      </c>
      <c r="N2706" s="7">
        <v>81.180000000000007</v>
      </c>
      <c r="O2706" s="8">
        <v>0.05</v>
      </c>
      <c r="P2706" s="7">
        <v>43.3</v>
      </c>
      <c r="Q2706" s="7">
        <f t="shared" si="168"/>
        <v>462.726</v>
      </c>
      <c r="R2706" s="7">
        <f t="shared" si="169"/>
        <v>259.79999999999995</v>
      </c>
      <c r="S2706" s="7">
        <f t="shared" si="170"/>
        <v>202.92600000000004</v>
      </c>
      <c r="T2706" s="9">
        <f t="shared" si="171"/>
        <v>0.43854462468069666</v>
      </c>
      <c r="U2706" s="6">
        <f>YEAR(SalesDataTable[[#This Row],[Order Date]])</f>
        <v>2026</v>
      </c>
      <c r="V2706" s="9" t="str">
        <f>"Q"&amp;ROUNDUP(MONTH(SalesDataTable[[#This Row],[Order Date]])/3,0)</f>
        <v>Q4</v>
      </c>
      <c r="W2706" s="6">
        <f>MONTH(SalesDataTable[[#This Row],[Order Date]])</f>
        <v>12</v>
      </c>
      <c r="X2706" s="9" t="str">
        <f>TEXT(SalesDataTable[[#This Row],[Order Date]],"mmm")</f>
        <v>Dec</v>
      </c>
    </row>
    <row r="2707" spans="1:24">
      <c r="A2707" s="3">
        <v>5035</v>
      </c>
      <c r="B2707" s="4">
        <v>46386</v>
      </c>
      <c r="C2707" s="11">
        <f>YEAR(SalesDataTable[[#This Row],[Order Date]])</f>
        <v>2026</v>
      </c>
      <c r="D2707" s="11" t="str">
        <f>"Q"&amp;ROUNDUP(MONTH(SalesDataTable[[#This Row],[Order Date]])/3,0)</f>
        <v>Q4</v>
      </c>
      <c r="E2707" s="13">
        <f>MONTH(SalesDataTable[[#This Row],[Order Date]])</f>
        <v>12</v>
      </c>
      <c r="F2707" s="11" t="str">
        <f>TEXT(SalesDataTable[[#This Row],[Order Date]],"MMM")</f>
        <v>Dec</v>
      </c>
      <c r="G2707" s="5" t="s">
        <v>6</v>
      </c>
      <c r="H2707" s="5" t="s">
        <v>43</v>
      </c>
      <c r="I2707" s="5" t="s">
        <v>2</v>
      </c>
      <c r="J2707" s="5" t="s">
        <v>13</v>
      </c>
      <c r="K2707" s="5" t="s">
        <v>4</v>
      </c>
      <c r="L2707" s="5" t="s">
        <v>30</v>
      </c>
      <c r="M2707" s="6">
        <v>2</v>
      </c>
      <c r="N2707" s="7">
        <v>101.73</v>
      </c>
      <c r="O2707" s="8">
        <v>0.1</v>
      </c>
      <c r="P2707" s="7">
        <v>49.3</v>
      </c>
      <c r="Q2707" s="7">
        <f t="shared" si="168"/>
        <v>183.114</v>
      </c>
      <c r="R2707" s="7">
        <f t="shared" si="169"/>
        <v>98.6</v>
      </c>
      <c r="S2707" s="7">
        <f t="shared" si="170"/>
        <v>84.51400000000001</v>
      </c>
      <c r="T2707" s="9">
        <f t="shared" si="171"/>
        <v>0.46153762137247839</v>
      </c>
      <c r="U2707" s="6">
        <f>YEAR(SalesDataTable[[#This Row],[Order Date]])</f>
        <v>2026</v>
      </c>
      <c r="V2707" s="9" t="str">
        <f>"Q"&amp;ROUNDUP(MONTH(SalesDataTable[[#This Row],[Order Date]])/3,0)</f>
        <v>Q4</v>
      </c>
      <c r="W2707" s="6">
        <f>MONTH(SalesDataTable[[#This Row],[Order Date]])</f>
        <v>12</v>
      </c>
      <c r="X2707" s="9" t="str">
        <f>TEXT(SalesDataTable[[#This Row],[Order Date]],"mmm")</f>
        <v>Dec</v>
      </c>
    </row>
    <row r="2708" spans="1:24">
      <c r="A2708" s="3">
        <v>5135</v>
      </c>
      <c r="B2708" s="4">
        <v>46386</v>
      </c>
      <c r="C2708" s="11">
        <f>YEAR(SalesDataTable[[#This Row],[Order Date]])</f>
        <v>2026</v>
      </c>
      <c r="D2708" s="11" t="str">
        <f>"Q"&amp;ROUNDUP(MONTH(SalesDataTable[[#This Row],[Order Date]])/3,0)</f>
        <v>Q4</v>
      </c>
      <c r="E2708" s="13">
        <f>MONTH(SalesDataTable[[#This Row],[Order Date]])</f>
        <v>12</v>
      </c>
      <c r="F2708" s="11" t="str">
        <f>TEXT(SalesDataTable[[#This Row],[Order Date]],"MMM")</f>
        <v>Dec</v>
      </c>
      <c r="G2708" s="5" t="s">
        <v>11</v>
      </c>
      <c r="H2708" s="5" t="s">
        <v>39</v>
      </c>
      <c r="I2708" s="5" t="s">
        <v>2</v>
      </c>
      <c r="J2708" s="5" t="s">
        <v>13</v>
      </c>
      <c r="K2708" s="5" t="s">
        <v>4</v>
      </c>
      <c r="L2708" s="5" t="s">
        <v>22</v>
      </c>
      <c r="M2708" s="6">
        <v>5</v>
      </c>
      <c r="N2708" s="7">
        <v>51.78</v>
      </c>
      <c r="O2708" s="8">
        <v>0.15</v>
      </c>
      <c r="P2708" s="7">
        <v>22.37</v>
      </c>
      <c r="Q2708" s="7">
        <f t="shared" si="168"/>
        <v>220.06499999999997</v>
      </c>
      <c r="R2708" s="7">
        <f t="shared" si="169"/>
        <v>111.85000000000001</v>
      </c>
      <c r="S2708" s="7">
        <f t="shared" si="170"/>
        <v>108.21499999999996</v>
      </c>
      <c r="T2708" s="9">
        <f t="shared" si="171"/>
        <v>0.49174107650012483</v>
      </c>
      <c r="U2708" s="6">
        <f>YEAR(SalesDataTable[[#This Row],[Order Date]])</f>
        <v>2026</v>
      </c>
      <c r="V2708" s="9" t="str">
        <f>"Q"&amp;ROUNDUP(MONTH(SalesDataTable[[#This Row],[Order Date]])/3,0)</f>
        <v>Q4</v>
      </c>
      <c r="W2708" s="6">
        <f>MONTH(SalesDataTable[[#This Row],[Order Date]])</f>
        <v>12</v>
      </c>
      <c r="X2708" s="9" t="str">
        <f>TEXT(SalesDataTable[[#This Row],[Order Date]],"mmm")</f>
        <v>Dec</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7DDAE-0AAC-4C8F-BF28-3DAAC72F5B02}">
  <dimension ref="A3:Q31"/>
  <sheetViews>
    <sheetView zoomScaleNormal="100" workbookViewId="0">
      <selection activeCell="A24" sqref="A24"/>
    </sheetView>
  </sheetViews>
  <sheetFormatPr defaultRowHeight="14.25"/>
  <cols>
    <col min="1" max="1" width="15.75" bestFit="1" customWidth="1"/>
    <col min="2" max="2" width="14.125" bestFit="1" customWidth="1"/>
    <col min="3" max="3" width="16.75" bestFit="1" customWidth="1"/>
    <col min="5" max="5" width="13.875" bestFit="1" customWidth="1"/>
    <col min="6" max="6" width="14.125" bestFit="1" customWidth="1"/>
    <col min="7" max="7" width="16.75" bestFit="1" customWidth="1"/>
    <col min="8" max="8" width="13.125" bestFit="1" customWidth="1"/>
    <col min="9" max="9" width="10.875" bestFit="1" customWidth="1"/>
    <col min="10" max="10" width="4.5" customWidth="1"/>
    <col min="11" max="11" width="13.25" bestFit="1" customWidth="1"/>
    <col min="12" max="12" width="14.125" bestFit="1" customWidth="1"/>
    <col min="13" max="13" width="13.875" bestFit="1" customWidth="1"/>
    <col min="14" max="14" width="14.125" bestFit="1" customWidth="1"/>
    <col min="16" max="16" width="13.875" bestFit="1" customWidth="1"/>
    <col min="17" max="17" width="12.625" bestFit="1" customWidth="1"/>
  </cols>
  <sheetData>
    <row r="3" spans="1:17">
      <c r="A3" t="s">
        <v>77</v>
      </c>
      <c r="C3" t="s">
        <v>78</v>
      </c>
      <c r="E3" t="s">
        <v>79</v>
      </c>
      <c r="G3" t="s">
        <v>80</v>
      </c>
      <c r="I3" t="s">
        <v>81</v>
      </c>
      <c r="K3" t="s">
        <v>82</v>
      </c>
    </row>
    <row r="4" spans="1:17">
      <c r="A4" s="19">
        <v>645223.1794999995</v>
      </c>
      <c r="C4" s="19">
        <v>296384.2495000005</v>
      </c>
      <c r="E4" s="16">
        <f>C4/A4</f>
        <v>0.45935152194884954</v>
      </c>
      <c r="G4" s="15">
        <v>6698</v>
      </c>
      <c r="I4" s="12">
        <v>2707</v>
      </c>
      <c r="K4" s="19">
        <v>348838.93000000058</v>
      </c>
    </row>
    <row r="6" spans="1:17">
      <c r="A6" s="20" t="s">
        <v>83</v>
      </c>
      <c r="B6" t="s">
        <v>97</v>
      </c>
      <c r="C6" t="s">
        <v>98</v>
      </c>
      <c r="E6" s="20" t="s">
        <v>83</v>
      </c>
      <c r="F6" t="s">
        <v>97</v>
      </c>
      <c r="H6" s="20" t="s">
        <v>83</v>
      </c>
      <c r="I6" t="s">
        <v>97</v>
      </c>
      <c r="K6" s="20" t="s">
        <v>83</v>
      </c>
      <c r="L6" t="s">
        <v>97</v>
      </c>
    </row>
    <row r="7" spans="1:17">
      <c r="A7" s="21" t="s">
        <v>84</v>
      </c>
      <c r="B7" s="22">
        <v>39091.819499999998</v>
      </c>
      <c r="C7" s="22">
        <v>17596.939500000004</v>
      </c>
      <c r="E7" s="21" t="s">
        <v>47</v>
      </c>
      <c r="F7" s="22">
        <v>55102.048500000012</v>
      </c>
      <c r="H7" s="21" t="s">
        <v>8</v>
      </c>
      <c r="I7" s="19">
        <v>179633.50449999995</v>
      </c>
      <c r="K7" s="21" t="s">
        <v>6</v>
      </c>
      <c r="L7" s="19">
        <v>191158.65549999985</v>
      </c>
    </row>
    <row r="8" spans="1:17">
      <c r="A8" s="21" t="s">
        <v>85</v>
      </c>
      <c r="B8" s="22">
        <v>35647.71699999999</v>
      </c>
      <c r="C8" s="22">
        <v>16561.507000000001</v>
      </c>
      <c r="E8" s="21" t="s">
        <v>43</v>
      </c>
      <c r="F8" s="22">
        <v>70034.105500000005</v>
      </c>
      <c r="H8" s="21" t="s">
        <v>28</v>
      </c>
      <c r="I8" s="19">
        <v>92836.006999999969</v>
      </c>
      <c r="K8" s="21" t="s">
        <v>11</v>
      </c>
      <c r="L8" s="19">
        <v>131488.62350000007</v>
      </c>
    </row>
    <row r="9" spans="1:17">
      <c r="A9" s="21" t="s">
        <v>86</v>
      </c>
      <c r="B9" s="22">
        <v>44696.898499999996</v>
      </c>
      <c r="C9" s="22">
        <v>21465.038499999991</v>
      </c>
      <c r="E9" s="21" t="s">
        <v>50</v>
      </c>
      <c r="F9" s="22">
        <v>50319.473499999986</v>
      </c>
      <c r="H9" s="21" t="s">
        <v>2</v>
      </c>
      <c r="I9" s="19">
        <v>260307.05699999991</v>
      </c>
      <c r="K9" s="21" t="s">
        <v>0</v>
      </c>
      <c r="L9" s="19">
        <v>124535.48550000002</v>
      </c>
    </row>
    <row r="10" spans="1:17">
      <c r="A10" s="21" t="s">
        <v>87</v>
      </c>
      <c r="B10" s="22">
        <v>54688.639000000017</v>
      </c>
      <c r="C10" s="22">
        <v>25283.649000000012</v>
      </c>
      <c r="E10" s="21" t="s">
        <v>1</v>
      </c>
      <c r="F10" s="22">
        <v>46624.590999999986</v>
      </c>
      <c r="H10" s="21" t="s">
        <v>19</v>
      </c>
      <c r="I10" s="19">
        <v>112446.61100000008</v>
      </c>
      <c r="K10" s="21" t="s">
        <v>20</v>
      </c>
      <c r="L10" s="19">
        <v>198040.41499999989</v>
      </c>
    </row>
    <row r="11" spans="1:17">
      <c r="A11" s="21" t="s">
        <v>88</v>
      </c>
      <c r="B11" s="22">
        <v>58235.185000000005</v>
      </c>
      <c r="C11" s="22">
        <v>27301.534999999993</v>
      </c>
      <c r="E11" s="21" t="s">
        <v>33</v>
      </c>
      <c r="F11" s="22">
        <v>74427.368000000002</v>
      </c>
      <c r="H11" s="21" t="s">
        <v>96</v>
      </c>
      <c r="I11" s="19">
        <v>645223.17949999985</v>
      </c>
      <c r="K11" s="21" t="s">
        <v>96</v>
      </c>
      <c r="L11" s="19">
        <v>645223.17949999985</v>
      </c>
    </row>
    <row r="12" spans="1:17">
      <c r="A12" s="21" t="s">
        <v>89</v>
      </c>
      <c r="B12" s="22">
        <v>69504.337000000014</v>
      </c>
      <c r="C12" s="22">
        <v>31109.926999999985</v>
      </c>
      <c r="E12" s="21" t="s">
        <v>96</v>
      </c>
      <c r="F12" s="19">
        <v>296507.58649999998</v>
      </c>
    </row>
    <row r="13" spans="1:17">
      <c r="A13" s="21" t="s">
        <v>90</v>
      </c>
      <c r="B13" s="22">
        <v>66442.23599999999</v>
      </c>
      <c r="C13" s="22">
        <v>31035.085999999967</v>
      </c>
      <c r="M13" s="20" t="s">
        <v>83</v>
      </c>
      <c r="N13" t="s">
        <v>97</v>
      </c>
      <c r="P13" t="str">
        <f>M13</f>
        <v>Row Labels</v>
      </c>
      <c r="Q13" t="str">
        <f>N13</f>
        <v>Total Revenue</v>
      </c>
    </row>
    <row r="14" spans="1:17">
      <c r="A14" s="21" t="s">
        <v>91</v>
      </c>
      <c r="B14" s="22">
        <v>57609.044499999975</v>
      </c>
      <c r="C14" s="22">
        <v>27126.764499999972</v>
      </c>
      <c r="M14" s="21" t="s">
        <v>27</v>
      </c>
      <c r="N14" s="19">
        <v>32754.26549999999</v>
      </c>
      <c r="P14" t="str">
        <f>M14</f>
        <v>Austria</v>
      </c>
      <c r="Q14">
        <f t="shared" ref="Q14:Q30" si="0">N14</f>
        <v>32754.26549999999</v>
      </c>
    </row>
    <row r="15" spans="1:17">
      <c r="A15" s="21" t="s">
        <v>92</v>
      </c>
      <c r="B15" s="22">
        <v>53609.278500000037</v>
      </c>
      <c r="C15" s="22">
        <v>25001.058499999999</v>
      </c>
      <c r="M15" s="21" t="s">
        <v>21</v>
      </c>
      <c r="N15" s="19">
        <v>26318.221999999987</v>
      </c>
      <c r="P15" t="str">
        <f>M15</f>
        <v>Belgium</v>
      </c>
      <c r="Q15">
        <f t="shared" si="0"/>
        <v>26318.221999999987</v>
      </c>
    </row>
    <row r="16" spans="1:17">
      <c r="A16" s="21" t="s">
        <v>93</v>
      </c>
      <c r="B16" s="22">
        <v>49147.535000000003</v>
      </c>
      <c r="C16" s="22">
        <v>22793.035</v>
      </c>
      <c r="M16" s="21" t="s">
        <v>7</v>
      </c>
      <c r="N16" s="19">
        <v>23348.653999999995</v>
      </c>
      <c r="P16" t="str">
        <f t="shared" ref="P16:P30" si="1">M16</f>
        <v>Czechia</v>
      </c>
      <c r="Q16">
        <f t="shared" si="0"/>
        <v>23348.653999999995</v>
      </c>
    </row>
    <row r="17" spans="1:17">
      <c r="A17" s="21" t="s">
        <v>94</v>
      </c>
      <c r="B17" s="22">
        <v>65523.639499999968</v>
      </c>
      <c r="C17" s="22">
        <v>28666.869500000012</v>
      </c>
      <c r="M17" s="21" t="s">
        <v>25</v>
      </c>
      <c r="N17" s="19">
        <v>28462.138000000006</v>
      </c>
      <c r="P17" t="str">
        <f t="shared" si="1"/>
        <v>Denmark</v>
      </c>
      <c r="Q17">
        <f t="shared" si="0"/>
        <v>28462.138000000006</v>
      </c>
    </row>
    <row r="18" spans="1:17">
      <c r="A18" s="21" t="s">
        <v>95</v>
      </c>
      <c r="B18" s="22">
        <v>51026.850000000006</v>
      </c>
      <c r="C18" s="22">
        <v>22442.840000000007</v>
      </c>
      <c r="M18" s="21" t="s">
        <v>39</v>
      </c>
      <c r="N18" s="19">
        <v>24075.482</v>
      </c>
      <c r="P18" t="str">
        <f t="shared" si="1"/>
        <v>Finland</v>
      </c>
      <c r="Q18">
        <f t="shared" si="0"/>
        <v>24075.482</v>
      </c>
    </row>
    <row r="19" spans="1:17">
      <c r="A19" s="21" t="s">
        <v>96</v>
      </c>
      <c r="B19" s="19">
        <v>645223.17949999985</v>
      </c>
      <c r="C19" s="19">
        <v>296384.24949999998</v>
      </c>
      <c r="M19" s="21" t="s">
        <v>47</v>
      </c>
      <c r="N19" s="19">
        <v>55102.048500000012</v>
      </c>
      <c r="P19" t="str">
        <f t="shared" si="1"/>
        <v>France</v>
      </c>
      <c r="Q19">
        <f t="shared" si="0"/>
        <v>55102.048500000012</v>
      </c>
    </row>
    <row r="20" spans="1:17">
      <c r="M20" s="21" t="s">
        <v>43</v>
      </c>
      <c r="N20" s="19">
        <v>70034.105500000005</v>
      </c>
      <c r="P20" t="str">
        <f t="shared" si="1"/>
        <v>Germany</v>
      </c>
      <c r="Q20">
        <f t="shared" si="0"/>
        <v>70034.105500000005</v>
      </c>
    </row>
    <row r="21" spans="1:17">
      <c r="M21" s="21" t="s">
        <v>18</v>
      </c>
      <c r="N21" s="19">
        <v>16596.517499999994</v>
      </c>
      <c r="P21" t="str">
        <f t="shared" si="1"/>
        <v>Ireland</v>
      </c>
      <c r="Q21">
        <f t="shared" si="0"/>
        <v>16596.517499999994</v>
      </c>
    </row>
    <row r="22" spans="1:17">
      <c r="M22" s="21" t="s">
        <v>50</v>
      </c>
      <c r="N22" s="19">
        <v>50319.473499999986</v>
      </c>
      <c r="P22" t="str">
        <f t="shared" si="1"/>
        <v>Italy</v>
      </c>
      <c r="Q22">
        <f t="shared" si="0"/>
        <v>50319.473499999986</v>
      </c>
    </row>
    <row r="23" spans="1:17">
      <c r="M23" s="21" t="s">
        <v>31</v>
      </c>
      <c r="N23" s="19">
        <v>42192.776500000007</v>
      </c>
      <c r="P23" t="str">
        <f t="shared" si="1"/>
        <v>Netherlands</v>
      </c>
      <c r="Q23">
        <f t="shared" si="0"/>
        <v>42192.776500000007</v>
      </c>
    </row>
    <row r="24" spans="1:17">
      <c r="M24" s="21" t="s">
        <v>52</v>
      </c>
      <c r="N24" s="19">
        <v>26376.673999999999</v>
      </c>
      <c r="P24" t="str">
        <f t="shared" si="1"/>
        <v>Norway</v>
      </c>
      <c r="Q24">
        <f t="shared" si="0"/>
        <v>26376.673999999999</v>
      </c>
    </row>
    <row r="25" spans="1:17">
      <c r="M25" s="21" t="s">
        <v>49</v>
      </c>
      <c r="N25" s="19">
        <v>40290.002</v>
      </c>
      <c r="P25" t="str">
        <f t="shared" si="1"/>
        <v>Poland</v>
      </c>
      <c r="Q25">
        <f t="shared" si="0"/>
        <v>40290.002</v>
      </c>
    </row>
    <row r="26" spans="1:17">
      <c r="M26" s="21" t="s">
        <v>36</v>
      </c>
      <c r="N26" s="19">
        <v>27591.421000000006</v>
      </c>
      <c r="P26" t="str">
        <f t="shared" si="1"/>
        <v>Portugal</v>
      </c>
      <c r="Q26">
        <f t="shared" si="0"/>
        <v>27591.421000000006</v>
      </c>
    </row>
    <row r="27" spans="1:17">
      <c r="M27" s="21" t="s">
        <v>1</v>
      </c>
      <c r="N27" s="19">
        <v>46624.590999999986</v>
      </c>
      <c r="P27" t="str">
        <f t="shared" si="1"/>
        <v>Spain</v>
      </c>
      <c r="Q27">
        <f t="shared" si="0"/>
        <v>46624.590999999986</v>
      </c>
    </row>
    <row r="28" spans="1:17">
      <c r="M28" s="21" t="s">
        <v>12</v>
      </c>
      <c r="N28" s="19">
        <v>35977.811999999991</v>
      </c>
      <c r="P28" t="str">
        <f t="shared" si="1"/>
        <v>Sweden</v>
      </c>
      <c r="Q28">
        <f t="shared" si="0"/>
        <v>35977.811999999991</v>
      </c>
    </row>
    <row r="29" spans="1:17">
      <c r="M29" s="21" t="s">
        <v>41</v>
      </c>
      <c r="N29" s="19">
        <v>24731.628500000003</v>
      </c>
      <c r="P29" t="str">
        <f t="shared" si="1"/>
        <v>Switzerland</v>
      </c>
      <c r="Q29">
        <f t="shared" si="0"/>
        <v>24731.628500000003</v>
      </c>
    </row>
    <row r="30" spans="1:17">
      <c r="M30" s="21" t="s">
        <v>33</v>
      </c>
      <c r="N30" s="19">
        <v>74427.368000000002</v>
      </c>
      <c r="P30" t="str">
        <f t="shared" si="1"/>
        <v>United Kingdom</v>
      </c>
      <c r="Q30">
        <f t="shared" si="0"/>
        <v>74427.368000000002</v>
      </c>
    </row>
    <row r="31" spans="1:17">
      <c r="M31" s="21" t="s">
        <v>96</v>
      </c>
      <c r="N31" s="19">
        <v>645223.17949999997</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6A8E-E763-4DEB-9472-377512807639}">
  <dimension ref="A1:Y51"/>
  <sheetViews>
    <sheetView showGridLines="0" tabSelected="1" zoomScale="85" zoomScaleNormal="85" workbookViewId="0">
      <selection activeCell="W31" sqref="W31"/>
    </sheetView>
  </sheetViews>
  <sheetFormatPr defaultRowHeight="14.25"/>
  <sheetData>
    <row r="1" spans="1:25">
      <c r="A1" s="17"/>
      <c r="B1" s="17"/>
      <c r="C1" s="17"/>
      <c r="D1" s="17"/>
      <c r="E1" s="17"/>
      <c r="F1" s="17"/>
      <c r="G1" s="17"/>
      <c r="H1" s="17"/>
      <c r="I1" s="17"/>
      <c r="J1" s="17"/>
      <c r="K1" s="17"/>
      <c r="L1" s="17"/>
      <c r="M1" s="17"/>
      <c r="N1" s="17"/>
      <c r="O1" s="17"/>
      <c r="P1" s="17"/>
      <c r="Q1" s="17"/>
      <c r="R1" s="17"/>
      <c r="S1" s="17"/>
      <c r="T1" s="17"/>
      <c r="U1" s="17"/>
      <c r="V1" s="17"/>
      <c r="W1" s="17"/>
      <c r="X1" s="17"/>
      <c r="Y1" s="17"/>
    </row>
    <row r="2" spans="1:25">
      <c r="A2" s="17"/>
      <c r="B2" s="17"/>
      <c r="C2" s="17"/>
      <c r="D2" s="17"/>
      <c r="E2" s="17"/>
      <c r="F2" s="17"/>
      <c r="G2" s="17"/>
      <c r="H2" s="17"/>
      <c r="I2" s="17"/>
      <c r="J2" s="17"/>
      <c r="K2" s="17"/>
      <c r="L2" s="17"/>
      <c r="M2" s="17"/>
      <c r="N2" s="17"/>
      <c r="O2" s="17"/>
      <c r="P2" s="17"/>
      <c r="Q2" s="17"/>
      <c r="R2" s="17"/>
      <c r="S2" s="17"/>
      <c r="T2" s="17"/>
      <c r="U2" s="17"/>
      <c r="V2" s="17"/>
      <c r="W2" s="17"/>
      <c r="X2" s="17"/>
      <c r="Y2" s="17"/>
    </row>
    <row r="3" spans="1:25">
      <c r="A3" s="17"/>
      <c r="B3" s="17"/>
      <c r="C3" s="17"/>
      <c r="D3" s="17"/>
      <c r="E3" s="17"/>
      <c r="F3" s="17"/>
      <c r="G3" s="17"/>
      <c r="H3" s="17"/>
      <c r="I3" s="17"/>
      <c r="J3" s="17"/>
      <c r="K3" s="17"/>
      <c r="L3" s="17"/>
      <c r="M3" s="17"/>
      <c r="N3" s="17"/>
      <c r="O3" s="17"/>
      <c r="P3" s="17"/>
      <c r="Q3" s="17"/>
      <c r="R3" s="17"/>
      <c r="S3" s="17"/>
      <c r="T3" s="17"/>
      <c r="U3" s="17"/>
      <c r="V3" s="17"/>
      <c r="W3" s="17"/>
      <c r="X3" s="17"/>
      <c r="Y3" s="17"/>
    </row>
    <row r="4" spans="1:25">
      <c r="A4" s="17"/>
      <c r="B4" s="17"/>
      <c r="C4" s="17"/>
      <c r="D4" s="17"/>
      <c r="E4" s="17"/>
      <c r="F4" s="17"/>
      <c r="G4" s="17"/>
      <c r="H4" s="17"/>
      <c r="I4" s="17"/>
      <c r="J4" s="17"/>
      <c r="K4" s="17"/>
      <c r="L4" s="17"/>
      <c r="M4" s="17"/>
      <c r="N4" s="17"/>
      <c r="O4" s="17"/>
      <c r="P4" s="17"/>
      <c r="Q4" s="17"/>
      <c r="R4" s="17"/>
      <c r="S4" s="17"/>
      <c r="T4" s="17"/>
      <c r="U4" s="17"/>
      <c r="V4" s="17"/>
      <c r="W4" s="17"/>
      <c r="X4" s="17"/>
      <c r="Y4" s="17"/>
    </row>
    <row r="5" spans="1:25">
      <c r="A5" s="17"/>
      <c r="B5" s="17"/>
      <c r="C5" s="17"/>
      <c r="D5" s="17"/>
      <c r="E5" s="17"/>
      <c r="F5" s="17"/>
      <c r="G5" s="17"/>
      <c r="H5" s="17"/>
      <c r="I5" s="17"/>
      <c r="J5" s="17"/>
      <c r="K5" s="17"/>
      <c r="L5" s="17"/>
      <c r="M5" s="17"/>
      <c r="N5" s="17"/>
      <c r="O5" s="17"/>
      <c r="P5" s="17"/>
      <c r="Q5" s="17"/>
      <c r="R5" s="17"/>
      <c r="S5" s="17"/>
      <c r="T5" s="17"/>
      <c r="U5" s="17"/>
      <c r="V5" s="17"/>
      <c r="W5" s="17"/>
      <c r="X5" s="17"/>
      <c r="Y5" s="17"/>
    </row>
    <row r="6" spans="1:25">
      <c r="A6" s="17"/>
      <c r="B6" s="17"/>
      <c r="C6" s="17"/>
      <c r="D6" s="17"/>
      <c r="E6" s="17"/>
      <c r="F6" s="17"/>
      <c r="G6" s="17"/>
      <c r="H6" s="17"/>
      <c r="I6" s="17"/>
      <c r="J6" s="17"/>
      <c r="K6" s="17"/>
      <c r="L6" s="17"/>
      <c r="M6" s="17"/>
      <c r="N6" s="17"/>
      <c r="O6" s="17"/>
      <c r="P6" s="17"/>
      <c r="Q6" s="17"/>
      <c r="R6" s="17"/>
      <c r="S6" s="17"/>
      <c r="T6" s="17"/>
      <c r="U6" s="17"/>
      <c r="V6" s="17"/>
      <c r="W6" s="17"/>
      <c r="X6" s="17"/>
      <c r="Y6" s="17"/>
    </row>
    <row r="7" spans="1:25">
      <c r="A7" s="17"/>
      <c r="B7" s="17"/>
      <c r="C7" s="17"/>
      <c r="D7" s="17"/>
      <c r="E7" s="17"/>
      <c r="F7" s="17"/>
      <c r="G7" s="17"/>
      <c r="H7" s="17"/>
      <c r="I7" s="17"/>
      <c r="J7" s="17"/>
      <c r="K7" s="17"/>
      <c r="L7" s="17"/>
      <c r="M7" s="17"/>
      <c r="N7" s="17"/>
      <c r="O7" s="17"/>
      <c r="P7" s="17"/>
      <c r="Q7" s="17"/>
      <c r="R7" s="17"/>
      <c r="S7" s="17"/>
      <c r="T7" s="17"/>
      <c r="U7" s="17"/>
      <c r="V7" s="17"/>
      <c r="W7" s="17"/>
      <c r="X7" s="17"/>
      <c r="Y7" s="17"/>
    </row>
    <row r="8" spans="1:25" ht="15">
      <c r="A8" s="17"/>
      <c r="B8" s="17"/>
      <c r="C8" s="17"/>
      <c r="D8" s="18"/>
      <c r="E8" s="17"/>
      <c r="F8" s="17"/>
      <c r="G8" s="17"/>
      <c r="H8" s="17"/>
      <c r="I8" s="17"/>
      <c r="J8" s="17"/>
      <c r="K8" s="17"/>
      <c r="L8" s="17"/>
      <c r="M8" s="17"/>
      <c r="N8" s="17"/>
      <c r="O8" s="17"/>
      <c r="P8" s="17"/>
      <c r="Q8" s="17"/>
      <c r="R8" s="17"/>
      <c r="S8" s="17"/>
      <c r="T8" s="17"/>
      <c r="U8" s="17"/>
      <c r="V8" s="17"/>
      <c r="W8" s="17"/>
      <c r="X8" s="17"/>
      <c r="Y8" s="17"/>
    </row>
    <row r="9" spans="1:25">
      <c r="A9" s="17"/>
      <c r="B9" s="17"/>
      <c r="C9" s="17"/>
      <c r="D9" s="17"/>
      <c r="E9" s="17"/>
      <c r="F9" s="17"/>
      <c r="G9" s="17"/>
      <c r="H9" s="17"/>
      <c r="I9" s="17"/>
      <c r="J9" s="17"/>
      <c r="K9" s="17"/>
      <c r="L9" s="17"/>
      <c r="M9" s="17"/>
      <c r="N9" s="17"/>
      <c r="O9" s="17"/>
      <c r="P9" s="17"/>
      <c r="Q9" s="17"/>
      <c r="R9" s="17"/>
      <c r="S9" s="17"/>
      <c r="T9" s="17"/>
      <c r="U9" s="17"/>
      <c r="V9" s="17"/>
      <c r="W9" s="17"/>
      <c r="X9" s="17"/>
      <c r="Y9" s="17"/>
    </row>
    <row r="10" spans="1:25">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spans="1:25">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spans="1:25">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spans="1:25">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spans="1:25">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spans="1:25">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spans="1:25">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spans="1:25">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spans="1:25">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spans="1:25">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5">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5">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5">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5">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spans="1:25">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spans="1:2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spans="1:25">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spans="1:25">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spans="1:25">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spans="1:25">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spans="1:25">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spans="1:25">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spans="1:25">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spans="1:2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spans="1:25">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spans="1:25">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spans="1:25">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spans="1:25">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spans="1:25">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spans="1:25">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PUSHP RAJ</cp:lastModifiedBy>
  <dcterms:created xsi:type="dcterms:W3CDTF">2026-09-07T01:30:55Z</dcterms:created>
  <dcterms:modified xsi:type="dcterms:W3CDTF">2026-10-20T15:47:36Z</dcterms:modified>
</cp:coreProperties>
</file>