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C:\Users\andrlovaj\Documents\"/>
    </mc:Choice>
  </mc:AlternateContent>
  <xr:revisionPtr revIDLastSave="0" documentId="8_{26EDE90B-A82F-40AF-849C-477C093DE7D6}" xr6:coauthVersionLast="33" xr6:coauthVersionMax="33" xr10:uidLastSave="{00000000-0000-0000-0000-000000000000}"/>
  <bookViews>
    <workbookView xWindow="30525" yWindow="0" windowWidth="19560" windowHeight="7905" tabRatio="825" activeTab="6" xr2:uid="{00000000-000D-0000-FFFF-FFFF00000000}"/>
  </bookViews>
  <sheets>
    <sheet name="souhrn_2018" sheetId="22" r:id="rId1"/>
    <sheet name="HYPOS" sheetId="3" r:id="rId2"/>
    <sheet name="HYP_HTL" sheetId="19" r:id="rId3"/>
    <sheet name="COMODA" sheetId="4" r:id="rId4"/>
    <sheet name="SAGS" sheetId="23" r:id="rId5"/>
    <sheet name="ARCHA" sheetId="24" r:id="rId6"/>
    <sheet name="CONDOR" sheetId="25" r:id="rId7"/>
    <sheet name="eArchiv" sheetId="8" r:id="rId8"/>
    <sheet name="MIG" sheetId="26" r:id="rId9"/>
    <sheet name="GEPARD" sheetId="34" r:id="rId10"/>
    <sheet name="FCO" sheetId="27" r:id="rId11"/>
    <sheet name="DC" sheetId="28" r:id="rId12"/>
    <sheet name="PK" sheetId="29" r:id="rId13"/>
    <sheet name="eKnih" sheetId="30" r:id="rId14"/>
    <sheet name="Form" sheetId="31" r:id="rId15"/>
    <sheet name="BINF" sheetId="32" r:id="rId16"/>
    <sheet name="SIS" sheetId="33" r:id="rId17"/>
  </sheets>
  <definedNames>
    <definedName name="_xlnm._FilterDatabase" localSheetId="5" hidden="1">ARCHA!$A$11:$F$11</definedName>
    <definedName name="_xlnm._FilterDatabase" localSheetId="15" hidden="1">BINF!$A$110:$F$110</definedName>
    <definedName name="_xlnm._FilterDatabase" localSheetId="6" hidden="1">CONDOR!$A$42:$F$42</definedName>
    <definedName name="_xlnm._FilterDatabase" localSheetId="11" hidden="1">DC!$A$79:$F$79</definedName>
    <definedName name="_xlnm._FilterDatabase" localSheetId="7" hidden="1">eArchiv!$A$155:$F$155</definedName>
    <definedName name="_xlnm._FilterDatabase" localSheetId="13" hidden="1">eKnih!$A$79:$F$79</definedName>
    <definedName name="_xlnm._FilterDatabase" localSheetId="10" hidden="1">FCO!$A$79:$F$79</definedName>
    <definedName name="_xlnm._FilterDatabase" localSheetId="14" hidden="1">Form!$A$79:$F$79</definedName>
    <definedName name="_xlnm._FilterDatabase" localSheetId="9" hidden="1">GEPARD!$A$79:$F$79</definedName>
    <definedName name="_xlnm._FilterDatabase" localSheetId="2" hidden="1">HYP_HTL!$A$454:$L$615</definedName>
    <definedName name="_xlnm._FilterDatabase" localSheetId="1" hidden="1">HYPOS!$A$142:$F$142</definedName>
    <definedName name="_xlnm._FilterDatabase" localSheetId="8" hidden="1">MIG!$A$61:$F$61</definedName>
    <definedName name="_xlnm._FilterDatabase" localSheetId="12" hidden="1">PK!$A$46:$F$46</definedName>
    <definedName name="_xlnm._FilterDatabase" localSheetId="16" hidden="1">SIS!$A$81:$F$81</definedName>
  </definedNames>
  <calcPr calcId="179016"/>
</workbook>
</file>

<file path=xl/calcChain.xml><?xml version="1.0" encoding="utf-8"?>
<calcChain xmlns="http://schemas.openxmlformats.org/spreadsheetml/2006/main">
  <c r="D185" i="8" l="1"/>
  <c r="D152" i="4"/>
  <c r="D227" i="3"/>
  <c r="D57" i="25"/>
  <c r="P11" i="22"/>
  <c r="F617" i="19"/>
  <c r="F618" i="19"/>
  <c r="F627" i="19"/>
  <c r="F628" i="19"/>
  <c r="F637" i="19"/>
  <c r="F638" i="19"/>
  <c r="F639" i="19"/>
  <c r="F647" i="19"/>
  <c r="D153" i="8"/>
  <c r="M12" i="22"/>
  <c r="N12" i="22"/>
  <c r="D64" i="29"/>
  <c r="D44" i="29"/>
  <c r="D16" i="29"/>
  <c r="P20" i="22"/>
  <c r="P19" i="22"/>
  <c r="P16" i="22"/>
  <c r="P15" i="22"/>
  <c r="P14" i="22"/>
  <c r="P10" i="22"/>
  <c r="D187" i="3"/>
  <c r="M4" i="22"/>
  <c r="N4" i="22"/>
  <c r="N3" i="22"/>
  <c r="D108" i="32"/>
  <c r="M21" i="22"/>
  <c r="N21" i="22"/>
  <c r="O21" i="22"/>
  <c r="D101" i="4"/>
  <c r="M7" i="22"/>
  <c r="M6" i="22"/>
  <c r="D40" i="25"/>
  <c r="M11" i="22"/>
  <c r="N11" i="22"/>
  <c r="D24" i="33"/>
  <c r="M16" i="22"/>
  <c r="D51" i="26"/>
  <c r="D76" i="32"/>
  <c r="D21" i="34"/>
  <c r="D122" i="8"/>
  <c r="J12" i="22"/>
  <c r="K12" i="22"/>
  <c r="F450" i="19"/>
  <c r="F451" i="19"/>
  <c r="F293" i="19"/>
  <c r="F294" i="19"/>
  <c r="F295" i="19"/>
  <c r="F232" i="19"/>
  <c r="G5" i="22"/>
  <c r="F452" i="19"/>
  <c r="D65" i="4"/>
  <c r="J7" i="22"/>
  <c r="D21" i="31"/>
  <c r="J20" i="22"/>
  <c r="J14" i="22"/>
  <c r="D79" i="3"/>
  <c r="G4" i="22"/>
  <c r="D106" i="8"/>
  <c r="G12" i="22"/>
  <c r="H12" i="22"/>
  <c r="D45" i="4"/>
  <c r="G7" i="22"/>
  <c r="H7" i="22"/>
  <c r="H6" i="22"/>
  <c r="I6" i="22"/>
  <c r="D15" i="33"/>
  <c r="D35" i="26"/>
  <c r="G13" i="22"/>
  <c r="H13" i="22"/>
  <c r="D51" i="32"/>
  <c r="G21" i="22"/>
  <c r="H21" i="22"/>
  <c r="I21" i="22"/>
  <c r="D57" i="3"/>
  <c r="AK17" i="22"/>
  <c r="AK9" i="22"/>
  <c r="AK6" i="22"/>
  <c r="AK3" i="22"/>
  <c r="AK23" i="22"/>
  <c r="AH17" i="22"/>
  <c r="AH9" i="22"/>
  <c r="AH23" i="22"/>
  <c r="AH6" i="22"/>
  <c r="AH3" i="22"/>
  <c r="AE17" i="22"/>
  <c r="AE9" i="22"/>
  <c r="AE6" i="22"/>
  <c r="AE3" i="22"/>
  <c r="AB17" i="22"/>
  <c r="AB9" i="22"/>
  <c r="AB23" i="22"/>
  <c r="AB6" i="22"/>
  <c r="AB3" i="22"/>
  <c r="Y17" i="22"/>
  <c r="Y9" i="22"/>
  <c r="Y6" i="22"/>
  <c r="Y3" i="22"/>
  <c r="Y23" i="22"/>
  <c r="V17" i="22"/>
  <c r="V23" i="22"/>
  <c r="V9" i="22"/>
  <c r="V6" i="22"/>
  <c r="V3" i="22"/>
  <c r="S17" i="22"/>
  <c r="S9" i="22"/>
  <c r="S6" i="22"/>
  <c r="S3" i="22"/>
  <c r="AL22" i="22"/>
  <c r="AM22" i="22"/>
  <c r="AL21" i="22"/>
  <c r="AM21" i="22"/>
  <c r="AL20" i="22"/>
  <c r="AL19" i="22"/>
  <c r="AL18" i="22"/>
  <c r="AL16" i="22"/>
  <c r="AL15" i="22"/>
  <c r="AL14" i="22"/>
  <c r="AL12" i="22"/>
  <c r="AL11" i="22"/>
  <c r="AL10" i="22"/>
  <c r="AL8" i="22"/>
  <c r="AL7" i="22"/>
  <c r="AL6" i="22"/>
  <c r="AM6" i="22"/>
  <c r="AL5" i="22"/>
  <c r="AL4" i="22"/>
  <c r="AI22" i="22"/>
  <c r="AJ22" i="22"/>
  <c r="AI21" i="22"/>
  <c r="AJ21" i="22"/>
  <c r="AI20" i="22"/>
  <c r="AI19" i="22"/>
  <c r="AI16" i="22"/>
  <c r="AI15" i="22"/>
  <c r="AI14" i="22"/>
  <c r="AI13" i="22"/>
  <c r="AI12" i="22"/>
  <c r="AI11" i="22"/>
  <c r="AI8" i="22"/>
  <c r="AI5" i="22"/>
  <c r="AI4" i="22"/>
  <c r="AI3" i="22"/>
  <c r="AF22" i="22"/>
  <c r="AG22" i="22"/>
  <c r="AF21" i="22"/>
  <c r="AG21" i="22"/>
  <c r="AF20" i="22"/>
  <c r="AF19" i="22"/>
  <c r="AF18" i="22"/>
  <c r="AF16" i="22"/>
  <c r="AF15" i="22"/>
  <c r="AF14" i="22"/>
  <c r="AF13" i="22"/>
  <c r="AF12" i="22"/>
  <c r="AF11" i="22"/>
  <c r="AF8" i="22"/>
  <c r="AF7" i="22"/>
  <c r="AF5" i="22"/>
  <c r="AF3" i="22"/>
  <c r="AG3" i="22"/>
  <c r="AF4" i="22"/>
  <c r="AC22" i="22"/>
  <c r="AD22" i="22"/>
  <c r="AC21" i="22"/>
  <c r="AD21" i="22"/>
  <c r="AC20" i="22"/>
  <c r="AC19" i="22"/>
  <c r="AC18" i="22"/>
  <c r="AC16" i="22"/>
  <c r="AC15" i="22"/>
  <c r="AC14" i="22"/>
  <c r="AC13" i="22"/>
  <c r="AC12" i="22"/>
  <c r="AC11" i="22"/>
  <c r="AC10" i="22"/>
  <c r="AC8" i="22"/>
  <c r="AC7" i="22"/>
  <c r="AC5" i="22"/>
  <c r="AC4" i="22"/>
  <c r="AC3" i="22"/>
  <c r="Z22" i="22"/>
  <c r="AA22" i="22"/>
  <c r="Z21" i="22"/>
  <c r="AA21" i="22"/>
  <c r="Z20" i="22"/>
  <c r="Z19" i="22"/>
  <c r="Z16" i="22"/>
  <c r="Z15" i="22"/>
  <c r="Z14" i="22"/>
  <c r="Z13" i="22"/>
  <c r="Z12" i="22"/>
  <c r="Z11" i="22"/>
  <c r="Z8" i="22"/>
  <c r="Z5" i="22"/>
  <c r="Z4" i="22"/>
  <c r="W22" i="22"/>
  <c r="X22" i="22"/>
  <c r="W21" i="22"/>
  <c r="X21" i="22"/>
  <c r="W20" i="22"/>
  <c r="W19" i="22"/>
  <c r="W16" i="22"/>
  <c r="W15" i="22"/>
  <c r="W14" i="22"/>
  <c r="W13" i="22"/>
  <c r="W12" i="22"/>
  <c r="W11" i="22"/>
  <c r="W8" i="22"/>
  <c r="W5" i="22"/>
  <c r="T22" i="22"/>
  <c r="U22" i="22"/>
  <c r="T21" i="22"/>
  <c r="U21" i="22"/>
  <c r="T20" i="22"/>
  <c r="T19" i="22"/>
  <c r="T16" i="22"/>
  <c r="T15" i="22"/>
  <c r="T14" i="22"/>
  <c r="T13" i="22"/>
  <c r="T12" i="22"/>
  <c r="T11" i="22"/>
  <c r="T10" i="22"/>
  <c r="T8" i="22"/>
  <c r="T5" i="22"/>
  <c r="T4" i="22"/>
  <c r="Q20" i="22"/>
  <c r="Q19" i="22"/>
  <c r="Q16" i="22"/>
  <c r="Q15" i="22"/>
  <c r="Q14" i="22"/>
  <c r="N16" i="22"/>
  <c r="K20" i="22"/>
  <c r="K14" i="22"/>
  <c r="S23" i="22"/>
  <c r="T3" i="22"/>
  <c r="AE23" i="22"/>
  <c r="AC6" i="22"/>
  <c r="AD6" i="22"/>
  <c r="Z3" i="22"/>
  <c r="AF6" i="22"/>
  <c r="AG6" i="22"/>
  <c r="AL3" i="22"/>
  <c r="AM3" i="22"/>
  <c r="AM23" i="22"/>
  <c r="AL17" i="22"/>
  <c r="AM17" i="22"/>
  <c r="T9" i="22"/>
  <c r="U9" i="22"/>
  <c r="AL13" i="22"/>
  <c r="AL9" i="22"/>
  <c r="AM9" i="22"/>
  <c r="AJ3" i="22"/>
  <c r="AI7" i="22"/>
  <c r="AI6" i="22"/>
  <c r="AJ6" i="22"/>
  <c r="AI18" i="22"/>
  <c r="AI17" i="22"/>
  <c r="AJ17" i="22"/>
  <c r="AI10" i="22"/>
  <c r="AI9" i="22"/>
  <c r="AJ9" i="22"/>
  <c r="AF17" i="22"/>
  <c r="AG17" i="22"/>
  <c r="AF10" i="22"/>
  <c r="AF9" i="22"/>
  <c r="AG9" i="22"/>
  <c r="AD3" i="22"/>
  <c r="AC9" i="22"/>
  <c r="AD9" i="22"/>
  <c r="AC17" i="22"/>
  <c r="AD17" i="22"/>
  <c r="AA3" i="22"/>
  <c r="Z10" i="22"/>
  <c r="Z9" i="22"/>
  <c r="AA9" i="22"/>
  <c r="Z7" i="22"/>
  <c r="Z6" i="22"/>
  <c r="AA6" i="22"/>
  <c r="Z18" i="22"/>
  <c r="Z17" i="22"/>
  <c r="AA17" i="22"/>
  <c r="W7" i="22"/>
  <c r="W6" i="22"/>
  <c r="X6" i="22"/>
  <c r="W18" i="22"/>
  <c r="W17" i="22"/>
  <c r="X17" i="22"/>
  <c r="W4" i="22"/>
  <c r="W3" i="22"/>
  <c r="W10" i="22"/>
  <c r="W9" i="22"/>
  <c r="X9" i="22"/>
  <c r="U3" i="22"/>
  <c r="T7" i="22"/>
  <c r="T6" i="22"/>
  <c r="U6" i="22"/>
  <c r="T18" i="22"/>
  <c r="T17" i="22"/>
  <c r="U17" i="22"/>
  <c r="Q10" i="22"/>
  <c r="D19" i="25"/>
  <c r="G11" i="22"/>
  <c r="D20" i="24"/>
  <c r="AG23" i="22"/>
  <c r="AL23" i="22"/>
  <c r="AF23" i="22"/>
  <c r="AD23" i="22"/>
  <c r="AC23" i="22"/>
  <c r="AA23" i="22"/>
  <c r="AJ23" i="22"/>
  <c r="AI23" i="22"/>
  <c r="Z23" i="22"/>
  <c r="W23" i="22"/>
  <c r="X3" i="22"/>
  <c r="X23" i="22"/>
  <c r="U23" i="22"/>
  <c r="T23" i="22"/>
  <c r="D25" i="26"/>
  <c r="D13" i="22"/>
  <c r="E13" i="22"/>
  <c r="D78" i="8"/>
  <c r="D12" i="22"/>
  <c r="E12" i="22"/>
  <c r="D31" i="32"/>
  <c r="D21" i="22"/>
  <c r="E21" i="22"/>
  <c r="F21" i="22"/>
  <c r="D8" i="25"/>
  <c r="D11" i="22"/>
  <c r="E11" i="22"/>
  <c r="D18" i="4"/>
  <c r="D84" i="34"/>
  <c r="D77" i="34"/>
  <c r="D70" i="34"/>
  <c r="D63" i="34"/>
  <c r="D56" i="34"/>
  <c r="D49" i="34"/>
  <c r="D42" i="34"/>
  <c r="D35" i="34"/>
  <c r="D28" i="34"/>
  <c r="M14" i="22"/>
  <c r="N14" i="22"/>
  <c r="D14" i="34"/>
  <c r="G14" i="22"/>
  <c r="H14" i="22"/>
  <c r="D7" i="34"/>
  <c r="D14" i="22"/>
  <c r="D106" i="25"/>
  <c r="D99" i="25"/>
  <c r="D92" i="25"/>
  <c r="D85" i="25"/>
  <c r="D78" i="25"/>
  <c r="D71" i="25"/>
  <c r="D64" i="25"/>
  <c r="D24" i="25"/>
  <c r="J11" i="22"/>
  <c r="K11" i="22"/>
  <c r="D90" i="24"/>
  <c r="D83" i="24"/>
  <c r="D76" i="24"/>
  <c r="D69" i="24"/>
  <c r="D62" i="24"/>
  <c r="D55" i="24"/>
  <c r="D48" i="24"/>
  <c r="D41" i="24"/>
  <c r="D34" i="24"/>
  <c r="M10" i="22"/>
  <c r="N10" i="22"/>
  <c r="D27" i="24"/>
  <c r="J10" i="22"/>
  <c r="K10" i="22"/>
  <c r="G10" i="22"/>
  <c r="D9" i="24"/>
  <c r="D10" i="22"/>
  <c r="D84" i="23"/>
  <c r="D77" i="23"/>
  <c r="D70" i="23"/>
  <c r="D63" i="23"/>
  <c r="D56" i="23"/>
  <c r="D49" i="23"/>
  <c r="D42" i="23"/>
  <c r="D35" i="23"/>
  <c r="P8" i="22"/>
  <c r="D28" i="23"/>
  <c r="M8" i="22"/>
  <c r="N8" i="22"/>
  <c r="D21" i="23"/>
  <c r="J8" i="22"/>
  <c r="K8" i="22"/>
  <c r="D14" i="23"/>
  <c r="G8" i="22"/>
  <c r="H8" i="22"/>
  <c r="D7" i="23"/>
  <c r="D8" i="22"/>
  <c r="D201" i="4"/>
  <c r="D194" i="4"/>
  <c r="D187" i="4"/>
  <c r="D180" i="4"/>
  <c r="D173" i="4"/>
  <c r="D166" i="4"/>
  <c r="D159" i="4"/>
  <c r="P7" i="22"/>
  <c r="D7" i="22"/>
  <c r="D6" i="22"/>
  <c r="D86" i="33"/>
  <c r="D79" i="33"/>
  <c r="D72" i="33"/>
  <c r="D65" i="33"/>
  <c r="D58" i="33"/>
  <c r="D51" i="33"/>
  <c r="D44" i="33"/>
  <c r="D37" i="33"/>
  <c r="P22" i="22"/>
  <c r="D30" i="33"/>
  <c r="M22" i="22"/>
  <c r="N22" i="22"/>
  <c r="J22" i="22"/>
  <c r="K22" i="22"/>
  <c r="L22" i="22"/>
  <c r="G22" i="22"/>
  <c r="H22" i="22"/>
  <c r="I22" i="22"/>
  <c r="D7" i="33"/>
  <c r="D22" i="22"/>
  <c r="D203" i="32"/>
  <c r="D196" i="32"/>
  <c r="D189" i="32"/>
  <c r="D182" i="32"/>
  <c r="D175" i="32"/>
  <c r="D168" i="32"/>
  <c r="D161" i="32"/>
  <c r="D154" i="32"/>
  <c r="P21" i="22"/>
  <c r="Q21" i="22"/>
  <c r="R21" i="22"/>
  <c r="J21" i="22"/>
  <c r="K21" i="22"/>
  <c r="L21" i="22"/>
  <c r="D84" i="31"/>
  <c r="D77" i="31"/>
  <c r="D70" i="31"/>
  <c r="D63" i="31"/>
  <c r="D56" i="31"/>
  <c r="D49" i="31"/>
  <c r="D42" i="31"/>
  <c r="D35" i="31"/>
  <c r="D28" i="31"/>
  <c r="M20" i="22"/>
  <c r="N20" i="22"/>
  <c r="D14" i="31"/>
  <c r="G20" i="22"/>
  <c r="H20" i="22"/>
  <c r="D7" i="31"/>
  <c r="D20" i="22"/>
  <c r="D84" i="30"/>
  <c r="D77" i="30"/>
  <c r="D70" i="30"/>
  <c r="D63" i="30"/>
  <c r="D56" i="30"/>
  <c r="D49" i="30"/>
  <c r="D42" i="30"/>
  <c r="D35" i="30"/>
  <c r="D28" i="30"/>
  <c r="M19" i="22"/>
  <c r="N19" i="22"/>
  <c r="D21" i="30"/>
  <c r="J19" i="22"/>
  <c r="K19" i="22"/>
  <c r="D14" i="30"/>
  <c r="G19" i="22"/>
  <c r="H19" i="22"/>
  <c r="D7" i="30"/>
  <c r="D19" i="22"/>
  <c r="D122" i="29"/>
  <c r="D115" i="29"/>
  <c r="D108" i="29"/>
  <c r="D101" i="29"/>
  <c r="D94" i="29"/>
  <c r="D87" i="29"/>
  <c r="D80" i="29"/>
  <c r="D73" i="29"/>
  <c r="P18" i="22"/>
  <c r="M18" i="22"/>
  <c r="M17" i="22"/>
  <c r="J18" i="22"/>
  <c r="K18" i="22"/>
  <c r="K17" i="22"/>
  <c r="L17" i="22"/>
  <c r="D26" i="29"/>
  <c r="G18" i="22"/>
  <c r="H18" i="22"/>
  <c r="H17" i="22"/>
  <c r="I17" i="22"/>
  <c r="D18" i="22"/>
  <c r="D17" i="22"/>
  <c r="D84" i="28"/>
  <c r="D77" i="28"/>
  <c r="D70" i="28"/>
  <c r="D63" i="28"/>
  <c r="D56" i="28"/>
  <c r="D49" i="28"/>
  <c r="D42" i="28"/>
  <c r="D35" i="28"/>
  <c r="D28" i="28"/>
  <c r="D21" i="28"/>
  <c r="J16" i="22"/>
  <c r="K16" i="22"/>
  <c r="D14" i="28"/>
  <c r="G16" i="22"/>
  <c r="H16" i="22"/>
  <c r="D7" i="28"/>
  <c r="D16" i="22"/>
  <c r="D84" i="27"/>
  <c r="D77" i="27"/>
  <c r="D70" i="27"/>
  <c r="D63" i="27"/>
  <c r="D56" i="27"/>
  <c r="D49" i="27"/>
  <c r="D42" i="27"/>
  <c r="D35" i="27"/>
  <c r="D28" i="27"/>
  <c r="M15" i="22"/>
  <c r="N15" i="22"/>
  <c r="D21" i="27"/>
  <c r="J15" i="22"/>
  <c r="K15" i="22"/>
  <c r="D14" i="27"/>
  <c r="G15" i="22"/>
  <c r="H15" i="22"/>
  <c r="D7" i="27"/>
  <c r="D15" i="22"/>
  <c r="D122" i="26"/>
  <c r="D115" i="26"/>
  <c r="D108" i="26"/>
  <c r="D101" i="26"/>
  <c r="D94" i="26"/>
  <c r="D87" i="26"/>
  <c r="D80" i="26"/>
  <c r="D73" i="26"/>
  <c r="P13" i="22"/>
  <c r="Q13" i="22"/>
  <c r="D59" i="26"/>
  <c r="M13" i="22"/>
  <c r="N13" i="22"/>
  <c r="J13" i="22"/>
  <c r="K13" i="22"/>
  <c r="F677" i="19"/>
  <c r="F678" i="19"/>
  <c r="F679" i="19"/>
  <c r="F667" i="19"/>
  <c r="F668" i="19"/>
  <c r="F669" i="19"/>
  <c r="F657" i="19"/>
  <c r="F658" i="19"/>
  <c r="F659" i="19"/>
  <c r="F648" i="19"/>
  <c r="F649" i="19"/>
  <c r="F143" i="19"/>
  <c r="F144" i="19"/>
  <c r="F697" i="19"/>
  <c r="F698" i="19"/>
  <c r="F699" i="19"/>
  <c r="F687" i="19"/>
  <c r="D276" i="3"/>
  <c r="D269" i="3"/>
  <c r="D262" i="3"/>
  <c r="D255" i="3"/>
  <c r="D248" i="3"/>
  <c r="D241" i="3"/>
  <c r="D234" i="3"/>
  <c r="P4" i="22"/>
  <c r="D140" i="3"/>
  <c r="J4" i="22"/>
  <c r="Q8" i="22"/>
  <c r="J17" i="22"/>
  <c r="J5" i="22"/>
  <c r="K5" i="22"/>
  <c r="F145" i="19"/>
  <c r="D5" i="22"/>
  <c r="H5" i="22"/>
  <c r="H10" i="22"/>
  <c r="D234" i="8"/>
  <c r="F688" i="19"/>
  <c r="F689" i="19"/>
  <c r="D227" i="8"/>
  <c r="D220" i="8"/>
  <c r="D213" i="8"/>
  <c r="D206" i="8"/>
  <c r="P12" i="22"/>
  <c r="Q12" i="22"/>
  <c r="D192" i="8"/>
  <c r="D199" i="8"/>
  <c r="E5" i="22"/>
  <c r="E8" i="22"/>
  <c r="E10" i="22"/>
  <c r="E14" i="22"/>
  <c r="E15" i="22"/>
  <c r="E16" i="22"/>
  <c r="E19" i="22"/>
  <c r="E20" i="22"/>
  <c r="E22" i="22"/>
  <c r="F22" i="22"/>
  <c r="C23" i="22"/>
  <c r="D4" i="22"/>
  <c r="E4" i="22"/>
  <c r="E3" i="22"/>
  <c r="F619" i="19"/>
  <c r="M5" i="22"/>
  <c r="N18" i="22"/>
  <c r="N17" i="22"/>
  <c r="O17" i="22"/>
  <c r="E18" i="22"/>
  <c r="E17" i="22"/>
  <c r="F17" i="22"/>
  <c r="G17" i="22"/>
  <c r="Q22" i="22"/>
  <c r="O22" i="22"/>
  <c r="N5" i="22"/>
  <c r="R22" i="22"/>
  <c r="P17" i="22"/>
  <c r="Q18" i="22"/>
  <c r="Q17" i="22"/>
  <c r="R17" i="22"/>
  <c r="G9" i="22"/>
  <c r="E9" i="22"/>
  <c r="F9" i="22"/>
  <c r="K9" i="22"/>
  <c r="L9" i="22"/>
  <c r="N9" i="22"/>
  <c r="O9" i="22"/>
  <c r="Q11" i="22"/>
  <c r="Q9" i="22"/>
  <c r="R9" i="22"/>
  <c r="P9" i="22"/>
  <c r="H11" i="22"/>
  <c r="H9" i="22"/>
  <c r="I9" i="22"/>
  <c r="J9" i="22"/>
  <c r="D9" i="22"/>
  <c r="M9" i="22"/>
  <c r="Q7" i="22"/>
  <c r="Q6" i="22"/>
  <c r="R6" i="22"/>
  <c r="P6" i="22"/>
  <c r="J6" i="22"/>
  <c r="K7" i="22"/>
  <c r="K6" i="22"/>
  <c r="L6" i="22"/>
  <c r="G6" i="22"/>
  <c r="E7" i="22"/>
  <c r="E6" i="22"/>
  <c r="F6" i="22"/>
  <c r="N7" i="22"/>
  <c r="N6" i="22"/>
  <c r="O6" i="22"/>
  <c r="F629" i="19"/>
  <c r="P5" i="22"/>
  <c r="Q5" i="22"/>
  <c r="G3" i="22"/>
  <c r="H4" i="22"/>
  <c r="H3" i="22"/>
  <c r="I3" i="22"/>
  <c r="J3" i="22"/>
  <c r="K4" i="22"/>
  <c r="K3" i="22"/>
  <c r="K23" i="22"/>
  <c r="M3" i="22"/>
  <c r="F3" i="22"/>
  <c r="O3" i="22"/>
  <c r="D3" i="22"/>
  <c r="Q4" i="22"/>
  <c r="H23" i="22"/>
  <c r="D23" i="22"/>
  <c r="J23" i="22"/>
  <c r="I23" i="22"/>
  <c r="M23" i="22"/>
  <c r="G23" i="22"/>
  <c r="N23" i="22"/>
  <c r="O23" i="22"/>
  <c r="F23" i="22"/>
  <c r="F25" i="22"/>
  <c r="E23" i="22"/>
  <c r="Q3" i="22"/>
  <c r="R3" i="22"/>
  <c r="R23" i="22"/>
  <c r="P3" i="22"/>
  <c r="P23" i="22"/>
  <c r="L3" i="22"/>
  <c r="L23" i="22"/>
  <c r="I25" i="22"/>
  <c r="L25" i="22"/>
  <c r="O25" i="22"/>
  <c r="R25" i="22"/>
  <c r="U25" i="22"/>
  <c r="X25" i="22"/>
  <c r="AA25" i="22"/>
  <c r="AD25" i="22"/>
  <c r="AG25" i="22"/>
  <c r="AJ25" i="22"/>
  <c r="AM25" i="22"/>
  <c r="Q2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Dobes</author>
  </authors>
  <commentList>
    <comment ref="D12" authorId="0" shapeId="0" xr:uid="{66546668-7CEC-4F8E-A2C9-5DD0916BBCAD}">
      <text>
        <r>
          <rPr>
            <b/>
            <sz val="9"/>
            <color indexed="81"/>
            <rFont val="Tahoma"/>
            <family val="2"/>
            <charset val="238"/>
          </rPr>
          <t>Martin Dobes:</t>
        </r>
        <r>
          <rPr>
            <sz val="9"/>
            <color indexed="81"/>
            <rFont val="Tahoma"/>
            <family val="2"/>
            <charset val="238"/>
          </rPr>
          <t xml:space="preserve">
</t>
        </r>
        <r>
          <rPr>
            <b/>
            <sz val="9"/>
            <color indexed="81"/>
            <rFont val="Tahoma"/>
            <family val="2"/>
            <charset val="238"/>
          </rPr>
          <t>eArchiv</t>
        </r>
        <r>
          <rPr>
            <sz val="9"/>
            <color indexed="81"/>
            <rFont val="Tahoma"/>
            <family val="2"/>
            <charset val="238"/>
          </rPr>
          <t xml:space="preserve">
SD_MMB_servis_aplikace_souhrn_012018 - 199,5PHP
SD_MMB_servis_aplikace_souhrn_022018 - 
po dohododě s Martinem Kratochvílem odstraněn z výkazů požadavek EA-255 - Dokumentace (9,06PH) - po úpravě 110,44 PH (za 1/2018)</t>
        </r>
      </text>
    </comment>
  </commentList>
</comments>
</file>

<file path=xl/sharedStrings.xml><?xml version="1.0" encoding="utf-8"?>
<sst xmlns="http://schemas.openxmlformats.org/spreadsheetml/2006/main" count="8301" uniqueCount="1655">
  <si>
    <t>balíček</t>
  </si>
  <si>
    <t>aplikace s možností převodu volných hodin (PH) v rámci balíčku</t>
  </si>
  <si>
    <t>počet hodin (PH) předplacených v rámci paušálu</t>
  </si>
  <si>
    <t>výkaz</t>
  </si>
  <si>
    <t>nad rámec</t>
  </si>
  <si>
    <t>čerpání SB</t>
  </si>
  <si>
    <t>balíček_A</t>
  </si>
  <si>
    <t>Hypos, Hypos Hotline</t>
  </si>
  <si>
    <t>Hypos</t>
  </si>
  <si>
    <t>Hypos Hotline</t>
  </si>
  <si>
    <t>balíček_B</t>
  </si>
  <si>
    <t>COMODA, SAGS</t>
  </si>
  <si>
    <t>Comoda</t>
  </si>
  <si>
    <t>SAGS</t>
  </si>
  <si>
    <t>balíček_C</t>
  </si>
  <si>
    <t>ARCHA, CONDOR, EVÝPISY, LOANKOM, MIG, GEPARD, KONVERTOR, DC</t>
  </si>
  <si>
    <t>Archa</t>
  </si>
  <si>
    <t>Condor</t>
  </si>
  <si>
    <t>eArchiv</t>
  </si>
  <si>
    <t>MIG</t>
  </si>
  <si>
    <t>Gepard</t>
  </si>
  <si>
    <t>FCO (Konvertor)</t>
  </si>
  <si>
    <t>DC</t>
  </si>
  <si>
    <t>balíček_D</t>
  </si>
  <si>
    <t>PROCESNÍ KNIHY, EKNIHOVNA, FORMULÁŘE</t>
  </si>
  <si>
    <t>PK</t>
  </si>
  <si>
    <t>eKnihovna</t>
  </si>
  <si>
    <t>Formuláře</t>
  </si>
  <si>
    <t>balíček_E</t>
  </si>
  <si>
    <t>BINF</t>
  </si>
  <si>
    <t>balíček_G</t>
  </si>
  <si>
    <t>SIS</t>
  </si>
  <si>
    <t>Celkem měsíční paušál</t>
  </si>
  <si>
    <t>S nemožností převádět volné PH mezi jednotlivými balíčky A - G</t>
  </si>
  <si>
    <t>Slevový budget</t>
  </si>
  <si>
    <t>leden</t>
  </si>
  <si>
    <t>únor</t>
  </si>
  <si>
    <t>březen</t>
  </si>
  <si>
    <t>duben</t>
  </si>
  <si>
    <t>květen</t>
  </si>
  <si>
    <t>Název projektu</t>
  </si>
  <si>
    <t>Požadavek</t>
  </si>
  <si>
    <t>Zaměstnanec</t>
  </si>
  <si>
    <t>Výkazano hodin</t>
  </si>
  <si>
    <t>Datum výkazu</t>
  </si>
  <si>
    <t>Popis na výkazu</t>
  </si>
  <si>
    <t>Projektové vedení</t>
  </si>
  <si>
    <t>HYPOS</t>
  </si>
  <si>
    <t>HYP-90 Servis - do 1h</t>
  </si>
  <si>
    <t>Srba Jaroslav</t>
  </si>
  <si>
    <t>RS_REL_TYPE</t>
  </si>
  <si>
    <t>IN592243</t>
  </si>
  <si>
    <t>Andrlová Jaroslava</t>
  </si>
  <si>
    <t>IN594741: 594741 - Restrukturalizace</t>
  </si>
  <si>
    <t>CH593001: 593001 - kontroly zadávání OMO</t>
  </si>
  <si>
    <t>IN593783 - změna adresy</t>
  </si>
  <si>
    <t>IN593377: 593377 - Chybá identifikace ve Sdělení - není chyba</t>
  </si>
  <si>
    <t>Chybný číselník na CASu ohledně CZNACE</t>
  </si>
  <si>
    <t>Testování LV na TST pro Petra školu</t>
  </si>
  <si>
    <t>Hladík Stanislav</t>
  </si>
  <si>
    <t>IN593377 - overeni chyby a funcnosti notifikace</t>
  </si>
  <si>
    <t>CH591291dokonceni aktulaizace SPV (spatna data v zadani)</t>
  </si>
  <si>
    <t>CH591291 aktualizace spv limitu</t>
  </si>
  <si>
    <t>Fulín Lukáš</t>
  </si>
  <si>
    <t>Reseni rozbiteho scoringu na TST1 - NAS v MWF1E9 vraci jine APPL_ID nez ktere je na vstupu.</t>
  </si>
  <si>
    <t>RQ489682: Vraceni kontrol na vygenerovany a podepsany dokument "Zadost o predbezne posouzeni HU" pred objednanim odhadu, odslepeni zalepeneho jobu kontrolujiciho poplatky za odhad. Nasazeni, komunikace.</t>
  </si>
  <si>
    <t>IN589424</t>
  </si>
  <si>
    <t>Reseni pomaleho hyposu, benchmark, komunikace</t>
  </si>
  <si>
    <t>CH594120</t>
  </si>
  <si>
    <t>IN594012: analyza, komunikace</t>
  </si>
  <si>
    <t>Report obchodu pro Stanu, u kterych doslo ke scoringu 30 az 45 dni po zalozeni.</t>
  </si>
  <si>
    <t>CH592546</t>
  </si>
  <si>
    <t>Konzultace problemu s nacitanim uzivatelu do systemu REPRO - vazba na pobocku Remedial (3003)</t>
  </si>
  <si>
    <t>IN591057: Analyza problemu, komunikace, oprava dat</t>
  </si>
  <si>
    <t>HYP-118 přechod na nové jQuery</t>
  </si>
  <si>
    <t>Divoký Jiří</t>
  </si>
  <si>
    <t>Upgrade jQuery + jQuery.ui + hrubé otestování</t>
  </si>
  <si>
    <t>HYP-133 Zatežové testy</t>
  </si>
  <si>
    <t>Priprava na referencni zatezovy test pred nasazenim patchu Spectre/Meldown</t>
  </si>
  <si>
    <t>HYP-167 Releasová podpora</t>
  </si>
  <si>
    <t>Update mobilniho Hyposu</t>
  </si>
  <si>
    <t>Release 18.01</t>
  </si>
  <si>
    <t>Priprava na Release 18.01</t>
  </si>
  <si>
    <t>HYP-215 Potvrzení o úrocích</t>
  </si>
  <si>
    <t>Casovani odesilani do TL, zajistovani jobu</t>
  </si>
  <si>
    <t>Reseni testovaci davky k overeni printcentra</t>
  </si>
  <si>
    <t>Casovani a nastaveni jobu</t>
  </si>
  <si>
    <t>Testovaci davka na live a casovani</t>
  </si>
  <si>
    <t>Priprava finalnich dat a casovani</t>
  </si>
  <si>
    <t>HYP-239 Monitoring odezev Hyposu (Kibana)</t>
  </si>
  <si>
    <t>Schuzka</t>
  </si>
  <si>
    <t>HYP-274 Zrychleni hyposu</t>
  </si>
  <si>
    <t>Schuzka, konzultace</t>
  </si>
  <si>
    <t>Prepis migrace / konzultace / nasazeni na TST1</t>
  </si>
  <si>
    <t>Schuzky, komunikace</t>
  </si>
  <si>
    <t>HYP-286 Navýšení limitu pro HÚ</t>
  </si>
  <si>
    <t>Schuzka k postupu</t>
  </si>
  <si>
    <t>Reseni nemoznosti preulozeni nastaveni produktu u variabilky (chybejici product range) - uprava maximalni vyse uveru pres db-tool.</t>
  </si>
  <si>
    <t>HYP-302 Úvěrová smlouva-úprava textace poplatků</t>
  </si>
  <si>
    <t>Vývoj</t>
  </si>
  <si>
    <t>HYP-311 CH593001 kontroly zadávání OMO</t>
  </si>
  <si>
    <t>Vyvoj, konzultace, nasazeni</t>
  </si>
  <si>
    <t>HYP-313 Servis serverů</t>
  </si>
  <si>
    <t>Instalace patchů na 16107</t>
  </si>
  <si>
    <t>HYP-326 change poplatkování - úprava kontrol před objednáním odhadu</t>
  </si>
  <si>
    <t>Myslíková Judita</t>
  </si>
  <si>
    <t>komunikace požadavku a testování</t>
  </si>
  <si>
    <t>analýza</t>
  </si>
  <si>
    <t>HYP-332 Rychlost systému</t>
  </si>
  <si>
    <t>Vývoj tiketu</t>
  </si>
  <si>
    <t>HYP-347 Mobilní fotoskenování - serviska</t>
  </si>
  <si>
    <t>Dotaz na chybu od Matěj Klášterecký</t>
  </si>
  <si>
    <t>HYP-347 Mobilní Hypos (fotoskenování) - změna task ID</t>
  </si>
  <si>
    <t>řešení chyby</t>
  </si>
  <si>
    <t>komunikace se Smolkovou, řešení chyby</t>
  </si>
  <si>
    <t>Celkem</t>
  </si>
  <si>
    <t>DF598151 Nezobrazování záporných hodnot v hypokalkulačce v poli Max. dle MMS</t>
  </si>
  <si>
    <t>Proverovani problemu</t>
  </si>
  <si>
    <t>Mobilní fotoskenování - serviska</t>
  </si>
  <si>
    <t>Konzultace - Matěj Klášterecký</t>
  </si>
  <si>
    <t>Servis - do 1h</t>
  </si>
  <si>
    <t>Konzultace k vysledkum zrychleni Hyposu a budouci limity</t>
  </si>
  <si>
    <t>IN599455 - provereni volani API</t>
  </si>
  <si>
    <t>IN599765: 599765 - chybejici ulice</t>
  </si>
  <si>
    <t>IN602105: Uprava volani MWFB47 ze stranky Schvalovani pri neexistujicim RC u ceskeho obcana</t>
  </si>
  <si>
    <t>Prověřování uživatele Libuše Dvořáčková Mat (žádost Davida šturce)</t>
  </si>
  <si>
    <t>IN603687 - provereni notifkaci na brokery a predani na portal</t>
  </si>
  <si>
    <t>Fix kalkulace na portale - kreditni karta</t>
  </si>
  <si>
    <t>Zatežové testy</t>
  </si>
  <si>
    <t>Priprava na zatezovy test, komunikace</t>
  </si>
  <si>
    <t>Releasová podpora</t>
  </si>
  <si>
    <t>Donasazeni mobilniho Hyposu</t>
  </si>
  <si>
    <t>Mobilní Hypos (fotoskenování) - změna task ID</t>
  </si>
  <si>
    <t>změna task ID</t>
  </si>
  <si>
    <t>Hypos Upgrade</t>
  </si>
  <si>
    <t>příprava + nasazení nové verze PHP na BBC</t>
  </si>
  <si>
    <t>úprava view pro sestavu Obchody k inkasu poplatku za odhad</t>
  </si>
  <si>
    <t>Páša Rostislav</t>
  </si>
  <si>
    <t>Analýza</t>
  </si>
  <si>
    <t>Zrychleni hyposu</t>
  </si>
  <si>
    <t>Komunikace/schuzka</t>
  </si>
  <si>
    <t>IB - Hypoteka - email - Gemini - Internetbanka</t>
  </si>
  <si>
    <t>Priprava na release 18.03</t>
  </si>
  <si>
    <t>Release 18.03</t>
  </si>
  <si>
    <t>Poreleasova podpora (hotline, php/db logy)</t>
  </si>
  <si>
    <t>Unit testy</t>
  </si>
  <si>
    <t>Narovnání ws-api-check</t>
  </si>
  <si>
    <t>microrelease</t>
  </si>
  <si>
    <t>SQL dotaz pro Kopřivu</t>
  </si>
  <si>
    <t>IN607294</t>
  </si>
  <si>
    <t>IN608540: 608540 - Inkasování poplatku z vypovězených účtů</t>
  </si>
  <si>
    <t>IN608928 - konzultace</t>
  </si>
  <si>
    <t>IN609106</t>
  </si>
  <si>
    <t>IN609641 - rozbite extrakty C509 a C556.</t>
  </si>
  <si>
    <t>IN609540: analyza, komunikace</t>
  </si>
  <si>
    <t>IN609875: analyza, komunikace</t>
  </si>
  <si>
    <t>IN609552</t>
  </si>
  <si>
    <t>Nechtěné schválení žádosti při kompletaci - volání MWF0F7</t>
  </si>
  <si>
    <t>IN609540: 609540 - HN</t>
  </si>
  <si>
    <t>IN608577 - analyza, komunikace</t>
  </si>
  <si>
    <t>IN609540: analyza problemu, komunikace</t>
  </si>
  <si>
    <t>Templaty bez volani metod na objektech</t>
  </si>
  <si>
    <t>konzultace nad ukládáním fotek s Matějem Kláštereckým</t>
  </si>
  <si>
    <t>Patchování serverů</t>
  </si>
  <si>
    <t>ukládání fotek do Samsungu</t>
  </si>
  <si>
    <t>ukládání fotek do Samsungu - test</t>
  </si>
  <si>
    <t>schůzka</t>
  </si>
  <si>
    <t>IN612219</t>
  </si>
  <si>
    <t>IN611788 HYPO2NAS - výpočet tzv. schvalovací UVA</t>
  </si>
  <si>
    <t>Analyza problemu</t>
  </si>
  <si>
    <t>IN611903 Korekce "Duplicita" u sdíleného závazku chybí</t>
  </si>
  <si>
    <t>HL53684 - ruzna cisla smlouvy</t>
  </si>
  <si>
    <t>Maděryč Michal</t>
  </si>
  <si>
    <t>Analýza servisky</t>
  </si>
  <si>
    <t>Provedeni importu preceneni zastav, komunikace se Standou Balatym</t>
  </si>
  <si>
    <t>AP Rozsireni ukolu o atribut APPL_ID</t>
  </si>
  <si>
    <t>IN607855 Odstranění duplicitního HOB + narovnání dat</t>
  </si>
  <si>
    <t>Nalezeni chyby, analyza a oprava historickych dat</t>
  </si>
  <si>
    <t>IN609380 - problém s aktualizací/čerpáním externích závazků v rámci konsolidace</t>
  </si>
  <si>
    <t>Konzultace</t>
  </si>
  <si>
    <t>Analyza problemu a seznam konsolidaci</t>
  </si>
  <si>
    <t>IN609641 - duplicity v extraktech C509 a C556</t>
  </si>
  <si>
    <t>Oprava duplikování příjmů + oprava dat</t>
  </si>
  <si>
    <t>Uprava aktualizace hypotek a nasazeni na test</t>
  </si>
  <si>
    <t>Oprava dat na live + data extraktů</t>
  </si>
  <si>
    <t>IN610365 - špatné částky závazků pro restrukturalizaci</t>
  </si>
  <si>
    <t>IN610236 - chybný výpočet měsíců zkrácení v rámci offsetování v API GET_LOAN_INFO</t>
  </si>
  <si>
    <t>Oprava historické chyby</t>
  </si>
  <si>
    <t>Overeni obchodu na testu</t>
  </si>
  <si>
    <t>Analyza mozneho reseni</t>
  </si>
  <si>
    <t>Oprava vyse konsolidovaneho zavazku u obchodu 547264</t>
  </si>
  <si>
    <t>Analyza problemu s testem, komuinkace</t>
  </si>
  <si>
    <t>Do MWF8E9 pridan parametr CONTEXT, implementovano plneni</t>
  </si>
  <si>
    <t>ad hoc report</t>
  </si>
  <si>
    <t>schůzka s produktem, SMA ohledně dalšího vývoje</t>
  </si>
  <si>
    <t>Optimalizace sestavy Fronta UW1</t>
  </si>
  <si>
    <t>Barešová Veronika</t>
  </si>
  <si>
    <t>Analýza tiketu</t>
  </si>
  <si>
    <t>Dokončení migrace 15110 -&gt; htd01</t>
  </si>
  <si>
    <t>Přesun dat</t>
  </si>
  <si>
    <t>H2N - notifikace o vrácení úkolu AP dokumenty</t>
  </si>
  <si>
    <t>Seznameni s pozadavkem</t>
  </si>
  <si>
    <t>Implemtace KNBoxu v Monete</t>
  </si>
  <si>
    <t>IN572578 - problemy s unifikaci klientu v ADS</t>
  </si>
  <si>
    <t>Schuzka k upresneni problemu</t>
  </si>
  <si>
    <t>Analyza extraktu</t>
  </si>
  <si>
    <t>Doplneni datovych sloupcu do definice</t>
  </si>
  <si>
    <t>Spousteni extraktu / komunikace</t>
  </si>
  <si>
    <t>Predbezna data pro otestovani, upresnovani dat</t>
  </si>
  <si>
    <t>IN614266 Nelze schválit obchod</t>
  </si>
  <si>
    <t>Po odstraneni druheho tel. jej jiz neplnime pri prepoctu/synchronizaci s NASem</t>
  </si>
  <si>
    <t>TEst opravy</t>
  </si>
  <si>
    <t>Report - živnostenská hypotéka</t>
  </si>
  <si>
    <t>Tvorba reportu</t>
  </si>
  <si>
    <t>součinnost UAT</t>
  </si>
  <si>
    <t>Magrace emailové adresy brokerů v hyposu</t>
  </si>
  <si>
    <t>IN615833: 615833 - scoring - chyba při komunikaci</t>
  </si>
  <si>
    <t>IN508428 - prosba o klienta zam. se zrušenou hypotékou</t>
  </si>
  <si>
    <t>report HTL pro Fáru</t>
  </si>
  <si>
    <t>Zmena linku na pojistovnu (Allianz vs. Direct) a nasazeni na TST1 prostredi - pred nasazenim na LIVE bude change</t>
  </si>
  <si>
    <t>CH616224</t>
  </si>
  <si>
    <t>Prověřování scenu G40412391 pro Veroniku Khýrovou</t>
  </si>
  <si>
    <t>IN616753</t>
  </si>
  <si>
    <t>IN617022: report zadosti od 10.3. ve stavu "Chyba pri komunikaci" (pro Pavla prochazku)</t>
  </si>
  <si>
    <t>IN589424: Analyza/komunikace</t>
  </si>
  <si>
    <t>IN617022</t>
  </si>
  <si>
    <t>součinnost Pavel Procházka ztracená žádost</t>
  </si>
  <si>
    <t>Report Petr Jínek - MWFG12 atributy VybranyProdukt a VybranyProduktKod</t>
  </si>
  <si>
    <t>analýza možnosti přidal v hypose pod profilem callcentrum volbu BÚ</t>
  </si>
  <si>
    <t>součinnost Pavel Procházka deadlock pri Dopln Doklady</t>
  </si>
  <si>
    <t>Nefunkční MWFD56 - souhlasy 101 - identifikace chyby</t>
  </si>
  <si>
    <t>oživení MWFD56 a MWF580</t>
  </si>
  <si>
    <t>analýza timeoutu na DO_HYPOCALC</t>
  </si>
  <si>
    <t>DF617115</t>
  </si>
  <si>
    <t>odstraneni tel. cisla Petra Hanusky ze skriptu extraktu, nasazeni na live</t>
  </si>
  <si>
    <t>Import preceneni zastav pro Standu Balateho</t>
  </si>
  <si>
    <t>Oprava importu přecenění zástav</t>
  </si>
  <si>
    <t>IN621353: migrace opravneni pro stav stt_novy_tb dle stt_novy_hb</t>
  </si>
  <si>
    <t>Servis serverů</t>
  </si>
  <si>
    <t>Instalace patchů na htd01</t>
  </si>
  <si>
    <t>Opravy chyb z complile testu</t>
  </si>
  <si>
    <t>Upgrade PHP na verzi 7.2+</t>
  </si>
  <si>
    <t>Upgrade smarty</t>
  </si>
  <si>
    <t>Kompatibilita - testilence</t>
  </si>
  <si>
    <t>Kompatibilita - testilence + ws-api-check</t>
  </si>
  <si>
    <t>Kompatibilita toho, co vypadlo z testů</t>
  </si>
  <si>
    <t>Upgrade MSSQL na verzi 2016</t>
  </si>
  <si>
    <t>Upgrade HyposTST3 (komunikace/konfigurace/zaverzovani zmen)</t>
  </si>
  <si>
    <t>Analyza/komunikace</t>
  </si>
  <si>
    <t>Hypos Optimalizace</t>
  </si>
  <si>
    <t>Analýza deadlocků při uložení kalkulačky</t>
  </si>
  <si>
    <t>Analýza kódu kolem MGM kupónů</t>
  </si>
  <si>
    <t>priprava releasu</t>
  </si>
  <si>
    <t>release 18.05</t>
  </si>
  <si>
    <t>IN621353: 621353 - chybně vyplněná kalkualčka</t>
  </si>
  <si>
    <t>CH622026</t>
  </si>
  <si>
    <t>Konzultace moznych dopadu pri vypadku BINFu</t>
  </si>
  <si>
    <t>DF622604</t>
  </si>
  <si>
    <t>DF622722</t>
  </si>
  <si>
    <t>Sestava družstevních bytů pro Kopřivu</t>
  </si>
  <si>
    <t>-IN623389: 623389 - závazky IČ</t>
  </si>
  <si>
    <t>DF623417</t>
  </si>
  <si>
    <t>Reseni vypadku BINFu, analyza kodu, provolani, komunikace</t>
  </si>
  <si>
    <t>Přesun prostředí PPE na nový server</t>
  </si>
  <si>
    <t>IN623898 - chyba žádostí</t>
  </si>
  <si>
    <t>Nahození WS GEOA lopaty pro PPE + prohledání logů</t>
  </si>
  <si>
    <t>konzultace oprava HL54861</t>
  </si>
  <si>
    <t>konzultace soucinnost AP doc - zamykani tasku</t>
  </si>
  <si>
    <t>Reseni problemu s BINFem - analyza dat, komunikace</t>
  </si>
  <si>
    <t>doplneni contractu k nedorucene poste</t>
  </si>
  <si>
    <t>HL-55136 - vliv změn popisu nemovitostí na dokument vinkulace</t>
  </si>
  <si>
    <t>nasazeni 18.06 na TST</t>
  </si>
  <si>
    <t>soucinnost SIT zpozdeni notifikace MWF8F8</t>
  </si>
  <si>
    <t>Změny v hierarchii wc</t>
  </si>
  <si>
    <t>konzultace analyza tlac. manual</t>
  </si>
  <si>
    <t>Přesun prostředí TST3</t>
  </si>
  <si>
    <t>zmeny WSDP - nahled do problemu, schuzka k nasazeni uprav na KN</t>
  </si>
  <si>
    <t>Dokončení přesunu TST3</t>
  </si>
  <si>
    <t>Priprava na trojity zatezovy test/ oprava konfigurace / komunikace</t>
  </si>
  <si>
    <t>Vykaz - default text</t>
  </si>
  <si>
    <t>ulozeni sazeb na TST</t>
  </si>
  <si>
    <t>id</t>
  </si>
  <si>
    <t>založeno</t>
  </si>
  <si>
    <t>vyřešeno</t>
  </si>
  <si>
    <t>stav</t>
  </si>
  <si>
    <t>kategorie</t>
  </si>
  <si>
    <t>čas řešení</t>
  </si>
  <si>
    <t>řešitel</t>
  </si>
  <si>
    <t>naše chyba</t>
  </si>
  <si>
    <t>řešení</t>
  </si>
  <si>
    <t>zadání</t>
  </si>
  <si>
    <t>mmb akceptace</t>
  </si>
  <si>
    <t>poznámka</t>
  </si>
  <si>
    <t>stt_vyreseno</t>
  </si>
  <si>
    <t>opus</t>
  </si>
  <si>
    <t>Andrlová</t>
  </si>
  <si>
    <t>Ne</t>
  </si>
  <si>
    <t>Chybné informace v dokumentu - není jasné jaké informace se mají do dokumentu dotahovat, Dokument bude upraven</t>
  </si>
  <si>
    <t>Prosím o kontrolu. Vygenerováno omo viz. příloha ale sazba se zvýhodněním i bez zvýhodnění je totožná. Se zvýhodněním je správná 2,37%, ale  bez  ne. Předem děkuji</t>
  </si>
  <si>
    <t>dokumenty</t>
  </si>
  <si>
    <t>ne</t>
  </si>
  <si>
    <t>Chyba v šabloně</t>
  </si>
  <si>
    <t>prosím o kontrolu generování  dodatků k  retenci, návrh ús je  dle  wf 2,07 , ale  chybí odstavec se slevou  0,1%za  Cardif, takže  sazba bez  zvýhodnění má být 2,67%(0,5 za AÚ + 0,1 za Cardif), dodatek má  sazby  úplně  špatně , vůbec se nedotáhly  dle  návrhu, už je to druhý případ, ale vzhledem k tomu, že  si  call centrum dodatky nekontroluje, asi toho bude víc  Děkuji</t>
  </si>
  <si>
    <t>stt_zamitnuto</t>
  </si>
  <si>
    <t>ostatní</t>
  </si>
  <si>
    <t>Obchod byl zamítnut, bude řešeno v rámci Hypo2NAS fáze 2</t>
  </si>
  <si>
    <t>prescoring nejde schválit, stav nepřevzato</t>
  </si>
  <si>
    <t>ocenění</t>
  </si>
  <si>
    <t>Fulín</t>
  </si>
  <si>
    <t>Pres db-tool smazany vazby na soubor oceneni a na objednavku oceneni/</t>
  </si>
  <si>
    <t>Nelze zobrazit ulozene oceneni v Datovem Skladu - ID 49965, Odhadce Rodková Darja, Cislo Objednaky  84420.  Chybove hlaseni "The website cannot display the page".</t>
  </si>
  <si>
    <t>backoffce</t>
  </si>
  <si>
    <t>Oprava spadlé MBR</t>
  </si>
  <si>
    <t>prosím o kontrolu a opravu,9/17 proběhla otočka  MBR, poté klient provedl  DMS  v 11/17 se  snížením   anuit. splátky na 3695,46 Kč  , v ICBS  se  ale  nepropsala změna splátky , 27.12. odešla  spl. v původní výši 5.158,77 Kč, otočka MBR mi spadla  na jistinu  děkuji  (Dopis o provedené  dms   je  taky  špatně, je tam  původní výše nové splátky)</t>
  </si>
  <si>
    <t>nemovitosti</t>
  </si>
  <si>
    <t>Divoký</t>
  </si>
  <si>
    <t>hledání problému a následné vyřešení konfliktu PHP built-in funkcí libxml_disable_entity_loader a simplexml_load_file</t>
  </si>
  <si>
    <t>funkcnost Importu preceneni zastav hlasi chybu viz priloha. - viz HL 51522  - problem importu pretrvava.</t>
  </si>
  <si>
    <t>pojištění</t>
  </si>
  <si>
    <t>Změna typu Cardifu</t>
  </si>
  <si>
    <t>prosím o kontolu výše poj. Cardif, u  klienta  nastavena  omo, v obchodě  je poj. Cardif  Delta 3,49%  , v dodatku k ÚS je  309,-, což je  správně, v hypos , ICBS  nastavena  výše Cardif 362,-, změna  ÚS proběhla v souladu s dodatkem k 12/2017  děkuji</t>
  </si>
  <si>
    <t>služby</t>
  </si>
  <si>
    <t>Oprava údajů</t>
  </si>
  <si>
    <t>Ahoj, prosím o přiřazení služby Flexibilita splátek. Děkuji</t>
  </si>
  <si>
    <t>čerpání</t>
  </si>
  <si>
    <t>Oprava spadlého čerpání</t>
  </si>
  <si>
    <t>v Hyposu je vyčerpáno, ale v ICBS není čerpání na úvěrovém účtě vidět.</t>
  </si>
  <si>
    <t>Bylo třeba přeuložit šablonu dokumentu s nevalidním sezamem uživatelů,  kteří šablonu Vyřizují</t>
  </si>
  <si>
    <t>dokument  " Úvodní dopis pro změnu klientů"  padá na chybu při generování dokumentů</t>
  </si>
  <si>
    <t>Ahoj, prosím o obnovení ŽP v obchodě, omylem jsem ho archivoval v HO.  Pepe</t>
  </si>
  <si>
    <t>Ahoj, prosím o odstranění staré slevy Cardif z variací ÚS. Děkuji moc</t>
  </si>
  <si>
    <t>klienti</t>
  </si>
  <si>
    <t>Smrt klienta</t>
  </si>
  <si>
    <t>Dobrý den,    z důvodu úmrtí prosím o odstranění zemřelého klienta Pavel Bartko, RČ 8609281934, CIF 9001236029.  Jediným klientem tak zůstane Marcela Čeryová, RČ 8556051955, CIF 9001066598. Děkuji.  VK</t>
  </si>
  <si>
    <t>Není možná smazat dokument s komentářem, vymazáno ručně</t>
  </si>
  <si>
    <t>Prosím o vymazání dokumentu: Pojistná smlouva oprava.pdf , ze dne 14.12.2017  uložen DIGI.SLOŽKA/Proscesní tým/Čerpání/Pojistná smlouva oprava.pdf , který byl importován 14.12.2017 v 8:13:00 id 2967301, komentář: omylem importován původní - neplatný dokument.Děkuji</t>
  </si>
  <si>
    <t>Ahoj, prosím o přidání služby Flexibilita splátek. Děkuji</t>
  </si>
  <si>
    <t>poplatky</t>
  </si>
  <si>
    <t>Vypocet poplatku za cardif byl svazan s pritomnosti slevy za cardif. Toto je u zamestnaneckych hypotek (nebo obecne pri pouziti akcni sazby) ignorovano.</t>
  </si>
  <si>
    <t>U zaměstnaneckých hypoték se nezobrazuje výše pojistného za Cardif vč. jeho dopadu do celkové měsíční splátky. Stejně tak se nezobrazuje i v Nabídce úvěru.  https://hypos/Hypos/calc.php?cmd=calc.edit&amp;id=668281</t>
  </si>
  <si>
    <t>produkt</t>
  </si>
  <si>
    <t>Ahoj prosím o nastavení zkrácení splatnosti, dle žádosti. Děkuji Iva</t>
  </si>
  <si>
    <t>Pole č.or. obsahuje mezeru, je potřeba jí vymazat</t>
  </si>
  <si>
    <t>V detailu nemovitostí při editaci stávající pojistky nelze doplnit orientační číslo. Systém vždy hlásí chybu - neplatné orientační číslo.</t>
  </si>
  <si>
    <t>notifikace</t>
  </si>
  <si>
    <t>Zmenena textace notifikace.</t>
  </si>
  <si>
    <t>Prosim o upravu textace emailu generovaneho pri zadani objednavky Trzniho Odhadu.  Text  "Děkuji a s přáním hezkého dne HOB MMB a.s.." (viz priloha zlute) nahradit textem "S přáním hezkého dne MMB a.s..“</t>
  </si>
  <si>
    <t>prosím o přidání flexibility dle žádosti.    děkuji  Vránová</t>
  </si>
  <si>
    <t>Ano</t>
  </si>
  <si>
    <t>Chybně seřazené událoseti Backoffice ve FO - opraveno</t>
  </si>
  <si>
    <t>prosím o opravu v dodatku  k omo,  chybná výše splátky :  návrh ús v rámečku:  výše anuitní spl.:  11.062,18                                     poplatek  cardif :       441,-                                           celková splátka:   11.503,18  v dodatku čl.1)délka dalších  úrok. období bude 10 let    chyba  byla už ve  WF , aktuální jistina  hypos /ICBS  OK  děkuji</t>
  </si>
  <si>
    <t>Oprava událostí ve splátkovém plánu</t>
  </si>
  <si>
    <t>prosím o  opravu  úrok. sazby  , 23.12. proběhla změna  na  FH, zam. úvěr,  sazba  má být 1,39%, zůstala 1,79% z  VRM, změna  data spl. na 12. den, žádost mimo  fix , platnost ús do  23.9.2018  děkuji</t>
  </si>
  <si>
    <t>účty</t>
  </si>
  <si>
    <t>time out</t>
  </si>
  <si>
    <t>chyba u otevření účtů</t>
  </si>
  <si>
    <t>kalkulačka</t>
  </si>
  <si>
    <t>Nemám tušení co tam uživatelé dělají, opravila jsem data</t>
  </si>
  <si>
    <t>Dobrý den, klient je pojistitelný, nastaveno v hyposu. V kalkulačce se mi zobrazuje sazba 2,37 % a nezobrazuje měsíční splátku pojištění. Správná sazba 2,17 % + měsíční splátka pojištění. Prosím o opravu. Potřebuji předat na UW, sazba garantována do 7.1.2018. Děkuji</t>
  </si>
  <si>
    <t>Jedná se o deaktivovanou službu, která nemá stanovenou žádnou odchylku a ve variacích to ničemu nevadí.</t>
  </si>
  <si>
    <t>Pomoc s opravou dokumentu</t>
  </si>
  <si>
    <t>prosím o  kontrolu , generování dodatku na 5 fix  se  nezdařilo:chyba při generování dokumentu, kontaktujte Hypos Hotline  dokument  jsem ponechala v hypos  děkuji</t>
  </si>
  <si>
    <t>Ahoj, prosím o přiřazení DMS v BO. Proběhlo OMO a služba se deaktivovala. Děkuji Petra</t>
  </si>
  <si>
    <t>Jde o to, že ten parametr neplníme protože zástavce nemovitosti je pouze právnická osoba a FO není vyplněna, bylo třeba upravit dokument</t>
  </si>
  <si>
    <t>Ahoj v obchodě nejde vygenerovat "Souhlas se zcizením nemovité věci" padá to na nedostupnou stránku : The website cannot display the page. Je to urgentní klientům běží lhůta na KN. Včera jsem generovala v tomto obchodě HY17677800 a vše bylo ok.     Dokument se generuje pod záložkou Zástavní smlouva.    Prosím o urgentní opravu. Děkuji Iva</t>
  </si>
  <si>
    <t>sdělení</t>
  </si>
  <si>
    <t>Ahoj,    prosím o výmaz tohoto komentáře ve Sdělení obchodu:  Dagmar Pavelková  4.1.2018 12:33:37   Komentář: Kl. obeznámena s možností pojištění stavebních součástí na částku min.300tis. u pojištěné Domácnosti s upozorněním na ukončení upomínání až ve chvíli předložené opravené pojistné smlouvy.     Děkuji  Daška</t>
  </si>
  <si>
    <t>Ruční schválení odstraněno, sleva Cardif ve variacích ničemu nevadí</t>
  </si>
  <si>
    <t>Ahoj, prosím o přenastavení sazby, správně dle propočtu má být 2,57% a dále prosím o smazání jedné slevy Cardif z Variací ÚS, načetly se mi tam obě dvě. Děkuji</t>
  </si>
  <si>
    <t>účely úvěru</t>
  </si>
  <si>
    <t xml:space="preserve"> účel jsem změnila</t>
  </si>
  <si>
    <t>Dobrý den, prosím o změnu účelu na Zpětné proplacení. Děkuji</t>
  </si>
  <si>
    <t>Time out</t>
  </si>
  <si>
    <t>chyba u otevření účtů, prosím o opravu, děkuji</t>
  </si>
  <si>
    <t>Zrušení kódu úředníka '4JG' v ICBS a jeho náhrada kódem 'OAP' v souborech ICBS vč. TAP01401.  Detaily viz CH591559. Duplicita k IN582517.</t>
  </si>
  <si>
    <t>Ahoj, prosím o kontrolu a opravu. Kontrola plnění Akt. účtu spadla do Chybně provedených na chybu:" dapiError - dapi error (HUB1011|7bd3cba55d|hyposbbc): HYP150849183409760648900:MWF888_A001:HUB1030:Codebook conversion is missing:CodeList HCisUredniku :Code 4JG :Host ICB ".  Kl. plní vše tak, jak má, takže na úvěru by se nic nemělo měnit.   Děkuji  Eva</t>
  </si>
  <si>
    <t>nepodařilo se dohledat chybu</t>
  </si>
  <si>
    <t>Ahoj, kl. neprovedl mimořádnou splátku, přesto se v Oznámení o neprovedení MS vygenerovala podstatně nižší splátka pro další splácení. Prosím o prověření. Děkuji Petra</t>
  </si>
  <si>
    <t>Prosím v kalkulačce se mi zobrazuje LTV 120 %, ale nemovitost má hodnotu 2,2 a úvěr je za 1,2 mio Kč. Dále prosím o odstranění mnou generované předběžné žádosti to byl překlik. Generována je správně obyčejná žádost. Děkuji</t>
  </si>
  <si>
    <t>Prosím o přidání flexibility splátek, dle žádosti. Děkuji Iva</t>
  </si>
  <si>
    <t>Oprava účtů - chybné CIF</t>
  </si>
  <si>
    <t>Chyba u otevření účtů, prosím o opravu, děkuji</t>
  </si>
  <si>
    <t>Oprava sazby</t>
  </si>
  <si>
    <t>Ahoj po zádání že je klient pojistitelný se přepočetla sazba, prosím o opravu : Odstranění události Ruční schválení (vložené Hypos Agentem) ze splátkového plánu,V ICBS opravit výši úrokové sazby,V ICBS opravit výši anuitní splátky a nastavení sazby s cardifem na 2,07%, což dle HB je sazba slíbená kl s PPI. Ve schvalováku bez PPI 2,27%. Děkuji Iva</t>
  </si>
  <si>
    <t>Garance snizena na 30 dni.</t>
  </si>
  <si>
    <t>Prosím o ukončení dočasně posunuté garance úrokové sazby na 45 dní (viz HL č. 51468) ke dni 13.1.2018. Pro hypoteční úvěry založené od tohoto data by opět měla zafungovat standardní garance 30 dnů.  Konzultováno se Stáňou Málkovou.</t>
  </si>
  <si>
    <t>Dle schválených závazků ke konsolidaci a skutečně vyčerpanou částkou je up-sell pouze 37 125,54 Kč. Toto čerpání jsem ručně nastavila bez poplatku za čerpání.</t>
  </si>
  <si>
    <t>Prosím o opravu - nelze načerpat zbývající částku.  Děkuji.</t>
  </si>
  <si>
    <t>U obchodu byla revokace a úvěr zamítnut 21.12.2017 13:29:41 pro revokaci se garance sazby nedrží.</t>
  </si>
  <si>
    <t>Ahoj,  prosím o prověření, proč se nám do HYPOKAL dotahuje sazba 2,47 s PPI když k datu poslání obchodu na UW byla základní sazba s PPI 2,17.  Díky  Pepe</t>
  </si>
  <si>
    <t>potřebuji zadat žádost o výjimku ze slevy na poplatku hypo, ale nelze zadat - zaškrtnout, když je úvěr již schválen a podepsán, prosím tedy o zadání nebo mně zpřístupnění</t>
  </si>
  <si>
    <t>'MAXTERM' =&gt; 420 nám vrací NAS v rámci metody MWFCI0</t>
  </si>
  <si>
    <t>Dobrý den,   prosím o prověření výpočtu max splatnosti Doplňkového úvěru v kalkulačce. U tohoto obchodu se nabízí 420 měsíců, což není správně.   Děkuji</t>
  </si>
  <si>
    <t>Prosím o přidání služby Flexibilita splátek, děkuji</t>
  </si>
  <si>
    <t>Ahoj,  Prosím o odstranění služby "Sleva za pojištění Cardif" z BO a variací z DÚ, nemá tam byt a dotahuje se nám pak do úvěrovky.  Pepe</t>
  </si>
  <si>
    <t>úvěr</t>
  </si>
  <si>
    <t>u schváleného úvěru prosím o změnu:  1. Účel investičního záměru - Rekonstrukce 12.015.293 Kč.  2. Zdroj financování - Vlastní 7.015.293 Kč.    Děkuji,    O.</t>
  </si>
  <si>
    <t>Prosím v BackOffice o nastavení zkráceni splatnosti. HB chybně zadal do Kalkulačky.    Děkuji moc.</t>
  </si>
  <si>
    <t>schvalování</t>
  </si>
  <si>
    <t>Chyba při nasazení</t>
  </si>
  <si>
    <t>Dobrý den,   obchod mi nejde schválit, po stisku tlačítka dokončit schválení vyskakuje hláška - viz příloha.   Prosím o prověření (Hypos jsem zavřela a otevřela, PC jsem restartovala).  děkuji</t>
  </si>
  <si>
    <t>Ahoj, prosím o zrušení služby Flexibilita splátek. Děkuji</t>
  </si>
  <si>
    <t>Prosím o odstranění služby Akceptovatelná delikvence - navýšení sazby, děkuji</t>
  </si>
  <si>
    <t>Ahoj,  Prosím o změnu CIF u kl. Veronika Kasíková z 9000066075 na 9002371029.  Děkuji  Jožka</t>
  </si>
  <si>
    <t>scoring</t>
  </si>
  <si>
    <t>IN593591 - chyba na NAS</t>
  </si>
  <si>
    <t>Dobrý den.  Obchod nelze předatna scoring.  Hlásí chybu v komunikaci.  Chyba v komunikaci s CCK/NAS.    dapi error (HUB1011|edb1bddfc1|hyposbbc): HYP151550678314083703000:MWF6E8_A001:101:NAS_SET_CLIENT_APP_INC_HYPO_002:8:IEC[BUSINESS_COMPONENT(11)] Error while processing the node WFE159 of the process SET_CLIENT_APP_INC_HYPO_002 Error while processing the node WFE082 of the process SUB_SET_CLIENT_APP_INCOME_HYPO_005 Operand 1 cannot be null! (101)</t>
  </si>
  <si>
    <t>HY17761500 - na OM nemůžou propojit účet pro splácení hypotéky z důvodu dvou CIFÚ. Je možné přehodit produkty pod jeden a propojit s účtem pro splácení 224797653/0600? Předem děkuji</t>
  </si>
  <si>
    <t>Chyba na NAS IN592243</t>
  </si>
  <si>
    <t>Dobrý den,  již od včera mi nejde provést skoring. Píše mi to chybu při komunikaci viz. níže. Děkuji za opravu. MV.    Chyba v komunikaci s CCK/NAS.    dapi error (HUB1011|662b818e2f|hyposbbc): HYP151556943381426394600:MWF6E8_A001:101:NAS_SET_CLIENT_APP_INC_HYPO_002:8:IEC[BUSINESS_COMPONENT(11)] Error while processing the node WFE159 of the process SET_CLIENT_APP_INC_HYPO_002 Error while processing the node WFE082 of the process SUB_SET_CLIENT_APP_INCOME_HYPO_005 Operand 1 cannot be null! (101)</t>
  </si>
  <si>
    <t>,</t>
  </si>
  <si>
    <t>Klienti si založili nový účet ten je na stránce úvěr v hyposu na Moniku Chovancovou, v ICBS ho pod sebou nemá.   Když to ICBS zadám číslo účtu vyjede mi spolužadatel Hladík, toho ale nelze v ICBS vyhledat ani podle RČ ani podle CIF. Není to spárované a dohledatelné. Prosím o správné nastavení, děkuji moc Katka</t>
  </si>
  <si>
    <t>prosím o opravu CIFu klienta pana Martina Beneše, rč. 7504132394, správný CIF (pro FO) je 9000157119, moc děkuju</t>
  </si>
  <si>
    <t>číselníky</t>
  </si>
  <si>
    <t>Změnu OM řeší regionál</t>
  </si>
  <si>
    <t>Prosím o přenastavení OM na mém profilu HOB. Při generování nabídky HU se mi propisuje adresa již zrušeného OM Šternberk. Potřebuji nastavit na mé domovské OM Olomouc, Opletalova 2. V uživatelských změnách nastavení v Hypos mi toto nejde změnit. Děkuji, Jiří Hala</t>
  </si>
  <si>
    <t>Chybně použitý parametr v šabloně</t>
  </si>
  <si>
    <t>Ahoj, prosím o opravu dokumentu, klient má OFset hypo a na dokumentu jsme mu doučtovaly prominutý úrok. Přijetí oznámení o částečném mimořádném splacení (0).pdf  celková částka má být 460.848,44kč .   Děkuji Jana</t>
  </si>
  <si>
    <t>Chybně vymazaná obec na Comodě</t>
  </si>
  <si>
    <t>Dobrý den, nelze načíst LV k objednání odhadu nemovitosti - KÚ 776505 Krhová, LV 26. Řešeno telefonicky s J. Klusczikem. Prosím o opravu. Děkuji</t>
  </si>
  <si>
    <t>Oprava ič zaměstanavetele</t>
  </si>
  <si>
    <t>Sazba je podle číselníku v Hyposu v pořádku, ve Workflow se nepočítá odchylka Gold aktivní účet 0,6 protože není v číselníku odchylka pro 3 fix nastavena.</t>
  </si>
  <si>
    <t>Ahoj,    můžete se prosím mrknout na OMO? Ve worflow nesouhlasí úrokové sazby u 3 letého fixu. Předem děkuji. Hanka</t>
  </si>
  <si>
    <t>Dobrý den,  dne 9.1.2018 jsem ručně načerpal restr. číslo 224781459</t>
  </si>
  <si>
    <t>Ahoj prosím o odstranění slevy Pojištění Cardif A, AA, zadáno duplicitně. Konzultováno s produktem, komunikace v jinak generovaných dok. Sazba bez změny, obchod podepsán. Díky Iva</t>
  </si>
  <si>
    <t>Oprava události ve splátkovém plánu</t>
  </si>
  <si>
    <t>BackOffice / splátkový plán, od 08/2013 není dotažená sazba</t>
  </si>
  <si>
    <t>Dobrý den,  prosím o změnu výše 1. tranše na částku 930.000,- Kč a doplnění 2. tranše na částku 170.000,- Kč s účelem rekonstrukce. Vše v rámci přeschválení obchodu na základě požadavku HOB.  Děkuji Soukalová</t>
  </si>
  <si>
    <t>nestandard je potřeba vyřešit ručně</t>
  </si>
  <si>
    <t>Prosím o nastavení obchodu do stavu čerpán a nastavit tak aby bylo možné kl. dočerpat 141 000,-  viz. vyjádření v příloze.    Děkuji  Branecká</t>
  </si>
  <si>
    <t>V Hyposu je jako zapisující člověk uvedena osoba, která reálně klikla na tlačítko pro fyzické přijetí dokladu 101 a jste byla vy. Pro požadovanou změnu je potřeba souhlas paní Anny Rolkové. (sdělení nebo přiložený dokument v obchodě).</t>
  </si>
  <si>
    <t>Dobrý den, prosím o následující opravu: v záložce Klient v aplikaci hypos omylem uveden jako zapisující člověk pro fyzické přijetí dokladu 101 mé jméno (Zuzana Pincová), správně má být uvedeno datum hypotečního bankéře, tj. paní Anna Rolková, děkuji.</t>
  </si>
  <si>
    <t>Opraveno nacitani cisla smlouvy ze zavazku, pokud je zavazek znevalidnen ale vazba na kalkulacku existuje.</t>
  </si>
  <si>
    <t>Dobrý den, obchod mi nejde předat na srocing. Hlásí:  Nastala chyba při zpracování stránky, kontaktujte Hypos Hotline  (No such Liability: SELECT id, type, person, changed_on, changed_by, company, account, variable_symbol, specific_symbol, agreement_number, is_delinquent, product_code, drawn_date, instalment_amount, remaining_principal, payments_count, days_after_due_day, debt_after_due_day, credit_restrictions_amount, credit_card_number FROM dbo.liability WHERE id = '374671')   Prosím o opravu</t>
  </si>
  <si>
    <t>IN593425 neúplný číselník na HUB</t>
  </si>
  <si>
    <t>Dobrý den,  obchod se nepodařilo odeslat do scoringu - Chyba při komunikaci.  vzhledem k pondělnímu navýšení sazby prosím o urgentní řešení.  Chyba v komunikaci s CCK/NAS.    dapi error (HUB1031|8716c62833|hyposdrc): HYP151578281593793364300:MWF3E7:HUB1031:Codebook conversion is missing:CodeList HCisKlientKlientTyp :Code 8 :Host HYP  Prosím o opravu  Děkuji a přeji příjemný den  Nikola C.</t>
  </si>
  <si>
    <t>HTL vyřešena, obecně řešeno v rámci IN594107</t>
  </si>
  <si>
    <t>Zdravím,prosím o nastavení příznaku Scóring ok, příp. odeslání digi složky, háže mi to chybu, děkuji JK</t>
  </si>
  <si>
    <t>Chybně zadané jméno, následně uživatel vymazal rč, oprava klienta</t>
  </si>
  <si>
    <t>Dobrý den,    u paní Lipinské se nepropsaly registry a nejde uložit její RČ, důvod - skoring proběhl na příjmení Lipinká, tak jak je chybně založena v UFU, prosím o doplnění jejího RČ a propsání jejích registrů.    Děkuji Brosch</t>
  </si>
  <si>
    <t>U obchodu není nastavena služba, odstranění staré služby Cardif z Variací ÚS není nutné</t>
  </si>
  <si>
    <t>Prosím o odstranění slevy za pojištění Cardif a také o propočet úrok. sazby. Pojišťovna si vyžádala lékařskou dokumentaci, ale při odstranění pojištění se sazba nezměnila. Díky</t>
  </si>
  <si>
    <t>Dobrý den, přikládám vyjádření paní Rolkové - v digitální složce klienta, vloženo do jinak generovaných dokumentů - potvrzení převzetí dokladu 101. Navazuji na hotline 52046. Prosím tedy o změnu jména a nastavení data před 15.11.2017. Děkuji</t>
  </si>
  <si>
    <t>Prosím o doplnění služby Flexibilita splátek, děkuji</t>
  </si>
  <si>
    <t>Aktivace služby</t>
  </si>
  <si>
    <t>prosíme o aktivaci  služby DMS all -inklusive a o aktivaci služby aktivní účet. Změnou v os. klienta se služby deaktivovaly.</t>
  </si>
  <si>
    <t>Typ offsetu zmenen pres db-tool.</t>
  </si>
  <si>
    <t>dobrý den, prosím o nastavení zkrácení splatnosti u varianty splácení úvěru vlivem offsetu. Děkuji</t>
  </si>
  <si>
    <t>Opraveno, otočka nebyla provedena správně, oprava zamítnutých žádostí</t>
  </si>
  <si>
    <t>prosím o kontrolu  a opravu, klient  podepsal dodatek s retencí  pro odch. zam, po provedení otočky  zůstal příznak  zaměstnanec v hypos, sazba   nastavena  v hypos i ICBS dle  dodatku 2,07%  na orgchartu jsem žádného z klientů nenalezla  děkuji</t>
  </si>
  <si>
    <t>Vložení události na STr backoffice</t>
  </si>
  <si>
    <t>Ahoj, klientka volala na call centrum, přeje si ponechat úvěr doplacen i když to byla chyba banky, nepřeje si vracet platbu .T_0020847960101.  Děkuji Jana</t>
  </si>
  <si>
    <t>nebyla nastavena správná služba, oprava údajů</t>
  </si>
  <si>
    <t>Dobrý den, prosím o urgent řešení, obchod ve schvalování na UW, schvalovateli nejde zadat sazba 1,97% pro tento obchod, obchod spadá pod Vánoční akci, tedy sazba 1,97% pro 5FIX.    Děkuji    Brosch</t>
  </si>
  <si>
    <t>Odchozí zam. nikho nenapadlo řešit cardif u odchozího zaměstnance</t>
  </si>
  <si>
    <t>prosím o opravu v návrhu  ús pro odch. zam. , v sazbě  není odečtena  0,1%  sleva za Cardif A 2008, chybí odstavec se slevou 0,1% za pojištění    v 1.rámečku )navrhujeme  ús 2,91%                        sazba  bez zvýhod. 3,51%je  správně                                        (2,91 +0,5 AÚ+0,1Cardif)  v 2.rámečku) výše anuitní spl. 3.315,82                     poplatek za  poj.       166,-                     splátka celkem       3.481,82  Děkuji</t>
  </si>
  <si>
    <t>oprava údajů</t>
  </si>
  <si>
    <t>Prosím o aktivaci DMS all inclusive, změnou v osobě kl. se služba deaktivovala.  Děkuji</t>
  </si>
  <si>
    <t>Chyba číselníku CZ nace</t>
  </si>
  <si>
    <t>Dobrý den, u obchodu nelze provést prescoring, chybová hláška - chyba při komunikaci. Můžete se prosím podívat, kde dělám chybu? Děkuji PM</t>
  </si>
  <si>
    <t>Ahojky,    potřebuji do výše uvedeného obchodu přidat FLX splátek na základě žádosti HOB.    Děkuji     Bára</t>
  </si>
  <si>
    <t>Společnost byla v Hyposu znevalidněna</t>
  </si>
  <si>
    <t>Dobrý den, potřebuji stáhnout LV 477, kú Sibřina a nelze mi jej aktualizovat se zástavcem. neustále to padá. děkuji</t>
  </si>
  <si>
    <t>Chybné číslo CZ NACE v kalkulačce</t>
  </si>
  <si>
    <t>Dobrý den, prosím o znovu prověření zadané Hot-line 52127, zatím nevyřešeno, stále stejná chybová hláška. Děkuji PM</t>
  </si>
  <si>
    <t>Ahoj nejde otevřít ÚÚ, prosím o opravu. Děkuji Iva</t>
  </si>
  <si>
    <t>ahoj, prosím o opravu, Schvalování (předávání na scoring) se v Hyposu objeví chybová hláška (viz Prt Scr v příloze).    Děkuji</t>
  </si>
  <si>
    <t>time out na HUB</t>
  </si>
  <si>
    <t>Dobrý den,   prosím o prověření funkčnosti HYPOSU. Při otevření hypokalkulačky vyskakuje hláška (viz příloha) a v záložce externí zdroje při proklikávání také (viz příloha).   Restart systému ani PC nepomohl. Stejná hláška se zobrazuje i kolegyni u jiného obchodu.  děkuji</t>
  </si>
  <si>
    <t>sestavy</t>
  </si>
  <si>
    <t>timeout</t>
  </si>
  <si>
    <t>Není možné převzít složky na UW. Po potvrzení volby: "POTVRDIT FYZICKÉ PŘIJETÍ SLOŽEK" se zobrazuje chybová hláška v příloze.</t>
  </si>
  <si>
    <t>Oprava splátkového plánu</t>
  </si>
  <si>
    <t>Ahoj, u hlavního obchodu ID 528108 mi Cardif zafungoval dobře. U tohoto doplňkového jsem zadala, že je klient pojistitelný, má flexibilitu, ale sazba se mi nesnížila. Prosím tedy o opravu sazby na 2,17%. Děkuji</t>
  </si>
  <si>
    <t>ruční nastavení fixace navždy</t>
  </si>
  <si>
    <t>klientka  přijala VRM   2,01% s fixaci navždy , dodatek jsme dělali ručně , po provedení otočky  zůstal nastavený  fix  na 1 rok, po opravě  v  Back office  hypos  nereaguje, stále   1 fix  prosím o opravu, děkuji</t>
  </si>
  <si>
    <t>chybně doplněna  Právní forma v kalkulačce</t>
  </si>
  <si>
    <t>u tohoto obchodu mi nejde uložit novou kalkulačku- nefunguje tlačítko Uložit novou vezi  děkuji M</t>
  </si>
  <si>
    <t>ze splátkového plánu někdo ručně vymazal přiřazenou událost, která se po provedení nastavení jako platná.</t>
  </si>
  <si>
    <t>prosím o provedení  omo 2,71% na  10 fix ,podepsáno v hypos 8.1.2018, k 15.1. neprovedena , spadla do chyby provedení na :NoEventFoundException - Pro Id Eventu 785999 neni ve splatkovem planu nalezen validni zaznam.,     děkuji</t>
  </si>
  <si>
    <t>uživatel opět smazal se splátkáče událost navázanou na OMO</t>
  </si>
  <si>
    <t>prosím o provedení omo  , podepsáno v hypos 6,7% na 10 fix , k 15.1. neprovedena , spadla na chybu provedení:NoEventFoundException - Pro Id Eventu 785707 neni ve splatkovem planu nalezen validni zaznam.    děkuji</t>
  </si>
  <si>
    <t>Ve variacích je uvedena původní služba z kalkulačky, která má nulovou odchylky a není potřeba jí z variací mazat.</t>
  </si>
  <si>
    <t>Ve variacích zůstalo pojištění Cardif, být tam ale nemá. Prosím o odstranění. Děkuji</t>
  </si>
  <si>
    <t>Oprava ič</t>
  </si>
  <si>
    <t>Prosím o zadání příznaku "otevření účtů"  Děkuji</t>
  </si>
  <si>
    <t>oprava data čerpání</t>
  </si>
  <si>
    <t>Dobrý den,    včera bylo u obchodu 525365 černě nastaveno čerpání. Bohužel  nedošlo ke schválení, mohu poprosit o opravu data na 18.1.2018 abych mohla platbu ještě dneska schválit?    Děkuji Branecká</t>
  </si>
  <si>
    <t>Prosím o aktivaci služeb DMS All Inclusiv a Aktivní účet 0,5, změnou v os. klienta se služby deaktivovaly.    Děkuji</t>
  </si>
  <si>
    <t>Urgent!! - prosím o opravu úrokové sazby - 1,97%, Díky</t>
  </si>
  <si>
    <t>Vypocet garantovane sazby v pripade rychleho scoringu, nebo sazby dle scoringu se odvijela od posledniho nastaveni stavu Scoring OK. Spravne mela byt od prvniho. Toto chovani bylo upraveno.</t>
  </si>
  <si>
    <t>I při přepočítání sazby na uw, se sazba nepřepočítala. Prosim o uzajištění nápravy</t>
  </si>
  <si>
    <t>klient má 2 rč, oprava dat v obchodě</t>
  </si>
  <si>
    <t>Ahoj,    v detailu pojištění nelze přiřadit pojistníka a pojištěného. Vždy hodí chybu:Nastala chyba při zpracování stránky, kontaktujte Hypos Hotline(SELECT id, pin, first_name, second_name, last_name, title_prefix, title_suffix, sex, nationality, birth_date, ods_instance, cif_changed_on, cif, changed_on, changed_by, marital_status, cps_scope, living_type, stay_type, education, natal_place, children_count, children_aliment_count, is_ge_employee, vip, ecb_loaded_at FROM dbo.person (NOLOCK) WHERE</t>
  </si>
  <si>
    <t>od stavu obchodu Nemovitost schválena včetně pracujeme se standardní složkou</t>
  </si>
  <si>
    <t>Dobrý den, prosím o kontrolu nastavení automat.příznaku při archivování jednotlivých dokumentů (např. G40324039 -skenováno 18.1.2018) - dokumenty byly archivovány do složky bonity (složka SB), po uložení archivace se u dokumentů zobrazilo v závorce pouze S a na úvodní straně v Hypos se automaticky nastavil příznak Složka archivována.  prosím o prověření, proč k tomuto došlo.</t>
  </si>
  <si>
    <t xml:space="preserve"> Obchod je potřeba znovu poslat na prescoring pro načtení dat z ECB</t>
  </si>
  <si>
    <t>Zdravím, dle požadavku ECB dotaženo, schvalovatel potřebuje načíst ECB přes hypokalkulačku přes výdaje - zobrazuje se tam hláška ECB není k dispozici, děkuji za pomoc JK</t>
  </si>
  <si>
    <t>Prosím o aktivaci DMS All Inclusive, služba se změnou v os. klienta deaktivovala.    Děkuji</t>
  </si>
  <si>
    <t>Obchod je ve špatném stavu, profil Mzdová účetní může příjmy ukládat pouze před stavem Scoring OK. Je potřeba obchod vrátit do kompletace složky.</t>
  </si>
  <si>
    <t>u úvěrů ID 537730 a ID541477(doplňkový), zaměstnankyně MMB, jsem žádal kolegyně z mezd o doplnění příjmů žadatelky paní Severové do kalkulátoru. Ale dle Jany Nývltové z HR nelze uložit příjmy, které chtěla do kalkulátoru zadat - viz její email v příloze. Můžete mi prosím s tímto nějak pomoci? Děkuji, Marek Janáč</t>
  </si>
  <si>
    <t>Limity v ciselniku analytiku rozsireny o hodnoty 15mio a 50mio</t>
  </si>
  <si>
    <t>Ciselnik analytiku - prosim o pridani dvou hodnot do ciselniku, a to 15.000.000 Kč a 50.000.000 Kč - pro všechny ctyri maximalni castky, prosim :) Dekuji, Monika</t>
  </si>
  <si>
    <t>účel změněn</t>
  </si>
  <si>
    <t>Dobrý den,  po schválení HÚ ( před podpisem ÚS) klient požaduje pro účel refinancování nastavit delší termín, tj.12 měs. místo původních 6, čili ve smlouvě by mělo dojít k posunutí data pro zahájení čerpání, opravila jsem v kalkulátoru typ produktu, ale na záložce Úvěr zůstává v poli "První čerpání nejpozději" stále původní datum 15.7.2018 a v účelu platby u první tranše je stále "Refinancování úvěru na bydlení JINÁ BANKA (do 6 měs.). Můžete s tím něco udělat, aby datum ve smlouvě odpovídalo? Dík</t>
  </si>
  <si>
    <t>Oprava dokumentu</t>
  </si>
  <si>
    <t>prosím o obnovení smazaného dodatku, který byl omylem administrátorem z CH smazán, klient jej dodal podepsaný, jedná se o dodatek s ID dokumentu 2947738 Dodatek - Otočka mimo otočku, moc děkuju</t>
  </si>
  <si>
    <t>prosím o opravu CIFu klienta pana Davida Harsy na straně Klientů, správný CIF je 9000911239, moc děkuju</t>
  </si>
  <si>
    <t>Duplicita, CIF je vázané na klienta ne na obchod</t>
  </si>
  <si>
    <t>Ahoj, v obchodě byl měněn stav se splácen na čerpán, ale změna se nepropsala do ICBS, prosím o opravu, dnes má odcházet splátka a klient má blokaci na BÚ. Děkuji</t>
  </si>
  <si>
    <t>Dobrý den,     chtěl bych požádat, jestli by bylo možné u tohoto obchodu zadat do provize Martina Gecová. Ta původně založila obchod číslo 532983 pro toho samého klienta, ale klient si nakonec nechal založit ještě jednou obchod kvůli udržení sazby, ale kolegyně nebyla zrovna v práci, aby mi založila hypokontakt.     Moc děkuji</t>
  </si>
  <si>
    <t>Dobrý den,    prosím o změnu účelu platby u části úvěru 320.000,-Kč na refinancování úvěru od MMB.    Předem děkuji.  J. Trach</t>
  </si>
  <si>
    <t>Odstranění klienta i u obchodu 541050</t>
  </si>
  <si>
    <t>Dobrý den, z důvodu úmrtí Martiny Půrové RČ 7261045770 prosím o její vyjmutí z hypotečnícho obchodu. V úvěru tak zůstane pouze klient Martin Půr.  Děkuji. Král</t>
  </si>
  <si>
    <t>Dobrý den,  z důvodu úmrtí klientky Petry Tlustošové, RČ 7652033499, prosím o její vyjmutí z hypotečního úvěru. V úvěru tak bude pouze Ing. Jiří Tlustoš, RČ 7411144796.  Děkuji.  Král</t>
  </si>
  <si>
    <t>Dobrý den, z důvodu úmrtí klientky Libuše Matějkové, RČ 5657101901, CIF 9002069621, prosím o odstranění této osoby z hypotečního obchodu.    V úvěru zůstanou klienti: Karel Matějka, RČ 521013076 a Karel Matějka, RČ 7905242466.  Děkuji.  Král</t>
  </si>
  <si>
    <t>převod obchodu</t>
  </si>
  <si>
    <t>Dobrý den, kolegové u tohoto klienta jsem požadoval opravu provize, ale opravili jste Anna Veselá (EXT), ale mělo být správně Ing. Anna Veselá   Bankéř pro podnikatele, Komerční bankovnictví (INT). Prosím o opravu. Volal mi externista také Anna Veselá, kde je pouze shoda jmen. Děkuji Aleš</t>
  </si>
  <si>
    <t>Pres db-tool upraveny atributy cerpani (stav, datum uskutecneni cerpani, konst. symbol, icbs_id, var. symbol) a zmeneno datum prvni anuity.</t>
  </si>
  <si>
    <t>prosím o změnu stavu čerpání ze strany Úvěr z VERIF na ČERP (141000,- poslední čerpání), v ICBS jsme načerpali ručně, děkuju moc, viz komunikace mailem (HTL 52026 - Obchod 525365 - konsolidace -&gt; čerpání)</t>
  </si>
  <si>
    <t>Jedná se o požadovanou funkčnost ze strany Produktu, která byla nasazena včera.</t>
  </si>
  <si>
    <t>Dobrý den,  opět dnes nejdou objednávky odhadů u obchodů od externích partnerů, vyžaduje to nejprve generování žádosti... (viz foto).  u tohoto obchodu si ji vygeneruji, abych mohl objednávku odeslat...  Ale obecně by to u externích obchodů nemělo chtít generovat žádosti...  Děkuji  JT</t>
  </si>
  <si>
    <t>Sdeleni smazano pres db-tool</t>
  </si>
  <si>
    <t>Dobrý den, prosím o vymaz sdělení ve složce dokumenty - sdělení pro risk ve znění: "Vzhledem k vysoké úvěrové angažovanosti Kl. zařazeni na RBL - rizikový obchod." zapsán 25.1.2018 17:30:58 . Děkuji za pomoc.</t>
  </si>
  <si>
    <t>prosím o kontrolu   a provedení  , k 22.1. proběhla změna  produktu  na  pruž. fixní  hypo,  sazba  2,47%se  nenastavila  v hypos ,ani  ICBS, následně   je potřeba  opravit  dopis o následující splátce   Děkuji</t>
  </si>
  <si>
    <t>prosím o aktivaci služby DMS MCD, provedením změny  produktu se  sama deaktivovala  děkuji</t>
  </si>
  <si>
    <t>prosím o aktivaci DMS MCD, po změně produktu se  sama deaktivovala  děkuji</t>
  </si>
  <si>
    <t>Zadost o predcasne splaceni ozivena pres db-tool.</t>
  </si>
  <si>
    <t>Ahoj prosím o oživení žádosti předčasného splacení k 20/1/2018 které bylo v zamítnutých žádosti. Zamítnuta žádost byla smazána nejspíše mou osobou při zpracování požadavku. Omlouvám se a za zpracování předem děkuji Jana</t>
  </si>
  <si>
    <t>Udaje zmeneny pres db-tool (kalkulacka i schvalovani - data dle UW</t>
  </si>
  <si>
    <t>Prosím o opravu DTI v kalkulačce a na stránce Data dle UW. Správně má být 40 a 54. Děkuji. MH</t>
  </si>
  <si>
    <t>Na stránce schvalování byly vygenerovány dva schvalovací protokoly. K protokolu 26.1.2018 15:09:45 prosím o doplnění elektronického schválení L. Krčmou  (26.1.2018 15:48:36 Ladislav Krčma). Děkuji. M. Heřmánková</t>
  </si>
  <si>
    <t>LTV dle DTI odpovídá max hodnotě 80%</t>
  </si>
  <si>
    <t>při ukládání nové kalkulačku z důvodu zadání LTV, se mi přepočte, že max LTV může být pouze 80%; u HK uložené HOB je vše OK; dle mého by mělo být LTV 83,3 OK  prosím o prověření M</t>
  </si>
  <si>
    <t>Oprava produktu</t>
  </si>
  <si>
    <t>prosím o  nastavení  produktu pružná fixní hypotéka, nestandart, viz. jinak generované dokumenty, prosím o změnu spec. dne na 23.den,</t>
  </si>
  <si>
    <t>Ahoj, prosím o přiřazení služby DMS. Jedná se o All-inclusive obchod. Děkuji Petra</t>
  </si>
  <si>
    <t>Problém je v tom, že při provedení 24.1.2018 07:45:36 Požadavek neprošel kontrolou a spadl do Chyby v provedení (VIZ detail požadavku v OPUS). uživatelka Haramiová Petra ignorovala, že požadavek spadl na chybu a ručně požadavek převedla do provedených a proto nikdy nemohlo dojít ke správnému vrácení přeplatku.</t>
  </si>
  <si>
    <t>Ahoj,  Prosím o prověření, pří doplacení HYPO, mělo dojit k vrácení přeplatku na BÚ klienta. Stejný problém u dalších obchodu viz. mejl. Možná se jednalo o výpadek, ale pro jistotu.  Pepe</t>
  </si>
  <si>
    <t>Duplicita k 52387</t>
  </si>
  <si>
    <t>prosím o kontrolu a opravu  nastavení  úrokové sazby , v hypos  /ICBS  po změně  produktu na  pruž. fixní  k 23.1.2018  zůstala sazba 4,47% z otočky  ,(dodatek podepsán 28.12.17)sazba  má být  dle  dodatku  2,47% na 5 fix  děkuji</t>
  </si>
  <si>
    <t>převzetí obchodu</t>
  </si>
  <si>
    <t>Dobrý den, můžu vás poprosit o přiřazení kontaktu bankéřce Veronice Klučákové z OM Hodonín? S klientkou jednala, následně jsem dělala propočet. Děkuji a přeji hezký den, Broňa Škrabalová</t>
  </si>
  <si>
    <t>Dobrý den u obchodu 539732, bych potřeboval nastavit sazbu 2,17 (vánoční akce viz.níže) obchod jsem poslal na schválení – vyměnit slevu RHM za vánoční akci .</t>
  </si>
  <si>
    <t>prosím o změnu a zadání jména pro provizi na Petru Myškovou</t>
  </si>
  <si>
    <t>Oprava služby - nestandardní přidání pojištění pro jinou osobu</t>
  </si>
  <si>
    <t>Ahoj,  prosím o aktivování slevy za Cardif.  Díky moc.</t>
  </si>
  <si>
    <t>Ahoj, prosím o dodatečné nastavení/přiřazení služby Odklad splátek. Jedná se o výjimku. Dodatek dnes podepsán, v obchodě importován, poslaná žádost o podpis i v systému. Prosím o urgent předání na Stáňu a Monču, které ví, co je nutné v systému udělat. díky.D.</t>
  </si>
  <si>
    <t>Do služeb prosím nastavit FLEXIBILITU SPLÁTEK  děkuji</t>
  </si>
  <si>
    <t>Není chyba HYP</t>
  </si>
  <si>
    <t>Celkem (min)</t>
  </si>
  <si>
    <t>Celkem (PH)</t>
  </si>
  <si>
    <t>MD</t>
  </si>
  <si>
    <t>objednávka zrušena</t>
  </si>
  <si>
    <t>prosím o odstranění ocenění č.729690,729689 (náleží k obchodu č. 525052 - Kubů ) a objednávky č.83777  (vše viz. příloha)    děkuji  josef pevný</t>
  </si>
  <si>
    <t>Aktuálně už chybu neevdujeme</t>
  </si>
  <si>
    <t>u obchodu byl změněn stav pojištění mezi 30.11. a 7.12. Při přepočítání kalkulačky 7.12.2017 došlo k aktivaci služby Sleva za pojištění cardif, ale nedošlo k deaktivaci služby ID 156 - Sleva za pojištění cardif A, AA.  Změny, aby to takto fungovalo byly nasazeny 6.12.2017. Obchod byl schválen s nižší sazbou o 0,2%, jelikož byla započítaná sleva za cardif 2x. Aktuálně byla již duplicitní sleva deaktivována. Jde o ověření, proč to v tomto případě nezafungovalo správně.</t>
  </si>
  <si>
    <t>zaměstnanecká hypotéka</t>
  </si>
  <si>
    <t>Oprava dat, systémově neřešeno</t>
  </si>
  <si>
    <t>Ahoj, prosím o pomoc :)     mám zde zadané dvě úrokové sazby a do ÚS se mi dotáhla sazba 28,29%, samozřejmě má být 1,39%, prosím o opravu,  HB potřebuje mít hotové smlouvy DNES do 15:30h.    Moooc děkuji, M.</t>
  </si>
  <si>
    <t>Opraveno v rámci jiné HTL, aktuálně už chybu neevidujeme</t>
  </si>
  <si>
    <t>Dobrý den, prosím o zadání slevy za Cardiff. Nelze v kalkulačce vybrat ze seznamu, sazba má být 2,07%. Děkuji</t>
  </si>
  <si>
    <t>10.3.2018 - v rámci jaké hotline se to opravilo? Je tu vykázáno dost času, s ohledem na to, že to bylo vyřešeno v rámci jiné hotline. Spíše z toho mám dojem, že se nepodařilo najít chybu a nepodařilo se tuto situaci znovu nasimulovat.</t>
  </si>
  <si>
    <t>Chybné zástavy v Comode</t>
  </si>
  <si>
    <t>Ahoj, v detailu nemovitosti prosím o přiřazení pojištěného a pojistníka: Petr Vítek  . Když ho chci přiřadit, hypos neustále padá na chybu. Děkuji Petra</t>
  </si>
  <si>
    <t>Služba přidána do kalkulačky</t>
  </si>
  <si>
    <t>Dobrý den, prosím o nastavení služby sleva za HÚ nad 3 mil - Vánoční akce komunikováno s JK. Děkuji MS</t>
  </si>
  <si>
    <t>tranche</t>
  </si>
  <si>
    <t>Oprava částky tranche</t>
  </si>
  <si>
    <t>Ahoj/ dobrý den,    prosím o správné nastavení úvěru.   Klient má schválenou částkou 1979 000,- ( souhlasí s ÚS). Má nastavené 2 tranše, 700tis. a 1,116 mil. obě vyčerpal, ale dle smlouvy může čerpat 163tis. ,bohužel pro to není žádná tranše. prosím o nastavení a děkuji  Katka Bedrunková</t>
  </si>
  <si>
    <t>Prosím o změnu typu ocenění z tržní ocenění-interní na tržní ocenění-smluvní odhadce. Došlo ke změně ze strany klienta.</t>
  </si>
  <si>
    <t>Dobrý den, obchod chybně přeschválen. Tj. prosím o:  1) Odstranění záznamu o přeschválení ze dne 24.1.2018 (elektronicky schváleno 24.1.2018 16:10:44) a tím odstranění schvalovacího protokolu (Schvalovací protokol (1).pdf, vytvořeno 24.1.2018 16:11:08))  2) Odstranění podmínek čerpání 01e) a 01f)   3) Odstranění textu - ve sdělení pro UW2 ze dne 24.1.2018 16:08:51  4) Odstranění textu - v záložce sdělení (propsáno ze sdělení pro UW2) ze stejného data, tj. 24.1.2018 16:08:51.  Děkuji</t>
  </si>
  <si>
    <t>Ahoj,    prosím o výmaz této informace ve sdělení obchodu:    Dagmar Pavelková  1.2.2018 13:35:41     Komentář: dz, OZNÁMENÍ O ZAHÁJENÍ STAVEBNÍHO ŘÍZENÍ, IMPORT.     Děkuji  Daška</t>
  </si>
  <si>
    <t>Dobrý den, prosím o přenastavení incentivu na kolegyni Jiřinu Sommerovou SSO 123039473, která původně na tohoto klienta založila ID a mylně bylo založeno znovu. Děkuji MS</t>
  </si>
  <si>
    <t xml:space="preserve">duplicita </t>
  </si>
  <si>
    <t>Ahoj, nejdou odesílat dokumenty do DMS. Error occurred. Error has been logged with id: '2018/02/02-08:15:39-CET_5792d56a-5945-45d2-ac6b-e30f77660f2c'.  Díky za opravu. Petra</t>
  </si>
  <si>
    <t>Chyba na GMS</t>
  </si>
  <si>
    <t>Ahoj,    u výše uvedeného obchodu mi nefunguje úprava zs v editu poprosím o ověření.    Děkuji    Bára</t>
  </si>
  <si>
    <t>Ahoj,     prosím o změnu varianty splácení - klienti požadují Zkrácení .    Děkuji, M. :)</t>
  </si>
  <si>
    <t>na žádost HB, prosím o úpravu služby, nově nastavit na ZKRÁCENÍ.  děkuji</t>
  </si>
  <si>
    <t>Ahoj, prosím nastavit Typ Offsetu Snížení.    Děkuji moc :) M.</t>
  </si>
  <si>
    <t xml:space="preserve"> Fiktivní obchod není označený jako zaměstnanecký úvěr</t>
  </si>
  <si>
    <t>Prosím o opravu dokumentu Snížení počtu klientů - průvodní dopis k dohodě. V dokumentu je uvedeno: "Dohoda je zpoplatněna dle aktuálního Sazebníku Banky a poplatek bude inkasován po podpisu Dohody." .   Protože se jedná o zaměstnance, je od poplatku upuštěno. ,    Děkuji</t>
  </si>
  <si>
    <t>Ahoj, prosím změnit Typ Offsetu na Zkrácení.    Děkuji, M.</t>
  </si>
  <si>
    <t>Dobrý den, prosím o opravu v hyposu na straně úvěr, nyní je tam uvedeno pod účelem platby Refinancování úvěru na bydlení JINÁ BANKA (do 12 měsíců), ale o žádné refinancování se nejedná je to koupě dle budoucí kupky - developerský projekt, veškeré prostředky jdou na výstavbu rozestavěné bytové jednotky.Děkuji</t>
  </si>
  <si>
    <t>vymazáno</t>
  </si>
  <si>
    <t>Ahoj,    prosím o výmaz komentáře ve sdělení:  Dagmar Pavelková  2.2.2018 08:46:59     Komentář: Kl. doložil návrh smlouvy na novou PS. Žádáme o doložení akceptace PS a doklad o úhradě. Po té provedeme vinkulaci.     Děkuji    Daška</t>
  </si>
  <si>
    <t>Od 24.1. 2018 byl stanoven poplatek za odhad nemovitosti a proto se dotahuje do nově generovaného dokumentu.</t>
  </si>
  <si>
    <t>Prosím o prověření proč se do ÚS dotahuje poplatek za odhad 4.900,-Kč, v původní ÚS z 28.12.2017 byl poplatek 0,-Kč, pak UW obchod přeschválilo a od té doby se ten poplatek dotahuje. Děkuji</t>
  </si>
  <si>
    <t>Ahoj, prosím o opravu provize místo Aleš Boreček (INT) má být Věra Polášková (INT)  děkuji za opravu. AB.</t>
  </si>
  <si>
    <t>Vrácení čerpání</t>
  </si>
  <si>
    <t>Prosím o storno čerpání ze dne 5.2.2018, načerpali jsme 1 750 000 Kč, s HOB jsem dohodnuta že peníze pošlou zpět, již jsem kontaktovala paní Rosenbaumovou z financí...Prosím o úpravu v hyposu a nastavení obchodu do stavu podepsán, nyní je již stav splácen. Až se nám vrátí prostředky zpět budeme nastavovat čerpání na správnou částku 275 000 Kč</t>
  </si>
  <si>
    <t>Ahoj prosím o přidání služby Flexibilita splátek dle žádosti. Děkuji Iva</t>
  </si>
  <si>
    <t>Dokument vymazán</t>
  </si>
  <si>
    <t>ve frontě Elektronická verifikace dokumentů nejde otevřít Dodatek ke změně zástavy.doc (This page can’t be displayed), dokument bychom potřebovali vymazat z Hyposu, ale nejde ani verifikovat, ani vrátit, děkuju</t>
  </si>
  <si>
    <t>Na změnu pobočky nemáme oprávnění, uživatel delegován na svého RHM</t>
  </si>
  <si>
    <t>Dobrý den, potřebovala bych vidět v aplikaci Hypokom moje obchdní místo, tj. Žďár nad Sázavou, v současnosti se mi zobrazuje Nové Město na Moravě. Děkuji za zpřístupnění. Ilona Fiksová, vedoucí OM</t>
  </si>
  <si>
    <t>oprava údajů - logika propisu sazby cardif není pro Du implementována</t>
  </si>
  <si>
    <t>prosím o úpravu sazby u  DU na sazbu 2,07 %,  tak jak je uvedeno u účelové hypotéky ID 538235 děkuji Radovan</t>
  </si>
  <si>
    <t>Chyba na HUB</t>
  </si>
  <si>
    <t>Prosím o prověření. Ve chvíli, kdy chci u tohoto obchodu přejít na záložku - ÚKOLY NA CENTRÁLU - spadne to na chybovou hlášku.    Děkuji</t>
  </si>
  <si>
    <t>Zam hyp nastavena</t>
  </si>
  <si>
    <t>prosím o přidání příznaku Zaměstnanecká hypotéka, ověřeno na HR, klientka je zařazena zpět do ZSK, děkuju moc</t>
  </si>
  <si>
    <t>Ahoj, prosím o přidání služby Flexibilita splátek. Děkuji moc</t>
  </si>
  <si>
    <t>Oprava výše poplatku</t>
  </si>
  <si>
    <t>Ahoj, prosím o nastavení, aby byl obchod bez poplatku za odhad nemovitosti. Včera byl již jeden obchod řešený s D. Treglerem a S. Málkovou. Děkuji moc</t>
  </si>
  <si>
    <t>Dokument opraven, obecnou chybu řešíme v HL 52947</t>
  </si>
  <si>
    <t>Dobrý den, prosím o úpravu OMO dodatku k hypotéce HY14010900. Tisk byl zrušen. prosím po opravě o odeslání dopisem.    Klient má sazbu 2,47% a bez zvýhodnění má mít vyšší. V dodatku je sazba 2,47% a 2,47% se zvýhodnění, i bez zvýhodnění.    Děkuji za opravu a odeslání</t>
  </si>
  <si>
    <t>Chybně přidáno pojištění</t>
  </si>
  <si>
    <t>Dobrý den, nejde mi uložit kalkulačka viz obrazovka chyby. Děkuji Brosch</t>
  </si>
  <si>
    <t>Nebyla správně ukončená žádost v ověřování</t>
  </si>
  <si>
    <t>Dobrý den,  můžete prosím zjistit proč se mi nezobrazuje schvalovací tlačítko u tohoto obchodu? Úvěr je mimo moji pravomoc, ale od manažera, který potřebnou pravomoc má, mám úvěr elektronicky podepsán, po jeho podpisu se vždy schvalovací tlačítko objeví, ale ne u tohoto obchodu. Něco jsem někde zapomněla vyplnit? Kde je chyba?  Děkuji  M.K.</t>
  </si>
  <si>
    <t>deadlock je potřeba ručně upravit v ICBS</t>
  </si>
  <si>
    <t>Ahojky spadlo mi čerpání na chybu. V ICBS pročerpáno 450tis ok. ale raději dávám na HTL.  Chybu neznám :D  Díky  Janča</t>
  </si>
  <si>
    <t>Dokuemnt ručně opraven, obecnou chybu řešíme v HTL52658</t>
  </si>
  <si>
    <t>Dobrý den, u OMO dodatku k hypo HY13188000 se vygeneroval dodatek s úrokem 2,37% na 10 let a bez zvýhodnění 2,47%. Prosím o opravu, aby úrok bez zvýhodnění byl vyšší o 0,5%. Taky prosím o zaslání dodatku dopisem po opravě</t>
  </si>
  <si>
    <t>Hodnoty v ciselniku upraveny pres db-tool.</t>
  </si>
  <si>
    <t>Prosím o snížení "Poplatku za stažení LV" v číselníku poplatků z aktuálních 400 Kč na 200 Kč, a to s účinností od 14.2.2018. K tomuto datu bude upraven a zveřejněn i sazebník pro klienty FON na webu.   Pozor, výši poplatku je potřeba změnit pouze u těch produktů, kde je uvedena částka 400 Kč, poplatek s výší 0 Kč zůstane zachován - viz příloha.    Konzultováno se Stáňou Málkovou.</t>
  </si>
  <si>
    <t xml:space="preserve">Na str. úvěr je potřeba vyplnit detaily závazků
</t>
  </si>
  <si>
    <t>Dobrý den,  případ nelze poslat na scoring. Objevuje se mi chybová hláška, že nejsou vyplněna všechna povinná údaje ke konsolidaci - i když v rámci kalkulačky mám vyplněné vše. Dále mi nesouhlasí částky u Účelu investičního záměru: 188 164,-, správně má být dle kalkulace 188 568,-. Prosím o prověření a případně opravu. Moc děkuji</t>
  </si>
  <si>
    <t>Oprava Cardif</t>
  </si>
  <si>
    <t>ahoj prosím o opravu ve variacích (službách), klient má pojištění Cardif A, ale rozmyslel se  a chce cardif B.    děkuji  Evka</t>
  </si>
  <si>
    <t>Prosím o opravu služby DMS All Inclusive - při změně klienta se služba deaktivovala    Děkuji.</t>
  </si>
  <si>
    <t>Ahoj prosím o nastavení zkrácení splatnosti dle žádosti. Nyní se mi dotahuje snížení. Děkuji Iva</t>
  </si>
  <si>
    <t>chyba u otevření účtů, prosím o opravu</t>
  </si>
  <si>
    <t>hypos</t>
  </si>
  <si>
    <t>Oprava Cardif u obchodů</t>
  </si>
  <si>
    <t>prosím o nastavení Slevu za pojištění Cardif 0,20% u obchodu 510219, prosím o nastavení Slevy za pojištění Cardif old 0,10% u obchodů 36674,164430,161531,493350, jedná se o odchozí zaměstnance, nastavujeme po dohodě se Stáňou Málkovou u otoček u odchozím zam. Po přidání Slevy otočky vymažeme a načteme znovu.  Děkuju moc  L.</t>
  </si>
  <si>
    <t>Prosím o aktivaci služby DMS All Inclusive. Změnou klienta se služba deaktivovala.     Děkuji</t>
  </si>
  <si>
    <t>Prosím o opravu 101 na záložce Klienti:   - označit fyzické přijetí  - označit všechny 4 souhlasy (dle vyplněného formuláře 101 ze dne 1.12.2017).    Děkuji</t>
  </si>
  <si>
    <t>Ahoj,    potřebuji u výše uvedeného obchodu nastavit flx splátek .    Díky     Bára</t>
  </si>
  <si>
    <t>Prosím o změnu tranší na:  1)     430.000  2)  1.250.000  Děkuji. MH</t>
  </si>
  <si>
    <t>externí zdroje</t>
  </si>
  <si>
    <t>NAS chybu opravil</t>
  </si>
  <si>
    <t>v úvěrové angažovanosti se dotahuje částka 3.630.000,- , což je 3x tato hypo; prosím o prověření a případnou kontrolu  děkuji M</t>
  </si>
  <si>
    <t>hypokom</t>
  </si>
  <si>
    <t>V Hypokomu jsou na jméno Kateřina Štěpánová celkem 3 nezpracované hypokontakty.</t>
  </si>
  <si>
    <t>Dobrý den, stále mi chodí notifikace (dokonce vždy duplikovaně) o nezpracovaném hypokontaktu ID 760067 Kateřina Štěpánová. Tento hypokontakt jsem ale již 17.1.2018 ukončil. Prosím o opravu, aby mi už nechodily každý den notifikace.</t>
  </si>
  <si>
    <t>Změna události ve splátkovém plánu</t>
  </si>
  <si>
    <t>Ahoj,  Prosím o změnu události ve splátkovém plánu : 8.2.2018 Mimořádná splátka   680 000,00 Kč  348.  jedná se o MS mimo SD, konzultováno se Stanou M.  Díky  Pepe</t>
  </si>
  <si>
    <t>10.3.2018 tady si nejsem jistá, jestli to není sporné. Mělo být změněno v rámci MCD - otočky a splacení fáze 1 nebo 2 (analýzu dělal Vlasta Rejšek). Můžeme se na to podívat.</t>
  </si>
  <si>
    <t xml:space="preserve">Společnost BNP Paribas není banka </t>
  </si>
  <si>
    <t>Dobrý den,v záložce úvěr, seznam závazků pro konsolidaci nelze zadat po rozkliklnutí závazku od společnosti BNP Paribas ..... kód banky 3050 dle vyčíslení. Stránka po uložení hlásí chybu - neexistující kód banky.Děkuji za pomoc.S pozdravem GB</t>
  </si>
  <si>
    <t>Ahojky, prosím o převedení výjimky ke splacení do stavu schváleno, váže se k novému obchodu ID 521413.   Děkuji Jana</t>
  </si>
  <si>
    <t>uživatel nemá v číselníku společsnot Alianz uvedenou jako platnou</t>
  </si>
  <si>
    <t>Ahoj,    potřebuji opravit v systému u výše uvedeného obchodu zprostředkovatele dle HOB tam má být Allianz kontakt, s.r.o.    Děkuji    Bára</t>
  </si>
  <si>
    <t>Změna data provedení události</t>
  </si>
  <si>
    <t>Ahoj, kl. provedl MS se snížením splátky. V ICBS ale stále zůstává stejná výše řádné splátky jako před provedením MS. Prosím o prověření. Děkuji Petra</t>
  </si>
  <si>
    <t>supervize vymazána</t>
  </si>
  <si>
    <t>prosím o odstranění řádku s objednávkou č. 83777  u obchodu č.530649 z mé fronty objednávek v hyposu a současně  patrně i související řádek (viz. příloha )   důvod: ve frontě je stále uvedená objednávka  a nabíhá čas na její zpracování,  přitom je supervize posudku  vyřízena jinou objednávkou       děkuji  Josef Pevný</t>
  </si>
  <si>
    <t>U objednávky Id 88652 prosím o opravu typu ocenění z Tržní ocenění - interní na Tržní ocenění - smluvní odhadce. Chybně zadáno bankéřem. Děkuji</t>
  </si>
  <si>
    <t>Ahoj, prosím o obnovení možnosti provedení MS k datu 4.2.2018 ve výši 70.000,-Kč se snížením anuitní splátky. Požadavek byl zadán v prosinci, ale OMO nám ho zrušilo. Děkuji Petra</t>
  </si>
  <si>
    <t>Prosím o opravu ÚS v Hypos i ICBS, v obchodě zůstala sleva Prima 0,30% + 0,5% AÚ sazba se v otočce nastavila o 0,30% nižší, má být 4,59%.Ruční oprava v Hypos selhala.Sleva 0,30% deaktivována. Děkuji</t>
  </si>
  <si>
    <t xml:space="preserve"> Klient nemá vyplněné rč, ale v kalkulačce má označený Typ pobytu jako trvalé s rč. Prosím o opravu a opětovný prescoring</t>
  </si>
  <si>
    <t>Dobrý den,    po skoringu obchodu se mi nepropsaly úvěr. registry klientky viz v příloze chybová hláška. Děkuji za prošetření.Brosch</t>
  </si>
  <si>
    <t>Prosím o aktivaci služby DMS All Inclusive. Změnou v osobě klienta se služba deaktivovala.    Děkuji</t>
  </si>
  <si>
    <t>Dobrý den, z důvodu úmrtí klienta Bc. Ivan Skřípek, RČ 5707061459, prosím o jeho odstranění z hypotečního obchodu. Děkuji. Král</t>
  </si>
  <si>
    <t>Chybný výsledek kontroly na MONETA Blacklist ze dne 13.2.2018, vyčerpáno ručně</t>
  </si>
  <si>
    <t>Čerpání proběhlo s CHYBOU, prosím o prověření že došlo ke správnému propisu všech údajů do ICBS</t>
  </si>
  <si>
    <t>Kontroal chyby na ÚÚ</t>
  </si>
  <si>
    <t>Hlásí chybu otevření ÚÚ prosím o opravu, to samé u doplňkáče 545126. Díky Iva</t>
  </si>
  <si>
    <t>Dobrý den,   v rámci dodatku k úvěru ID515787 potřebuji odstranit tranši č.2 (Splacení dříve poskytnutého úvěru (nehypotečního)) tak, aby byla pouze jedna tranše v úvěru.   Druhou změnou je, že celková částka úvěru zůstane zachována, tedy částka 100.000,- z druhé tranše se přesune do tranše první, ta bude tedy nově ve výši 1.560.000,- Kč.  děkuji</t>
  </si>
  <si>
    <t>chybně zadaný klient</t>
  </si>
  <si>
    <t>Dobrý den, po doplnění rodného čísla nejde uložit kalkulačka a tím pádem skoring viz obrazovka chyby.    Děkuji  Brosch</t>
  </si>
  <si>
    <t>Oprava dat na CMD</t>
  </si>
  <si>
    <t>URGENT.  Prosím o urgentní zpracování.  Nejde mi přidat Zástavce - mmstavby plus. Nelze načíst z LV (č. 10171, kat.území Uhersky Brod) a zkoušela jsem i ručně, taky neúspěšně...    Děkuji moc.</t>
  </si>
  <si>
    <t>oprava chyb v malé kalkulačce - nebylo otestováno!</t>
  </si>
  <si>
    <t>Kalkulačka OB - bez ohledu na vybraný produkt není možné vybrat splatnost úvěru. Bez toho není možné prodávat hypo (call centrum) a obsloužit klienta (pobočková síť).    S.</t>
  </si>
  <si>
    <t>Simplifikace, neúplné zadání</t>
  </si>
  <si>
    <t>Ahoj, nejde mi vygenerovat ÚS - chyba při generování dokumentu, kontaktujte Hypos Hotline.  Děkuji moc</t>
  </si>
  <si>
    <t>Timeout při volání MWFGN1. Volání už je fuknční</t>
  </si>
  <si>
    <t>u klienta Baláž David, r.č.9508113670 nejde založit obchod, hlásí to tuto hlášku:  Vzdálený systém neodpovídá, opakujte akci později, nebo kontaktujte Hypos Hotline  (dapi error (HUB1011|79f984f17d|hyposbbc): HYP151860305317892514100:MWFGN1_P001:HUB1011:Thread ID [Default : 118764], JVM ID [303], [1518603053101]:MWFEN0_A003:HUB1058:ATA_GET_ADDRESS_CLEANSE:C:Generic DAPI exception: No response received within DAPI timeout (15sec.).)</t>
  </si>
  <si>
    <t>Nestandardní oprava podmínek</t>
  </si>
  <si>
    <t>Ahoj, prosím o odstranění vykřičníku na str. úvěr.</t>
  </si>
  <si>
    <t>Chyba vstupní dat na NAS IN602436</t>
  </si>
  <si>
    <t>neproběhl prescoring, nenačetlo se ECB, "chyba při komunikaci"</t>
  </si>
  <si>
    <t>Prosím o opravu termínu splnění u PPD D a) iv) Čestné prohlášení / kolaudace (k podmínce 09 d) na 31.1.2018 dle podmínky v ÚS.    Děkuji  Verča</t>
  </si>
  <si>
    <t>Ahoj, prosím o nastavení služby Flexibilita splátek. Děkuji moc</t>
  </si>
  <si>
    <t>Prosím o změnu zadavatele, ze stávající Kateřiny Mazánkové na Petru Stonišovou SSO: 123009123. Změna konzultována s regionální manažerkou hypoték Karin Machovou.Děkuji Jana Rokytová MOT Opavsko</t>
  </si>
  <si>
    <t>Hladík</t>
  </si>
  <si>
    <t>nejspis historicka chyba, proces je nutno doladit a otestovat na testu</t>
  </si>
  <si>
    <t>prosím o kontrolu nastavení, proč odchází klientovi 2 notifikace o následující splátce v jednom měsíci, jedná se o pružnou fixní hypotéku, nastavená notifikace na straně Back Office je na D-22, klientovi ovšem odchází notifikace také v D-10 (původně se jednalo o VRM, změna produktu provedena v 12/2017), konzultováno se Stáňou Málkovou, děkuju moc</t>
  </si>
  <si>
    <t>10.3.2018 - tady bych to viděla jako sporné</t>
  </si>
  <si>
    <t>historicka chyba pouze v procesu VRM offset s cardifem</t>
  </si>
  <si>
    <t>klientovi odešla v D-10 (notifikace k pružné fixní hypotéce o následující splátce) s chybnou výší splátky, děkuju za kontrolu dotahovaných parametrů, samotná anuitní splátka je v pořádku, vypočítává se chybně poplatek za Cardif</t>
  </si>
  <si>
    <t>10.3.2018 - jako sporné? Nedomyšlené v rámci offsetových otoček.</t>
  </si>
  <si>
    <t>Nedomyšlené zadání simplifikace</t>
  </si>
  <si>
    <t>Starý obchod před 14.2.2018, Amerika refin s LTV 80%, nyní nelze schválit, kvůli změnám ke 14.2.2018 max LTV 70%. Při schválení použita výjimka na LTV. Po schválení se zobrazí stránka s textem "web nemůže zobrazit tuto stránku" a schválení neproběhne. Prosím o opravu. Děkuji</t>
  </si>
  <si>
    <t>prosím o nastavení "flexibility splátek"    Děkuji</t>
  </si>
  <si>
    <t>Ahoj neotevřel se UU, prosím o opravu. Děkuji</t>
  </si>
  <si>
    <t>Duplicitní chyba řešená v rámci HTL52858.  úvěr je správně ve stavu splácen, v Hyposu i v ICBS vše nastaveno.</t>
  </si>
  <si>
    <t>ahoj, prosím o opravu chybného čerpání.   děkuji</t>
  </si>
  <si>
    <t>Ahoj prosím o nastavení variantu offsetu se zkrácením splatnosti ( oproti žádosti, kde je uvedeno snížení splátky).Požadavek HB v úkolovníku. Děkuji Iva</t>
  </si>
  <si>
    <t>Ahoj,  Prosím o změnu CIF u kl. Klaudia Teresa Malkovská z 7658113936 na 9001119456.  Děkuji</t>
  </si>
  <si>
    <t>Oprava moznosti zalozit doplnkovy obchod v prechodnem obdobi. U jiz ulozenych kalkulacek s produktem Doplnkovy uver musi zustat zachovana moznost zalozit obchod</t>
  </si>
  <si>
    <t>jedná se o doplňkový úvěr, který je potřeba napojit na HÚ code: 545373, ale bohužel při založení obchodu není možné žádný obchod vybrat (roletka je neaktivní). Ověřila jsem, že se jedná o stejné klienty i osoby, stejné pořadí hlavního klienta, a hlavní obchod je Pružná fixní hypotéka (u DÚ je služba DÚ flexibilita spl.). Nepodařilo se mi najít příčinu toho, proč není možné vybrat HÚ.</t>
  </si>
  <si>
    <t>historicka chyba v procesu</t>
  </si>
  <si>
    <t>Dobrý den, nejde mi tisknout nabídka pro klienty v kalkulačce OB, mám to tlačítko proškrtlé a píše mi to, že LTV přesáhla povolený limit. Nevím čím by to ale bylo u ceny nemovitosti 5 milionů a výši úvěru 600000. Děkuji</t>
  </si>
  <si>
    <t>10.3.2018 - o jakou chybu se jednalo?</t>
  </si>
  <si>
    <t>splátkový plán</t>
  </si>
  <si>
    <t>Deadlocky na splátkovém plánu</t>
  </si>
  <si>
    <t>Ahoj, u tohoto obchodu mi nejdou generovat dokumenty, ani v životním pojištění zadat, že je klient pojistitelný... :( :(    Děkuji moc za pomoc :) M.</t>
  </si>
  <si>
    <t>Dneska v od 7:00 tak do 7:45 patchovali databázy, tím to bylo způsobené. teď už je vše ok</t>
  </si>
  <si>
    <t>Ahoj,    prosím o prověření chyby na nevygenerované dokumenty  HYPO_ZAMITACI_DOPIS_DODATEK.  Chybu posílám v příloze. XML se nevygeneruje.  Šablona v GMC se mi otevře se staršími daty v pořádku.    díky moc</t>
  </si>
  <si>
    <t>ahoj,   prosím o změnu data podpisu ÚS za banku a klienta v hypos na 24.1.2018.    dále prosím o odstranění duplicitních ÚS z 8.2.2018 čárový kód  G40322552; a z 6.2.2018, čárový kód HY1804360003057926 - děkuji  Jarda</t>
  </si>
  <si>
    <t>Zadán CH602956 k opravě</t>
  </si>
  <si>
    <t>Při zpracování Objednávky ID 88804 (Dohlídka výstavby) nastala hláška:   Nastala chyba při zpracování stránky, kontaktujte Hypos Hotline  (dapi error (HUB1011|dd049bb70b|hyposbbc): HYP151877859101847773600:MWF380_A001:COI0001:ICB_CHG_PRICE_COLL:8:Collateral Item Record not Found (COI0001))     Nyní v Hypos provedeno ocenění (číslo ocenění 742303 a 742302), ale ve stavu objednávek je stále ve stavu Zpracovat.   Prosím o změny stavu objednávky na Vyřešeno.     Děkuji</t>
  </si>
  <si>
    <t>Vyjádření z incidentu:V tomto případě byl proces provolán v 13:06 a korektně se vrátil prázdný výsledek, nikdo už ale proces pro tohoto klienta neprovolal až do 16:24, kdy už byl případ vyhodnocen a výsledek se vrátil. (Chybí tedy dřívější zavolání o výsledek vyhodnocení, nebylo nutné čekat až do 16:24)</t>
  </si>
  <si>
    <t>Čerpání spadlo do chyb na Bridger. prosím o prověření a zpětnou informací.</t>
  </si>
  <si>
    <t>Ahoj, prosím opravit číslu účtu u závazku pro konsolidaci.    1/a) MMB kontokorent - číslo účtu musí být 208041047.    Mi toto bohužel opravit nejde :(     Děkuji moc, M.</t>
  </si>
  <si>
    <t>workflow</t>
  </si>
  <si>
    <t>Chybu se nepodařilo nasimulovat</t>
  </si>
  <si>
    <t>Dobrý den, prosím o opravu dodatku OMO u hypo HY13194700. Sazba má být 2,27% s aktiv účtem. V dodatku je 2,37%. Generuje se to z workflow chybně. Prosím tedy o opravu, abych mohl klientovi zaslat email. Děkuji</t>
  </si>
  <si>
    <t>Neplatné id adresy v Hyposu</t>
  </si>
  <si>
    <t>Dobrý den,    už jsem jednou psala ohledně objednání odhadu městského bytu. Při objednávce odhadu když chci označit právnickou osobu k aktualizaci LV mi háže stránka chybovou hlášku. Psala jsem paní Lucii Dufkové, která se mnou hotline řešila. Psala, že mám stáhnout LV (to ale mám). Už opravdu potřebuji objednat odhad. Mám i potvrzení od města, že souhlasí se zástavou. Potřebuji to vyřešit prosím. Děkuji, Malíková Kateřina</t>
  </si>
  <si>
    <t>uprava dat v ciselniku</t>
  </si>
  <si>
    <t>Dobrý den, prosím o nastavení lhůty D+60, namísto D+30 pro podpis úvěrové dokumentace.    Danou lhůtu je nutné dočasně prodloužit s ohledem na proces vymáhání poplatku za odhad nemovitosti.    Konzultováno s S. Málková, M. Kopřiva.    Díky,    Davud Tregler</t>
  </si>
  <si>
    <t>Chybějící překlad v číselníku na HUB</t>
  </si>
  <si>
    <t>Nelze zobrazit stránku "úkoly na centrálu" a tedy nelze zadat nový úkol. Prosím o prověření. Děkuji</t>
  </si>
  <si>
    <t>Obchod byl dnes čerpán a aktuálně už není možné dohledat chybu</t>
  </si>
  <si>
    <t>Ahoj, máme odloženou žádost HY 16034900, bohužel se nám nezobrazuje ve Frontě čerpání, v toho důvodu po  doložení dokumentů či vyhotovení dohlídky se to nijak nedozvíme. jelikož se nám žádost nezaktivní.  Děkuji</t>
  </si>
  <si>
    <t>duplicita na CMD</t>
  </si>
  <si>
    <t>Nelze aktualizovat zástavce LV979, 798894 - Dubina u Ostravy, padá to na chybu : "Nastala chyba při zpracování stránky, kontaktujte Hypos Hotline  (dapi error (HUB1011|23b303335b|hyposdrc): HYP151903978563547323700:MWFCP9_A001:-1422:CMD_INQ_PLEDGER_CORPORATE:8:ORA-01422: přesné načtení vrací více než požadovaný počet řádek (-1422))". Jedná se o zastávce družstvo.  Pepe</t>
  </si>
  <si>
    <t>opraven cif</t>
  </si>
  <si>
    <t>Ahoj, u obchodu je PRUŽNÁ FIXNÍ HYPOTÉKA Chyba!   Prosím o otevření účtu. Děkuji moc</t>
  </si>
  <si>
    <t>Problém byl v tom, že klient Zlámal má v příjmu uvedeného zaměstnavatele CLASSFIN v.o.s. a současně i podníkání jako CLASSFIN v.o.s.</t>
  </si>
  <si>
    <t>dobrý den, při předávání na scoring se mi zobrazuje chyba - příloha. Děkuji za opravu.</t>
  </si>
  <si>
    <t>vráceno do původního stavu, aktuálně je možné přeschválit</t>
  </si>
  <si>
    <t>Prosím předat na Jarku Andrlovou.  Jarko, po přeschválení Hyposmanem, nenastal scoring OK, ale opět s výhradou. Patrně nastala chyba při komunikaci Hypos/NAS a nedošlo ke správnému znevalidnění chyb. Prosím o opravu.  Děkuji. Mirka.</t>
  </si>
  <si>
    <t xml:space="preserve">Dle číselníku vzorového pojištění nemovitosti (roční pojistné) je částka správně.
</t>
  </si>
  <si>
    <t>Ahoj,  u výše uvedeného obchodu se nám dotáhlo za pojištění nemovitosti 3.500,- Kč přičemž reprodukční cena je 4.000.000,- Kč. Dle aktualizované tabulky od produktu by se do 4.000.000,- Kč měla dotahovat cena za pojištění nemovitosti 2.900,-Kč až od 4.000.001,-Kč pak cena 3.500,- Kč.    Poprosím o ověření.  Děkuji. Bára</t>
  </si>
  <si>
    <t>Prosím o změnu "Datum podpisu smluv bankou" na 19.2.2018.    Děkuji</t>
  </si>
  <si>
    <t>Prosím o převedení hypotéky z CIFU 9002378783 (jedná se o duplicitní CIF, kde je pouze hypo a klient CIF nevyužívá) na CIF 9002360417. Předem děkuji.</t>
  </si>
  <si>
    <t>Nesprávný postup při přescvhálení</t>
  </si>
  <si>
    <t>Dobrý den,    přeschvaloval jsem výše uvedený obchod s tím, že by měl být čerpán přes dohodu o úschově. Poté, co jsem možnost dohody odklikl v hypokalkulačce a uložil ji, se tranše a jednotlivé podmínky nezměnily na monžnost čerpat dle podmínek v dohodě. Parametry dohody o úschově tak nejdou nastavit.    Předem děkuji.    J. Trach</t>
  </si>
  <si>
    <t>Ahoj, prosím o nastavení účelu úvěru na Splacení dříve poskytnutého neúčelového úvěru zajištěného nemovitostí. Děkuji moc</t>
  </si>
  <si>
    <t>Vylnovane cislo uctu 3050 je banka hello bank (BNP Paribas), ale v ciselniku spolecnosti je oznacena jako splatnova spolecnost. Pokud je 3050 platny bankovni ucet, musi byt spolecnost v cisleniku spolecnosti oznacena jako banka.</t>
  </si>
  <si>
    <t>Dobrý den, u tohoto obchodu při zadávání ve složce - úvěr- typování závazků pro konsolidac, při uložení se mi objeví toto: Nastala chyba při zpracování stránky, kontaktujte Hypos Hotline  ([23000]: Cannot insert the value NULL into column 'bank_id', table 'HyposLive.dbo.account'; column does not allow nulls. INSERT fails.)     Úvodní stránka</t>
  </si>
  <si>
    <t>prosím o úpravu vložené události na straně Back Office ve Splátkovém plánu: Změna úrokové sazby - plnění Aktivního účtu, prosím o změnu data účinnosti na 16.1.2018, jedná se o nestandard a zároveň RMT obchod, který řeším s Pepou Hrabalem, následně provedeme veškeré opravy v ICBS, děkuju moc</t>
  </si>
  <si>
    <t>Sazbu jsem opravila ručně, je potřeba ji upravit i v ICBS. Systém se zachoval korektně sleva za Cardif se vypočítává z události Schválená výše na Str. Backoffice a no z události Ruční schválení.</t>
  </si>
  <si>
    <t>Ahoj, po opravě stavu že je kl. pojistitelný se nepřepočítala sazba. Sazba zůstala 2,47%, i přesto že úvěr byl schvalovaný bez slevy za PPI.  Prosím o kontrolu proč se nepřepočítalo a zda je sazba  ok.</t>
  </si>
  <si>
    <t>Nestandardní proces přistoupení Cardif</t>
  </si>
  <si>
    <t>Ahoj,  prosím o přidání služby "Sleva za pojištění Cardif" od data 17.2.2018, do variací, služeb + BO.  Děkuji  Pepe</t>
  </si>
  <si>
    <t>Prosím o změnu Typu ocenění u objednávky ID 89100 u obchodu ID 545436:     Současný stav typu ocenění: Tržní ocenění- interní  Požadovaný stav typu ocenění: Tržní ocenění - smluvní odhadce.     Děkuji</t>
  </si>
  <si>
    <t>Ahoj ,prosím o ruční úpravu sazby u tohoto obchodu... sazba má být 2,27% :)     Děkuji, M.</t>
  </si>
  <si>
    <t>Kontrolu není možné obejít, je potřeba se obrátit na risk pro udělení výjimky</t>
  </si>
  <si>
    <t>Dobrý den, obchod nelze odeslat na scoring z důvodu překročení LTV 70%, obchod byl založen 6.2. v době 80% LTV, klientům i partnerovi bylo slíbeno 80% LTV. Děkuji za pomoc.</t>
  </si>
  <si>
    <t>plná moc odstraněna</t>
  </si>
  <si>
    <t>Ahoj, na LV jsem zadala, že je klientka zastoupena na základě plné moci, ale nakonec bude podepisovat sama. PM mi už ale z LV nejde odstranit a generuje se mi v ZS. Prosím o odstranění PM z LV. Děkuji moc</t>
  </si>
  <si>
    <t>Oprava offsetu</t>
  </si>
  <si>
    <t>Ahoj, zapomněl jsem u čerpání nastavit anuitu.   Klient měl mít anuitní splátku již 23.2.2018. Když mu ji teď nastavím, nastaví se až 23.3.2018.  Je možné ji ještě zpětně nastavit k 23.2.2018. děkuji  Jarda</t>
  </si>
  <si>
    <t>Notifikace byla znovu odeslána</t>
  </si>
  <si>
    <t>Při objednávce odhadu přes hypos  nepřišel e-mail s TO. Prosím o zaslání na můj e-mail, děkuji. Flíbor</t>
  </si>
  <si>
    <t>Poplatek odstraněn</t>
  </si>
  <si>
    <t>Ahoj,  vzhledem k dlouhodobé nemoci klienta bylo zapotřebí přegenerovat ÚS. Do poplatků se nám již dotáhl poplatek za odhad. Potřebuj v systému tento poplatek zrušit, aby se mi do nově vygenerované ÚS již nedotáhl.    Děkuji    Bára</t>
  </si>
  <si>
    <t>Klient má chybně natypované pojištění. V obchodě je Cardif alfa 2008 a v kalkulačce mu dáváme Cardif A</t>
  </si>
  <si>
    <t>Dobrý den,  při odesílání požadavku na scoring se objevuje chybová hláška Částka životního pojištění se neshoduje s výší úvěru..   Ani po úpravě výše částky dle ICBS  nelze požadavek na scoring odeslat.</t>
  </si>
  <si>
    <t>Bylo potřeba vyplnit tel. číslo zaměstnavatele. Obecnou chybu řeší NAS</t>
  </si>
  <si>
    <t>Dobrý den, obchod nelze předat na skoring,hlásí:  chyba v komunikaci s CCK/NAS.   Prosím  o pomoc, dnes musím odeslat na UW z důvodu garance sazby.  Děkuji Radka Švejcarová</t>
  </si>
  <si>
    <t xml:space="preserve">Obchod lze schválit i když neprochází v kalkulačce kontroly
</t>
  </si>
  <si>
    <t>v HK je zadána výjimka na věk, bohužel se kalkulačka stále seká na věk spolučadatelky, prosím o opravu</t>
  </si>
  <si>
    <t xml:space="preserve"> čerpání vráceno, je možné vyčerpat znovu</t>
  </si>
  <si>
    <t>Ahoj, prosím o prověření a opravu, čerpání proběhlo s chybi, jelikož chybu vidím poprvé, nechci do toho nikam z mé strany zasahovat a budu čekat na vaše prověření. Jedná o REF k 28.2.    serializationFailure - [40001]: Transaction (Process ID 85) was deadlocked on lock resources with another process and has been chosen as the deadlock victim. Rerun the transaction.</t>
  </si>
  <si>
    <t>Prosím o odstranění zápisů ve :  1) sdělení ID 544131 a 444913   2) sdělení pro centrum hypotékna stránce schvalování  v, které se zobrazuje u obou ID  Jedná se o zápisy, které nejsou v souladu se žádostí klienta (došlo k nedorozumnění) a jejich ponechání by bylo matoucí. Všechny zápisy, kterých se odstranění týká jsem uvedela v Komentáři HTL.  Děkuji. MH.</t>
  </si>
  <si>
    <t>ahoj, na záložce Úvěry přehled služeb   prosím o deaktivaci slevy: Sleva za pojištění Cardif a   aktivaci slevy: Sleva za pojištění Cardif old .    děkuji</t>
  </si>
  <si>
    <t>Ahoj,  prosím o opravu v systému na: Typ offsetu na zkrácení splatnosti úvěru.    Děkuji</t>
  </si>
  <si>
    <t>prosím o nastavení jiného účelu v americké hypotéce po domluvě s produktem M. Kopřivou, prosím o nastavení místo refinancování úvěru na bydlení o nastaveni: Splacení dříve poskytnutého neúčelového úvěru zajištěného nemovitostí   díky E.</t>
  </si>
  <si>
    <t>Ahoj,    prosím u výše uvedeného obchodu, který byl schválen 23.2.2018 se mi při vygenerování smluv dotahuje poplatek za odhad ve výši 3.900,- Kč. Poprosím o ověření, zda-li je to takto v pořádku nebo nastala nějaký chyba.    Díky Bára</t>
  </si>
  <si>
    <t>Protože HÚ je PRUŽNÁ FIXNÍ HYPOTÉKA a ten má max splatnost 480.</t>
  </si>
  <si>
    <t>Dobrý den,  obchod nelze schválit, systém hlásí : CHYBA:  Není možné schválit úvěr bez aktualizace sazby DÚ a uložené kalkulačky. Aktualizaci sazby jsem provedla, ale asi je problém i v tom, že max. splatnost HÚ je 40 let ??? Prosí o prověření a opravu, abych mohla obchd dokončit.    Děkuji    Alena Mynářová</t>
  </si>
  <si>
    <t>Dobrý den, prosím můžeme odstranit klienta pana Hasalíka z obchodu ? Když ho odstraním, tak mi to hlasí chyba při komunikaci se servrem. Klient pan Hasalík se rozhodl odstoupit a slečna Doubravová chce v obchodě zůstat. Děkuji</t>
  </si>
  <si>
    <t xml:space="preserve"> Klient Jan Bradáč má vyplněný 2x příjem ze zaměstnání</t>
  </si>
  <si>
    <t>Dobrý den, při založení obchodu došlo k chybě komunikace - obchod je pouze ve stavu obchod založen, údaje z ECB se nenačetly. Prosím o nápravu. Děkuji.</t>
  </si>
  <si>
    <t>požadavek jsem vrátila do povolených, výjimka byla zrušena osobou Trach Josef</t>
  </si>
  <si>
    <t>dne 20.2.jsem zadala na finance výjimku na slevu za polatek hypo, ale nyní ji vidím jako stornovanou, nevím kdo to udělal, ale prosím vrátit zpět, už se mi to stalo podruhé, nevím proč, prosím vrátit do podoby schvalování, chtěla jsem zadat novou, ale to nejde, když je tam tato, děkuji, ID 546476</t>
  </si>
  <si>
    <t>Ahoj, prosím o tohoto obchodu odstranit ze systému slevu Cardif.    A také prosím upravit sazbu na 2,37%, zadala jsem, že je klient pojistitelný, ale sazba se nesnížila...    Děkuji moc, M. :)</t>
  </si>
  <si>
    <t>prosím o opravu vložené události do Splátkového plánu - Mimořádná splátka na Mimořádnou splátku s doplacením k datu 21.2.2018, děkuji, doplacení provádíme ručně</t>
  </si>
  <si>
    <t>deadlock na scoringu</t>
  </si>
  <si>
    <t>Zdravím, potřebuji obchod posunout do ověřování, nicméně se mi nenastavil příznak - scóring ok, děkuji za pomoc JK</t>
  </si>
  <si>
    <t>Dufková</t>
  </si>
  <si>
    <t>Oprava čerpání</t>
  </si>
  <si>
    <t>Ahoj, při čerpání se nevygenerovalo oznámení, neboť klient má ve jméně přehlasované L. Typ chyby je v Hypos zaznačen takto: dapiError - dapi error (HUB1011|efcf88d9a7|hyposdrc): HYP151973053333063200700:MWF794_A101:CAPE010:ICB_CRT_LN_DISBURST:8:Invalid character in value 'Łukasz P...' of CHAR element INC (CAPE010)   Prosím o opravu, děkuji</t>
  </si>
  <si>
    <t>V podmince "12) prohlášení věřitele splácené pohledávky o aktuální výši pohledávky" jsou paznaky, ktere je potreba odstranit.</t>
  </si>
  <si>
    <t>Ahoj,   u tohoto obchodu mi nelze generovat smluvní dokumentace poprosím o ověření.  Děkuji  Bára</t>
  </si>
  <si>
    <t>dealdock na DB</t>
  </si>
  <si>
    <t>Dobrý den, nepodařilo se mi předat obchod do scoringu - hlásí to chybu při komunikaci se serverem. prosím o opravu. Děkuji.</t>
  </si>
  <si>
    <t>Vyhodnocení jako cizoměnový je dle analýzy správné, protože klienta má vyplněnou Adresa skutečného pobytu na Slovensku a proto se počítá měna v EUR.</t>
  </si>
  <si>
    <t>Dobrý den,    u příjmů klientů prosím o prověření správnosti: převažující měna EUR. Příjmy dokládá pouze kl. 1 z ČR v CZK. Kl. 2 - Slovenka příjmy nedokládá. Na základě tohoto je úvěr vyhodnocen jako cizoměnový.    Děkuji,    O.</t>
  </si>
  <si>
    <t>Z kalkulačky byla odstraněna individuální sazba</t>
  </si>
  <si>
    <t>Dobrý den,  klient měl vyjednanou sazbu přes finance ale bohužel se nenatáhla do hypokalkulačky a úvěr byl schválen za špatnou sazbu.  Prosím o informaci, proč k tomu došlo.  Děkuji a přeji hezký den,  s pozdravem Matěj Soukup</t>
  </si>
  <si>
    <t>Deadlock na scoringu</t>
  </si>
  <si>
    <t>dobrý den, prosím o předání obchodu na scoring a následně nastavit příznak odeslání DS na UW1. Mně už aktuálně nejde odeslat ani na scoring a ni nastavit příznak. Děkuji</t>
  </si>
  <si>
    <t>Ahoj,  Prosím o přidání služby "Sleva za pojištění Cardif" k datu 26.2.2018, variace, služby + BO.  Pepe</t>
  </si>
  <si>
    <t>Chybný splátkový plán v ICBS</t>
  </si>
  <si>
    <t>prosím o provedení  otočky , spadla  na  chybu provedení:dapiError - dapi error (HUB1011|c4adb835c2|hyposdrc): HYP151973498431486862900:MWFL61_A001:LNU0047:ICB_CHG_LN_PAYM_GEN:8:Plán splátek : Datum splátky větší než datum splatnosti (LNU0047)    v obchodě  provedena  DMS  děkuji</t>
  </si>
  <si>
    <t>ano</t>
  </si>
  <si>
    <t>pravděpodobně tahle varianta nikoho nenapadla</t>
  </si>
  <si>
    <t>prosím o opravu úrokové sazby u VRM , klient podepsal dodatek na 5 fix 2,07%, otočka se provedla dle otoč.dopisu na 1 rok.  děkuji</t>
  </si>
  <si>
    <t>10.3.2018 - byla tam vnořena podmínka pro inkasování poplatku za dodatek, kde nefiguroval 1 letý fix. Řešením bylo tuto podmínku posunout dál, aby nebránila změně na 1 letou fixaci při podepsání dodatku. Tak je to tam historicky. Nesouhlasím  s tím, že je to sporné.</t>
  </si>
  <si>
    <t xml:space="preserve"> klient má v kalkulačce uvedený 2x příjem ze zaměstnání</t>
  </si>
  <si>
    <t>prosím o provedení prescoringu, což se mi nedaří. Opakovaně Hypos hlásí "Chyba při komunikaci"</t>
  </si>
  <si>
    <t>Spadlo na deadlocked, v ICBs bylo večerpáno</t>
  </si>
  <si>
    <t>Chyba"ERR: [40001]: Transaction (Process ID 86) was deadlocked on lock resources with another process and has been chosen as the deadlock victim. Rerun the transaction."    Ahoj čerpání spadlo do chyb, prosím o prověření a vyčerpání.Děkuji</t>
  </si>
  <si>
    <t>Vyreseno manualnim nastavenim vyse poplatku pres db-tool.</t>
  </si>
  <si>
    <t>do úvěrové smlouvy se dotahuje poplatek za odhad nemovitosti 4900 Kč (vstupuje i do výpočtu RPSN), dle analýzy: Poplatkovani_Zmeny_1faze.....vypocet_popl kapitola 4.7.5 a 4.7.6 se má dotahovat vždy 0. Prosím o vyřešení tohoto konkrétního případů, kdy je potřeba i pro výpočet RPSN uvádět výši poplatku 0 (nestačí tak v xml upravit tu výši poplatku).  Obecně je potřeba upravit tu funkčnost, ale to tak nehoří. Děkuji Stáňa</t>
  </si>
  <si>
    <t>kontrola z 22.8.2017 spadla na chybu a byla chybně vyřešena</t>
  </si>
  <si>
    <t>prosím o kontrolu , zda  správně  funguje kontrola  plnění  aktivního  účtu, klientce jsme  v 8/2017 navýšili sazbu za neplnění , poté 6 měs.  příjem plní a nespadla  nám  do sestavy ke snížení sazby,  klientka opakovaně reklamuje  výši splátky a údajně jí   vracíme(reklamaci řeší Bára Linetová)  děkuji</t>
  </si>
  <si>
    <t>Prosím o odstranění podpisů ÚS za klienta a banku. Na doložené ÚS není podpis kl. děkuji.</t>
  </si>
  <si>
    <t>Po domluve s Monikou Nyvltovou bude reseno jako zmena stavajiciho procesu.</t>
  </si>
  <si>
    <t>Ahoj, DD,  prosím o prověření jak je nastavena role HB při pořizování kopií do nového obchodu? Jak je možné, že nám HB může systémově přesunovat naskenované dokumenty?    HB nám přesunul dokumenty z jednoho obchodu do druhého a stav tohoto dokumentu se změnil ze stavu vyřešeno na přijato.     v sestavě zpracování, kategorie Risk je cca 1100 dokumentů, které importovali HB a jsou ve stavu Přijato.  Importované dokumenty by měly mít automaticky stav Vyřešeno, je to tak?   Děkuji Pavlína</t>
  </si>
  <si>
    <t>účet znovu otevřen</t>
  </si>
  <si>
    <t>Prosím o nastavení příznaku: otevření účtů, obchod je schválen, nedošlo ke změně příznaku, děkuji JK</t>
  </si>
  <si>
    <t>prosím o opravu splátkového plánu, bohužel úvěr po vyčerpání nebyl převeden do stavu "splácen", klientovi ne nenačetly žádné ofsetové otočky. Prosím o opravu splátek za 11/2017, 12/2017, 1/2018, 2/2018, děkuji</t>
  </si>
  <si>
    <t>Dobrý den, prosím o změnu Typu ocenění u Objednávky ID 89483 následovně:   Současný stav: Tržní ocenění - interní  Požadovaný stav: Tržní ocenění - smluvní odhadce    Děkuji  Martin Hanzal</t>
  </si>
  <si>
    <t>Prosím o opravu chybného čerpání.   Jedná se o prioritní čerpání.   děkuji</t>
  </si>
  <si>
    <t>Prosím o odstranění příznaku Zaměstnanecká hypotéka, zaměstnanec odstoupil z HU.  Na stránce úvěr  aktivovat službu DMS (mimořádná splátka) All Inclusive . Služba se změnou v osobě kl. deaktivovala    Děkuji</t>
  </si>
  <si>
    <t>Ahoj,  Prosím o přidání služby "Sleva za pojištění Cardif" k datu 23.2.2018, variace, služby + BO.  Pepe</t>
  </si>
  <si>
    <t>Notifikace znovu odeslána</t>
  </si>
  <si>
    <t>Při objednávce odhadu nepřišel e-mail pro objednání odhadu TO. Je to již druhý případ po sobě, prosím o zaslání a přenastavení. děkuji.</t>
  </si>
  <si>
    <t>deadlock - čerpání opraveno, v ICBS vyčerpáno</t>
  </si>
  <si>
    <t>Chyba při čerpání:  serializationFailure - [40001]: Transaction (Process ID 75) was deadlocked on lock resources with another process and has been chosen as the deadlock victim. Rerun the transaction.     Prosím o opravu.Děkuji.</t>
  </si>
  <si>
    <t>Jedná se o nestadnardní případ, který bohužel byl přes reklamace nestandardně řešen vratkami rozdílů splátek.  Po dohodě s Kubou Beránkem, prosím o opravu vložené události ve Splátkovém plánu ze dne 20.8.2017: Změna úrokové sazby - plnění Aktivního účtu ze sazby 2,84% na 2,34%, případně odstranění této události ze Splátkového plánu (nešlo mi smazat), klientovi byly od 9/2017 nestandardně vraceny přeplatky splátek na bú, nyní potřebujeme reálně nastavit Hypos vs. ICBS, a opravit anuitu, moc děkuju</t>
  </si>
  <si>
    <t>v rámci stížnosti, kdy se klient chce obrátit na arbitra a po dohodě s Kubou Beránkem, prosím znovu o opravu události ve Splátkovém plánu.  Prosím o změnu data účinnosti Změny úrokové sazby - plnění Aktivního účtu na 23.11.2017 (nová splátka se sazbou 1,75% k datu 23.12.2017), děkuju moc  následně opravím anuitu v ICBS</t>
  </si>
  <si>
    <t>Otočka offset načtena ručně</t>
  </si>
  <si>
    <t>u klienta se po včerejší opravě anuity nevyvolala otočka ofset, prosím o spuštění, děkuju moc</t>
  </si>
  <si>
    <t>prosím o přidání "flexibility splátek" do služeb.  Děkuji</t>
  </si>
  <si>
    <t>Opraveno - problém byl v CZNACE (nesoulad číselníků)</t>
  </si>
  <si>
    <t>Dobrý den, prosím nejde mi založit obchod - při prescoringu a pokusu náhledu do registrů napíše místo Obchod založen: Chyba při komunikaci. Nevím, jestli to nesouvisí s tím, že mi nejde uložit kalulačka, když zadám v části příjmy u klienta jeho výši obratu, počátek podnikání a kod CZ NACE, tak se při pokusu o uložení kalkulačky toto vymaže, resp. kéd CZ NACE se přepíše nesmyslným číslem. Děkuji,M.Janáč</t>
  </si>
  <si>
    <t>prosím v návaznosti na předchozí HTL ještě o opravu ve splátkovém plánu, opravu rozpadu, jedná se o pružnou hypotéku, děkuju;  splátka 23.12.2017 jistina 7657,30 úrok s ofsetem 4231,63 anuita s ofsetem 11888,92 (úspora 407,05);  splátka 23.1.2018 jistina 7668,46 úrok s ofsetem 4251,15 anuita s ofsetem 11919,61 (úspora 376,37);  splátka 23.2.2018 a 23.3.2018 již správně, následně provedu opravu anuity v ICBS</t>
  </si>
  <si>
    <t>prosím o změnu CIFu (nepodnikatelský) u klienta pana Voříška, rč. 7610301688, správný CIF je 9002381046, děkuji</t>
  </si>
  <si>
    <t>Ahoj,  Prosím o změnu CIF u kl Zdeněk Pechánek z 9000511912 na 9000503012.  Díky  Pepe</t>
  </si>
  <si>
    <t>Ahoj, prosím o změnu typu offsetu na Zkrácení splatnosti úvěru. Děkuji moc</t>
  </si>
  <si>
    <t>Deadlock na čerpání - částka byla řádně vyčerpána</t>
  </si>
  <si>
    <t>Při čerpání chyba   serializationFailure - [40001]: Transaction (Process ID 83) was deadlocked on lock resources with another process and has been chosen as the deadlock victim. Rerun the transaction.     Prosím o odstranění. Děkuji</t>
  </si>
  <si>
    <t>telefon plošně změněn</t>
  </si>
  <si>
    <t>pro IČO 24729035  prosím o změnu tel čísla 411 121 111- a to obecně, ne jen pro tento obchod  jendá se o požadavek z OVR  Martina</t>
  </si>
  <si>
    <t>Ahoj dle žádosti má klient mít zkrácení splatnosti, ale do US se dotahuje snížení. Prosím o opravu. děkuji Iva</t>
  </si>
  <si>
    <t>Ahoj, v číselníku služeb je nově nastavená služba Hypotýden–sleva 0,2% s dopadem na výpočet sazby. U jejich odchylek pro 3, 5, 7 a 10 letý fix potřebujeme nastavit platnost od dnešního dne, tj. 5.3.2018.  Konzultováno se Stáňou Málkovou.    Moc děkuji.</t>
  </si>
  <si>
    <t>restrukturalizace</t>
  </si>
  <si>
    <t>Diky nestandardnimu splatkovemu planu pro restrukturalizace se v urcitych pripadech zkrati splatkovy plan o jeden mesic. Aktualne testujeme na testu workaround, ktery by u retrukturalizace nacital skutecny pocet splatek ze splatkoveho planu misto navrhovane splatnosti.</t>
  </si>
  <si>
    <t>Dobrý den,    Prosím o pomoc.   S klientem dohodnuta Restrukturalizace úvěru z důvodu dlouhodobé nemoci. Při vytvoření úvěrové smlouvy hlásí hypos chybu - chybné informace. Nelze vytvořit úvěrovou smlouvu.  Prosím o kontrolu</t>
  </si>
  <si>
    <t>závazky byly ručně vymazány, je potřeba je znovu zadat</t>
  </si>
  <si>
    <t>Dobrý den, v hypokalkulačce mi chybí závazky klienta, které chceme konsolidovat, potřebovala bych to již připravit k odeslání na schválení. Děkuji</t>
  </si>
  <si>
    <t>Ahoj dle žádosti má klient mít flexibilitu splátek. Prosím o přiřazení služby. Děkuji Iva</t>
  </si>
  <si>
    <t>Ahoj,  Prosím o změnu CIF u kl. Michal Trojan z 9001404472 na 9000383241, děkuji.  Pepe</t>
  </si>
  <si>
    <t>Deadlock - v ICBS vyčerpáno</t>
  </si>
  <si>
    <t>Ahojky, čerpání mi spadlo na chybu "serializationFailure - [40001]: Transaction (Process ID 61) was deadlocked on lock resources with another process and has been chosen as the deadlock victim. Rerun the transaction. " v ICBS zkontrolováno, že došlo k vyčerpání ale nevygenerovalo se oznámení o čerpání.</t>
  </si>
  <si>
    <t>Cif změněn</t>
  </si>
  <si>
    <t>Ahoj,  Prosím o změnu CIF u kl. Ing. Jiří Němec z 0341863451 na 0138551751, děkuji pepe</t>
  </si>
  <si>
    <t>Ahoj, čerpání spadlo na chybu: serializationFailure - [40001]: Transaction (Process ID 91) was deadlocked on lock resources with another process and has been chosen as the deadlock victim. Rerun the transaction.     V ICBS se částka pročerpala.     Děkuji</t>
  </si>
  <si>
    <t>Prosím o opravu varianty splácení (Typ offsetu) u tohoto obchodu: na zkrácení splatnosti úvěru, děkuji</t>
  </si>
  <si>
    <t>deadlock - opraveno</t>
  </si>
  <si>
    <t>Čerpání úvěru spadlo na tuto chybu: serializationFailure - [40001]: Transaction (Process ID 61) was deadlocked on lock resources with another process and has been chosen as the deadlock victim. Rerun the transaction.    Jedná se o prioritní čerpání, prosím o urgentní prověření, není vygernerováno oznámení o čerpání. Děkuji</t>
  </si>
  <si>
    <t>Dokument byl chybně podepsán až po provedení otočky odchozího zaměatnance</t>
  </si>
  <si>
    <t>prosím o odmazání příznaku  zaměstnanec ,  nezafungovalo smazání u  otočky  pro  odch. zam.  děkuji</t>
  </si>
  <si>
    <t>Dokument opraven, v dokumentu je sleva Gold 0,6 která nemá odhylku,</t>
  </si>
  <si>
    <t>prosím o opravu v dodatku, klienti jej podepsali ,je podepsaný v hypos, ale  jsou  v něm chyby , nejde  nám vygenerovat  nový  v1.rámečku)sazba bez zvýhodnění  činí 2,77%    v dodatku čl.I)základní ús je 2,77%                     délka  dalších úrok. obd. bude 3 roky     opravený zašleme znovu k podpisu, děkuji</t>
  </si>
  <si>
    <t>Srba</t>
  </si>
  <si>
    <t>opravena chyba případu, kdy 30 dní před výročím bylo v předchozím roce</t>
  </si>
  <si>
    <t>Ahoj, prosím o přiřazení možnosti MS ze zákona v termínu 23.12.2017-23.1.2018 - vyjádření Produktu je v Jinak generovaných dokumentech. Děkuji Petra</t>
  </si>
  <si>
    <t>Páša</t>
  </si>
  <si>
    <t>UPDATE dbo.fservice  SET for_docmaker = 1  WHERE fsr_id IN (153, 154)</t>
  </si>
  <si>
    <t>Ahoj po releasu, se nám zrušila možnost aktivovat, deaktivovat a přidávat služby (jako odklad splátek, flexibilitu splátek). Prosím o prověření. Jediné co můžeme, je deaktivovat původní slevu za PPI. Jinak nic. Děkuji Iva</t>
  </si>
  <si>
    <t>S nasazením HYPO2NAS došlo ke změně logiky</t>
  </si>
  <si>
    <t>Dobrý den,   prosím info jak se stalo, že u této klientky je vykazována úvěrová angažovanost když klientka zatím žádnou hypotéku nemá schválenu. Systém ukazuje úvěrovou angažovanost 595 327,00 Kč což je stejná výše jako u obchodu 520016, zřejmě tedy došlo k nějaké chybě v průběhu zadávání, prověřila jsem, že takový úvěr nebyl ani v minulosti zadán (že by se např. nyní novým zadáním pod novým ID něco napravovalo). Při přebírání obchodů si ověřujeme angažovanost z důvodu určení pravomoci.  Díky  M.K.</t>
  </si>
  <si>
    <t>Duplicitní adresa</t>
  </si>
  <si>
    <t>Ahoj, prosím o překlopení pojistné smlouvy č.3951191885 do stavu Aktivní. Vinkulace podepsána. Děkuji. R</t>
  </si>
  <si>
    <t>Na žádost HB prosím o nastavení varianty Pružné hypotéky - snížení splátek. Děkuji</t>
  </si>
  <si>
    <t>Timeout - účet otevřen</t>
  </si>
  <si>
    <t>Ahoj neotevřel se ÚÚ, prosím o opravu. Děkuji Iva</t>
  </si>
  <si>
    <t>ahoj,   prosím o opravu chybného čerpání. spadlo na Briger. děkuji Jarda</t>
  </si>
  <si>
    <t>Ahoj,     prosím o odstranění poplatku za odhad nemovitosti (buďto v sytému a nebo přímo ve vygenerované ÚS - nevím co bude lepší).     Nevím vůbec proč se dotáhl, když se dotahovat nemá....    Moc děkuji za ochotu :) M.</t>
  </si>
  <si>
    <t>Ahoj,  prosím o:  - nastavení US 5,0628 na 5-leté období účinnost od 25.1.2012 bez propisu do ICBS!!!!!  - platnost této samé US dát na 25.1.2022  - nastavit konec úrokového období na 25.1.2022  Díky  Pepa</t>
  </si>
  <si>
    <t>Ahoj, klient omylem zatrhl v žádosti ukončení, prosím o změnu stavu na Úvěr čerpán. Čerpala jsem včera. Děkuji D.</t>
  </si>
  <si>
    <t>Ahoj, prosím o opravu varianty  na zkrácení splatnosti dle žádosti, nyní se do Ús dotahuje snížení.</t>
  </si>
  <si>
    <t>Prosím na straně Klienti  o opravu Souhlasu 101 zaškrtnout fyzické přijetí, při změně Převzetí se 101 nepropsala.    Děkuji</t>
  </si>
  <si>
    <t>Na straně Úvěr prosím o aktivaci služeb:   - PRIMA sleva 0,50  - Sleva HB 0,20  - DMS (mimořádná splátka) All Inclusive    Změnou v osobě (převzetí HÚ) se služby deaktivovaly.    Děkuji</t>
  </si>
  <si>
    <t>nenačerpal se mi obchod - chybová hláška předchozí čerpání proběhlo s chybou a na stránce úvěr mám napsáno: dapiError - dapi error (HUB1011|9810459202|hyposdrc): HYP152042138581458398400:MWF378_A001:COI0007:ICB_CHG_PLEDGE_COLL:8:Collateral Pledging Master File Record not found. (COI0007)</t>
  </si>
  <si>
    <t>odstranění klienta</t>
  </si>
  <si>
    <t>prosím o Vymazání  / odpojiení  zemřelého pana Jana Bolehovského.     Děkuji</t>
  </si>
  <si>
    <t>Bylo potřeba na NASu ukončit chybný ověřovací task</t>
  </si>
  <si>
    <t>Dobrý den, prosím o opravu, úvěr je odeslaný do schvalování, nastala chyba v ověřování. Dále se úvěr nedostal. Děkuji.</t>
  </si>
  <si>
    <t>Ahoj, prosím o přidání flexibility splátek dle žádosti.   Děkuji Iva</t>
  </si>
  <si>
    <t>Ahoj, prosím o vrácení stavu obchodu do přípravy smluv. Byla chybně podepsaná ÚS. Děkuji</t>
  </si>
  <si>
    <t>oprava události ve splátkovém plánu</t>
  </si>
  <si>
    <t>Ahoj, prosím o opravu původní výše splátky v dokumentu: Oznámení o provedení mimořádné splátky hypotečního úvěru se snížením výše anuitní splátky (Provedení mimořádné splátky se snížením anuitní splátky (0).pdf ) a propočtu výše následujících splátek. DMS byl provedena mimo spec. den v rámci zákonné DMS. Děkuji Petra</t>
  </si>
  <si>
    <t>prosím o úpravu osoby u životního pojištění varianty C, nově má být pojištěna klientka paní Švehlíková    Děkuji</t>
  </si>
  <si>
    <t>Dobrý den,  u výše uvedenéh obchodu, který je schválen, ale smluvní dokumentace nepodepsána, jsem v hypokalkulačce na žádost HOB změnil typ offsetu na zkrácení splatnosti. V Back Office se ale změna nepropsala. Je možné provést opravu?    J. Trach</t>
  </si>
  <si>
    <t>Dobrý den, u obchodu č. 547896 bylo po 10 letech provedeno nové ocenění s požadavkem na supervizi / schválenou supervizi. Schválenou SPV nelze zadat, viz. chybová hláška v příloze. Prosím o nápravu, o výmaz dvou schválených SPV, do kterých nebyl text supervize propsán (č. ocenění: 745075 a 745076). Zároveň potřebuji, aby požadavek na SPV zmizel z fronty. Moc děkuji za pomoc, info o stavu věci...</t>
  </si>
  <si>
    <t>.</t>
  </si>
  <si>
    <t>Při zadání Žádosti - dodatku se objeví hláška:     The website cannot display the page  HTTP 500   Most likely causes:  •The website is under maintenance.  •The website has a programming error.     What you can try:  Refresh the page.    Go back to the previous page.    More information  More information       Prosím o opravu. Děkuji</t>
  </si>
  <si>
    <t>prosím o úpravu události ve splátkovém plánu z 25.2.2018 Mimořádná splátka na Mimořádná splátka s doplacením úvěru, doplácíme ručně, děkuji</t>
  </si>
  <si>
    <t>Ahoj, prosím o prověření popl. za odhad. Do ÚS se dotáhl.</t>
  </si>
  <si>
    <t>Dozaložen zástavce v CMD</t>
  </si>
  <si>
    <t>problém s aktualizací podkladového dokumentu u LV 871  katastr 677230 systém po zakliknutí zástavce a aktualizaci LV napíše, že není splněna podmínka jedinečnosti, prosím o radu, kde může být chyba</t>
  </si>
  <si>
    <t>skenování</t>
  </si>
  <si>
    <t>Oprava údajů - klient neměl uvedené rč</t>
  </si>
  <si>
    <t>K zamítnutému obchodu přijaté 101, nelze naskenovat, v indexaci ani preindexaci se ID542879 nezobrazí, ovšem v Hypos na hl.stránce se jedná o zrušený obchod. Prosím o kontrolu.  Děkuji Janíková</t>
  </si>
  <si>
    <t>Prosim o sparovani objednavky supervize ID 89916 s ocenenim Schvalena supervize ID 745075.  V tuto chvlili se objednavka tvari jako nezpracovana, prestoze ma nastaveno datum vyrizeni na 9.3.2018.  Dekuji</t>
  </si>
  <si>
    <t xml:space="preserve">Klient měl chybně přiřayené pojištění </t>
  </si>
  <si>
    <t>Požadavek –  Při zadání Žádosti - dodatku se stále objevuje hláška:     The website cannot display the page  HTTP 500   Most likely causes:  •The website is under maintenance.  •The website has a programming error.     What you can try:  Refresh the page.    Go back to the previous page.    More information  More information       Prosím o opravu. Děkuji</t>
  </si>
  <si>
    <t>H2N - chyba Storna v NASu.</t>
  </si>
  <si>
    <t>Ahoj, nejde mi ukončit podepsaný obchod . hází to chybu.   Pro zadane bus. atributy nebyla nalezena zadna WFL.   Prosím o kontrolu.   Děkuji Jana</t>
  </si>
  <si>
    <t>upraven limit pro schvalovatele (nepricita se vyse uveru)  e6e5f39c8bb4</t>
  </si>
  <si>
    <t>U tohoto obchodu prosím prověření mechanizmu, který před schválením vyhodnocuje dostatečnosti schvalovací pravomoci schvalovatele vs. UVA. UVA tohoto obchodu je 1.750.000 Kč a schvalovací pravomoc schvalovatele je 2.500.000 Kč. Schvalovací pravomoc byla vyhodnocena jako nedostatečná.    Děkuji.</t>
  </si>
  <si>
    <t>Dobrý den, prosím u objednávky ID 90285 o změnu Typu ocenění:  Současný stav: Tržní ocenění - interní  Požadovaný stav: Tržní ocenění - smluvní odhadce    Děkuji</t>
  </si>
  <si>
    <t>Prověřování</t>
  </si>
  <si>
    <t>Ahoj po dohodě s produktem prosím o dodání dat pro výpočet RPSN při hodnotě pojištění nemovitosti ve výši 5000,-Kč. Při vyhotovení smlouvy se nám do ÚS tento poplatek dotáhl s 0,- a máme špatně vypočítáno RPSN. Bohužel si toho nikdo nevšiml. Komunikaci s produktem z mailu a úkolovníku přikládám. Děkuji Iva</t>
  </si>
  <si>
    <t>Ahoj,  Prosím o přidáni služby :  Doplňkový úvěr - flexibilita  Děkuji  Pepe</t>
  </si>
  <si>
    <t>Opraveno - Chyba způsobena přepisem klienta v v nově založené kalkulačce.</t>
  </si>
  <si>
    <t>Ahoj, při vyhotovení ÚS byli v klientech: Josef Hájek, nar. 1971, r.č. 7109070826 a Renáta Hájková, r.č.: 735321/3505. Ti tam mají správně být. Nyní mám ale v klientech místo paní Hájkové Andreu Vondroušovou, nar. 1974, r.č. 7451143304. Podle r.č. mi hypos nechce paní Hájkovou ani dohledat. Můžete se podívat, kde se stala chyba? To stejné je i v doplňkovém úvěru 538653. Děkuji za prověření</t>
  </si>
  <si>
    <t>U obchodu byla chybně načtená otočka odchozího zam. z roku 2017</t>
  </si>
  <si>
    <t>Prosím o kontrolu a  opravu , klientka je zaměstnanec, nabídka v otočce se generovala  pro  klas. klienta,   odstranit  událost na straně úvěr-zam. hypotéka:348036 Miriam Filinová 17.1.2017 Odchozí zaměstnanec Janoušková 14.12.2016 , načíst znovu otočku  Děkuji</t>
  </si>
  <si>
    <t>Záznamy ze splátkového kalendáře neměly vyplněné datum platnosti urokové sazby</t>
  </si>
  <si>
    <t>Dobrý den, prosím o opravu OMO. Po předání najede stránka s textem, že nejde tuto stránku zobrazit. Potřebuji vygenerovat nabídku na 10 let s 2,57% - aktivní účet. Děkuji za vyřešení. HY07115200. Kontaktovat klientku budu na čísle 731490598</t>
  </si>
  <si>
    <t>Obchod opraven - obecná chyba řešena v rámci IN609380</t>
  </si>
  <si>
    <t>Nelze nastavit čerpání konsolidace. Načítá nesmyslně částku z ICBS.</t>
  </si>
  <si>
    <t>Požadavky ručně převedeny do provedených</t>
  </si>
  <si>
    <t>prosím o opravu, předčasná splacení u obchodu: 254816 a 27764 v D+1 spadlo do Chybně provedených, po kontrole provedeného splacení chtěly holky přehodit požadavek v OPUS III sestavě do Provedených, místo toho chybně přehodily do Povolených, OPUS požadavek nyní nelze otevřít, padá na chybu, děkuju</t>
  </si>
  <si>
    <t>ič doplněno, u podnikatele nebylo ič vyplněno</t>
  </si>
  <si>
    <t>ahojky, při podpisu ÚS mi vyběhla tato hláška:  "Kontrola nebyla provedena na všechny subjekty z následujících příčin    Subjekt Jan Matějka nemá natypováno identifikační číslo!"</t>
  </si>
  <si>
    <t>k předchozí  HTL 53472 prosím ještě o zrušení  služby aktivní  účet  u zaměstnance, v dodatku se  dotáhla  sleva 0,5% a  znovu načtení otočky   děkuji</t>
  </si>
  <si>
    <t>Duplicita k HTL53415, která je stále v řešení</t>
  </si>
  <si>
    <t>Dobrý den, přetrvává problém v systému při zadávání zástavce na LV-výpis z KN-  Nastala chyba při zpracování stránky, kontaktujte Hypos Hotline  (dapi error (HUB1011|958473c480|hyposbbc): HYP152095271530591635100:MWFCO3_A001:-1:CMD_SET_PLEDGER_PRIVATE:8:ORA-00001: nesplněna podmínka jedinečnosti (COMODA.UNQ_CMD_PRSN_CIF) (-1))</t>
  </si>
  <si>
    <t>Ahoj nejde otevřít UU, prosím o otevření. Děkuji Iva</t>
  </si>
  <si>
    <t>odstraněny žádosti, které neměly být vytvořeny.    NAS informován o chybném volání při generování čísla smlouvy</t>
  </si>
  <si>
    <t>Dobrý den,    tento obchod jsem vrátil HOB do kompletace, aby doplnil dalšího klienta. HOB klienta doplnil a obchod předal na scoring. Scoring se ale neprovedl, viz hypos (scoring nepřevzato, tlačítka chybí). Navíc se v obchodě vygenerovalo HY.    Prosím o opravu.    OH</t>
  </si>
  <si>
    <t>Ahoj, prosím o opravu popl. za odhad nemovitosti, do ÚS se opět popl. dotáhl.   Prosím o nastavení v systému, aby se dotahovalo bez popl.   Děkuji IVA</t>
  </si>
  <si>
    <t>Oprava validity kalkulaček</t>
  </si>
  <si>
    <t>Dobrý den,  prosím o dotažení registrů klienta. Při prescoringu došlo nejspíš k chybě. Hláška v poznámce duplicita závazků. Děkuji, Diana Rešková</t>
  </si>
  <si>
    <t>Ahoj, při generování ZS mi to padá na chybu: Nastala chyba při zpracování stránky, kontaktujte Hypos Hotline  (SELECT id, pin, first_name, second_name, last_name, title_prefix, title_suffix, sex, nationality, birth_date, ods_instance, cif_changed_on, cif, changed_on, changed_by, marital_status, cps_scope, living_type, stay_type, education, natal_place, children_count, children_aliment_count, is_ge_employee, vip, ecb_loaded_at FROM dbo.person (NOLOCK) WHERE pin = '7353213505')   Děkuji</t>
  </si>
  <si>
    <t>Ahoj, smlouva je po otočce a kli nemá uvedeno:   Nejbližší možné datum mimořádné splátky v BackOffice.   Prosím o kontrolu popř. nastavení . Děkuji Jana</t>
  </si>
  <si>
    <t>změna validity kalkulaček,</t>
  </si>
  <si>
    <t>založení obchodu_ HÚ- neproběhlo s kontrolou OK.Nemám v hypos sekce -úvěr, nemovitost, dokumenty .  děkuji za pomoc  Janoštíková</t>
  </si>
  <si>
    <t>úvěr doplacen ručně, chyba na ODS</t>
  </si>
  <si>
    <t>Ahoj prosím o prověření ,   podle ICBS doplaceno, v hyposu stále splácen s chybovou hláškou .   Jana</t>
  </si>
  <si>
    <t>Doplaceno ručně, systémová chyba opravena</t>
  </si>
  <si>
    <t>Ahoj, prosím o opravení stavu úvěru v hyposu na doplacen. (v ICBS je to OK).  Úvěr byl doplacen ručně jak z běžného účtu kl., tak také z TÚ. Děkuji Petra</t>
  </si>
  <si>
    <t>Do sdělení pro UW2 na stránce schvalování jsem omylem vložila zápis:   Miroslava Heřmánková / 15.3.2018 11:40:39.   Tento zápis prosím odstranit, a to jak ze stránky Schvalování tak ze stránky Sdělení. Děkuji.  (zápis se týká dodatku nikoli hlavního obchodu)</t>
  </si>
  <si>
    <t>Předáno na uživatele Richarda Kulíka</t>
  </si>
  <si>
    <t>Dobrý den, u objednávky Id 90356 prosím o zrušení převzetí a předání na mé jméno. Viz.:   15.3.2018 08:26:46 Dušánková Tereza předáno na Dušánková Tereza     15.3.2018 08:26:46 Dušánková Tereza převzato    Mělo by tam zůstat jen předáno na Kulík Richard.    Děkuji</t>
  </si>
  <si>
    <t>Požadavky servisně přesunuty</t>
  </si>
  <si>
    <t>prosím o přesunutí OPUS III požadavků k Příchozím zaměstnancům z Chyby provedení (5ks) a z Pozastavených (15ks) do Provedených (případně Zpracovaných).  obchody jsem zkontrolovala, změny byly v minulosti již provedeny nebo jsou obchody už doplacené.  Děkuju moc  Lucka</t>
  </si>
  <si>
    <t>Pokud generujeme další schvalovací protokol už nemusíme volat MWF pro AP</t>
  </si>
  <si>
    <t>Nelze vygenerovat nový protokol. Po kliknutí na tlačíku "GENEROVAT PROTOKOL" se zobrazuje chybová hláška viz. příloha.  Prosím o opravu.  Díky AK</t>
  </si>
  <si>
    <t>Duplicita k 53536</t>
  </si>
  <si>
    <t>Nelze vygenerovat nový protokol u dodatku. Po kliknutí na tlačíku "GENEROVAT PROTOKOL" se zobrazuje chybová hláška viz. HL u dodatku 543775.</t>
  </si>
  <si>
    <t>ručně opraveno v Hyposu</t>
  </si>
  <si>
    <t>Dobrý den, dnes jsem načerpala ručně restr. číslo 0225341172.</t>
  </si>
  <si>
    <t>Poplatek je za chybějící pojištění</t>
  </si>
  <si>
    <t>Ahoj,  Prosím o prověření, kl. se inkasuje poplatek za nedodržení sml. podmínek ale nemohu dohledat kde bylo poplatkování spuštěno. Nemohu dohledat jak v sankcích za poj. nemovitosti ani PPD. Kl. má i KONSO 30 ID219065, kde je ten samý problém.  Děkuji  Pepe</t>
  </si>
  <si>
    <t>Prosím o aktivaci služby DMS (mimořádná splátka) All Inclusive. Změnou v osobě kl. se služba deaktivovala.   Děkuji</t>
  </si>
  <si>
    <t>prosím o opravu  úrok. sazby  dle dodatku  ke změně  produktu, nastavení služby  DMS 25%, zároveň dochází ke změně  spec. dne na 23.,     Děkuji</t>
  </si>
  <si>
    <t>Dobrý den, dnes jsme ručně načerpala Restr číslo 0225353579.</t>
  </si>
  <si>
    <t>hotline</t>
  </si>
  <si>
    <t>deadlock při nastavování stavů</t>
  </si>
  <si>
    <t>Prosím o opravu stavu žádosti 180312N2YH a provedení scoringu. Již řeší J. Srba.</t>
  </si>
  <si>
    <t>V kalkulačce není možné vyplnit zápornou částky u příjmu z pronájmu,</t>
  </si>
  <si>
    <t>Dobrý den, píše mi to chybu. Nejde uložit kalkulačka. Děkuji. M. Urban.</t>
  </si>
  <si>
    <t>Jedna se o výpadek systému,</t>
  </si>
  <si>
    <t>dobrý den , obchod nelze odeslat do scoringu.</t>
  </si>
  <si>
    <t>Dobrý den, hypotéka je navedená na špatnou osobu. V UFO je na stejné RČ Zuzana a Alena Černá. Žadatelka o hypo je paní Zuzana. V UFO je vedená hypotéka na Alenu. V hyposu je jméno Zuzana Černá, ale CIF, co je uveden v Hyposu odpovídá Aleně. Budu Vás tel. kontaktovat ještě. Oprava se musí vyřešit co nejdříve</t>
  </si>
  <si>
    <t>Při čerpání konsolidace a načtení závazků, byla natáhlá jiná částka než je v úvěrové smlouvě. Prosím o prověření.</t>
  </si>
  <si>
    <t>Oprava chyby při předčasném splacení, jedna chyba na ODS, ruční oprava chybných obchodů</t>
  </si>
  <si>
    <t>prosím o provedení doplacení v Hypos u obchodů ze sestavy OPUS III - Předčasná splacení - Chyba provedení, obchody jsou jsou doplaceny v ICBS, děkuju</t>
  </si>
  <si>
    <t>Poplatek vymazán</t>
  </si>
  <si>
    <t>Prosím urgentně o odstranění poplatku za odhad nemovitosti. Dotáhl se mi do Úvěr. smlouvy, přestože neměl.    HB potřebuje během dneška.    Děkuji moc.</t>
  </si>
  <si>
    <t>Poplatek odstraněn,</t>
  </si>
  <si>
    <t>Ahoj, do ÚS se dotáhl poplatek za odhad, který tam nemá být, prosím o opravu a prověření, proč se poplatek dotahuje, není to první případ. Děkuji</t>
  </si>
  <si>
    <t>Ahoj, prosím o nastavení odkladu splátek úvěru pro první tři měsíční splátky dle dodatku ID 549766. Děkuji   Blokeschová</t>
  </si>
  <si>
    <t>Dobrý den, obchod byl vrácen do kopletace ze strany UW1 a nelze jej předat do zpět do ověřování.  Děkuji MS</t>
  </si>
  <si>
    <t>účel objednávky ocenění změn</t>
  </si>
  <si>
    <t>Prosím o změnu parametru úvěru v objednávce odhadu na Americkou hypotéku, děkuji.</t>
  </si>
  <si>
    <t>Oprava chybně uložených kalkulaček</t>
  </si>
  <si>
    <t>Dobrý den,     proscórovala jsem klienty ale stále mám ve schvalování Revize duplicitních závazků a nemůžu tím pádem objednat odhad...můžete mi na to mrknout? Kalkulačku mám správně</t>
  </si>
  <si>
    <t>v ICBS to bylo doplacené dřív než v Hyposu</t>
  </si>
  <si>
    <t>v OPUS III - řádné doplacení - chyba provedeních nám také visí obchod, chyba: dapiError - dapi error (HUB1011|684b8be9a9|hyposbbc): HYP152152825530194948700:MWF920_A001:LNU0129:ICB_CRT_LOAN_PAYOFF:8:Úvěr není aktivní (LNU0129), úvěr je v ICBS doplacen, v Hyposu stále ve stavu Splácen, děkuju moc</t>
  </si>
  <si>
    <t>ič opraveno</t>
  </si>
  <si>
    <t>Dokument vymazán, soubor byl na disku poškozený</t>
  </si>
  <si>
    <t>Při verifikaci ÚS mi to háže chybovou hlášku.   ostatní dokumenty verifikovat šlo.</t>
  </si>
  <si>
    <t>Pojištění přidáno, pojištění C u obchodu bylo, ale na jiného klienta, který byl nevalidní</t>
  </si>
  <si>
    <t>Prosím o doplnění pojištění proti dopravní nehodě, v hypos není. Děkuji</t>
  </si>
  <si>
    <t>pri manualnim schvalovani ze stavu obchodu Kompletace slozky se automaticky nastavuje stav scoring</t>
  </si>
  <si>
    <t>Dobrý den,    prosím o prověření stavů zadaných o tohoto obchodu.   20.3.2018 v 17:16 hodin byl obchod předán na skoring a výsledkem bylo zamítnutí.  Následně byl obchdo předán do stavu Kompletace a byla založena nová skóringová žádost v 17:20 hodin - tato žádost je ve stavu "nepřevzato". Dříve zamítnutou žádsot není možné přeschválit prostřednictvím tzv. hyposmana.    Děkuji.</t>
  </si>
  <si>
    <t>Chybně se predvyplňovalo predčíslí účtu (dotáhlo se tam číslo účtu)  rev a79b4d730742</t>
  </si>
  <si>
    <t>Dobrý den, ve složce seznam závazků ke konsolidaci není možné u zajištěného úvěru zadat částku 552518,33 Kč, resp. nejdou zadat haléře.Děkuji za pomoc.</t>
  </si>
  <si>
    <t>Ahoj neotevřel se ÚÚ. Prosím o opravu. Děkuji Iva</t>
  </si>
  <si>
    <t>Ahoj, dělala jsem rework a do ÚS se mi dotáhl poplatek za odhad nemovitosti. Můžete se na to, prosím, podívat? Děkuji moc</t>
  </si>
  <si>
    <t>prosím o opravu  úrok. sazby  při změně  produktu dle dodatku na  2,27%, fix 5 let do 23.3.2023  dochází ke změně spec.dne na 23.,    prosím o  přiřazení služby  DMS  a  aktivní  účet  Děkuji</t>
  </si>
  <si>
    <t>Ahoj, do ÚS se mi dotáhl poplatek za odhad. Můžete se na to, prosím, podívat? Děkuji</t>
  </si>
  <si>
    <t>ruzna cisla vznikla protoze neprobehla migrace dat do NAS (CH608646). chyba na NAS</t>
  </si>
  <si>
    <t>Ahoj, prosím o prověření generování HY u obchodu HY18161300. Při schválení bonity se vygenerovalo HY18073700 a při schválení nemovitosti se vygenerovalo HY18161300. Na BUS a US tak bude rozdílné HY.  Díky moc Pavlína</t>
  </si>
  <si>
    <t>Na CMD doplněny chybějící informace</t>
  </si>
  <si>
    <t>Ahoj, prosím o aktualizaci zajištění. Již 3x v rozdílné dny spadlo do chyb.   Nastala chyba při zpracování stránky, kontaktujte Hypos Hotline  (dapi error (HUB1011|a072648d78|hyposdrc): HYP152170592700953152400:MWFCO3_A001:-1:CMD_SET_PLEDGER_PRIVATE:8:ORA-00001: nesplněna podmínka jedinečnosti (COMODA.UNQ_CMD_PRSN_CIF) (-1))   děkuji  Jarda    Úvodní stránka</t>
  </si>
  <si>
    <t>Konsolidovana vyse podvrzena, zaroven upravena vyse ucelu hotovost na BU, aby soucet ucelu vychazel na 1015000, pres db-tool po ulozeni zmenen vlastnik kalkulacky na Gabrielu Brozkoupilovou.</t>
  </si>
  <si>
    <t>Je potřeba nestandardně upravit výši závazku ke splacení u zajištěného externího závazku.  Poslední kalkulačku uložit jako Gabriela Brzokoupilová, jinak není možné schválit obchod.    Děkuji S.</t>
  </si>
  <si>
    <t>V nové kalkulačce byla jiná sazba</t>
  </si>
  <si>
    <t>Prosím o kontrolu, u klientů Čálkových (v ověřování) max. výše hypotéky dle kalkulačky vychází 179 tis. Při zkoušce modelaci alternativní varianty a zadání totožných údajů do nové kalkulačky (kontakt 768990), max. výše hypotéky vychází jiná a vyšší,než u obchodu v ověřování. Můžete se na to prosím podívat?  Výdaje v nové kalkulačce jsou sice vyšší, ale pořád max. výše hypo vychází na 495tis. děkuju moc</t>
  </si>
  <si>
    <t>účet otevřen - jednalo se o timeout</t>
  </si>
  <si>
    <t>Ahoj nejde otevřít UU, prosím o opravu. Děkuji Iva</t>
  </si>
  <si>
    <t>dokument vrácen do stavu verifikace</t>
  </si>
  <si>
    <t>Ahoj, prosím o odstranění stavu podepsáno na Oznámení o vzniku zástavního práva k pojistné smlouvě Majetek - omylem jsem klikla.  Děkuji moc  Janča</t>
  </si>
  <si>
    <t>účet otevřen - timeout</t>
  </si>
  <si>
    <t>Nejde otevřít UU, prosím o opravu. Děkuji Iva</t>
  </si>
  <si>
    <t>Dobrý den,   prosím o zrušení dvou operací u objednávky ID 91102 obchod ID 550860 - jedná se o zrušení převzetí objednávky. Operace. které bych chtěl zrušit, jsou zakresleny v přiloženém PrtScn.    Děkuji</t>
  </si>
  <si>
    <t xml:space="preserve"> Chybně obnovený obchod</t>
  </si>
  <si>
    <t>Dobrý den,  po obnovení obchodu se bohužel nedaří uložit kalkulačku.  Prosím o opravu.  Děkuji a přeji pěkný den  Nikola C.</t>
  </si>
  <si>
    <t>čerpání odstraněno</t>
  </si>
  <si>
    <t>Prosím o odstranění čerpání na straně úvěr a ve splátkovém plánu. V ICBS k načerpání nedošlo.    Děkuji  V.</t>
  </si>
  <si>
    <t>uživatel chybně vyplňuje kalkulačku</t>
  </si>
  <si>
    <t>Dobrý den,    při zadání příjmů klientky do záložky příjmy-podnikání v detailu z daňového přiznání mi nelze uložit kalkulačka s tím, že mi vyskakuje tato hláška - viz příloha. Poprosím o vyřešení a zprávu zpátky. Předem děkuji za odpověď.    J.Svobodová</t>
  </si>
  <si>
    <t>PRosím o odstranění dokumentu 3202559 chyba děkuji</t>
  </si>
  <si>
    <t>Ahoj prosím o nastavení obchodu bez poplatku za odhad, řeší se předělání podmínek a už se mi do US dotáhl poplatek. Prosím o odstranění. Dále prosím o nastavení termínu pro podpis US do 26.4.2018+10 dní jako rezerva na doručení bance. Je to aktuální termín který se po přegenerování dotahuje do US. Jedná se o velmi urgentní záležitost. Obchod řeší p. Spurný. Děkuji Iva</t>
  </si>
  <si>
    <t>úprava odesílaného formuláře  39480fb7f31c</t>
  </si>
  <si>
    <t>Ahoj v elektronické verifikaci není možné když zadám ID ve vyhledávači , vyhledat dokumenty hází to chybu:  Request-URI Too Large  The requested URL's length exceeds the capacity limit for this server.  Jana</t>
  </si>
  <si>
    <t>Prosím o nastavení zkrácení splatnosti dle žádosti. děkuji Iva</t>
  </si>
  <si>
    <t>Ověřování proběhlo už 22.2.2018 a bylo potřeba obchod znovu odeslat na prescoring</t>
  </si>
  <si>
    <t>z důvodu neznalosti jsem použila u žádosti 18022200P6 tlačítko Kompletace složky v záhlaví hyposu, čímž jsem se dostala do slepé uličky a se žádosti nemohu pracovat.  Z tohoto důvodu prosím o následující kroky:  1) změnit stav žádosti 18022200P6  na Storno - NAS ECB  2)potřebuji tuto žádost znovu oscorovat a poslat do OVR    děkuji martina</t>
  </si>
  <si>
    <t>prosím o nastavení služby  DMS 25% MCD po změně  produktu  děkuji</t>
  </si>
  <si>
    <t>Chybně provedená otočka odchozího zam</t>
  </si>
  <si>
    <t>prosím o odmazání  zaměst. příznaku, nastavení služby aktivní účet, DMS 25% MCD po změně  produktu na FH, klient je odch. zam.    děkuji</t>
  </si>
  <si>
    <t>Ahoj, prosím o opravu sazby. Sazba byla nastavena na 2,37% bez PPI. My jsme zadaly slevu PPI, ale sazba se nezměnila. Dle vyjádření UW nebudou přeschvalovat, ale má se zadat HTL na změnu. Moc děkuji</t>
  </si>
  <si>
    <t>Ranní výpadek systému,</t>
  </si>
  <si>
    <t>Dobrý den, po skoringu se mi nepropsaly registry, hláška " Chyba při komunikaci ". Děkuji za vyřešení. Brosch</t>
  </si>
  <si>
    <t>částka opravena</t>
  </si>
  <si>
    <t>Ahoj, opět u tohoto obchodu není možné zadat k čerpání částku 11327155,27 nevleze se.¨  Prosím o urgentní opravu.  děkuji  Dvořáková</t>
  </si>
  <si>
    <t>prosím o opravu  úrokové sazby , klienti podepsali  dodatek na fixaci navždy se sazbou 2,27%, otočka  proběhla  na 3 fix , sazba 2,37% , po otočce MBR 2,57%  (při pokusu o model ve spl. plánu mi padá hypos)  dodatek je v jinak gener. dokumenty  děkuji</t>
  </si>
  <si>
    <t>Prosím o změnu varianty splácení v systému. Správně má být tato varianta: zkrácení    Děkuji moc.</t>
  </si>
  <si>
    <t>Ve splátkovém plánu byla chybně vymazána událost k provedení otočky</t>
  </si>
  <si>
    <t>prosím o kontrolu a provedení omo, dodatek podepsán 8.3.2018, spadla na chybu provedení:  NoEventFoundException - Pro Id Eventu 822406 neni ve splatkovem planu nalezen validni zaznam.    děkuji</t>
  </si>
  <si>
    <t>Prosím v systému (BackOffice) o nastavení varianty: zkrácení. V systému chybně, děkuji moc.</t>
  </si>
  <si>
    <t>HOB nepřišel notifikační e-mail k objednávce odhadu 91423 (ID notifikace 3459849), ze sestavy hypos message nemám aktivní pole pro znovu zaslání, děkuju moc</t>
  </si>
  <si>
    <t>účet otevřen -</t>
  </si>
  <si>
    <t>Logika zvýhodněné sazby aktuálně není implementováno pro slevu Cardif. řeší Veronika Obroučková</t>
  </si>
  <si>
    <t>Dobrý den, u hypo HY13188000 stále není dodatek OMO v pořádku. Na dodatku je ve slevách "nebyly sjednány". Prosím o opravu. Děkuji</t>
  </si>
  <si>
    <t>Uživatele chybně vyplňuje hodnoty, je potřeba do prvního rámečku vyplnit hodnotu 5,67 a do druhého pak 1</t>
  </si>
  <si>
    <t>Ahoj, při generování ÚS se doplňuje obchodovatelná jednotka (5,668), ta se tam nedá doplnit, po zaokrouhlení na 5,67 vyskočí při generování chyba. Jedná se o cizoměnový úvěr s neobchodovatelnou měnou. Děkuji.</t>
  </si>
  <si>
    <t>znevalidneni sablony a odstraneni z kodu</t>
  </si>
  <si>
    <t>Prosím o odstranění prázdné žádosti o hypotéku z Hypokalkulačky.   Jedná se o dokument: 04 Žádost o poskytnutí úvěru - prázdná  Dokument není v současné době využíván a obsahuje neaktuální data.  Konzultováno se Stáňou Málkovou.</t>
  </si>
  <si>
    <t>částka opravena.  Pole upraveno na delku 11 znaku.</t>
  </si>
  <si>
    <t>Ahoj, prosím o úpravu  kolonky v žádostech o čerpání - je potřeba čerpat 10115742,04 a v tuto chvíli nelze zadat 4 haléře.  Děkuji ¨  Jana Dvořáková</t>
  </si>
  <si>
    <t>Oprava vypoctu splatkoveho planu v pripade odkladu pred zapocetim anuitniho splaceni    - pri zapocteni udalosti, ktera ma dopad na vypocet data splatnosti, se doted vzdy pridavaly    odlozene mesice ke splatnosti - nove se pridavaji jen v pripade, ze k odlozeni doslo az po    zapoceti anuity  - bez teto opravy se splatnost u obchodu s aktivni sluzbou "Odklad splatek uveru" prodluzovala    o tri mesice, coz melo samozrejme dopad na anuitu  - postizeny obchod byl nastesti zatim jen jeden, u ostatnich totiz jeste nedoslo    k aplikovani udalosti s dopadem na splatnost (microevent maturity_months - napr. otocky)</t>
  </si>
  <si>
    <t>prosím o opravu nastavení  úrokové sazby dle dodatku a opravu splátky za 3/2018, klienti podepsali 10 fix, v detailu otočky nebyl 10 fix  označen  splátka 3/18 proběhla se sazbou 2,47%  děkuji</t>
  </si>
  <si>
    <t>manualni nasetovani 0 castky v logs.contract_fee</t>
  </si>
  <si>
    <t>Ahoj Luci kl. má ve variacích tuto službu: Výjimka finance - nulový poplatek za zpracování hypotéky - bez navýšení sazby (jde o AMERIKU). Do US se, ale poplatek 2900,- za zpracování úvěru dotahuje. Prosím o opravu tak aby se mi to dotáhlo s 0,-, jde to do výpočtu pro RPSN. Díky Iva</t>
  </si>
  <si>
    <t>u obchodu byla zadána 3x duplicitní složka</t>
  </si>
  <si>
    <t>Dobrý den,  při archivaci 3 dokumentů u tohoto obchodu HY18172900 (HY1817290003187375, HY1817290003187417, G40258823) se objevuje chybová hláška viz.příloha a dokumenty nelze archivovat.  Prosím o prověření.  Děkuji Janíková</t>
  </si>
  <si>
    <t>u obchodu bylo doplněno 2x stejné telefonní číslo</t>
  </si>
  <si>
    <t>Dobrý den,    při schválování výše uvedeného obchodu se mi objevuje chybová hláška, viz příloha.    J. Trach</t>
  </si>
  <si>
    <t>obchod byl již odložen, u obchodu, kde není bú není možné zakrtnout Poplatek za návrh ZP</t>
  </si>
  <si>
    <t>Ahoj, nezaložen BÚ, nelze odložit, ale mělo by to i v tomto případě jít. Padá to na The website cannot display the page.   Děkuji</t>
  </si>
  <si>
    <t>prosím o navýšení sazby na 2,27% - klient žádá o odebrání slevy za cardif.  Děkuji</t>
  </si>
  <si>
    <t>Dobrý den,   u objednávky ID 91553 prosím o změnu Typu ocenění:     Současný stav: Tržní ocenění - interní  Požadovaný stav: Tržní ocenění - smluvní odhadce.    Děkuji.</t>
  </si>
  <si>
    <t>Dobrý den,   u objednávky ID 91591 prosím o změnu Typu ocenění:     Současný stav: Tržní ocenění - interní  Požadovaný stav: Tržní ocenění - smluvní odhadce.    Děkuji.</t>
  </si>
  <si>
    <t>Zdravím, nevím kde se stala chyba, ale nemám obchod ve stavu scóring ok, prosím o pomoc, děkuji JK</t>
  </si>
  <si>
    <t>Po release 03/2018 dochází k nekorektnímu online zakládání hypoték do ODS. Chyba evidována v rámci IN609664.</t>
  </si>
  <si>
    <t>Dobrý den,  dnes jsem schválila HÚ 539479 na částku Kč 1350000, dále u nás klient splácí úvěr 423091 kde má aktuální jistinu Kč 759840,72, celková angažovanost je tedy Kč 2109840,72, moje pravomoc je Kč 2500000,-. Na základě požadavku HOB jsem po schválení HÚ vypustila jednu podmínku čerpání a když chci vygenerovat nový protokol, zobrazuje se hláška že nemám dostatečné kompetence, při zásahu do schváleného úvěru se tento přičetl jako nový k angažovanosti, nevím proč a potřebuji změnu dokončit.</t>
  </si>
  <si>
    <t>Účet, u kterého se snažíte provést změnu, je uzavřený technický účet. Chyba padá, protože není vyplněna hodnota INCUST1. Uvedený CIF a účet mají vztah SOW. 9001450129 203222658 SOW 585</t>
  </si>
  <si>
    <t>Při provedení změny na stránce Úvěr (odstoupení kl. z HU), se objeví chyb. hláška:     Nastala chyba při zpracování stránky, kontaktujte Hypos Hotline  (dapi error (HUB1011|9fd0352c05|hyposbbc): HYP152282405720455567500:MWFCU1_A001:EII0002:ICB_CHG_ACC_CUST_REL:8:Vital information is missing or invalid. (EII0002))     Prosím o opravu, popř. provedení změny.  Děkuji</t>
  </si>
  <si>
    <t>systémy</t>
  </si>
  <si>
    <t>způsobeno zrušením poboček</t>
  </si>
  <si>
    <t>prosím o povolení otočky  , obchod je na remedial, spadl na chybu  provedení:dapi error (HUB1041|b4daf09f5c|hyposdrc): HYP152282562295307056300:MWFAO1_O005:HUB1041:codebookdata not found.    děkuji</t>
  </si>
  <si>
    <t>v obchodě nejde nastavit příznak u Naopaku přijetí na UW1. Schvalovatel nemůže přijmout.     děkuji   Magda Fenyková</t>
  </si>
  <si>
    <t>Z kalkulačky byl chybně odstraněný výdaj</t>
  </si>
  <si>
    <t>Nelze uložit kalkulačka po zadání příjmů kl číslo 1.   Viz. příloha</t>
  </si>
  <si>
    <t>opraveno v ramci IN615098</t>
  </si>
  <si>
    <t>Dobrý den,  prosím o vyřešení problému - při schvalování dodatku - vyvázání spoludlužníka - vyskakuje chybová hláška (viz příloha) a obchod se neschválí.</t>
  </si>
  <si>
    <t>Chyba na NAS</t>
  </si>
  <si>
    <t>Prescoring - hlásí chybu při komunikaci, prosím o odstranení,dále ve výdajích je úvěr splátka 5558,1 výše 378.000Kč tento je úvěr na IČ - uvedla jsem duplicita závazků(prosím o  opravu na úvěr na IČ), děkuji.</t>
  </si>
  <si>
    <t>Při scoringu opakovaně hláška "chyba při komunikaci". Děkuji za pomoc.</t>
  </si>
  <si>
    <t>Dobrý den,   prosím o nastavení v systému u poplatku za odhad, aby se dotahoval s nulou. Momentálně se do ÚS dotahuje poplatek ve výši 4.900,-     Děkuji, Martina</t>
  </si>
  <si>
    <t>Jedná se o zavádějící hlášku, ale hodnota je správná a takto nám jí vrací NAS.</t>
  </si>
  <si>
    <t>Dobrý den, mám postavený obchod na 90% LTV. Odhad je 1 mil. jedná se o refin. Když nastavím refinancování 745 000,-Kč a 155 000,-Kč hotovost na BÚ, tak svítí KO kritéria s odůvodněním Dofinancování z cizích zdrojů musí být pod 90%.</t>
  </si>
  <si>
    <t>dokument smazán</t>
  </si>
  <si>
    <t>Ahoj, prosím o smazání dokumentu - OSTATNI - verifikace - Oznámení o vzniku zástavního práva k pojistné smlouvě Majetek  Děkuji Janča</t>
  </si>
  <si>
    <t>Chybně načítané datum k 101, nemá smysl řešit když se 101 budou měnit</t>
  </si>
  <si>
    <t>Prosím o fyzické přijetí 101 a její zápis v hyposu u obou klientů, dále prosím o uložení u obou klientů souhlas s kopií OP - v systému se zřejmě neuložilo správně.   Děkuji</t>
  </si>
  <si>
    <t>Chyba v dokumnetu</t>
  </si>
  <si>
    <t>Ahoj, v dokumentu Přijetí oznámení o částečném mimořádném splacení (2).pdf  prosím o opravu celkové částky k úhradě na 153.698,89 Kč. Děkuji Petra</t>
  </si>
  <si>
    <t>chybně uložené kalkulačky odstraněny</t>
  </si>
  <si>
    <t>obchod v Hypos založen, ale není ve stavu založen OK.  Původně žádná duplicita nenaskočila a nahlížení ARESu také neprobíhalo standardně ... systém pracuje zřejmě trochu pomalu ..  prosím o pomoc s opravou  děkuji  Janoštíková</t>
  </si>
  <si>
    <t>Kalkulačky vymazány</t>
  </si>
  <si>
    <t>Dobrý den, prosím o nastavení hyposu do stavu prescoring ok, nejde nastavit revize duplicitních závazku a nemohu objednat odhad.Děkuji.DS</t>
  </si>
  <si>
    <t>Dobrý den, po skoringu a výzvě Doplnění dokladů jsem odeslal, nyní Chyba při komunikaci. Děkuji za vyřešení.    Brosch</t>
  </si>
  <si>
    <t>Služby aktivovány</t>
  </si>
  <si>
    <t>Prosím o aktivaci služeb. Změnou v osobě se služby deaktivovaly.    - Aktivní účet 0,5  - DMS - 25% fix MCD  - Sleva za pojištění Cardif A, AA  - &gt; 75-85% LTV (od 1/2/17)     Děkuji</t>
  </si>
  <si>
    <t>Jmeno klienta opraveno rucne, systemove reseni bude reseno v ramci ML-259</t>
  </si>
  <si>
    <t>chyba při čerpání - zvláštní příjmení - Kuś  prosím o opravu.</t>
  </si>
  <si>
    <t>oprava vypoctu v parametru</t>
  </si>
  <si>
    <t>Otočky MBR - dotahování výše splátky do dokumentu oznámení o změně MBR v případě, kdy je zároveň načtená i otočka marže k dalšímu měsíci.  Aktuálně se výše splátky do parametru dotahuje z nepřepočítané anuity v otočce Marže, která nezohlednila přepočet na základě změny výše MBR. Více informací v příloze.</t>
  </si>
  <si>
    <t>Odchylka odebrána, obchod byl založen jako VRM proto se tam zobrazovala odchylka VRM</t>
  </si>
  <si>
    <t>Ahoj,     prosíme o odstranění vnitrobankovní sazby (MBR) z variací. Tato sazba by se měla dotahovat pouze u variabilní hypotéky, ale my máme pružnou fixní.     Děkuju moc.</t>
  </si>
  <si>
    <t>Systém není nastaven na zpracování Zahraničního zástavce podnikatele,</t>
  </si>
  <si>
    <t>Dobrý den, při aktualizaci LV, kdy chci označit vlastníka bytu (vlastníkem je s.r.o.), tak mi to nahlásí chybu viz. příloha. Prosím o přednostní vyřešení. Spěchá se na odhad.  Velice děkuji</t>
  </si>
  <si>
    <t>U tohoto obchodu byl souhlas 101 zapsán uživatelem Marek Brosch, 3.4.2018 - tedy procesně správně, nejdná se o chybu</t>
  </si>
  <si>
    <t>Dobrý den,  již 2x se mi stalo, že souhlasy 101, které před odložením obchodu byly zaškrtnuté bankéřem a vyplněné, mi zmizely a nejsou vyplněny. V případě toho obchodu jsem zaškrtnul už já.    Děkuji</t>
  </si>
  <si>
    <t>nelze předat na scoring - stav žádosti - chyba při komunikaci.</t>
  </si>
  <si>
    <t>Ahoj, do ÚS se mi natáhl poplatek za odhad. Můžete na to, prosím, kouknout? Děkuji</t>
  </si>
  <si>
    <t>Dobrý den, prosím opravit účel Rekonstrukce na účel Výstavba. Částka zůstává stejná. Děkuji</t>
  </si>
  <si>
    <t>Prosím o aktivaci služby DMS (mimořádná splátka) All Inclusive . Provedením změny v osobě se služba deaktivovala. Děkuji</t>
  </si>
  <si>
    <t>Dobrý den, při prescoringu pana Pojara mi to psalo chyba při komunikaci - prosím můžete na to mrknout? Děkuji moc</t>
  </si>
  <si>
    <t>vyčerpáno ručně</t>
  </si>
  <si>
    <t>Prosím o prověření chyby při nastavení čerpání. Máme účel konsolidace -&gt; na straně žádost o čerpání jsme nastavili fakturu, ale při pokusu na straně úvěr -&gt; nové čerpání nám hypos hlásí nelze čerpat. Viz. příloha. přitom se jedná o závazek mimo MMB a tranše je dostačující, ale dotahuje se nám někde závazek z ICBS kde je vyšší hodnota.  Platbu budeme s Luckou ručně odesílat přes ICBS.  Děkuji  Verča</t>
  </si>
  <si>
    <t>Ahoj,    prosím o odstranění tohoto dokumentu:  2699856  Oznámení o vzniku zástavního práva k pojistné smlouvě DOMÁCNOST (0).pdf  2.8.2017 10:30:17   Dokument je již nahrazen novým/platným.    Děkuji    Daška</t>
  </si>
  <si>
    <t>Hodnotu číslo smlouvy není možné po projektu Hypo2NAS měnit. v rámci projektu bylo požadováno, aby se zobrazovala právě tato hodnota. Pokud se má do dokumentů dotahovat jiná hodnota je potřeba změnit načítání parametru přímo v šabloně dokumentu.</t>
  </si>
  <si>
    <t>Dobrý den,  když potřebuji u konsolidace v záložce Úvěr - Přehled závazků pro konsolidaci změnit č. úvěrové smlouvy, automaticky mi to hodí chybu (viz příloha) a nelze uložit. Vím, že to uložit nejde, když je v č. smlouvy písmeno, ale v tomto případě se jedná pouze o čísla. Např. u prvního úvěru jsem chtěla změnit na č. smlouvy 219364001. Bavila jsem se s kolegyněmi, že někdy to hold uložit jde a někdy ne.   Prosím tedy o prověření, děkuji moc.    Anet C.</t>
  </si>
  <si>
    <t>Stačilo převzít scoring</t>
  </si>
  <si>
    <t>Dobrý den,     bohužel mi nejde provést scoring - pořád to je ve stavu - nepřevzaté.     Děkuji!</t>
  </si>
  <si>
    <t>Kontrola nebyla načtena protože byla k datu 23.3. 2018 provedena mimořádná splátka, kontrola se načte až 23.4. 20118</t>
  </si>
  <si>
    <t>Prosím o kontrolu plnění aktivního účtu a prověření, jelikož dle plnění klienta AÚ s příjmem 15 000 Kč již od 04/2018 měl mít ÚS sníženou.</t>
  </si>
  <si>
    <t>Ahoj, do ÚS se dotáhl poplatek za odhad nemovitosti, prosím o opravu v systému, děkuji.</t>
  </si>
  <si>
    <t>Ahoj,  prosím o změnu CIF u kl. Miroslav Krieger z CIF 0003293169 na 0600731868.  Děkuji  Pepe</t>
  </si>
  <si>
    <t>příznaky</t>
  </si>
  <si>
    <t>ahoj, kl. nemá založený bú a obchod  nejde v hyposu odložit. děkuji</t>
  </si>
  <si>
    <t>ruční oprava čerpání</t>
  </si>
  <si>
    <t>Prosím o prověření čerpání - konsolidace 4 závazků z toho dva závazky jdou mimo banku - u těchto by měla zůstat částka pro čerpání ve výši stanovené v úv.smlouvě. - i přesto došlo k přepočtu - snížení částek, kde není záruka, že budou závazky plně splaceny.</t>
  </si>
  <si>
    <t>Dokument archivovaný byl, proveden rescen</t>
  </si>
  <si>
    <t>Dobrý den, prosím o resken dokumentu :    HY0524810003062496 11.4.2018 11:20:36 PODEPSÁNO_Oznámení o vzniku zástavního práva k pojistné smlouvě Majetek (0).pdf  Indexováno Originál  40798  Daniel Sedláček   Děkuji</t>
  </si>
  <si>
    <t>Zvalidnění požadavku</t>
  </si>
  <si>
    <t>Ahoj , klient měl zažádáno o DMS k 6/4 ale ta neproběhla a v BO ani nejde vidět, že by byla zadána, i když dokument je v pořádku vystaven. Prosím o překontrolování proč nedošlo k úhradě DMS. Jana</t>
  </si>
  <si>
    <t>Výpadek systému</t>
  </si>
  <si>
    <t>Dobrý den, obchod jsem předal na preskoring. Objevila se chybová hláška "chyba při komunikaci". Můžete se na to prosím podívat, aby šlo provést preskoring. Děkuji.</t>
  </si>
  <si>
    <t>Ahoj,     docela často se nám dotahuje do ÚS poplatek za odhad. tady v tomto případě také.. prosím o odstranění.    Kdyby to šlo co nejdříve, bylo by to super, HB potřebuje smlouvy na 10h.    Moc děkuji, M. :)</t>
  </si>
  <si>
    <t>pokud změníme datum zápisu 101 dojde k odnastavení fyzického přijetí, 101 se budou měnit nechceme teď řešit systémově</t>
  </si>
  <si>
    <t>Dobrý den, navazuji na HTL ID:54014.  Posílám další, ještě neopravené, případ výmazu 101.  Obchod 550245 </t>
  </si>
  <si>
    <t>Prosím o kontrolu  a  opravu  šablon , u zkrácení  fixace se dodatky generují s chybou v aktuální  úrokové sazbě. Dotahuje se zde nový fix, ne původní.    viz.text nad rámečkem:  Délka aktuálního úrokového období je 5 let.(správně je 10 let)    Děkuji</t>
  </si>
  <si>
    <t>Chybně naskenovaný dokument</t>
  </si>
  <si>
    <t>Ahoj, prosím o odstranění dokumentu ze skenu. Došlo k technické chybě, kdy nebyl k čárovému kodu přiřazen obrázek.  Jedná se o dokument:     G40412391 8.3.2018 10:36:15 Žádost o čerpání.pdf      Moc děkuji Pavlína</t>
  </si>
  <si>
    <t>Oprava číselníku nasazena</t>
  </si>
  <si>
    <t>Dobrý den.   Po stisku tlačítka "Schválit obchod" mi vyskakuje tato hláška (viz příloha).   Prosím o vyřešení, aby bylo možné obchod schválit - jde o urgent.  Děkuji</t>
  </si>
  <si>
    <t>prosím o změnu typu offsetu, nově prosím nastavit "zkrácení"    Děkuji</t>
  </si>
  <si>
    <t>Dobrý den, prosím o odstranění záznamu o schválení obchodu (viz příloha), kliknuto omylem + prosím o odstranění komentáře ve sdělení ze dne 13.4.2018 09:14:52. Děkuji</t>
  </si>
  <si>
    <t>Dobrý den, v kalkulaci je chyba u konsolidovaných částek .Pokud se zaškrtne u úvěru "konsolidace", částka se cca zdvojnásobí u hypotéky. Viz. obrázek. Prosím tedy kontrolu. Kontakt předán na paní Bucharovou. Děkuji</t>
  </si>
  <si>
    <t>hlaska se zrejme objevila kvuli nevyplenemu IČO u zamestnavatele (svobodné povolání bez IČ neni v kontrole zohledneno)</t>
  </si>
  <si>
    <t>ahojky, při podpisu ÚS mi vyskočila tato hláška: "Kontrola nebyla provedena na všechny subjekty z následujících příčin-Subjekt Jakub Hrůša nemá natypováno identifikační číslo!" prosím o kontrolu. děkuji</t>
  </si>
  <si>
    <t>Dobrý den, po telefonické domluvě Lucie Jiráskové s Monikou Nývltovou prosím o vymazání Cardif typ C z úvěrové smlouvy pana Jarkovského a zároveň ze systému, děkuji Veronika Kokštejnová</t>
  </si>
  <si>
    <t>Ahoj, prosím o aktivaci služby DMS (mimořádná splátka) All Inclusive. Služba se provedením změny v osobě deaktivovala.    Děkuji</t>
  </si>
  <si>
    <t>Pojišťovna změněna</t>
  </si>
  <si>
    <t>prosím u zneplatněné pojistky změnit v rámci RWA pojišťovnu z Jiná pojišťovna na Česká podnikatelská pojišťovna.  Díky</t>
  </si>
  <si>
    <t>Ahoj, prosím o odstranění poplatku za odhad v systému, dotáhl se do smlouvy. Děkuji</t>
  </si>
  <si>
    <t>Poplatek odnastaven</t>
  </si>
  <si>
    <t>Ahoj,     prosím ze systému odstranit POPLATEK ZA ODHAD, dotahuje se do ÚS.    Díky, M.</t>
  </si>
  <si>
    <t>Dokumenty odebrány ze sestavy</t>
  </si>
  <si>
    <t>prosím, bylo by možné ze sestavy Elektronická verifikace dokumentů (Vrácené dokumenty z roku 2017: 162678, 375722, 428178) tyto dokumenty "natvrdo" označit jako zverifikované, aby se nám již v sestavě nezobrazovaly? moc moc děkuju</t>
  </si>
  <si>
    <t>Dobrý den,  prosím o smazání komentáře v záložce Schvalování - sdělení pro Risk - komentář (Zuzana Pincová / 16.4.2018 12:22:09) se váže k jinému obchodu, prosím o jeho smazání, děkuji.</t>
  </si>
  <si>
    <t>Rozhodnutí převzato</t>
  </si>
  <si>
    <t>nelze mi předat po skoringu na UW - příznak skoring nepřevzato</t>
  </si>
  <si>
    <t>závazky</t>
  </si>
  <si>
    <t>Smazání duplicitních (rozbitých) závazků + prověření nastalé situace.    Chyba nastala při uložení kalkulačky panem Mikešem, kdy s největší pravděpodobností nebyly správně načteny po releasu (10.3.2018) změněné soubory.</t>
  </si>
  <si>
    <t>Výdaje Klienta nejsou řádně načteny. Klient má v MMB KTK s limitem 15.000,- Kč. V Hypos ve výdajích se ale tento závazek zobrazuje hned několikrát. Nutné zajistiti opravu, aby závazky dle Hypos korespondovaly se skutečností.</t>
  </si>
  <si>
    <t>Dobrý den, prosím o spárování k tomuto ID obchodu kontakt č. 771702 Olesya Burdeyna. KLienta je doporučená přes kolegu pana J. Wrlíka, nicméně ID bylo založené dříve. Prosím tedy o propojení, aby se bankéři počítalo doporučení. Děkuji moc, Diana Rešková</t>
  </si>
  <si>
    <t>Opraveno, chyba na provozu</t>
  </si>
  <si>
    <t>nelze založit obchod - posílám chybovou hlášku</t>
  </si>
  <si>
    <t>Dobrý den, u případu Kuhnových jsem dělala prescoring. Nechce se mi bohužel dotáhnout , že je kontrola OK a skončila jsem u Revize duplicitních závazků.   Ve složce - výdaje, ale nemám možnost označit kontrola duplicitních závazků OK.  Mohu poprosit o opravu ? moc děkuji</t>
  </si>
  <si>
    <t>Ve FO změněno, po podpisu smlouvy je potřeba změnu provést i v HO</t>
  </si>
  <si>
    <t>Dobrý den,    v rámci dodatku potřebuji upravit Kalkulačku obchodu č. 537442. Na refinancování částka 1.500.000Kč a na rekonstrukci 500.000Kč. Dále upravit tranše, resp. přidat 3. tranši na 170.000Kč (jde na rekonstrukci). Mě to systém nedovolí.   Děkuji, v případě dotazů, mě prosím kontaktujte.</t>
  </si>
  <si>
    <t>Nutno schálit přes manuální schálování.</t>
  </si>
  <si>
    <t>Dobrý den,  po zpracování úkolu AP - verifikace (Scoring - Doplň doklady) nelze obchod předat na UW1.  Prosím o opravu.  Děkuji a přeji pěkný den  N.</t>
  </si>
  <si>
    <t>Ahoj,  moc prosím o smazání dokumentu Návrh na vklad (elektronický). msg, který byl vytvořen 17.4. v 13:10.   Omylem se do hypos naimportoval místo NNV email, nemáme tedy jak upravit, ani jak smazat. Potřebujeme ho odstranit.    Ostatní zverifikované soubory ale prosím nemazat :).    Děkuji moc.</t>
  </si>
  <si>
    <t>Ve složce byl uložený dokument s nulovou velikostí</t>
  </si>
  <si>
    <t>Ahoj, nefunguje elektronická verifikace viz příloha</t>
  </si>
  <si>
    <t>Ahoj, prosím o odstranění poplatku za odhad.    Děkuji, M.</t>
  </si>
  <si>
    <t>Ahoj,  Prosím o nastavení rozpadu úroku pro splátku k 4/18 na výši 5060,57, prominutí úroku ve výši 1058,92 Kč.  Děkuji  Pepe</t>
  </si>
  <si>
    <t>Dokumenty byly převedeny z původního obchodu a v takovém případě nebyla funkčnost přepisu klasifikace dokumentu požadována. Náprava řešena v požadavku ML-190</t>
  </si>
  <si>
    <t>Ahoj dokumenty nemají klasifikaci, UW schválilo, jde o digi složku. Prosím o prověření. Děkuji Iva</t>
  </si>
  <si>
    <t>pojnem 52691 ukonceno</t>
  </si>
  <si>
    <t>Ahoj,    nejde změnit v detailu pojistné smlouvy Status na "Aktivní".  Vždy hodí chybu:    The website cannot display the page        Most likely causes:  •The website is under maintenance.  •The website has a programming error.       What you can try:    Refresh the page.     Go back to the previous page.      More information  More information       Děkuji  Daška</t>
  </si>
  <si>
    <t>Ahoj, prosím o smazání zverifik. dokumentu Oznámení o vzniku zástavního práva k pojistné smlouvě Majetek (0).pdf ze dne 30.6.2018.   Děkuji Janča</t>
  </si>
  <si>
    <t>PROSÍM ODSTRANIT Poplatek za odhad nemovitosti    Děkuji</t>
  </si>
  <si>
    <t>Výpadek ze strany KN</t>
  </si>
  <si>
    <t>Ahojky, prosím pomoc. :)     nejde mi stáhnout LV, stále chyba požadavku.   LV 81, Kat. území 686492.     Děkuji, Marťa</t>
  </si>
  <si>
    <t xml:space="preserve">Nepřípustný produkt pro změnu </t>
  </si>
  <si>
    <t>ahoj, prosím o opravu chybného čerpání     Splátka úroků v Hyposu a v ICBS se liší! ICBS: 170,25 Kč | Hypos: 155,25 Kč, anuitní splátka 2 014,90 Kč     Úroková sazba v Hyposu a v ICBS se liší! ICBS: 2.27 | Hypos: 2.07     děkuji</t>
  </si>
  <si>
    <t>Obchod založen, nemá status OK.  Duplicita se zobrazila až  s několikaminutovým zpožděním. To jsem bohužel již uložila další verzi kalkulačky,protože vše se jevilo OK. Nemohu za to ,že systém pracuje tak jak pracuje,,, děkuji za pomoc    Janoštíková</t>
  </si>
  <si>
    <t>kalkulačky vymazány</t>
  </si>
  <si>
    <t>Dobrý den, u obchodu mám příkaz: revize duplicitních závazků", ale v kalkulačce nemám možnost odškrtnout revizi, protože tam tato možnost vůbec není. Prosím o opravu. Děkuji.</t>
  </si>
  <si>
    <t>Email znovu odeslán</t>
  </si>
  <si>
    <t>Dobrý den, včera v 16:22 jsem objednal v hypos odhad, dosud mi nepřišla objednávka TO. Děkuji za vyřešení. Brosch</t>
  </si>
  <si>
    <t>příčinou pádu schvalování je u tohoto Obchod/ žádosti to, že je výše mateřské v hodnotě 1 Kč, obecná oprava bude nasazena ze strany NASu</t>
  </si>
  <si>
    <t>URGENTNÍ OBCHOD: prosím o předání do kompletace, včera kolem 20h jsem chtěl předat na scoring, ale skončilo chybou, dnes mi to hlásí, že není aktuální kalkulačka, tu ale dnes nemohu uložit, jelikož je obchod ve stavu scoring.  Jedná se o urgent na dnešek na UW...  Děkuji  Janis T.</t>
  </si>
  <si>
    <t>Při objednávce odhadu 93011 nepřišlo TO na e-mail, prosím o přeposlání, děkuji.</t>
  </si>
  <si>
    <t>Typ offsetu měněn</t>
  </si>
  <si>
    <t>Ahoj, prosím nastavit Typ offsetu: zkrácení.    Děkuji, M.</t>
  </si>
  <si>
    <t>prosím o opravu v  hypos, případně v dopise,  na  hl. straně chybí jméno klientky, dopis- Informace o končící platnosti sazby se   generoval  bez  jména  a adresy klientky , pův. zástupce kientů  p. Rusz zemřel    děkuji</t>
  </si>
  <si>
    <t>Dobrý den, objednávala jsem odhad ale nepřišla mi objednávka do emailu abych mohla přeposlat na Ostravu. Děkuji</t>
  </si>
  <si>
    <t>notifikace znovu odeslána</t>
  </si>
  <si>
    <t>Dobrý den, prosím o vygenerování mailové notifikace k objednání odhadu (objednávka č. 93018). Obchod hoří, proto prosím o vygenerování, v příloze zasílám LV+KM k danému obchodu.  Děkuji. Milan Nahodil</t>
  </si>
  <si>
    <t>CIF změněn</t>
  </si>
  <si>
    <t>Ahoj,  Prosím o změnu CIF u kl. Břetislav Ťujík z 9002373059 na 9002373058.  Děkuji  Pepe</t>
  </si>
  <si>
    <t>Prosím o aktivaci služby DMS (mimořádná splátka) All Inclusive, služba se provedením změny v osobě kl. deaktivovala.    Děkuji</t>
  </si>
  <si>
    <t>Notifikace odeslána</t>
  </si>
  <si>
    <t>Dobrý den, včera večer při zadávání odhadu, mi nepřišla objednávka, prosím o opravu, Děkuji Ponczová Šárka</t>
  </si>
  <si>
    <t>Dobrý den,  byla udělána objednávka odhadu, doposud nepřišlo mailové potvrzení objednávky odhadu nem., který je nutnou podmínkou pro zpracování této objednávky na TO.  Prosím zašlete tento formulář na   a jiri.hala@moneta.cz  Děkuji  a hezký den přeji.  Zdeňka Z.</t>
  </si>
  <si>
    <t>Dobrý den, opět jako včera se mi nevygenerovala objednávka TO, prosím o vyřešení. Děkuji brosch</t>
  </si>
  <si>
    <t>Dobrý den,   u objednávky ID 93015 prosím o změnu typu ocenění následovně:   Současný stav: Tržní ocenění - interní   Požadovaný stav: Tržní ocenění - smluvní odhadce    Děkuji.</t>
  </si>
  <si>
    <t>I u tohoto obchodu se mi nevygenerovala objednávka TO. Děkuji Brosch</t>
  </si>
  <si>
    <t>spadly job, odeslano po opetovnem spusteni</t>
  </si>
  <si>
    <t>u obchodu se mi nevygenerovalo TO.  Prosím o zaslání.  děkuji  Janoštíková</t>
  </si>
  <si>
    <t>spadlý job, odesláno po opetovném nahození</t>
  </si>
  <si>
    <t>Dobrý den, při objednání odhadu 93046 nepřišlo na e-mail TO, prosím o zaslání, děkuji.</t>
  </si>
  <si>
    <t>Dobrý den, po objednání odhadu v hypos mi nepřišla do mailu objednávka pro přeposlání na TO. Prosím o opravu. Děkuji, TH</t>
  </si>
  <si>
    <t>objednal jsem odhad, ale nepřišel mi do e-mailu - nutně ho potřebuji zaslat, prosím tedy o zaslání na můj e-mail děkuji. K.P.</t>
  </si>
  <si>
    <t>Dobrý den, objednal jsem další odhad a opět mi nepřišel do e-mailu - prosím tedy o zaslání toho minulého i tady tohoto. děkuji K.P.</t>
  </si>
  <si>
    <t>Prosím o odpojení / výmaz paní Vlasty Danielové, r.č.: 535722/296 z důvodu úmrtí.    Děkuji</t>
  </si>
  <si>
    <t>uprava db</t>
  </si>
  <si>
    <t>U zneplatněné pojistky prosím změnit z Jiná pojišťovna na Česká podnikatelská pojišťovna. Díky</t>
  </si>
  <si>
    <t>U zneplatněné pojistky 0011752289 prosím o změnu z České pojišťovny na Českou podnikatelskou pojišťovnu. Díky</t>
  </si>
  <si>
    <t>U zneplatněné pojistky prosím přepsat z Jiná pojišťovna na Česká podnikatelská pojišťovna. Díky</t>
  </si>
  <si>
    <t>Prosím u zneplatněné pojistky změnit z Jiná pojišťovna na Česká podnikatelská pojišťovna. Díky</t>
  </si>
  <si>
    <t>U zneplatněné pojistky 7798873 prosím o změnu pojiš´tovny z nespecifikováno na Česká podnikatelská pojišťovna. Díky</t>
  </si>
  <si>
    <t>Dobrý den, prosím o opravu, nepřišla objednávka odhadu do e.mailu, Děkuji.</t>
  </si>
  <si>
    <t>chybí tlačítko revize duplicitních závazků</t>
  </si>
  <si>
    <t>Dobrý den, pří automatickém předávání schvalování hlásí chybovou hlášku:  Scoring  Chyba při komunikaci  20.4.2018 16:39:24 180420N5FZ ECB  . Nelze předat na UW.</t>
  </si>
  <si>
    <t>úkoly vznikly při kliknutí na tlačítko převzít (Klúcsik) a duplicitně pak o pár vteřin později při notifikaci z WPS.</t>
  </si>
  <si>
    <t>opakovně nemohu odeslat obchod na schválení. dokumenty do složky AP předány a byly schválen. Již jednou jsem psal , že se přiřazené dokumenty ve složce AP zobrazily 2x. Jednou mají status schváleno a jednou přiřazeno. Co tedy mám uděla aby obchod konečně odešel na schválení. děkuji Janoštíková</t>
  </si>
  <si>
    <t>Ahoj,    prosím o vymazání tohoto dokumentu. Omylem jsem dokument podepsala.  3254452  Oznámení o vzniku zástavního práva k pojistné smlouvě Majetek (1).pdf    18.4.2018 13:41:43 Dagmar Pavelková    20.4.2018 07:56:03 Radka Popiolková       Děkuji    Daška</t>
  </si>
  <si>
    <t>Prosím o aktivaci služby DMS (mimořádná splátka) All Inclusive, služba se změnou v osobě kl. deaktivovala.     Děkuji</t>
  </si>
  <si>
    <t>Omo aktivována, obecný problém řešen v rámci YT-265</t>
  </si>
  <si>
    <t>prosím o aktivaci služby Odchylka k OMO, služba se změnou v osobě kl. deaktivovala. Děkuji</t>
  </si>
  <si>
    <t>odmazani scanu se stejnym carovym kodem (id scanu 262239, 261970 ponechan)</t>
  </si>
  <si>
    <t>Ahoj, nemůžeme se v elektronické verifikaci dostat do záložky Zákaznická podpora OPUS, padá nám to na chybu. Děkuji za opravu. Petra</t>
  </si>
  <si>
    <t>Klient přidán ručně do obchodu</t>
  </si>
  <si>
    <t>Dobrý den,  prosím o přidání klienta do hypotečního obchodu:    CIF 9002390739, RČ 7804208456  Ing. Miroslav Skřípek, bytem Hlubočepská 85/64, 152 00 Praha 52 - Hlubočepy.    Jde o vstup do obchodu na základě usnesení o dědictví. Děkuji.  VK</t>
  </si>
  <si>
    <t>Jedná se o zahraniční společnost Bladder Limited, která nemá ič</t>
  </si>
  <si>
    <t>Při kontrole externích zdrojů "vyskočila" hláška Subjekt Bladder Limited nemá natypováno identifikační číslo!</t>
  </si>
  <si>
    <t>ič opraveno, účet otevřen</t>
  </si>
  <si>
    <t>Chyba u otevření účtů, prosím o opravu, děkuji  Týká se i ID 548938</t>
  </si>
  <si>
    <t>Chyba opravena, účet otevřen</t>
  </si>
  <si>
    <t>Ahoj, prosím o otevření účtu.    Děkuji, M.</t>
  </si>
  <si>
    <t>LV staženo, výpadek na KN</t>
  </si>
  <si>
    <t>ahoj, nejdou nám stahovat LV. Háže nám to všem chybovou hlášku (viz. příloha).    Děkuji, M.</t>
  </si>
  <si>
    <t>Volání je v pořádku informaci nám vrací EDE</t>
  </si>
  <si>
    <t>Dobrý den,  prosím o zjištění důvodu zamítnutí obchodu. Děkuji</t>
  </si>
  <si>
    <t>Pojištění odebráno</t>
  </si>
  <si>
    <t>Prosím na stránce Životní pojištění o zrušení  Cardif u odstupujícího klienta Jan Nestr. Cardif v poplatcích jsem zrušila.   Cardif C je veden u dvou klientů - odstupujícího i zůstavajího kl.    Děkuji</t>
  </si>
  <si>
    <t>Ahoj, prosím o odstranění řádku v Žádostech o čerpání s částečným čerpáním ze dne 6.2. ve výši 111867 Kč, v případě nejasností vysvětlím.</t>
  </si>
  <si>
    <t>na LV byla chybně zadaná adresa, která způsobovala suplicitu</t>
  </si>
  <si>
    <t>Ahoj, nejde mi aktualizovat  LV :( a přidat Zástavce.. promiň Lucinko :( :(    moc děkuji, M.</t>
  </si>
  <si>
    <t>Titul přidán</t>
  </si>
  <si>
    <t>ahojky prosím o přidání titulů kl. PhDr., Mgr., Bc.  na stránce klienti. Stále mi to padá.  děkuji Janča</t>
  </si>
  <si>
    <t>Služba přidána</t>
  </si>
  <si>
    <t>prosím o přiřazení služby  DMS MCD  po změně  produktu   děkuji</t>
  </si>
  <si>
    <t>Oprava obchodu po chybně provedeném odstoupení klienta</t>
  </si>
  <si>
    <t>Prosím o odstranění příznaků zaměstnanec a aktivaci DMS,MCD po změně produktu klientka v 03/2018 měla otočku pro odchozího zaměstnance ,04/2018 proběhla změna produktu.</t>
  </si>
  <si>
    <t>Poplatek odebrán</t>
  </si>
  <si>
    <t>Ahoj, prosím o odstranění poplatku za odhad...    Děkuji, M.</t>
  </si>
  <si>
    <t>v adrese se snažíte chybně vložit Část obce: Příluky v Hyposu evidujeme tuto adresu s Částí obce Zlín</t>
  </si>
  <si>
    <t>Nelze uložit kalkulačka. V příloze zasílám zkopírovanou chybu. Potřebuji ji k založení obchodu.</t>
  </si>
  <si>
    <t>U zneplatněné pojistky s číslem návrhu  9558022730  prosím o dodání čísla pojistné smlouvy 836819656.  Díky</t>
  </si>
  <si>
    <t>U zneplatněné pojistky prosím u čísla návrhu  9589004229 o dodání čísla pojistné smlouvy 737856047 díky</t>
  </si>
  <si>
    <t>Prosím u zneplatněné pojistky s číslem návrhu 9589004235 dodat číslo pojistky 739405751</t>
  </si>
  <si>
    <t>U zneplatněné pojistky prosím o dodání čísla pojistné smlouvy 829088913</t>
  </si>
  <si>
    <t>U zneplatněné pojistky s číslem pojistného návrhu 9580034248, prosím o dodání čísla pojistky  812049989</t>
  </si>
  <si>
    <t>U zneplatněné pojistky s číslem pojistného návrhu  9558017214, prosím o dodání čísla pojistky 813423217</t>
  </si>
  <si>
    <t>Chyba na ODS</t>
  </si>
  <si>
    <t>Dobrý den, od včera se snažím uložit kalkulačku a odeslat případ do schvalování, bohužel kalkulačku uložit nelze. Prosím o opravu nejlépe ještě dnes. Děkuji AR</t>
  </si>
  <si>
    <t>U zneplatněné pojistky s číslem pojistného návrhu 9558017277, prosím o dodání čísla pojistky815213509</t>
  </si>
  <si>
    <t>U zneplatněné pojistky s číslem pojistného návrhu 9310724630, prosím o dodání čísla pojistky815935929</t>
  </si>
  <si>
    <t>stavy obchodu</t>
  </si>
  <si>
    <t>opraveno.</t>
  </si>
  <si>
    <t>AHoj, nelze mi nastavit příznak vrácení digi složky ke zpracování na UW1.Potřebuji vložit dokumenty a vrátit zpět k řešení. Děkuji Aleš</t>
  </si>
  <si>
    <t>prosím o změnu offsetu, nově nastavit ZKRÁCENÍ.   děkuji</t>
  </si>
  <si>
    <t>prosím o provázání hypotéky s CIF 9002385208 (české rodné číslo) z CIF 9002386364 (slovenské rodné číslo)    děkuju</t>
  </si>
  <si>
    <t>email znovu odeslán</t>
  </si>
  <si>
    <t>Dobrý den, dnes v 10:36:47 jsem objednal odhad - stále mi nedorazila do e-mailu objednávka. Jedná se o urgentní obchod.Prosím o prověření. Děkuji.</t>
  </si>
  <si>
    <t>Chyba dokladu u klienta Kratinová</t>
  </si>
  <si>
    <t>chyba při čerpání:  dapiError - dapi error (HUB1031|f296011977|hyposbbc): HYP152474150217813425700:MWFJJ4:HUB1031:Codebook conversion is missing:CodeList HCisTypDokladuBL :Code 5 :Host HYP</t>
  </si>
  <si>
    <t>adresy</t>
  </si>
  <si>
    <t xml:space="preserve">Vznik duplicity u adres, opraveno
</t>
  </si>
  <si>
    <t>Nemůžu obchod zpracovat. Napsali jste mi, že hypos nemá uveden část obce Příluky, uvedla jsem novou adresu, zase to hlásí duplicitu. Můžete mi prosím navést adresu  Zborovská 4139, 760 01 Zlín.</t>
  </si>
  <si>
    <t>prosím o opravu telefonního čísla klienta pana Josefa Sýkory, ID kontatku 773148, kontakt nelze předat na jiného HOB z důvodu chybného tel. čísla, jsou tam navíc nuly před 420...  děkuju moc</t>
  </si>
  <si>
    <t>Ahoj, prosím o opravu, v ÚS se dotáhl popl. za odhad nemovitosti.   Děkuji Janča</t>
  </si>
  <si>
    <t>pojištění odebráno</t>
  </si>
  <si>
    <t>Prosím o odstranění kl. Jana Tručková z životního pojištění (Cardif C).    Děkuji</t>
  </si>
  <si>
    <t>notifikace odeslána</t>
  </si>
  <si>
    <t>Dobrý den,po objedenání TO se mi nevygenerovala v hypos objednávka TO, děkuji za vyřešení. Brosch</t>
  </si>
  <si>
    <t>Nefunkční job na provozu</t>
  </si>
  <si>
    <t>u tohoto ID 549730 nešel původně vytvořit celek, pak nešel objednat odhad, nyní odhad objednán v hyposu, ale nepřišlo e-mailem oznámení objednávka, tudíž nejde odhad přeposlat na centrálu a objednat dále, přeposlat na objednání odhadu, prosím nějak urgentně vyřešit, již od čtvrtka klienti čekají a spěchají a není ani objednáno díky chybám v hyposu, děkuji</t>
  </si>
  <si>
    <t>Opraveno- v pojištění bylo chybně vyplněné číslo smlouvy</t>
  </si>
  <si>
    <t>ahoj, u generování dokumentů mi to vždy spadne na chybu při komunikaci se serverem... zkoušela jsem vypnout celý Hypos, ale nepomohlo...     děkuji M.</t>
  </si>
  <si>
    <t>Při čerpání chyba: dapiError - dapi error (HUB1011|f37f15e2ef|hyposdrc): HYP152507751040811654500:MWF794_A101:CAPE010:ICB_CRT_LN_DISBURST:8:Invalid character in value 'Radek Br...' of CHAR element INC (CAPE010)    Prosím o opravu a kontrolu, zda je opravnu načerpáno.</t>
  </si>
  <si>
    <t>opraveno</t>
  </si>
  <si>
    <t>Dobrý den, potřebuji zaklikat Souhlasy 101, bohužel nemám záložku klient, prosím o aktivaci záložky. Obchod bez toho nejde odeslat na UW. Děkuji Brosch</t>
  </si>
  <si>
    <t>celkem</t>
  </si>
  <si>
    <t>PH</t>
  </si>
  <si>
    <t>CoMoDa</t>
  </si>
  <si>
    <t>Servis - Change do 1h</t>
  </si>
  <si>
    <t>Morong Tomáš</t>
  </si>
  <si>
    <t>CH590175 - Přepojení ocenění - ID9354</t>
  </si>
  <si>
    <t>CH589535 - odstranění ocenění, ID 532824</t>
  </si>
  <si>
    <t>CH588808 - Přidání zprávy do SPV - ID536857</t>
  </si>
  <si>
    <t>CH592140 - Přepojení ocenění - ID 534510</t>
  </si>
  <si>
    <t>CH593209: 593209 - Katastrální pracoviště</t>
  </si>
  <si>
    <t>CH591251: 591251 - odstranění ocenění</t>
  </si>
  <si>
    <t>CH594424 - odstranění ocenění č. 738259, 738266, ID 537282</t>
  </si>
  <si>
    <t>CH593112 - odstranění ocenění č. 737723, ID 532757</t>
  </si>
  <si>
    <t>CH592291 - odstranění ocenění č. 737381, ID 539437</t>
  </si>
  <si>
    <t>594709 - Přepojení ocenění - ID531076</t>
  </si>
  <si>
    <t>CH595054 - Vyvázání ocenění - ID528728</t>
  </si>
  <si>
    <t>CH594709 - Přepojení ocenění - ID531076</t>
  </si>
  <si>
    <t>CH595569: 595569 - Úprava data v ocenění</t>
  </si>
  <si>
    <t>CH595709: 595709 - Oprava koeficientu akceptace</t>
  </si>
  <si>
    <t>CH598662 - Změna typu ocenění HTL 52520, OBCHOD 543702</t>
  </si>
  <si>
    <t>IN598787 - UFO_CB Timeout CMD pro Jasnikova Vladimira</t>
  </si>
  <si>
    <t>CH596879 - Oprava čísle jednacího</t>
  </si>
  <si>
    <t>CH598230 - Katastrální pracoviště - Jindřichův Hradec</t>
  </si>
  <si>
    <t>IN598285 - Chybné generování termínu pro splnění podmínky FV - AF2</t>
  </si>
  <si>
    <t>CH600268: 600268 - převázání ocenění</t>
  </si>
  <si>
    <t>CH600121: 600121 - Přepojení ocenění</t>
  </si>
  <si>
    <t>CH600124: 600124 - Přepojení ocenění</t>
  </si>
  <si>
    <t>CH598877</t>
  </si>
  <si>
    <t>CH602612 - převázání ocenění do jiného celku</t>
  </si>
  <si>
    <t>IN 602113 - Chyba volání MWFCP9</t>
  </si>
  <si>
    <t>CH602619: 602619 - odstranění oceněn</t>
  </si>
  <si>
    <t>CH602391: 602391 - oprava názvu</t>
  </si>
  <si>
    <t>CH601808: 601808 - Vyvázání ocenění</t>
  </si>
  <si>
    <t>CH601673: 601673 - Vyvázání ocenění</t>
  </si>
  <si>
    <t>CH600882: 600882 - odstranění ocenění</t>
  </si>
  <si>
    <t>IN603339 - Nelze aktualizovat zástavce</t>
  </si>
  <si>
    <t>CH602956 - Odstranění zástavy ICBS - ID545659</t>
  </si>
  <si>
    <t>CH604479: 604479 - Změna zápisu ocenění</t>
  </si>
  <si>
    <t>CH604617: 604617 - Vyvázání ocenění</t>
  </si>
  <si>
    <t>CH603740: 603740 - Změna typu TO</t>
  </si>
  <si>
    <t>CH603338: 603338 - Změna typu TO</t>
  </si>
  <si>
    <t>CH605925 - Změna typu TO - ID544997</t>
  </si>
  <si>
    <t>CH606099 - Odstranění ocenění u obchodu ID544839</t>
  </si>
  <si>
    <t>IN602068 - COMODA odebrani D700 - deper - Comoda</t>
  </si>
  <si>
    <t>CH606440: 606440 - Vyvázání ocenění</t>
  </si>
  <si>
    <t>IN607655 - Tvorba zajištění</t>
  </si>
  <si>
    <t>IN604623 - Nelze odeslat okomentované kovenanty (Zemědělská a.s. Krucemburk)</t>
  </si>
  <si>
    <t>CH608304 - Odstranění ocenění a čísla zástavy ICBS</t>
  </si>
  <si>
    <t>CH608541: 608541 - Změna odhadce</t>
  </si>
  <si>
    <t>CH608926 - odstranění ocenění</t>
  </si>
  <si>
    <t>CH608656 - odstranění ocenění</t>
  </si>
  <si>
    <t>CH611302: 611302 - odstranění ocenění</t>
  </si>
  <si>
    <t>CH611111: 611111 - Vyvázání ocenění</t>
  </si>
  <si>
    <t>CH611518: 611518 - odstranění ocenění</t>
  </si>
  <si>
    <t>CH612416: 612416 - oprava textu v Předmětu ocenění</t>
  </si>
  <si>
    <t>CH612126 - odstranění ocenění</t>
  </si>
  <si>
    <t>IN612617 - Nelze aktualizovat zástavce</t>
  </si>
  <si>
    <t>CH613225: 613225 - odstranění ocenění</t>
  </si>
  <si>
    <t>IN606667 - Automatické zrušení podmínky předběžných výkazů</t>
  </si>
  <si>
    <t>Kocman Jiří</t>
  </si>
  <si>
    <t>analýza, úrava zpracování</t>
  </si>
  <si>
    <t>úprava zpracování</t>
  </si>
  <si>
    <t>IN618484 - chyba číselníku - CAS</t>
  </si>
  <si>
    <t>analýza, návrh řešení</t>
  </si>
  <si>
    <t>IN619231 - provereni GET_COV_PROP_COND na timeouty</t>
  </si>
  <si>
    <t>Žiža Marko</t>
  </si>
  <si>
    <t>porovnal s DEV2, napsal par navrhu, neprslo se na nic</t>
  </si>
  <si>
    <t>komunikace a ověřování zda nebudou id 7-9 stále přicházet do CMD</t>
  </si>
  <si>
    <t>komunikace / Martin Fiala</t>
  </si>
  <si>
    <t>GDPR schůzka, vazby zástavců</t>
  </si>
  <si>
    <t>CH613780</t>
  </si>
  <si>
    <t>CH613780: 613780 - Odstranění zástavy ICBS</t>
  </si>
  <si>
    <t>CH613073: 613073 - Úprava textu ocenění, ID 546632</t>
  </si>
  <si>
    <t>CH614618: 614618 - Změna čísla ocenění</t>
  </si>
  <si>
    <t>CH614767: 614767 - převázání ocenění do jiného celku, ID celku 537790</t>
  </si>
  <si>
    <t>CH615872: 615872 - doplnění dat ohledně zápisu do KN</t>
  </si>
  <si>
    <t>CH615392: 615392 - oprava koeficientu akceptace</t>
  </si>
  <si>
    <t>CH615327 Změna data ocenění</t>
  </si>
  <si>
    <t>CH615220: 615220 - Odstranění čísla zástavy ICBS</t>
  </si>
  <si>
    <t>-CH616675: 616675 - odstranění ocenění, ID 551732</t>
  </si>
  <si>
    <t>CH617314: 617314 - Odstranění ocenění</t>
  </si>
  <si>
    <t>IN613904: 613904 - Změna v XML daň, úprava</t>
  </si>
  <si>
    <t>CH617560: 617560 - odstranění ocenění č. 751262</t>
  </si>
  <si>
    <t>Ověření dat v TST a LIVE pro Standu Hladíka, modifikace dat v TST. LV - WSDP</t>
  </si>
  <si>
    <t>CH618521: 618521 - odstranění ocenění</t>
  </si>
  <si>
    <t>CH619563 - smazání dat AML kontroly - kontrola dat v OP, CMD</t>
  </si>
  <si>
    <t>CH619652: 619652 - odstranění ocenění</t>
  </si>
  <si>
    <t>CH619594: 619594 - odstranění ocenění</t>
  </si>
  <si>
    <t>CH620016: 620016 - odstranění ocenění</t>
  </si>
  <si>
    <t>CH619998: 619998 - odstranění ocenění</t>
  </si>
  <si>
    <t>Reakce na dotaz Michala Maderyce na číselníky v CMD</t>
  </si>
  <si>
    <t>CH620741: 620741 - odstranění ocenění</t>
  </si>
  <si>
    <t>IN613059 - Chyba UFO CB - Zajištění</t>
  </si>
  <si>
    <t>optimalizace, agenda s SVN, DEP</t>
  </si>
  <si>
    <t>IN613906 - Chybná položka XML</t>
  </si>
  <si>
    <t>analýza, oprava kódu, agenda s nasazením SVN, DEP</t>
  </si>
  <si>
    <t>příprava nasazení do live, CH.</t>
  </si>
  <si>
    <t>příprava nasazení do live</t>
  </si>
  <si>
    <t>testovani</t>
  </si>
  <si>
    <t>Vývoj, testování, merge a příprava k nasazení LIVE</t>
  </si>
  <si>
    <t>ověření nasazení</t>
  </si>
  <si>
    <t>Ověření existence leasing obchodu 18050005, prověření jak vznikají záznamy v CMD_TOTAL_EXPOSURE</t>
  </si>
  <si>
    <t>Úpravy migračního frontendu</t>
  </si>
  <si>
    <t>vývoj</t>
  </si>
  <si>
    <t>Výpis z katastru nemovitostí (změny v XML)</t>
  </si>
  <si>
    <t>vývoj změn</t>
  </si>
  <si>
    <t>vývoj, nasazení tst, schůzka</t>
  </si>
  <si>
    <t>testování, příprava pro PPE/LIVE nasazení</t>
  </si>
  <si>
    <t>příprava pro rel</t>
  </si>
  <si>
    <t>agenda kolem nasazení na PPE, schvalování Ch</t>
  </si>
  <si>
    <t>rel, ověření u příjemce změn - OK</t>
  </si>
  <si>
    <t>RELEASE červen 2018</t>
  </si>
  <si>
    <t>příprava release na PPE</t>
  </si>
  <si>
    <t>příprava release, komunikace s provozem</t>
  </si>
  <si>
    <t>invalida po instalaci na PPE - nenasazena datovka</t>
  </si>
  <si>
    <t>přístupová matice</t>
  </si>
  <si>
    <t>IN616996 - ověření dat v live</t>
  </si>
  <si>
    <t>CH620898 - smazání dat AML kontroly</t>
  </si>
  <si>
    <t>CH621198 - smazání dat AML kontroly</t>
  </si>
  <si>
    <t>CH621415: 621415 - Vyvázání ocenění</t>
  </si>
  <si>
    <t>CH621482: 621482 - odstranění ocenění</t>
  </si>
  <si>
    <t>CH622920: 622920 - Převázání ocenění</t>
  </si>
  <si>
    <t>CH623494: 623494 - odstranění ocenění (dohlídky</t>
  </si>
  <si>
    <t>CH622899: 622899 - Nové katastrální území</t>
  </si>
  <si>
    <t>IN619919 - smluvní podmínka z návrhu není v tisku návrhu. Ověření dat a volání API, vysvětlení</t>
  </si>
  <si>
    <t>IN621182. Analýza volání API, funkce API a dat</t>
  </si>
  <si>
    <t>CH624259: 624259 - Vyvázání ocenění</t>
  </si>
  <si>
    <t>CH624881: 624881 - odstranění ocenění</t>
  </si>
  <si>
    <t>IN622489, optimalizace, CH pro nasazení</t>
  </si>
  <si>
    <t>CH625638: 625638 - odstranění ocenění</t>
  </si>
  <si>
    <t>CH625960: 625960 - odstranění ocenění</t>
  </si>
  <si>
    <t>CH626377: 626377 - Oprava koeficientu akceptace</t>
  </si>
  <si>
    <t>CH626588: 626588 - Přepojení ocenění</t>
  </si>
  <si>
    <t>IN627439 - ověření dat v CMD</t>
  </si>
  <si>
    <t>CH627106: 627106 - odstranění ocenění</t>
  </si>
  <si>
    <t>IN624880 - změna výpočtu</t>
  </si>
  <si>
    <t>Změny v KN, úprava sekce C</t>
  </si>
  <si>
    <t>CH628025: 628025 - Doplnění textu k ocenění</t>
  </si>
  <si>
    <t>CH627306: 627306 - doplnění poznámky k ocenění</t>
  </si>
  <si>
    <t>CH628025 - hodnoty číselníku pro Jarču</t>
  </si>
  <si>
    <t>CH629254: 629254 - Vyvázaní ocenění</t>
  </si>
  <si>
    <t>Výpis z katastru nemovitostí (změny v XML) </t>
  </si>
  <si>
    <t>Migrační frontend - úpravy</t>
  </si>
  <si>
    <t>SA-36 Servis do 1h</t>
  </si>
  <si>
    <t>Kozel Ondřej</t>
  </si>
  <si>
    <t>Generování čárového kódu</t>
  </si>
  <si>
    <t>AR-35 Nový typ požadavku</t>
  </si>
  <si>
    <t>Doležal Josef</t>
  </si>
  <si>
    <t>CND-113 nasazeni hg - mercurialu</t>
  </si>
  <si>
    <t>Macik Tomáš</t>
  </si>
  <si>
    <t>CND-112 test zpracování agregační PDF zakázky</t>
  </si>
  <si>
    <t>CND-109 ukladani psc z api crt_letter</t>
  </si>
  <si>
    <t>Testování tiketu</t>
  </si>
  <si>
    <t>CND-70 Nefunguje novy LDAP</t>
  </si>
  <si>
    <t>Macek Filip</t>
  </si>
  <si>
    <t>CND-117 Znovuodeslání PDF zakázky</t>
  </si>
  <si>
    <t>CND-120 změna kontroly neexportovaných zakázek</t>
  </si>
  <si>
    <t>Macík Tomáš</t>
  </si>
  <si>
    <t>vývoj tiketu - dokončení požadavku</t>
  </si>
  <si>
    <t>CND-12 Přidání počítání stran CLR dokumentu</t>
  </si>
  <si>
    <t>CND-89 Vytvoření kontroly v tiskovém středisku zpracovaných dat proti odeslaným datům z Condor</t>
  </si>
  <si>
    <t>CND-126 Condor - Kontrola příchozích souborů</t>
  </si>
  <si>
    <t>CND-129 Migrace z SVN na Mercurial</t>
  </si>
  <si>
    <t xml:space="preserve">CND-128 Condor - uprava GEOA v aplikaci </t>
  </si>
  <si>
    <t xml:space="preserve">CND-127 Condor - upravy v aplikaci </t>
  </si>
  <si>
    <t>CND-132 Srovnaní rozdílů mezi databázemi (LIVE, UAT, TST) </t>
  </si>
  <si>
    <t>E-Archiv</t>
  </si>
  <si>
    <t>EA-56 doplnění údajů vrácené pošty k SIF dokumentům</t>
  </si>
  <si>
    <t>Voborský Pavel</t>
  </si>
  <si>
    <t>EA-146 znovuodeslání SMT a SCC</t>
  </si>
  <si>
    <t>EA-269 Nasazení šablon EAR</t>
  </si>
  <si>
    <t>EA-284 IES - změna šablony</t>
  </si>
  <si>
    <t>EA-291 úprava vyhledání avíz</t>
  </si>
  <si>
    <t>EA-292 PDF soubory v CND a adresou na Slovensko a do zahraničí obecně</t>
  </si>
  <si>
    <t>EA-294 SCC - přidání balíčku odměn, úprava názvů a změna piktogramů</t>
  </si>
  <si>
    <t>EA-295 Rozeslání výpisů emailem v rámci importu po uvolnění závory</t>
  </si>
  <si>
    <t>EA-296 Avíza - konsolidace a výpočet max data odeslání - analýza</t>
  </si>
  <si>
    <t>EA-297 úprava výpočtu max data konsolidace u ADV</t>
  </si>
  <si>
    <t>EA-299 0044995: eArchive:: oprava reportu avíz</t>
  </si>
  <si>
    <t>EA-30 certifikát v EAR na TST1</t>
  </si>
  <si>
    <t>EA-300 0044994: eArchive:: úprava POST importu při vystavení sekvence DH bez N351-2</t>
  </si>
  <si>
    <t>EA-301 Aktuální podmínka settingu adres pro PDF dokumenty z Condor</t>
  </si>
  <si>
    <t>EA-302 Dotazy k avízům</t>
  </si>
  <si>
    <t>EA-303 Úprava popisu v notifikaci k HYPO importu</t>
  </si>
  <si>
    <t>EA-304 Vytvoření notifikace neodeslaných dokumentů konsolidace - ADV</t>
  </si>
  <si>
    <t>EA-305 Změna výpisu Tom účtu</t>
  </si>
  <si>
    <t>EA-308 Znovuodeslání výpisů SIF mailem</t>
  </si>
  <si>
    <t>EA-310 Přesun logu znovuodeslání výpisů do seznamu s výpisy</t>
  </si>
  <si>
    <t>EA-312 Zápis msg_id do tabulky delivery_status pro SIF</t>
  </si>
  <si>
    <t>EA-313 Chyba při zobrazení seznamu výpisů - PPE</t>
  </si>
  <si>
    <t>EA-314 Prověření exportu do CND na TST1</t>
  </si>
  <si>
    <t>EA-315 Ukládání msg_id při znovuodeslání</t>
  </si>
  <si>
    <t>EA-316 Nedobíhající SIF import na UAT</t>
  </si>
  <si>
    <t>EA-317 Přidání podpory ukládání záznamu o vytištění výpisu pro SCC</t>
  </si>
  <si>
    <t>EA-319 Uložení id zprávy při znovuodeslání přes FE</t>
  </si>
  <si>
    <t>EA-321 Analýza a realizace POST importu náhradním způsobem z TXT souborů</t>
  </si>
  <si>
    <t>EA-322 Dokončení požadavku - doplnění údajů vrácené pošty k SIF dokumentům</t>
  </si>
  <si>
    <t>EA-323 Prověření chybného importu CND na TST1</t>
  </si>
  <si>
    <t>EA-324 Prověření dlouho běžící konsolidace na produkci</t>
  </si>
  <si>
    <t>EA-325 Výpisy 3x a dost - ukončení</t>
  </si>
  <si>
    <t>EA-326 Prověření CND exportu na TST1</t>
  </si>
  <si>
    <t>EA-67 chyba při mazání exportu konsolidace</t>
  </si>
  <si>
    <t>Adamovský Vladimír</t>
  </si>
  <si>
    <t>EA-338 Sjednocení cest v BAT souborech</t>
  </si>
  <si>
    <t>EA-339 zobrazení výpisů ve Smart Bance - úprava WS</t>
  </si>
  <si>
    <t>EA-339 Zobrazení výpisů ve Smart Bance - úprava WS</t>
  </si>
  <si>
    <t>EA-340 Problémy s diakritikou u importu ukončení pojištění</t>
  </si>
  <si>
    <t>EA-342 Insurance Sales Boost II. - více dopisů u jednoho výpisu</t>
  </si>
  <si>
    <t>EA-343 Prověřit import SIF z Capitol na prostředí TST1</t>
  </si>
  <si>
    <t>EA-345 Urazové pojisteni - reporting</t>
  </si>
  <si>
    <t>EA-332 CH596347 - nasazení šablon EAR</t>
  </si>
  <si>
    <t>EA-333 Změna šablony L7</t>
  </si>
  <si>
    <t>EA-350 prestaly se generovat konsolidace</t>
  </si>
  <si>
    <t>EA-351 chyba v připraveném release požadavku Insurance Sales Boost II</t>
  </si>
  <si>
    <t>priprava k nadsazeni - merge na ppe</t>
  </si>
  <si>
    <t>EA-352 oprava chyb v dopisech o ukončení pojištění</t>
  </si>
  <si>
    <t>EA-353 eArchive import (END_INSURANCE) OK</t>
  </si>
  <si>
    <t>EA-318 Změna typu pole pro rodné číslo z BIGINT na VARCHAR</t>
  </si>
  <si>
    <t>EA-344 Změna šablony L7</t>
  </si>
  <si>
    <t>EA-354 IN608204</t>
  </si>
  <si>
    <t>EA-357 Změna podpisu v šablonách MMB</t>
  </si>
  <si>
    <t>EA-364 nevytvořené úkoly z přelomu září / říjen 2017 na LIVE MIG</t>
  </si>
  <si>
    <t>EA-365 nefunguje ověřování uživatele přes WS pro SamrtBanku</t>
  </si>
  <si>
    <t>EA-368 neprosel import z ADS</t>
  </si>
  <si>
    <t>EA-262 0044552: eArchive:: projekt MIFID2 - úprava SIF výpisů</t>
  </si>
  <si>
    <t xml:space="preserve">Celkem </t>
  </si>
  <si>
    <t>chyba v odkazu emailu na server microsite</t>
  </si>
  <si>
    <t>dokumentace</t>
  </si>
  <si>
    <t>Rygl Adam</t>
  </si>
  <si>
    <t>neprosel import z ADS</t>
  </si>
  <si>
    <t>Změna podpisu v šablonách MMB</t>
  </si>
  <si>
    <t>Změna typu pole pro rodné číslo z BIGINT na VARCHAR</t>
  </si>
  <si>
    <t>nasazeni</t>
  </si>
  <si>
    <t>projekt MIFID2 - úprava SIF výpisů - doplnění</t>
  </si>
  <si>
    <t>POST import náhradním způsobem z TXT souborů</t>
  </si>
  <si>
    <t>Změna podpisu v šabloně YC</t>
  </si>
  <si>
    <t>zpracování velké dávky dat z ADS</t>
  </si>
  <si>
    <t>MIG-6 Zobrazení / hledání šablon skrz cost centra</t>
  </si>
  <si>
    <t>MIG-154 promazani databaze</t>
  </si>
  <si>
    <t>Partitioning sms_message, Partitioning gw_attachment, clean_a_tables</t>
  </si>
  <si>
    <t>Partitioning sms_message</t>
  </si>
  <si>
    <t>MIG-223 úprava procesu vytváření technických účtů pro přístup do db MIGu</t>
  </si>
  <si>
    <t>analyza</t>
  </si>
  <si>
    <t>MIG-229 změna způsobu spouštění linků statistik kampaní</t>
  </si>
  <si>
    <t>MIG-230 Nefunkční link u emailu</t>
  </si>
  <si>
    <t>oprava</t>
  </si>
  <si>
    <t>MIG-234 Vytvoreni prostredi dev, tst a uat</t>
  </si>
  <si>
    <t>test prostredi</t>
  </si>
  <si>
    <t>MIG-235 Digi - Pripojeni viber messenge do MIGU</t>
  </si>
  <si>
    <t>MIG-236 Kratochvil Martin (110028843) - poznámka o IN591527</t>
  </si>
  <si>
    <t>MIG-238 Úkolovník - Finance - ostatní - nezobrazení příloh ve formátu word, excel</t>
  </si>
  <si>
    <t>MIG-239 Filtrování templates přes jeho ID</t>
  </si>
  <si>
    <t>MIG-193 Zadavani parametru volani MWF z FE</t>
  </si>
  <si>
    <t>MIG-242 Url parametry v emailove sablone</t>
  </si>
  <si>
    <t>MIG-249 na live se generují duplicitně úkoly</t>
  </si>
  <si>
    <t>MIG-250 Dotaz na stahování příloh</t>
  </si>
  <si>
    <t>MIG-255 Změna formateru v MVF, podmínky do kategoríí</t>
  </si>
  <si>
    <t>MIG-256 Odesílání do MWF rovnou při zpracovní schránky</t>
  </si>
  <si>
    <t>MIG-254 Změna konfugurovatelnych MWF</t>
  </si>
  <si>
    <t>MIG-258 Prověření odeslané SMS - Vision Plus</t>
  </si>
  <si>
    <t>MIG-261 neodeslala se sms</t>
  </si>
  <si>
    <t>schuzka s Ludkem k oprave scriptu</t>
  </si>
  <si>
    <t>MIG-256 Odesílání do MWF rovnou při zpracovní schránky</t>
  </si>
  <si>
    <t>MIG-271 DefM - byl na Vás předán ticket k řešení - DF624321</t>
  </si>
  <si>
    <t>Procesni Knihy</t>
  </si>
  <si>
    <t>PK-8 Serviska</t>
  </si>
  <si>
    <t>IN589414 vyvazani blokujciho dokumentu v priprave (jeho rodic byl schvalen)</t>
  </si>
  <si>
    <t>IN590570: oprava viditelnosti uzivatelu dle SSO</t>
  </si>
  <si>
    <t>PK-28 nelze otevřít dokumenty na úpravu</t>
  </si>
  <si>
    <t>Obnova dokumentu z HTML</t>
  </si>
  <si>
    <t>PRE-2 Serviska (Předpisy)</t>
  </si>
  <si>
    <t>Zmena vlastinka predpisu (1111, 1096)</t>
  </si>
  <si>
    <t>Lenka Klapcova uz neni Spravce aplikace</t>
  </si>
  <si>
    <t>Zmena vlastnika predpisu Schvalování smluv_Spisová obálka na Inge Hamerníkovou</t>
  </si>
  <si>
    <t>Uprava textu notifikace revizi</t>
  </si>
  <si>
    <t>Zmena vlastnika predpisu 'Finanční vyrovnání s klienty formou “Dohody o narovnání”' (1021)</t>
  </si>
  <si>
    <t>Zmena vlastnika predpisu 'Řízení aplikačního portfolia' (889)</t>
  </si>
  <si>
    <t>Zmena vlastnika predpisu "Způsob schvalování Produktových Collections strategií a jejich změn"</t>
  </si>
  <si>
    <t>Pridavani Jana Petaka mezi spravce, komunikace</t>
  </si>
  <si>
    <t>Pridani Tatiany Čihařové (SSO 212578650) a Karolíny Folterové (SSO 123026753) mezi spravce aplikace, naopak Hana Giangrosso (SSO 212464981) je jiz jen ctenar</t>
  </si>
  <si>
    <t>Lukáš Fulín</t>
  </si>
  <si>
    <t>Zmena vlastnika predpisu "Pravidla nakládání s vnitřní informací" na Lindu Kavanovou</t>
  </si>
  <si>
    <t>Oprava rozbiteho PDF predpisu: Proces inventarizace účtů</t>
  </si>
  <si>
    <t>Změna vlastníka předpisů "Standardní nastavení informačních zdrojů MONETA Money Bank, a. s." (913) a "IT role" (923)</t>
  </si>
  <si>
    <t>Hormadná změna vlastníků u 15 předpisů</t>
  </si>
  <si>
    <t>Vraceni predpisu Executive Variable Incentive Plan (ČJ/EN) (1496) zpet do pripravy</t>
  </si>
  <si>
    <t>Zmena vlastnika u predpisu "Kontakty s konkurencí v Moneta Auto, s.r.o." (859) a "Kontakt s konkurencí " (1308)na Jana Pazdioru</t>
  </si>
  <si>
    <t>Procesní knihy</t>
  </si>
  <si>
    <t>PK-27 PK - nelze nastavit viditelnost</t>
  </si>
  <si>
    <t>Analyza problemu, komunikace</t>
  </si>
  <si>
    <t>Oprava</t>
  </si>
  <si>
    <t>Hromadna zmena vlastniku u 15 predpisu</t>
  </si>
  <si>
    <t>Zmena vlastnika predpisu 1047 z Martina Háčka na Tomáš Hořejšího</t>
  </si>
  <si>
    <t>Hromadna zmena vlastniku u predpisu 981, 1051, 1054, 876, 1179, 877</t>
  </si>
  <si>
    <t>Hromadna zmena vlastniku</t>
  </si>
  <si>
    <t>Uprava cisla predpisu 1496 + pregenerovani PDF</t>
  </si>
  <si>
    <t>Presun predpisu "Řízení případů porušení zabezpečení informací" (1501) ze skupiny "MMB Chief Compliance Officer" do skupiny "MA Chief Compliance Officer"</t>
  </si>
  <si>
    <t>Reseni problemu s predpisem "Systém zásad, postupů a kontrolních opatření k naplnění povinností stanovených zákonem č. 368/2016 Sb." schvalenym Janem Petakem za skupinu Compliance MA jak na DR tak na SMT urovni.</t>
  </si>
  <si>
    <t>Predpis "Řízení případů porušení zabezpečení informací" (1502) prerazen do skupiny ML Head of Compliance</t>
  </si>
  <si>
    <t>Analyza moznosti zasilat notifikace 60 dnu pred vyprsenim rocni revize.</t>
  </si>
  <si>
    <t>Zmena vlastniku predpisu (905, 1063, 1070, 857)</t>
  </si>
  <si>
    <t>Komunikace kolem datovych struktur PK/Predpisu kvuli moznosti presunu do jine aplikace.</t>
  </si>
  <si>
    <t>Obnoveni dokumentu z html verze</t>
  </si>
  <si>
    <t>PK-29 Prechod na Confluence</t>
  </si>
  <si>
    <t>Komunikace / priprava</t>
  </si>
  <si>
    <t>Komunikace</t>
  </si>
  <si>
    <t>Komunikace / ziskavani uzitecnych dat pro migraci</t>
  </si>
  <si>
    <t>Komunikace / export knihy pres bcp</t>
  </si>
  <si>
    <t>Zmena vlastniku predpisu (1369, 1377, 1378, 1379, 1389, 1388, 1387)</t>
  </si>
  <si>
    <t>Hromadna zmena vlastniku predpisu (1304, 1136, 1192, 1207, 1232, 1093, 1061, 1062, 1079, 1082, 1083, 1094, 1095, 1097, 1098, 1099, 1100, 1080, 1113, 1114, 1115, 1116, 1117, 1118, 1119, 1121, 1127, 609, 1137, 1171, 1188, 1245, 1246, 1247, 1248, 1110, 1256, 1257, 1258, 1056, 1057, 1267, 1172, 1274, 1269)</t>
  </si>
  <si>
    <t>Zmena vlastniku predpisu (1392, 1080, 998, 1101)</t>
  </si>
  <si>
    <t>Zmena data platnosti predpisu "Pracovní řád" (1448) + pregenovani PDF</t>
  </si>
  <si>
    <t>Oprava rozbiteho predpisu "Podpisová oprávnění zaměstnanců Shared Services Division MONETA Money Bank, a. s." (1025)</t>
  </si>
  <si>
    <t>Zruseni verze 1.1 titulni strany v priprave ("Vývoj a správa produktů a služeb v rámci bankomatové sítě MONETA Money Bank, a. s" 998)</t>
  </si>
  <si>
    <t>Obnoveni titulni strany predpisu "Statut a jednací řád Business Review Committee (ČJ/EN)" 1529 na zadost Jana Petaka</t>
  </si>
  <si>
    <t>IN617704: Rucni zmena prijmeni uzivatelky. Aplikace Predpisy extrakt A600 neodebira.</t>
  </si>
  <si>
    <t>Hromadna zmena vlastniku predpisu (1103, 1104, 1105, 1261, 1125)</t>
  </si>
  <si>
    <t>Zmena vlastnika predpisu "Pravidla pro odpis vybraných pohledávek a závazků" 1068</t>
  </si>
  <si>
    <t xml:space="preserve">PK-8 Serviska </t>
  </si>
  <si>
    <t>Zmena vlastnika predpisu 1141, 1148, 1374</t>
  </si>
  <si>
    <t>IN624080: obnova dokumentu z html</t>
  </si>
  <si>
    <t>PRE-2 Serviska</t>
  </si>
  <si>
    <t>Doplneni cisla predpisu a pregenerovani (1517)</t>
  </si>
  <si>
    <t>PRE-2 Serviska</t>
  </si>
  <si>
    <t>Zmena vlastnika predpisu 1170 a 1250</t>
  </si>
  <si>
    <t>IN628320: Dokument obnoven z html verze.</t>
  </si>
  <si>
    <t>BINF - MMB</t>
  </si>
  <si>
    <t>BMMB-201 Upgrade PHP na verzi 5.6</t>
  </si>
  <si>
    <t>BMMB-268 manuální událost</t>
  </si>
  <si>
    <t>BMMB-327 přechod na nové jQuery</t>
  </si>
  <si>
    <t>BMMB-361 Zmena struktury adresare datovych schranek</t>
  </si>
  <si>
    <t>BMMB-366 Nesedí hodnoty v API GET_SUBJ_REQSTRS</t>
  </si>
  <si>
    <t>BMMB-367 Nebezi OCR na testu</t>
  </si>
  <si>
    <t>BMMB-370 Proverení dot.doc priloh</t>
  </si>
  <si>
    <t>BMMB-374 Nedotahuje se ucet</t>
  </si>
  <si>
    <t>BMMB-22 Upgrade dokumentace</t>
  </si>
  <si>
    <t>BMMB-334 Data z BIN_GET_SUBJ_REQSTRS vs STATS_REQUESTED_SUBJECTS</t>
  </si>
  <si>
    <t>BMMB-389 Provereni chyb ocr</t>
  </si>
  <si>
    <t>BMMB-394 BINF - nedotažení disponenti</t>
  </si>
  <si>
    <t>BMMB-396 Přidání disponentů a rozšířené data</t>
  </si>
  <si>
    <t>BMMB-397 Provereni potencionalniho 1314 uctu</t>
  </si>
  <si>
    <t>BMMB-400 Neodesílání XLS žádostí do Condora</t>
  </si>
  <si>
    <t>BMMB-403 EXE - nelze dokončit případ, včetně odeslání korespondence</t>
  </si>
  <si>
    <t>BMMB-409 Přepis log harvesteru</t>
  </si>
  <si>
    <t>BMMB-410 prodloužení času běhu dávky BINF2ADS</t>
  </si>
  <si>
    <t>BMMB-416 BINFTST api timeout</t>
  </si>
  <si>
    <t>BMMB-417 Vypomoc PŠK s DEPER</t>
  </si>
  <si>
    <t>BMMB-421 Chyba pri zpracovavani javascriptu</t>
  </si>
  <si>
    <t>BMMB-379 Zvětšení limitu pro přílohy</t>
  </si>
  <si>
    <t>BMMB-423 BINF - PDF neprochází přes OCR</t>
  </si>
  <si>
    <t>BMMB-427 chyba při otevření žádosti Cuc/52583/18/Bak/OČTŘ</t>
  </si>
  <si>
    <t>BMMB-430 problem pri stazeni davky</t>
  </si>
  <si>
    <t>Uprava excelu</t>
  </si>
  <si>
    <t>Dokumentace</t>
  </si>
  <si>
    <t>na tst NAS nezískává data z API GET_SUBJ_REQSTRS</t>
  </si>
  <si>
    <t>EXE - nelze odeslat námitku</t>
  </si>
  <si>
    <t>přechod na nové jQuery</t>
  </si>
  <si>
    <t>DP-období</t>
  </si>
  <si>
    <t>Select pro potvrzeni gdpr na testu</t>
  </si>
  <si>
    <t>BINF - PDF neprochází přes OCR</t>
  </si>
  <si>
    <t>Neodesílání XLS žádostí do Condora</t>
  </si>
  <si>
    <t>AUT-93 SIS - přidat rok 2018</t>
  </si>
  <si>
    <t>AUT-94 dotaz - SMS</t>
  </si>
  <si>
    <t>AUT-99 opětovné generování motivací</t>
  </si>
  <si>
    <t>AUT-100 motivace</t>
  </si>
  <si>
    <t>AUT-101 SIS - úprava jedné hry</t>
  </si>
  <si>
    <t>AUT-102 chybně vygenerovaná motivace - prosím o kontrolu</t>
  </si>
  <si>
    <t>AUT-103 Akviziční GAME WBO Q2/2018</t>
  </si>
  <si>
    <t>AUT-104 generovani motivaci</t>
  </si>
  <si>
    <t>AUT-105 LAMD FA MTD, FEIS FA MTD - 2018/03 (01.03.2018 - 17.03.2018)</t>
  </si>
  <si>
    <t>AUT-107 nejede motivace</t>
  </si>
  <si>
    <t>AUT-109 ma game jaro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</si>
</sst>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color theme="1"/>
      <name val="Calibri"/>
      <family val="2"/>
      <charset val="238"/>
      <scheme val="minor"/>
    </font>
    <font>
      <b/>
      <sz val="10"/>
      <color theme="1"/>
      <name val="Calibri"/>
      <family val="2"/>
      <charset val="238"/>
      <scheme val="minor"/>
    </font>
    <font>
      <b/>
      <sz val="10"/>
      <name val="Calibri"/>
      <family val="2"/>
      <charset val="238"/>
      <scheme val="minor"/>
    </font>
    <font>
      <sz val="10"/>
      <name val="Calibri"/>
      <family val="2"/>
      <charset val="238"/>
      <scheme val="minor"/>
    </font>
    <font>
      <u/>
      <sz val="11"/>
      <color theme="10"/>
      <name val="Calibri"/>
      <family val="2"/>
      <charset val="238"/>
      <scheme val="minor"/>
    </font>
    <font>
      <u/>
      <sz val="10"/>
      <color theme="10"/>
      <name val="Calibri"/>
      <family val="2"/>
      <charset val="238"/>
      <scheme val="minor"/>
    </font>
    <font>
      <sz val="9.9"/>
      <color theme="1"/>
      <name val="Arial"/>
      <family val="2"/>
      <charset val="238"/>
    </font>
    <font>
      <sz val="9"/>
      <color indexed="81"/>
      <name val="Tahoma"/>
      <family val="2"/>
      <charset val="238"/>
    </font>
    <font>
      <b/>
      <sz val="9"/>
      <color indexed="81"/>
      <name val="Tahoma"/>
      <family val="2"/>
      <charset val="238"/>
    </font>
    <font>
      <b/>
      <sz val="11"/>
      <color theme="1"/>
      <name val="Calibri"/>
      <family val="2"/>
      <charset val="238"/>
      <scheme val="minor"/>
    </font>
    <font>
      <sz val="11"/>
      <color theme="1"/>
      <name val="Calibri"/>
      <family val="2"/>
      <charset val="238"/>
      <scheme val="minor"/>
    </font>
    <font>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sz val="11"/>
      <color theme="0"/>
      <name val="Calibri"/>
      <family val="2"/>
      <charset val="238"/>
      <scheme val="minor"/>
    </font>
  </fonts>
  <fills count="3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style="thin">
        <color rgb="FF000000"/>
      </bottom>
      <diagonal/>
    </border>
  </borders>
  <cellStyleXfs count="43">
    <xf numFmtId="0" fontId="0" fillId="0" borderId="0"/>
    <xf numFmtId="0" fontId="5" fillId="0" borderId="0" applyNumberFormat="0" applyFill="0" applyBorder="0" applyAlignment="0" applyProtection="0"/>
    <xf numFmtId="0" fontId="12" fillId="0" borderId="0" applyNumberFormat="0" applyFill="0" applyBorder="0" applyAlignment="0" applyProtection="0"/>
    <xf numFmtId="0" fontId="13" fillId="0" borderId="39" applyNumberFormat="0" applyFill="0" applyAlignment="0" applyProtection="0"/>
    <xf numFmtId="0" fontId="14" fillId="0" borderId="40" applyNumberFormat="0" applyFill="0" applyAlignment="0" applyProtection="0"/>
    <xf numFmtId="0" fontId="15" fillId="0" borderId="41"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42" applyNumberFormat="0" applyAlignment="0" applyProtection="0"/>
    <xf numFmtId="0" fontId="20" fillId="9" borderId="43" applyNumberFormat="0" applyAlignment="0" applyProtection="0"/>
    <xf numFmtId="0" fontId="21" fillId="9" borderId="42" applyNumberFormat="0" applyAlignment="0" applyProtection="0"/>
    <xf numFmtId="0" fontId="22" fillId="0" borderId="44" applyNumberFormat="0" applyFill="0" applyAlignment="0" applyProtection="0"/>
    <xf numFmtId="0" fontId="23" fillId="10" borderId="45" applyNumberFormat="0" applyAlignment="0" applyProtection="0"/>
    <xf numFmtId="0" fontId="24" fillId="0" borderId="0" applyNumberFormat="0" applyFill="0" applyBorder="0" applyAlignment="0" applyProtection="0"/>
    <xf numFmtId="0" fontId="11" fillId="11" borderId="46" applyNumberFormat="0" applyFont="0" applyAlignment="0" applyProtection="0"/>
    <xf numFmtId="0" fontId="25" fillId="0" borderId="0" applyNumberFormat="0" applyFill="0" applyBorder="0" applyAlignment="0" applyProtection="0"/>
    <xf numFmtId="0" fontId="10" fillId="0" borderId="47" applyNumberFormat="0" applyFill="0" applyAlignment="0" applyProtection="0"/>
    <xf numFmtId="0" fontId="26"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26"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26"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6"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26"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26" fillId="32"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cellStyleXfs>
  <cellXfs count="175">
    <xf numFmtId="0" fontId="0" fillId="0" borderId="0" xfId="0"/>
    <xf numFmtId="0" fontId="2" fillId="0" borderId="2" xfId="0" applyFont="1" applyFill="1" applyBorder="1" applyAlignment="1">
      <alignment wrapText="1"/>
    </xf>
    <xf numFmtId="0" fontId="2" fillId="0" borderId="3" xfId="0" applyFont="1" applyFill="1" applyBorder="1" applyAlignment="1">
      <alignment wrapText="1"/>
    </xf>
    <xf numFmtId="0" fontId="2" fillId="0" borderId="4" xfId="0" applyFont="1" applyFill="1" applyBorder="1" applyAlignment="1">
      <alignment wrapText="1"/>
    </xf>
    <xf numFmtId="0" fontId="2" fillId="0" borderId="5" xfId="0" applyFont="1" applyFill="1" applyBorder="1" applyAlignment="1">
      <alignment wrapText="1"/>
    </xf>
    <xf numFmtId="0" fontId="2" fillId="0" borderId="7" xfId="0" applyFont="1" applyFill="1" applyBorder="1" applyAlignment="1">
      <alignment wrapText="1"/>
    </xf>
    <xf numFmtId="0" fontId="2" fillId="0" borderId="9" xfId="0" applyFont="1" applyFill="1" applyBorder="1" applyAlignment="1">
      <alignment wrapText="1"/>
    </xf>
    <xf numFmtId="0" fontId="3" fillId="0" borderId="3" xfId="0" applyFont="1" applyFill="1" applyBorder="1" applyAlignment="1">
      <alignment wrapText="1"/>
    </xf>
    <xf numFmtId="0" fontId="4" fillId="0" borderId="1" xfId="0" applyFont="1" applyFill="1" applyBorder="1" applyAlignment="1">
      <alignment wrapText="1"/>
    </xf>
    <xf numFmtId="0" fontId="3" fillId="0" borderId="8" xfId="0" applyFont="1" applyFill="1" applyBorder="1" applyAlignment="1">
      <alignment wrapText="1"/>
    </xf>
    <xf numFmtId="14" fontId="1" fillId="0" borderId="16" xfId="0" applyNumberFormat="1" applyFont="1" applyFill="1" applyBorder="1" applyAlignment="1"/>
    <xf numFmtId="0" fontId="1" fillId="0" borderId="16" xfId="0" applyFont="1" applyFill="1" applyBorder="1" applyAlignment="1">
      <alignment wrapText="1"/>
    </xf>
    <xf numFmtId="14" fontId="1" fillId="0" borderId="16" xfId="0" applyNumberFormat="1" applyFont="1" applyFill="1" applyBorder="1" applyAlignment="1">
      <alignment wrapText="1"/>
    </xf>
    <xf numFmtId="0" fontId="1" fillId="0" borderId="17" xfId="0" applyFont="1" applyFill="1" applyBorder="1" applyAlignment="1">
      <alignment wrapText="1"/>
    </xf>
    <xf numFmtId="14" fontId="1" fillId="0" borderId="17" xfId="0" applyNumberFormat="1" applyFont="1" applyFill="1" applyBorder="1" applyAlignment="1">
      <alignment wrapText="1"/>
    </xf>
    <xf numFmtId="0" fontId="1" fillId="0" borderId="0" xfId="0" applyFont="1" applyBorder="1" applyAlignment="1"/>
    <xf numFmtId="14" fontId="1" fillId="0" borderId="0" xfId="0" applyNumberFormat="1" applyFont="1" applyBorder="1" applyAlignment="1"/>
    <xf numFmtId="0" fontId="2" fillId="0" borderId="10" xfId="0" applyFont="1" applyFill="1" applyBorder="1" applyAlignment="1">
      <alignment vertical="top" wrapText="1"/>
    </xf>
    <xf numFmtId="0" fontId="2" fillId="0" borderId="9" xfId="0" applyFont="1" applyFill="1" applyBorder="1" applyAlignment="1">
      <alignment vertical="top" wrapText="1"/>
    </xf>
    <xf numFmtId="0" fontId="1" fillId="3" borderId="16" xfId="0" applyFont="1" applyFill="1" applyBorder="1" applyAlignment="1"/>
    <xf numFmtId="0" fontId="2" fillId="2" borderId="16" xfId="0" applyFont="1" applyFill="1" applyBorder="1" applyAlignment="1"/>
    <xf numFmtId="0" fontId="2" fillId="2" borderId="1" xfId="0" applyFont="1" applyFill="1" applyBorder="1" applyAlignment="1"/>
    <xf numFmtId="14" fontId="1" fillId="0" borderId="1" xfId="0" applyNumberFormat="1" applyFont="1" applyBorder="1" applyAlignment="1">
      <alignment wrapText="1"/>
    </xf>
    <xf numFmtId="0" fontId="1" fillId="0" borderId="1" xfId="0" applyFont="1" applyBorder="1" applyAlignment="1"/>
    <xf numFmtId="14" fontId="1" fillId="0" borderId="1" xfId="0" applyNumberFormat="1" applyFont="1" applyBorder="1" applyAlignment="1"/>
    <xf numFmtId="22" fontId="1" fillId="0" borderId="1" xfId="0" applyNumberFormat="1" applyFont="1" applyBorder="1" applyAlignment="1"/>
    <xf numFmtId="0" fontId="3" fillId="2" borderId="19" xfId="0" applyFont="1" applyFill="1" applyBorder="1" applyAlignment="1">
      <alignment horizontal="center" vertical="top" wrapText="1"/>
    </xf>
    <xf numFmtId="0" fontId="3" fillId="0" borderId="22" xfId="0" applyFont="1" applyFill="1" applyBorder="1" applyAlignment="1">
      <alignment wrapText="1"/>
    </xf>
    <xf numFmtId="0" fontId="4" fillId="0" borderId="14" xfId="0" applyFont="1" applyFill="1" applyBorder="1" applyAlignment="1">
      <alignment wrapText="1"/>
    </xf>
    <xf numFmtId="0" fontId="4" fillId="0" borderId="15" xfId="0" applyFont="1" applyFill="1" applyBorder="1" applyAlignment="1">
      <alignment wrapText="1"/>
    </xf>
    <xf numFmtId="0" fontId="3" fillId="0" borderId="11" xfId="0" applyFont="1" applyFill="1" applyBorder="1" applyAlignment="1">
      <alignment wrapText="1"/>
    </xf>
    <xf numFmtId="0" fontId="2" fillId="0" borderId="19" xfId="0" applyFont="1" applyFill="1" applyBorder="1" applyAlignment="1">
      <alignment wrapText="1"/>
    </xf>
    <xf numFmtId="0" fontId="2" fillId="0" borderId="19" xfId="0" applyFont="1" applyFill="1" applyBorder="1" applyAlignment="1">
      <alignment vertical="top" wrapText="1"/>
    </xf>
    <xf numFmtId="0" fontId="3" fillId="0" borderId="23" xfId="0" applyFont="1" applyFill="1" applyBorder="1" applyAlignment="1">
      <alignment wrapText="1"/>
    </xf>
    <xf numFmtId="0" fontId="4" fillId="0" borderId="24" xfId="0" applyFont="1" applyFill="1" applyBorder="1" applyAlignment="1">
      <alignment wrapText="1"/>
    </xf>
    <xf numFmtId="0" fontId="4" fillId="0" borderId="25" xfId="0" applyFont="1" applyFill="1" applyBorder="1" applyAlignment="1">
      <alignment wrapText="1"/>
    </xf>
    <xf numFmtId="0" fontId="3" fillId="0" borderId="28" xfId="0" applyFont="1" applyFill="1" applyBorder="1" applyAlignment="1">
      <alignment wrapText="1"/>
    </xf>
    <xf numFmtId="0" fontId="2" fillId="0" borderId="21" xfId="0" applyFont="1" applyFill="1" applyBorder="1" applyAlignment="1">
      <alignment wrapText="1"/>
    </xf>
    <xf numFmtId="0" fontId="2" fillId="0" borderId="21" xfId="0" applyFont="1" applyFill="1" applyBorder="1" applyAlignment="1">
      <alignment vertical="top" wrapText="1"/>
    </xf>
    <xf numFmtId="0" fontId="3" fillId="2" borderId="25" xfId="0" applyFont="1" applyFill="1" applyBorder="1" applyAlignment="1">
      <alignment horizontal="center" vertical="top" wrapText="1"/>
    </xf>
    <xf numFmtId="0" fontId="3" fillId="2" borderId="20" xfId="0" applyFont="1" applyFill="1" applyBorder="1" applyAlignment="1">
      <alignment horizontal="center" vertical="top" wrapText="1"/>
    </xf>
    <xf numFmtId="0" fontId="3" fillId="0" borderId="23" xfId="0" applyFont="1" applyBorder="1"/>
    <xf numFmtId="0" fontId="4" fillId="0" borderId="26" xfId="0" applyFont="1" applyBorder="1"/>
    <xf numFmtId="0" fontId="4" fillId="0" borderId="12" xfId="0" applyFont="1" applyBorder="1"/>
    <xf numFmtId="0" fontId="4" fillId="0" borderId="27" xfId="0" applyFont="1" applyBorder="1"/>
    <xf numFmtId="0" fontId="4" fillId="0" borderId="13" xfId="0" applyFont="1" applyBorder="1"/>
    <xf numFmtId="0" fontId="4" fillId="0" borderId="24" xfId="0" applyFont="1" applyBorder="1"/>
    <xf numFmtId="0" fontId="4" fillId="0" borderId="25" xfId="0" applyFont="1" applyBorder="1"/>
    <xf numFmtId="0" fontId="4" fillId="0" borderId="15" xfId="0" applyFont="1" applyBorder="1"/>
    <xf numFmtId="0" fontId="3" fillId="0" borderId="7" xfId="0" applyFont="1" applyFill="1" applyBorder="1" applyAlignment="1">
      <alignment wrapText="1"/>
    </xf>
    <xf numFmtId="3" fontId="3" fillId="0" borderId="33" xfId="0" applyNumberFormat="1" applyFont="1" applyFill="1" applyBorder="1" applyAlignment="1">
      <alignment horizontal="right" wrapText="1"/>
    </xf>
    <xf numFmtId="3" fontId="2" fillId="0" borderId="28" xfId="0" applyNumberFormat="1" applyFont="1" applyFill="1" applyBorder="1" applyAlignment="1">
      <alignment horizontal="right" vertical="top" wrapText="1"/>
    </xf>
    <xf numFmtId="3" fontId="0" fillId="0" borderId="0" xfId="0" applyNumberFormat="1"/>
    <xf numFmtId="0" fontId="2" fillId="0" borderId="34" xfId="0" applyFont="1" applyFill="1" applyBorder="1" applyAlignment="1">
      <alignment wrapText="1"/>
    </xf>
    <xf numFmtId="0" fontId="2" fillId="0" borderId="32" xfId="0" applyFont="1" applyBorder="1"/>
    <xf numFmtId="3" fontId="2" fillId="0" borderId="35" xfId="0" applyNumberFormat="1" applyFont="1" applyBorder="1"/>
    <xf numFmtId="3" fontId="2" fillId="0" borderId="0" xfId="0" applyNumberFormat="1" applyFont="1"/>
    <xf numFmtId="3" fontId="2" fillId="0" borderId="34" xfId="0" applyNumberFormat="1" applyFont="1" applyBorder="1"/>
    <xf numFmtId="0" fontId="1" fillId="0" borderId="17" xfId="0" applyFont="1" applyBorder="1" applyAlignment="1"/>
    <xf numFmtId="0" fontId="1" fillId="0" borderId="16" xfId="0" applyFont="1" applyBorder="1" applyAlignment="1">
      <alignment wrapText="1"/>
    </xf>
    <xf numFmtId="14" fontId="1" fillId="0" borderId="16" xfId="0" applyNumberFormat="1" applyFont="1" applyBorder="1" applyAlignment="1">
      <alignment wrapText="1"/>
    </xf>
    <xf numFmtId="0" fontId="0" fillId="0" borderId="1" xfId="0" applyBorder="1" applyAlignment="1"/>
    <xf numFmtId="14" fontId="0" fillId="0" borderId="1" xfId="0" applyNumberFormat="1" applyBorder="1" applyAlignment="1"/>
    <xf numFmtId="22" fontId="0" fillId="0" borderId="1" xfId="0" applyNumberFormat="1" applyBorder="1" applyAlignment="1"/>
    <xf numFmtId="0" fontId="6" fillId="0" borderId="1" xfId="1" applyFont="1" applyFill="1" applyBorder="1" applyAlignment="1">
      <alignment wrapText="1"/>
    </xf>
    <xf numFmtId="0" fontId="6" fillId="0" borderId="6" xfId="1" applyFont="1" applyFill="1" applyBorder="1" applyAlignment="1">
      <alignment wrapText="1"/>
    </xf>
    <xf numFmtId="0" fontId="6" fillId="0" borderId="0" xfId="1" applyFont="1"/>
    <xf numFmtId="0" fontId="6" fillId="0" borderId="8" xfId="1" applyFont="1" applyFill="1" applyBorder="1" applyAlignment="1">
      <alignment wrapText="1"/>
    </xf>
    <xf numFmtId="0" fontId="6" fillId="0" borderId="10" xfId="1" applyFont="1" applyFill="1" applyBorder="1" applyAlignment="1">
      <alignment wrapText="1"/>
    </xf>
    <xf numFmtId="17" fontId="1" fillId="0" borderId="0" xfId="0" applyNumberFormat="1" applyFont="1" applyAlignment="1"/>
    <xf numFmtId="0" fontId="1" fillId="0" borderId="0" xfId="0" applyFont="1" applyAlignment="1"/>
    <xf numFmtId="0" fontId="2" fillId="0" borderId="0" xfId="0" applyFont="1" applyAlignment="1"/>
    <xf numFmtId="14" fontId="2" fillId="2" borderId="16" xfId="0" applyNumberFormat="1" applyFont="1" applyFill="1" applyBorder="1" applyAlignment="1"/>
    <xf numFmtId="0" fontId="1" fillId="0" borderId="0" xfId="0" applyFont="1" applyAlignment="1">
      <alignment wrapText="1"/>
    </xf>
    <xf numFmtId="0" fontId="2" fillId="2" borderId="1" xfId="0" applyFont="1" applyFill="1" applyBorder="1" applyAlignment="1">
      <alignment wrapText="1"/>
    </xf>
    <xf numFmtId="0" fontId="1" fillId="0" borderId="1" xfId="0" applyFont="1" applyBorder="1" applyAlignment="1">
      <alignment wrapText="1"/>
    </xf>
    <xf numFmtId="0" fontId="1" fillId="0" borderId="0" xfId="0" applyFont="1" applyBorder="1" applyAlignment="1">
      <alignment wrapText="1"/>
    </xf>
    <xf numFmtId="14" fontId="1" fillId="0" borderId="0" xfId="0" applyNumberFormat="1" applyFont="1" applyBorder="1" applyAlignment="1">
      <alignment wrapText="1"/>
    </xf>
    <xf numFmtId="0" fontId="1" fillId="0" borderId="0" xfId="0" applyFont="1" applyFill="1" applyBorder="1" applyAlignment="1">
      <alignment wrapText="1"/>
    </xf>
    <xf numFmtId="14" fontId="1" fillId="0" borderId="0" xfId="0" applyNumberFormat="1" applyFont="1" applyFill="1" applyBorder="1" applyAlignment="1">
      <alignment wrapText="1"/>
    </xf>
    <xf numFmtId="0" fontId="1" fillId="0" borderId="17" xfId="0" applyFont="1" applyBorder="1" applyAlignment="1">
      <alignment wrapText="1"/>
    </xf>
    <xf numFmtId="14" fontId="1" fillId="0" borderId="17" xfId="0" applyNumberFormat="1" applyFont="1" applyBorder="1" applyAlignment="1">
      <alignment wrapText="1"/>
    </xf>
    <xf numFmtId="2" fontId="1" fillId="0" borderId="1" xfId="0" applyNumberFormat="1" applyFont="1" applyBorder="1" applyAlignment="1">
      <alignment wrapText="1"/>
    </xf>
    <xf numFmtId="0" fontId="1" fillId="0" borderId="0" xfId="0" applyFont="1" applyFill="1" applyBorder="1"/>
    <xf numFmtId="2" fontId="1" fillId="0" borderId="0" xfId="0" applyNumberFormat="1" applyFont="1" applyFill="1" applyBorder="1" applyAlignment="1">
      <alignment wrapText="1"/>
    </xf>
    <xf numFmtId="2" fontId="1" fillId="0" borderId="17" xfId="0" applyNumberFormat="1" applyFont="1" applyBorder="1" applyAlignment="1">
      <alignment wrapText="1"/>
    </xf>
    <xf numFmtId="0" fontId="1" fillId="0" borderId="16" xfId="0" applyFont="1" applyFill="1" applyBorder="1" applyAlignment="1"/>
    <xf numFmtId="0" fontId="1" fillId="0" borderId="16" xfId="0" applyFont="1" applyBorder="1" applyAlignment="1"/>
    <xf numFmtId="14" fontId="1" fillId="0" borderId="16" xfId="0" applyNumberFormat="1" applyFont="1" applyBorder="1" applyAlignment="1"/>
    <xf numFmtId="0" fontId="1" fillId="0" borderId="36" xfId="0" applyFont="1" applyFill="1" applyBorder="1" applyAlignment="1">
      <alignment wrapText="1"/>
    </xf>
    <xf numFmtId="0" fontId="1" fillId="3" borderId="16" xfId="0" applyFont="1" applyFill="1" applyBorder="1" applyAlignment="1">
      <alignment wrapText="1"/>
    </xf>
    <xf numFmtId="14" fontId="1" fillId="3" borderId="16" xfId="0" applyNumberFormat="1" applyFont="1" applyFill="1" applyBorder="1" applyAlignment="1">
      <alignment wrapText="1"/>
    </xf>
    <xf numFmtId="0" fontId="1" fillId="0" borderId="16" xfId="0" applyFont="1" applyFill="1" applyBorder="1" applyAlignment="1">
      <alignment horizontal="left"/>
    </xf>
    <xf numFmtId="0" fontId="1" fillId="0" borderId="16" xfId="0" applyFont="1" applyFill="1" applyBorder="1" applyAlignment="1">
      <alignment vertical="top"/>
    </xf>
    <xf numFmtId="0" fontId="1" fillId="0" borderId="16" xfId="0" applyFont="1" applyFill="1" applyBorder="1" applyAlignment="1">
      <alignment vertical="top" wrapText="1"/>
    </xf>
    <xf numFmtId="0" fontId="1" fillId="0" borderId="0" xfId="0" applyFont="1" applyFill="1" applyBorder="1" applyAlignment="1"/>
    <xf numFmtId="0" fontId="3" fillId="0" borderId="10" xfId="0" applyFont="1" applyFill="1" applyBorder="1" applyAlignment="1">
      <alignment wrapText="1"/>
    </xf>
    <xf numFmtId="0" fontId="2" fillId="0" borderId="37" xfId="0" applyFont="1" applyFill="1" applyBorder="1" applyAlignment="1"/>
    <xf numFmtId="0" fontId="1" fillId="0" borderId="16" xfId="0" applyFont="1" applyFill="1" applyBorder="1" applyAlignment="1">
      <alignment horizontal="left" vertical="top"/>
    </xf>
    <xf numFmtId="14" fontId="2" fillId="0" borderId="0" xfId="0" applyNumberFormat="1" applyFont="1"/>
    <xf numFmtId="0" fontId="2" fillId="0" borderId="0" xfId="0" applyFont="1"/>
    <xf numFmtId="17" fontId="1" fillId="0" borderId="0" xfId="0" applyNumberFormat="1" applyFont="1"/>
    <xf numFmtId="0" fontId="1" fillId="0" borderId="0" xfId="0" applyFont="1"/>
    <xf numFmtId="14" fontId="1" fillId="0" borderId="0" xfId="0" applyNumberFormat="1" applyFont="1"/>
    <xf numFmtId="0" fontId="1" fillId="0" borderId="0" xfId="0" applyFont="1" applyBorder="1"/>
    <xf numFmtId="0" fontId="2" fillId="0" borderId="0" xfId="0" applyFont="1" applyFill="1"/>
    <xf numFmtId="0" fontId="1" fillId="0" borderId="0" xfId="0" applyFont="1" applyFill="1"/>
    <xf numFmtId="0" fontId="1" fillId="0" borderId="0" xfId="0" applyFont="1" applyFill="1" applyAlignment="1"/>
    <xf numFmtId="0" fontId="1" fillId="0" borderId="1" xfId="0" applyFont="1" applyFill="1" applyBorder="1" applyAlignment="1"/>
    <xf numFmtId="14" fontId="1" fillId="0" borderId="1" xfId="0" applyNumberFormat="1" applyFont="1" applyFill="1" applyBorder="1" applyAlignment="1"/>
    <xf numFmtId="22" fontId="1" fillId="0" borderId="1" xfId="0" applyNumberFormat="1" applyFont="1" applyFill="1" applyBorder="1" applyAlignment="1"/>
    <xf numFmtId="0" fontId="2" fillId="0" borderId="0" xfId="0" applyFont="1" applyFill="1" applyAlignment="1"/>
    <xf numFmtId="0" fontId="7" fillId="0" borderId="1" xfId="0" applyFont="1" applyBorder="1" applyAlignment="1">
      <alignment horizontal="left" vertical="center"/>
    </xf>
    <xf numFmtId="17" fontId="1" fillId="0" borderId="0" xfId="0" applyNumberFormat="1" applyFont="1" applyBorder="1"/>
    <xf numFmtId="0" fontId="2" fillId="0" borderId="0" xfId="0" applyFont="1" applyFill="1" applyBorder="1" applyAlignment="1"/>
    <xf numFmtId="0" fontId="1" fillId="0" borderId="17" xfId="0" applyFont="1" applyFill="1" applyBorder="1" applyAlignment="1"/>
    <xf numFmtId="0" fontId="2" fillId="0" borderId="16" xfId="0" applyFont="1" applyFill="1" applyBorder="1" applyAlignment="1"/>
    <xf numFmtId="14" fontId="2" fillId="0" borderId="16" xfId="0" applyNumberFormat="1" applyFont="1" applyFill="1" applyBorder="1" applyAlignment="1"/>
    <xf numFmtId="0" fontId="0" fillId="0" borderId="0" xfId="0" applyAlignment="1"/>
    <xf numFmtId="0" fontId="1" fillId="0" borderId="1" xfId="0" applyFont="1" applyFill="1" applyBorder="1" applyAlignment="1">
      <alignment wrapText="1"/>
    </xf>
    <xf numFmtId="0" fontId="1" fillId="0" borderId="38" xfId="0" applyFont="1" applyFill="1" applyBorder="1" applyAlignment="1">
      <alignment wrapText="1"/>
    </xf>
    <xf numFmtId="14" fontId="1" fillId="0" borderId="1" xfId="0" applyNumberFormat="1" applyFont="1" applyFill="1" applyBorder="1" applyAlignment="1">
      <alignment wrapText="1"/>
    </xf>
    <xf numFmtId="0" fontId="0" fillId="0" borderId="1" xfId="0" applyBorder="1" applyAlignment="1">
      <alignment horizontal="left"/>
    </xf>
    <xf numFmtId="0" fontId="0" fillId="0" borderId="1" xfId="0" applyFill="1" applyBorder="1" applyAlignment="1"/>
    <xf numFmtId="14" fontId="0" fillId="0" borderId="1" xfId="0" applyNumberFormat="1" applyFill="1" applyBorder="1" applyAlignment="1"/>
    <xf numFmtId="22" fontId="0" fillId="0" borderId="1" xfId="0" applyNumberFormat="1" applyFill="1" applyBorder="1" applyAlignment="1"/>
    <xf numFmtId="0" fontId="0" fillId="0" borderId="1" xfId="0" applyFill="1" applyBorder="1" applyAlignment="1">
      <alignment horizontal="left"/>
    </xf>
    <xf numFmtId="0" fontId="0" fillId="0" borderId="0" xfId="0" applyAlignment="1">
      <alignment horizontal="left"/>
    </xf>
    <xf numFmtId="0" fontId="10" fillId="0" borderId="0" xfId="0" applyFont="1" applyFill="1" applyAlignment="1"/>
    <xf numFmtId="0" fontId="0" fillId="0" borderId="0" xfId="0" applyFill="1" applyAlignment="1"/>
    <xf numFmtId="2" fontId="0" fillId="0" borderId="0" xfId="0" applyNumberFormat="1" applyAlignment="1"/>
    <xf numFmtId="2" fontId="4" fillId="0" borderId="15" xfId="0" applyNumberFormat="1" applyFont="1" applyFill="1" applyBorder="1" applyAlignment="1">
      <alignment wrapText="1"/>
    </xf>
    <xf numFmtId="2" fontId="3" fillId="0" borderId="22" xfId="0" applyNumberFormat="1" applyFont="1" applyFill="1" applyBorder="1" applyAlignment="1">
      <alignment wrapText="1"/>
    </xf>
    <xf numFmtId="2" fontId="3" fillId="0" borderId="3" xfId="0" applyNumberFormat="1" applyFont="1" applyFill="1" applyBorder="1" applyAlignment="1">
      <alignment wrapText="1"/>
    </xf>
    <xf numFmtId="2" fontId="4" fillId="0" borderId="14" xfId="0" applyNumberFormat="1" applyFont="1" applyFill="1" applyBorder="1" applyAlignment="1">
      <alignment wrapText="1"/>
    </xf>
    <xf numFmtId="2" fontId="4" fillId="0" borderId="1" xfId="0" applyNumberFormat="1" applyFont="1" applyFill="1" applyBorder="1" applyAlignment="1">
      <alignment wrapText="1"/>
    </xf>
    <xf numFmtId="2" fontId="3" fillId="0" borderId="11" xfId="0" applyNumberFormat="1" applyFont="1" applyFill="1" applyBorder="1" applyAlignment="1">
      <alignment wrapText="1"/>
    </xf>
    <xf numFmtId="2" fontId="4" fillId="0" borderId="12" xfId="0" applyNumberFormat="1" applyFont="1" applyBorder="1"/>
    <xf numFmtId="2" fontId="4" fillId="0" borderId="13" xfId="0" applyNumberFormat="1" applyFont="1" applyBorder="1"/>
    <xf numFmtId="2" fontId="4" fillId="0" borderId="15" xfId="0" applyNumberFormat="1" applyFont="1" applyBorder="1"/>
    <xf numFmtId="2" fontId="3" fillId="0" borderId="7" xfId="0" applyNumberFormat="1" applyFont="1" applyFill="1" applyBorder="1" applyAlignment="1">
      <alignment wrapText="1"/>
    </xf>
    <xf numFmtId="2" fontId="3" fillId="0" borderId="8" xfId="0" applyNumberFormat="1" applyFont="1" applyFill="1" applyBorder="1" applyAlignment="1">
      <alignment wrapText="1"/>
    </xf>
    <xf numFmtId="2" fontId="2" fillId="0" borderId="19" xfId="0" applyNumberFormat="1" applyFont="1" applyFill="1" applyBorder="1" applyAlignment="1">
      <alignment wrapText="1"/>
    </xf>
    <xf numFmtId="2" fontId="3" fillId="0" borderId="10" xfId="0" applyNumberFormat="1" applyFont="1" applyFill="1" applyBorder="1" applyAlignment="1">
      <alignment wrapText="1"/>
    </xf>
    <xf numFmtId="2" fontId="2" fillId="0" borderId="19" xfId="0" applyNumberFormat="1" applyFont="1" applyFill="1" applyBorder="1" applyAlignment="1">
      <alignment vertical="top" wrapText="1"/>
    </xf>
    <xf numFmtId="2" fontId="2" fillId="0" borderId="10" xfId="0" applyNumberFormat="1" applyFont="1" applyFill="1" applyBorder="1" applyAlignment="1">
      <alignment vertical="top" wrapText="1"/>
    </xf>
    <xf numFmtId="2" fontId="2" fillId="0" borderId="0" xfId="0" applyNumberFormat="1" applyFont="1"/>
    <xf numFmtId="2" fontId="1" fillId="0" borderId="16" xfId="0" applyNumberFormat="1" applyFont="1" applyFill="1" applyBorder="1" applyAlignment="1">
      <alignment wrapText="1"/>
    </xf>
    <xf numFmtId="0" fontId="0" fillId="0" borderId="1" xfId="0" applyBorder="1"/>
    <xf numFmtId="14" fontId="0" fillId="0" borderId="1" xfId="0" applyNumberFormat="1" applyBorder="1"/>
    <xf numFmtId="22" fontId="0" fillId="0" borderId="1" xfId="0" applyNumberFormat="1" applyBorder="1"/>
    <xf numFmtId="14" fontId="1" fillId="0" borderId="0" xfId="0" applyNumberFormat="1" applyFont="1" applyFill="1"/>
    <xf numFmtId="0" fontId="1" fillId="4" borderId="16" xfId="0" applyFont="1" applyFill="1" applyBorder="1" applyAlignment="1">
      <alignment wrapText="1"/>
    </xf>
    <xf numFmtId="14" fontId="1" fillId="4" borderId="16" xfId="0" applyNumberFormat="1" applyFont="1" applyFill="1" applyBorder="1" applyAlignment="1">
      <alignment wrapText="1"/>
    </xf>
    <xf numFmtId="0" fontId="1" fillId="0" borderId="48" xfId="0" applyFont="1" applyBorder="1" applyAlignment="1"/>
    <xf numFmtId="0" fontId="2" fillId="2" borderId="17" xfId="0" applyFont="1" applyFill="1" applyBorder="1" applyAlignment="1"/>
    <xf numFmtId="0" fontId="0" fillId="0" borderId="1" xfId="0" applyBorder="1" applyAlignment="1">
      <alignment wrapText="1"/>
    </xf>
    <xf numFmtId="2" fontId="1" fillId="0" borderId="0" xfId="0" applyNumberFormat="1" applyFont="1"/>
    <xf numFmtId="0" fontId="1" fillId="4" borderId="0" xfId="0" applyFont="1" applyFill="1"/>
    <xf numFmtId="0" fontId="1" fillId="0" borderId="48" xfId="0" applyFont="1" applyFill="1" applyBorder="1" applyAlignment="1">
      <alignment wrapText="1"/>
    </xf>
    <xf numFmtId="0" fontId="1" fillId="0" borderId="1" xfId="0" applyFont="1" applyFill="1" applyBorder="1"/>
    <xf numFmtId="2" fontId="1" fillId="0" borderId="1" xfId="0" applyNumberFormat="1" applyFont="1" applyFill="1" applyBorder="1"/>
    <xf numFmtId="14" fontId="1" fillId="0" borderId="1" xfId="0" applyNumberFormat="1" applyFont="1" applyFill="1" applyBorder="1"/>
    <xf numFmtId="17" fontId="3" fillId="2" borderId="29" xfId="0" applyNumberFormat="1" applyFont="1" applyFill="1" applyBorder="1" applyAlignment="1">
      <alignment horizontal="center" vertical="top" wrapText="1"/>
    </xf>
    <xf numFmtId="17" fontId="3" fillId="2" borderId="31" xfId="0" applyNumberFormat="1" applyFont="1" applyFill="1" applyBorder="1" applyAlignment="1">
      <alignment horizontal="center" vertical="top" wrapText="1"/>
    </xf>
    <xf numFmtId="17" fontId="3" fillId="2" borderId="30" xfId="0" applyNumberFormat="1" applyFont="1" applyFill="1" applyBorder="1" applyAlignment="1">
      <alignment horizontal="center" vertical="top" wrapText="1"/>
    </xf>
    <xf numFmtId="3" fontId="3" fillId="0" borderId="33" xfId="0" applyNumberFormat="1" applyFont="1" applyFill="1" applyBorder="1" applyAlignment="1">
      <alignment horizontal="right" vertical="center" wrapText="1"/>
    </xf>
    <xf numFmtId="3" fontId="3" fillId="0" borderId="26" xfId="0" applyNumberFormat="1" applyFont="1" applyFill="1" applyBorder="1" applyAlignment="1">
      <alignment horizontal="right" vertical="center" wrapText="1"/>
    </xf>
    <xf numFmtId="3" fontId="3" fillId="0" borderId="21" xfId="0" applyNumberFormat="1" applyFont="1" applyFill="1" applyBorder="1" applyAlignment="1">
      <alignment horizontal="right" vertical="center" wrapText="1"/>
    </xf>
    <xf numFmtId="0" fontId="3" fillId="2" borderId="26" xfId="0" applyFont="1" applyFill="1" applyBorder="1" applyAlignment="1">
      <alignment horizontal="left" vertical="top" wrapText="1"/>
    </xf>
    <xf numFmtId="0" fontId="3" fillId="2" borderId="21"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8"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9" xfId="0" applyFont="1" applyFill="1" applyBorder="1" applyAlignment="1">
      <alignment horizontal="left" vertical="top" wrapText="1"/>
    </xf>
  </cellXfs>
  <cellStyles count="43">
    <cellStyle name="20 % – Zvýraznění 1" xfId="20" builtinId="30" customBuiltin="1"/>
    <cellStyle name="20 % – Zvýraznění 2" xfId="24" builtinId="34" customBuiltin="1"/>
    <cellStyle name="20 % – Zvýraznění 3" xfId="28" builtinId="38" customBuiltin="1"/>
    <cellStyle name="20 % – Zvýraznění 4" xfId="32" builtinId="42" customBuiltin="1"/>
    <cellStyle name="20 % – Zvýraznění 5" xfId="36" builtinId="46" customBuiltin="1"/>
    <cellStyle name="20 % – Zvýraznění 6" xfId="40" builtinId="50" customBuiltin="1"/>
    <cellStyle name="40 % – Zvýraznění 1" xfId="21" builtinId="31" customBuiltin="1"/>
    <cellStyle name="40 % – Zvýraznění 2" xfId="25" builtinId="35" customBuiltin="1"/>
    <cellStyle name="40 % – Zvýraznění 3" xfId="29" builtinId="39" customBuiltin="1"/>
    <cellStyle name="40 % – Zvýraznění 4" xfId="33" builtinId="43" customBuiltin="1"/>
    <cellStyle name="40 % – Zvýraznění 5" xfId="37" builtinId="47" customBuiltin="1"/>
    <cellStyle name="40 % – Zvýraznění 6" xfId="41" builtinId="51" customBuiltin="1"/>
    <cellStyle name="60 % – Zvýraznění 1" xfId="22" builtinId="32" customBuiltin="1"/>
    <cellStyle name="60 % – Zvýraznění 2" xfId="26" builtinId="36" customBuiltin="1"/>
    <cellStyle name="60 % – Zvýraznění 3" xfId="30" builtinId="40" customBuiltin="1"/>
    <cellStyle name="60 % – Zvýraznění 4" xfId="34" builtinId="44" customBuiltin="1"/>
    <cellStyle name="60 % – Zvýraznění 5" xfId="38" builtinId="48" customBuiltin="1"/>
    <cellStyle name="60 % – Zvýraznění 6" xfId="42" builtinId="52" customBuiltin="1"/>
    <cellStyle name="Celkem" xfId="18" builtinId="25" customBuiltin="1"/>
    <cellStyle name="Hypertextový odkaz" xfId="1" builtinId="8"/>
    <cellStyle name="Kontrolní buňka" xfId="14" builtinId="23" customBuiltin="1"/>
    <cellStyle name="Nadpis 1" xfId="3" builtinId="16" customBuiltin="1"/>
    <cellStyle name="Nadpis 2" xfId="4" builtinId="17" customBuiltin="1"/>
    <cellStyle name="Nadpis 3" xfId="5" builtinId="18" customBuiltin="1"/>
    <cellStyle name="Nadpis 4" xfId="6" builtinId="19" customBuiltin="1"/>
    <cellStyle name="Název" xfId="2" builtinId="15" customBuiltin="1"/>
    <cellStyle name="Neutrální" xfId="9" builtinId="28" customBuiltin="1"/>
    <cellStyle name="Normální" xfId="0" builtinId="0"/>
    <cellStyle name="Poznámka" xfId="16" builtinId="10" customBuiltin="1"/>
    <cellStyle name="Propojená buňka" xfId="13" builtinId="24" customBuiltin="1"/>
    <cellStyle name="Správně" xfId="7" builtinId="26" customBuiltin="1"/>
    <cellStyle name="Špatně" xfId="8" builtinId="27" customBuiltin="1"/>
    <cellStyle name="Text upozornění" xfId="15" builtinId="11" customBuiltin="1"/>
    <cellStyle name="Vstup" xfId="10" builtinId="20" customBuiltin="1"/>
    <cellStyle name="Výpočet" xfId="12" builtinId="22" customBuiltin="1"/>
    <cellStyle name="Výstup" xfId="11" builtinId="21" customBuiltin="1"/>
    <cellStyle name="Vysvětlující text" xfId="17" builtinId="53" customBuiltin="1"/>
    <cellStyle name="Zvýraznění 1" xfId="19" builtinId="29" customBuiltin="1"/>
    <cellStyle name="Zvýraznění 2" xfId="23" builtinId="33" customBuiltin="1"/>
    <cellStyle name="Zvýraznění 3" xfId="27" builtinId="37" customBuiltin="1"/>
    <cellStyle name="Zvýraznění 4" xfId="31" builtinId="41" customBuiltin="1"/>
    <cellStyle name="Zvýraznění 5" xfId="35" builtinId="45" customBuiltin="1"/>
    <cellStyle name="Zvýraznění 6" xfId="39" builtinId="4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6"/>
  <sheetViews>
    <sheetView topLeftCell="B1" zoomScale="80" zoomScaleNormal="80" workbookViewId="0">
      <pane xSplit="1" topLeftCell="C1" activePane="topRight" state="frozen"/>
      <selection activeCell="B1" sqref="B1"/>
      <selection pane="topRight" activeCell="R23" sqref="R23"/>
    </sheetView>
  </sheetViews>
  <sheetFormatPr defaultRowHeight="15" x14ac:dyDescent="0.25"/>
  <cols>
    <col min="1" max="1" width="13.85546875" hidden="1" customWidth="1"/>
    <col min="2" max="2" width="38" customWidth="1"/>
    <col min="3" max="3" width="15.28515625" customWidth="1"/>
    <col min="4" max="18" width="10.140625" customWidth="1"/>
    <col min="19" max="39" width="10.140625" hidden="1" customWidth="1"/>
    <col min="40" max="40" width="8.85546875" customWidth="1"/>
  </cols>
  <sheetData>
    <row r="1" spans="1:39" ht="23.25" customHeight="1" x14ac:dyDescent="0.25">
      <c r="A1" s="173" t="s">
        <v>0</v>
      </c>
      <c r="B1" s="171" t="s">
        <v>1</v>
      </c>
      <c r="C1" s="169" t="s">
        <v>2</v>
      </c>
      <c r="D1" s="163">
        <v>43101</v>
      </c>
      <c r="E1" s="164"/>
      <c r="F1" s="165"/>
      <c r="G1" s="163">
        <v>43132</v>
      </c>
      <c r="H1" s="164"/>
      <c r="I1" s="165"/>
      <c r="J1" s="163">
        <v>43160</v>
      </c>
      <c r="K1" s="164"/>
      <c r="L1" s="165"/>
      <c r="M1" s="163">
        <v>43191</v>
      </c>
      <c r="N1" s="164"/>
      <c r="O1" s="165"/>
      <c r="P1" s="163">
        <v>43221</v>
      </c>
      <c r="Q1" s="164"/>
      <c r="R1" s="165"/>
      <c r="S1" s="163">
        <v>43252</v>
      </c>
      <c r="T1" s="164"/>
      <c r="U1" s="165"/>
      <c r="V1" s="163">
        <v>43282</v>
      </c>
      <c r="W1" s="164"/>
      <c r="X1" s="165"/>
      <c r="Y1" s="163">
        <v>43313</v>
      </c>
      <c r="Z1" s="164"/>
      <c r="AA1" s="165"/>
      <c r="AB1" s="163">
        <v>43344</v>
      </c>
      <c r="AC1" s="164"/>
      <c r="AD1" s="165"/>
      <c r="AE1" s="163">
        <v>43374</v>
      </c>
      <c r="AF1" s="164"/>
      <c r="AG1" s="165"/>
      <c r="AH1" s="163">
        <v>43405</v>
      </c>
      <c r="AI1" s="164"/>
      <c r="AJ1" s="165"/>
      <c r="AK1" s="163">
        <v>43435</v>
      </c>
      <c r="AL1" s="164"/>
      <c r="AM1" s="165"/>
    </row>
    <row r="2" spans="1:39" ht="23.25" customHeight="1" thickBot="1" x14ac:dyDescent="0.3">
      <c r="A2" s="174"/>
      <c r="B2" s="172"/>
      <c r="C2" s="170"/>
      <c r="D2" s="26" t="s">
        <v>3</v>
      </c>
      <c r="E2" s="40" t="s">
        <v>4</v>
      </c>
      <c r="F2" s="39" t="s">
        <v>5</v>
      </c>
      <c r="G2" s="26" t="s">
        <v>3</v>
      </c>
      <c r="H2" s="40" t="s">
        <v>4</v>
      </c>
      <c r="I2" s="39" t="s">
        <v>5</v>
      </c>
      <c r="J2" s="26" t="s">
        <v>3</v>
      </c>
      <c r="K2" s="40" t="s">
        <v>4</v>
      </c>
      <c r="L2" s="39" t="s">
        <v>5</v>
      </c>
      <c r="M2" s="26" t="s">
        <v>3</v>
      </c>
      <c r="N2" s="40" t="s">
        <v>4</v>
      </c>
      <c r="O2" s="39" t="s">
        <v>5</v>
      </c>
      <c r="P2" s="26" t="s">
        <v>3</v>
      </c>
      <c r="Q2" s="40" t="s">
        <v>4</v>
      </c>
      <c r="R2" s="39" t="s">
        <v>5</v>
      </c>
      <c r="S2" s="26" t="s">
        <v>3</v>
      </c>
      <c r="T2" s="40" t="s">
        <v>4</v>
      </c>
      <c r="U2" s="39" t="s">
        <v>5</v>
      </c>
      <c r="V2" s="26" t="s">
        <v>3</v>
      </c>
      <c r="W2" s="40" t="s">
        <v>4</v>
      </c>
      <c r="X2" s="39" t="s">
        <v>5</v>
      </c>
      <c r="Y2" s="26" t="s">
        <v>3</v>
      </c>
      <c r="Z2" s="40" t="s">
        <v>4</v>
      </c>
      <c r="AA2" s="39" t="s">
        <v>5</v>
      </c>
      <c r="AB2" s="26" t="s">
        <v>3</v>
      </c>
      <c r="AC2" s="40" t="s">
        <v>4</v>
      </c>
      <c r="AD2" s="39" t="s">
        <v>5</v>
      </c>
      <c r="AE2" s="26" t="s">
        <v>3</v>
      </c>
      <c r="AF2" s="40" t="s">
        <v>4</v>
      </c>
      <c r="AG2" s="39" t="s">
        <v>5</v>
      </c>
      <c r="AH2" s="26" t="s">
        <v>3</v>
      </c>
      <c r="AI2" s="40" t="s">
        <v>4</v>
      </c>
      <c r="AJ2" s="39" t="s">
        <v>5</v>
      </c>
      <c r="AK2" s="26" t="s">
        <v>3</v>
      </c>
      <c r="AL2" s="40" t="s">
        <v>4</v>
      </c>
      <c r="AM2" s="39" t="s">
        <v>5</v>
      </c>
    </row>
    <row r="3" spans="1:39" ht="15.75" customHeight="1" x14ac:dyDescent="0.25">
      <c r="A3" s="1" t="s">
        <v>6</v>
      </c>
      <c r="B3" s="2" t="s">
        <v>7</v>
      </c>
      <c r="C3" s="33">
        <v>120</v>
      </c>
      <c r="D3" s="27">
        <f t="shared" ref="D3:E3" si="0">SUM(D4:D5)</f>
        <v>144.73000000000002</v>
      </c>
      <c r="E3" s="7">
        <f t="shared" si="0"/>
        <v>24.730000000000004</v>
      </c>
      <c r="F3" s="166">
        <f>IF(E3&gt;0,E3*1350,0)</f>
        <v>33385.500000000007</v>
      </c>
      <c r="G3" s="132">
        <f t="shared" ref="G3:H3" si="1">SUM(G4:G5)</f>
        <v>123.70666666666668</v>
      </c>
      <c r="H3" s="133">
        <f t="shared" si="1"/>
        <v>3.7066666666666706</v>
      </c>
      <c r="I3" s="166">
        <f>IF(H3&gt;0,H3*1350,0)</f>
        <v>5004.0000000000055</v>
      </c>
      <c r="J3" s="27">
        <f t="shared" ref="J3:K3" si="2">SUM(J4:J5)</f>
        <v>178.87</v>
      </c>
      <c r="K3" s="7">
        <f t="shared" si="2"/>
        <v>58.870000000000012</v>
      </c>
      <c r="L3" s="166">
        <f>IF(K3&gt;0,K3*1350,0)</f>
        <v>79474.500000000015</v>
      </c>
      <c r="M3" s="132">
        <f t="shared" ref="M3" si="3">SUM(M4:M5)</f>
        <v>162.93666666666667</v>
      </c>
      <c r="N3" s="133">
        <f t="shared" ref="N3" si="4">SUM(N4:N5)</f>
        <v>42.936666666666667</v>
      </c>
      <c r="O3" s="166">
        <f>IF(N3&gt;0,N3*1350,0)</f>
        <v>57964.5</v>
      </c>
      <c r="P3" s="132">
        <f t="shared" ref="P3" si="5">SUM(P4:P5)</f>
        <v>85.75</v>
      </c>
      <c r="Q3" s="133">
        <f t="shared" ref="Q3" si="6">SUM(Q4:Q5)</f>
        <v>-34.25</v>
      </c>
      <c r="R3" s="166">
        <f>IF(Q3&gt;0,Q3*1350,0)</f>
        <v>0</v>
      </c>
      <c r="S3" s="27">
        <f t="shared" ref="S3" si="7">SUM(S4:S5)</f>
        <v>0</v>
      </c>
      <c r="T3" s="7">
        <f t="shared" ref="T3" si="8">SUM(T4:T5)</f>
        <v>-120</v>
      </c>
      <c r="U3" s="166">
        <f>IF(T3&gt;0,T3*1350,0)</f>
        <v>0</v>
      </c>
      <c r="V3" s="27">
        <f t="shared" ref="V3" si="9">SUM(V4:V5)</f>
        <v>0</v>
      </c>
      <c r="W3" s="7">
        <f t="shared" ref="W3" si="10">SUM(W4:W5)</f>
        <v>-120</v>
      </c>
      <c r="X3" s="166">
        <f>IF(W3&gt;0,W3*1350,0)</f>
        <v>0</v>
      </c>
      <c r="Y3" s="27">
        <f t="shared" ref="Y3" si="11">SUM(Y4:Y5)</f>
        <v>0</v>
      </c>
      <c r="Z3" s="7">
        <f t="shared" ref="Z3" si="12">SUM(Z4:Z5)</f>
        <v>-120</v>
      </c>
      <c r="AA3" s="166">
        <f>IF(Z3&gt;0,Z3*1350,0)</f>
        <v>0</v>
      </c>
      <c r="AB3" s="27">
        <f t="shared" ref="AB3" si="13">SUM(AB4:AB5)</f>
        <v>0</v>
      </c>
      <c r="AC3" s="7">
        <f t="shared" ref="AC3" si="14">SUM(AC4:AC5)</f>
        <v>-120</v>
      </c>
      <c r="AD3" s="166">
        <f>IF(AC3&gt;0,AC3*1350,0)</f>
        <v>0</v>
      </c>
      <c r="AE3" s="27">
        <f t="shared" ref="AE3" si="15">SUM(AE4:AE5)</f>
        <v>0</v>
      </c>
      <c r="AF3" s="7">
        <f t="shared" ref="AF3" si="16">SUM(AF4:AF5)</f>
        <v>-120</v>
      </c>
      <c r="AG3" s="166">
        <f>IF(AF3&gt;0,AF3*1350,0)</f>
        <v>0</v>
      </c>
      <c r="AH3" s="27">
        <f t="shared" ref="AH3" si="17">SUM(AH4:AH5)</f>
        <v>0</v>
      </c>
      <c r="AI3" s="7">
        <f t="shared" ref="AI3" si="18">SUM(AI4:AI5)</f>
        <v>-120</v>
      </c>
      <c r="AJ3" s="166">
        <f>IF(AI3&gt;0,AI3*1350,0)</f>
        <v>0</v>
      </c>
      <c r="AK3" s="27">
        <f>SUM(AK4:AK5)</f>
        <v>0</v>
      </c>
      <c r="AL3" s="7">
        <f t="shared" ref="AL3" si="19">SUM(AL4:AL5)</f>
        <v>-120</v>
      </c>
      <c r="AM3" s="166">
        <f>IF(AL3&gt;0,AL3*1350,0)</f>
        <v>0</v>
      </c>
    </row>
    <row r="4" spans="1:39" ht="15" customHeight="1" x14ac:dyDescent="0.25">
      <c r="A4" s="3"/>
      <c r="B4" s="64" t="s">
        <v>8</v>
      </c>
      <c r="C4" s="34">
        <v>56</v>
      </c>
      <c r="D4" s="28">
        <f>HYPOS!D57</f>
        <v>84.53</v>
      </c>
      <c r="E4" s="8">
        <f>D4-$C4</f>
        <v>28.53</v>
      </c>
      <c r="F4" s="167"/>
      <c r="G4" s="134">
        <f>HYPOS!D79</f>
        <v>71.59</v>
      </c>
      <c r="H4" s="135">
        <f>G4-$C4</f>
        <v>15.590000000000003</v>
      </c>
      <c r="I4" s="167"/>
      <c r="J4" s="28">
        <f>HYPOS!D140</f>
        <v>122.77000000000001</v>
      </c>
      <c r="K4" s="8">
        <f>J4-$C4</f>
        <v>66.77000000000001</v>
      </c>
      <c r="L4" s="167"/>
      <c r="M4" s="134">
        <f>HYPOS!D187</f>
        <v>99.42</v>
      </c>
      <c r="N4" s="135">
        <f>M4-$C4</f>
        <v>43.42</v>
      </c>
      <c r="O4" s="167"/>
      <c r="P4" s="134">
        <f>HYPOS!D227</f>
        <v>85.75</v>
      </c>
      <c r="Q4" s="135">
        <f>P4-$C4</f>
        <v>29.75</v>
      </c>
      <c r="R4" s="167"/>
      <c r="S4" s="28">
        <v>0</v>
      </c>
      <c r="T4" s="8">
        <f>S4-$C4</f>
        <v>-56</v>
      </c>
      <c r="U4" s="167"/>
      <c r="V4" s="28">
        <v>0</v>
      </c>
      <c r="W4" s="8">
        <f>V4-$C4</f>
        <v>-56</v>
      </c>
      <c r="X4" s="167"/>
      <c r="Y4" s="28">
        <v>0</v>
      </c>
      <c r="Z4" s="8">
        <f>Y4-$C4</f>
        <v>-56</v>
      </c>
      <c r="AA4" s="167"/>
      <c r="AB4" s="28">
        <v>0</v>
      </c>
      <c r="AC4" s="8">
        <f>AB4-$C4</f>
        <v>-56</v>
      </c>
      <c r="AD4" s="167"/>
      <c r="AE4" s="28">
        <v>0</v>
      </c>
      <c r="AF4" s="8">
        <f>AE4-$C4</f>
        <v>-56</v>
      </c>
      <c r="AG4" s="167"/>
      <c r="AH4" s="28">
        <v>0</v>
      </c>
      <c r="AI4" s="8">
        <f>AH4-$C4</f>
        <v>-56</v>
      </c>
      <c r="AJ4" s="167"/>
      <c r="AK4" s="28">
        <v>0</v>
      </c>
      <c r="AL4" s="8">
        <f>AK4-$C4</f>
        <v>-56</v>
      </c>
      <c r="AM4" s="167"/>
    </row>
    <row r="5" spans="1:39" ht="15" customHeight="1" thickBot="1" x14ac:dyDescent="0.3">
      <c r="A5" s="4"/>
      <c r="B5" s="65" t="s">
        <v>9</v>
      </c>
      <c r="C5" s="35">
        <v>64</v>
      </c>
      <c r="D5" s="29">
        <f>HYP_HTL!F144</f>
        <v>60.2</v>
      </c>
      <c r="E5" s="8">
        <f t="shared" ref="E5:E22" si="20">D5-$C5</f>
        <v>-3.7999999999999972</v>
      </c>
      <c r="F5" s="168"/>
      <c r="G5" s="131">
        <f>HYP_HTL!F294</f>
        <v>52.116666666666667</v>
      </c>
      <c r="H5" s="135">
        <f t="shared" ref="H5" si="21">G5-$C5</f>
        <v>-11.883333333333333</v>
      </c>
      <c r="I5" s="168"/>
      <c r="J5" s="29">
        <f>HYP_HTL!F451</f>
        <v>56.1</v>
      </c>
      <c r="K5" s="8">
        <f t="shared" ref="K5" si="22">J5-$C5</f>
        <v>-7.8999999999999986</v>
      </c>
      <c r="L5" s="168"/>
      <c r="M5" s="131">
        <f>HYP_HTL!F618</f>
        <v>63.516666666666666</v>
      </c>
      <c r="N5" s="135">
        <f t="shared" ref="N5" si="23">M5-$C5</f>
        <v>-0.48333333333333428</v>
      </c>
      <c r="O5" s="168"/>
      <c r="P5" s="131">
        <f>HYP_HTL!F628</f>
        <v>0</v>
      </c>
      <c r="Q5" s="135">
        <f t="shared" ref="Q5" si="24">P5-$C5</f>
        <v>-64</v>
      </c>
      <c r="R5" s="168"/>
      <c r="S5" s="29">
        <v>0</v>
      </c>
      <c r="T5" s="8">
        <f t="shared" ref="T5" si="25">S5-$C5</f>
        <v>-64</v>
      </c>
      <c r="U5" s="168"/>
      <c r="V5" s="29">
        <v>0</v>
      </c>
      <c r="W5" s="8">
        <f t="shared" ref="W5" si="26">V5-$C5</f>
        <v>-64</v>
      </c>
      <c r="X5" s="168"/>
      <c r="Y5" s="29">
        <v>0</v>
      </c>
      <c r="Z5" s="8">
        <f t="shared" ref="Z5" si="27">Y5-$C5</f>
        <v>-64</v>
      </c>
      <c r="AA5" s="168"/>
      <c r="AB5" s="29">
        <v>0</v>
      </c>
      <c r="AC5" s="8">
        <f t="shared" ref="AC5" si="28">AB5-$C5</f>
        <v>-64</v>
      </c>
      <c r="AD5" s="168"/>
      <c r="AE5" s="29">
        <v>0</v>
      </c>
      <c r="AF5" s="8">
        <f t="shared" ref="AF5" si="29">AE5-$C5</f>
        <v>-64</v>
      </c>
      <c r="AG5" s="168"/>
      <c r="AH5" s="29">
        <v>0</v>
      </c>
      <c r="AI5" s="8">
        <f t="shared" ref="AI5" si="30">AH5-$C5</f>
        <v>-64</v>
      </c>
      <c r="AJ5" s="168"/>
      <c r="AK5" s="29">
        <v>0</v>
      </c>
      <c r="AL5" s="8">
        <f t="shared" ref="AL5" si="31">AK5-$C5</f>
        <v>-64</v>
      </c>
      <c r="AM5" s="168"/>
    </row>
    <row r="6" spans="1:39" ht="15.75" customHeight="1" x14ac:dyDescent="0.25">
      <c r="A6" s="1" t="s">
        <v>10</v>
      </c>
      <c r="B6" s="2" t="s">
        <v>11</v>
      </c>
      <c r="C6" s="33">
        <v>20</v>
      </c>
      <c r="D6" s="30">
        <f t="shared" ref="D6:E6" si="32">SUM(D7:D8)</f>
        <v>5.75</v>
      </c>
      <c r="E6" s="7">
        <f t="shared" si="32"/>
        <v>-14.25</v>
      </c>
      <c r="F6" s="166">
        <f>IF(E6&gt;0,E6*1350,0)</f>
        <v>0</v>
      </c>
      <c r="G6" s="136">
        <f t="shared" ref="G6:H6" si="33">SUM(G7:G8)</f>
        <v>8.49</v>
      </c>
      <c r="H6" s="133">
        <f t="shared" si="33"/>
        <v>-11.51</v>
      </c>
      <c r="I6" s="166">
        <f>IF(H6&gt;0,H6*1350,0)</f>
        <v>0</v>
      </c>
      <c r="J6" s="30">
        <f t="shared" ref="J6:K6" si="34">SUM(J7:J8)</f>
        <v>6.83</v>
      </c>
      <c r="K6" s="7">
        <f t="shared" si="34"/>
        <v>-13.17</v>
      </c>
      <c r="L6" s="166">
        <f>IF(K6&gt;0,K6*1350,0)</f>
        <v>0</v>
      </c>
      <c r="M6" s="30">
        <f t="shared" ref="M6" si="35">SUM(M7:M8)</f>
        <v>34.17</v>
      </c>
      <c r="N6" s="7">
        <f t="shared" ref="N6" si="36">SUM(N7:N8)</f>
        <v>14.170000000000002</v>
      </c>
      <c r="O6" s="166">
        <f>IF(N6&gt;0,N6*1350,0)</f>
        <v>19129.500000000004</v>
      </c>
      <c r="P6" s="136">
        <f t="shared" ref="P6" si="37">SUM(P7:P8)</f>
        <v>169.82999999999998</v>
      </c>
      <c r="Q6" s="133">
        <f t="shared" ref="Q6" si="38">SUM(Q7:Q8)</f>
        <v>149.82999999999998</v>
      </c>
      <c r="R6" s="166">
        <f>IF(Q6&gt;0,Q6*1350,0)</f>
        <v>202270.49999999997</v>
      </c>
      <c r="S6" s="30">
        <f t="shared" ref="S6" si="39">SUM(S7:S8)</f>
        <v>0</v>
      </c>
      <c r="T6" s="7">
        <f t="shared" ref="T6" si="40">SUM(T7:T8)</f>
        <v>-20</v>
      </c>
      <c r="U6" s="166">
        <f>IF(T6&gt;0,T6*1350,0)</f>
        <v>0</v>
      </c>
      <c r="V6" s="30">
        <f t="shared" ref="V6" si="41">SUM(V7:V8)</f>
        <v>0</v>
      </c>
      <c r="W6" s="7">
        <f t="shared" ref="W6" si="42">SUM(W7:W8)</f>
        <v>-20</v>
      </c>
      <c r="X6" s="166">
        <f>IF(W6&gt;0,W6*1350,0)</f>
        <v>0</v>
      </c>
      <c r="Y6" s="30">
        <f t="shared" ref="Y6" si="43">SUM(Y7:Y8)</f>
        <v>0</v>
      </c>
      <c r="Z6" s="7">
        <f t="shared" ref="Z6" si="44">SUM(Z7:Z8)</f>
        <v>-20</v>
      </c>
      <c r="AA6" s="166">
        <f>IF(Z6&gt;0,Z6*1350,0)</f>
        <v>0</v>
      </c>
      <c r="AB6" s="30">
        <f t="shared" ref="AB6" si="45">SUM(AB7:AB8)</f>
        <v>0</v>
      </c>
      <c r="AC6" s="7">
        <f t="shared" ref="AC6" si="46">SUM(AC7:AC8)</f>
        <v>-20</v>
      </c>
      <c r="AD6" s="166">
        <f>IF(AC6&gt;0,AC6*1350,0)</f>
        <v>0</v>
      </c>
      <c r="AE6" s="30">
        <f t="shared" ref="AE6" si="47">SUM(AE7:AE8)</f>
        <v>0</v>
      </c>
      <c r="AF6" s="7">
        <f t="shared" ref="AF6" si="48">SUM(AF7:AF8)</f>
        <v>-20</v>
      </c>
      <c r="AG6" s="166">
        <f>IF(AF6&gt;0,AF6*1350,0)</f>
        <v>0</v>
      </c>
      <c r="AH6" s="30">
        <f t="shared" ref="AH6" si="49">SUM(AH7:AH8)</f>
        <v>0</v>
      </c>
      <c r="AI6" s="7">
        <f t="shared" ref="AI6" si="50">SUM(AI7:AI8)</f>
        <v>-20</v>
      </c>
      <c r="AJ6" s="166">
        <f>IF(AI6&gt;0,AI6*1350,0)</f>
        <v>0</v>
      </c>
      <c r="AK6" s="30">
        <f>SUM(AK7:AK8)</f>
        <v>0</v>
      </c>
      <c r="AL6" s="7">
        <f t="shared" ref="AL6" si="51">SUM(AL7:AL8)</f>
        <v>-20</v>
      </c>
      <c r="AM6" s="166">
        <f>IF(AL6&gt;0,AL6*1350,0)</f>
        <v>0</v>
      </c>
    </row>
    <row r="7" spans="1:39" ht="15" customHeight="1" x14ac:dyDescent="0.25">
      <c r="A7" s="3"/>
      <c r="B7" s="64" t="s">
        <v>12</v>
      </c>
      <c r="C7" s="34">
        <v>16</v>
      </c>
      <c r="D7" s="28">
        <f>COMODA!D18</f>
        <v>5.75</v>
      </c>
      <c r="E7" s="8">
        <f t="shared" si="20"/>
        <v>-10.25</v>
      </c>
      <c r="F7" s="167"/>
      <c r="G7" s="134">
        <f>COMODA!D45</f>
        <v>8.49</v>
      </c>
      <c r="H7" s="135">
        <f t="shared" ref="H7:H8" si="52">G7-$C7</f>
        <v>-7.51</v>
      </c>
      <c r="I7" s="167"/>
      <c r="J7" s="28">
        <f>COMODA!D65</f>
        <v>6.83</v>
      </c>
      <c r="K7" s="8">
        <f t="shared" ref="K7:K8" si="53">J7-$C7</f>
        <v>-9.17</v>
      </c>
      <c r="L7" s="167"/>
      <c r="M7" s="28">
        <f>COMODA!D101</f>
        <v>34.17</v>
      </c>
      <c r="N7" s="8">
        <f t="shared" ref="N7:N8" si="54">M7-$C7</f>
        <v>18.170000000000002</v>
      </c>
      <c r="O7" s="167"/>
      <c r="P7" s="134">
        <f>COMODA!D152</f>
        <v>168.82999999999998</v>
      </c>
      <c r="Q7" s="135">
        <f t="shared" ref="Q7:Q8" si="55">P7-$C7</f>
        <v>152.82999999999998</v>
      </c>
      <c r="R7" s="167"/>
      <c r="S7" s="28">
        <v>0</v>
      </c>
      <c r="T7" s="8">
        <f t="shared" ref="T7:T8" si="56">S7-$C7</f>
        <v>-16</v>
      </c>
      <c r="U7" s="167"/>
      <c r="V7" s="28">
        <v>0</v>
      </c>
      <c r="W7" s="8">
        <f t="shared" ref="W7:W8" si="57">V7-$C7</f>
        <v>-16</v>
      </c>
      <c r="X7" s="167"/>
      <c r="Y7" s="28">
        <v>0</v>
      </c>
      <c r="Z7" s="8">
        <f t="shared" ref="Z7:Z8" si="58">Y7-$C7</f>
        <v>-16</v>
      </c>
      <c r="AA7" s="167"/>
      <c r="AB7" s="28">
        <v>0</v>
      </c>
      <c r="AC7" s="8">
        <f t="shared" ref="AC7:AC8" si="59">AB7-$C7</f>
        <v>-16</v>
      </c>
      <c r="AD7" s="167"/>
      <c r="AE7" s="28">
        <v>0</v>
      </c>
      <c r="AF7" s="8">
        <f t="shared" ref="AF7:AF8" si="60">AE7-$C7</f>
        <v>-16</v>
      </c>
      <c r="AG7" s="167"/>
      <c r="AH7" s="28">
        <v>0</v>
      </c>
      <c r="AI7" s="8">
        <f t="shared" ref="AI7:AI8" si="61">AH7-$C7</f>
        <v>-16</v>
      </c>
      <c r="AJ7" s="167"/>
      <c r="AK7" s="28">
        <v>0</v>
      </c>
      <c r="AL7" s="8">
        <f t="shared" ref="AL7:AL8" si="62">AK7-$C7</f>
        <v>-16</v>
      </c>
      <c r="AM7" s="167"/>
    </row>
    <row r="8" spans="1:39" ht="15" customHeight="1" thickBot="1" x14ac:dyDescent="0.3">
      <c r="A8" s="4"/>
      <c r="B8" s="65" t="s">
        <v>13</v>
      </c>
      <c r="C8" s="35">
        <v>4</v>
      </c>
      <c r="D8" s="28">
        <f>SAGS!D7</f>
        <v>0</v>
      </c>
      <c r="E8" s="8">
        <f t="shared" si="20"/>
        <v>-4</v>
      </c>
      <c r="F8" s="168"/>
      <c r="G8" s="134">
        <f>SAGS!D14</f>
        <v>0</v>
      </c>
      <c r="H8" s="135">
        <f t="shared" si="52"/>
        <v>-4</v>
      </c>
      <c r="I8" s="168"/>
      <c r="J8" s="28">
        <f>SAGS!D21</f>
        <v>0</v>
      </c>
      <c r="K8" s="8">
        <f t="shared" si="53"/>
        <v>-4</v>
      </c>
      <c r="L8" s="168"/>
      <c r="M8" s="28">
        <f>SAGS!D28</f>
        <v>0</v>
      </c>
      <c r="N8" s="8">
        <f t="shared" si="54"/>
        <v>-4</v>
      </c>
      <c r="O8" s="168"/>
      <c r="P8" s="134">
        <f>SAGS!D35</f>
        <v>1</v>
      </c>
      <c r="Q8" s="135">
        <f t="shared" si="55"/>
        <v>-3</v>
      </c>
      <c r="R8" s="168"/>
      <c r="S8" s="28">
        <v>0</v>
      </c>
      <c r="T8" s="8">
        <f t="shared" si="56"/>
        <v>-4</v>
      </c>
      <c r="U8" s="168"/>
      <c r="V8" s="28">
        <v>0</v>
      </c>
      <c r="W8" s="8">
        <f t="shared" si="57"/>
        <v>-4</v>
      </c>
      <c r="X8" s="168"/>
      <c r="Y8" s="28">
        <v>0</v>
      </c>
      <c r="Z8" s="8">
        <f t="shared" si="58"/>
        <v>-4</v>
      </c>
      <c r="AA8" s="168"/>
      <c r="AB8" s="28">
        <v>0</v>
      </c>
      <c r="AC8" s="8">
        <f t="shared" si="59"/>
        <v>-4</v>
      </c>
      <c r="AD8" s="168"/>
      <c r="AE8" s="28">
        <v>0</v>
      </c>
      <c r="AF8" s="8">
        <f t="shared" si="60"/>
        <v>-4</v>
      </c>
      <c r="AG8" s="168"/>
      <c r="AH8" s="28">
        <v>0</v>
      </c>
      <c r="AI8" s="8">
        <f t="shared" si="61"/>
        <v>-4</v>
      </c>
      <c r="AJ8" s="168"/>
      <c r="AK8" s="28">
        <v>0</v>
      </c>
      <c r="AL8" s="8">
        <f t="shared" si="62"/>
        <v>-4</v>
      </c>
      <c r="AM8" s="168"/>
    </row>
    <row r="9" spans="1:39" ht="15.75" customHeight="1" x14ac:dyDescent="0.25">
      <c r="A9" s="1" t="s">
        <v>14</v>
      </c>
      <c r="B9" s="2" t="s">
        <v>15</v>
      </c>
      <c r="C9" s="41">
        <v>115</v>
      </c>
      <c r="D9" s="30">
        <f>SUM(D10:D16)</f>
        <v>191.57000000000002</v>
      </c>
      <c r="E9" s="7">
        <f>SUM(E10:E16)</f>
        <v>76.570000000000022</v>
      </c>
      <c r="F9" s="167">
        <f>IF(E9&gt;0,E9*1350,0)</f>
        <v>103369.50000000003</v>
      </c>
      <c r="G9" s="136">
        <f>SUM(G10:G16)</f>
        <v>103.97</v>
      </c>
      <c r="H9" s="133">
        <f>SUM(H10:H16)</f>
        <v>-11.030000000000001</v>
      </c>
      <c r="I9" s="167">
        <f>IF(H9&gt;0,H9*1350,0)</f>
        <v>0</v>
      </c>
      <c r="J9" s="136">
        <f>SUM(J10:J16)</f>
        <v>114.55333333333333</v>
      </c>
      <c r="K9" s="133">
        <f>SUM(K10:K16)</f>
        <v>-0.44666666666666544</v>
      </c>
      <c r="L9" s="167">
        <f>IF(K9&gt;0,K9*1350,0)</f>
        <v>0</v>
      </c>
      <c r="M9" s="30">
        <f>SUM(M10:M16)</f>
        <v>113.12</v>
      </c>
      <c r="N9" s="7">
        <f>SUM(N10:N16)</f>
        <v>-1.8799999999999955</v>
      </c>
      <c r="O9" s="167">
        <f>IF(N9&gt;0,N9*1350,0)</f>
        <v>0</v>
      </c>
      <c r="P9" s="136">
        <f>SUM(P10:P16)</f>
        <v>119.36666666666667</v>
      </c>
      <c r="Q9" s="133">
        <f>SUM(Q10:Q16)</f>
        <v>4.3666666666666814</v>
      </c>
      <c r="R9" s="167">
        <f>IF(Q9&gt;0,Q9*1350,0)</f>
        <v>5895.00000000002</v>
      </c>
      <c r="S9" s="30">
        <f>SUM(S10:S16)</f>
        <v>0</v>
      </c>
      <c r="T9" s="7">
        <f>SUM(T10:T16)</f>
        <v>-115</v>
      </c>
      <c r="U9" s="167">
        <f>IF(T9&gt;0,T9*1350,0)</f>
        <v>0</v>
      </c>
      <c r="V9" s="30">
        <f>SUM(V10:V16)</f>
        <v>0</v>
      </c>
      <c r="W9" s="7">
        <f>SUM(W10:W16)</f>
        <v>-115</v>
      </c>
      <c r="X9" s="167">
        <f>IF(W9&gt;0,W9*1350,0)</f>
        <v>0</v>
      </c>
      <c r="Y9" s="30">
        <f>SUM(Y10:Y16)</f>
        <v>0</v>
      </c>
      <c r="Z9" s="7">
        <f>SUM(Z10:Z16)</f>
        <v>-115</v>
      </c>
      <c r="AA9" s="167">
        <f>IF(Z9&gt;0,Z9*1350,0)</f>
        <v>0</v>
      </c>
      <c r="AB9" s="30">
        <f>SUM(AB10:AB16)</f>
        <v>0</v>
      </c>
      <c r="AC9" s="7">
        <f>SUM(AC10:AC16)</f>
        <v>-115</v>
      </c>
      <c r="AD9" s="167">
        <f>IF(AC9&gt;0,AC9*1350,0)</f>
        <v>0</v>
      </c>
      <c r="AE9" s="30">
        <f>SUM(AE10:AE16)</f>
        <v>0</v>
      </c>
      <c r="AF9" s="7">
        <f>SUM(AF10:AF16)</f>
        <v>-115</v>
      </c>
      <c r="AG9" s="167">
        <f>IF(AF9&gt;0,AF9*1350,0)</f>
        <v>0</v>
      </c>
      <c r="AH9" s="30">
        <f>SUM(AH10:AH16)</f>
        <v>0</v>
      </c>
      <c r="AI9" s="7">
        <f>SUM(AI10:AI16)</f>
        <v>-115</v>
      </c>
      <c r="AJ9" s="167">
        <f>IF(AI9&gt;0,AI9*1350,0)</f>
        <v>0</v>
      </c>
      <c r="AK9" s="30">
        <f>SUM(AK10:AK16)</f>
        <v>0</v>
      </c>
      <c r="AL9" s="7">
        <f>SUM(AL10:AL16)</f>
        <v>-115</v>
      </c>
      <c r="AM9" s="167">
        <f>IF(AL9&gt;0,AL9*1350,0)</f>
        <v>0</v>
      </c>
    </row>
    <row r="10" spans="1:39" ht="15" customHeight="1" x14ac:dyDescent="0.25">
      <c r="A10" s="3"/>
      <c r="B10" s="64" t="s">
        <v>16</v>
      </c>
      <c r="C10" s="42">
        <v>8</v>
      </c>
      <c r="D10" s="28">
        <f>ARCHA!D9</f>
        <v>18</v>
      </c>
      <c r="E10" s="8">
        <f t="shared" si="20"/>
        <v>10</v>
      </c>
      <c r="F10" s="167"/>
      <c r="G10" s="134">
        <f>ARCHA!D20</f>
        <v>23.599999999999998</v>
      </c>
      <c r="H10" s="135">
        <f t="shared" ref="H10:H16" si="63">G10-$C10</f>
        <v>15.599999999999998</v>
      </c>
      <c r="I10" s="167"/>
      <c r="J10" s="134">
        <f>ARCHA!D27</f>
        <v>0</v>
      </c>
      <c r="K10" s="135">
        <f t="shared" ref="K10:K16" si="64">J10-$C10</f>
        <v>-8</v>
      </c>
      <c r="L10" s="167"/>
      <c r="M10" s="28">
        <f>ARCHA!D34</f>
        <v>0</v>
      </c>
      <c r="N10" s="8">
        <f t="shared" ref="N10:N16" si="65">M10-$C10</f>
        <v>-8</v>
      </c>
      <c r="O10" s="167"/>
      <c r="P10" s="134">
        <f>ARCHA!D41</f>
        <v>0</v>
      </c>
      <c r="Q10" s="135">
        <f t="shared" ref="Q10:Q16" si="66">P10-$C10</f>
        <v>-8</v>
      </c>
      <c r="R10" s="167"/>
      <c r="S10" s="28">
        <v>0</v>
      </c>
      <c r="T10" s="8">
        <f t="shared" ref="T10:T16" si="67">S10-$C10</f>
        <v>-8</v>
      </c>
      <c r="U10" s="167"/>
      <c r="V10" s="28">
        <v>0</v>
      </c>
      <c r="W10" s="8">
        <f t="shared" ref="W10:W16" si="68">V10-$C10</f>
        <v>-8</v>
      </c>
      <c r="X10" s="167"/>
      <c r="Y10" s="28">
        <v>0</v>
      </c>
      <c r="Z10" s="8">
        <f t="shared" ref="Z10:Z16" si="69">Y10-$C10</f>
        <v>-8</v>
      </c>
      <c r="AA10" s="167"/>
      <c r="AB10" s="28">
        <v>0</v>
      </c>
      <c r="AC10" s="8">
        <f t="shared" ref="AC10:AC16" si="70">AB10-$C10</f>
        <v>-8</v>
      </c>
      <c r="AD10" s="167"/>
      <c r="AE10" s="28">
        <v>0</v>
      </c>
      <c r="AF10" s="8">
        <f t="shared" ref="AF10:AF16" si="71">AE10-$C10</f>
        <v>-8</v>
      </c>
      <c r="AG10" s="167"/>
      <c r="AH10" s="28">
        <v>0</v>
      </c>
      <c r="AI10" s="8">
        <f t="shared" ref="AI10:AI16" si="72">AH10-$C10</f>
        <v>-8</v>
      </c>
      <c r="AJ10" s="167"/>
      <c r="AK10" s="28">
        <v>0</v>
      </c>
      <c r="AL10" s="8">
        <f t="shared" ref="AL10:AL16" si="73">AK10-$C10</f>
        <v>-8</v>
      </c>
      <c r="AM10" s="167"/>
    </row>
    <row r="11" spans="1:39" ht="15" customHeight="1" x14ac:dyDescent="0.25">
      <c r="A11" s="3"/>
      <c r="B11" s="64" t="s">
        <v>17</v>
      </c>
      <c r="C11" s="44">
        <v>11</v>
      </c>
      <c r="D11" s="28">
        <f>CONDOR!D8</f>
        <v>22.099999999999998</v>
      </c>
      <c r="E11" s="8">
        <f t="shared" si="20"/>
        <v>11.099999999999998</v>
      </c>
      <c r="F11" s="167"/>
      <c r="G11" s="134">
        <f>CONDOR!D19</f>
        <v>23.75</v>
      </c>
      <c r="H11" s="135">
        <f t="shared" si="63"/>
        <v>12.75</v>
      </c>
      <c r="I11" s="167"/>
      <c r="J11" s="134">
        <f>CONDOR!D24</f>
        <v>6</v>
      </c>
      <c r="K11" s="135">
        <f t="shared" si="64"/>
        <v>-5</v>
      </c>
      <c r="L11" s="167"/>
      <c r="M11" s="28">
        <f>CONDOR!D40</f>
        <v>37.1</v>
      </c>
      <c r="N11" s="8">
        <f t="shared" si="65"/>
        <v>26.1</v>
      </c>
      <c r="O11" s="167"/>
      <c r="P11" s="134">
        <f>CONDOR!D57</f>
        <v>13.280000000000001</v>
      </c>
      <c r="Q11" s="135">
        <f t="shared" si="66"/>
        <v>2.2800000000000011</v>
      </c>
      <c r="R11" s="167"/>
      <c r="S11" s="28">
        <v>0</v>
      </c>
      <c r="T11" s="8">
        <f t="shared" si="67"/>
        <v>-11</v>
      </c>
      <c r="U11" s="167"/>
      <c r="V11" s="28">
        <v>0</v>
      </c>
      <c r="W11" s="8">
        <f t="shared" si="68"/>
        <v>-11</v>
      </c>
      <c r="X11" s="167"/>
      <c r="Y11" s="28">
        <v>0</v>
      </c>
      <c r="Z11" s="8">
        <f t="shared" si="69"/>
        <v>-11</v>
      </c>
      <c r="AA11" s="167"/>
      <c r="AB11" s="28">
        <v>0</v>
      </c>
      <c r="AC11" s="8">
        <f t="shared" si="70"/>
        <v>-11</v>
      </c>
      <c r="AD11" s="167"/>
      <c r="AE11" s="28">
        <v>0</v>
      </c>
      <c r="AF11" s="8">
        <f t="shared" si="71"/>
        <v>-11</v>
      </c>
      <c r="AG11" s="167"/>
      <c r="AH11" s="28">
        <v>0</v>
      </c>
      <c r="AI11" s="8">
        <f t="shared" si="72"/>
        <v>-11</v>
      </c>
      <c r="AJ11" s="167"/>
      <c r="AK11" s="28">
        <v>0</v>
      </c>
      <c r="AL11" s="8">
        <f t="shared" si="73"/>
        <v>-11</v>
      </c>
      <c r="AM11" s="167"/>
    </row>
    <row r="12" spans="1:39" ht="15" customHeight="1" x14ac:dyDescent="0.25">
      <c r="A12" s="3"/>
      <c r="B12" s="66" t="s">
        <v>18</v>
      </c>
      <c r="C12" s="44">
        <v>48</v>
      </c>
      <c r="D12" s="28">
        <f>eArchiv!D78</f>
        <v>110.44000000000003</v>
      </c>
      <c r="E12" s="8">
        <f t="shared" si="20"/>
        <v>62.440000000000026</v>
      </c>
      <c r="F12" s="167"/>
      <c r="G12" s="134">
        <f>eArchiv!D106</f>
        <v>48.14</v>
      </c>
      <c r="H12" s="135">
        <f t="shared" si="63"/>
        <v>0.14000000000000057</v>
      </c>
      <c r="I12" s="167"/>
      <c r="J12" s="134">
        <f>eArchiv!D122</f>
        <v>63.720000000000006</v>
      </c>
      <c r="K12" s="135">
        <f t="shared" si="64"/>
        <v>15.720000000000006</v>
      </c>
      <c r="L12" s="167"/>
      <c r="M12" s="28">
        <f>eArchiv!D153</f>
        <v>70.42</v>
      </c>
      <c r="N12" s="8">
        <f t="shared" si="65"/>
        <v>22.42</v>
      </c>
      <c r="O12" s="167"/>
      <c r="P12" s="134">
        <f>eArchiv!D185</f>
        <v>90.080000000000013</v>
      </c>
      <c r="Q12" s="135">
        <f t="shared" si="66"/>
        <v>42.080000000000013</v>
      </c>
      <c r="R12" s="167"/>
      <c r="S12" s="28">
        <v>0</v>
      </c>
      <c r="T12" s="8">
        <f t="shared" si="67"/>
        <v>-48</v>
      </c>
      <c r="U12" s="167"/>
      <c r="V12" s="28">
        <v>0</v>
      </c>
      <c r="W12" s="8">
        <f t="shared" si="68"/>
        <v>-48</v>
      </c>
      <c r="X12" s="167"/>
      <c r="Y12" s="28">
        <v>0</v>
      </c>
      <c r="Z12" s="8">
        <f t="shared" si="69"/>
        <v>-48</v>
      </c>
      <c r="AA12" s="167"/>
      <c r="AB12" s="28">
        <v>0</v>
      </c>
      <c r="AC12" s="8">
        <f t="shared" si="70"/>
        <v>-48</v>
      </c>
      <c r="AD12" s="167"/>
      <c r="AE12" s="28">
        <v>0</v>
      </c>
      <c r="AF12" s="8">
        <f t="shared" si="71"/>
        <v>-48</v>
      </c>
      <c r="AG12" s="167"/>
      <c r="AH12" s="28">
        <v>0</v>
      </c>
      <c r="AI12" s="8">
        <f t="shared" si="72"/>
        <v>-48</v>
      </c>
      <c r="AJ12" s="167"/>
      <c r="AK12" s="28">
        <v>0</v>
      </c>
      <c r="AL12" s="8">
        <f t="shared" si="73"/>
        <v>-48</v>
      </c>
      <c r="AM12" s="167"/>
    </row>
    <row r="13" spans="1:39" ht="15" customHeight="1" x14ac:dyDescent="0.25">
      <c r="A13" s="3"/>
      <c r="B13" s="64" t="s">
        <v>19</v>
      </c>
      <c r="C13" s="46">
        <v>16</v>
      </c>
      <c r="D13" s="28">
        <f>MIG!D25</f>
        <v>41.03</v>
      </c>
      <c r="E13" s="8">
        <f t="shared" si="20"/>
        <v>25.03</v>
      </c>
      <c r="F13" s="167"/>
      <c r="G13" s="134">
        <f>MIG!D35</f>
        <v>8.48</v>
      </c>
      <c r="H13" s="135">
        <f t="shared" si="63"/>
        <v>-7.52</v>
      </c>
      <c r="I13" s="167"/>
      <c r="J13" s="134">
        <f>MIG!D51</f>
        <v>44.833333333333329</v>
      </c>
      <c r="K13" s="135">
        <f t="shared" si="64"/>
        <v>28.833333333333329</v>
      </c>
      <c r="L13" s="167"/>
      <c r="M13" s="28">
        <f>MIG!D59</f>
        <v>5.6</v>
      </c>
      <c r="N13" s="8">
        <f t="shared" si="65"/>
        <v>-10.4</v>
      </c>
      <c r="O13" s="167"/>
      <c r="P13" s="134">
        <f>MIG!D73</f>
        <v>16.006666666666668</v>
      </c>
      <c r="Q13" s="135">
        <f t="shared" si="66"/>
        <v>6.6666666666677088E-3</v>
      </c>
      <c r="R13" s="167"/>
      <c r="S13" s="28">
        <v>0</v>
      </c>
      <c r="T13" s="8">
        <f t="shared" si="67"/>
        <v>-16</v>
      </c>
      <c r="U13" s="167"/>
      <c r="V13" s="28">
        <v>0</v>
      </c>
      <c r="W13" s="8">
        <f t="shared" si="68"/>
        <v>-16</v>
      </c>
      <c r="X13" s="167"/>
      <c r="Y13" s="28">
        <v>0</v>
      </c>
      <c r="Z13" s="8">
        <f t="shared" si="69"/>
        <v>-16</v>
      </c>
      <c r="AA13" s="167"/>
      <c r="AB13" s="28">
        <v>0</v>
      </c>
      <c r="AC13" s="8">
        <f t="shared" si="70"/>
        <v>-16</v>
      </c>
      <c r="AD13" s="167"/>
      <c r="AE13" s="28">
        <v>0</v>
      </c>
      <c r="AF13" s="8">
        <f t="shared" si="71"/>
        <v>-16</v>
      </c>
      <c r="AG13" s="167"/>
      <c r="AH13" s="28">
        <v>0</v>
      </c>
      <c r="AI13" s="8">
        <f t="shared" si="72"/>
        <v>-16</v>
      </c>
      <c r="AJ13" s="167"/>
      <c r="AK13" s="28">
        <v>0</v>
      </c>
      <c r="AL13" s="8">
        <f t="shared" si="73"/>
        <v>-16</v>
      </c>
      <c r="AM13" s="167"/>
    </row>
    <row r="14" spans="1:39" ht="15" customHeight="1" x14ac:dyDescent="0.25">
      <c r="A14" s="3"/>
      <c r="B14" s="64" t="s">
        <v>20</v>
      </c>
      <c r="C14" s="42">
        <v>8</v>
      </c>
      <c r="D14" s="43">
        <f>GEPARD!D7</f>
        <v>0</v>
      </c>
      <c r="E14" s="8">
        <f t="shared" si="20"/>
        <v>-8</v>
      </c>
      <c r="F14" s="167"/>
      <c r="G14" s="137">
        <f>GEPARD!D14</f>
        <v>0</v>
      </c>
      <c r="H14" s="135">
        <f t="shared" si="63"/>
        <v>-8</v>
      </c>
      <c r="I14" s="167"/>
      <c r="J14" s="137">
        <f>GEPARD!D21</f>
        <v>0</v>
      </c>
      <c r="K14" s="135">
        <f t="shared" si="64"/>
        <v>-8</v>
      </c>
      <c r="L14" s="167"/>
      <c r="M14" s="43">
        <f>GEPARD!D28</f>
        <v>0</v>
      </c>
      <c r="N14" s="8">
        <f t="shared" si="65"/>
        <v>-8</v>
      </c>
      <c r="O14" s="167"/>
      <c r="P14" s="137">
        <f>GEPARD!D35</f>
        <v>0</v>
      </c>
      <c r="Q14" s="135">
        <f t="shared" si="66"/>
        <v>-8</v>
      </c>
      <c r="R14" s="167"/>
      <c r="S14" s="43">
        <v>0</v>
      </c>
      <c r="T14" s="8">
        <f t="shared" si="67"/>
        <v>-8</v>
      </c>
      <c r="U14" s="167"/>
      <c r="V14" s="43">
        <v>0</v>
      </c>
      <c r="W14" s="8">
        <f t="shared" si="68"/>
        <v>-8</v>
      </c>
      <c r="X14" s="167"/>
      <c r="Y14" s="43">
        <v>0</v>
      </c>
      <c r="Z14" s="8">
        <f t="shared" si="69"/>
        <v>-8</v>
      </c>
      <c r="AA14" s="167"/>
      <c r="AB14" s="43">
        <v>0</v>
      </c>
      <c r="AC14" s="8">
        <f t="shared" si="70"/>
        <v>-8</v>
      </c>
      <c r="AD14" s="167"/>
      <c r="AE14" s="43">
        <v>0</v>
      </c>
      <c r="AF14" s="8">
        <f t="shared" si="71"/>
        <v>-8</v>
      </c>
      <c r="AG14" s="167"/>
      <c r="AH14" s="43">
        <v>0</v>
      </c>
      <c r="AI14" s="8">
        <f t="shared" si="72"/>
        <v>-8</v>
      </c>
      <c r="AJ14" s="167"/>
      <c r="AK14" s="43">
        <v>0</v>
      </c>
      <c r="AL14" s="8">
        <f t="shared" si="73"/>
        <v>-8</v>
      </c>
      <c r="AM14" s="167"/>
    </row>
    <row r="15" spans="1:39" ht="15" customHeight="1" x14ac:dyDescent="0.25">
      <c r="A15" s="3"/>
      <c r="B15" s="64" t="s">
        <v>21</v>
      </c>
      <c r="C15" s="44">
        <v>8</v>
      </c>
      <c r="D15" s="45">
        <f>FCO!D7</f>
        <v>0</v>
      </c>
      <c r="E15" s="8">
        <f t="shared" si="20"/>
        <v>-8</v>
      </c>
      <c r="F15" s="167"/>
      <c r="G15" s="138">
        <f>FCO!D14</f>
        <v>0</v>
      </c>
      <c r="H15" s="135">
        <f t="shared" si="63"/>
        <v>-8</v>
      </c>
      <c r="I15" s="167"/>
      <c r="J15" s="138">
        <f>FCO!D21</f>
        <v>0</v>
      </c>
      <c r="K15" s="135">
        <f t="shared" si="64"/>
        <v>-8</v>
      </c>
      <c r="L15" s="167"/>
      <c r="M15" s="45">
        <f>FCO!D28</f>
        <v>0</v>
      </c>
      <c r="N15" s="8">
        <f t="shared" si="65"/>
        <v>-8</v>
      </c>
      <c r="O15" s="167"/>
      <c r="P15" s="138">
        <f>FCO!D35</f>
        <v>0</v>
      </c>
      <c r="Q15" s="135">
        <f t="shared" si="66"/>
        <v>-8</v>
      </c>
      <c r="R15" s="167"/>
      <c r="S15" s="45">
        <v>0</v>
      </c>
      <c r="T15" s="8">
        <f t="shared" si="67"/>
        <v>-8</v>
      </c>
      <c r="U15" s="167"/>
      <c r="V15" s="45">
        <v>0</v>
      </c>
      <c r="W15" s="8">
        <f t="shared" si="68"/>
        <v>-8</v>
      </c>
      <c r="X15" s="167"/>
      <c r="Y15" s="45">
        <v>0</v>
      </c>
      <c r="Z15" s="8">
        <f t="shared" si="69"/>
        <v>-8</v>
      </c>
      <c r="AA15" s="167"/>
      <c r="AB15" s="45">
        <v>0</v>
      </c>
      <c r="AC15" s="8">
        <f t="shared" si="70"/>
        <v>-8</v>
      </c>
      <c r="AD15" s="167"/>
      <c r="AE15" s="45">
        <v>0</v>
      </c>
      <c r="AF15" s="8">
        <f t="shared" si="71"/>
        <v>-8</v>
      </c>
      <c r="AG15" s="167"/>
      <c r="AH15" s="45">
        <v>0</v>
      </c>
      <c r="AI15" s="8">
        <f t="shared" si="72"/>
        <v>-8</v>
      </c>
      <c r="AJ15" s="167"/>
      <c r="AK15" s="45">
        <v>0</v>
      </c>
      <c r="AL15" s="8">
        <f t="shared" si="73"/>
        <v>-8</v>
      </c>
      <c r="AM15" s="167"/>
    </row>
    <row r="16" spans="1:39" ht="15" customHeight="1" thickBot="1" x14ac:dyDescent="0.3">
      <c r="A16" s="4"/>
      <c r="B16" s="65" t="s">
        <v>22</v>
      </c>
      <c r="C16" s="47">
        <v>16</v>
      </c>
      <c r="D16" s="48">
        <f>DC!D7</f>
        <v>0</v>
      </c>
      <c r="E16" s="8">
        <f t="shared" si="20"/>
        <v>-16</v>
      </c>
      <c r="F16" s="167"/>
      <c r="G16" s="139">
        <f>DC!D14</f>
        <v>0</v>
      </c>
      <c r="H16" s="135">
        <f t="shared" si="63"/>
        <v>-16</v>
      </c>
      <c r="I16" s="167"/>
      <c r="J16" s="139">
        <f>DC!D21</f>
        <v>0</v>
      </c>
      <c r="K16" s="135">
        <f t="shared" si="64"/>
        <v>-16</v>
      </c>
      <c r="L16" s="167"/>
      <c r="M16" s="48">
        <f>DC!D28</f>
        <v>0</v>
      </c>
      <c r="N16" s="8">
        <f t="shared" si="65"/>
        <v>-16</v>
      </c>
      <c r="O16" s="167"/>
      <c r="P16" s="139">
        <f>DC!D28</f>
        <v>0</v>
      </c>
      <c r="Q16" s="135">
        <f t="shared" si="66"/>
        <v>-16</v>
      </c>
      <c r="R16" s="167"/>
      <c r="S16" s="48">
        <v>0</v>
      </c>
      <c r="T16" s="8">
        <f t="shared" si="67"/>
        <v>-16</v>
      </c>
      <c r="U16" s="167"/>
      <c r="V16" s="48">
        <v>0</v>
      </c>
      <c r="W16" s="8">
        <f t="shared" si="68"/>
        <v>-16</v>
      </c>
      <c r="X16" s="167"/>
      <c r="Y16" s="48">
        <v>0</v>
      </c>
      <c r="Z16" s="8">
        <f t="shared" si="69"/>
        <v>-16</v>
      </c>
      <c r="AA16" s="167"/>
      <c r="AB16" s="48">
        <v>0</v>
      </c>
      <c r="AC16" s="8">
        <f t="shared" si="70"/>
        <v>-16</v>
      </c>
      <c r="AD16" s="167"/>
      <c r="AE16" s="48">
        <v>0</v>
      </c>
      <c r="AF16" s="8">
        <f t="shared" si="71"/>
        <v>-16</v>
      </c>
      <c r="AG16" s="167"/>
      <c r="AH16" s="48">
        <v>0</v>
      </c>
      <c r="AI16" s="8">
        <f t="shared" si="72"/>
        <v>-16</v>
      </c>
      <c r="AJ16" s="167"/>
      <c r="AK16" s="48">
        <v>0</v>
      </c>
      <c r="AL16" s="8">
        <f t="shared" si="73"/>
        <v>-16</v>
      </c>
      <c r="AM16" s="167"/>
    </row>
    <row r="17" spans="1:39" ht="15.75" customHeight="1" x14ac:dyDescent="0.25">
      <c r="A17" s="1" t="s">
        <v>23</v>
      </c>
      <c r="B17" s="2" t="s">
        <v>24</v>
      </c>
      <c r="C17" s="33">
        <v>8</v>
      </c>
      <c r="D17" s="136">
        <f>SUM(D18:D20)</f>
        <v>5.08</v>
      </c>
      <c r="E17" s="133">
        <f t="shared" ref="E17" si="74">SUM(E18:E20)</f>
        <v>-2.92</v>
      </c>
      <c r="F17" s="166">
        <f>IF(E17&gt;0,E17*1350,0)</f>
        <v>0</v>
      </c>
      <c r="G17" s="136">
        <f>SUM(G18:G20)</f>
        <v>3.25</v>
      </c>
      <c r="H17" s="133">
        <f t="shared" ref="H17" si="75">SUM(H18:H20)</f>
        <v>-4.75</v>
      </c>
      <c r="I17" s="166">
        <f>IF(H17&gt;0,H17*1350,0)</f>
        <v>0</v>
      </c>
      <c r="J17" s="136">
        <f>SUM(J18:J20)</f>
        <v>7.25</v>
      </c>
      <c r="K17" s="133">
        <f t="shared" ref="K17" si="76">SUM(K18:K20)</f>
        <v>-0.75</v>
      </c>
      <c r="L17" s="166">
        <f>IF(K17&gt;0,K17*1350,0)</f>
        <v>0</v>
      </c>
      <c r="M17" s="30">
        <f>SUM(M18:M20)</f>
        <v>10</v>
      </c>
      <c r="N17" s="7">
        <f t="shared" ref="N17" si="77">SUM(N18:N20)</f>
        <v>2</v>
      </c>
      <c r="O17" s="166">
        <f>IF(N17&gt;0,N17*1350,0)</f>
        <v>2700</v>
      </c>
      <c r="P17" s="136">
        <f>SUM(P18:P20)</f>
        <v>1.33</v>
      </c>
      <c r="Q17" s="133">
        <f t="shared" ref="Q17" si="78">SUM(Q18:Q20)</f>
        <v>-6.67</v>
      </c>
      <c r="R17" s="166">
        <f>IF(Q17&gt;0,Q17*1350,0)</f>
        <v>0</v>
      </c>
      <c r="S17" s="30">
        <f>SUM(S18:S20)</f>
        <v>0</v>
      </c>
      <c r="T17" s="7">
        <f t="shared" ref="T17" si="79">SUM(T18:T20)</f>
        <v>-8</v>
      </c>
      <c r="U17" s="166">
        <f>IF(T17&gt;0,T17*1350,0)</f>
        <v>0</v>
      </c>
      <c r="V17" s="30">
        <f>SUM(V18:V20)</f>
        <v>0</v>
      </c>
      <c r="W17" s="7">
        <f t="shared" ref="W17" si="80">SUM(W18:W20)</f>
        <v>-8</v>
      </c>
      <c r="X17" s="166">
        <f>IF(W17&gt;0,W17*1350,0)</f>
        <v>0</v>
      </c>
      <c r="Y17" s="30">
        <f>SUM(Y18:Y20)</f>
        <v>0</v>
      </c>
      <c r="Z17" s="7">
        <f t="shared" ref="Z17" si="81">SUM(Z18:Z20)</f>
        <v>-8</v>
      </c>
      <c r="AA17" s="166">
        <f>IF(Z17&gt;0,Z17*1350,0)</f>
        <v>0</v>
      </c>
      <c r="AB17" s="30">
        <f>SUM(AB18:AB20)</f>
        <v>0</v>
      </c>
      <c r="AC17" s="7">
        <f t="shared" ref="AC17" si="82">SUM(AC18:AC20)</f>
        <v>-8</v>
      </c>
      <c r="AD17" s="166">
        <f>IF(AC17&gt;0,AC17*1350,0)</f>
        <v>0</v>
      </c>
      <c r="AE17" s="30">
        <f>SUM(AE18:AE20)</f>
        <v>0</v>
      </c>
      <c r="AF17" s="7">
        <f t="shared" ref="AF17" si="83">SUM(AF18:AF20)</f>
        <v>-8</v>
      </c>
      <c r="AG17" s="166">
        <f>IF(AF17&gt;0,AF17*1350,0)</f>
        <v>0</v>
      </c>
      <c r="AH17" s="30">
        <f>SUM(AH18:AH20)</f>
        <v>0</v>
      </c>
      <c r="AI17" s="7">
        <f t="shared" ref="AI17" si="84">SUM(AI18:AI20)</f>
        <v>-8</v>
      </c>
      <c r="AJ17" s="166">
        <f>IF(AI17&gt;0,AI17*1350,0)</f>
        <v>0</v>
      </c>
      <c r="AK17" s="30">
        <f>SUM(AK18:AK20)</f>
        <v>0</v>
      </c>
      <c r="AL17" s="7">
        <f t="shared" ref="AL17" si="85">SUM(AL18:AL20)</f>
        <v>-8</v>
      </c>
      <c r="AM17" s="166">
        <f>IF(AL17&gt;0,AL17*1350,0)</f>
        <v>0</v>
      </c>
    </row>
    <row r="18" spans="1:39" ht="15" customHeight="1" x14ac:dyDescent="0.25">
      <c r="A18" s="3"/>
      <c r="B18" s="64" t="s">
        <v>25</v>
      </c>
      <c r="C18" s="34">
        <v>8</v>
      </c>
      <c r="D18" s="134">
        <f>PK!D16</f>
        <v>5.08</v>
      </c>
      <c r="E18" s="135">
        <f t="shared" si="20"/>
        <v>-2.92</v>
      </c>
      <c r="F18" s="167"/>
      <c r="G18" s="134">
        <f>PK!D26</f>
        <v>3.25</v>
      </c>
      <c r="H18" s="135">
        <f t="shared" ref="H18:H22" si="86">G18-$C18</f>
        <v>-4.75</v>
      </c>
      <c r="I18" s="167"/>
      <c r="J18" s="134">
        <f>PK!D44</f>
        <v>7.25</v>
      </c>
      <c r="K18" s="135">
        <f t="shared" ref="K18:K22" si="87">J18-$C18</f>
        <v>-0.75</v>
      </c>
      <c r="L18" s="167"/>
      <c r="M18" s="28">
        <f>PK!D64</f>
        <v>10</v>
      </c>
      <c r="N18" s="8">
        <f t="shared" ref="N18:N22" si="88">M18-$C18</f>
        <v>2</v>
      </c>
      <c r="O18" s="167"/>
      <c r="P18" s="134">
        <f>PK!D73</f>
        <v>1.33</v>
      </c>
      <c r="Q18" s="135">
        <f t="shared" ref="Q18:Q22" si="89">P18-$C18</f>
        <v>-6.67</v>
      </c>
      <c r="R18" s="167"/>
      <c r="S18" s="28">
        <v>0</v>
      </c>
      <c r="T18" s="8">
        <f t="shared" ref="T18:T22" si="90">S18-$C18</f>
        <v>-8</v>
      </c>
      <c r="U18" s="167"/>
      <c r="V18" s="28">
        <v>0</v>
      </c>
      <c r="W18" s="8">
        <f t="shared" ref="W18:W22" si="91">V18-$C18</f>
        <v>-8</v>
      </c>
      <c r="X18" s="167"/>
      <c r="Y18" s="28">
        <v>0</v>
      </c>
      <c r="Z18" s="8">
        <f t="shared" ref="Z18:Z22" si="92">Y18-$C18</f>
        <v>-8</v>
      </c>
      <c r="AA18" s="167"/>
      <c r="AB18" s="28">
        <v>0</v>
      </c>
      <c r="AC18" s="8">
        <f t="shared" ref="AC18:AC22" si="93">AB18-$C18</f>
        <v>-8</v>
      </c>
      <c r="AD18" s="167"/>
      <c r="AE18" s="28">
        <v>0</v>
      </c>
      <c r="AF18" s="8">
        <f t="shared" ref="AF18:AF22" si="94">AE18-$C18</f>
        <v>-8</v>
      </c>
      <c r="AG18" s="167"/>
      <c r="AH18" s="28">
        <v>0</v>
      </c>
      <c r="AI18" s="8">
        <f t="shared" ref="AI18:AI22" si="95">AH18-$C18</f>
        <v>-8</v>
      </c>
      <c r="AJ18" s="167"/>
      <c r="AK18" s="28">
        <v>0</v>
      </c>
      <c r="AL18" s="8">
        <f t="shared" ref="AL18:AL22" si="96">AK18-$C18</f>
        <v>-8</v>
      </c>
      <c r="AM18" s="167"/>
    </row>
    <row r="19" spans="1:39" ht="15" customHeight="1" x14ac:dyDescent="0.25">
      <c r="A19" s="3"/>
      <c r="B19" s="64" t="s">
        <v>26</v>
      </c>
      <c r="C19" s="34">
        <v>0</v>
      </c>
      <c r="D19" s="28">
        <f>eKnih!D7</f>
        <v>0</v>
      </c>
      <c r="E19" s="8">
        <f t="shared" si="20"/>
        <v>0</v>
      </c>
      <c r="F19" s="167"/>
      <c r="G19" s="134">
        <f>eKnih!D14</f>
        <v>0</v>
      </c>
      <c r="H19" s="135">
        <f t="shared" si="86"/>
        <v>0</v>
      </c>
      <c r="I19" s="167"/>
      <c r="J19" s="28">
        <f>eKnih!D21</f>
        <v>0</v>
      </c>
      <c r="K19" s="8">
        <f t="shared" si="87"/>
        <v>0</v>
      </c>
      <c r="L19" s="167"/>
      <c r="M19" s="28">
        <f>eKnih!D28</f>
        <v>0</v>
      </c>
      <c r="N19" s="8">
        <f t="shared" si="88"/>
        <v>0</v>
      </c>
      <c r="O19" s="167"/>
      <c r="P19" s="134">
        <f>eKnih!D35</f>
        <v>0</v>
      </c>
      <c r="Q19" s="135">
        <f t="shared" si="89"/>
        <v>0</v>
      </c>
      <c r="R19" s="167"/>
      <c r="S19" s="28">
        <v>0</v>
      </c>
      <c r="T19" s="8">
        <f t="shared" si="90"/>
        <v>0</v>
      </c>
      <c r="U19" s="167"/>
      <c r="V19" s="28">
        <v>0</v>
      </c>
      <c r="W19" s="8">
        <f t="shared" si="91"/>
        <v>0</v>
      </c>
      <c r="X19" s="167"/>
      <c r="Y19" s="28">
        <v>0</v>
      </c>
      <c r="Z19" s="8">
        <f t="shared" si="92"/>
        <v>0</v>
      </c>
      <c r="AA19" s="167"/>
      <c r="AB19" s="28">
        <v>0</v>
      </c>
      <c r="AC19" s="8">
        <f t="shared" si="93"/>
        <v>0</v>
      </c>
      <c r="AD19" s="167"/>
      <c r="AE19" s="28">
        <v>0</v>
      </c>
      <c r="AF19" s="8">
        <f t="shared" si="94"/>
        <v>0</v>
      </c>
      <c r="AG19" s="167"/>
      <c r="AH19" s="28">
        <v>0</v>
      </c>
      <c r="AI19" s="8">
        <f t="shared" si="95"/>
        <v>0</v>
      </c>
      <c r="AJ19" s="167"/>
      <c r="AK19" s="28">
        <v>0</v>
      </c>
      <c r="AL19" s="8">
        <f t="shared" si="96"/>
        <v>0</v>
      </c>
      <c r="AM19" s="167"/>
    </row>
    <row r="20" spans="1:39" ht="15" customHeight="1" thickBot="1" x14ac:dyDescent="0.3">
      <c r="A20" s="4"/>
      <c r="B20" s="65" t="s">
        <v>27</v>
      </c>
      <c r="C20" s="35">
        <v>0</v>
      </c>
      <c r="D20" s="29">
        <f>Form!D7</f>
        <v>0</v>
      </c>
      <c r="E20" s="8">
        <f t="shared" si="20"/>
        <v>0</v>
      </c>
      <c r="F20" s="167"/>
      <c r="G20" s="131">
        <f>Form!D14</f>
        <v>0</v>
      </c>
      <c r="H20" s="135">
        <f t="shared" si="86"/>
        <v>0</v>
      </c>
      <c r="I20" s="167"/>
      <c r="J20" s="29">
        <f>Form!D21</f>
        <v>0</v>
      </c>
      <c r="K20" s="8">
        <f t="shared" si="87"/>
        <v>0</v>
      </c>
      <c r="L20" s="167"/>
      <c r="M20" s="29">
        <f>Form!D28</f>
        <v>0</v>
      </c>
      <c r="N20" s="8">
        <f t="shared" si="88"/>
        <v>0</v>
      </c>
      <c r="O20" s="167"/>
      <c r="P20" s="131">
        <f>Form!D35</f>
        <v>0</v>
      </c>
      <c r="Q20" s="135">
        <f t="shared" si="89"/>
        <v>0</v>
      </c>
      <c r="R20" s="167"/>
      <c r="S20" s="29">
        <v>0</v>
      </c>
      <c r="T20" s="8">
        <f t="shared" si="90"/>
        <v>0</v>
      </c>
      <c r="U20" s="167"/>
      <c r="V20" s="29">
        <v>0</v>
      </c>
      <c r="W20" s="8">
        <f t="shared" si="91"/>
        <v>0</v>
      </c>
      <c r="X20" s="167"/>
      <c r="Y20" s="29">
        <v>0</v>
      </c>
      <c r="Z20" s="8">
        <f t="shared" si="92"/>
        <v>0</v>
      </c>
      <c r="AA20" s="167"/>
      <c r="AB20" s="29">
        <v>0</v>
      </c>
      <c r="AC20" s="8">
        <f t="shared" si="93"/>
        <v>0</v>
      </c>
      <c r="AD20" s="167"/>
      <c r="AE20" s="29">
        <v>0</v>
      </c>
      <c r="AF20" s="8">
        <f t="shared" si="94"/>
        <v>0</v>
      </c>
      <c r="AG20" s="167"/>
      <c r="AH20" s="29">
        <v>0</v>
      </c>
      <c r="AI20" s="8">
        <f t="shared" si="95"/>
        <v>0</v>
      </c>
      <c r="AJ20" s="167"/>
      <c r="AK20" s="29">
        <v>0</v>
      </c>
      <c r="AL20" s="8">
        <f t="shared" si="96"/>
        <v>0</v>
      </c>
      <c r="AM20" s="167"/>
    </row>
    <row r="21" spans="1:39" ht="15.75" customHeight="1" thickBot="1" x14ac:dyDescent="0.3">
      <c r="A21" s="5" t="s">
        <v>28</v>
      </c>
      <c r="B21" s="67" t="s">
        <v>29</v>
      </c>
      <c r="C21" s="36">
        <v>24</v>
      </c>
      <c r="D21" s="49">
        <f>BINF!D31</f>
        <v>113.02000000000002</v>
      </c>
      <c r="E21" s="9">
        <f t="shared" si="20"/>
        <v>89.020000000000024</v>
      </c>
      <c r="F21" s="50">
        <f>IF(E21&gt;0,E21*1350,0)</f>
        <v>120177.00000000003</v>
      </c>
      <c r="G21" s="140">
        <f>BINF!D51</f>
        <v>23.59</v>
      </c>
      <c r="H21" s="141">
        <f t="shared" si="86"/>
        <v>-0.41000000000000014</v>
      </c>
      <c r="I21" s="50">
        <f>IF(H21&gt;0,H21*1350,0)</f>
        <v>0</v>
      </c>
      <c r="J21" s="49">
        <f>BINF!D76</f>
        <v>51.189999999999991</v>
      </c>
      <c r="K21" s="9">
        <f t="shared" si="87"/>
        <v>27.189999999999991</v>
      </c>
      <c r="L21" s="50">
        <f>IF(K21&gt;0,K21*1350,0)</f>
        <v>36706.499999999985</v>
      </c>
      <c r="M21" s="49">
        <f>BINF!D108</f>
        <v>67.459999999999994</v>
      </c>
      <c r="N21" s="9">
        <f t="shared" si="88"/>
        <v>43.459999999999994</v>
      </c>
      <c r="O21" s="50">
        <f>IF(N21&gt;0,N21*1350,0)</f>
        <v>58670.999999999993</v>
      </c>
      <c r="P21" s="140">
        <f>BINF!D154</f>
        <v>70.739999999999981</v>
      </c>
      <c r="Q21" s="141">
        <f t="shared" si="89"/>
        <v>46.739999999999981</v>
      </c>
      <c r="R21" s="50">
        <f>IF(Q21&gt;0,Q21*1350,0)</f>
        <v>63098.999999999971</v>
      </c>
      <c r="S21" s="49">
        <v>0</v>
      </c>
      <c r="T21" s="9">
        <f t="shared" si="90"/>
        <v>-24</v>
      </c>
      <c r="U21" s="50">
        <f>IF(T21&gt;0,T21*1350,0)</f>
        <v>0</v>
      </c>
      <c r="V21" s="49">
        <v>0</v>
      </c>
      <c r="W21" s="9">
        <f t="shared" si="91"/>
        <v>-24</v>
      </c>
      <c r="X21" s="50">
        <f>IF(W21&gt;0,W21*1350,0)</f>
        <v>0</v>
      </c>
      <c r="Y21" s="49">
        <v>0</v>
      </c>
      <c r="Z21" s="9">
        <f t="shared" si="92"/>
        <v>-24</v>
      </c>
      <c r="AA21" s="50">
        <f>IF(Z21&gt;0,Z21*1350,0)</f>
        <v>0</v>
      </c>
      <c r="AB21" s="49">
        <v>0</v>
      </c>
      <c r="AC21" s="9">
        <f t="shared" si="93"/>
        <v>-24</v>
      </c>
      <c r="AD21" s="50">
        <f>IF(AC21&gt;0,AC21*1350,0)</f>
        <v>0</v>
      </c>
      <c r="AE21" s="49">
        <v>0</v>
      </c>
      <c r="AF21" s="9">
        <f t="shared" si="94"/>
        <v>-24</v>
      </c>
      <c r="AG21" s="50">
        <f>IF(AF21&gt;0,AF21*1350,0)</f>
        <v>0</v>
      </c>
      <c r="AH21" s="49">
        <v>0</v>
      </c>
      <c r="AI21" s="9">
        <f t="shared" si="95"/>
        <v>-24</v>
      </c>
      <c r="AJ21" s="50">
        <f>IF(AI21&gt;0,AI21*1350,0)</f>
        <v>0</v>
      </c>
      <c r="AK21" s="49">
        <v>0</v>
      </c>
      <c r="AL21" s="9">
        <f t="shared" si="96"/>
        <v>-24</v>
      </c>
      <c r="AM21" s="50">
        <f>IF(AL21&gt;0,AL21*1350,0)</f>
        <v>0</v>
      </c>
    </row>
    <row r="22" spans="1:39" ht="15.75" customHeight="1" thickBot="1" x14ac:dyDescent="0.3">
      <c r="A22" s="6" t="s">
        <v>30</v>
      </c>
      <c r="B22" s="68" t="s">
        <v>31</v>
      </c>
      <c r="C22" s="37">
        <v>16</v>
      </c>
      <c r="D22" s="31">
        <f>SIS!D7</f>
        <v>0.95</v>
      </c>
      <c r="E22" s="96">
        <f t="shared" si="20"/>
        <v>-15.05</v>
      </c>
      <c r="F22" s="50">
        <f>IF(E22&gt;0,E22*1350,0)</f>
        <v>0</v>
      </c>
      <c r="G22" s="142">
        <f>SIS!D15</f>
        <v>6.1400000000000006</v>
      </c>
      <c r="H22" s="143">
        <f t="shared" si="86"/>
        <v>-9.86</v>
      </c>
      <c r="I22" s="50">
        <f>IF(H22&gt;0,H22*1350,0)</f>
        <v>0</v>
      </c>
      <c r="J22" s="31">
        <f>SIS!D24</f>
        <v>8.02</v>
      </c>
      <c r="K22" s="96">
        <f t="shared" si="87"/>
        <v>-7.98</v>
      </c>
      <c r="L22" s="50">
        <f>IF(K22&gt;0,K22*1350,0)</f>
        <v>0</v>
      </c>
      <c r="M22" s="31">
        <f>SIS!D30</f>
        <v>7</v>
      </c>
      <c r="N22" s="96">
        <f t="shared" si="88"/>
        <v>-9</v>
      </c>
      <c r="O22" s="50">
        <f>IF(N22&gt;0,N22*1350,0)</f>
        <v>0</v>
      </c>
      <c r="P22" s="142">
        <f>SIS!D37</f>
        <v>1.2</v>
      </c>
      <c r="Q22" s="143">
        <f t="shared" si="89"/>
        <v>-14.8</v>
      </c>
      <c r="R22" s="50">
        <f>IF(Q22&gt;0,Q22*1350,0)</f>
        <v>0</v>
      </c>
      <c r="S22" s="31">
        <v>0</v>
      </c>
      <c r="T22" s="96">
        <f t="shared" si="90"/>
        <v>-16</v>
      </c>
      <c r="U22" s="50">
        <f>IF(T22&gt;0,T22*1350,0)</f>
        <v>0</v>
      </c>
      <c r="V22" s="31">
        <v>0</v>
      </c>
      <c r="W22" s="96">
        <f t="shared" si="91"/>
        <v>-16</v>
      </c>
      <c r="X22" s="50">
        <f>IF(W22&gt;0,W22*1350,0)</f>
        <v>0</v>
      </c>
      <c r="Y22" s="31">
        <v>0</v>
      </c>
      <c r="Z22" s="96">
        <f t="shared" si="92"/>
        <v>-16</v>
      </c>
      <c r="AA22" s="50">
        <f>IF(Z22&gt;0,Z22*1350,0)</f>
        <v>0</v>
      </c>
      <c r="AB22" s="31">
        <v>0</v>
      </c>
      <c r="AC22" s="96">
        <f t="shared" si="93"/>
        <v>-16</v>
      </c>
      <c r="AD22" s="50">
        <f>IF(AC22&gt;0,AC22*1350,0)</f>
        <v>0</v>
      </c>
      <c r="AE22" s="31">
        <v>0</v>
      </c>
      <c r="AF22" s="96">
        <f t="shared" si="94"/>
        <v>-16</v>
      </c>
      <c r="AG22" s="50">
        <f>IF(AF22&gt;0,AF22*1350,0)</f>
        <v>0</v>
      </c>
      <c r="AH22" s="31">
        <v>0</v>
      </c>
      <c r="AI22" s="96">
        <f t="shared" si="95"/>
        <v>-16</v>
      </c>
      <c r="AJ22" s="50">
        <f>IF(AI22&gt;0,AI22*1350,0)</f>
        <v>0</v>
      </c>
      <c r="AK22" s="31">
        <v>0</v>
      </c>
      <c r="AL22" s="96">
        <f t="shared" si="96"/>
        <v>-16</v>
      </c>
      <c r="AM22" s="50">
        <f>IF(AL22&gt;0,AL22*1350,0)</f>
        <v>0</v>
      </c>
    </row>
    <row r="23" spans="1:39" ht="30" customHeight="1" thickBot="1" x14ac:dyDescent="0.3">
      <c r="A23" s="18" t="s">
        <v>32</v>
      </c>
      <c r="B23" s="17" t="s">
        <v>33</v>
      </c>
      <c r="C23" s="38">
        <f>SUM(C3,C6,C9,C17,C21,C22)</f>
        <v>303</v>
      </c>
      <c r="D23" s="32">
        <f>SUM(D3,D6,D9,D17,D21,D22)</f>
        <v>461.10000000000008</v>
      </c>
      <c r="E23" s="17">
        <f>SUM((IF(E3&gt;0,E3,0)),(IF(E6&gt;0,E6,0)),(IF(E9&gt;0,E9,0)),(IF(E17&gt;0,E17,0)),(IF(E21&gt;0,E21,0)),(IF(E22&gt;0,E22,0)))</f>
        <v>190.32000000000005</v>
      </c>
      <c r="F23" s="51">
        <f>SUM(F3:F22)</f>
        <v>256932.00000000006</v>
      </c>
      <c r="G23" s="144">
        <f>SUM(G3,G6,G9,G17,G21,G22)</f>
        <v>269.14666666666665</v>
      </c>
      <c r="H23" s="145">
        <f>SUM((IF(H3&gt;0,H3,0)),(IF(H6&gt;0,H6,0)),(IF(H9&gt;0,H9,0)),(IF(H17&gt;0,H17,0)),(IF(H21&gt;0,H21,0)),(IF(H22&gt;0,H22,0)))</f>
        <v>3.7066666666666706</v>
      </c>
      <c r="I23" s="51">
        <f>SUM(I3:I22)</f>
        <v>5004.0000000000055</v>
      </c>
      <c r="J23" s="144">
        <f>SUM(J3,J6,J9,J17,J21,J22)</f>
        <v>366.71333333333331</v>
      </c>
      <c r="K23" s="17">
        <f>SUM((IF(K3&gt;0,K3,0)),(IF(K6&gt;0,K6,0)),(IF(K9&gt;0,K9,0)),(IF(K17&gt;0,K17,0)),(IF(K21&gt;0,K21,0)),(IF(K22&gt;0,K22,0)))</f>
        <v>86.06</v>
      </c>
      <c r="L23" s="51">
        <f>SUM(L3:L22)</f>
        <v>116181</v>
      </c>
      <c r="M23" s="144">
        <f>SUM(M3,M6,M9,M17,M21,M22)</f>
        <v>394.68666666666667</v>
      </c>
      <c r="N23" s="145">
        <f>SUM((IF(N3&gt;0,N3,0)),(IF(N6&gt;0,N6,0)),(IF(N9&gt;0,N9,0)),(IF(N17&gt;0,N17,0)),(IF(N21&gt;0,N21,0)),(IF(N22&gt;0,N22,0)))</f>
        <v>102.56666666666666</v>
      </c>
      <c r="O23" s="51">
        <f>SUM(O3:O22)</f>
        <v>138465</v>
      </c>
      <c r="P23" s="144">
        <f>SUM(P3,P6,P9,P17,P21,P22)</f>
        <v>448.21666666666664</v>
      </c>
      <c r="Q23" s="145">
        <f>SUM((IF(Q3&gt;0,Q3,0)),(IF(Q6&gt;0,Q6,0)),(IF(Q9&gt;0,Q9,0)),(IF(Q17&gt;0,Q17,0)),(IF(Q21&gt;0,Q21,0)),(IF(Q22&gt;0,Q22,0)))</f>
        <v>200.93666666666664</v>
      </c>
      <c r="R23" s="51">
        <f>SUM(R3:R22)</f>
        <v>271264.5</v>
      </c>
      <c r="S23" s="32">
        <f>SUM(S3,S6,S9,S17,S21,S22)</f>
        <v>0</v>
      </c>
      <c r="T23" s="17">
        <f>SUM((IF(T3&gt;0,T3,0)),(IF(T6&gt;0,T6,0)),(IF(T9&gt;0,T9,0)),(IF(T17&gt;0,T17,0)),(IF(T21&gt;0,T21,0)),(IF(T22&gt;0,T22,0)))</f>
        <v>0</v>
      </c>
      <c r="U23" s="51">
        <f>SUM(U3:U22)</f>
        <v>0</v>
      </c>
      <c r="V23" s="32">
        <f>SUM(V3,V6,V9,V17,V21,V22)</f>
        <v>0</v>
      </c>
      <c r="W23" s="17">
        <f>SUM((IF(W3&gt;0,W3,0)),(IF(W6&gt;0,W6,0)),(IF(W9&gt;0,W9,0)),(IF(W17&gt;0,W17,0)),(IF(W21&gt;0,W21,0)),(IF(W22&gt;0,W22,0)))</f>
        <v>0</v>
      </c>
      <c r="X23" s="51">
        <f>SUM(X3:X22)</f>
        <v>0</v>
      </c>
      <c r="Y23" s="32">
        <f>SUM(Y3,Y6,Y9,Y17,Y21,Y22)</f>
        <v>0</v>
      </c>
      <c r="Z23" s="17">
        <f>SUM((IF(Z3&gt;0,Z3,0)),(IF(Z6&gt;0,Z6,0)),(IF(Z9&gt;0,Z9,0)),(IF(Z17&gt;0,Z17,0)),(IF(Z21&gt;0,Z21,0)),(IF(Z22&gt;0,Z22,0)))</f>
        <v>0</v>
      </c>
      <c r="AA23" s="51">
        <f>SUM(AA3:AA22)</f>
        <v>0</v>
      </c>
      <c r="AB23" s="32">
        <f>SUM(AB3,AB6,AB9,AB17,AB21,AB22)</f>
        <v>0</v>
      </c>
      <c r="AC23" s="17">
        <f>SUM((IF(AC3&gt;0,AC3,0)),(IF(AC6&gt;0,AC6,0)),(IF(AC9&gt;0,AC9,0)),(IF(AC17&gt;0,AC17,0)),(IF(AC21&gt;0,AC21,0)),(IF(AC22&gt;0,AC22,0)))</f>
        <v>0</v>
      </c>
      <c r="AD23" s="51">
        <f>SUM(AD3:AD22)</f>
        <v>0</v>
      </c>
      <c r="AE23" s="32">
        <f>SUM(AE3,AE6,AE9,AE17,AE21,AE22)</f>
        <v>0</v>
      </c>
      <c r="AF23" s="17">
        <f>SUM((IF(AF3&gt;0,AF3,0)),(IF(AF6&gt;0,AF6,0)),(IF(AF9&gt;0,AF9,0)),(IF(AF17&gt;0,AF17,0)),(IF(AF21&gt;0,AF21,0)),(IF(AF22&gt;0,AF22,0)))</f>
        <v>0</v>
      </c>
      <c r="AG23" s="51">
        <f>SUM(AG3:AG22)</f>
        <v>0</v>
      </c>
      <c r="AH23" s="32">
        <f>SUM(AH3,AH6,AH9,AH17,AH21,AH22)</f>
        <v>0</v>
      </c>
      <c r="AI23" s="17">
        <f>SUM((IF(AI3&gt;0,AI3,0)),(IF(AI6&gt;0,AI6,0)),(IF(AI9&gt;0,AI9,0)),(IF(AI17&gt;0,AI17,0)),(IF(AI21&gt;0,AI21,0)),(IF(AI22&gt;0,AI22,0)))</f>
        <v>0</v>
      </c>
      <c r="AJ23" s="51">
        <f>SUM(AJ3:AJ22)</f>
        <v>0</v>
      </c>
      <c r="AK23" s="32">
        <f>SUM(AK3,AK6,AK9,AK17,AK21,AK22)</f>
        <v>0</v>
      </c>
      <c r="AL23" s="17">
        <f>SUM((IF(AL3&gt;0,AL3,0)),(IF(AL6&gt;0,AL6,0)),(IF(AL9&gt;0,AL9,0)),(IF(AL17&gt;0,AL17,0)),(IF(AL21&gt;0,AL21,0)),(IF(AL22&gt;0,AL22,0)))</f>
        <v>0</v>
      </c>
      <c r="AM23" s="51">
        <f>SUM(AM3:AM22)</f>
        <v>0</v>
      </c>
    </row>
    <row r="24" spans="1:39" ht="15.75" thickBot="1" x14ac:dyDescent="0.3"/>
    <row r="25" spans="1:39" ht="15.75" thickBot="1" x14ac:dyDescent="0.3">
      <c r="A25" s="53" t="s">
        <v>34</v>
      </c>
      <c r="B25" s="54">
        <v>2018</v>
      </c>
      <c r="C25" s="55">
        <v>1677412</v>
      </c>
      <c r="D25" s="56"/>
      <c r="E25" s="57" t="s">
        <v>35</v>
      </c>
      <c r="F25" s="55">
        <f>C25-F23</f>
        <v>1420480</v>
      </c>
      <c r="G25" s="56"/>
      <c r="H25" s="57" t="s">
        <v>36</v>
      </c>
      <c r="I25" s="55">
        <f>F25-I23</f>
        <v>1415476</v>
      </c>
      <c r="J25" s="56"/>
      <c r="K25" s="57" t="s">
        <v>37</v>
      </c>
      <c r="L25" s="55">
        <f>I25-L23</f>
        <v>1299295</v>
      </c>
      <c r="M25" s="56"/>
      <c r="N25" s="57" t="s">
        <v>38</v>
      </c>
      <c r="O25" s="55">
        <f>L25-O23</f>
        <v>1160830</v>
      </c>
      <c r="P25" s="56"/>
      <c r="Q25" s="57" t="s">
        <v>39</v>
      </c>
      <c r="R25" s="55">
        <f>O25-R23</f>
        <v>889565.5</v>
      </c>
      <c r="S25" s="56"/>
      <c r="T25" s="57" t="s">
        <v>36</v>
      </c>
      <c r="U25" s="55">
        <f>R25-U23</f>
        <v>889565.5</v>
      </c>
      <c r="V25" s="56"/>
      <c r="W25" s="57" t="s">
        <v>36</v>
      </c>
      <c r="X25" s="55">
        <f>U25-X23</f>
        <v>889565.5</v>
      </c>
      <c r="Y25" s="56"/>
      <c r="Z25" s="57" t="s">
        <v>36</v>
      </c>
      <c r="AA25" s="55">
        <f>X25-AA23</f>
        <v>889565.5</v>
      </c>
      <c r="AB25" s="56"/>
      <c r="AC25" s="57" t="s">
        <v>36</v>
      </c>
      <c r="AD25" s="55">
        <f>AA25-AD23</f>
        <v>889565.5</v>
      </c>
      <c r="AE25" s="56"/>
      <c r="AF25" s="57" t="s">
        <v>36</v>
      </c>
      <c r="AG25" s="55">
        <f>AD25-AG23</f>
        <v>889565.5</v>
      </c>
      <c r="AH25" s="56"/>
      <c r="AI25" s="57" t="s">
        <v>36</v>
      </c>
      <c r="AJ25" s="55">
        <f>AG25-AJ23</f>
        <v>889565.5</v>
      </c>
      <c r="AK25" s="56"/>
      <c r="AL25" s="57" t="s">
        <v>36</v>
      </c>
      <c r="AM25" s="55">
        <f>AJ25-AM23</f>
        <v>889565.5</v>
      </c>
    </row>
    <row r="26" spans="1:39" x14ac:dyDescent="0.25">
      <c r="F26" s="52"/>
    </row>
  </sheetData>
  <mergeCells count="63">
    <mergeCell ref="C1:C2"/>
    <mergeCell ref="B1:B2"/>
    <mergeCell ref="A1:A2"/>
    <mergeCell ref="F17:F20"/>
    <mergeCell ref="F9:F16"/>
    <mergeCell ref="F6:F8"/>
    <mergeCell ref="F3:F5"/>
    <mergeCell ref="D1:F1"/>
    <mergeCell ref="G1:I1"/>
    <mergeCell ref="I3:I5"/>
    <mergeCell ref="I6:I8"/>
    <mergeCell ref="I9:I16"/>
    <mergeCell ref="I17:I20"/>
    <mergeCell ref="J1:L1"/>
    <mergeCell ref="L3:L5"/>
    <mergeCell ref="L6:L8"/>
    <mergeCell ref="L9:L16"/>
    <mergeCell ref="L17:L20"/>
    <mergeCell ref="M1:O1"/>
    <mergeCell ref="O3:O5"/>
    <mergeCell ref="O6:O8"/>
    <mergeCell ref="O9:O16"/>
    <mergeCell ref="O17:O20"/>
    <mergeCell ref="P1:R1"/>
    <mergeCell ref="R3:R5"/>
    <mergeCell ref="R6:R8"/>
    <mergeCell ref="R9:R16"/>
    <mergeCell ref="R17:R20"/>
    <mergeCell ref="S1:U1"/>
    <mergeCell ref="U3:U5"/>
    <mergeCell ref="U6:U8"/>
    <mergeCell ref="U9:U16"/>
    <mergeCell ref="U17:U20"/>
    <mergeCell ref="V1:X1"/>
    <mergeCell ref="X3:X5"/>
    <mergeCell ref="X6:X8"/>
    <mergeCell ref="X9:X16"/>
    <mergeCell ref="X17:X20"/>
    <mergeCell ref="Y1:AA1"/>
    <mergeCell ref="AA3:AA5"/>
    <mergeCell ref="AA6:AA8"/>
    <mergeCell ref="AA9:AA16"/>
    <mergeCell ref="AA17:AA20"/>
    <mergeCell ref="AB1:AD1"/>
    <mergeCell ref="AD3:AD5"/>
    <mergeCell ref="AD6:AD8"/>
    <mergeCell ref="AD9:AD16"/>
    <mergeCell ref="AD17:AD20"/>
    <mergeCell ref="AE1:AG1"/>
    <mergeCell ref="AG3:AG5"/>
    <mergeCell ref="AG6:AG8"/>
    <mergeCell ref="AG9:AG16"/>
    <mergeCell ref="AG17:AG20"/>
    <mergeCell ref="AH1:AJ1"/>
    <mergeCell ref="AJ3:AJ5"/>
    <mergeCell ref="AJ6:AJ8"/>
    <mergeCell ref="AJ9:AJ16"/>
    <mergeCell ref="AJ17:AJ20"/>
    <mergeCell ref="AK1:AM1"/>
    <mergeCell ref="AM3:AM5"/>
    <mergeCell ref="AM6:AM8"/>
    <mergeCell ref="AM9:AM16"/>
    <mergeCell ref="AM17:AM20"/>
  </mergeCells>
  <hyperlinks>
    <hyperlink ref="B4" location="HYPOS!A1" display="Hypos" xr:uid="{00000000-0004-0000-0000-000000000000}"/>
    <hyperlink ref="B5" location="HYP_HTL!A1" display="Hypos Hotline" xr:uid="{00000000-0004-0000-0000-000001000000}"/>
    <hyperlink ref="B7" location="COMODA!A1" display="Comoda" xr:uid="{00000000-0004-0000-0000-000002000000}"/>
    <hyperlink ref="B8" location="SAGS!A1" display="SAGS" xr:uid="{00000000-0004-0000-0000-000003000000}"/>
    <hyperlink ref="B10" location="Archa!A1" display="Archa" xr:uid="{00000000-0004-0000-0000-000004000000}"/>
    <hyperlink ref="B11" location="Condor!A1" display="Condor" xr:uid="{00000000-0004-0000-0000-000005000000}"/>
    <hyperlink ref="B12" location="eArchiv!A1" display="eArchiv" xr:uid="{00000000-0004-0000-0000-000006000000}"/>
    <hyperlink ref="B13" location="MIG!A1" display="MIG" xr:uid="{00000000-0004-0000-0000-000007000000}"/>
    <hyperlink ref="B14" location="Gepard!A1" display="Gepard" xr:uid="{00000000-0004-0000-0000-000008000000}"/>
    <hyperlink ref="B15" location="FCO!A1" display="FCO (Konvertor)" xr:uid="{00000000-0004-0000-0000-000009000000}"/>
    <hyperlink ref="B16" location="DC!A1" display="DC" xr:uid="{00000000-0004-0000-0000-00000A000000}"/>
    <hyperlink ref="B18" location="PK!A1" display="PK" xr:uid="{00000000-0004-0000-0000-00000B000000}"/>
    <hyperlink ref="B19" location="eKnihovna!A1" display="eKnihovna" xr:uid="{00000000-0004-0000-0000-00000C000000}"/>
    <hyperlink ref="B20" location="Formuláře!A1" display="Formuláře" xr:uid="{00000000-0004-0000-0000-00000D000000}"/>
    <hyperlink ref="B21" location="BINF!A1" display="BINF" xr:uid="{00000000-0004-0000-0000-00000E000000}"/>
    <hyperlink ref="B22" location="SIS!A1" display="SIS" xr:uid="{00000000-0004-0000-0000-00000F000000}"/>
  </hyperlinks>
  <pageMargins left="0.7" right="0.7" top="0.78740157499999996" bottom="0.78740157499999996" header="0.3" footer="0.3"/>
  <pageSetup paperSize="9" orientation="portrait" r:id="rId1"/>
  <ignoredErrors>
    <ignoredError sqref="D17 E20 E18 E19 V17:V20 Y17:Y20 AB17:AB20 AE17:AE20 AH17:AH20 AK17:AK20 J17 F21:I21 F17:G20 M17 P17 I17:I20 R17:S17 R18:S18 R19:S19 R20:S20 R21:S21" formulaRange="1"/>
    <ignoredError sqref="E10:E16 AI17:AJ20 AF17:AG20 AC17:AD20 Z17:AA20 W17:X20 N17 K17:K20 L17 L18 N18 L19 N19 L20 N20 Q21 Q20 Q19 Q18 Q17 K21 N21:O21 O20 O19 O18 L21 O17 H17:H20" formula="1" formulaRange="1"/>
    <ignoredError sqref="E6:E9 E17 E23 F3 H6:H16 K6:K16 T6:U22 L6 L9 L7 N7:O7 L8 N8:O8 L10 N10:O10 L11 N11:O11 L12 N12:O12 L13 N13:O13 L14 N14:O14 L15 N15:O15 L16 N16:O16 K22:K23 N6:O6 N9:O9 Q7 Q8 Q10 Q11 Q12 Q13 Q14 Q15 Q16 Q6 Q9 W6:X16 Z6:AA16 AC6:AD16 AF6:AG16 AI6:AJ16 AL6:AL22 W21:X22 Z21:AA22 AC21:AD22 AF21:AG22 AI21:AJ22" formula="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G84"/>
  <sheetViews>
    <sheetView zoomScale="90" zoomScaleNormal="90" workbookViewId="0">
      <selection activeCell="D35" sqref="D35"/>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87"/>
      <c r="B3" s="87"/>
      <c r="C3" s="87"/>
      <c r="D3" s="87"/>
      <c r="E3" s="88"/>
      <c r="F3" s="87"/>
    </row>
    <row r="4" spans="1:6" hidden="1" outlineLevel="1" x14ac:dyDescent="0.2">
      <c r="A4" s="87"/>
      <c r="B4" s="87"/>
      <c r="C4" s="87"/>
      <c r="D4" s="87"/>
      <c r="E4" s="88"/>
      <c r="F4" s="87"/>
    </row>
    <row r="5" spans="1:6" hidden="1" outlineLevel="1" x14ac:dyDescent="0.2">
      <c r="A5" s="87"/>
      <c r="B5" s="87"/>
      <c r="C5" s="87"/>
      <c r="D5" s="87"/>
      <c r="E5" s="88"/>
      <c r="F5" s="87"/>
    </row>
    <row r="6" spans="1:6" hidden="1" outlineLevel="1" x14ac:dyDescent="0.2"/>
    <row r="7" spans="1:6" hidden="1" outlineLevel="1" x14ac:dyDescent="0.2">
      <c r="C7" s="99" t="s">
        <v>115</v>
      </c>
      <c r="D7" s="100">
        <f>SUM(D3:D5)</f>
        <v>0</v>
      </c>
    </row>
    <row r="8" spans="1:6" collapsed="1" x14ac:dyDescent="0.2">
      <c r="A8" s="101">
        <v>43132</v>
      </c>
    </row>
    <row r="9" spans="1:6" hidden="1" outlineLevel="1" x14ac:dyDescent="0.2">
      <c r="A9" s="20" t="s">
        <v>40</v>
      </c>
      <c r="B9" s="20" t="s">
        <v>41</v>
      </c>
      <c r="C9" s="20" t="s">
        <v>42</v>
      </c>
      <c r="D9" s="20" t="s">
        <v>43</v>
      </c>
      <c r="E9" s="20" t="s">
        <v>44</v>
      </c>
      <c r="F9" s="20" t="s">
        <v>45</v>
      </c>
    </row>
    <row r="10" spans="1:6" hidden="1" outlineLevel="1" x14ac:dyDescent="0.2">
      <c r="A10" s="87"/>
      <c r="B10" s="87"/>
      <c r="C10" s="87"/>
      <c r="D10" s="87"/>
      <c r="E10" s="88"/>
      <c r="F10" s="87"/>
    </row>
    <row r="11" spans="1:6" hidden="1" outlineLevel="1" x14ac:dyDescent="0.2">
      <c r="A11" s="87"/>
      <c r="B11" s="87"/>
      <c r="C11" s="87"/>
      <c r="D11" s="87"/>
      <c r="E11" s="88"/>
      <c r="F11" s="87"/>
    </row>
    <row r="12" spans="1:6" hidden="1" outlineLevel="1" x14ac:dyDescent="0.2">
      <c r="A12" s="87"/>
      <c r="B12" s="87"/>
      <c r="C12" s="87"/>
      <c r="D12" s="87"/>
      <c r="E12" s="88"/>
      <c r="F12" s="87"/>
    </row>
    <row r="13" spans="1:6" hidden="1" outlineLevel="1" x14ac:dyDescent="0.2"/>
    <row r="14" spans="1:6" hidden="1" outlineLevel="1" x14ac:dyDescent="0.2">
      <c r="C14" s="99" t="s">
        <v>115</v>
      </c>
      <c r="D14" s="100">
        <f>SUM(D10:D12)</f>
        <v>0</v>
      </c>
    </row>
    <row r="15" spans="1:6" collapsed="1" x14ac:dyDescent="0.2">
      <c r="A15" s="101">
        <v>43160</v>
      </c>
    </row>
    <row r="16" spans="1:6" hidden="1" outlineLevel="1" x14ac:dyDescent="0.2">
      <c r="A16" s="20" t="s">
        <v>40</v>
      </c>
      <c r="B16" s="20" t="s">
        <v>41</v>
      </c>
      <c r="C16" s="20" t="s">
        <v>42</v>
      </c>
      <c r="D16" s="20" t="s">
        <v>43</v>
      </c>
      <c r="E16" s="20" t="s">
        <v>44</v>
      </c>
      <c r="F16" s="20" t="s">
        <v>45</v>
      </c>
    </row>
    <row r="17" spans="1:6" hidden="1" outlineLevel="1" x14ac:dyDescent="0.2">
      <c r="A17" s="87"/>
      <c r="B17" s="87"/>
      <c r="C17" s="87"/>
      <c r="D17" s="87"/>
      <c r="E17" s="88"/>
      <c r="F17" s="87"/>
    </row>
    <row r="18" spans="1:6" hidden="1" outlineLevel="1" x14ac:dyDescent="0.2">
      <c r="A18" s="87"/>
      <c r="B18" s="87"/>
      <c r="C18" s="87"/>
      <c r="D18" s="87"/>
      <c r="E18" s="88"/>
      <c r="F18" s="87"/>
    </row>
    <row r="19" spans="1:6" hidden="1" outlineLevel="1" x14ac:dyDescent="0.2">
      <c r="A19" s="87"/>
      <c r="B19" s="87"/>
      <c r="C19" s="87"/>
      <c r="D19" s="87"/>
      <c r="E19" s="88"/>
      <c r="F19" s="87"/>
    </row>
    <row r="20" spans="1:6" hidden="1" outlineLevel="1" x14ac:dyDescent="0.2"/>
    <row r="21" spans="1:6" hidden="1" outlineLevel="1" x14ac:dyDescent="0.2">
      <c r="C21" s="99" t="s">
        <v>115</v>
      </c>
      <c r="D21" s="100">
        <f>SUM(D17:D19)</f>
        <v>0</v>
      </c>
    </row>
    <row r="22" spans="1:6" collapsed="1" x14ac:dyDescent="0.2">
      <c r="A22" s="101">
        <v>43191</v>
      </c>
    </row>
    <row r="23" spans="1:6" hidden="1" outlineLevel="1" x14ac:dyDescent="0.2">
      <c r="A23" s="20" t="s">
        <v>40</v>
      </c>
      <c r="B23" s="20" t="s">
        <v>41</v>
      </c>
      <c r="C23" s="20" t="s">
        <v>42</v>
      </c>
      <c r="D23" s="20" t="s">
        <v>43</v>
      </c>
      <c r="E23" s="20" t="s">
        <v>44</v>
      </c>
      <c r="F23" s="20" t="s">
        <v>45</v>
      </c>
    </row>
    <row r="24" spans="1:6" hidden="1" outlineLevel="1" x14ac:dyDescent="0.2">
      <c r="A24" s="87"/>
      <c r="B24" s="87"/>
      <c r="C24" s="87"/>
      <c r="D24" s="87"/>
      <c r="E24" s="88"/>
      <c r="F24" s="87"/>
    </row>
    <row r="25" spans="1:6" hidden="1" outlineLevel="1" x14ac:dyDescent="0.2">
      <c r="A25" s="87"/>
      <c r="B25" s="87"/>
      <c r="C25" s="87"/>
      <c r="D25" s="87"/>
      <c r="E25" s="88"/>
      <c r="F25" s="87"/>
    </row>
    <row r="26" spans="1:6" hidden="1" outlineLevel="1" x14ac:dyDescent="0.2">
      <c r="A26" s="87"/>
      <c r="B26" s="87"/>
      <c r="C26" s="87"/>
      <c r="D26" s="87"/>
      <c r="E26" s="88"/>
      <c r="F26" s="87"/>
    </row>
    <row r="27" spans="1:6" hidden="1" outlineLevel="1" x14ac:dyDescent="0.2">
      <c r="A27" s="15"/>
      <c r="B27" s="15"/>
      <c r="C27" s="15"/>
      <c r="D27" s="15"/>
      <c r="E27" s="16"/>
      <c r="F27" s="15"/>
    </row>
    <row r="28" spans="1:6" hidden="1" outlineLevel="1" x14ac:dyDescent="0.2">
      <c r="C28" s="100" t="s">
        <v>1508</v>
      </c>
      <c r="D28" s="100">
        <f>SUM(D24:D26)</f>
        <v>0</v>
      </c>
    </row>
    <row r="29" spans="1:6" x14ac:dyDescent="0.2">
      <c r="A29" s="101">
        <v>43221</v>
      </c>
    </row>
    <row r="30" spans="1:6" outlineLevel="1" x14ac:dyDescent="0.2">
      <c r="A30" s="20" t="s">
        <v>40</v>
      </c>
      <c r="B30" s="20" t="s">
        <v>41</v>
      </c>
      <c r="C30" s="20" t="s">
        <v>42</v>
      </c>
      <c r="D30" s="20" t="s">
        <v>43</v>
      </c>
      <c r="E30" s="20" t="s">
        <v>44</v>
      </c>
      <c r="F30" s="20" t="s">
        <v>45</v>
      </c>
    </row>
    <row r="31" spans="1:6" outlineLevel="1" x14ac:dyDescent="0.2">
      <c r="A31" s="59"/>
      <c r="B31" s="59"/>
      <c r="C31" s="59"/>
      <c r="D31" s="59"/>
      <c r="E31" s="60"/>
      <c r="F31" s="59"/>
    </row>
    <row r="32" spans="1:6" outlineLevel="1" x14ac:dyDescent="0.2">
      <c r="A32" s="59"/>
      <c r="B32" s="59"/>
      <c r="C32" s="59"/>
      <c r="D32" s="59"/>
      <c r="E32" s="60"/>
      <c r="F32" s="59"/>
    </row>
    <row r="33" spans="1:6" outlineLevel="1" x14ac:dyDescent="0.2">
      <c r="A33" s="59"/>
      <c r="B33" s="59"/>
      <c r="C33" s="59"/>
      <c r="D33" s="59"/>
      <c r="E33" s="60"/>
      <c r="F33" s="59"/>
    </row>
    <row r="34" spans="1:6" outlineLevel="1" x14ac:dyDescent="0.2">
      <c r="A34" s="15"/>
      <c r="B34" s="15"/>
      <c r="C34" s="15"/>
      <c r="D34" s="15"/>
      <c r="E34" s="16"/>
      <c r="F34" s="15"/>
    </row>
    <row r="35" spans="1:6" outlineLevel="1" x14ac:dyDescent="0.2">
      <c r="C35" s="100" t="s">
        <v>1508</v>
      </c>
      <c r="D35" s="100">
        <f>SUM(GEPARD!D31:D33)</f>
        <v>0</v>
      </c>
    </row>
    <row r="36" spans="1:6" collapsed="1" x14ac:dyDescent="0.2">
      <c r="A36" s="101">
        <v>43252</v>
      </c>
    </row>
    <row r="37" spans="1:6" hidden="1" outlineLevel="1" x14ac:dyDescent="0.2">
      <c r="A37" s="20" t="s">
        <v>40</v>
      </c>
      <c r="B37" s="20" t="s">
        <v>41</v>
      </c>
      <c r="C37" s="20" t="s">
        <v>42</v>
      </c>
      <c r="D37" s="20" t="s">
        <v>43</v>
      </c>
      <c r="E37" s="20" t="s">
        <v>44</v>
      </c>
      <c r="F37" s="20" t="s">
        <v>45</v>
      </c>
    </row>
    <row r="38" spans="1:6" hidden="1" outlineLevel="1" x14ac:dyDescent="0.2">
      <c r="A38" s="87"/>
      <c r="B38" s="87"/>
      <c r="C38" s="87"/>
      <c r="D38" s="87"/>
      <c r="E38" s="88"/>
      <c r="F38" s="87"/>
    </row>
    <row r="39" spans="1:6" hidden="1" outlineLevel="1" x14ac:dyDescent="0.2">
      <c r="A39" s="87"/>
      <c r="B39" s="87"/>
      <c r="C39" s="87"/>
      <c r="D39" s="87"/>
      <c r="E39" s="88"/>
      <c r="F39" s="87"/>
    </row>
    <row r="40" spans="1:6" hidden="1" outlineLevel="1" x14ac:dyDescent="0.2">
      <c r="A40" s="87"/>
      <c r="B40" s="87"/>
      <c r="C40" s="87"/>
      <c r="D40" s="87"/>
      <c r="E40" s="88"/>
      <c r="F40" s="87"/>
    </row>
    <row r="41" spans="1:6" hidden="1" outlineLevel="1" x14ac:dyDescent="0.2">
      <c r="A41" s="15"/>
      <c r="B41" s="15"/>
      <c r="C41" s="15"/>
      <c r="D41" s="15"/>
      <c r="E41" s="16"/>
      <c r="F41" s="15"/>
    </row>
    <row r="42" spans="1:6" hidden="1" outlineLevel="1" x14ac:dyDescent="0.2">
      <c r="A42" s="15"/>
      <c r="C42" s="100" t="s">
        <v>1508</v>
      </c>
      <c r="D42" s="100">
        <f>SUM(D38:D40)</f>
        <v>0</v>
      </c>
    </row>
    <row r="43" spans="1:6" collapsed="1" x14ac:dyDescent="0.2">
      <c r="A43" s="101">
        <v>43282</v>
      </c>
    </row>
    <row r="44" spans="1:6" hidden="1" outlineLevel="1" x14ac:dyDescent="0.2">
      <c r="A44" s="20" t="s">
        <v>40</v>
      </c>
      <c r="B44" s="20" t="s">
        <v>41</v>
      </c>
      <c r="C44" s="20" t="s">
        <v>42</v>
      </c>
      <c r="D44" s="20" t="s">
        <v>43</v>
      </c>
      <c r="E44" s="20" t="s">
        <v>44</v>
      </c>
      <c r="F44" s="20" t="s">
        <v>45</v>
      </c>
    </row>
    <row r="45" spans="1:6" hidden="1" outlineLevel="1" x14ac:dyDescent="0.2">
      <c r="A45" s="87"/>
      <c r="B45" s="87"/>
      <c r="C45" s="87"/>
      <c r="D45" s="87"/>
      <c r="E45" s="88"/>
      <c r="F45" s="87"/>
    </row>
    <row r="46" spans="1:6" hidden="1" outlineLevel="1" x14ac:dyDescent="0.2">
      <c r="A46" s="87"/>
      <c r="B46" s="87"/>
      <c r="C46" s="87"/>
      <c r="D46" s="87"/>
      <c r="E46" s="88"/>
      <c r="F46" s="87"/>
    </row>
    <row r="47" spans="1:6" hidden="1" outlineLevel="1" x14ac:dyDescent="0.2">
      <c r="A47" s="87"/>
      <c r="B47" s="87"/>
      <c r="C47" s="87"/>
      <c r="D47" s="87"/>
      <c r="E47" s="88"/>
      <c r="F47" s="87"/>
    </row>
    <row r="48" spans="1:6" hidden="1" outlineLevel="1" x14ac:dyDescent="0.2">
      <c r="A48" s="76"/>
      <c r="B48" s="76"/>
      <c r="C48" s="76"/>
      <c r="D48" s="76"/>
      <c r="E48" s="77"/>
      <c r="F48" s="76"/>
    </row>
    <row r="49" spans="1:6" hidden="1" outlineLevel="1" x14ac:dyDescent="0.2">
      <c r="C49" s="100" t="s">
        <v>1508</v>
      </c>
      <c r="D49" s="100">
        <f>SUM(D45:D47)</f>
        <v>0</v>
      </c>
    </row>
    <row r="50" spans="1:6" collapsed="1" x14ac:dyDescent="0.2">
      <c r="A50" s="113">
        <v>43313</v>
      </c>
      <c r="B50" s="104"/>
      <c r="C50" s="104"/>
      <c r="D50" s="104"/>
      <c r="E50" s="104"/>
      <c r="F50" s="104"/>
    </row>
    <row r="51" spans="1:6" hidden="1" outlineLevel="1" x14ac:dyDescent="0.2">
      <c r="A51" s="20" t="s">
        <v>40</v>
      </c>
      <c r="B51" s="20" t="s">
        <v>41</v>
      </c>
      <c r="C51" s="20" t="s">
        <v>42</v>
      </c>
      <c r="D51" s="20" t="s">
        <v>43</v>
      </c>
      <c r="E51" s="20" t="s">
        <v>44</v>
      </c>
      <c r="F51" s="20" t="s">
        <v>45</v>
      </c>
    </row>
    <row r="52" spans="1:6" hidden="1" outlineLevel="1" x14ac:dyDescent="0.2">
      <c r="A52" s="87"/>
      <c r="B52" s="87"/>
      <c r="C52" s="87"/>
      <c r="D52" s="87"/>
      <c r="E52" s="88"/>
      <c r="F52" s="87"/>
    </row>
    <row r="53" spans="1:6" hidden="1" outlineLevel="1" x14ac:dyDescent="0.2">
      <c r="A53" s="87"/>
      <c r="B53" s="87"/>
      <c r="C53" s="87"/>
      <c r="D53" s="87"/>
      <c r="E53" s="88"/>
      <c r="F53" s="87"/>
    </row>
    <row r="54" spans="1:6" hidden="1" outlineLevel="1" x14ac:dyDescent="0.2">
      <c r="A54" s="87"/>
      <c r="B54" s="87"/>
      <c r="C54" s="87"/>
      <c r="D54" s="87"/>
      <c r="E54" s="88"/>
      <c r="F54" s="87"/>
    </row>
    <row r="55" spans="1:6" hidden="1" outlineLevel="1" x14ac:dyDescent="0.2"/>
    <row r="56" spans="1:6" hidden="1" outlineLevel="1" x14ac:dyDescent="0.2">
      <c r="C56" s="100" t="s">
        <v>1508</v>
      </c>
      <c r="D56" s="100">
        <f>SUM(D52:D54)</f>
        <v>0</v>
      </c>
    </row>
    <row r="57" spans="1:6" collapsed="1" x14ac:dyDescent="0.2">
      <c r="A57" s="101">
        <v>43344</v>
      </c>
    </row>
    <row r="58" spans="1:6" hidden="1" outlineLevel="1" x14ac:dyDescent="0.2">
      <c r="A58" s="20" t="s">
        <v>40</v>
      </c>
      <c r="B58" s="20" t="s">
        <v>41</v>
      </c>
      <c r="C58" s="20" t="s">
        <v>42</v>
      </c>
      <c r="D58" s="20" t="s">
        <v>43</v>
      </c>
      <c r="E58" s="20" t="s">
        <v>44</v>
      </c>
      <c r="F58" s="20" t="s">
        <v>45</v>
      </c>
    </row>
    <row r="59" spans="1:6" hidden="1" outlineLevel="1" x14ac:dyDescent="0.2">
      <c r="A59" s="13"/>
      <c r="B59" s="13"/>
      <c r="C59" s="13"/>
      <c r="D59" s="13"/>
      <c r="E59" s="14"/>
      <c r="F59" s="13"/>
    </row>
    <row r="60" spans="1:6" hidden="1" outlineLevel="1" x14ac:dyDescent="0.2">
      <c r="A60" s="11"/>
      <c r="B60" s="11"/>
      <c r="C60" s="11"/>
      <c r="D60" s="11"/>
      <c r="E60" s="12"/>
      <c r="F60" s="11"/>
    </row>
    <row r="61" spans="1:6" hidden="1" outlineLevel="1" x14ac:dyDescent="0.2">
      <c r="A61" s="11"/>
      <c r="B61" s="11"/>
      <c r="C61" s="11"/>
      <c r="D61" s="11"/>
      <c r="E61" s="12"/>
      <c r="F61" s="11"/>
    </row>
    <row r="62" spans="1:6" hidden="1" outlineLevel="1" x14ac:dyDescent="0.2">
      <c r="A62" s="15"/>
      <c r="B62" s="15"/>
      <c r="C62" s="76"/>
      <c r="D62" s="76"/>
      <c r="E62" s="77"/>
      <c r="F62" s="76"/>
    </row>
    <row r="63" spans="1:6" hidden="1" outlineLevel="1" x14ac:dyDescent="0.2">
      <c r="C63" s="100" t="s">
        <v>115</v>
      </c>
      <c r="D63" s="100">
        <f>SUM(D59:D61)</f>
        <v>0</v>
      </c>
    </row>
    <row r="64" spans="1:6" collapsed="1" x14ac:dyDescent="0.2">
      <c r="A64" s="101">
        <v>43374</v>
      </c>
    </row>
    <row r="65" spans="1:7" hidden="1" outlineLevel="1" x14ac:dyDescent="0.2">
      <c r="A65" s="21" t="s">
        <v>40</v>
      </c>
      <c r="B65" s="21" t="s">
        <v>41</v>
      </c>
      <c r="C65" s="21" t="s">
        <v>42</v>
      </c>
      <c r="D65" s="21" t="s">
        <v>43</v>
      </c>
      <c r="E65" s="21" t="s">
        <v>44</v>
      </c>
      <c r="F65" s="21" t="s">
        <v>45</v>
      </c>
    </row>
    <row r="66" spans="1:7" hidden="1" outlineLevel="1" x14ac:dyDescent="0.2">
      <c r="A66" s="86"/>
      <c r="B66" s="86"/>
      <c r="C66" s="86"/>
      <c r="D66" s="86"/>
      <c r="E66" s="10"/>
      <c r="F66" s="86"/>
    </row>
    <row r="67" spans="1:7" hidden="1" outlineLevel="1" x14ac:dyDescent="0.2">
      <c r="A67" s="11"/>
      <c r="B67" s="86"/>
      <c r="C67" s="11"/>
      <c r="D67" s="11"/>
      <c r="E67" s="12"/>
      <c r="F67" s="11"/>
    </row>
    <row r="68" spans="1:7" hidden="1" outlineLevel="1" x14ac:dyDescent="0.2">
      <c r="A68" s="11"/>
      <c r="B68" s="86"/>
      <c r="C68" s="11"/>
      <c r="D68" s="11"/>
      <c r="E68" s="12"/>
      <c r="F68" s="11"/>
    </row>
    <row r="69" spans="1:7" hidden="1" outlineLevel="1" x14ac:dyDescent="0.2">
      <c r="A69" s="78"/>
      <c r="B69" s="83"/>
      <c r="C69" s="78"/>
      <c r="D69" s="84"/>
      <c r="E69" s="79"/>
      <c r="F69" s="78"/>
    </row>
    <row r="70" spans="1:7" hidden="1" outlineLevel="1" x14ac:dyDescent="0.2">
      <c r="C70" s="100" t="s">
        <v>115</v>
      </c>
      <c r="D70" s="100">
        <f>SUM(D66:D68)</f>
        <v>0</v>
      </c>
      <c r="E70" s="100"/>
    </row>
    <row r="71" spans="1:7" collapsed="1" x14ac:dyDescent="0.2">
      <c r="A71" s="101">
        <v>43405</v>
      </c>
    </row>
    <row r="72" spans="1:7" hidden="1" outlineLevel="1" x14ac:dyDescent="0.2">
      <c r="A72" s="21" t="s">
        <v>40</v>
      </c>
      <c r="B72" s="21" t="s">
        <v>41</v>
      </c>
      <c r="C72" s="21" t="s">
        <v>42</v>
      </c>
      <c r="D72" s="21" t="s">
        <v>43</v>
      </c>
      <c r="E72" s="21" t="s">
        <v>44</v>
      </c>
      <c r="F72" s="21" t="s">
        <v>45</v>
      </c>
    </row>
    <row r="73" spans="1:7" hidden="1" outlineLevel="1" x14ac:dyDescent="0.2">
      <c r="A73" s="80"/>
      <c r="B73" s="58"/>
      <c r="C73" s="80"/>
      <c r="D73" s="85"/>
      <c r="E73" s="81"/>
      <c r="F73" s="80"/>
    </row>
    <row r="74" spans="1:7" hidden="1" outlineLevel="1" x14ac:dyDescent="0.2">
      <c r="A74" s="75"/>
      <c r="B74" s="58"/>
      <c r="C74" s="80"/>
      <c r="D74" s="82"/>
      <c r="E74" s="22"/>
      <c r="F74" s="75"/>
    </row>
    <row r="75" spans="1:7" hidden="1" outlineLevel="1" x14ac:dyDescent="0.2">
      <c r="A75" s="75"/>
      <c r="B75" s="86"/>
      <c r="C75" s="11"/>
      <c r="D75" s="82"/>
      <c r="E75" s="22"/>
      <c r="F75" s="75"/>
    </row>
    <row r="76" spans="1:7" hidden="1" outlineLevel="1" x14ac:dyDescent="0.2">
      <c r="A76" s="78"/>
      <c r="B76" s="83"/>
      <c r="D76" s="100"/>
      <c r="F76" s="100"/>
      <c r="G76" s="100"/>
    </row>
    <row r="77" spans="1:7" hidden="1" outlineLevel="1" x14ac:dyDescent="0.2">
      <c r="C77" s="100" t="s">
        <v>115</v>
      </c>
      <c r="D77" s="100">
        <f>SUM(D73:D75)</f>
        <v>0</v>
      </c>
      <c r="E77" s="100"/>
    </row>
    <row r="78" spans="1:7" collapsed="1" x14ac:dyDescent="0.2">
      <c r="A78" s="101">
        <v>43435</v>
      </c>
    </row>
    <row r="79" spans="1:7" hidden="1" outlineLevel="1" x14ac:dyDescent="0.2">
      <c r="A79" s="21" t="s">
        <v>40</v>
      </c>
      <c r="B79" s="21" t="s">
        <v>41</v>
      </c>
      <c r="C79" s="21" t="s">
        <v>42</v>
      </c>
      <c r="D79" s="21" t="s">
        <v>43</v>
      </c>
      <c r="E79" s="21" t="s">
        <v>44</v>
      </c>
      <c r="F79" s="21" t="s">
        <v>45</v>
      </c>
    </row>
    <row r="80" spans="1:7" hidden="1" outlineLevel="1" x14ac:dyDescent="0.2">
      <c r="A80" s="59"/>
      <c r="B80" s="59"/>
      <c r="C80" s="59"/>
      <c r="D80" s="59"/>
      <c r="E80" s="60"/>
      <c r="F80" s="80"/>
    </row>
    <row r="81" spans="1:7" hidden="1" outlineLevel="1" x14ac:dyDescent="0.2">
      <c r="A81" s="59"/>
      <c r="B81" s="59"/>
      <c r="C81" s="59"/>
      <c r="D81" s="59"/>
      <c r="E81" s="60"/>
      <c r="F81" s="80"/>
    </row>
    <row r="82" spans="1:7" hidden="1" outlineLevel="1" x14ac:dyDescent="0.2">
      <c r="A82" s="11"/>
      <c r="B82" s="11"/>
      <c r="C82" s="11"/>
      <c r="D82" s="11"/>
      <c r="E82" s="12"/>
      <c r="F82" s="89"/>
    </row>
    <row r="83" spans="1:7" hidden="1" outlineLevel="1" x14ac:dyDescent="0.2">
      <c r="E83" s="100"/>
      <c r="G83" s="106"/>
    </row>
    <row r="84" spans="1:7" hidden="1" outlineLevel="1" x14ac:dyDescent="0.2">
      <c r="C84" s="100" t="s">
        <v>115</v>
      </c>
      <c r="D84" s="100">
        <f>SUM(D80:D82)</f>
        <v>0</v>
      </c>
      <c r="E84" s="100"/>
    </row>
  </sheetData>
  <autoFilter ref="A79:F79" xr:uid="{00000000-0009-0000-0000-000009000000}">
    <sortState ref="A235:F248">
      <sortCondition ref="B234"/>
    </sortState>
  </autoFilter>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G84"/>
  <sheetViews>
    <sheetView zoomScale="90" zoomScaleNormal="90" workbookViewId="0">
      <selection activeCell="D35" sqref="D35"/>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87"/>
      <c r="B3" s="87"/>
      <c r="C3" s="87"/>
      <c r="D3" s="87"/>
      <c r="E3" s="88"/>
      <c r="F3" s="87"/>
    </row>
    <row r="4" spans="1:6" hidden="1" outlineLevel="1" x14ac:dyDescent="0.2">
      <c r="A4" s="87"/>
      <c r="B4" s="87"/>
      <c r="C4" s="87"/>
      <c r="D4" s="87"/>
      <c r="E4" s="88"/>
      <c r="F4" s="87"/>
    </row>
    <row r="5" spans="1:6" hidden="1" outlineLevel="1" x14ac:dyDescent="0.2">
      <c r="A5" s="87"/>
      <c r="B5" s="87"/>
      <c r="C5" s="87"/>
      <c r="D5" s="87"/>
      <c r="E5" s="88"/>
      <c r="F5" s="87"/>
    </row>
    <row r="6" spans="1:6" hidden="1" outlineLevel="1" x14ac:dyDescent="0.2"/>
    <row r="7" spans="1:6" hidden="1" outlineLevel="1" x14ac:dyDescent="0.2">
      <c r="C7" s="99" t="s">
        <v>115</v>
      </c>
      <c r="D7" s="100">
        <f>SUM(D3:D5)</f>
        <v>0</v>
      </c>
    </row>
    <row r="8" spans="1:6" collapsed="1" x14ac:dyDescent="0.2">
      <c r="A8" s="101">
        <v>43132</v>
      </c>
    </row>
    <row r="9" spans="1:6" hidden="1" outlineLevel="1" x14ac:dyDescent="0.2">
      <c r="A9" s="20" t="s">
        <v>40</v>
      </c>
      <c r="B9" s="20" t="s">
        <v>41</v>
      </c>
      <c r="C9" s="20" t="s">
        <v>42</v>
      </c>
      <c r="D9" s="20" t="s">
        <v>43</v>
      </c>
      <c r="E9" s="20" t="s">
        <v>44</v>
      </c>
      <c r="F9" s="20" t="s">
        <v>45</v>
      </c>
    </row>
    <row r="10" spans="1:6" hidden="1" outlineLevel="1" x14ac:dyDescent="0.2">
      <c r="A10" s="87"/>
      <c r="B10" s="87"/>
      <c r="C10" s="87"/>
      <c r="D10" s="87"/>
      <c r="E10" s="88"/>
      <c r="F10" s="87"/>
    </row>
    <row r="11" spans="1:6" hidden="1" outlineLevel="1" x14ac:dyDescent="0.2">
      <c r="A11" s="87"/>
      <c r="B11" s="87"/>
      <c r="C11" s="87"/>
      <c r="D11" s="87"/>
      <c r="E11" s="88"/>
      <c r="F11" s="87"/>
    </row>
    <row r="12" spans="1:6" hidden="1" outlineLevel="1" x14ac:dyDescent="0.2">
      <c r="A12" s="87"/>
      <c r="B12" s="87"/>
      <c r="C12" s="87"/>
      <c r="D12" s="87"/>
      <c r="E12" s="88"/>
      <c r="F12" s="87"/>
    </row>
    <row r="13" spans="1:6" hidden="1" outlineLevel="1" x14ac:dyDescent="0.2"/>
    <row r="14" spans="1:6" hidden="1" outlineLevel="1" x14ac:dyDescent="0.2">
      <c r="C14" s="99" t="s">
        <v>115</v>
      </c>
      <c r="D14" s="100">
        <f>SUM(D10:D12)</f>
        <v>0</v>
      </c>
    </row>
    <row r="15" spans="1:6" collapsed="1" x14ac:dyDescent="0.2">
      <c r="A15" s="101">
        <v>43160</v>
      </c>
    </row>
    <row r="16" spans="1:6" hidden="1" outlineLevel="1" x14ac:dyDescent="0.2">
      <c r="A16" s="20" t="s">
        <v>40</v>
      </c>
      <c r="B16" s="20" t="s">
        <v>41</v>
      </c>
      <c r="C16" s="20" t="s">
        <v>42</v>
      </c>
      <c r="D16" s="20" t="s">
        <v>43</v>
      </c>
      <c r="E16" s="20" t="s">
        <v>44</v>
      </c>
      <c r="F16" s="20" t="s">
        <v>45</v>
      </c>
    </row>
    <row r="17" spans="1:6" hidden="1" outlineLevel="1" x14ac:dyDescent="0.2">
      <c r="A17" s="87"/>
      <c r="B17" s="87"/>
      <c r="C17" s="87"/>
      <c r="D17" s="87"/>
      <c r="E17" s="88"/>
      <c r="F17" s="87"/>
    </row>
    <row r="18" spans="1:6" hidden="1" outlineLevel="1" x14ac:dyDescent="0.2">
      <c r="A18" s="87"/>
      <c r="B18" s="87"/>
      <c r="C18" s="87"/>
      <c r="D18" s="87"/>
      <c r="E18" s="88"/>
      <c r="F18" s="87"/>
    </row>
    <row r="19" spans="1:6" hidden="1" outlineLevel="1" x14ac:dyDescent="0.2">
      <c r="A19" s="87"/>
      <c r="B19" s="87"/>
      <c r="C19" s="87"/>
      <c r="D19" s="87"/>
      <c r="E19" s="88"/>
      <c r="F19" s="87"/>
    </row>
    <row r="20" spans="1:6" hidden="1" outlineLevel="1" x14ac:dyDescent="0.2"/>
    <row r="21" spans="1:6" hidden="1" outlineLevel="1" x14ac:dyDescent="0.2">
      <c r="C21" s="99" t="s">
        <v>115</v>
      </c>
      <c r="D21" s="100">
        <f>SUM(D17:D19)</f>
        <v>0</v>
      </c>
    </row>
    <row r="22" spans="1:6" collapsed="1" x14ac:dyDescent="0.2">
      <c r="A22" s="101">
        <v>43191</v>
      </c>
    </row>
    <row r="23" spans="1:6" hidden="1" outlineLevel="1" x14ac:dyDescent="0.2">
      <c r="A23" s="20" t="s">
        <v>40</v>
      </c>
      <c r="B23" s="20" t="s">
        <v>41</v>
      </c>
      <c r="C23" s="20" t="s">
        <v>42</v>
      </c>
      <c r="D23" s="20" t="s">
        <v>43</v>
      </c>
      <c r="E23" s="20" t="s">
        <v>44</v>
      </c>
      <c r="F23" s="20" t="s">
        <v>45</v>
      </c>
    </row>
    <row r="24" spans="1:6" hidden="1" outlineLevel="1" x14ac:dyDescent="0.2">
      <c r="A24" s="87"/>
      <c r="B24" s="87"/>
      <c r="C24" s="87"/>
      <c r="D24" s="87"/>
      <c r="E24" s="88"/>
      <c r="F24" s="87"/>
    </row>
    <row r="25" spans="1:6" hidden="1" outlineLevel="1" x14ac:dyDescent="0.2">
      <c r="A25" s="87"/>
      <c r="B25" s="87"/>
      <c r="C25" s="87"/>
      <c r="D25" s="87"/>
      <c r="E25" s="88"/>
      <c r="F25" s="87"/>
    </row>
    <row r="26" spans="1:6" hidden="1" outlineLevel="1" x14ac:dyDescent="0.2">
      <c r="A26" s="87"/>
      <c r="B26" s="87"/>
      <c r="C26" s="87"/>
      <c r="D26" s="87"/>
      <c r="E26" s="88"/>
      <c r="F26" s="87"/>
    </row>
    <row r="27" spans="1:6" hidden="1" outlineLevel="1" x14ac:dyDescent="0.2">
      <c r="A27" s="15"/>
      <c r="B27" s="15"/>
      <c r="C27" s="15"/>
      <c r="D27" s="15"/>
      <c r="E27" s="16"/>
      <c r="F27" s="15"/>
    </row>
    <row r="28" spans="1:6" hidden="1" outlineLevel="1" x14ac:dyDescent="0.2">
      <c r="C28" s="100" t="s">
        <v>1508</v>
      </c>
      <c r="D28" s="100">
        <f>SUM(D24:D26)</f>
        <v>0</v>
      </c>
    </row>
    <row r="29" spans="1:6" x14ac:dyDescent="0.2">
      <c r="A29" s="101">
        <v>43221</v>
      </c>
    </row>
    <row r="30" spans="1:6" outlineLevel="1" x14ac:dyDescent="0.2">
      <c r="A30" s="20" t="s">
        <v>40</v>
      </c>
      <c r="B30" s="20" t="s">
        <v>41</v>
      </c>
      <c r="C30" s="20" t="s">
        <v>42</v>
      </c>
      <c r="D30" s="20" t="s">
        <v>43</v>
      </c>
      <c r="E30" s="20" t="s">
        <v>44</v>
      </c>
      <c r="F30" s="20" t="s">
        <v>45</v>
      </c>
    </row>
    <row r="31" spans="1:6" outlineLevel="1" x14ac:dyDescent="0.2">
      <c r="A31" s="59"/>
      <c r="B31" s="59"/>
      <c r="C31" s="59"/>
      <c r="D31" s="59"/>
      <c r="E31" s="60"/>
      <c r="F31" s="59"/>
    </row>
    <row r="32" spans="1:6" outlineLevel="1" x14ac:dyDescent="0.2">
      <c r="A32" s="59"/>
      <c r="B32" s="59"/>
      <c r="C32" s="59"/>
      <c r="D32" s="59"/>
      <c r="E32" s="60"/>
      <c r="F32" s="59"/>
    </row>
    <row r="33" spans="1:6" outlineLevel="1" x14ac:dyDescent="0.2">
      <c r="A33" s="59"/>
      <c r="B33" s="59"/>
      <c r="C33" s="59"/>
      <c r="D33" s="59"/>
      <c r="E33" s="60"/>
      <c r="F33" s="59"/>
    </row>
    <row r="34" spans="1:6" outlineLevel="1" x14ac:dyDescent="0.2">
      <c r="A34" s="15"/>
      <c r="B34" s="15"/>
      <c r="C34" s="15"/>
      <c r="D34" s="15"/>
      <c r="E34" s="16"/>
      <c r="F34" s="15"/>
    </row>
    <row r="35" spans="1:6" outlineLevel="1" x14ac:dyDescent="0.2">
      <c r="C35" s="100" t="s">
        <v>1508</v>
      </c>
      <c r="D35" s="100">
        <f>SUM(FCO!D31:D33)</f>
        <v>0</v>
      </c>
    </row>
    <row r="36" spans="1:6" collapsed="1" x14ac:dyDescent="0.2">
      <c r="A36" s="101">
        <v>43252</v>
      </c>
    </row>
    <row r="37" spans="1:6" hidden="1" outlineLevel="1" x14ac:dyDescent="0.2">
      <c r="A37" s="20" t="s">
        <v>40</v>
      </c>
      <c r="B37" s="20" t="s">
        <v>41</v>
      </c>
      <c r="C37" s="20" t="s">
        <v>42</v>
      </c>
      <c r="D37" s="20" t="s">
        <v>43</v>
      </c>
      <c r="E37" s="20" t="s">
        <v>44</v>
      </c>
      <c r="F37" s="20" t="s">
        <v>45</v>
      </c>
    </row>
    <row r="38" spans="1:6" hidden="1" outlineLevel="1" x14ac:dyDescent="0.2">
      <c r="A38" s="87"/>
      <c r="B38" s="87"/>
      <c r="C38" s="87"/>
      <c r="D38" s="87"/>
      <c r="E38" s="88"/>
      <c r="F38" s="87"/>
    </row>
    <row r="39" spans="1:6" hidden="1" outlineLevel="1" x14ac:dyDescent="0.2">
      <c r="A39" s="87"/>
      <c r="B39" s="87"/>
      <c r="C39" s="87"/>
      <c r="D39" s="87"/>
      <c r="E39" s="88"/>
      <c r="F39" s="87"/>
    </row>
    <row r="40" spans="1:6" hidden="1" outlineLevel="1" x14ac:dyDescent="0.2">
      <c r="A40" s="87"/>
      <c r="B40" s="87"/>
      <c r="C40" s="87"/>
      <c r="D40" s="87"/>
      <c r="E40" s="88"/>
      <c r="F40" s="87"/>
    </row>
    <row r="41" spans="1:6" hidden="1" outlineLevel="1" x14ac:dyDescent="0.2">
      <c r="A41" s="15"/>
      <c r="B41" s="15"/>
      <c r="C41" s="15"/>
      <c r="D41" s="15"/>
      <c r="E41" s="16"/>
      <c r="F41" s="15"/>
    </row>
    <row r="42" spans="1:6" hidden="1" outlineLevel="1" x14ac:dyDescent="0.2">
      <c r="A42" s="15"/>
      <c r="C42" s="100" t="s">
        <v>1508</v>
      </c>
      <c r="D42" s="100">
        <f>SUM(D38:D40)</f>
        <v>0</v>
      </c>
    </row>
    <row r="43" spans="1:6" collapsed="1" x14ac:dyDescent="0.2">
      <c r="A43" s="101">
        <v>43282</v>
      </c>
    </row>
    <row r="44" spans="1:6" hidden="1" outlineLevel="1" x14ac:dyDescent="0.2">
      <c r="A44" s="20" t="s">
        <v>40</v>
      </c>
      <c r="B44" s="20" t="s">
        <v>41</v>
      </c>
      <c r="C44" s="20" t="s">
        <v>42</v>
      </c>
      <c r="D44" s="20" t="s">
        <v>43</v>
      </c>
      <c r="E44" s="20" t="s">
        <v>44</v>
      </c>
      <c r="F44" s="20" t="s">
        <v>45</v>
      </c>
    </row>
    <row r="45" spans="1:6" hidden="1" outlineLevel="1" x14ac:dyDescent="0.2">
      <c r="A45" s="87"/>
      <c r="B45" s="87"/>
      <c r="C45" s="87"/>
      <c r="D45" s="87"/>
      <c r="E45" s="88"/>
      <c r="F45" s="87"/>
    </row>
    <row r="46" spans="1:6" hidden="1" outlineLevel="1" x14ac:dyDescent="0.2">
      <c r="A46" s="87"/>
      <c r="B46" s="87"/>
      <c r="C46" s="87"/>
      <c r="D46" s="87"/>
      <c r="E46" s="88"/>
      <c r="F46" s="87"/>
    </row>
    <row r="47" spans="1:6" hidden="1" outlineLevel="1" x14ac:dyDescent="0.2">
      <c r="A47" s="87"/>
      <c r="B47" s="87"/>
      <c r="C47" s="87"/>
      <c r="D47" s="87"/>
      <c r="E47" s="88"/>
      <c r="F47" s="87"/>
    </row>
    <row r="48" spans="1:6" hidden="1" outlineLevel="1" x14ac:dyDescent="0.2">
      <c r="A48" s="76"/>
      <c r="B48" s="76"/>
      <c r="C48" s="76"/>
      <c r="D48" s="76"/>
      <c r="E48" s="77"/>
      <c r="F48" s="76"/>
    </row>
    <row r="49" spans="1:6" hidden="1" outlineLevel="1" x14ac:dyDescent="0.2">
      <c r="C49" s="100" t="s">
        <v>1508</v>
      </c>
      <c r="D49" s="100">
        <f>SUM(D45:D47)</f>
        <v>0</v>
      </c>
    </row>
    <row r="50" spans="1:6" collapsed="1" x14ac:dyDescent="0.2">
      <c r="A50" s="113">
        <v>43313</v>
      </c>
      <c r="B50" s="104"/>
      <c r="C50" s="104"/>
      <c r="D50" s="104"/>
      <c r="E50" s="104"/>
      <c r="F50" s="104"/>
    </row>
    <row r="51" spans="1:6" hidden="1" outlineLevel="1" x14ac:dyDescent="0.2">
      <c r="A51" s="20" t="s">
        <v>40</v>
      </c>
      <c r="B51" s="20" t="s">
        <v>41</v>
      </c>
      <c r="C51" s="20" t="s">
        <v>42</v>
      </c>
      <c r="D51" s="20" t="s">
        <v>43</v>
      </c>
      <c r="E51" s="20" t="s">
        <v>44</v>
      </c>
      <c r="F51" s="20" t="s">
        <v>45</v>
      </c>
    </row>
    <row r="52" spans="1:6" hidden="1" outlineLevel="1" x14ac:dyDescent="0.2">
      <c r="A52" s="87"/>
      <c r="B52" s="87"/>
      <c r="C52" s="87"/>
      <c r="D52" s="87"/>
      <c r="E52" s="88"/>
      <c r="F52" s="87"/>
    </row>
    <row r="53" spans="1:6" hidden="1" outlineLevel="1" x14ac:dyDescent="0.2">
      <c r="A53" s="87"/>
      <c r="B53" s="87"/>
      <c r="C53" s="87"/>
      <c r="D53" s="87"/>
      <c r="E53" s="88"/>
      <c r="F53" s="87"/>
    </row>
    <row r="54" spans="1:6" hidden="1" outlineLevel="1" x14ac:dyDescent="0.2">
      <c r="A54" s="87"/>
      <c r="B54" s="87"/>
      <c r="C54" s="87"/>
      <c r="D54" s="87"/>
      <c r="E54" s="88"/>
      <c r="F54" s="87"/>
    </row>
    <row r="55" spans="1:6" hidden="1" outlineLevel="1" x14ac:dyDescent="0.2"/>
    <row r="56" spans="1:6" hidden="1" outlineLevel="1" x14ac:dyDescent="0.2">
      <c r="C56" s="100" t="s">
        <v>1508</v>
      </c>
      <c r="D56" s="100">
        <f>SUM(D52:D54)</f>
        <v>0</v>
      </c>
    </row>
    <row r="57" spans="1:6" collapsed="1" x14ac:dyDescent="0.2">
      <c r="A57" s="101">
        <v>43344</v>
      </c>
    </row>
    <row r="58" spans="1:6" hidden="1" outlineLevel="1" x14ac:dyDescent="0.2">
      <c r="A58" s="20" t="s">
        <v>40</v>
      </c>
      <c r="B58" s="20" t="s">
        <v>41</v>
      </c>
      <c r="C58" s="20" t="s">
        <v>42</v>
      </c>
      <c r="D58" s="20" t="s">
        <v>43</v>
      </c>
      <c r="E58" s="20" t="s">
        <v>44</v>
      </c>
      <c r="F58" s="20" t="s">
        <v>45</v>
      </c>
    </row>
    <row r="59" spans="1:6" hidden="1" outlineLevel="1" x14ac:dyDescent="0.2">
      <c r="A59" s="13"/>
      <c r="B59" s="13"/>
      <c r="C59" s="13"/>
      <c r="D59" s="13"/>
      <c r="E59" s="14"/>
      <c r="F59" s="13"/>
    </row>
    <row r="60" spans="1:6" hidden="1" outlineLevel="1" x14ac:dyDescent="0.2">
      <c r="A60" s="11"/>
      <c r="B60" s="11"/>
      <c r="C60" s="11"/>
      <c r="D60" s="11"/>
      <c r="E60" s="12"/>
      <c r="F60" s="11"/>
    </row>
    <row r="61" spans="1:6" hidden="1" outlineLevel="1" x14ac:dyDescent="0.2">
      <c r="A61" s="11"/>
      <c r="B61" s="11"/>
      <c r="C61" s="11"/>
      <c r="D61" s="11"/>
      <c r="E61" s="12"/>
      <c r="F61" s="11"/>
    </row>
    <row r="62" spans="1:6" hidden="1" outlineLevel="1" x14ac:dyDescent="0.2">
      <c r="A62" s="15"/>
      <c r="B62" s="15"/>
      <c r="C62" s="76"/>
      <c r="D62" s="76"/>
      <c r="E62" s="77"/>
      <c r="F62" s="76"/>
    </row>
    <row r="63" spans="1:6" hidden="1" outlineLevel="1" x14ac:dyDescent="0.2">
      <c r="C63" s="100" t="s">
        <v>115</v>
      </c>
      <c r="D63" s="100">
        <f>SUM(D59:D61)</f>
        <v>0</v>
      </c>
    </row>
    <row r="64" spans="1:6" collapsed="1" x14ac:dyDescent="0.2">
      <c r="A64" s="101">
        <v>43374</v>
      </c>
    </row>
    <row r="65" spans="1:7" hidden="1" outlineLevel="1" x14ac:dyDescent="0.2">
      <c r="A65" s="21" t="s">
        <v>40</v>
      </c>
      <c r="B65" s="21" t="s">
        <v>41</v>
      </c>
      <c r="C65" s="21" t="s">
        <v>42</v>
      </c>
      <c r="D65" s="21" t="s">
        <v>43</v>
      </c>
      <c r="E65" s="21" t="s">
        <v>44</v>
      </c>
      <c r="F65" s="21" t="s">
        <v>45</v>
      </c>
    </row>
    <row r="66" spans="1:7" hidden="1" outlineLevel="1" x14ac:dyDescent="0.2">
      <c r="A66" s="86"/>
      <c r="B66" s="86"/>
      <c r="C66" s="86"/>
      <c r="D66" s="86"/>
      <c r="E66" s="10"/>
      <c r="F66" s="86"/>
    </row>
    <row r="67" spans="1:7" hidden="1" outlineLevel="1" x14ac:dyDescent="0.2">
      <c r="A67" s="11"/>
      <c r="B67" s="86"/>
      <c r="C67" s="11"/>
      <c r="D67" s="11"/>
      <c r="E67" s="12"/>
      <c r="F67" s="11"/>
    </row>
    <row r="68" spans="1:7" hidden="1" outlineLevel="1" x14ac:dyDescent="0.2">
      <c r="A68" s="11"/>
      <c r="B68" s="86"/>
      <c r="C68" s="11"/>
      <c r="D68" s="11"/>
      <c r="E68" s="12"/>
      <c r="F68" s="11"/>
    </row>
    <row r="69" spans="1:7" hidden="1" outlineLevel="1" x14ac:dyDescent="0.2">
      <c r="A69" s="78"/>
      <c r="B69" s="83"/>
      <c r="C69" s="78"/>
      <c r="D69" s="84"/>
      <c r="E69" s="79"/>
      <c r="F69" s="78"/>
    </row>
    <row r="70" spans="1:7" hidden="1" outlineLevel="1" x14ac:dyDescent="0.2">
      <c r="C70" s="100" t="s">
        <v>115</v>
      </c>
      <c r="D70" s="100">
        <f>SUM(D66:D68)</f>
        <v>0</v>
      </c>
      <c r="E70" s="100"/>
    </row>
    <row r="71" spans="1:7" collapsed="1" x14ac:dyDescent="0.2">
      <c r="A71" s="101">
        <v>43405</v>
      </c>
    </row>
    <row r="72" spans="1:7" hidden="1" outlineLevel="1" x14ac:dyDescent="0.2">
      <c r="A72" s="21" t="s">
        <v>40</v>
      </c>
      <c r="B72" s="21" t="s">
        <v>41</v>
      </c>
      <c r="C72" s="21" t="s">
        <v>42</v>
      </c>
      <c r="D72" s="21" t="s">
        <v>43</v>
      </c>
      <c r="E72" s="21" t="s">
        <v>44</v>
      </c>
      <c r="F72" s="21" t="s">
        <v>45</v>
      </c>
    </row>
    <row r="73" spans="1:7" hidden="1" outlineLevel="1" x14ac:dyDescent="0.2">
      <c r="A73" s="80"/>
      <c r="B73" s="58"/>
      <c r="C73" s="80"/>
      <c r="D73" s="85"/>
      <c r="E73" s="81"/>
      <c r="F73" s="80"/>
    </row>
    <row r="74" spans="1:7" hidden="1" outlineLevel="1" x14ac:dyDescent="0.2">
      <c r="A74" s="75"/>
      <c r="B74" s="58"/>
      <c r="C74" s="80"/>
      <c r="D74" s="82"/>
      <c r="E74" s="22"/>
      <c r="F74" s="75"/>
    </row>
    <row r="75" spans="1:7" hidden="1" outlineLevel="1" x14ac:dyDescent="0.2">
      <c r="A75" s="75"/>
      <c r="B75" s="86"/>
      <c r="C75" s="11"/>
      <c r="D75" s="82"/>
      <c r="E75" s="22"/>
      <c r="F75" s="75"/>
    </row>
    <row r="76" spans="1:7" hidden="1" outlineLevel="1" x14ac:dyDescent="0.2">
      <c r="A76" s="78"/>
      <c r="B76" s="83"/>
      <c r="D76" s="100"/>
      <c r="F76" s="100"/>
      <c r="G76" s="100"/>
    </row>
    <row r="77" spans="1:7" hidden="1" outlineLevel="1" x14ac:dyDescent="0.2">
      <c r="C77" s="100" t="s">
        <v>115</v>
      </c>
      <c r="D77" s="100">
        <f>SUM(D73:D75)</f>
        <v>0</v>
      </c>
      <c r="E77" s="100"/>
    </row>
    <row r="78" spans="1:7" collapsed="1" x14ac:dyDescent="0.2">
      <c r="A78" s="101">
        <v>43435</v>
      </c>
    </row>
    <row r="79" spans="1:7" hidden="1" outlineLevel="1" x14ac:dyDescent="0.2">
      <c r="A79" s="21" t="s">
        <v>40</v>
      </c>
      <c r="B79" s="21" t="s">
        <v>41</v>
      </c>
      <c r="C79" s="21" t="s">
        <v>42</v>
      </c>
      <c r="D79" s="21" t="s">
        <v>43</v>
      </c>
      <c r="E79" s="21" t="s">
        <v>44</v>
      </c>
      <c r="F79" s="21" t="s">
        <v>45</v>
      </c>
    </row>
    <row r="80" spans="1:7" hidden="1" outlineLevel="1" x14ac:dyDescent="0.2">
      <c r="A80" s="59"/>
      <c r="B80" s="59"/>
      <c r="C80" s="59"/>
      <c r="D80" s="59"/>
      <c r="E80" s="60"/>
      <c r="F80" s="80"/>
    </row>
    <row r="81" spans="1:7" hidden="1" outlineLevel="1" x14ac:dyDescent="0.2">
      <c r="A81" s="59"/>
      <c r="B81" s="59"/>
      <c r="C81" s="59"/>
      <c r="D81" s="59"/>
      <c r="E81" s="60"/>
      <c r="F81" s="80"/>
    </row>
    <row r="82" spans="1:7" hidden="1" outlineLevel="1" x14ac:dyDescent="0.2">
      <c r="A82" s="11"/>
      <c r="B82" s="11"/>
      <c r="C82" s="11"/>
      <c r="D82" s="11"/>
      <c r="E82" s="12"/>
      <c r="F82" s="89"/>
    </row>
    <row r="83" spans="1:7" hidden="1" outlineLevel="1" x14ac:dyDescent="0.2">
      <c r="E83" s="100"/>
      <c r="G83" s="106"/>
    </row>
    <row r="84" spans="1:7" hidden="1" outlineLevel="1" x14ac:dyDescent="0.2">
      <c r="C84" s="100" t="s">
        <v>115</v>
      </c>
      <c r="D84" s="100">
        <f>SUM(D80:D82)</f>
        <v>0</v>
      </c>
      <c r="E84" s="100"/>
    </row>
  </sheetData>
  <autoFilter ref="A79:F79" xr:uid="{00000000-0009-0000-0000-00000A000000}">
    <sortState ref="A235:F248">
      <sortCondition ref="B234"/>
    </sortState>
  </autoFilter>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G84"/>
  <sheetViews>
    <sheetView zoomScale="90" zoomScaleNormal="90" workbookViewId="0">
      <selection activeCell="D28" sqref="D28"/>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87"/>
      <c r="B3" s="87"/>
      <c r="C3" s="87"/>
      <c r="D3" s="87"/>
      <c r="E3" s="88"/>
      <c r="F3" s="87"/>
    </row>
    <row r="4" spans="1:6" hidden="1" outlineLevel="1" x14ac:dyDescent="0.2">
      <c r="A4" s="87"/>
      <c r="B4" s="87"/>
      <c r="C4" s="87"/>
      <c r="D4" s="87"/>
      <c r="E4" s="88"/>
      <c r="F4" s="87"/>
    </row>
    <row r="5" spans="1:6" hidden="1" outlineLevel="1" x14ac:dyDescent="0.2">
      <c r="A5" s="87"/>
      <c r="B5" s="87"/>
      <c r="C5" s="87"/>
      <c r="D5" s="87"/>
      <c r="E5" s="88"/>
      <c r="F5" s="87"/>
    </row>
    <row r="6" spans="1:6" hidden="1" outlineLevel="1" x14ac:dyDescent="0.2"/>
    <row r="7" spans="1:6" hidden="1" outlineLevel="1" x14ac:dyDescent="0.2">
      <c r="C7" s="99" t="s">
        <v>115</v>
      </c>
      <c r="D7" s="100">
        <f>SUM(D3:D5)</f>
        <v>0</v>
      </c>
    </row>
    <row r="8" spans="1:6" collapsed="1" x14ac:dyDescent="0.2">
      <c r="A8" s="101">
        <v>43132</v>
      </c>
    </row>
    <row r="9" spans="1:6" hidden="1" outlineLevel="1" x14ac:dyDescent="0.2">
      <c r="A9" s="20" t="s">
        <v>40</v>
      </c>
      <c r="B9" s="20" t="s">
        <v>41</v>
      </c>
      <c r="C9" s="20" t="s">
        <v>42</v>
      </c>
      <c r="D9" s="20" t="s">
        <v>43</v>
      </c>
      <c r="E9" s="20" t="s">
        <v>44</v>
      </c>
      <c r="F9" s="20" t="s">
        <v>45</v>
      </c>
    </row>
    <row r="10" spans="1:6" hidden="1" outlineLevel="1" x14ac:dyDescent="0.2">
      <c r="A10" s="87"/>
      <c r="B10" s="87"/>
      <c r="C10" s="87"/>
      <c r="D10" s="87"/>
      <c r="E10" s="88"/>
      <c r="F10" s="87"/>
    </row>
    <row r="11" spans="1:6" hidden="1" outlineLevel="1" x14ac:dyDescent="0.2">
      <c r="A11" s="87"/>
      <c r="B11" s="87"/>
      <c r="C11" s="87"/>
      <c r="D11" s="87"/>
      <c r="E11" s="88"/>
      <c r="F11" s="87"/>
    </row>
    <row r="12" spans="1:6" hidden="1" outlineLevel="1" x14ac:dyDescent="0.2">
      <c r="A12" s="87"/>
      <c r="B12" s="87"/>
      <c r="C12" s="87"/>
      <c r="D12" s="87"/>
      <c r="E12" s="88"/>
      <c r="F12" s="87"/>
    </row>
    <row r="13" spans="1:6" hidden="1" outlineLevel="1" x14ac:dyDescent="0.2"/>
    <row r="14" spans="1:6" hidden="1" outlineLevel="1" x14ac:dyDescent="0.2">
      <c r="C14" s="99" t="s">
        <v>115</v>
      </c>
      <c r="D14" s="100">
        <f>SUM(D10:D12)</f>
        <v>0</v>
      </c>
    </row>
    <row r="15" spans="1:6" collapsed="1" x14ac:dyDescent="0.2">
      <c r="A15" s="101">
        <v>43160</v>
      </c>
    </row>
    <row r="16" spans="1:6" hidden="1" outlineLevel="1" x14ac:dyDescent="0.2">
      <c r="A16" s="20" t="s">
        <v>40</v>
      </c>
      <c r="B16" s="20" t="s">
        <v>41</v>
      </c>
      <c r="C16" s="20" t="s">
        <v>42</v>
      </c>
      <c r="D16" s="20" t="s">
        <v>43</v>
      </c>
      <c r="E16" s="20" t="s">
        <v>44</v>
      </c>
      <c r="F16" s="20" t="s">
        <v>45</v>
      </c>
    </row>
    <row r="17" spans="1:6" hidden="1" outlineLevel="1" x14ac:dyDescent="0.2">
      <c r="A17" s="87"/>
      <c r="B17" s="87"/>
      <c r="C17" s="87"/>
      <c r="D17" s="87"/>
      <c r="E17" s="88"/>
      <c r="F17" s="87"/>
    </row>
    <row r="18" spans="1:6" hidden="1" outlineLevel="1" x14ac:dyDescent="0.2">
      <c r="A18" s="87"/>
      <c r="B18" s="87"/>
      <c r="C18" s="87"/>
      <c r="D18" s="87"/>
      <c r="E18" s="88"/>
      <c r="F18" s="87"/>
    </row>
    <row r="19" spans="1:6" hidden="1" outlineLevel="1" x14ac:dyDescent="0.2">
      <c r="A19" s="87"/>
      <c r="B19" s="87"/>
      <c r="C19" s="87"/>
      <c r="D19" s="87"/>
      <c r="E19" s="88"/>
      <c r="F19" s="87"/>
    </row>
    <row r="20" spans="1:6" hidden="1" outlineLevel="1" x14ac:dyDescent="0.2"/>
    <row r="21" spans="1:6" hidden="1" outlineLevel="1" x14ac:dyDescent="0.2">
      <c r="C21" s="99" t="s">
        <v>115</v>
      </c>
      <c r="D21" s="100">
        <f>SUM(D17:D19)</f>
        <v>0</v>
      </c>
    </row>
    <row r="22" spans="1:6" x14ac:dyDescent="0.2">
      <c r="A22" s="101">
        <v>43191</v>
      </c>
    </row>
    <row r="23" spans="1:6" outlineLevel="1" x14ac:dyDescent="0.2">
      <c r="A23" s="20" t="s">
        <v>40</v>
      </c>
      <c r="B23" s="20" t="s">
        <v>41</v>
      </c>
      <c r="C23" s="20" t="s">
        <v>42</v>
      </c>
      <c r="D23" s="20" t="s">
        <v>43</v>
      </c>
      <c r="E23" s="20" t="s">
        <v>44</v>
      </c>
      <c r="F23" s="20" t="s">
        <v>45</v>
      </c>
    </row>
    <row r="24" spans="1:6" outlineLevel="1" x14ac:dyDescent="0.2">
      <c r="A24" s="87"/>
      <c r="B24" s="87"/>
      <c r="C24" s="87"/>
      <c r="D24" s="87"/>
      <c r="E24" s="88"/>
      <c r="F24" s="87"/>
    </row>
    <row r="25" spans="1:6" outlineLevel="1" x14ac:dyDescent="0.2">
      <c r="A25" s="87"/>
      <c r="B25" s="87"/>
      <c r="C25" s="87"/>
      <c r="D25" s="87"/>
      <c r="E25" s="88"/>
      <c r="F25" s="87"/>
    </row>
    <row r="26" spans="1:6" outlineLevel="1" x14ac:dyDescent="0.2">
      <c r="A26" s="87"/>
      <c r="B26" s="87"/>
      <c r="C26" s="87"/>
      <c r="D26" s="87"/>
      <c r="E26" s="88"/>
      <c r="F26" s="87"/>
    </row>
    <row r="27" spans="1:6" outlineLevel="1" x14ac:dyDescent="0.2">
      <c r="A27" s="15"/>
      <c r="B27" s="15"/>
      <c r="C27" s="15"/>
      <c r="D27" s="15"/>
      <c r="E27" s="16"/>
      <c r="F27" s="15"/>
    </row>
    <row r="28" spans="1:6" outlineLevel="1" x14ac:dyDescent="0.2">
      <c r="C28" s="100" t="s">
        <v>1508</v>
      </c>
      <c r="D28" s="100">
        <f>SUM(D24:D26)</f>
        <v>0</v>
      </c>
    </row>
    <row r="29" spans="1:6" collapsed="1" x14ac:dyDescent="0.2">
      <c r="A29" s="101">
        <v>43221</v>
      </c>
    </row>
    <row r="30" spans="1:6" hidden="1" outlineLevel="1" x14ac:dyDescent="0.2">
      <c r="A30" s="20" t="s">
        <v>40</v>
      </c>
      <c r="B30" s="20" t="s">
        <v>41</v>
      </c>
      <c r="C30" s="20" t="s">
        <v>42</v>
      </c>
      <c r="D30" s="20" t="s">
        <v>43</v>
      </c>
      <c r="E30" s="20" t="s">
        <v>44</v>
      </c>
      <c r="F30" s="20" t="s">
        <v>45</v>
      </c>
    </row>
    <row r="31" spans="1:6" hidden="1" outlineLevel="1" x14ac:dyDescent="0.2">
      <c r="A31" s="59"/>
      <c r="B31" s="59"/>
      <c r="C31" s="59"/>
      <c r="D31" s="59"/>
      <c r="E31" s="60"/>
      <c r="F31" s="59"/>
    </row>
    <row r="32" spans="1:6" hidden="1" outlineLevel="1" x14ac:dyDescent="0.2">
      <c r="A32" s="59"/>
      <c r="B32" s="59"/>
      <c r="C32" s="59"/>
      <c r="D32" s="59"/>
      <c r="E32" s="60"/>
      <c r="F32" s="59"/>
    </row>
    <row r="33" spans="1:6" hidden="1" outlineLevel="1" x14ac:dyDescent="0.2">
      <c r="A33" s="59"/>
      <c r="B33" s="59"/>
      <c r="C33" s="59"/>
      <c r="D33" s="59"/>
      <c r="E33" s="60"/>
      <c r="F33" s="59"/>
    </row>
    <row r="34" spans="1:6" hidden="1" outlineLevel="1" x14ac:dyDescent="0.2">
      <c r="A34" s="15"/>
      <c r="B34" s="15"/>
      <c r="C34" s="15"/>
      <c r="D34" s="15"/>
      <c r="E34" s="16"/>
      <c r="F34" s="15"/>
    </row>
    <row r="35" spans="1:6" hidden="1" outlineLevel="1" x14ac:dyDescent="0.2">
      <c r="C35" s="100" t="s">
        <v>1508</v>
      </c>
      <c r="D35" s="100">
        <f>SUM(DC!D31:D33)</f>
        <v>0</v>
      </c>
    </row>
    <row r="36" spans="1:6" collapsed="1" x14ac:dyDescent="0.2">
      <c r="A36" s="101">
        <v>43252</v>
      </c>
    </row>
    <row r="37" spans="1:6" hidden="1" outlineLevel="1" x14ac:dyDescent="0.2">
      <c r="A37" s="20" t="s">
        <v>40</v>
      </c>
      <c r="B37" s="20" t="s">
        <v>41</v>
      </c>
      <c r="C37" s="20" t="s">
        <v>42</v>
      </c>
      <c r="D37" s="20" t="s">
        <v>43</v>
      </c>
      <c r="E37" s="20" t="s">
        <v>44</v>
      </c>
      <c r="F37" s="20" t="s">
        <v>45</v>
      </c>
    </row>
    <row r="38" spans="1:6" hidden="1" outlineLevel="1" x14ac:dyDescent="0.2">
      <c r="A38" s="87"/>
      <c r="B38" s="87"/>
      <c r="C38" s="87"/>
      <c r="D38" s="87"/>
      <c r="E38" s="88"/>
      <c r="F38" s="87"/>
    </row>
    <row r="39" spans="1:6" hidden="1" outlineLevel="1" x14ac:dyDescent="0.2">
      <c r="A39" s="87"/>
      <c r="B39" s="87"/>
      <c r="C39" s="87"/>
      <c r="D39" s="87"/>
      <c r="E39" s="88"/>
      <c r="F39" s="87"/>
    </row>
    <row r="40" spans="1:6" hidden="1" outlineLevel="1" x14ac:dyDescent="0.2">
      <c r="A40" s="87"/>
      <c r="B40" s="87"/>
      <c r="C40" s="87"/>
      <c r="D40" s="87"/>
      <c r="E40" s="88"/>
      <c r="F40" s="87"/>
    </row>
    <row r="41" spans="1:6" hidden="1" outlineLevel="1" x14ac:dyDescent="0.2">
      <c r="A41" s="15"/>
      <c r="B41" s="15"/>
      <c r="C41" s="15"/>
      <c r="D41" s="15"/>
      <c r="E41" s="16"/>
      <c r="F41" s="15"/>
    </row>
    <row r="42" spans="1:6" hidden="1" outlineLevel="1" x14ac:dyDescent="0.2">
      <c r="A42" s="15"/>
      <c r="C42" s="100" t="s">
        <v>1508</v>
      </c>
      <c r="D42" s="100">
        <f>SUM(D38:D40)</f>
        <v>0</v>
      </c>
    </row>
    <row r="43" spans="1:6" collapsed="1" x14ac:dyDescent="0.2">
      <c r="A43" s="101">
        <v>43282</v>
      </c>
    </row>
    <row r="44" spans="1:6" hidden="1" outlineLevel="1" x14ac:dyDescent="0.2">
      <c r="A44" s="20" t="s">
        <v>40</v>
      </c>
      <c r="B44" s="20" t="s">
        <v>41</v>
      </c>
      <c r="C44" s="20" t="s">
        <v>42</v>
      </c>
      <c r="D44" s="20" t="s">
        <v>43</v>
      </c>
      <c r="E44" s="20" t="s">
        <v>44</v>
      </c>
      <c r="F44" s="20" t="s">
        <v>45</v>
      </c>
    </row>
    <row r="45" spans="1:6" hidden="1" outlineLevel="1" x14ac:dyDescent="0.2">
      <c r="A45" s="87"/>
      <c r="B45" s="87"/>
      <c r="C45" s="87"/>
      <c r="D45" s="87"/>
      <c r="E45" s="88"/>
      <c r="F45" s="87"/>
    </row>
    <row r="46" spans="1:6" hidden="1" outlineLevel="1" x14ac:dyDescent="0.2">
      <c r="A46" s="87"/>
      <c r="B46" s="87"/>
      <c r="C46" s="87"/>
      <c r="D46" s="87"/>
      <c r="E46" s="88"/>
      <c r="F46" s="87"/>
    </row>
    <row r="47" spans="1:6" hidden="1" outlineLevel="1" x14ac:dyDescent="0.2">
      <c r="A47" s="87"/>
      <c r="B47" s="87"/>
      <c r="C47" s="87"/>
      <c r="D47" s="87"/>
      <c r="E47" s="88"/>
      <c r="F47" s="87"/>
    </row>
    <row r="48" spans="1:6" hidden="1" outlineLevel="1" x14ac:dyDescent="0.2">
      <c r="A48" s="76"/>
      <c r="B48" s="76"/>
      <c r="C48" s="76"/>
      <c r="D48" s="76"/>
      <c r="E48" s="77"/>
      <c r="F48" s="76"/>
    </row>
    <row r="49" spans="1:6" hidden="1" outlineLevel="1" x14ac:dyDescent="0.2">
      <c r="C49" s="100" t="s">
        <v>1508</v>
      </c>
      <c r="D49" s="100">
        <f>SUM(D45:D47)</f>
        <v>0</v>
      </c>
    </row>
    <row r="50" spans="1:6" collapsed="1" x14ac:dyDescent="0.2">
      <c r="A50" s="113">
        <v>43313</v>
      </c>
      <c r="B50" s="104"/>
      <c r="C50" s="104"/>
      <c r="D50" s="104"/>
      <c r="E50" s="104"/>
      <c r="F50" s="104"/>
    </row>
    <row r="51" spans="1:6" hidden="1" outlineLevel="1" x14ac:dyDescent="0.2">
      <c r="A51" s="20" t="s">
        <v>40</v>
      </c>
      <c r="B51" s="20" t="s">
        <v>41</v>
      </c>
      <c r="C51" s="20" t="s">
        <v>42</v>
      </c>
      <c r="D51" s="20" t="s">
        <v>43</v>
      </c>
      <c r="E51" s="20" t="s">
        <v>44</v>
      </c>
      <c r="F51" s="20" t="s">
        <v>45</v>
      </c>
    </row>
    <row r="52" spans="1:6" hidden="1" outlineLevel="1" x14ac:dyDescent="0.2">
      <c r="A52" s="87"/>
      <c r="B52" s="87"/>
      <c r="C52" s="87"/>
      <c r="D52" s="87"/>
      <c r="E52" s="88"/>
      <c r="F52" s="87"/>
    </row>
    <row r="53" spans="1:6" hidden="1" outlineLevel="1" x14ac:dyDescent="0.2">
      <c r="A53" s="87"/>
      <c r="B53" s="87"/>
      <c r="C53" s="87"/>
      <c r="D53" s="87"/>
      <c r="E53" s="88"/>
      <c r="F53" s="87"/>
    </row>
    <row r="54" spans="1:6" hidden="1" outlineLevel="1" x14ac:dyDescent="0.2">
      <c r="A54" s="87"/>
      <c r="B54" s="87"/>
      <c r="C54" s="87"/>
      <c r="D54" s="87"/>
      <c r="E54" s="88"/>
      <c r="F54" s="87"/>
    </row>
    <row r="55" spans="1:6" hidden="1" outlineLevel="1" x14ac:dyDescent="0.2"/>
    <row r="56" spans="1:6" hidden="1" outlineLevel="1" x14ac:dyDescent="0.2">
      <c r="C56" s="100" t="s">
        <v>1508</v>
      </c>
      <c r="D56" s="100">
        <f>SUM(D52:D54)</f>
        <v>0</v>
      </c>
    </row>
    <row r="57" spans="1:6" collapsed="1" x14ac:dyDescent="0.2">
      <c r="A57" s="101">
        <v>43344</v>
      </c>
    </row>
    <row r="58" spans="1:6" hidden="1" outlineLevel="1" x14ac:dyDescent="0.2">
      <c r="A58" s="20" t="s">
        <v>40</v>
      </c>
      <c r="B58" s="20" t="s">
        <v>41</v>
      </c>
      <c r="C58" s="20" t="s">
        <v>42</v>
      </c>
      <c r="D58" s="20" t="s">
        <v>43</v>
      </c>
      <c r="E58" s="20" t="s">
        <v>44</v>
      </c>
      <c r="F58" s="20" t="s">
        <v>45</v>
      </c>
    </row>
    <row r="59" spans="1:6" hidden="1" outlineLevel="1" x14ac:dyDescent="0.2">
      <c r="A59" s="13"/>
      <c r="B59" s="13"/>
      <c r="C59" s="13"/>
      <c r="D59" s="13"/>
      <c r="E59" s="14"/>
      <c r="F59" s="13"/>
    </row>
    <row r="60" spans="1:6" hidden="1" outlineLevel="1" x14ac:dyDescent="0.2">
      <c r="A60" s="11"/>
      <c r="B60" s="11"/>
      <c r="C60" s="11"/>
      <c r="D60" s="11"/>
      <c r="E60" s="12"/>
      <c r="F60" s="11"/>
    </row>
    <row r="61" spans="1:6" hidden="1" outlineLevel="1" x14ac:dyDescent="0.2">
      <c r="A61" s="11"/>
      <c r="B61" s="11"/>
      <c r="C61" s="11"/>
      <c r="D61" s="11"/>
      <c r="E61" s="12"/>
      <c r="F61" s="11"/>
    </row>
    <row r="62" spans="1:6" hidden="1" outlineLevel="1" x14ac:dyDescent="0.2">
      <c r="A62" s="15"/>
      <c r="B62" s="15"/>
      <c r="C62" s="76"/>
      <c r="D62" s="76"/>
      <c r="E62" s="77"/>
      <c r="F62" s="76"/>
    </row>
    <row r="63" spans="1:6" hidden="1" outlineLevel="1" x14ac:dyDescent="0.2">
      <c r="C63" s="100" t="s">
        <v>115</v>
      </c>
      <c r="D63" s="100">
        <f>SUM(D59:D61)</f>
        <v>0</v>
      </c>
    </row>
    <row r="64" spans="1:6" collapsed="1" x14ac:dyDescent="0.2">
      <c r="A64" s="101">
        <v>43374</v>
      </c>
    </row>
    <row r="65" spans="1:7" hidden="1" outlineLevel="1" x14ac:dyDescent="0.2">
      <c r="A65" s="21" t="s">
        <v>40</v>
      </c>
      <c r="B65" s="21" t="s">
        <v>41</v>
      </c>
      <c r="C65" s="21" t="s">
        <v>42</v>
      </c>
      <c r="D65" s="21" t="s">
        <v>43</v>
      </c>
      <c r="E65" s="21" t="s">
        <v>44</v>
      </c>
      <c r="F65" s="21" t="s">
        <v>45</v>
      </c>
    </row>
    <row r="66" spans="1:7" hidden="1" outlineLevel="1" x14ac:dyDescent="0.2">
      <c r="A66" s="86"/>
      <c r="B66" s="86"/>
      <c r="C66" s="86"/>
      <c r="D66" s="86"/>
      <c r="E66" s="10"/>
      <c r="F66" s="86"/>
    </row>
    <row r="67" spans="1:7" hidden="1" outlineLevel="1" x14ac:dyDescent="0.2">
      <c r="A67" s="11"/>
      <c r="B67" s="86"/>
      <c r="C67" s="11"/>
      <c r="D67" s="11"/>
      <c r="E67" s="12"/>
      <c r="F67" s="11"/>
    </row>
    <row r="68" spans="1:7" hidden="1" outlineLevel="1" x14ac:dyDescent="0.2">
      <c r="A68" s="11"/>
      <c r="B68" s="86"/>
      <c r="C68" s="11"/>
      <c r="D68" s="11"/>
      <c r="E68" s="12"/>
      <c r="F68" s="11"/>
    </row>
    <row r="69" spans="1:7" hidden="1" outlineLevel="1" x14ac:dyDescent="0.2">
      <c r="A69" s="78"/>
      <c r="B69" s="83"/>
      <c r="C69" s="78"/>
      <c r="D69" s="84"/>
      <c r="E69" s="79"/>
      <c r="F69" s="78"/>
    </row>
    <row r="70" spans="1:7" hidden="1" outlineLevel="1" x14ac:dyDescent="0.2">
      <c r="C70" s="100" t="s">
        <v>115</v>
      </c>
      <c r="D70" s="100">
        <f>SUM(D66:D68)</f>
        <v>0</v>
      </c>
      <c r="E70" s="100"/>
    </row>
    <row r="71" spans="1:7" collapsed="1" x14ac:dyDescent="0.2">
      <c r="A71" s="101">
        <v>43405</v>
      </c>
    </row>
    <row r="72" spans="1:7" hidden="1" outlineLevel="1" x14ac:dyDescent="0.2">
      <c r="A72" s="21" t="s">
        <v>40</v>
      </c>
      <c r="B72" s="21" t="s">
        <v>41</v>
      </c>
      <c r="C72" s="21" t="s">
        <v>42</v>
      </c>
      <c r="D72" s="21" t="s">
        <v>43</v>
      </c>
      <c r="E72" s="21" t="s">
        <v>44</v>
      </c>
      <c r="F72" s="21" t="s">
        <v>45</v>
      </c>
    </row>
    <row r="73" spans="1:7" hidden="1" outlineLevel="1" x14ac:dyDescent="0.2">
      <c r="A73" s="80"/>
      <c r="B73" s="58"/>
      <c r="C73" s="80"/>
      <c r="D73" s="85"/>
      <c r="E73" s="81"/>
      <c r="F73" s="80"/>
    </row>
    <row r="74" spans="1:7" hidden="1" outlineLevel="1" x14ac:dyDescent="0.2">
      <c r="A74" s="75"/>
      <c r="B74" s="58"/>
      <c r="C74" s="80"/>
      <c r="D74" s="82"/>
      <c r="E74" s="22"/>
      <c r="F74" s="75"/>
    </row>
    <row r="75" spans="1:7" hidden="1" outlineLevel="1" x14ac:dyDescent="0.2">
      <c r="A75" s="75"/>
      <c r="B75" s="86"/>
      <c r="C75" s="11"/>
      <c r="D75" s="82"/>
      <c r="E75" s="22"/>
      <c r="F75" s="75"/>
    </row>
    <row r="76" spans="1:7" hidden="1" outlineLevel="1" x14ac:dyDescent="0.2">
      <c r="A76" s="78"/>
      <c r="B76" s="83"/>
      <c r="D76" s="100"/>
      <c r="F76" s="100"/>
      <c r="G76" s="100"/>
    </row>
    <row r="77" spans="1:7" hidden="1" outlineLevel="1" x14ac:dyDescent="0.2">
      <c r="C77" s="100" t="s">
        <v>115</v>
      </c>
      <c r="D77" s="100">
        <f>SUM(D73:D75)</f>
        <v>0</v>
      </c>
      <c r="E77" s="100"/>
    </row>
    <row r="78" spans="1:7" collapsed="1" x14ac:dyDescent="0.2">
      <c r="A78" s="101">
        <v>43435</v>
      </c>
    </row>
    <row r="79" spans="1:7" hidden="1" outlineLevel="1" x14ac:dyDescent="0.2">
      <c r="A79" s="21" t="s">
        <v>40</v>
      </c>
      <c r="B79" s="21" t="s">
        <v>41</v>
      </c>
      <c r="C79" s="21" t="s">
        <v>42</v>
      </c>
      <c r="D79" s="21" t="s">
        <v>43</v>
      </c>
      <c r="E79" s="21" t="s">
        <v>44</v>
      </c>
      <c r="F79" s="21" t="s">
        <v>45</v>
      </c>
    </row>
    <row r="80" spans="1:7" hidden="1" outlineLevel="1" x14ac:dyDescent="0.2">
      <c r="A80" s="59"/>
      <c r="B80" s="59"/>
      <c r="C80" s="59"/>
      <c r="D80" s="59"/>
      <c r="E80" s="60"/>
      <c r="F80" s="80"/>
    </row>
    <row r="81" spans="1:7" hidden="1" outlineLevel="1" x14ac:dyDescent="0.2">
      <c r="A81" s="59"/>
      <c r="B81" s="59"/>
      <c r="C81" s="59"/>
      <c r="D81" s="59"/>
      <c r="E81" s="60"/>
      <c r="F81" s="80"/>
    </row>
    <row r="82" spans="1:7" hidden="1" outlineLevel="1" x14ac:dyDescent="0.2">
      <c r="A82" s="11"/>
      <c r="B82" s="11"/>
      <c r="C82" s="11"/>
      <c r="D82" s="11"/>
      <c r="E82" s="12"/>
      <c r="F82" s="89"/>
    </row>
    <row r="83" spans="1:7" hidden="1" outlineLevel="1" x14ac:dyDescent="0.2">
      <c r="E83" s="100"/>
      <c r="G83" s="106"/>
    </row>
    <row r="84" spans="1:7" hidden="1" outlineLevel="1" x14ac:dyDescent="0.2">
      <c r="C84" s="100" t="s">
        <v>115</v>
      </c>
      <c r="D84" s="100">
        <f>SUM(D80:D82)</f>
        <v>0</v>
      </c>
      <c r="E84" s="100"/>
    </row>
  </sheetData>
  <autoFilter ref="A79:F79" xr:uid="{00000000-0009-0000-0000-00000B000000}">
    <sortState ref="A235:F248">
      <sortCondition ref="B234"/>
    </sortState>
  </autoFilter>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G122"/>
  <sheetViews>
    <sheetView zoomScale="90" zoomScaleNormal="90" workbookViewId="0">
      <selection activeCell="D73" sqref="D73"/>
    </sheetView>
  </sheetViews>
  <sheetFormatPr defaultColWidth="8.85546875" defaultRowHeight="12.75" outlineLevelRow="1" x14ac:dyDescent="0.2"/>
  <cols>
    <col min="1" max="1" width="14" style="102" customWidth="1"/>
    <col min="2" max="2" width="23.7109375" style="102" customWidth="1"/>
    <col min="3" max="3" width="17" style="102" customWidth="1"/>
    <col min="4" max="4" width="13.5703125" style="102" bestFit="1" customWidth="1"/>
    <col min="5" max="5" width="11.85546875" style="102" bestFit="1" customWidth="1"/>
    <col min="6" max="6" width="46.28515625"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t="25.5" hidden="1" outlineLevel="1" x14ac:dyDescent="0.2">
      <c r="A3" s="59" t="s">
        <v>1547</v>
      </c>
      <c r="B3" s="59" t="s">
        <v>1548</v>
      </c>
      <c r="C3" s="59" t="s">
        <v>63</v>
      </c>
      <c r="D3" s="11">
        <v>0.5</v>
      </c>
      <c r="E3" s="12">
        <v>43102</v>
      </c>
      <c r="F3" s="11" t="s">
        <v>1549</v>
      </c>
    </row>
    <row r="4" spans="1:6" hidden="1" outlineLevel="1" x14ac:dyDescent="0.2">
      <c r="A4" s="59" t="s">
        <v>1547</v>
      </c>
      <c r="B4" s="59" t="s">
        <v>1548</v>
      </c>
      <c r="C4" s="59" t="s">
        <v>63</v>
      </c>
      <c r="D4" s="11">
        <v>1.5</v>
      </c>
      <c r="E4" s="12">
        <v>43105</v>
      </c>
      <c r="F4" s="11" t="s">
        <v>1550</v>
      </c>
    </row>
    <row r="5" spans="1:6" hidden="1" outlineLevel="1" x14ac:dyDescent="0.2">
      <c r="A5" s="59" t="s">
        <v>1547</v>
      </c>
      <c r="B5" s="87" t="s">
        <v>1551</v>
      </c>
      <c r="C5" s="59" t="s">
        <v>63</v>
      </c>
      <c r="D5" s="11">
        <v>0.25</v>
      </c>
      <c r="E5" s="12">
        <v>43130</v>
      </c>
      <c r="F5" s="11" t="s">
        <v>1552</v>
      </c>
    </row>
    <row r="6" spans="1:6" hidden="1" outlineLevel="1" x14ac:dyDescent="0.2">
      <c r="A6" s="59" t="s">
        <v>1547</v>
      </c>
      <c r="B6" s="59" t="s">
        <v>1553</v>
      </c>
      <c r="C6" s="59" t="s">
        <v>63</v>
      </c>
      <c r="D6" s="11">
        <v>0.33</v>
      </c>
      <c r="E6" s="12">
        <v>43102</v>
      </c>
      <c r="F6" s="11" t="s">
        <v>1554</v>
      </c>
    </row>
    <row r="7" spans="1:6" hidden="1" outlineLevel="1" x14ac:dyDescent="0.2">
      <c r="A7" s="59" t="s">
        <v>1547</v>
      </c>
      <c r="B7" s="59" t="s">
        <v>1553</v>
      </c>
      <c r="C7" s="59" t="s">
        <v>63</v>
      </c>
      <c r="D7" s="11">
        <v>0.25</v>
      </c>
      <c r="E7" s="12">
        <v>43103</v>
      </c>
      <c r="F7" s="11" t="s">
        <v>1555</v>
      </c>
    </row>
    <row r="8" spans="1:6" ht="25.5" hidden="1" outlineLevel="1" x14ac:dyDescent="0.2">
      <c r="A8" s="59" t="s">
        <v>1547</v>
      </c>
      <c r="B8" s="59" t="s">
        <v>1553</v>
      </c>
      <c r="C8" s="59" t="s">
        <v>63</v>
      </c>
      <c r="D8" s="11">
        <v>0.25</v>
      </c>
      <c r="E8" s="12">
        <v>43109</v>
      </c>
      <c r="F8" s="11" t="s">
        <v>1556</v>
      </c>
    </row>
    <row r="9" spans="1:6" hidden="1" outlineLevel="1" x14ac:dyDescent="0.2">
      <c r="A9" s="59" t="s">
        <v>1547</v>
      </c>
      <c r="B9" s="59" t="s">
        <v>1553</v>
      </c>
      <c r="C9" s="59" t="s">
        <v>63</v>
      </c>
      <c r="D9" s="11">
        <v>0.5</v>
      </c>
      <c r="E9" s="12">
        <v>43109</v>
      </c>
      <c r="F9" s="11" t="s">
        <v>1557</v>
      </c>
    </row>
    <row r="10" spans="1:6" ht="25.5" hidden="1" outlineLevel="1" x14ac:dyDescent="0.2">
      <c r="A10" s="59" t="s">
        <v>1547</v>
      </c>
      <c r="B10" s="59" t="s">
        <v>1553</v>
      </c>
      <c r="C10" s="59" t="s">
        <v>63</v>
      </c>
      <c r="D10" s="11">
        <v>0.25</v>
      </c>
      <c r="E10" s="12">
        <v>43115</v>
      </c>
      <c r="F10" s="11" t="s">
        <v>1558</v>
      </c>
    </row>
    <row r="11" spans="1:6" ht="25.5" hidden="1" outlineLevel="1" x14ac:dyDescent="0.2">
      <c r="A11" s="59" t="s">
        <v>1547</v>
      </c>
      <c r="B11" s="59" t="s">
        <v>1553</v>
      </c>
      <c r="C11" s="59" t="s">
        <v>63</v>
      </c>
      <c r="D11" s="11">
        <v>0.25</v>
      </c>
      <c r="E11" s="12">
        <v>43115</v>
      </c>
      <c r="F11" s="11" t="s">
        <v>1559</v>
      </c>
    </row>
    <row r="12" spans="1:6" ht="25.5" hidden="1" outlineLevel="1" x14ac:dyDescent="0.2">
      <c r="A12" s="59" t="s">
        <v>1547</v>
      </c>
      <c r="B12" s="59" t="s">
        <v>1553</v>
      </c>
      <c r="C12" s="59" t="s">
        <v>63</v>
      </c>
      <c r="D12" s="11">
        <v>0.25</v>
      </c>
      <c r="E12" s="12">
        <v>43119</v>
      </c>
      <c r="F12" s="11" t="s">
        <v>1560</v>
      </c>
    </row>
    <row r="13" spans="1:6" hidden="1" outlineLevel="1" x14ac:dyDescent="0.2">
      <c r="A13" s="59" t="s">
        <v>1547</v>
      </c>
      <c r="B13" s="59" t="s">
        <v>1553</v>
      </c>
      <c r="C13" s="59" t="s">
        <v>63</v>
      </c>
      <c r="D13" s="11">
        <v>0.25</v>
      </c>
      <c r="E13" s="12">
        <v>43125</v>
      </c>
      <c r="F13" s="11" t="s">
        <v>1561</v>
      </c>
    </row>
    <row r="14" spans="1:6" hidden="1" outlineLevel="1" x14ac:dyDescent="0.2">
      <c r="A14" s="59" t="s">
        <v>1547</v>
      </c>
      <c r="B14" s="59" t="s">
        <v>1553</v>
      </c>
      <c r="C14" s="59" t="s">
        <v>63</v>
      </c>
      <c r="D14" s="11">
        <v>0.5</v>
      </c>
      <c r="E14" s="12">
        <v>43129</v>
      </c>
      <c r="F14" s="86" t="s">
        <v>1562</v>
      </c>
    </row>
    <row r="15" spans="1:6" hidden="1" outlineLevel="1" x14ac:dyDescent="0.2"/>
    <row r="16" spans="1:6" hidden="1" outlineLevel="1" x14ac:dyDescent="0.2">
      <c r="C16" s="99" t="s">
        <v>115</v>
      </c>
      <c r="D16" s="146">
        <f>SUM(D3:D14)</f>
        <v>5.08</v>
      </c>
    </row>
    <row r="17" spans="1:6" collapsed="1" x14ac:dyDescent="0.2">
      <c r="A17" s="101">
        <v>43132</v>
      </c>
    </row>
    <row r="18" spans="1:6" hidden="1" outlineLevel="1" x14ac:dyDescent="0.2">
      <c r="A18" s="20" t="s">
        <v>40</v>
      </c>
      <c r="B18" s="20" t="s">
        <v>41</v>
      </c>
      <c r="C18" s="20" t="s">
        <v>42</v>
      </c>
      <c r="D18" s="155" t="s">
        <v>43</v>
      </c>
      <c r="E18" s="20" t="s">
        <v>44</v>
      </c>
      <c r="F18" s="20" t="s">
        <v>45</v>
      </c>
    </row>
    <row r="19" spans="1:6" ht="25.5" hidden="1" outlineLevel="1" x14ac:dyDescent="0.2">
      <c r="A19" s="59" t="s">
        <v>1547</v>
      </c>
      <c r="B19" s="59" t="s">
        <v>1553</v>
      </c>
      <c r="C19" s="154" t="s">
        <v>1563</v>
      </c>
      <c r="D19" s="59">
        <v>0.25</v>
      </c>
      <c r="E19" s="60">
        <v>43139</v>
      </c>
      <c r="F19" s="59" t="s">
        <v>1564</v>
      </c>
    </row>
    <row r="20" spans="1:6" ht="25.5" hidden="1" outlineLevel="1" x14ac:dyDescent="0.2">
      <c r="A20" s="59" t="s">
        <v>1547</v>
      </c>
      <c r="B20" s="59" t="s">
        <v>1553</v>
      </c>
      <c r="C20" s="154" t="s">
        <v>1563</v>
      </c>
      <c r="D20" s="59">
        <v>1</v>
      </c>
      <c r="E20" s="60">
        <v>43145</v>
      </c>
      <c r="F20" s="59" t="s">
        <v>1565</v>
      </c>
    </row>
    <row r="21" spans="1:6" ht="38.25" hidden="1" outlineLevel="1" x14ac:dyDescent="0.2">
      <c r="A21" s="59" t="s">
        <v>1547</v>
      </c>
      <c r="B21" s="59" t="s">
        <v>1553</v>
      </c>
      <c r="C21" s="154" t="s">
        <v>1563</v>
      </c>
      <c r="D21" s="59">
        <v>0.25</v>
      </c>
      <c r="E21" s="60">
        <v>43147</v>
      </c>
      <c r="F21" s="59" t="s">
        <v>1566</v>
      </c>
    </row>
    <row r="22" spans="1:6" hidden="1" outlineLevel="1" x14ac:dyDescent="0.2">
      <c r="A22" s="59" t="s">
        <v>1547</v>
      </c>
      <c r="B22" s="59" t="s">
        <v>1553</v>
      </c>
      <c r="C22" s="154" t="s">
        <v>1563</v>
      </c>
      <c r="D22" s="59">
        <v>1</v>
      </c>
      <c r="E22" s="60">
        <v>43154</v>
      </c>
      <c r="F22" s="59" t="s">
        <v>1567</v>
      </c>
    </row>
    <row r="23" spans="1:6" ht="25.5" hidden="1" outlineLevel="1" x14ac:dyDescent="0.2">
      <c r="A23" s="59" t="s">
        <v>1547</v>
      </c>
      <c r="B23" s="59" t="s">
        <v>1553</v>
      </c>
      <c r="C23" s="154" t="s">
        <v>1563</v>
      </c>
      <c r="D23" s="59">
        <v>0.5</v>
      </c>
      <c r="E23" s="60">
        <v>43159</v>
      </c>
      <c r="F23" s="59" t="s">
        <v>1568</v>
      </c>
    </row>
    <row r="24" spans="1:6" ht="38.25" hidden="1" outlineLevel="1" x14ac:dyDescent="0.2">
      <c r="A24" s="59" t="s">
        <v>1547</v>
      </c>
      <c r="B24" s="59" t="s">
        <v>1553</v>
      </c>
      <c r="C24" s="154" t="s">
        <v>1563</v>
      </c>
      <c r="D24" s="59">
        <v>0.25</v>
      </c>
      <c r="E24" s="60">
        <v>43159</v>
      </c>
      <c r="F24" s="59" t="s">
        <v>1569</v>
      </c>
    </row>
    <row r="25" spans="1:6" hidden="1" outlineLevel="1" x14ac:dyDescent="0.2"/>
    <row r="26" spans="1:6" hidden="1" outlineLevel="1" x14ac:dyDescent="0.2">
      <c r="C26" s="99" t="s">
        <v>115</v>
      </c>
      <c r="D26" s="100">
        <f>SUM(D19:D24)</f>
        <v>3.25</v>
      </c>
    </row>
    <row r="27" spans="1:6" collapsed="1" x14ac:dyDescent="0.2">
      <c r="A27" s="101">
        <v>43160</v>
      </c>
    </row>
    <row r="28" spans="1:6" hidden="1" outlineLevel="1" x14ac:dyDescent="0.2">
      <c r="A28" s="20" t="s">
        <v>40</v>
      </c>
      <c r="B28" s="20" t="s">
        <v>41</v>
      </c>
      <c r="C28" s="20" t="s">
        <v>42</v>
      </c>
      <c r="D28" s="20" t="s">
        <v>43</v>
      </c>
      <c r="E28" s="20" t="s">
        <v>44</v>
      </c>
      <c r="F28" s="20" t="s">
        <v>45</v>
      </c>
    </row>
    <row r="29" spans="1:6" hidden="1" outlineLevel="1" x14ac:dyDescent="0.2">
      <c r="A29" s="23" t="s">
        <v>1570</v>
      </c>
      <c r="B29" s="87" t="s">
        <v>1571</v>
      </c>
      <c r="C29" s="87" t="s">
        <v>63</v>
      </c>
      <c r="D29" s="87">
        <v>1</v>
      </c>
      <c r="E29" s="88">
        <v>43179</v>
      </c>
      <c r="F29" s="87" t="s">
        <v>1572</v>
      </c>
    </row>
    <row r="30" spans="1:6" hidden="1" outlineLevel="1" x14ac:dyDescent="0.2">
      <c r="A30" s="23" t="s">
        <v>1570</v>
      </c>
      <c r="B30" s="87" t="s">
        <v>1571</v>
      </c>
      <c r="C30" s="87" t="s">
        <v>63</v>
      </c>
      <c r="D30" s="87">
        <v>0.5</v>
      </c>
      <c r="E30" s="88">
        <v>43186</v>
      </c>
      <c r="F30" s="87" t="s">
        <v>1573</v>
      </c>
    </row>
    <row r="31" spans="1:6" hidden="1" outlineLevel="1" x14ac:dyDescent="0.2">
      <c r="A31" s="23" t="s">
        <v>1570</v>
      </c>
      <c r="B31" s="87" t="s">
        <v>1571</v>
      </c>
      <c r="C31" s="87" t="s">
        <v>63</v>
      </c>
      <c r="D31" s="87">
        <v>0.5</v>
      </c>
      <c r="E31" s="88">
        <v>43187</v>
      </c>
      <c r="F31" s="87" t="s">
        <v>1573</v>
      </c>
    </row>
    <row r="32" spans="1:6" hidden="1" outlineLevel="1" x14ac:dyDescent="0.2">
      <c r="A32" s="23" t="s">
        <v>1570</v>
      </c>
      <c r="B32" s="59" t="s">
        <v>1553</v>
      </c>
      <c r="C32" s="59" t="s">
        <v>63</v>
      </c>
      <c r="D32" s="87">
        <v>1</v>
      </c>
      <c r="E32" s="88">
        <v>43161</v>
      </c>
      <c r="F32" s="87" t="s">
        <v>1574</v>
      </c>
    </row>
    <row r="33" spans="1:6" hidden="1" outlineLevel="1" x14ac:dyDescent="0.2">
      <c r="A33" s="23" t="s">
        <v>1570</v>
      </c>
      <c r="B33" s="59" t="s">
        <v>1553</v>
      </c>
      <c r="C33" s="59" t="s">
        <v>63</v>
      </c>
      <c r="D33" s="87">
        <v>0.25</v>
      </c>
      <c r="E33" s="88">
        <v>43166</v>
      </c>
      <c r="F33" s="87" t="s">
        <v>1575</v>
      </c>
    </row>
    <row r="34" spans="1:6" hidden="1" outlineLevel="1" x14ac:dyDescent="0.2">
      <c r="A34" s="23" t="s">
        <v>1570</v>
      </c>
      <c r="B34" s="59" t="s">
        <v>1553</v>
      </c>
      <c r="C34" s="59" t="s">
        <v>63</v>
      </c>
      <c r="D34" s="87">
        <v>0.5</v>
      </c>
      <c r="E34" s="88">
        <v>43167</v>
      </c>
      <c r="F34" s="87" t="s">
        <v>1576</v>
      </c>
    </row>
    <row r="35" spans="1:6" hidden="1" outlineLevel="1" x14ac:dyDescent="0.2">
      <c r="A35" s="23" t="s">
        <v>1570</v>
      </c>
      <c r="B35" s="59" t="s">
        <v>1553</v>
      </c>
      <c r="C35" s="59" t="s">
        <v>63</v>
      </c>
      <c r="D35" s="87">
        <v>0.5</v>
      </c>
      <c r="E35" s="88">
        <v>43171</v>
      </c>
      <c r="F35" s="87" t="s">
        <v>1577</v>
      </c>
    </row>
    <row r="36" spans="1:6" hidden="1" outlineLevel="1" x14ac:dyDescent="0.2">
      <c r="A36" s="23" t="s">
        <v>1570</v>
      </c>
      <c r="B36" s="59" t="s">
        <v>1553</v>
      </c>
      <c r="C36" s="59" t="s">
        <v>63</v>
      </c>
      <c r="D36" s="87">
        <v>0.5</v>
      </c>
      <c r="E36" s="88">
        <v>43172</v>
      </c>
      <c r="F36" s="87" t="s">
        <v>1577</v>
      </c>
    </row>
    <row r="37" spans="1:6" hidden="1" outlineLevel="1" x14ac:dyDescent="0.2">
      <c r="A37" s="23" t="s">
        <v>1570</v>
      </c>
      <c r="B37" s="59" t="s">
        <v>1553</v>
      </c>
      <c r="C37" s="59" t="s">
        <v>63</v>
      </c>
      <c r="D37" s="87">
        <v>0.25</v>
      </c>
      <c r="E37" s="88">
        <v>43174</v>
      </c>
      <c r="F37" s="87" t="s">
        <v>1578</v>
      </c>
    </row>
    <row r="38" spans="1:6" hidden="1" outlineLevel="1" x14ac:dyDescent="0.2">
      <c r="A38" s="23" t="s">
        <v>1570</v>
      </c>
      <c r="B38" s="59" t="s">
        <v>1553</v>
      </c>
      <c r="C38" s="59" t="s">
        <v>63</v>
      </c>
      <c r="D38" s="87">
        <v>0.5</v>
      </c>
      <c r="E38" s="88">
        <v>43174</v>
      </c>
      <c r="F38" s="87" t="s">
        <v>1579</v>
      </c>
    </row>
    <row r="39" spans="1:6" hidden="1" outlineLevel="1" x14ac:dyDescent="0.2">
      <c r="A39" s="23" t="s">
        <v>1570</v>
      </c>
      <c r="B39" s="59" t="s">
        <v>1553</v>
      </c>
      <c r="C39" s="59" t="s">
        <v>63</v>
      </c>
      <c r="D39" s="87">
        <v>0.5</v>
      </c>
      <c r="E39" s="88">
        <v>43175</v>
      </c>
      <c r="F39" s="87" t="s">
        <v>1580</v>
      </c>
    </row>
    <row r="40" spans="1:6" hidden="1" outlineLevel="1" x14ac:dyDescent="0.2">
      <c r="A40" s="23" t="s">
        <v>1570</v>
      </c>
      <c r="B40" s="59" t="s">
        <v>1553</v>
      </c>
      <c r="C40" s="59" t="s">
        <v>63</v>
      </c>
      <c r="D40" s="87">
        <v>0.25</v>
      </c>
      <c r="E40" s="88">
        <v>43178</v>
      </c>
      <c r="F40" s="87" t="s">
        <v>1581</v>
      </c>
    </row>
    <row r="41" spans="1:6" hidden="1" outlineLevel="1" x14ac:dyDescent="0.2">
      <c r="A41" s="23" t="s">
        <v>1570</v>
      </c>
      <c r="B41" s="59" t="s">
        <v>1553</v>
      </c>
      <c r="C41" s="59" t="s">
        <v>63</v>
      </c>
      <c r="D41" s="87">
        <v>0.5</v>
      </c>
      <c r="E41" s="88">
        <v>43181</v>
      </c>
      <c r="F41" s="87" t="s">
        <v>1582</v>
      </c>
    </row>
    <row r="42" spans="1:6" hidden="1" outlineLevel="1" x14ac:dyDescent="0.2">
      <c r="A42" s="23" t="s">
        <v>1570</v>
      </c>
      <c r="B42" s="59" t="s">
        <v>1553</v>
      </c>
      <c r="C42" s="59" t="s">
        <v>63</v>
      </c>
      <c r="D42" s="87">
        <v>0.5</v>
      </c>
      <c r="E42" s="88">
        <v>43187</v>
      </c>
      <c r="F42" s="87" t="s">
        <v>1583</v>
      </c>
    </row>
    <row r="43" spans="1:6" hidden="1" outlineLevel="1" x14ac:dyDescent="0.2">
      <c r="A43" s="15"/>
      <c r="B43" s="15"/>
      <c r="C43" s="15"/>
      <c r="D43" s="104"/>
      <c r="E43" s="16"/>
      <c r="F43" s="15"/>
    </row>
    <row r="44" spans="1:6" hidden="1" outlineLevel="1" x14ac:dyDescent="0.2">
      <c r="C44" s="99" t="s">
        <v>115</v>
      </c>
      <c r="D44" s="146">
        <f>SUM(D29:D42)</f>
        <v>7.25</v>
      </c>
    </row>
    <row r="45" spans="1:6" collapsed="1" x14ac:dyDescent="0.2">
      <c r="A45" s="101">
        <v>43191</v>
      </c>
    </row>
    <row r="46" spans="1:6" hidden="1" outlineLevel="1" x14ac:dyDescent="0.2">
      <c r="A46" s="155" t="s">
        <v>40</v>
      </c>
      <c r="B46" s="155" t="s">
        <v>41</v>
      </c>
      <c r="C46" s="155" t="s">
        <v>42</v>
      </c>
      <c r="D46" s="155" t="s">
        <v>43</v>
      </c>
      <c r="E46" s="155" t="s">
        <v>44</v>
      </c>
      <c r="F46" s="155" t="s">
        <v>45</v>
      </c>
    </row>
    <row r="47" spans="1:6" ht="25.5" hidden="1" outlineLevel="1" x14ac:dyDescent="0.2">
      <c r="A47" s="23" t="s">
        <v>1570</v>
      </c>
      <c r="B47" s="87" t="s">
        <v>1548</v>
      </c>
      <c r="C47" s="23" t="s">
        <v>1563</v>
      </c>
      <c r="D47" s="59">
        <v>0.5</v>
      </c>
      <c r="E47" s="60">
        <v>43203</v>
      </c>
      <c r="F47" s="59" t="s">
        <v>1584</v>
      </c>
    </row>
    <row r="48" spans="1:6" hidden="1" outlineLevel="1" x14ac:dyDescent="0.2">
      <c r="A48" s="23" t="s">
        <v>1570</v>
      </c>
      <c r="B48" s="87" t="s">
        <v>1551</v>
      </c>
      <c r="C48" s="23" t="s">
        <v>1563</v>
      </c>
      <c r="D48" s="59">
        <v>0.25</v>
      </c>
      <c r="E48" s="60">
        <v>43213</v>
      </c>
      <c r="F48" s="59" t="s">
        <v>1585</v>
      </c>
    </row>
    <row r="49" spans="1:6" hidden="1" outlineLevel="1" x14ac:dyDescent="0.2">
      <c r="A49" s="23" t="s">
        <v>1570</v>
      </c>
      <c r="B49" s="87" t="s">
        <v>1586</v>
      </c>
      <c r="C49" s="23" t="s">
        <v>1563</v>
      </c>
      <c r="D49" s="59">
        <v>0.5</v>
      </c>
      <c r="E49" s="60">
        <v>43214</v>
      </c>
      <c r="F49" s="59" t="s">
        <v>1587</v>
      </c>
    </row>
    <row r="50" spans="1:6" hidden="1" outlineLevel="1" x14ac:dyDescent="0.2">
      <c r="A50" s="23" t="s">
        <v>1570</v>
      </c>
      <c r="B50" s="87" t="s">
        <v>1586</v>
      </c>
      <c r="C50" s="23" t="s">
        <v>1563</v>
      </c>
      <c r="D50" s="59">
        <v>0.5</v>
      </c>
      <c r="E50" s="60">
        <v>43215</v>
      </c>
      <c r="F50" s="59" t="s">
        <v>1588</v>
      </c>
    </row>
    <row r="51" spans="1:6" hidden="1" outlineLevel="1" x14ac:dyDescent="0.2">
      <c r="A51" s="23" t="s">
        <v>1570</v>
      </c>
      <c r="B51" s="87" t="s">
        <v>1586</v>
      </c>
      <c r="C51" s="23" t="s">
        <v>1563</v>
      </c>
      <c r="D51" s="59">
        <v>0.75</v>
      </c>
      <c r="E51" s="60">
        <v>43216</v>
      </c>
      <c r="F51" s="59" t="s">
        <v>1589</v>
      </c>
    </row>
    <row r="52" spans="1:6" hidden="1" outlineLevel="1" x14ac:dyDescent="0.2">
      <c r="A52" s="23" t="s">
        <v>1570</v>
      </c>
      <c r="B52" s="87" t="s">
        <v>1586</v>
      </c>
      <c r="C52" s="23" t="s">
        <v>1563</v>
      </c>
      <c r="D52" s="59">
        <v>1</v>
      </c>
      <c r="E52" s="60">
        <v>43220</v>
      </c>
      <c r="F52" s="59" t="s">
        <v>1590</v>
      </c>
    </row>
    <row r="53" spans="1:6" hidden="1" outlineLevel="1" x14ac:dyDescent="0.2">
      <c r="A53" s="23" t="s">
        <v>1570</v>
      </c>
      <c r="B53" s="59" t="s">
        <v>1553</v>
      </c>
      <c r="C53" s="23" t="s">
        <v>1563</v>
      </c>
      <c r="D53" s="87">
        <v>0.5</v>
      </c>
      <c r="E53" s="88">
        <v>43193</v>
      </c>
      <c r="F53" s="87" t="s">
        <v>1591</v>
      </c>
    </row>
    <row r="54" spans="1:6" hidden="1" outlineLevel="1" x14ac:dyDescent="0.2">
      <c r="A54" s="23" t="s">
        <v>1570</v>
      </c>
      <c r="B54" s="59" t="s">
        <v>1553</v>
      </c>
      <c r="C54" s="23" t="s">
        <v>1563</v>
      </c>
      <c r="D54" s="87">
        <v>1</v>
      </c>
      <c r="E54" s="88">
        <v>43195</v>
      </c>
      <c r="F54" s="87" t="s">
        <v>1592</v>
      </c>
    </row>
    <row r="55" spans="1:6" hidden="1" outlineLevel="1" x14ac:dyDescent="0.2">
      <c r="A55" s="23" t="s">
        <v>1570</v>
      </c>
      <c r="B55" s="59" t="s">
        <v>1553</v>
      </c>
      <c r="C55" s="23" t="s">
        <v>1563</v>
      </c>
      <c r="D55" s="87">
        <v>0.5</v>
      </c>
      <c r="E55" s="88">
        <v>43200</v>
      </c>
      <c r="F55" s="87" t="s">
        <v>1593</v>
      </c>
    </row>
    <row r="56" spans="1:6" hidden="1" outlineLevel="1" x14ac:dyDescent="0.2">
      <c r="A56" s="23" t="s">
        <v>1570</v>
      </c>
      <c r="B56" s="59" t="s">
        <v>1553</v>
      </c>
      <c r="C56" s="23" t="s">
        <v>1563</v>
      </c>
      <c r="D56" s="87">
        <v>0.5</v>
      </c>
      <c r="E56" s="88">
        <v>43201</v>
      </c>
      <c r="F56" s="87" t="s">
        <v>1594</v>
      </c>
    </row>
    <row r="57" spans="1:6" hidden="1" outlineLevel="1" x14ac:dyDescent="0.2">
      <c r="A57" s="23" t="s">
        <v>1570</v>
      </c>
      <c r="B57" s="59" t="s">
        <v>1553</v>
      </c>
      <c r="C57" s="23" t="s">
        <v>1563</v>
      </c>
      <c r="D57" s="87">
        <v>2</v>
      </c>
      <c r="E57" s="88">
        <v>43201</v>
      </c>
      <c r="F57" s="87" t="s">
        <v>1595</v>
      </c>
    </row>
    <row r="58" spans="1:6" hidden="1" outlineLevel="1" x14ac:dyDescent="0.2">
      <c r="A58" s="23" t="s">
        <v>1570</v>
      </c>
      <c r="B58" s="59" t="s">
        <v>1553</v>
      </c>
      <c r="C58" s="23" t="s">
        <v>1563</v>
      </c>
      <c r="D58" s="87">
        <v>0.5</v>
      </c>
      <c r="E58" s="88">
        <v>43202</v>
      </c>
      <c r="F58" s="87" t="s">
        <v>1596</v>
      </c>
    </row>
    <row r="59" spans="1:6" hidden="1" outlineLevel="1" x14ac:dyDescent="0.2">
      <c r="A59" s="23" t="s">
        <v>1570</v>
      </c>
      <c r="B59" s="59" t="s">
        <v>1553</v>
      </c>
      <c r="C59" s="23" t="s">
        <v>1563</v>
      </c>
      <c r="D59" s="87">
        <v>0.25</v>
      </c>
      <c r="E59" s="88">
        <v>43206</v>
      </c>
      <c r="F59" s="87" t="s">
        <v>1597</v>
      </c>
    </row>
    <row r="60" spans="1:6" hidden="1" outlineLevel="1" x14ac:dyDescent="0.2">
      <c r="A60" s="23" t="s">
        <v>1570</v>
      </c>
      <c r="B60" s="59" t="s">
        <v>1553</v>
      </c>
      <c r="C60" s="23" t="s">
        <v>1563</v>
      </c>
      <c r="D60" s="87">
        <v>0.5</v>
      </c>
      <c r="E60" s="88">
        <v>43207</v>
      </c>
      <c r="F60" s="87" t="s">
        <v>1598</v>
      </c>
    </row>
    <row r="61" spans="1:6" hidden="1" outlineLevel="1" x14ac:dyDescent="0.2">
      <c r="A61" s="23" t="s">
        <v>1570</v>
      </c>
      <c r="B61" s="59" t="s">
        <v>1553</v>
      </c>
      <c r="C61" s="23" t="s">
        <v>1563</v>
      </c>
      <c r="D61" s="87">
        <v>0.5</v>
      </c>
      <c r="E61" s="88">
        <v>43207</v>
      </c>
      <c r="F61" s="87" t="s">
        <v>1599</v>
      </c>
    </row>
    <row r="62" spans="1:6" hidden="1" outlineLevel="1" x14ac:dyDescent="0.2">
      <c r="A62" s="23" t="s">
        <v>1570</v>
      </c>
      <c r="B62" s="59" t="s">
        <v>1553</v>
      </c>
      <c r="C62" s="23" t="s">
        <v>1563</v>
      </c>
      <c r="D62" s="87">
        <v>0.25</v>
      </c>
      <c r="E62" s="88">
        <v>43214</v>
      </c>
      <c r="F62" s="87" t="s">
        <v>1600</v>
      </c>
    </row>
    <row r="63" spans="1:6" hidden="1" outlineLevel="1" x14ac:dyDescent="0.2">
      <c r="A63" s="15"/>
      <c r="B63" s="15"/>
      <c r="C63" s="15"/>
      <c r="D63" s="15"/>
      <c r="E63" s="16"/>
      <c r="F63" s="15"/>
    </row>
    <row r="64" spans="1:6" hidden="1" outlineLevel="1" x14ac:dyDescent="0.2">
      <c r="C64" s="100" t="s">
        <v>1508</v>
      </c>
      <c r="D64" s="100">
        <f>SUM(D47:D62)</f>
        <v>10</v>
      </c>
    </row>
    <row r="65" spans="1:6" x14ac:dyDescent="0.2">
      <c r="A65" s="101">
        <v>43221</v>
      </c>
    </row>
    <row r="66" spans="1:6" outlineLevel="1" x14ac:dyDescent="0.2">
      <c r="A66" s="20" t="s">
        <v>40</v>
      </c>
      <c r="B66" s="20" t="s">
        <v>41</v>
      </c>
      <c r="C66" s="20" t="s">
        <v>42</v>
      </c>
      <c r="D66" s="20" t="s">
        <v>43</v>
      </c>
      <c r="E66" s="20" t="s">
        <v>44</v>
      </c>
      <c r="F66" s="20" t="s">
        <v>45</v>
      </c>
    </row>
    <row r="67" spans="1:6" outlineLevel="1" x14ac:dyDescent="0.2">
      <c r="A67" s="11" t="s">
        <v>1547</v>
      </c>
      <c r="B67" s="11" t="s">
        <v>1601</v>
      </c>
      <c r="C67" s="11" t="s">
        <v>63</v>
      </c>
      <c r="D67" s="11">
        <v>0.33</v>
      </c>
      <c r="E67" s="12">
        <v>43224</v>
      </c>
      <c r="F67" s="11" t="s">
        <v>1602</v>
      </c>
    </row>
    <row r="68" spans="1:6" outlineLevel="1" x14ac:dyDescent="0.2">
      <c r="A68" s="11" t="s">
        <v>1547</v>
      </c>
      <c r="B68" s="13" t="s">
        <v>1548</v>
      </c>
      <c r="C68" s="13" t="s">
        <v>63</v>
      </c>
      <c r="D68" s="13">
        <v>0.25</v>
      </c>
      <c r="E68" s="14">
        <v>43234</v>
      </c>
      <c r="F68" s="13" t="s">
        <v>1603</v>
      </c>
    </row>
    <row r="69" spans="1:6" outlineLevel="1" x14ac:dyDescent="0.2">
      <c r="A69" s="159" t="s">
        <v>1547</v>
      </c>
      <c r="B69" s="160" t="s">
        <v>1604</v>
      </c>
      <c r="C69" s="160" t="s">
        <v>1563</v>
      </c>
      <c r="D69" s="161">
        <v>0.25</v>
      </c>
      <c r="E69" s="162">
        <v>43241</v>
      </c>
      <c r="F69" s="160" t="s">
        <v>1605</v>
      </c>
    </row>
    <row r="70" spans="1:6" outlineLevel="1" x14ac:dyDescent="0.2">
      <c r="A70" s="159" t="s">
        <v>1547</v>
      </c>
      <c r="B70" s="160" t="s">
        <v>1606</v>
      </c>
      <c r="C70" s="160" t="s">
        <v>1563</v>
      </c>
      <c r="D70" s="161">
        <v>0.25</v>
      </c>
      <c r="E70" s="162">
        <v>43241</v>
      </c>
      <c r="F70" s="160" t="s">
        <v>1607</v>
      </c>
    </row>
    <row r="71" spans="1:6" outlineLevel="1" x14ac:dyDescent="0.2">
      <c r="A71" s="159" t="s">
        <v>1547</v>
      </c>
      <c r="B71" s="11" t="s">
        <v>1601</v>
      </c>
      <c r="C71" s="59" t="s">
        <v>63</v>
      </c>
      <c r="D71" s="59">
        <v>0.25</v>
      </c>
      <c r="E71" s="60">
        <v>43251</v>
      </c>
      <c r="F71" s="59" t="s">
        <v>1608</v>
      </c>
    </row>
    <row r="72" spans="1:6" outlineLevel="1" x14ac:dyDescent="0.2">
      <c r="A72" s="15"/>
      <c r="B72" s="15"/>
      <c r="C72" s="15"/>
      <c r="D72" s="15"/>
      <c r="E72" s="16"/>
      <c r="F72" s="15"/>
    </row>
    <row r="73" spans="1:6" outlineLevel="1" x14ac:dyDescent="0.2">
      <c r="C73" s="100" t="s">
        <v>1508</v>
      </c>
      <c r="D73" s="100">
        <f>SUM(PK!D67:D71)</f>
        <v>1.33</v>
      </c>
    </row>
    <row r="74" spans="1:6" collapsed="1" x14ac:dyDescent="0.2">
      <c r="A74" s="101">
        <v>43252</v>
      </c>
    </row>
    <row r="75" spans="1:6" hidden="1" outlineLevel="1" x14ac:dyDescent="0.2">
      <c r="A75" s="20" t="s">
        <v>40</v>
      </c>
      <c r="B75" s="20" t="s">
        <v>41</v>
      </c>
      <c r="C75" s="20" t="s">
        <v>42</v>
      </c>
      <c r="D75" s="20" t="s">
        <v>43</v>
      </c>
      <c r="E75" s="20" t="s">
        <v>44</v>
      </c>
      <c r="F75" s="20" t="s">
        <v>45</v>
      </c>
    </row>
    <row r="76" spans="1:6" hidden="1" outlineLevel="1" x14ac:dyDescent="0.2">
      <c r="A76" s="87"/>
      <c r="B76" s="87"/>
      <c r="C76" s="87"/>
      <c r="D76" s="87"/>
      <c r="E76" s="88"/>
      <c r="F76" s="87"/>
    </row>
    <row r="77" spans="1:6" hidden="1" outlineLevel="1" x14ac:dyDescent="0.2">
      <c r="A77" s="87"/>
      <c r="B77" s="87"/>
      <c r="C77" s="87"/>
      <c r="D77" s="87"/>
      <c r="E77" s="88"/>
      <c r="F77" s="87"/>
    </row>
    <row r="78" spans="1:6" hidden="1" outlineLevel="1" x14ac:dyDescent="0.2">
      <c r="A78" s="87"/>
      <c r="B78" s="87"/>
      <c r="C78" s="87"/>
      <c r="D78" s="87"/>
      <c r="E78" s="88"/>
      <c r="F78" s="87"/>
    </row>
    <row r="79" spans="1:6" hidden="1" outlineLevel="1" x14ac:dyDescent="0.2">
      <c r="A79" s="15"/>
      <c r="B79" s="15"/>
      <c r="C79" s="15"/>
      <c r="D79" s="15"/>
      <c r="E79" s="16"/>
      <c r="F79" s="15"/>
    </row>
    <row r="80" spans="1:6" hidden="1" outlineLevel="1" x14ac:dyDescent="0.2">
      <c r="A80" s="15"/>
      <c r="C80" s="100" t="s">
        <v>1508</v>
      </c>
      <c r="D80" s="100">
        <f>SUM(D76:D78)</f>
        <v>0</v>
      </c>
    </row>
    <row r="81" spans="1:6" collapsed="1" x14ac:dyDescent="0.2">
      <c r="A81" s="101">
        <v>43282</v>
      </c>
    </row>
    <row r="82" spans="1:6" hidden="1" outlineLevel="1" x14ac:dyDescent="0.2">
      <c r="A82" s="20" t="s">
        <v>40</v>
      </c>
      <c r="B82" s="20" t="s">
        <v>41</v>
      </c>
      <c r="C82" s="20" t="s">
        <v>42</v>
      </c>
      <c r="D82" s="20" t="s">
        <v>43</v>
      </c>
      <c r="E82" s="20" t="s">
        <v>44</v>
      </c>
      <c r="F82" s="20" t="s">
        <v>45</v>
      </c>
    </row>
    <row r="83" spans="1:6" hidden="1" outlineLevel="1" x14ac:dyDescent="0.2">
      <c r="A83" s="87"/>
      <c r="B83" s="87"/>
      <c r="C83" s="87"/>
      <c r="D83" s="87"/>
      <c r="E83" s="88"/>
      <c r="F83" s="87"/>
    </row>
    <row r="84" spans="1:6" hidden="1" outlineLevel="1" x14ac:dyDescent="0.2">
      <c r="A84" s="87"/>
      <c r="B84" s="87"/>
      <c r="C84" s="87"/>
      <c r="D84" s="87"/>
      <c r="E84" s="88"/>
      <c r="F84" s="87"/>
    </row>
    <row r="85" spans="1:6" hidden="1" outlineLevel="1" x14ac:dyDescent="0.2">
      <c r="A85" s="87"/>
      <c r="B85" s="87"/>
      <c r="C85" s="87"/>
      <c r="D85" s="87"/>
      <c r="E85" s="88"/>
      <c r="F85" s="87"/>
    </row>
    <row r="86" spans="1:6" hidden="1" outlineLevel="1" x14ac:dyDescent="0.2">
      <c r="A86" s="76"/>
      <c r="B86" s="76"/>
      <c r="C86" s="76"/>
      <c r="D86" s="76"/>
      <c r="E86" s="77"/>
      <c r="F86" s="76"/>
    </row>
    <row r="87" spans="1:6" hidden="1" outlineLevel="1" x14ac:dyDescent="0.2">
      <c r="C87" s="100" t="s">
        <v>1508</v>
      </c>
      <c r="D87" s="100">
        <f>SUM(D83:D85)</f>
        <v>0</v>
      </c>
    </row>
    <row r="88" spans="1:6" collapsed="1" x14ac:dyDescent="0.2">
      <c r="A88" s="113">
        <v>43313</v>
      </c>
      <c r="B88" s="104"/>
      <c r="C88" s="104"/>
      <c r="D88" s="104"/>
      <c r="E88" s="104"/>
      <c r="F88" s="104"/>
    </row>
    <row r="89" spans="1:6" hidden="1" outlineLevel="1" x14ac:dyDescent="0.2">
      <c r="A89" s="20" t="s">
        <v>40</v>
      </c>
      <c r="B89" s="20" t="s">
        <v>41</v>
      </c>
      <c r="C89" s="20" t="s">
        <v>42</v>
      </c>
      <c r="D89" s="20" t="s">
        <v>43</v>
      </c>
      <c r="E89" s="20" t="s">
        <v>44</v>
      </c>
      <c r="F89" s="20" t="s">
        <v>45</v>
      </c>
    </row>
    <row r="90" spans="1:6" hidden="1" outlineLevel="1" x14ac:dyDescent="0.2">
      <c r="A90" s="87"/>
      <c r="B90" s="87"/>
      <c r="C90" s="87"/>
      <c r="D90" s="87"/>
      <c r="E90" s="88"/>
      <c r="F90" s="87"/>
    </row>
    <row r="91" spans="1:6" hidden="1" outlineLevel="1" x14ac:dyDescent="0.2">
      <c r="A91" s="87"/>
      <c r="B91" s="87"/>
      <c r="C91" s="87"/>
      <c r="D91" s="87"/>
      <c r="E91" s="88"/>
      <c r="F91" s="87"/>
    </row>
    <row r="92" spans="1:6" hidden="1" outlineLevel="1" x14ac:dyDescent="0.2">
      <c r="A92" s="87"/>
      <c r="B92" s="87"/>
      <c r="C92" s="87"/>
      <c r="D92" s="87"/>
      <c r="E92" s="88"/>
      <c r="F92" s="87"/>
    </row>
    <row r="93" spans="1:6" hidden="1" outlineLevel="1" x14ac:dyDescent="0.2"/>
    <row r="94" spans="1:6" hidden="1" outlineLevel="1" x14ac:dyDescent="0.2">
      <c r="C94" s="100" t="s">
        <v>1508</v>
      </c>
      <c r="D94" s="100">
        <f>SUM(D90:D92)</f>
        <v>0</v>
      </c>
    </row>
    <row r="95" spans="1:6" collapsed="1" x14ac:dyDescent="0.2">
      <c r="A95" s="101">
        <v>43344</v>
      </c>
    </row>
    <row r="96" spans="1:6" hidden="1" outlineLevel="1" x14ac:dyDescent="0.2">
      <c r="A96" s="20" t="s">
        <v>40</v>
      </c>
      <c r="B96" s="20" t="s">
        <v>41</v>
      </c>
      <c r="C96" s="20" t="s">
        <v>42</v>
      </c>
      <c r="D96" s="20" t="s">
        <v>43</v>
      </c>
      <c r="E96" s="20" t="s">
        <v>44</v>
      </c>
      <c r="F96" s="20" t="s">
        <v>45</v>
      </c>
    </row>
    <row r="97" spans="1:6" hidden="1" outlineLevel="1" x14ac:dyDescent="0.2">
      <c r="A97" s="13"/>
      <c r="B97" s="13"/>
      <c r="C97" s="13"/>
      <c r="D97" s="13"/>
      <c r="E97" s="14"/>
      <c r="F97" s="13"/>
    </row>
    <row r="98" spans="1:6" hidden="1" outlineLevel="1" x14ac:dyDescent="0.2">
      <c r="A98" s="11"/>
      <c r="B98" s="11"/>
      <c r="C98" s="11"/>
      <c r="D98" s="11"/>
      <c r="E98" s="12"/>
      <c r="F98" s="11"/>
    </row>
    <row r="99" spans="1:6" hidden="1" outlineLevel="1" x14ac:dyDescent="0.2">
      <c r="A99" s="11"/>
      <c r="B99" s="11"/>
      <c r="C99" s="11"/>
      <c r="D99" s="11"/>
      <c r="E99" s="12"/>
      <c r="F99" s="11"/>
    </row>
    <row r="100" spans="1:6" hidden="1" outlineLevel="1" x14ac:dyDescent="0.2">
      <c r="A100" s="15"/>
      <c r="B100" s="15"/>
      <c r="C100" s="76"/>
      <c r="D100" s="76"/>
      <c r="E100" s="77"/>
      <c r="F100" s="76"/>
    </row>
    <row r="101" spans="1:6" hidden="1" outlineLevel="1" x14ac:dyDescent="0.2">
      <c r="C101" s="100" t="s">
        <v>115</v>
      </c>
      <c r="D101" s="100">
        <f>SUM(D97:D99)</f>
        <v>0</v>
      </c>
    </row>
    <row r="102" spans="1:6" collapsed="1" x14ac:dyDescent="0.2">
      <c r="A102" s="101">
        <v>43374</v>
      </c>
    </row>
    <row r="103" spans="1:6" hidden="1" outlineLevel="1" x14ac:dyDescent="0.2">
      <c r="A103" s="21" t="s">
        <v>40</v>
      </c>
      <c r="B103" s="21" t="s">
        <v>41</v>
      </c>
      <c r="C103" s="21" t="s">
        <v>42</v>
      </c>
      <c r="D103" s="21" t="s">
        <v>43</v>
      </c>
      <c r="E103" s="21" t="s">
        <v>44</v>
      </c>
      <c r="F103" s="21" t="s">
        <v>45</v>
      </c>
    </row>
    <row r="104" spans="1:6" hidden="1" outlineLevel="1" x14ac:dyDescent="0.2">
      <c r="A104" s="86"/>
      <c r="B104" s="86"/>
      <c r="C104" s="86"/>
      <c r="D104" s="86"/>
      <c r="E104" s="10"/>
      <c r="F104" s="86"/>
    </row>
    <row r="105" spans="1:6" hidden="1" outlineLevel="1" x14ac:dyDescent="0.2">
      <c r="A105" s="11"/>
      <c r="B105" s="86"/>
      <c r="C105" s="11"/>
      <c r="D105" s="11"/>
      <c r="E105" s="12"/>
      <c r="F105" s="11"/>
    </row>
    <row r="106" spans="1:6" hidden="1" outlineLevel="1" x14ac:dyDescent="0.2">
      <c r="A106" s="11"/>
      <c r="B106" s="86"/>
      <c r="C106" s="11"/>
      <c r="D106" s="11"/>
      <c r="E106" s="12"/>
      <c r="F106" s="11"/>
    </row>
    <row r="107" spans="1:6" hidden="1" outlineLevel="1" x14ac:dyDescent="0.2">
      <c r="A107" s="78"/>
      <c r="B107" s="83"/>
      <c r="C107" s="78"/>
      <c r="D107" s="84"/>
      <c r="E107" s="79"/>
      <c r="F107" s="78"/>
    </row>
    <row r="108" spans="1:6" hidden="1" outlineLevel="1" x14ac:dyDescent="0.2">
      <c r="C108" s="100" t="s">
        <v>115</v>
      </c>
      <c r="D108" s="100">
        <f>SUM(D104:D106)</f>
        <v>0</v>
      </c>
      <c r="E108" s="100"/>
    </row>
    <row r="109" spans="1:6" collapsed="1" x14ac:dyDescent="0.2">
      <c r="A109" s="101">
        <v>43405</v>
      </c>
    </row>
    <row r="110" spans="1:6" hidden="1" outlineLevel="1" x14ac:dyDescent="0.2">
      <c r="A110" s="21" t="s">
        <v>40</v>
      </c>
      <c r="B110" s="21" t="s">
        <v>41</v>
      </c>
      <c r="C110" s="21" t="s">
        <v>42</v>
      </c>
      <c r="D110" s="21" t="s">
        <v>43</v>
      </c>
      <c r="E110" s="21" t="s">
        <v>44</v>
      </c>
      <c r="F110" s="21" t="s">
        <v>45</v>
      </c>
    </row>
    <row r="111" spans="1:6" hidden="1" outlineLevel="1" x14ac:dyDescent="0.2">
      <c r="A111" s="80"/>
      <c r="B111" s="58"/>
      <c r="C111" s="80"/>
      <c r="D111" s="85"/>
      <c r="E111" s="81"/>
      <c r="F111" s="80"/>
    </row>
    <row r="112" spans="1:6" hidden="1" outlineLevel="1" x14ac:dyDescent="0.2">
      <c r="A112" s="75"/>
      <c r="B112" s="58"/>
      <c r="C112" s="80"/>
      <c r="D112" s="82"/>
      <c r="E112" s="22"/>
      <c r="F112" s="75"/>
    </row>
    <row r="113" spans="1:7" hidden="1" outlineLevel="1" x14ac:dyDescent="0.2">
      <c r="A113" s="75"/>
      <c r="B113" s="86"/>
      <c r="C113" s="11"/>
      <c r="D113" s="82"/>
      <c r="E113" s="22"/>
      <c r="F113" s="75"/>
    </row>
    <row r="114" spans="1:7" hidden="1" outlineLevel="1" x14ac:dyDescent="0.2">
      <c r="A114" s="78"/>
      <c r="B114" s="83"/>
      <c r="D114" s="100"/>
      <c r="F114" s="100"/>
      <c r="G114" s="100"/>
    </row>
    <row r="115" spans="1:7" hidden="1" outlineLevel="1" x14ac:dyDescent="0.2">
      <c r="C115" s="100" t="s">
        <v>115</v>
      </c>
      <c r="D115" s="100">
        <f>SUM(D111:D113)</f>
        <v>0</v>
      </c>
      <c r="E115" s="100"/>
    </row>
    <row r="116" spans="1:7" collapsed="1" x14ac:dyDescent="0.2">
      <c r="A116" s="101">
        <v>43435</v>
      </c>
    </row>
    <row r="117" spans="1:7" hidden="1" outlineLevel="1" x14ac:dyDescent="0.2">
      <c r="A117" s="21" t="s">
        <v>40</v>
      </c>
      <c r="B117" s="21" t="s">
        <v>41</v>
      </c>
      <c r="C117" s="21" t="s">
        <v>42</v>
      </c>
      <c r="D117" s="21" t="s">
        <v>43</v>
      </c>
      <c r="E117" s="21" t="s">
        <v>44</v>
      </c>
      <c r="F117" s="21" t="s">
        <v>45</v>
      </c>
    </row>
    <row r="118" spans="1:7" hidden="1" outlineLevel="1" x14ac:dyDescent="0.2">
      <c r="A118" s="59"/>
      <c r="B118" s="59"/>
      <c r="C118" s="59"/>
      <c r="D118" s="59"/>
      <c r="E118" s="60"/>
      <c r="F118" s="80"/>
    </row>
    <row r="119" spans="1:7" hidden="1" outlineLevel="1" x14ac:dyDescent="0.2">
      <c r="A119" s="59"/>
      <c r="B119" s="59"/>
      <c r="C119" s="59"/>
      <c r="D119" s="59"/>
      <c r="E119" s="60"/>
      <c r="F119" s="80"/>
    </row>
    <row r="120" spans="1:7" hidden="1" outlineLevel="1" x14ac:dyDescent="0.2">
      <c r="A120" s="11"/>
      <c r="B120" s="11"/>
      <c r="C120" s="11"/>
      <c r="D120" s="11"/>
      <c r="E120" s="12"/>
      <c r="F120" s="89"/>
    </row>
    <row r="121" spans="1:7" hidden="1" outlineLevel="1" x14ac:dyDescent="0.2">
      <c r="E121" s="100"/>
      <c r="G121" s="106"/>
    </row>
    <row r="122" spans="1:7" hidden="1" outlineLevel="1" x14ac:dyDescent="0.2">
      <c r="C122" s="100" t="s">
        <v>115</v>
      </c>
      <c r="D122" s="100">
        <f>SUM(D118:D120)</f>
        <v>0</v>
      </c>
      <c r="E122" s="100"/>
    </row>
  </sheetData>
  <autoFilter ref="A46:F46" xr:uid="{B70606D4-DA2B-4830-B279-6FF3A64432FE}">
    <sortState ref="A47:F56">
      <sortCondition ref="E46"/>
    </sortState>
  </autoFilter>
  <sortState ref="A19:F24">
    <sortCondition ref="F18"/>
  </sortState>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G84"/>
  <sheetViews>
    <sheetView zoomScale="90" zoomScaleNormal="90" workbookViewId="0">
      <selection activeCell="D35" sqref="D35"/>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87"/>
      <c r="B3" s="87"/>
      <c r="C3" s="87"/>
      <c r="D3" s="87"/>
      <c r="E3" s="88"/>
      <c r="F3" s="87"/>
    </row>
    <row r="4" spans="1:6" hidden="1" outlineLevel="1" x14ac:dyDescent="0.2">
      <c r="A4" s="87"/>
      <c r="B4" s="87"/>
      <c r="C4" s="87"/>
      <c r="D4" s="87"/>
      <c r="E4" s="88"/>
      <c r="F4" s="87"/>
    </row>
    <row r="5" spans="1:6" hidden="1" outlineLevel="1" x14ac:dyDescent="0.2">
      <c r="A5" s="87"/>
      <c r="B5" s="87"/>
      <c r="C5" s="87"/>
      <c r="D5" s="87"/>
      <c r="E5" s="88"/>
      <c r="F5" s="87"/>
    </row>
    <row r="6" spans="1:6" hidden="1" outlineLevel="1" x14ac:dyDescent="0.2"/>
    <row r="7" spans="1:6" hidden="1" outlineLevel="1" x14ac:dyDescent="0.2">
      <c r="C7" s="99" t="s">
        <v>115</v>
      </c>
      <c r="D7" s="100">
        <f>SUM(D3:D5)</f>
        <v>0</v>
      </c>
    </row>
    <row r="8" spans="1:6" collapsed="1" x14ac:dyDescent="0.2">
      <c r="A8" s="101">
        <v>43132</v>
      </c>
    </row>
    <row r="9" spans="1:6" hidden="1" outlineLevel="1" x14ac:dyDescent="0.2">
      <c r="A9" s="20" t="s">
        <v>40</v>
      </c>
      <c r="B9" s="20" t="s">
        <v>41</v>
      </c>
      <c r="C9" s="20" t="s">
        <v>42</v>
      </c>
      <c r="D9" s="20" t="s">
        <v>43</v>
      </c>
      <c r="E9" s="20" t="s">
        <v>44</v>
      </c>
      <c r="F9" s="20" t="s">
        <v>45</v>
      </c>
    </row>
    <row r="10" spans="1:6" hidden="1" outlineLevel="1" x14ac:dyDescent="0.2">
      <c r="A10" s="87"/>
      <c r="B10" s="87"/>
      <c r="C10" s="87"/>
      <c r="D10" s="87"/>
      <c r="E10" s="88"/>
      <c r="F10" s="87"/>
    </row>
    <row r="11" spans="1:6" hidden="1" outlineLevel="1" x14ac:dyDescent="0.2">
      <c r="A11" s="87"/>
      <c r="B11" s="87"/>
      <c r="C11" s="87"/>
      <c r="D11" s="87"/>
      <c r="E11" s="88"/>
      <c r="F11" s="87"/>
    </row>
    <row r="12" spans="1:6" hidden="1" outlineLevel="1" x14ac:dyDescent="0.2">
      <c r="A12" s="87"/>
      <c r="B12" s="87"/>
      <c r="C12" s="87"/>
      <c r="D12" s="87"/>
      <c r="E12" s="88"/>
      <c r="F12" s="87"/>
    </row>
    <row r="13" spans="1:6" hidden="1" outlineLevel="1" x14ac:dyDescent="0.2"/>
    <row r="14" spans="1:6" hidden="1" outlineLevel="1" x14ac:dyDescent="0.2">
      <c r="C14" s="99" t="s">
        <v>115</v>
      </c>
      <c r="D14" s="100">
        <f>SUM(D10:D12)</f>
        <v>0</v>
      </c>
    </row>
    <row r="15" spans="1:6" collapsed="1" x14ac:dyDescent="0.2">
      <c r="A15" s="101">
        <v>43160</v>
      </c>
    </row>
    <row r="16" spans="1:6" hidden="1" outlineLevel="1" x14ac:dyDescent="0.2">
      <c r="A16" s="20" t="s">
        <v>40</v>
      </c>
      <c r="B16" s="20" t="s">
        <v>41</v>
      </c>
      <c r="C16" s="20" t="s">
        <v>42</v>
      </c>
      <c r="D16" s="20" t="s">
        <v>43</v>
      </c>
      <c r="E16" s="20" t="s">
        <v>44</v>
      </c>
      <c r="F16" s="20" t="s">
        <v>45</v>
      </c>
    </row>
    <row r="17" spans="1:6" hidden="1" outlineLevel="1" x14ac:dyDescent="0.2">
      <c r="A17" s="87"/>
      <c r="B17" s="87"/>
      <c r="C17" s="87"/>
      <c r="D17" s="87"/>
      <c r="E17" s="88"/>
      <c r="F17" s="87"/>
    </row>
    <row r="18" spans="1:6" hidden="1" outlineLevel="1" x14ac:dyDescent="0.2">
      <c r="A18" s="87"/>
      <c r="B18" s="87"/>
      <c r="C18" s="87"/>
      <c r="D18" s="87"/>
      <c r="E18" s="88"/>
      <c r="F18" s="87"/>
    </row>
    <row r="19" spans="1:6" hidden="1" outlineLevel="1" x14ac:dyDescent="0.2">
      <c r="A19" s="87"/>
      <c r="B19" s="87"/>
      <c r="C19" s="87"/>
      <c r="D19" s="87"/>
      <c r="E19" s="88"/>
      <c r="F19" s="87"/>
    </row>
    <row r="20" spans="1:6" hidden="1" outlineLevel="1" x14ac:dyDescent="0.2"/>
    <row r="21" spans="1:6" hidden="1" outlineLevel="1" x14ac:dyDescent="0.2">
      <c r="C21" s="99" t="s">
        <v>115</v>
      </c>
      <c r="D21" s="100">
        <f>SUM(D17:D19)</f>
        <v>0</v>
      </c>
    </row>
    <row r="22" spans="1:6" collapsed="1" x14ac:dyDescent="0.2">
      <c r="A22" s="101">
        <v>43191</v>
      </c>
    </row>
    <row r="23" spans="1:6" hidden="1" outlineLevel="1" x14ac:dyDescent="0.2">
      <c r="A23" s="20" t="s">
        <v>40</v>
      </c>
      <c r="B23" s="20" t="s">
        <v>41</v>
      </c>
      <c r="C23" s="20" t="s">
        <v>42</v>
      </c>
      <c r="D23" s="20" t="s">
        <v>43</v>
      </c>
      <c r="E23" s="20" t="s">
        <v>44</v>
      </c>
      <c r="F23" s="20" t="s">
        <v>45</v>
      </c>
    </row>
    <row r="24" spans="1:6" hidden="1" outlineLevel="1" x14ac:dyDescent="0.2">
      <c r="A24" s="87"/>
      <c r="B24" s="87"/>
      <c r="C24" s="87"/>
      <c r="D24" s="87"/>
      <c r="E24" s="88"/>
      <c r="F24" s="87"/>
    </row>
    <row r="25" spans="1:6" hidden="1" outlineLevel="1" x14ac:dyDescent="0.2">
      <c r="A25" s="87"/>
      <c r="B25" s="87"/>
      <c r="C25" s="87"/>
      <c r="D25" s="87"/>
      <c r="E25" s="88"/>
      <c r="F25" s="87"/>
    </row>
    <row r="26" spans="1:6" hidden="1" outlineLevel="1" x14ac:dyDescent="0.2">
      <c r="A26" s="87"/>
      <c r="B26" s="87"/>
      <c r="C26" s="87"/>
      <c r="D26" s="87"/>
      <c r="E26" s="88"/>
      <c r="F26" s="87"/>
    </row>
    <row r="27" spans="1:6" hidden="1" outlineLevel="1" x14ac:dyDescent="0.2">
      <c r="A27" s="15"/>
      <c r="B27" s="15"/>
      <c r="C27" s="15"/>
      <c r="D27" s="15"/>
      <c r="E27" s="16"/>
      <c r="F27" s="15"/>
    </row>
    <row r="28" spans="1:6" hidden="1" outlineLevel="1" x14ac:dyDescent="0.2">
      <c r="C28" s="100" t="s">
        <v>1508</v>
      </c>
      <c r="D28" s="100">
        <f>SUM(D24:D26)</f>
        <v>0</v>
      </c>
    </row>
    <row r="29" spans="1:6" x14ac:dyDescent="0.2">
      <c r="A29" s="101">
        <v>43221</v>
      </c>
    </row>
    <row r="30" spans="1:6" outlineLevel="1" x14ac:dyDescent="0.2">
      <c r="A30" s="20" t="s">
        <v>40</v>
      </c>
      <c r="B30" s="20" t="s">
        <v>41</v>
      </c>
      <c r="C30" s="20" t="s">
        <v>42</v>
      </c>
      <c r="D30" s="20" t="s">
        <v>43</v>
      </c>
      <c r="E30" s="20" t="s">
        <v>44</v>
      </c>
      <c r="F30" s="20" t="s">
        <v>45</v>
      </c>
    </row>
    <row r="31" spans="1:6" outlineLevel="1" x14ac:dyDescent="0.2">
      <c r="A31" s="59"/>
      <c r="B31" s="59"/>
      <c r="C31" s="59"/>
      <c r="D31" s="59"/>
      <c r="E31" s="60"/>
      <c r="F31" s="59"/>
    </row>
    <row r="32" spans="1:6" outlineLevel="1" x14ac:dyDescent="0.2">
      <c r="A32" s="59"/>
      <c r="B32" s="59"/>
      <c r="C32" s="59"/>
      <c r="D32" s="59"/>
      <c r="E32" s="60"/>
      <c r="F32" s="59"/>
    </row>
    <row r="33" spans="1:6" outlineLevel="1" x14ac:dyDescent="0.2">
      <c r="A33" s="59"/>
      <c r="B33" s="59"/>
      <c r="C33" s="59"/>
      <c r="D33" s="59"/>
      <c r="E33" s="60"/>
      <c r="F33" s="59"/>
    </row>
    <row r="34" spans="1:6" outlineLevel="1" x14ac:dyDescent="0.2">
      <c r="A34" s="15"/>
      <c r="B34" s="15"/>
      <c r="C34" s="15"/>
      <c r="D34" s="15"/>
      <c r="E34" s="16"/>
      <c r="F34" s="15"/>
    </row>
    <row r="35" spans="1:6" outlineLevel="1" x14ac:dyDescent="0.2">
      <c r="C35" s="100" t="s">
        <v>1508</v>
      </c>
      <c r="D35" s="100">
        <f>SUM(eKnih!D31:D33)</f>
        <v>0</v>
      </c>
    </row>
    <row r="36" spans="1:6" collapsed="1" x14ac:dyDescent="0.2">
      <c r="A36" s="101">
        <v>43252</v>
      </c>
    </row>
    <row r="37" spans="1:6" hidden="1" outlineLevel="1" x14ac:dyDescent="0.2">
      <c r="A37" s="20" t="s">
        <v>40</v>
      </c>
      <c r="B37" s="20" t="s">
        <v>41</v>
      </c>
      <c r="C37" s="20" t="s">
        <v>42</v>
      </c>
      <c r="D37" s="20" t="s">
        <v>43</v>
      </c>
      <c r="E37" s="20" t="s">
        <v>44</v>
      </c>
      <c r="F37" s="20" t="s">
        <v>45</v>
      </c>
    </row>
    <row r="38" spans="1:6" hidden="1" outlineLevel="1" x14ac:dyDescent="0.2">
      <c r="A38" s="87"/>
      <c r="B38" s="87"/>
      <c r="C38" s="87"/>
      <c r="D38" s="87"/>
      <c r="E38" s="88"/>
      <c r="F38" s="87"/>
    </row>
    <row r="39" spans="1:6" hidden="1" outlineLevel="1" x14ac:dyDescent="0.2">
      <c r="A39" s="87"/>
      <c r="B39" s="87"/>
      <c r="C39" s="87"/>
      <c r="D39" s="87"/>
      <c r="E39" s="88"/>
      <c r="F39" s="87"/>
    </row>
    <row r="40" spans="1:6" hidden="1" outlineLevel="1" x14ac:dyDescent="0.2">
      <c r="A40" s="87"/>
      <c r="B40" s="87"/>
      <c r="C40" s="87"/>
      <c r="D40" s="87"/>
      <c r="E40" s="88"/>
      <c r="F40" s="87"/>
    </row>
    <row r="41" spans="1:6" hidden="1" outlineLevel="1" x14ac:dyDescent="0.2">
      <c r="A41" s="15"/>
      <c r="B41" s="15"/>
      <c r="C41" s="15"/>
      <c r="D41" s="15"/>
      <c r="E41" s="16"/>
      <c r="F41" s="15"/>
    </row>
    <row r="42" spans="1:6" hidden="1" outlineLevel="1" x14ac:dyDescent="0.2">
      <c r="A42" s="15"/>
      <c r="C42" s="100" t="s">
        <v>1508</v>
      </c>
      <c r="D42" s="100">
        <f>SUM(D38:D40)</f>
        <v>0</v>
      </c>
    </row>
    <row r="43" spans="1:6" collapsed="1" x14ac:dyDescent="0.2">
      <c r="A43" s="101">
        <v>43282</v>
      </c>
    </row>
    <row r="44" spans="1:6" hidden="1" outlineLevel="1" x14ac:dyDescent="0.2">
      <c r="A44" s="20" t="s">
        <v>40</v>
      </c>
      <c r="B44" s="20" t="s">
        <v>41</v>
      </c>
      <c r="C44" s="20" t="s">
        <v>42</v>
      </c>
      <c r="D44" s="20" t="s">
        <v>43</v>
      </c>
      <c r="E44" s="20" t="s">
        <v>44</v>
      </c>
      <c r="F44" s="20" t="s">
        <v>45</v>
      </c>
    </row>
    <row r="45" spans="1:6" hidden="1" outlineLevel="1" x14ac:dyDescent="0.2">
      <c r="A45" s="87"/>
      <c r="B45" s="87"/>
      <c r="C45" s="87"/>
      <c r="D45" s="87"/>
      <c r="E45" s="88"/>
      <c r="F45" s="87"/>
    </row>
    <row r="46" spans="1:6" hidden="1" outlineLevel="1" x14ac:dyDescent="0.2">
      <c r="A46" s="87"/>
      <c r="B46" s="87"/>
      <c r="C46" s="87"/>
      <c r="D46" s="87"/>
      <c r="E46" s="88"/>
      <c r="F46" s="87"/>
    </row>
    <row r="47" spans="1:6" hidden="1" outlineLevel="1" x14ac:dyDescent="0.2">
      <c r="A47" s="87"/>
      <c r="B47" s="87"/>
      <c r="C47" s="87"/>
      <c r="D47" s="87"/>
      <c r="E47" s="88"/>
      <c r="F47" s="87"/>
    </row>
    <row r="48" spans="1:6" hidden="1" outlineLevel="1" x14ac:dyDescent="0.2">
      <c r="A48" s="76"/>
      <c r="B48" s="76"/>
      <c r="C48" s="76"/>
      <c r="D48" s="76"/>
      <c r="E48" s="77"/>
      <c r="F48" s="76"/>
    </row>
    <row r="49" spans="1:6" hidden="1" outlineLevel="1" x14ac:dyDescent="0.2">
      <c r="C49" s="100" t="s">
        <v>1508</v>
      </c>
      <c r="D49" s="100">
        <f>SUM(D45:D47)</f>
        <v>0</v>
      </c>
    </row>
    <row r="50" spans="1:6" collapsed="1" x14ac:dyDescent="0.2">
      <c r="A50" s="113">
        <v>43313</v>
      </c>
      <c r="B50" s="104"/>
      <c r="C50" s="104"/>
      <c r="D50" s="104"/>
      <c r="E50" s="104"/>
      <c r="F50" s="104"/>
    </row>
    <row r="51" spans="1:6" hidden="1" outlineLevel="1" x14ac:dyDescent="0.2">
      <c r="A51" s="20" t="s">
        <v>40</v>
      </c>
      <c r="B51" s="20" t="s">
        <v>41</v>
      </c>
      <c r="C51" s="20" t="s">
        <v>42</v>
      </c>
      <c r="D51" s="20" t="s">
        <v>43</v>
      </c>
      <c r="E51" s="20" t="s">
        <v>44</v>
      </c>
      <c r="F51" s="20" t="s">
        <v>45</v>
      </c>
    </row>
    <row r="52" spans="1:6" hidden="1" outlineLevel="1" x14ac:dyDescent="0.2">
      <c r="A52" s="87"/>
      <c r="B52" s="87"/>
      <c r="C52" s="87"/>
      <c r="D52" s="87"/>
      <c r="E52" s="88"/>
      <c r="F52" s="87"/>
    </row>
    <row r="53" spans="1:6" hidden="1" outlineLevel="1" x14ac:dyDescent="0.2">
      <c r="A53" s="87"/>
      <c r="B53" s="87"/>
      <c r="C53" s="87"/>
      <c r="D53" s="87"/>
      <c r="E53" s="88"/>
      <c r="F53" s="87"/>
    </row>
    <row r="54" spans="1:6" hidden="1" outlineLevel="1" x14ac:dyDescent="0.2">
      <c r="A54" s="87"/>
      <c r="B54" s="87"/>
      <c r="C54" s="87"/>
      <c r="D54" s="87"/>
      <c r="E54" s="88"/>
      <c r="F54" s="87"/>
    </row>
    <row r="55" spans="1:6" hidden="1" outlineLevel="1" x14ac:dyDescent="0.2"/>
    <row r="56" spans="1:6" hidden="1" outlineLevel="1" x14ac:dyDescent="0.2">
      <c r="C56" s="100" t="s">
        <v>1508</v>
      </c>
      <c r="D56" s="100">
        <f>SUM(D52:D54)</f>
        <v>0</v>
      </c>
    </row>
    <row r="57" spans="1:6" collapsed="1" x14ac:dyDescent="0.2">
      <c r="A57" s="101">
        <v>43344</v>
      </c>
    </row>
    <row r="58" spans="1:6" hidden="1" outlineLevel="1" x14ac:dyDescent="0.2">
      <c r="A58" s="20" t="s">
        <v>40</v>
      </c>
      <c r="B58" s="20" t="s">
        <v>41</v>
      </c>
      <c r="C58" s="20" t="s">
        <v>42</v>
      </c>
      <c r="D58" s="20" t="s">
        <v>43</v>
      </c>
      <c r="E58" s="20" t="s">
        <v>44</v>
      </c>
      <c r="F58" s="20" t="s">
        <v>45</v>
      </c>
    </row>
    <row r="59" spans="1:6" hidden="1" outlineLevel="1" x14ac:dyDescent="0.2">
      <c r="A59" s="13"/>
      <c r="B59" s="13"/>
      <c r="C59" s="13"/>
      <c r="D59" s="13"/>
      <c r="E59" s="14"/>
      <c r="F59" s="13"/>
    </row>
    <row r="60" spans="1:6" hidden="1" outlineLevel="1" x14ac:dyDescent="0.2">
      <c r="A60" s="11"/>
      <c r="B60" s="11"/>
      <c r="C60" s="11"/>
      <c r="D60" s="11"/>
      <c r="E60" s="12"/>
      <c r="F60" s="11"/>
    </row>
    <row r="61" spans="1:6" hidden="1" outlineLevel="1" x14ac:dyDescent="0.2">
      <c r="A61" s="11"/>
      <c r="B61" s="11"/>
      <c r="C61" s="11"/>
      <c r="D61" s="11"/>
      <c r="E61" s="12"/>
      <c r="F61" s="11"/>
    </row>
    <row r="62" spans="1:6" hidden="1" outlineLevel="1" x14ac:dyDescent="0.2">
      <c r="A62" s="15"/>
      <c r="B62" s="15"/>
      <c r="C62" s="76"/>
      <c r="D62" s="76"/>
      <c r="E62" s="77"/>
      <c r="F62" s="76"/>
    </row>
    <row r="63" spans="1:6" hidden="1" outlineLevel="1" x14ac:dyDescent="0.2">
      <c r="C63" s="100" t="s">
        <v>115</v>
      </c>
      <c r="D63" s="100">
        <f>SUM(D59:D61)</f>
        <v>0</v>
      </c>
    </row>
    <row r="64" spans="1:6" collapsed="1" x14ac:dyDescent="0.2">
      <c r="A64" s="101">
        <v>43374</v>
      </c>
    </row>
    <row r="65" spans="1:7" hidden="1" outlineLevel="1" x14ac:dyDescent="0.2">
      <c r="A65" s="21" t="s">
        <v>40</v>
      </c>
      <c r="B65" s="21" t="s">
        <v>41</v>
      </c>
      <c r="C65" s="21" t="s">
        <v>42</v>
      </c>
      <c r="D65" s="21" t="s">
        <v>43</v>
      </c>
      <c r="E65" s="21" t="s">
        <v>44</v>
      </c>
      <c r="F65" s="21" t="s">
        <v>45</v>
      </c>
    </row>
    <row r="66" spans="1:7" hidden="1" outlineLevel="1" x14ac:dyDescent="0.2">
      <c r="A66" s="86"/>
      <c r="B66" s="86"/>
      <c r="C66" s="86"/>
      <c r="D66" s="86"/>
      <c r="E66" s="10"/>
      <c r="F66" s="86"/>
    </row>
    <row r="67" spans="1:7" hidden="1" outlineLevel="1" x14ac:dyDescent="0.2">
      <c r="A67" s="11"/>
      <c r="B67" s="86"/>
      <c r="C67" s="11"/>
      <c r="D67" s="11"/>
      <c r="E67" s="12"/>
      <c r="F67" s="11"/>
    </row>
    <row r="68" spans="1:7" hidden="1" outlineLevel="1" x14ac:dyDescent="0.2">
      <c r="A68" s="11"/>
      <c r="B68" s="86"/>
      <c r="C68" s="11"/>
      <c r="D68" s="11"/>
      <c r="E68" s="12"/>
      <c r="F68" s="11"/>
    </row>
    <row r="69" spans="1:7" hidden="1" outlineLevel="1" x14ac:dyDescent="0.2">
      <c r="A69" s="78"/>
      <c r="B69" s="83"/>
      <c r="C69" s="78"/>
      <c r="D69" s="84"/>
      <c r="E69" s="79"/>
      <c r="F69" s="78"/>
    </row>
    <row r="70" spans="1:7" hidden="1" outlineLevel="1" x14ac:dyDescent="0.2">
      <c r="C70" s="100" t="s">
        <v>115</v>
      </c>
      <c r="D70" s="100">
        <f>SUM(D66:D68)</f>
        <v>0</v>
      </c>
      <c r="E70" s="100"/>
    </row>
    <row r="71" spans="1:7" collapsed="1" x14ac:dyDescent="0.2">
      <c r="A71" s="101">
        <v>43405</v>
      </c>
    </row>
    <row r="72" spans="1:7" hidden="1" outlineLevel="1" x14ac:dyDescent="0.2">
      <c r="A72" s="21" t="s">
        <v>40</v>
      </c>
      <c r="B72" s="21" t="s">
        <v>41</v>
      </c>
      <c r="C72" s="21" t="s">
        <v>42</v>
      </c>
      <c r="D72" s="21" t="s">
        <v>43</v>
      </c>
      <c r="E72" s="21" t="s">
        <v>44</v>
      </c>
      <c r="F72" s="21" t="s">
        <v>45</v>
      </c>
    </row>
    <row r="73" spans="1:7" hidden="1" outlineLevel="1" x14ac:dyDescent="0.2">
      <c r="A73" s="80"/>
      <c r="B73" s="58"/>
      <c r="C73" s="80"/>
      <c r="D73" s="85"/>
      <c r="E73" s="81"/>
      <c r="F73" s="80"/>
    </row>
    <row r="74" spans="1:7" hidden="1" outlineLevel="1" x14ac:dyDescent="0.2">
      <c r="A74" s="75"/>
      <c r="B74" s="58"/>
      <c r="C74" s="80"/>
      <c r="D74" s="82"/>
      <c r="E74" s="22"/>
      <c r="F74" s="75"/>
    </row>
    <row r="75" spans="1:7" hidden="1" outlineLevel="1" x14ac:dyDescent="0.2">
      <c r="A75" s="75"/>
      <c r="B75" s="86"/>
      <c r="C75" s="11"/>
      <c r="D75" s="82"/>
      <c r="E75" s="22"/>
      <c r="F75" s="75"/>
    </row>
    <row r="76" spans="1:7" hidden="1" outlineLevel="1" x14ac:dyDescent="0.2">
      <c r="A76" s="78"/>
      <c r="B76" s="83"/>
      <c r="D76" s="100"/>
      <c r="F76" s="100"/>
      <c r="G76" s="100"/>
    </row>
    <row r="77" spans="1:7" hidden="1" outlineLevel="1" x14ac:dyDescent="0.2">
      <c r="C77" s="100" t="s">
        <v>115</v>
      </c>
      <c r="D77" s="100">
        <f>SUM(D73:D75)</f>
        <v>0</v>
      </c>
      <c r="E77" s="100"/>
    </row>
    <row r="78" spans="1:7" collapsed="1" x14ac:dyDescent="0.2">
      <c r="A78" s="101">
        <v>43435</v>
      </c>
    </row>
    <row r="79" spans="1:7" hidden="1" outlineLevel="1" x14ac:dyDescent="0.2">
      <c r="A79" s="21" t="s">
        <v>40</v>
      </c>
      <c r="B79" s="21" t="s">
        <v>41</v>
      </c>
      <c r="C79" s="21" t="s">
        <v>42</v>
      </c>
      <c r="D79" s="21" t="s">
        <v>43</v>
      </c>
      <c r="E79" s="21" t="s">
        <v>44</v>
      </c>
      <c r="F79" s="21" t="s">
        <v>45</v>
      </c>
    </row>
    <row r="80" spans="1:7" hidden="1" outlineLevel="1" x14ac:dyDescent="0.2">
      <c r="A80" s="59"/>
      <c r="B80" s="59"/>
      <c r="C80" s="59"/>
      <c r="D80" s="59"/>
      <c r="E80" s="60"/>
      <c r="F80" s="80"/>
    </row>
    <row r="81" spans="1:7" hidden="1" outlineLevel="1" x14ac:dyDescent="0.2">
      <c r="A81" s="59"/>
      <c r="B81" s="59"/>
      <c r="C81" s="59"/>
      <c r="D81" s="59"/>
      <c r="E81" s="60"/>
      <c r="F81" s="80"/>
    </row>
    <row r="82" spans="1:7" hidden="1" outlineLevel="1" x14ac:dyDescent="0.2">
      <c r="A82" s="11"/>
      <c r="B82" s="11"/>
      <c r="C82" s="11"/>
      <c r="D82" s="11"/>
      <c r="E82" s="12"/>
      <c r="F82" s="89"/>
    </row>
    <row r="83" spans="1:7" hidden="1" outlineLevel="1" x14ac:dyDescent="0.2">
      <c r="E83" s="100"/>
      <c r="G83" s="106"/>
    </row>
    <row r="84" spans="1:7" hidden="1" outlineLevel="1" x14ac:dyDescent="0.2">
      <c r="C84" s="100" t="s">
        <v>115</v>
      </c>
      <c r="D84" s="100">
        <f>SUM(D80:D82)</f>
        <v>0</v>
      </c>
      <c r="E84" s="100"/>
    </row>
  </sheetData>
  <autoFilter ref="A79:F79" xr:uid="{00000000-0009-0000-0000-00000D000000}">
    <sortState ref="A235:F248">
      <sortCondition ref="B234"/>
    </sortState>
  </autoFilter>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G84"/>
  <sheetViews>
    <sheetView zoomScale="90" zoomScaleNormal="90" workbookViewId="0">
      <selection activeCell="D35" sqref="D35"/>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87"/>
      <c r="B3" s="87"/>
      <c r="C3" s="87"/>
      <c r="D3" s="87"/>
      <c r="E3" s="88"/>
      <c r="F3" s="87"/>
    </row>
    <row r="4" spans="1:6" hidden="1" outlineLevel="1" x14ac:dyDescent="0.2">
      <c r="A4" s="87"/>
      <c r="B4" s="87"/>
      <c r="C4" s="87"/>
      <c r="D4" s="87"/>
      <c r="E4" s="88"/>
      <c r="F4" s="87"/>
    </row>
    <row r="5" spans="1:6" hidden="1" outlineLevel="1" x14ac:dyDescent="0.2">
      <c r="A5" s="87"/>
      <c r="B5" s="87"/>
      <c r="C5" s="87"/>
      <c r="D5" s="87"/>
      <c r="E5" s="88"/>
      <c r="F5" s="87"/>
    </row>
    <row r="6" spans="1:6" hidden="1" outlineLevel="1" x14ac:dyDescent="0.2"/>
    <row r="7" spans="1:6" hidden="1" outlineLevel="1" x14ac:dyDescent="0.2">
      <c r="C7" s="99" t="s">
        <v>115</v>
      </c>
      <c r="D7" s="100">
        <f>SUM(D3:D5)</f>
        <v>0</v>
      </c>
    </row>
    <row r="8" spans="1:6" collapsed="1" x14ac:dyDescent="0.2">
      <c r="A8" s="101">
        <v>43132</v>
      </c>
    </row>
    <row r="9" spans="1:6" hidden="1" outlineLevel="1" x14ac:dyDescent="0.2">
      <c r="A9" s="20" t="s">
        <v>40</v>
      </c>
      <c r="B9" s="20" t="s">
        <v>41</v>
      </c>
      <c r="C9" s="20" t="s">
        <v>42</v>
      </c>
      <c r="D9" s="20" t="s">
        <v>43</v>
      </c>
      <c r="E9" s="20" t="s">
        <v>44</v>
      </c>
      <c r="F9" s="20" t="s">
        <v>45</v>
      </c>
    </row>
    <row r="10" spans="1:6" hidden="1" outlineLevel="1" x14ac:dyDescent="0.2">
      <c r="A10" s="87"/>
      <c r="B10" s="87"/>
      <c r="C10" s="87"/>
      <c r="D10" s="87"/>
      <c r="E10" s="88"/>
      <c r="F10" s="87"/>
    </row>
    <row r="11" spans="1:6" hidden="1" outlineLevel="1" x14ac:dyDescent="0.2">
      <c r="A11" s="87"/>
      <c r="B11" s="87"/>
      <c r="C11" s="87"/>
      <c r="D11" s="87"/>
      <c r="E11" s="88"/>
      <c r="F11" s="87"/>
    </row>
    <row r="12" spans="1:6" hidden="1" outlineLevel="1" x14ac:dyDescent="0.2">
      <c r="A12" s="87"/>
      <c r="B12" s="87"/>
      <c r="C12" s="87"/>
      <c r="D12" s="87"/>
      <c r="E12" s="88"/>
      <c r="F12" s="87"/>
    </row>
    <row r="13" spans="1:6" hidden="1" outlineLevel="1" x14ac:dyDescent="0.2"/>
    <row r="14" spans="1:6" hidden="1" outlineLevel="1" x14ac:dyDescent="0.2">
      <c r="C14" s="99" t="s">
        <v>115</v>
      </c>
      <c r="D14" s="100">
        <f>SUM(D10:D12)</f>
        <v>0</v>
      </c>
    </row>
    <row r="15" spans="1:6" collapsed="1" x14ac:dyDescent="0.2">
      <c r="A15" s="101">
        <v>43160</v>
      </c>
    </row>
    <row r="16" spans="1:6" hidden="1" outlineLevel="1" x14ac:dyDescent="0.2">
      <c r="A16" s="20" t="s">
        <v>40</v>
      </c>
      <c r="B16" s="20" t="s">
        <v>41</v>
      </c>
      <c r="C16" s="20" t="s">
        <v>42</v>
      </c>
      <c r="D16" s="20" t="s">
        <v>43</v>
      </c>
      <c r="E16" s="20" t="s">
        <v>44</v>
      </c>
      <c r="F16" s="20" t="s">
        <v>45</v>
      </c>
    </row>
    <row r="17" spans="1:6" hidden="1" outlineLevel="1" x14ac:dyDescent="0.2">
      <c r="A17" s="87"/>
      <c r="B17" s="87"/>
      <c r="C17" s="87"/>
      <c r="D17" s="87"/>
      <c r="E17" s="88"/>
      <c r="F17" s="87"/>
    </row>
    <row r="18" spans="1:6" hidden="1" outlineLevel="1" x14ac:dyDescent="0.2">
      <c r="A18" s="87"/>
      <c r="B18" s="87"/>
      <c r="C18" s="87"/>
      <c r="D18" s="87"/>
      <c r="E18" s="88"/>
      <c r="F18" s="87"/>
    </row>
    <row r="19" spans="1:6" hidden="1" outlineLevel="1" x14ac:dyDescent="0.2">
      <c r="A19" s="87"/>
      <c r="B19" s="87"/>
      <c r="C19" s="87"/>
      <c r="D19" s="87"/>
      <c r="E19" s="88"/>
      <c r="F19" s="87"/>
    </row>
    <row r="20" spans="1:6" hidden="1" outlineLevel="1" x14ac:dyDescent="0.2"/>
    <row r="21" spans="1:6" hidden="1" outlineLevel="1" x14ac:dyDescent="0.2">
      <c r="C21" s="99" t="s">
        <v>115</v>
      </c>
      <c r="D21" s="100">
        <f>SUM(D17:D19)</f>
        <v>0</v>
      </c>
    </row>
    <row r="22" spans="1:6" collapsed="1" x14ac:dyDescent="0.2">
      <c r="A22" s="101">
        <v>43191</v>
      </c>
    </row>
    <row r="23" spans="1:6" hidden="1" outlineLevel="1" x14ac:dyDescent="0.2">
      <c r="A23" s="20" t="s">
        <v>40</v>
      </c>
      <c r="B23" s="20" t="s">
        <v>41</v>
      </c>
      <c r="C23" s="20" t="s">
        <v>42</v>
      </c>
      <c r="D23" s="20" t="s">
        <v>43</v>
      </c>
      <c r="E23" s="20" t="s">
        <v>44</v>
      </c>
      <c r="F23" s="20" t="s">
        <v>45</v>
      </c>
    </row>
    <row r="24" spans="1:6" hidden="1" outlineLevel="1" x14ac:dyDescent="0.2">
      <c r="A24" s="87"/>
      <c r="B24" s="87"/>
      <c r="C24" s="87"/>
      <c r="D24" s="87"/>
      <c r="E24" s="88"/>
      <c r="F24" s="87"/>
    </row>
    <row r="25" spans="1:6" hidden="1" outlineLevel="1" x14ac:dyDescent="0.2">
      <c r="A25" s="87"/>
      <c r="B25" s="87"/>
      <c r="C25" s="87"/>
      <c r="D25" s="87"/>
      <c r="E25" s="88"/>
      <c r="F25" s="87"/>
    </row>
    <row r="26" spans="1:6" hidden="1" outlineLevel="1" x14ac:dyDescent="0.2">
      <c r="A26" s="87"/>
      <c r="B26" s="87"/>
      <c r="C26" s="87"/>
      <c r="D26" s="87"/>
      <c r="E26" s="88"/>
      <c r="F26" s="87"/>
    </row>
    <row r="27" spans="1:6" hidden="1" outlineLevel="1" x14ac:dyDescent="0.2">
      <c r="A27" s="15"/>
      <c r="B27" s="15"/>
      <c r="C27" s="15"/>
      <c r="D27" s="15"/>
      <c r="E27" s="16"/>
      <c r="F27" s="15"/>
    </row>
    <row r="28" spans="1:6" hidden="1" outlineLevel="1" x14ac:dyDescent="0.2">
      <c r="C28" s="100" t="s">
        <v>1508</v>
      </c>
      <c r="D28" s="100">
        <f>SUM(D24:D26)</f>
        <v>0</v>
      </c>
    </row>
    <row r="29" spans="1:6" x14ac:dyDescent="0.2">
      <c r="A29" s="101">
        <v>43221</v>
      </c>
    </row>
    <row r="30" spans="1:6" outlineLevel="1" x14ac:dyDescent="0.2">
      <c r="A30" s="20" t="s">
        <v>40</v>
      </c>
      <c r="B30" s="20" t="s">
        <v>41</v>
      </c>
      <c r="C30" s="20" t="s">
        <v>42</v>
      </c>
      <c r="D30" s="20" t="s">
        <v>43</v>
      </c>
      <c r="E30" s="20" t="s">
        <v>44</v>
      </c>
      <c r="F30" s="20" t="s">
        <v>45</v>
      </c>
    </row>
    <row r="31" spans="1:6" outlineLevel="1" x14ac:dyDescent="0.2">
      <c r="A31" s="59"/>
      <c r="B31" s="59"/>
      <c r="C31" s="59"/>
      <c r="D31" s="59"/>
      <c r="E31" s="60"/>
      <c r="F31" s="59"/>
    </row>
    <row r="32" spans="1:6" outlineLevel="1" x14ac:dyDescent="0.2">
      <c r="A32" s="59"/>
      <c r="B32" s="59"/>
      <c r="C32" s="59"/>
      <c r="D32" s="59"/>
      <c r="E32" s="60"/>
      <c r="F32" s="59"/>
    </row>
    <row r="33" spans="1:6" outlineLevel="1" x14ac:dyDescent="0.2">
      <c r="A33" s="59"/>
      <c r="B33" s="59"/>
      <c r="C33" s="59"/>
      <c r="D33" s="59"/>
      <c r="E33" s="60"/>
      <c r="F33" s="59"/>
    </row>
    <row r="34" spans="1:6" outlineLevel="1" x14ac:dyDescent="0.2">
      <c r="A34" s="15"/>
      <c r="B34" s="15"/>
      <c r="C34" s="15"/>
      <c r="D34" s="15"/>
      <c r="E34" s="16"/>
      <c r="F34" s="15"/>
    </row>
    <row r="35" spans="1:6" outlineLevel="1" x14ac:dyDescent="0.2">
      <c r="C35" s="100" t="s">
        <v>1508</v>
      </c>
      <c r="D35" s="100">
        <f>SUM(Form!D31:D33)</f>
        <v>0</v>
      </c>
    </row>
    <row r="36" spans="1:6" collapsed="1" x14ac:dyDescent="0.2">
      <c r="A36" s="101">
        <v>43252</v>
      </c>
    </row>
    <row r="37" spans="1:6" hidden="1" outlineLevel="1" x14ac:dyDescent="0.2">
      <c r="A37" s="20" t="s">
        <v>40</v>
      </c>
      <c r="B37" s="20" t="s">
        <v>41</v>
      </c>
      <c r="C37" s="20" t="s">
        <v>42</v>
      </c>
      <c r="D37" s="20" t="s">
        <v>43</v>
      </c>
      <c r="E37" s="20" t="s">
        <v>44</v>
      </c>
      <c r="F37" s="20" t="s">
        <v>45</v>
      </c>
    </row>
    <row r="38" spans="1:6" hidden="1" outlineLevel="1" x14ac:dyDescent="0.2">
      <c r="A38" s="87"/>
      <c r="B38" s="87"/>
      <c r="C38" s="87"/>
      <c r="D38" s="87"/>
      <c r="E38" s="88"/>
      <c r="F38" s="87"/>
    </row>
    <row r="39" spans="1:6" hidden="1" outlineLevel="1" x14ac:dyDescent="0.2">
      <c r="A39" s="87"/>
      <c r="B39" s="87"/>
      <c r="C39" s="87"/>
      <c r="D39" s="87"/>
      <c r="E39" s="88"/>
      <c r="F39" s="87"/>
    </row>
    <row r="40" spans="1:6" hidden="1" outlineLevel="1" x14ac:dyDescent="0.2">
      <c r="A40" s="87"/>
      <c r="B40" s="87"/>
      <c r="C40" s="87"/>
      <c r="D40" s="87"/>
      <c r="E40" s="88"/>
      <c r="F40" s="87"/>
    </row>
    <row r="41" spans="1:6" hidden="1" outlineLevel="1" x14ac:dyDescent="0.2">
      <c r="A41" s="15"/>
      <c r="B41" s="15"/>
      <c r="C41" s="15"/>
      <c r="D41" s="15"/>
      <c r="E41" s="16"/>
      <c r="F41" s="15"/>
    </row>
    <row r="42" spans="1:6" hidden="1" outlineLevel="1" x14ac:dyDescent="0.2">
      <c r="A42" s="15"/>
      <c r="C42" s="100" t="s">
        <v>1508</v>
      </c>
      <c r="D42" s="100">
        <f>SUM(D38:D40)</f>
        <v>0</v>
      </c>
    </row>
    <row r="43" spans="1:6" collapsed="1" x14ac:dyDescent="0.2">
      <c r="A43" s="101">
        <v>43282</v>
      </c>
    </row>
    <row r="44" spans="1:6" hidden="1" outlineLevel="1" x14ac:dyDescent="0.2">
      <c r="A44" s="20" t="s">
        <v>40</v>
      </c>
      <c r="B44" s="20" t="s">
        <v>41</v>
      </c>
      <c r="C44" s="20" t="s">
        <v>42</v>
      </c>
      <c r="D44" s="20" t="s">
        <v>43</v>
      </c>
      <c r="E44" s="20" t="s">
        <v>44</v>
      </c>
      <c r="F44" s="20" t="s">
        <v>45</v>
      </c>
    </row>
    <row r="45" spans="1:6" hidden="1" outlineLevel="1" x14ac:dyDescent="0.2">
      <c r="A45" s="87"/>
      <c r="B45" s="87"/>
      <c r="C45" s="87"/>
      <c r="D45" s="87"/>
      <c r="E45" s="88"/>
      <c r="F45" s="87"/>
    </row>
    <row r="46" spans="1:6" hidden="1" outlineLevel="1" x14ac:dyDescent="0.2">
      <c r="A46" s="87"/>
      <c r="B46" s="87"/>
      <c r="C46" s="87"/>
      <c r="D46" s="87"/>
      <c r="E46" s="88"/>
      <c r="F46" s="87"/>
    </row>
    <row r="47" spans="1:6" hidden="1" outlineLevel="1" x14ac:dyDescent="0.2">
      <c r="A47" s="87"/>
      <c r="B47" s="87"/>
      <c r="C47" s="87"/>
      <c r="D47" s="87"/>
      <c r="E47" s="88"/>
      <c r="F47" s="87"/>
    </row>
    <row r="48" spans="1:6" hidden="1" outlineLevel="1" x14ac:dyDescent="0.2">
      <c r="A48" s="76"/>
      <c r="B48" s="76"/>
      <c r="C48" s="76"/>
      <c r="D48" s="76"/>
      <c r="E48" s="77"/>
      <c r="F48" s="76"/>
    </row>
    <row r="49" spans="1:6" hidden="1" outlineLevel="1" x14ac:dyDescent="0.2">
      <c r="C49" s="100" t="s">
        <v>1508</v>
      </c>
      <c r="D49" s="100">
        <f>SUM(D45:D47)</f>
        <v>0</v>
      </c>
    </row>
    <row r="50" spans="1:6" collapsed="1" x14ac:dyDescent="0.2">
      <c r="A50" s="113">
        <v>43313</v>
      </c>
      <c r="B50" s="104"/>
      <c r="C50" s="104"/>
      <c r="D50" s="104"/>
      <c r="E50" s="104"/>
      <c r="F50" s="104"/>
    </row>
    <row r="51" spans="1:6" hidden="1" outlineLevel="1" x14ac:dyDescent="0.2">
      <c r="A51" s="20" t="s">
        <v>40</v>
      </c>
      <c r="B51" s="20" t="s">
        <v>41</v>
      </c>
      <c r="C51" s="20" t="s">
        <v>42</v>
      </c>
      <c r="D51" s="20" t="s">
        <v>43</v>
      </c>
      <c r="E51" s="20" t="s">
        <v>44</v>
      </c>
      <c r="F51" s="20" t="s">
        <v>45</v>
      </c>
    </row>
    <row r="52" spans="1:6" hidden="1" outlineLevel="1" x14ac:dyDescent="0.2">
      <c r="A52" s="87"/>
      <c r="B52" s="87"/>
      <c r="C52" s="87"/>
      <c r="D52" s="87"/>
      <c r="E52" s="88"/>
      <c r="F52" s="87"/>
    </row>
    <row r="53" spans="1:6" hidden="1" outlineLevel="1" x14ac:dyDescent="0.2">
      <c r="A53" s="87"/>
      <c r="B53" s="87"/>
      <c r="C53" s="87"/>
      <c r="D53" s="87"/>
      <c r="E53" s="88"/>
      <c r="F53" s="87"/>
    </row>
    <row r="54" spans="1:6" hidden="1" outlineLevel="1" x14ac:dyDescent="0.2">
      <c r="A54" s="87"/>
      <c r="B54" s="87"/>
      <c r="C54" s="87"/>
      <c r="D54" s="87"/>
      <c r="E54" s="88"/>
      <c r="F54" s="87"/>
    </row>
    <row r="55" spans="1:6" hidden="1" outlineLevel="1" x14ac:dyDescent="0.2"/>
    <row r="56" spans="1:6" hidden="1" outlineLevel="1" x14ac:dyDescent="0.2">
      <c r="C56" s="100" t="s">
        <v>1508</v>
      </c>
      <c r="D56" s="100">
        <f>SUM(D52:D54)</f>
        <v>0</v>
      </c>
    </row>
    <row r="57" spans="1:6" collapsed="1" x14ac:dyDescent="0.2">
      <c r="A57" s="101">
        <v>43344</v>
      </c>
    </row>
    <row r="58" spans="1:6" hidden="1" outlineLevel="1" x14ac:dyDescent="0.2">
      <c r="A58" s="20" t="s">
        <v>40</v>
      </c>
      <c r="B58" s="20" t="s">
        <v>41</v>
      </c>
      <c r="C58" s="20" t="s">
        <v>42</v>
      </c>
      <c r="D58" s="20" t="s">
        <v>43</v>
      </c>
      <c r="E58" s="20" t="s">
        <v>44</v>
      </c>
      <c r="F58" s="20" t="s">
        <v>45</v>
      </c>
    </row>
    <row r="59" spans="1:6" hidden="1" outlineLevel="1" x14ac:dyDescent="0.2">
      <c r="A59" s="13"/>
      <c r="B59" s="13"/>
      <c r="C59" s="13"/>
      <c r="D59" s="13"/>
      <c r="E59" s="14"/>
      <c r="F59" s="13"/>
    </row>
    <row r="60" spans="1:6" hidden="1" outlineLevel="1" x14ac:dyDescent="0.2">
      <c r="A60" s="11"/>
      <c r="B60" s="11"/>
      <c r="C60" s="11"/>
      <c r="D60" s="11"/>
      <c r="E60" s="12"/>
      <c r="F60" s="11"/>
    </row>
    <row r="61" spans="1:6" hidden="1" outlineLevel="1" x14ac:dyDescent="0.2">
      <c r="A61" s="11"/>
      <c r="B61" s="11"/>
      <c r="C61" s="11"/>
      <c r="D61" s="11"/>
      <c r="E61" s="12"/>
      <c r="F61" s="11"/>
    </row>
    <row r="62" spans="1:6" hidden="1" outlineLevel="1" x14ac:dyDescent="0.2">
      <c r="A62" s="15"/>
      <c r="B62" s="15"/>
      <c r="C62" s="76"/>
      <c r="D62" s="76"/>
      <c r="E62" s="77"/>
      <c r="F62" s="76"/>
    </row>
    <row r="63" spans="1:6" hidden="1" outlineLevel="1" x14ac:dyDescent="0.2">
      <c r="C63" s="100" t="s">
        <v>115</v>
      </c>
      <c r="D63" s="100">
        <f>SUM(D59:D61)</f>
        <v>0</v>
      </c>
    </row>
    <row r="64" spans="1:6" collapsed="1" x14ac:dyDescent="0.2">
      <c r="A64" s="101">
        <v>43374</v>
      </c>
    </row>
    <row r="65" spans="1:7" hidden="1" outlineLevel="1" x14ac:dyDescent="0.2">
      <c r="A65" s="21" t="s">
        <v>40</v>
      </c>
      <c r="B65" s="21" t="s">
        <v>41</v>
      </c>
      <c r="C65" s="21" t="s">
        <v>42</v>
      </c>
      <c r="D65" s="21" t="s">
        <v>43</v>
      </c>
      <c r="E65" s="21" t="s">
        <v>44</v>
      </c>
      <c r="F65" s="21" t="s">
        <v>45</v>
      </c>
    </row>
    <row r="66" spans="1:7" hidden="1" outlineLevel="1" x14ac:dyDescent="0.2">
      <c r="A66" s="86"/>
      <c r="B66" s="86"/>
      <c r="C66" s="86"/>
      <c r="D66" s="86"/>
      <c r="E66" s="10"/>
      <c r="F66" s="86"/>
    </row>
    <row r="67" spans="1:7" hidden="1" outlineLevel="1" x14ac:dyDescent="0.2">
      <c r="A67" s="11"/>
      <c r="B67" s="86"/>
      <c r="C67" s="11"/>
      <c r="D67" s="11"/>
      <c r="E67" s="12"/>
      <c r="F67" s="11"/>
    </row>
    <row r="68" spans="1:7" hidden="1" outlineLevel="1" x14ac:dyDescent="0.2">
      <c r="A68" s="11"/>
      <c r="B68" s="86"/>
      <c r="C68" s="11"/>
      <c r="D68" s="11"/>
      <c r="E68" s="12"/>
      <c r="F68" s="11"/>
    </row>
    <row r="69" spans="1:7" hidden="1" outlineLevel="1" x14ac:dyDescent="0.2">
      <c r="A69" s="78"/>
      <c r="B69" s="83"/>
      <c r="C69" s="78"/>
      <c r="D69" s="84"/>
      <c r="E69" s="79"/>
      <c r="F69" s="78"/>
    </row>
    <row r="70" spans="1:7" hidden="1" outlineLevel="1" x14ac:dyDescent="0.2">
      <c r="C70" s="100" t="s">
        <v>115</v>
      </c>
      <c r="D70" s="100">
        <f>SUM(D66:D68)</f>
        <v>0</v>
      </c>
      <c r="E70" s="100"/>
    </row>
    <row r="71" spans="1:7" collapsed="1" x14ac:dyDescent="0.2">
      <c r="A71" s="101">
        <v>43405</v>
      </c>
    </row>
    <row r="72" spans="1:7" hidden="1" outlineLevel="1" x14ac:dyDescent="0.2">
      <c r="A72" s="21" t="s">
        <v>40</v>
      </c>
      <c r="B72" s="21" t="s">
        <v>41</v>
      </c>
      <c r="C72" s="21" t="s">
        <v>42</v>
      </c>
      <c r="D72" s="21" t="s">
        <v>43</v>
      </c>
      <c r="E72" s="21" t="s">
        <v>44</v>
      </c>
      <c r="F72" s="21" t="s">
        <v>45</v>
      </c>
    </row>
    <row r="73" spans="1:7" hidden="1" outlineLevel="1" x14ac:dyDescent="0.2">
      <c r="A73" s="80"/>
      <c r="B73" s="58"/>
      <c r="C73" s="80"/>
      <c r="D73" s="85"/>
      <c r="E73" s="81"/>
      <c r="F73" s="80"/>
    </row>
    <row r="74" spans="1:7" hidden="1" outlineLevel="1" x14ac:dyDescent="0.2">
      <c r="A74" s="75"/>
      <c r="B74" s="58"/>
      <c r="C74" s="80"/>
      <c r="D74" s="82"/>
      <c r="E74" s="22"/>
      <c r="F74" s="75"/>
    </row>
    <row r="75" spans="1:7" hidden="1" outlineLevel="1" x14ac:dyDescent="0.2">
      <c r="A75" s="75"/>
      <c r="B75" s="86"/>
      <c r="C75" s="11"/>
      <c r="D75" s="82"/>
      <c r="E75" s="22"/>
      <c r="F75" s="75"/>
    </row>
    <row r="76" spans="1:7" hidden="1" outlineLevel="1" x14ac:dyDescent="0.2">
      <c r="A76" s="78"/>
      <c r="B76" s="83"/>
      <c r="D76" s="100"/>
      <c r="F76" s="100"/>
      <c r="G76" s="100"/>
    </row>
    <row r="77" spans="1:7" hidden="1" outlineLevel="1" x14ac:dyDescent="0.2">
      <c r="C77" s="100" t="s">
        <v>115</v>
      </c>
      <c r="D77" s="100">
        <f>SUM(D73:D75)</f>
        <v>0</v>
      </c>
      <c r="E77" s="100"/>
    </row>
    <row r="78" spans="1:7" collapsed="1" x14ac:dyDescent="0.2">
      <c r="A78" s="101">
        <v>43435</v>
      </c>
    </row>
    <row r="79" spans="1:7" hidden="1" outlineLevel="1" x14ac:dyDescent="0.2">
      <c r="A79" s="21" t="s">
        <v>40</v>
      </c>
      <c r="B79" s="21" t="s">
        <v>41</v>
      </c>
      <c r="C79" s="21" t="s">
        <v>42</v>
      </c>
      <c r="D79" s="21" t="s">
        <v>43</v>
      </c>
      <c r="E79" s="21" t="s">
        <v>44</v>
      </c>
      <c r="F79" s="21" t="s">
        <v>45</v>
      </c>
    </row>
    <row r="80" spans="1:7" hidden="1" outlineLevel="1" x14ac:dyDescent="0.2">
      <c r="A80" s="59"/>
      <c r="B80" s="59"/>
      <c r="C80" s="59"/>
      <c r="D80" s="59"/>
      <c r="E80" s="60"/>
      <c r="F80" s="80"/>
    </row>
    <row r="81" spans="1:7" hidden="1" outlineLevel="1" x14ac:dyDescent="0.2">
      <c r="A81" s="59"/>
      <c r="B81" s="59"/>
      <c r="C81" s="59"/>
      <c r="D81" s="59"/>
      <c r="E81" s="60"/>
      <c r="F81" s="80"/>
    </row>
    <row r="82" spans="1:7" hidden="1" outlineLevel="1" x14ac:dyDescent="0.2">
      <c r="A82" s="11"/>
      <c r="B82" s="11"/>
      <c r="C82" s="11"/>
      <c r="D82" s="11"/>
      <c r="E82" s="12"/>
      <c r="F82" s="89"/>
    </row>
    <row r="83" spans="1:7" hidden="1" outlineLevel="1" x14ac:dyDescent="0.2">
      <c r="E83" s="100"/>
      <c r="G83" s="106"/>
    </row>
    <row r="84" spans="1:7" hidden="1" outlineLevel="1" x14ac:dyDescent="0.2">
      <c r="C84" s="100" t="s">
        <v>115</v>
      </c>
      <c r="D84" s="100">
        <f>SUM(D80:D82)</f>
        <v>0</v>
      </c>
      <c r="E84" s="100"/>
    </row>
  </sheetData>
  <autoFilter ref="A79:F79" xr:uid="{00000000-0009-0000-0000-00000E000000}">
    <sortState ref="A235:F248">
      <sortCondition ref="B234"/>
    </sortState>
  </autoFilter>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G203"/>
  <sheetViews>
    <sheetView topLeftCell="A133" zoomScale="90" zoomScaleNormal="90" workbookViewId="0">
      <selection activeCell="D154" sqref="D154"/>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11" t="s">
        <v>1609</v>
      </c>
      <c r="B3" s="11" t="s">
        <v>1610</v>
      </c>
      <c r="C3" s="11" t="s">
        <v>1437</v>
      </c>
      <c r="D3" s="11">
        <v>3.1</v>
      </c>
      <c r="E3" s="12">
        <v>43105</v>
      </c>
      <c r="F3" s="11" t="s">
        <v>109</v>
      </c>
    </row>
    <row r="4" spans="1:6" hidden="1" outlineLevel="1" x14ac:dyDescent="0.2">
      <c r="A4" s="11" t="s">
        <v>1609</v>
      </c>
      <c r="B4" s="11" t="s">
        <v>1610</v>
      </c>
      <c r="C4" s="11" t="s">
        <v>1437</v>
      </c>
      <c r="D4" s="11">
        <v>9.15</v>
      </c>
      <c r="E4" s="12">
        <v>43104</v>
      </c>
      <c r="F4" s="11" t="s">
        <v>109</v>
      </c>
    </row>
    <row r="5" spans="1:6" hidden="1" outlineLevel="1" x14ac:dyDescent="0.2">
      <c r="A5" s="11" t="s">
        <v>1609</v>
      </c>
      <c r="B5" s="11" t="s">
        <v>1610</v>
      </c>
      <c r="C5" s="11" t="s">
        <v>1437</v>
      </c>
      <c r="D5" s="11">
        <v>7</v>
      </c>
      <c r="E5" s="12">
        <v>43103</v>
      </c>
      <c r="F5" s="11" t="s">
        <v>109</v>
      </c>
    </row>
    <row r="6" spans="1:6" hidden="1" outlineLevel="1" x14ac:dyDescent="0.2">
      <c r="A6" s="11" t="s">
        <v>1609</v>
      </c>
      <c r="B6" s="11" t="s">
        <v>1610</v>
      </c>
      <c r="C6" s="11" t="s">
        <v>1437</v>
      </c>
      <c r="D6" s="11">
        <v>5.55</v>
      </c>
      <c r="E6" s="12">
        <v>43102</v>
      </c>
      <c r="F6" s="11" t="s">
        <v>109</v>
      </c>
    </row>
    <row r="7" spans="1:6" hidden="1" outlineLevel="1" x14ac:dyDescent="0.2">
      <c r="A7" s="11" t="s">
        <v>1609</v>
      </c>
      <c r="B7" s="11" t="s">
        <v>1610</v>
      </c>
      <c r="C7" s="11" t="s">
        <v>1437</v>
      </c>
      <c r="D7" s="11">
        <v>3.6</v>
      </c>
      <c r="E7" s="12">
        <v>43111</v>
      </c>
      <c r="F7" s="11" t="s">
        <v>109</v>
      </c>
    </row>
    <row r="8" spans="1:6" hidden="1" outlineLevel="1" x14ac:dyDescent="0.2">
      <c r="A8" s="11" t="s">
        <v>1609</v>
      </c>
      <c r="B8" s="11" t="s">
        <v>1610</v>
      </c>
      <c r="C8" s="11" t="s">
        <v>1437</v>
      </c>
      <c r="D8" s="11">
        <v>8.14</v>
      </c>
      <c r="E8" s="12">
        <v>43110</v>
      </c>
      <c r="F8" s="11" t="s">
        <v>109</v>
      </c>
    </row>
    <row r="9" spans="1:6" hidden="1" outlineLevel="1" x14ac:dyDescent="0.2">
      <c r="A9" s="11" t="s">
        <v>1609</v>
      </c>
      <c r="B9" s="11" t="s">
        <v>1610</v>
      </c>
      <c r="C9" s="11" t="s">
        <v>1437</v>
      </c>
      <c r="D9" s="11">
        <v>7.4</v>
      </c>
      <c r="E9" s="12">
        <v>43109</v>
      </c>
      <c r="F9" s="11" t="s">
        <v>109</v>
      </c>
    </row>
    <row r="10" spans="1:6" hidden="1" outlineLevel="1" x14ac:dyDescent="0.2">
      <c r="A10" s="11" t="s">
        <v>1609</v>
      </c>
      <c r="B10" s="11" t="s">
        <v>1610</v>
      </c>
      <c r="C10" s="11" t="s">
        <v>1437</v>
      </c>
      <c r="D10" s="11">
        <v>1.73</v>
      </c>
      <c r="E10" s="12">
        <v>43115</v>
      </c>
      <c r="F10" s="11" t="s">
        <v>109</v>
      </c>
    </row>
    <row r="11" spans="1:6" hidden="1" outlineLevel="1" x14ac:dyDescent="0.2">
      <c r="A11" s="11" t="s">
        <v>1609</v>
      </c>
      <c r="B11" s="11" t="s">
        <v>1611</v>
      </c>
      <c r="C11" s="11" t="s">
        <v>1430</v>
      </c>
      <c r="D11" s="11">
        <v>1.1200000000000001</v>
      </c>
      <c r="E11" s="12">
        <v>43129</v>
      </c>
      <c r="F11" s="11" t="s">
        <v>109</v>
      </c>
    </row>
    <row r="12" spans="1:6" hidden="1" outlineLevel="1" x14ac:dyDescent="0.2">
      <c r="A12" s="11" t="s">
        <v>1609</v>
      </c>
      <c r="B12" s="11" t="s">
        <v>1612</v>
      </c>
      <c r="C12" s="11" t="s">
        <v>1437</v>
      </c>
      <c r="D12" s="11">
        <v>7.28</v>
      </c>
      <c r="E12" s="12">
        <v>43112</v>
      </c>
      <c r="F12" s="11" t="s">
        <v>109</v>
      </c>
    </row>
    <row r="13" spans="1:6" hidden="1" outlineLevel="1" x14ac:dyDescent="0.2">
      <c r="A13" s="11" t="s">
        <v>1609</v>
      </c>
      <c r="B13" s="11" t="s">
        <v>1612</v>
      </c>
      <c r="C13" s="11" t="s">
        <v>1437</v>
      </c>
      <c r="D13" s="11">
        <v>4.46</v>
      </c>
      <c r="E13" s="12">
        <v>43111</v>
      </c>
      <c r="F13" s="11" t="s">
        <v>109</v>
      </c>
    </row>
    <row r="14" spans="1:6" hidden="1" outlineLevel="1" x14ac:dyDescent="0.2">
      <c r="A14" s="11" t="s">
        <v>1609</v>
      </c>
      <c r="B14" s="11" t="s">
        <v>1612</v>
      </c>
      <c r="C14" s="11" t="s">
        <v>1437</v>
      </c>
      <c r="D14" s="11">
        <v>2.63</v>
      </c>
      <c r="E14" s="12">
        <v>43119</v>
      </c>
      <c r="F14" s="11" t="s">
        <v>109</v>
      </c>
    </row>
    <row r="15" spans="1:6" hidden="1" outlineLevel="1" x14ac:dyDescent="0.2">
      <c r="A15" s="11" t="s">
        <v>1609</v>
      </c>
      <c r="B15" s="11" t="s">
        <v>1612</v>
      </c>
      <c r="C15" s="11" t="s">
        <v>1437</v>
      </c>
      <c r="D15" s="11">
        <v>2.2799999999999998</v>
      </c>
      <c r="E15" s="12">
        <v>43118</v>
      </c>
      <c r="F15" s="11" t="s">
        <v>109</v>
      </c>
    </row>
    <row r="16" spans="1:6" hidden="1" outlineLevel="1" x14ac:dyDescent="0.2">
      <c r="A16" s="11" t="s">
        <v>1609</v>
      </c>
      <c r="B16" s="11" t="s">
        <v>1612</v>
      </c>
      <c r="C16" s="11" t="s">
        <v>1437</v>
      </c>
      <c r="D16" s="11">
        <v>1.18</v>
      </c>
      <c r="E16" s="12">
        <v>43117</v>
      </c>
      <c r="F16" s="11" t="s">
        <v>109</v>
      </c>
    </row>
    <row r="17" spans="1:6" hidden="1" outlineLevel="1" x14ac:dyDescent="0.2">
      <c r="A17" s="11" t="s">
        <v>1609</v>
      </c>
      <c r="B17" s="11" t="s">
        <v>1612</v>
      </c>
      <c r="C17" s="11" t="s">
        <v>1437</v>
      </c>
      <c r="D17" s="11">
        <v>6.63</v>
      </c>
      <c r="E17" s="12">
        <v>43116</v>
      </c>
      <c r="F17" s="11" t="s">
        <v>109</v>
      </c>
    </row>
    <row r="18" spans="1:6" hidden="1" outlineLevel="1" x14ac:dyDescent="0.2">
      <c r="A18" s="11" t="s">
        <v>1609</v>
      </c>
      <c r="B18" s="11" t="s">
        <v>1612</v>
      </c>
      <c r="C18" s="11" t="s">
        <v>1437</v>
      </c>
      <c r="D18" s="11">
        <v>6.65</v>
      </c>
      <c r="E18" s="12">
        <v>43115</v>
      </c>
      <c r="F18" s="11" t="s">
        <v>109</v>
      </c>
    </row>
    <row r="19" spans="1:6" hidden="1" outlineLevel="1" x14ac:dyDescent="0.2">
      <c r="A19" s="11" t="s">
        <v>1609</v>
      </c>
      <c r="B19" s="11" t="s">
        <v>1612</v>
      </c>
      <c r="C19" s="11" t="s">
        <v>1437</v>
      </c>
      <c r="D19" s="11">
        <v>1.1299999999999999</v>
      </c>
      <c r="E19" s="12">
        <v>43125</v>
      </c>
      <c r="F19" s="11" t="s">
        <v>109</v>
      </c>
    </row>
    <row r="20" spans="1:6" hidden="1" outlineLevel="1" x14ac:dyDescent="0.2">
      <c r="A20" s="11" t="s">
        <v>1609</v>
      </c>
      <c r="B20" s="11" t="s">
        <v>1612</v>
      </c>
      <c r="C20" s="11" t="s">
        <v>1437</v>
      </c>
      <c r="D20" s="11">
        <v>6.84</v>
      </c>
      <c r="E20" s="12">
        <v>43124</v>
      </c>
      <c r="F20" s="11" t="s">
        <v>109</v>
      </c>
    </row>
    <row r="21" spans="1:6" hidden="1" outlineLevel="1" x14ac:dyDescent="0.2">
      <c r="A21" s="11" t="s">
        <v>1609</v>
      </c>
      <c r="B21" s="11" t="s">
        <v>1612</v>
      </c>
      <c r="C21" s="11" t="s">
        <v>1437</v>
      </c>
      <c r="D21" s="11">
        <v>7.95</v>
      </c>
      <c r="E21" s="12">
        <v>43123</v>
      </c>
      <c r="F21" s="11" t="s">
        <v>109</v>
      </c>
    </row>
    <row r="22" spans="1:6" hidden="1" outlineLevel="1" x14ac:dyDescent="0.2">
      <c r="A22" s="11" t="s">
        <v>1609</v>
      </c>
      <c r="B22" s="11" t="s">
        <v>1612</v>
      </c>
      <c r="C22" s="11" t="s">
        <v>1437</v>
      </c>
      <c r="D22" s="11">
        <v>7.53</v>
      </c>
      <c r="E22" s="12">
        <v>43122</v>
      </c>
      <c r="F22" s="11" t="s">
        <v>109</v>
      </c>
    </row>
    <row r="23" spans="1:6" hidden="1" outlineLevel="1" x14ac:dyDescent="0.2">
      <c r="A23" s="11" t="s">
        <v>1609</v>
      </c>
      <c r="B23" s="11" t="s">
        <v>1613</v>
      </c>
      <c r="C23" s="11" t="s">
        <v>1430</v>
      </c>
      <c r="D23" s="11">
        <v>0.84</v>
      </c>
      <c r="E23" s="12">
        <v>43109</v>
      </c>
      <c r="F23" s="11" t="s">
        <v>197</v>
      </c>
    </row>
    <row r="24" spans="1:6" hidden="1" outlineLevel="1" x14ac:dyDescent="0.2">
      <c r="A24" s="11" t="s">
        <v>1609</v>
      </c>
      <c r="B24" s="11" t="s">
        <v>1613</v>
      </c>
      <c r="C24" s="11" t="s">
        <v>1430</v>
      </c>
      <c r="D24" s="11">
        <v>1.3</v>
      </c>
      <c r="E24" s="12">
        <v>43117</v>
      </c>
      <c r="F24" s="11" t="s">
        <v>197</v>
      </c>
    </row>
    <row r="25" spans="1:6" hidden="1" outlineLevel="1" x14ac:dyDescent="0.2">
      <c r="A25" s="11" t="s">
        <v>1609</v>
      </c>
      <c r="B25" s="11" t="s">
        <v>1614</v>
      </c>
      <c r="C25" s="11" t="s">
        <v>1430</v>
      </c>
      <c r="D25" s="11">
        <v>0.67</v>
      </c>
      <c r="E25" s="12">
        <v>43111</v>
      </c>
      <c r="F25" s="11" t="s">
        <v>109</v>
      </c>
    </row>
    <row r="26" spans="1:6" hidden="1" outlineLevel="1" x14ac:dyDescent="0.2">
      <c r="A26" s="11" t="s">
        <v>1609</v>
      </c>
      <c r="B26" s="11" t="s">
        <v>1615</v>
      </c>
      <c r="C26" s="11" t="s">
        <v>1430</v>
      </c>
      <c r="D26" s="11">
        <v>3.56</v>
      </c>
      <c r="E26" s="12">
        <v>43111</v>
      </c>
      <c r="F26" s="11" t="s">
        <v>109</v>
      </c>
    </row>
    <row r="27" spans="1:6" hidden="1" outlineLevel="1" x14ac:dyDescent="0.2">
      <c r="A27" s="11" t="s">
        <v>1609</v>
      </c>
      <c r="B27" s="11" t="s">
        <v>1616</v>
      </c>
      <c r="C27" s="11" t="s">
        <v>1430</v>
      </c>
      <c r="D27" s="11">
        <v>0.2</v>
      </c>
      <c r="E27" s="12">
        <v>43117</v>
      </c>
      <c r="F27" s="11" t="s">
        <v>109</v>
      </c>
    </row>
    <row r="28" spans="1:6" hidden="1" outlineLevel="1" x14ac:dyDescent="0.2">
      <c r="A28" s="11" t="s">
        <v>1609</v>
      </c>
      <c r="B28" s="11" t="s">
        <v>1616</v>
      </c>
      <c r="C28" s="11" t="s">
        <v>1430</v>
      </c>
      <c r="D28" s="11">
        <v>1.73</v>
      </c>
      <c r="E28" s="12">
        <v>43116</v>
      </c>
      <c r="F28" s="11" t="s">
        <v>109</v>
      </c>
    </row>
    <row r="29" spans="1:6" hidden="1" outlineLevel="1" x14ac:dyDescent="0.2">
      <c r="A29" s="11" t="s">
        <v>1609</v>
      </c>
      <c r="B29" s="11" t="s">
        <v>1617</v>
      </c>
      <c r="C29" s="11" t="s">
        <v>1430</v>
      </c>
      <c r="D29" s="11">
        <v>3.37</v>
      </c>
      <c r="E29" s="12">
        <v>43129</v>
      </c>
      <c r="F29" s="11" t="s">
        <v>109</v>
      </c>
    </row>
    <row r="30" spans="1:6" hidden="1" outlineLevel="1" x14ac:dyDescent="0.2">
      <c r="A30" s="78"/>
      <c r="B30" s="78"/>
      <c r="C30" s="78"/>
      <c r="D30" s="78"/>
      <c r="E30" s="79"/>
      <c r="F30" s="78"/>
    </row>
    <row r="31" spans="1:6" hidden="1" outlineLevel="1" x14ac:dyDescent="0.2">
      <c r="C31" s="99" t="s">
        <v>115</v>
      </c>
      <c r="D31" s="100">
        <f>SUM(D3:D29)</f>
        <v>113.02000000000002</v>
      </c>
    </row>
    <row r="32" spans="1:6" collapsed="1" x14ac:dyDescent="0.2">
      <c r="A32" s="101">
        <v>43132</v>
      </c>
    </row>
    <row r="33" spans="1:6" hidden="1" outlineLevel="1" x14ac:dyDescent="0.2">
      <c r="A33" s="20" t="s">
        <v>40</v>
      </c>
      <c r="B33" s="20" t="s">
        <v>41</v>
      </c>
      <c r="C33" s="20" t="s">
        <v>42</v>
      </c>
      <c r="D33" s="20" t="s">
        <v>43</v>
      </c>
      <c r="E33" s="20" t="s">
        <v>44</v>
      </c>
      <c r="F33" s="20" t="s">
        <v>45</v>
      </c>
    </row>
    <row r="34" spans="1:6" hidden="1" outlineLevel="1" x14ac:dyDescent="0.2">
      <c r="A34" s="11" t="s">
        <v>1609</v>
      </c>
      <c r="B34" s="11" t="s">
        <v>1618</v>
      </c>
      <c r="C34" s="11" t="s">
        <v>1430</v>
      </c>
      <c r="D34" s="11">
        <v>0.5</v>
      </c>
      <c r="E34" s="12">
        <v>43133</v>
      </c>
      <c r="F34" s="11" t="s">
        <v>1510</v>
      </c>
    </row>
    <row r="35" spans="1:6" hidden="1" outlineLevel="1" x14ac:dyDescent="0.2">
      <c r="A35" s="11" t="s">
        <v>1609</v>
      </c>
      <c r="B35" s="11" t="s">
        <v>1618</v>
      </c>
      <c r="C35" s="11" t="s">
        <v>1430</v>
      </c>
      <c r="D35" s="11">
        <v>1.28</v>
      </c>
      <c r="E35" s="12">
        <v>43133</v>
      </c>
      <c r="F35" s="11" t="s">
        <v>1510</v>
      </c>
    </row>
    <row r="36" spans="1:6" hidden="1" outlineLevel="1" x14ac:dyDescent="0.2">
      <c r="A36" s="11" t="s">
        <v>1609</v>
      </c>
      <c r="B36" s="86" t="s">
        <v>1619</v>
      </c>
      <c r="C36" s="11" t="s">
        <v>1430</v>
      </c>
      <c r="D36" s="11">
        <v>0.6</v>
      </c>
      <c r="E36" s="12">
        <v>43146</v>
      </c>
      <c r="F36" s="11" t="s">
        <v>109</v>
      </c>
    </row>
    <row r="37" spans="1:6" hidden="1" outlineLevel="1" x14ac:dyDescent="0.2">
      <c r="A37" s="11" t="s">
        <v>1609</v>
      </c>
      <c r="B37" s="86" t="s">
        <v>1619</v>
      </c>
      <c r="C37" s="11" t="s">
        <v>1430</v>
      </c>
      <c r="D37" s="11">
        <v>0.72</v>
      </c>
      <c r="E37" s="12">
        <v>43145</v>
      </c>
      <c r="F37" s="11" t="s">
        <v>109</v>
      </c>
    </row>
    <row r="38" spans="1:6" hidden="1" outlineLevel="1" x14ac:dyDescent="0.2">
      <c r="A38" s="11" t="s">
        <v>1609</v>
      </c>
      <c r="B38" s="86" t="s">
        <v>1619</v>
      </c>
      <c r="C38" s="11" t="s">
        <v>1430</v>
      </c>
      <c r="D38" s="11">
        <v>2.61</v>
      </c>
      <c r="E38" s="12">
        <v>43144</v>
      </c>
      <c r="F38" s="11" t="s">
        <v>109</v>
      </c>
    </row>
    <row r="39" spans="1:6" hidden="1" outlineLevel="1" x14ac:dyDescent="0.2">
      <c r="A39" s="11" t="s">
        <v>1609</v>
      </c>
      <c r="B39" s="86" t="s">
        <v>1619</v>
      </c>
      <c r="C39" s="11" t="s">
        <v>1430</v>
      </c>
      <c r="D39" s="11">
        <v>1.48</v>
      </c>
      <c r="E39" s="12">
        <v>43143</v>
      </c>
      <c r="F39" s="11" t="s">
        <v>109</v>
      </c>
    </row>
    <row r="40" spans="1:6" hidden="1" outlineLevel="1" x14ac:dyDescent="0.2">
      <c r="A40" s="11" t="s">
        <v>1609</v>
      </c>
      <c r="B40" s="11" t="s">
        <v>1617</v>
      </c>
      <c r="C40" s="11" t="s">
        <v>1430</v>
      </c>
      <c r="D40" s="11">
        <v>1</v>
      </c>
      <c r="E40" s="12">
        <v>43140</v>
      </c>
      <c r="F40" s="11" t="s">
        <v>109</v>
      </c>
    </row>
    <row r="41" spans="1:6" hidden="1" outlineLevel="1" x14ac:dyDescent="0.2">
      <c r="A41" s="11" t="s">
        <v>1609</v>
      </c>
      <c r="B41" s="11" t="s">
        <v>1620</v>
      </c>
      <c r="C41" s="11" t="s">
        <v>1430</v>
      </c>
      <c r="D41" s="11">
        <v>0.63</v>
      </c>
      <c r="E41" s="12">
        <v>43143</v>
      </c>
      <c r="F41" s="11" t="s">
        <v>109</v>
      </c>
    </row>
    <row r="42" spans="1:6" hidden="1" outlineLevel="1" x14ac:dyDescent="0.2">
      <c r="A42" s="11" t="s">
        <v>1609</v>
      </c>
      <c r="B42" s="11" t="s">
        <v>1620</v>
      </c>
      <c r="C42" s="11" t="s">
        <v>1430</v>
      </c>
      <c r="D42" s="11">
        <v>0.4</v>
      </c>
      <c r="E42" s="12">
        <v>43143</v>
      </c>
      <c r="F42" s="11" t="s">
        <v>109</v>
      </c>
    </row>
    <row r="43" spans="1:6" hidden="1" outlineLevel="1" x14ac:dyDescent="0.2">
      <c r="A43" s="11" t="s">
        <v>1609</v>
      </c>
      <c r="B43" s="11" t="s">
        <v>1621</v>
      </c>
      <c r="C43" s="11" t="s">
        <v>1430</v>
      </c>
      <c r="D43" s="11">
        <v>1</v>
      </c>
      <c r="E43" s="12">
        <v>43146</v>
      </c>
      <c r="F43" s="11" t="s">
        <v>109</v>
      </c>
    </row>
    <row r="44" spans="1:6" hidden="1" outlineLevel="1" x14ac:dyDescent="0.2">
      <c r="A44" s="11" t="s">
        <v>1609</v>
      </c>
      <c r="B44" s="11" t="s">
        <v>1622</v>
      </c>
      <c r="C44" s="11" t="s">
        <v>1430</v>
      </c>
      <c r="D44" s="11">
        <v>2.82</v>
      </c>
      <c r="E44" s="12">
        <v>43149</v>
      </c>
      <c r="F44" s="11" t="s">
        <v>109</v>
      </c>
    </row>
    <row r="45" spans="1:6" hidden="1" outlineLevel="1" x14ac:dyDescent="0.2">
      <c r="A45" s="11" t="s">
        <v>1609</v>
      </c>
      <c r="B45" s="11" t="s">
        <v>1622</v>
      </c>
      <c r="C45" s="11" t="s">
        <v>1430</v>
      </c>
      <c r="D45" s="11">
        <v>1.03</v>
      </c>
      <c r="E45" s="12">
        <v>43151</v>
      </c>
      <c r="F45" s="11" t="s">
        <v>109</v>
      </c>
    </row>
    <row r="46" spans="1:6" hidden="1" outlineLevel="1" x14ac:dyDescent="0.2">
      <c r="A46" s="11" t="s">
        <v>1609</v>
      </c>
      <c r="B46" s="11" t="s">
        <v>1622</v>
      </c>
      <c r="C46" s="11" t="s">
        <v>1430</v>
      </c>
      <c r="D46" s="11">
        <v>5.9</v>
      </c>
      <c r="E46" s="12">
        <v>43150</v>
      </c>
      <c r="F46" s="11" t="s">
        <v>109</v>
      </c>
    </row>
    <row r="47" spans="1:6" hidden="1" outlineLevel="1" x14ac:dyDescent="0.2">
      <c r="A47" s="11" t="s">
        <v>1609</v>
      </c>
      <c r="B47" s="11" t="s">
        <v>1623</v>
      </c>
      <c r="C47" s="11" t="s">
        <v>1430</v>
      </c>
      <c r="D47" s="11">
        <v>1.92</v>
      </c>
      <c r="E47" s="12">
        <v>43145</v>
      </c>
      <c r="F47" s="11" t="s">
        <v>109</v>
      </c>
    </row>
    <row r="48" spans="1:6" hidden="1" outlineLevel="1" x14ac:dyDescent="0.2">
      <c r="A48" s="11" t="s">
        <v>1609</v>
      </c>
      <c r="B48" s="11" t="s">
        <v>1623</v>
      </c>
      <c r="C48" s="11" t="s">
        <v>1430</v>
      </c>
      <c r="D48" s="11">
        <v>0.93</v>
      </c>
      <c r="E48" s="12">
        <v>43144</v>
      </c>
      <c r="F48" s="11" t="s">
        <v>109</v>
      </c>
    </row>
    <row r="49" spans="1:7" hidden="1" outlineLevel="1" x14ac:dyDescent="0.2">
      <c r="A49" s="11" t="s">
        <v>1609</v>
      </c>
      <c r="B49" s="11" t="s">
        <v>1624</v>
      </c>
      <c r="C49" s="11" t="s">
        <v>1437</v>
      </c>
      <c r="D49" s="11">
        <v>0.77</v>
      </c>
      <c r="E49" s="12">
        <v>43152</v>
      </c>
      <c r="F49" s="11" t="s">
        <v>109</v>
      </c>
      <c r="G49" s="100"/>
    </row>
    <row r="50" spans="1:7" hidden="1" outlineLevel="1" x14ac:dyDescent="0.2">
      <c r="A50" s="78"/>
      <c r="B50" s="78"/>
      <c r="C50" s="78"/>
      <c r="D50" s="78"/>
      <c r="E50" s="79"/>
      <c r="F50" s="78"/>
    </row>
    <row r="51" spans="1:7" hidden="1" outlineLevel="1" x14ac:dyDescent="0.2">
      <c r="C51" s="99" t="s">
        <v>115</v>
      </c>
      <c r="D51" s="100">
        <f>SUM(D34:D49)</f>
        <v>23.59</v>
      </c>
    </row>
    <row r="52" spans="1:7" collapsed="1" x14ac:dyDescent="0.2">
      <c r="A52" s="101">
        <v>43160</v>
      </c>
    </row>
    <row r="53" spans="1:7" hidden="1" outlineLevel="1" x14ac:dyDescent="0.2">
      <c r="A53" s="20" t="s">
        <v>40</v>
      </c>
      <c r="B53" s="20" t="s">
        <v>41</v>
      </c>
      <c r="C53" s="20" t="s">
        <v>42</v>
      </c>
      <c r="D53" s="20" t="s">
        <v>43</v>
      </c>
      <c r="E53" s="20" t="s">
        <v>44</v>
      </c>
      <c r="F53" s="20" t="s">
        <v>45</v>
      </c>
    </row>
    <row r="54" spans="1:7" hidden="1" outlineLevel="1" x14ac:dyDescent="0.2">
      <c r="A54" s="11" t="s">
        <v>1609</v>
      </c>
      <c r="B54" s="11" t="s">
        <v>1612</v>
      </c>
      <c r="C54" s="11" t="s">
        <v>1437</v>
      </c>
      <c r="D54" s="11">
        <v>1.1000000000000001</v>
      </c>
      <c r="E54" s="12">
        <v>43161</v>
      </c>
      <c r="F54" s="11" t="s">
        <v>109</v>
      </c>
    </row>
    <row r="55" spans="1:7" hidden="1" outlineLevel="1" x14ac:dyDescent="0.2">
      <c r="A55" s="11" t="s">
        <v>1609</v>
      </c>
      <c r="B55" s="11" t="s">
        <v>1612</v>
      </c>
      <c r="C55" s="11" t="s">
        <v>1437</v>
      </c>
      <c r="D55" s="11">
        <v>6.18</v>
      </c>
      <c r="E55" s="12">
        <v>43164</v>
      </c>
      <c r="F55" s="11" t="s">
        <v>109</v>
      </c>
    </row>
    <row r="56" spans="1:7" hidden="1" outlineLevel="1" x14ac:dyDescent="0.2">
      <c r="A56" s="11" t="s">
        <v>1609</v>
      </c>
      <c r="B56" s="11" t="s">
        <v>1612</v>
      </c>
      <c r="C56" s="11" t="s">
        <v>1437</v>
      </c>
      <c r="D56" s="11">
        <v>5.16</v>
      </c>
      <c r="E56" s="12">
        <v>43165</v>
      </c>
      <c r="F56" s="11" t="s">
        <v>109</v>
      </c>
    </row>
    <row r="57" spans="1:7" hidden="1" outlineLevel="1" x14ac:dyDescent="0.2">
      <c r="A57" s="11" t="s">
        <v>1609</v>
      </c>
      <c r="B57" s="11" t="s">
        <v>1612</v>
      </c>
      <c r="C57" s="11" t="s">
        <v>1437</v>
      </c>
      <c r="D57" s="11">
        <v>6.95</v>
      </c>
      <c r="E57" s="12">
        <v>43166</v>
      </c>
      <c r="F57" s="11" t="s">
        <v>109</v>
      </c>
    </row>
    <row r="58" spans="1:7" hidden="1" outlineLevel="1" x14ac:dyDescent="0.2">
      <c r="A58" s="11" t="s">
        <v>1609</v>
      </c>
      <c r="B58" s="11" t="s">
        <v>1612</v>
      </c>
      <c r="C58" s="11" t="s">
        <v>1437</v>
      </c>
      <c r="D58" s="11">
        <v>0.38</v>
      </c>
      <c r="E58" s="12">
        <v>43167</v>
      </c>
      <c r="F58" s="11" t="s">
        <v>109</v>
      </c>
    </row>
    <row r="59" spans="1:7" hidden="1" outlineLevel="1" x14ac:dyDescent="0.2">
      <c r="A59" s="11" t="s">
        <v>1609</v>
      </c>
      <c r="B59" s="11" t="s">
        <v>1612</v>
      </c>
      <c r="C59" s="11" t="s">
        <v>1437</v>
      </c>
      <c r="D59" s="11">
        <v>2.23</v>
      </c>
      <c r="E59" s="12">
        <v>43168</v>
      </c>
      <c r="F59" s="11" t="s">
        <v>109</v>
      </c>
    </row>
    <row r="60" spans="1:7" hidden="1" outlineLevel="1" x14ac:dyDescent="0.2">
      <c r="A60" s="11" t="s">
        <v>1609</v>
      </c>
      <c r="B60" s="11" t="s">
        <v>1612</v>
      </c>
      <c r="C60" s="11" t="s">
        <v>1437</v>
      </c>
      <c r="D60" s="11">
        <v>0.42</v>
      </c>
      <c r="E60" s="12">
        <v>43171</v>
      </c>
      <c r="F60" s="11" t="s">
        <v>109</v>
      </c>
    </row>
    <row r="61" spans="1:7" hidden="1" outlineLevel="1" x14ac:dyDescent="0.2">
      <c r="A61" s="11" t="s">
        <v>1609</v>
      </c>
      <c r="B61" s="11" t="s">
        <v>1612</v>
      </c>
      <c r="C61" s="11" t="s">
        <v>1437</v>
      </c>
      <c r="D61" s="11">
        <v>0.88</v>
      </c>
      <c r="E61" s="12">
        <v>43173</v>
      </c>
      <c r="F61" s="11" t="s">
        <v>109</v>
      </c>
    </row>
    <row r="62" spans="1:7" hidden="1" outlineLevel="1" x14ac:dyDescent="0.2">
      <c r="A62" s="11" t="s">
        <v>1609</v>
      </c>
      <c r="B62" s="11" t="s">
        <v>1613</v>
      </c>
      <c r="C62" s="11" t="s">
        <v>1437</v>
      </c>
      <c r="D62" s="11">
        <v>7.25</v>
      </c>
      <c r="E62" s="12">
        <v>43161</v>
      </c>
      <c r="F62" s="11" t="s">
        <v>109</v>
      </c>
    </row>
    <row r="63" spans="1:7" hidden="1" outlineLevel="1" x14ac:dyDescent="0.2">
      <c r="A63" s="11" t="s">
        <v>1609</v>
      </c>
      <c r="B63" s="11" t="s">
        <v>1613</v>
      </c>
      <c r="C63" s="11" t="s">
        <v>1437</v>
      </c>
      <c r="D63" s="11">
        <v>0.96</v>
      </c>
      <c r="E63" s="12">
        <v>43164</v>
      </c>
      <c r="F63" s="11" t="s">
        <v>109</v>
      </c>
    </row>
    <row r="64" spans="1:7" hidden="1" outlineLevel="1" x14ac:dyDescent="0.2">
      <c r="A64" s="11" t="s">
        <v>1609</v>
      </c>
      <c r="B64" s="11" t="s">
        <v>1613</v>
      </c>
      <c r="C64" s="11" t="s">
        <v>1437</v>
      </c>
      <c r="D64" s="11">
        <v>6.09</v>
      </c>
      <c r="E64" s="12">
        <v>43171</v>
      </c>
      <c r="F64" s="11" t="s">
        <v>109</v>
      </c>
    </row>
    <row r="65" spans="1:6" hidden="1" outlineLevel="1" x14ac:dyDescent="0.2">
      <c r="A65" s="11" t="s">
        <v>1609</v>
      </c>
      <c r="B65" s="11" t="s">
        <v>1624</v>
      </c>
      <c r="C65" s="11" t="s">
        <v>1437</v>
      </c>
      <c r="D65" s="11">
        <v>0.93</v>
      </c>
      <c r="E65" s="12">
        <v>43160</v>
      </c>
      <c r="F65" s="11" t="s">
        <v>109</v>
      </c>
    </row>
    <row r="66" spans="1:6" hidden="1" outlineLevel="1" x14ac:dyDescent="0.2">
      <c r="A66" s="11" t="s">
        <v>1609</v>
      </c>
      <c r="B66" s="86" t="s">
        <v>1625</v>
      </c>
      <c r="C66" s="11" t="s">
        <v>1430</v>
      </c>
      <c r="D66" s="11">
        <v>1.37</v>
      </c>
      <c r="E66" s="12">
        <v>43164</v>
      </c>
      <c r="F66" s="11" t="s">
        <v>109</v>
      </c>
    </row>
    <row r="67" spans="1:6" hidden="1" outlineLevel="1" x14ac:dyDescent="0.2">
      <c r="A67" s="11" t="s">
        <v>1609</v>
      </c>
      <c r="B67" s="11" t="s">
        <v>1626</v>
      </c>
      <c r="C67" s="11" t="s">
        <v>1430</v>
      </c>
      <c r="D67" s="11">
        <v>1.53</v>
      </c>
      <c r="E67" s="12">
        <v>43182</v>
      </c>
      <c r="F67" s="11" t="s">
        <v>109</v>
      </c>
    </row>
    <row r="68" spans="1:6" hidden="1" outlineLevel="1" x14ac:dyDescent="0.2">
      <c r="A68" s="11" t="s">
        <v>1609</v>
      </c>
      <c r="B68" s="11" t="s">
        <v>1626</v>
      </c>
      <c r="C68" s="11" t="s">
        <v>1430</v>
      </c>
      <c r="D68" s="11">
        <v>1.33</v>
      </c>
      <c r="E68" s="12">
        <v>43185</v>
      </c>
      <c r="F68" s="11" t="s">
        <v>109</v>
      </c>
    </row>
    <row r="69" spans="1:6" hidden="1" outlineLevel="1" x14ac:dyDescent="0.2">
      <c r="A69" s="11" t="s">
        <v>1609</v>
      </c>
      <c r="B69" s="11" t="s">
        <v>1626</v>
      </c>
      <c r="C69" s="11" t="s">
        <v>1430</v>
      </c>
      <c r="D69" s="11">
        <v>0.48</v>
      </c>
      <c r="E69" s="12">
        <v>43185</v>
      </c>
      <c r="F69" s="11" t="s">
        <v>109</v>
      </c>
    </row>
    <row r="70" spans="1:6" hidden="1" outlineLevel="1" x14ac:dyDescent="0.2">
      <c r="A70" s="11" t="s">
        <v>1609</v>
      </c>
      <c r="B70" s="11" t="s">
        <v>1627</v>
      </c>
      <c r="C70" s="11" t="s">
        <v>1430</v>
      </c>
      <c r="D70" s="11">
        <v>1.25</v>
      </c>
      <c r="E70" s="12">
        <v>43172</v>
      </c>
      <c r="F70" s="11" t="s">
        <v>109</v>
      </c>
    </row>
    <row r="71" spans="1:6" hidden="1" outlineLevel="1" x14ac:dyDescent="0.2">
      <c r="A71" s="11" t="s">
        <v>1609</v>
      </c>
      <c r="B71" s="11" t="s">
        <v>1627</v>
      </c>
      <c r="C71" s="11" t="s">
        <v>1430</v>
      </c>
      <c r="D71" s="11">
        <v>2.2200000000000002</v>
      </c>
      <c r="E71" s="12">
        <v>43174</v>
      </c>
      <c r="F71" s="11" t="s">
        <v>109</v>
      </c>
    </row>
    <row r="72" spans="1:6" hidden="1" outlineLevel="1" x14ac:dyDescent="0.2">
      <c r="A72" s="11" t="s">
        <v>1609</v>
      </c>
      <c r="B72" s="11" t="s">
        <v>1628</v>
      </c>
      <c r="C72" s="11" t="s">
        <v>1430</v>
      </c>
      <c r="D72" s="11">
        <v>0.98</v>
      </c>
      <c r="E72" s="12">
        <v>43179</v>
      </c>
      <c r="F72" s="11" t="s">
        <v>109</v>
      </c>
    </row>
    <row r="73" spans="1:6" hidden="1" outlineLevel="1" x14ac:dyDescent="0.2">
      <c r="A73" s="11" t="s">
        <v>1609</v>
      </c>
      <c r="B73" s="11" t="s">
        <v>1629</v>
      </c>
      <c r="C73" s="11" t="s">
        <v>1430</v>
      </c>
      <c r="D73" s="11">
        <v>3</v>
      </c>
      <c r="E73" s="12">
        <v>43179</v>
      </c>
      <c r="F73" s="11" t="s">
        <v>109</v>
      </c>
    </row>
    <row r="74" spans="1:6" hidden="1" outlineLevel="1" x14ac:dyDescent="0.2">
      <c r="A74" s="11" t="s">
        <v>1609</v>
      </c>
      <c r="B74" s="11" t="s">
        <v>1630</v>
      </c>
      <c r="C74" s="11" t="s">
        <v>1430</v>
      </c>
      <c r="D74" s="11">
        <v>0.5</v>
      </c>
      <c r="E74" s="12">
        <v>43186</v>
      </c>
      <c r="F74" s="11" t="s">
        <v>109</v>
      </c>
    </row>
    <row r="75" spans="1:6" hidden="1" outlineLevel="1" x14ac:dyDescent="0.2"/>
    <row r="76" spans="1:6" hidden="1" outlineLevel="1" x14ac:dyDescent="0.2">
      <c r="C76" s="99" t="s">
        <v>115</v>
      </c>
      <c r="D76" s="100">
        <f>SUM(D54:D74)</f>
        <v>51.189999999999991</v>
      </c>
    </row>
    <row r="77" spans="1:6" collapsed="1" x14ac:dyDescent="0.2">
      <c r="A77" s="101">
        <v>43191</v>
      </c>
    </row>
    <row r="78" spans="1:6" hidden="1" outlineLevel="1" x14ac:dyDescent="0.2">
      <c r="A78" s="20" t="s">
        <v>40</v>
      </c>
      <c r="B78" s="20" t="s">
        <v>41</v>
      </c>
      <c r="C78" s="20" t="s">
        <v>42</v>
      </c>
      <c r="D78" s="20" t="s">
        <v>43</v>
      </c>
      <c r="E78" s="20" t="s">
        <v>44</v>
      </c>
      <c r="F78" s="20" t="s">
        <v>45</v>
      </c>
    </row>
    <row r="79" spans="1:6" hidden="1" outlineLevel="1" x14ac:dyDescent="0.2">
      <c r="A79" s="11" t="s">
        <v>1609</v>
      </c>
      <c r="B79" s="11" t="s">
        <v>1612</v>
      </c>
      <c r="C79" s="11" t="s">
        <v>1437</v>
      </c>
      <c r="D79" s="11">
        <v>6.41</v>
      </c>
      <c r="E79" s="12">
        <v>43195</v>
      </c>
      <c r="F79" s="11" t="s">
        <v>109</v>
      </c>
    </row>
    <row r="80" spans="1:6" hidden="1" outlineLevel="1" x14ac:dyDescent="0.2">
      <c r="A80" s="11" t="s">
        <v>1609</v>
      </c>
      <c r="B80" s="11" t="s">
        <v>1612</v>
      </c>
      <c r="C80" s="11" t="s">
        <v>1437</v>
      </c>
      <c r="D80" s="11">
        <v>4.2</v>
      </c>
      <c r="E80" s="12">
        <v>43196</v>
      </c>
      <c r="F80" s="11" t="s">
        <v>109</v>
      </c>
    </row>
    <row r="81" spans="1:6" hidden="1" outlineLevel="1" x14ac:dyDescent="0.2">
      <c r="A81" s="11" t="s">
        <v>1609</v>
      </c>
      <c r="B81" s="11" t="s">
        <v>1612</v>
      </c>
      <c r="C81" s="11" t="s">
        <v>1437</v>
      </c>
      <c r="D81" s="11">
        <v>1.08</v>
      </c>
      <c r="E81" s="12">
        <v>43199</v>
      </c>
      <c r="F81" s="11" t="s">
        <v>109</v>
      </c>
    </row>
    <row r="82" spans="1:6" hidden="1" outlineLevel="1" x14ac:dyDescent="0.2">
      <c r="A82" s="11" t="s">
        <v>1609</v>
      </c>
      <c r="B82" s="11" t="s">
        <v>1612</v>
      </c>
      <c r="C82" s="11" t="s">
        <v>1437</v>
      </c>
      <c r="D82" s="11">
        <v>6.65</v>
      </c>
      <c r="E82" s="12">
        <v>43200</v>
      </c>
      <c r="F82" s="11" t="s">
        <v>109</v>
      </c>
    </row>
    <row r="83" spans="1:6" hidden="1" outlineLevel="1" x14ac:dyDescent="0.2">
      <c r="A83" s="11" t="s">
        <v>1609</v>
      </c>
      <c r="B83" s="11" t="s">
        <v>1612</v>
      </c>
      <c r="C83" s="11" t="s">
        <v>1437</v>
      </c>
      <c r="D83" s="11">
        <v>3.17</v>
      </c>
      <c r="E83" s="12">
        <v>43201</v>
      </c>
      <c r="F83" s="11" t="s">
        <v>109</v>
      </c>
    </row>
    <row r="84" spans="1:6" hidden="1" outlineLevel="1" x14ac:dyDescent="0.2">
      <c r="A84" s="11" t="s">
        <v>1609</v>
      </c>
      <c r="B84" s="11" t="s">
        <v>1612</v>
      </c>
      <c r="C84" s="11" t="s">
        <v>1437</v>
      </c>
      <c r="D84" s="11">
        <v>1.62</v>
      </c>
      <c r="E84" s="12">
        <v>43202</v>
      </c>
      <c r="F84" s="11" t="s">
        <v>109</v>
      </c>
    </row>
    <row r="85" spans="1:6" hidden="1" outlineLevel="1" x14ac:dyDescent="0.2">
      <c r="A85" s="11" t="s">
        <v>1609</v>
      </c>
      <c r="B85" s="11" t="s">
        <v>1612</v>
      </c>
      <c r="C85" s="11" t="s">
        <v>1437</v>
      </c>
      <c r="D85" s="11">
        <v>2</v>
      </c>
      <c r="E85" s="12">
        <v>43203</v>
      </c>
      <c r="F85" s="11" t="s">
        <v>109</v>
      </c>
    </row>
    <row r="86" spans="1:6" hidden="1" outlineLevel="1" x14ac:dyDescent="0.2">
      <c r="A86" s="11" t="s">
        <v>1609</v>
      </c>
      <c r="B86" s="11" t="s">
        <v>1613</v>
      </c>
      <c r="C86" s="11" t="s">
        <v>1437</v>
      </c>
      <c r="D86" s="11">
        <v>2.97</v>
      </c>
      <c r="E86" s="12">
        <v>43193</v>
      </c>
      <c r="F86" s="11" t="s">
        <v>109</v>
      </c>
    </row>
    <row r="87" spans="1:6" hidden="1" outlineLevel="1" x14ac:dyDescent="0.2">
      <c r="A87" s="11" t="s">
        <v>1609</v>
      </c>
      <c r="B87" s="11" t="s">
        <v>1613</v>
      </c>
      <c r="C87" s="11" t="s">
        <v>1437</v>
      </c>
      <c r="D87" s="11">
        <v>2.12</v>
      </c>
      <c r="E87" s="12">
        <v>43194</v>
      </c>
      <c r="F87" s="11" t="s">
        <v>109</v>
      </c>
    </row>
    <row r="88" spans="1:6" hidden="1" outlineLevel="1" x14ac:dyDescent="0.2">
      <c r="A88" s="11" t="s">
        <v>1609</v>
      </c>
      <c r="B88" s="11" t="s">
        <v>1613</v>
      </c>
      <c r="C88" s="11" t="s">
        <v>1437</v>
      </c>
      <c r="D88" s="11">
        <v>0.9</v>
      </c>
      <c r="E88" s="12">
        <v>43196</v>
      </c>
      <c r="F88" s="11" t="s">
        <v>109</v>
      </c>
    </row>
    <row r="89" spans="1:6" hidden="1" outlineLevel="1" x14ac:dyDescent="0.2">
      <c r="A89" s="11" t="s">
        <v>1609</v>
      </c>
      <c r="B89" s="11" t="s">
        <v>1613</v>
      </c>
      <c r="C89" s="11" t="s">
        <v>1437</v>
      </c>
      <c r="D89" s="11">
        <v>5.69</v>
      </c>
      <c r="E89" s="12">
        <v>43199</v>
      </c>
      <c r="F89" s="11" t="s">
        <v>109</v>
      </c>
    </row>
    <row r="90" spans="1:6" hidden="1" outlineLevel="1" x14ac:dyDescent="0.2">
      <c r="A90" s="11" t="s">
        <v>1609</v>
      </c>
      <c r="B90" s="11" t="s">
        <v>1631</v>
      </c>
      <c r="C90" s="11" t="s">
        <v>1430</v>
      </c>
      <c r="D90" s="11">
        <v>0.48</v>
      </c>
      <c r="E90" s="12">
        <v>43193</v>
      </c>
      <c r="F90" s="11" t="s">
        <v>109</v>
      </c>
    </row>
    <row r="91" spans="1:6" hidden="1" outlineLevel="1" x14ac:dyDescent="0.2">
      <c r="A91" s="11" t="s">
        <v>1609</v>
      </c>
      <c r="B91" s="11" t="s">
        <v>1631</v>
      </c>
      <c r="C91" s="11" t="s">
        <v>1430</v>
      </c>
      <c r="D91" s="11">
        <v>1.68</v>
      </c>
      <c r="E91" s="12">
        <v>43200</v>
      </c>
      <c r="F91" s="11" t="s">
        <v>109</v>
      </c>
    </row>
    <row r="92" spans="1:6" hidden="1" outlineLevel="1" x14ac:dyDescent="0.2">
      <c r="A92" s="11" t="s">
        <v>1609</v>
      </c>
      <c r="B92" s="11" t="s">
        <v>1631</v>
      </c>
      <c r="C92" s="11" t="s">
        <v>1430</v>
      </c>
      <c r="D92" s="11">
        <v>0.77</v>
      </c>
      <c r="E92" s="12">
        <v>43201</v>
      </c>
      <c r="F92" s="11" t="s">
        <v>109</v>
      </c>
    </row>
    <row r="93" spans="1:6" hidden="1" outlineLevel="1" x14ac:dyDescent="0.2">
      <c r="A93" s="11" t="s">
        <v>1609</v>
      </c>
      <c r="B93" s="11" t="s">
        <v>1624</v>
      </c>
      <c r="C93" s="11" t="s">
        <v>1437</v>
      </c>
      <c r="D93" s="11">
        <v>2.37</v>
      </c>
      <c r="E93" s="12">
        <v>43193</v>
      </c>
      <c r="F93" s="11" t="s">
        <v>109</v>
      </c>
    </row>
    <row r="94" spans="1:6" hidden="1" outlineLevel="1" x14ac:dyDescent="0.2">
      <c r="A94" s="11" t="s">
        <v>1609</v>
      </c>
      <c r="B94" s="11" t="s">
        <v>1624</v>
      </c>
      <c r="C94" s="11" t="s">
        <v>1437</v>
      </c>
      <c r="D94" s="11">
        <v>2.4700000000000002</v>
      </c>
      <c r="E94" s="12">
        <v>43194</v>
      </c>
      <c r="F94" s="11" t="s">
        <v>109</v>
      </c>
    </row>
    <row r="95" spans="1:6" hidden="1" outlineLevel="1" x14ac:dyDescent="0.2">
      <c r="A95" s="11" t="s">
        <v>1609</v>
      </c>
      <c r="B95" s="11" t="s">
        <v>1626</v>
      </c>
      <c r="C95" s="11" t="s">
        <v>1437</v>
      </c>
      <c r="D95" s="11">
        <v>1.77</v>
      </c>
      <c r="E95" s="12">
        <v>43196</v>
      </c>
      <c r="F95" s="11" t="s">
        <v>109</v>
      </c>
    </row>
    <row r="96" spans="1:6" hidden="1" outlineLevel="1" x14ac:dyDescent="0.2">
      <c r="A96" s="11" t="s">
        <v>1609</v>
      </c>
      <c r="B96" s="11" t="s">
        <v>1626</v>
      </c>
      <c r="C96" s="11" t="s">
        <v>1437</v>
      </c>
      <c r="D96" s="11">
        <v>0.67</v>
      </c>
      <c r="E96" s="12">
        <v>43199</v>
      </c>
      <c r="F96" s="11" t="s">
        <v>109</v>
      </c>
    </row>
    <row r="97" spans="1:6" hidden="1" outlineLevel="1" x14ac:dyDescent="0.2">
      <c r="A97" s="11" t="s">
        <v>1609</v>
      </c>
      <c r="B97" s="11" t="s">
        <v>1626</v>
      </c>
      <c r="C97" s="11" t="s">
        <v>1437</v>
      </c>
      <c r="D97" s="11">
        <v>0.67</v>
      </c>
      <c r="E97" s="12">
        <v>43199</v>
      </c>
      <c r="F97" s="11" t="s">
        <v>109</v>
      </c>
    </row>
    <row r="98" spans="1:6" hidden="1" outlineLevel="1" x14ac:dyDescent="0.2">
      <c r="A98" s="11" t="s">
        <v>1609</v>
      </c>
      <c r="B98" s="11" t="s">
        <v>1626</v>
      </c>
      <c r="C98" s="11" t="s">
        <v>1437</v>
      </c>
      <c r="D98" s="11">
        <v>3.87</v>
      </c>
      <c r="E98" s="12">
        <v>43215</v>
      </c>
      <c r="F98" s="11" t="s">
        <v>109</v>
      </c>
    </row>
    <row r="99" spans="1:6" hidden="1" outlineLevel="1" x14ac:dyDescent="0.2">
      <c r="A99" s="11" t="s">
        <v>1609</v>
      </c>
      <c r="B99" s="11" t="s">
        <v>1626</v>
      </c>
      <c r="C99" s="11" t="s">
        <v>1437</v>
      </c>
      <c r="D99" s="11">
        <v>1.02</v>
      </c>
      <c r="E99" s="12">
        <v>43216</v>
      </c>
      <c r="F99" s="11" t="s">
        <v>109</v>
      </c>
    </row>
    <row r="100" spans="1:6" hidden="1" outlineLevel="1" x14ac:dyDescent="0.2">
      <c r="A100" s="11" t="s">
        <v>1609</v>
      </c>
      <c r="B100" s="11" t="s">
        <v>1632</v>
      </c>
      <c r="C100" s="11" t="s">
        <v>1430</v>
      </c>
      <c r="D100" s="11">
        <v>2.87</v>
      </c>
      <c r="E100" s="12">
        <v>43200</v>
      </c>
      <c r="F100" s="11" t="s">
        <v>109</v>
      </c>
    </row>
    <row r="101" spans="1:6" hidden="1" outlineLevel="1" x14ac:dyDescent="0.2">
      <c r="A101" s="11" t="s">
        <v>1609</v>
      </c>
      <c r="B101" s="11" t="s">
        <v>1632</v>
      </c>
      <c r="C101" s="11" t="s">
        <v>1430</v>
      </c>
      <c r="D101" s="11">
        <v>0.8</v>
      </c>
      <c r="E101" s="12">
        <v>43202</v>
      </c>
      <c r="F101" s="11" t="s">
        <v>109</v>
      </c>
    </row>
    <row r="102" spans="1:6" hidden="1" outlineLevel="1" x14ac:dyDescent="0.2">
      <c r="A102" s="11" t="s">
        <v>1609</v>
      </c>
      <c r="B102" s="11" t="s">
        <v>1633</v>
      </c>
      <c r="C102" s="11" t="s">
        <v>1430</v>
      </c>
      <c r="D102" s="11">
        <v>1.55</v>
      </c>
      <c r="E102" s="12">
        <v>43207</v>
      </c>
      <c r="F102" s="11" t="s">
        <v>109</v>
      </c>
    </row>
    <row r="103" spans="1:6" hidden="1" outlineLevel="1" x14ac:dyDescent="0.2">
      <c r="A103" s="11" t="s">
        <v>1609</v>
      </c>
      <c r="B103" s="11" t="s">
        <v>1633</v>
      </c>
      <c r="C103" s="11" t="s">
        <v>1430</v>
      </c>
      <c r="D103" s="11">
        <v>1.6</v>
      </c>
      <c r="E103" s="12">
        <v>43209</v>
      </c>
      <c r="F103" s="11" t="s">
        <v>109</v>
      </c>
    </row>
    <row r="104" spans="1:6" hidden="1" outlineLevel="1" x14ac:dyDescent="0.2">
      <c r="A104" s="11" t="s">
        <v>1609</v>
      </c>
      <c r="B104" s="11" t="s">
        <v>1633</v>
      </c>
      <c r="C104" s="11" t="s">
        <v>1430</v>
      </c>
      <c r="D104" s="11">
        <v>1.18</v>
      </c>
      <c r="E104" s="12">
        <v>43210</v>
      </c>
      <c r="F104" s="11" t="s">
        <v>109</v>
      </c>
    </row>
    <row r="105" spans="1:6" hidden="1" outlineLevel="1" x14ac:dyDescent="0.2">
      <c r="A105" s="11" t="s">
        <v>1609</v>
      </c>
      <c r="B105" s="11" t="s">
        <v>1634</v>
      </c>
      <c r="C105" s="11" t="s">
        <v>1430</v>
      </c>
      <c r="D105" s="11">
        <v>4.3</v>
      </c>
      <c r="E105" s="12">
        <v>43208</v>
      </c>
      <c r="F105" s="11" t="s">
        <v>109</v>
      </c>
    </row>
    <row r="106" spans="1:6" hidden="1" outlineLevel="1" x14ac:dyDescent="0.2">
      <c r="A106" s="11" t="s">
        <v>1609</v>
      </c>
      <c r="B106" s="11" t="s">
        <v>1634</v>
      </c>
      <c r="C106" s="11" t="s">
        <v>1430</v>
      </c>
      <c r="D106" s="11">
        <v>2.58</v>
      </c>
      <c r="E106" s="12">
        <v>43209</v>
      </c>
      <c r="F106" s="11" t="s">
        <v>109</v>
      </c>
    </row>
    <row r="107" spans="1:6" hidden="1" outlineLevel="1" x14ac:dyDescent="0.2">
      <c r="A107" s="15"/>
      <c r="B107" s="15"/>
      <c r="C107" s="15"/>
      <c r="D107" s="15"/>
      <c r="E107" s="16"/>
      <c r="F107" s="15"/>
    </row>
    <row r="108" spans="1:6" hidden="1" outlineLevel="1" x14ac:dyDescent="0.2">
      <c r="C108" s="100" t="s">
        <v>1508</v>
      </c>
      <c r="D108" s="100">
        <f>SUM(D79:D106)</f>
        <v>67.459999999999994</v>
      </c>
    </row>
    <row r="109" spans="1:6" x14ac:dyDescent="0.2">
      <c r="A109" s="101">
        <v>43221</v>
      </c>
    </row>
    <row r="110" spans="1:6" outlineLevel="1" x14ac:dyDescent="0.2">
      <c r="A110" s="20" t="s">
        <v>40</v>
      </c>
      <c r="B110" s="20" t="s">
        <v>41</v>
      </c>
      <c r="C110" s="20" t="s">
        <v>42</v>
      </c>
      <c r="D110" s="20" t="s">
        <v>43</v>
      </c>
      <c r="E110" s="20" t="s">
        <v>44</v>
      </c>
      <c r="F110" s="20" t="s">
        <v>45</v>
      </c>
    </row>
    <row r="111" spans="1:6" outlineLevel="1" x14ac:dyDescent="0.2">
      <c r="A111" s="11" t="s">
        <v>1609</v>
      </c>
      <c r="B111" s="59" t="s">
        <v>1635</v>
      </c>
      <c r="C111" s="59" t="s">
        <v>1430</v>
      </c>
      <c r="D111" s="59">
        <v>1.98</v>
      </c>
      <c r="E111" s="60">
        <v>43224</v>
      </c>
      <c r="F111" s="59" t="s">
        <v>109</v>
      </c>
    </row>
    <row r="112" spans="1:6" outlineLevel="1" x14ac:dyDescent="0.2">
      <c r="A112" s="11" t="s">
        <v>1609</v>
      </c>
      <c r="B112" s="59" t="s">
        <v>1635</v>
      </c>
      <c r="C112" s="59" t="s">
        <v>1430</v>
      </c>
      <c r="D112" s="59">
        <v>0.5</v>
      </c>
      <c r="E112" s="60">
        <v>43224</v>
      </c>
      <c r="F112" s="59" t="s">
        <v>109</v>
      </c>
    </row>
    <row r="113" spans="1:6" outlineLevel="1" x14ac:dyDescent="0.2">
      <c r="A113" s="11" t="s">
        <v>1609</v>
      </c>
      <c r="B113" s="59" t="s">
        <v>1636</v>
      </c>
      <c r="C113" s="59" t="s">
        <v>1511</v>
      </c>
      <c r="D113" s="59">
        <v>5</v>
      </c>
      <c r="E113" s="60">
        <v>43231</v>
      </c>
      <c r="F113" s="59" t="s">
        <v>279</v>
      </c>
    </row>
    <row r="114" spans="1:6" outlineLevel="1" x14ac:dyDescent="0.2">
      <c r="A114" s="11" t="s">
        <v>1609</v>
      </c>
      <c r="B114" s="59" t="s">
        <v>1636</v>
      </c>
      <c r="C114" s="59" t="s">
        <v>1511</v>
      </c>
      <c r="D114" s="59">
        <v>0.5</v>
      </c>
      <c r="E114" s="60">
        <v>43236</v>
      </c>
      <c r="F114" s="59" t="s">
        <v>279</v>
      </c>
    </row>
    <row r="115" spans="1:6" outlineLevel="1" x14ac:dyDescent="0.2">
      <c r="A115" s="11" t="s">
        <v>1609</v>
      </c>
      <c r="B115" s="59" t="s">
        <v>1637</v>
      </c>
      <c r="C115" s="59" t="s">
        <v>1432</v>
      </c>
      <c r="D115" s="59">
        <v>0.53</v>
      </c>
      <c r="E115" s="60">
        <v>43244</v>
      </c>
      <c r="F115" s="59" t="s">
        <v>109</v>
      </c>
    </row>
    <row r="116" spans="1:6" outlineLevel="1" x14ac:dyDescent="0.2">
      <c r="A116" s="11" t="s">
        <v>1609</v>
      </c>
      <c r="B116" s="59" t="s">
        <v>1637</v>
      </c>
      <c r="C116" s="59" t="s">
        <v>1437</v>
      </c>
      <c r="D116" s="59">
        <v>0.22</v>
      </c>
      <c r="E116" s="60">
        <v>43244</v>
      </c>
      <c r="F116" s="59" t="s">
        <v>109</v>
      </c>
    </row>
    <row r="117" spans="1:6" outlineLevel="1" x14ac:dyDescent="0.2">
      <c r="A117" s="11" t="s">
        <v>1609</v>
      </c>
      <c r="B117" s="59" t="s">
        <v>1637</v>
      </c>
      <c r="C117" s="59" t="s">
        <v>1437</v>
      </c>
      <c r="D117" s="59">
        <v>0.25</v>
      </c>
      <c r="E117" s="60">
        <v>43244</v>
      </c>
      <c r="F117" s="59" t="s">
        <v>109</v>
      </c>
    </row>
    <row r="118" spans="1:6" outlineLevel="1" x14ac:dyDescent="0.2">
      <c r="A118" s="11" t="s">
        <v>1609</v>
      </c>
      <c r="B118" s="59" t="s">
        <v>1638</v>
      </c>
      <c r="C118" s="59" t="s">
        <v>1430</v>
      </c>
      <c r="D118" s="59">
        <v>2.57</v>
      </c>
      <c r="E118" s="60">
        <v>43231</v>
      </c>
      <c r="F118" s="59" t="s">
        <v>109</v>
      </c>
    </row>
    <row r="119" spans="1:6" outlineLevel="1" x14ac:dyDescent="0.2">
      <c r="A119" s="11" t="s">
        <v>1609</v>
      </c>
      <c r="B119" s="59" t="s">
        <v>1638</v>
      </c>
      <c r="C119" s="59" t="s">
        <v>1430</v>
      </c>
      <c r="D119" s="59">
        <v>0.62</v>
      </c>
      <c r="E119" s="60">
        <v>43231</v>
      </c>
      <c r="F119" s="59" t="s">
        <v>109</v>
      </c>
    </row>
    <row r="120" spans="1:6" outlineLevel="1" x14ac:dyDescent="0.2">
      <c r="A120" s="11" t="s">
        <v>1609</v>
      </c>
      <c r="B120" s="59" t="s">
        <v>1639</v>
      </c>
      <c r="C120" s="59" t="s">
        <v>1437</v>
      </c>
      <c r="D120" s="59">
        <v>0.92</v>
      </c>
      <c r="E120" s="60">
        <v>43223</v>
      </c>
      <c r="F120" s="59" t="s">
        <v>109</v>
      </c>
    </row>
    <row r="121" spans="1:6" outlineLevel="1" x14ac:dyDescent="0.2">
      <c r="A121" s="11" t="s">
        <v>1609</v>
      </c>
      <c r="B121" s="59" t="s">
        <v>1639</v>
      </c>
      <c r="C121" s="59" t="s">
        <v>1437</v>
      </c>
      <c r="D121" s="59">
        <v>2.25</v>
      </c>
      <c r="E121" s="60">
        <v>43223</v>
      </c>
      <c r="F121" s="59" t="s">
        <v>109</v>
      </c>
    </row>
    <row r="122" spans="1:6" outlineLevel="1" x14ac:dyDescent="0.2">
      <c r="A122" s="11" t="s">
        <v>1609</v>
      </c>
      <c r="B122" s="59" t="s">
        <v>1640</v>
      </c>
      <c r="C122" s="59" t="s">
        <v>1430</v>
      </c>
      <c r="D122" s="59">
        <v>1.75</v>
      </c>
      <c r="E122" s="60">
        <v>43227</v>
      </c>
      <c r="F122" s="59" t="s">
        <v>109</v>
      </c>
    </row>
    <row r="123" spans="1:6" outlineLevel="1" x14ac:dyDescent="0.2">
      <c r="A123" s="11" t="s">
        <v>1609</v>
      </c>
      <c r="B123" s="59" t="s">
        <v>1640</v>
      </c>
      <c r="C123" s="59" t="s">
        <v>1430</v>
      </c>
      <c r="D123" s="59">
        <v>2.95</v>
      </c>
      <c r="E123" s="60">
        <v>43229</v>
      </c>
      <c r="F123" s="59" t="s">
        <v>109</v>
      </c>
    </row>
    <row r="124" spans="1:6" outlineLevel="1" x14ac:dyDescent="0.2">
      <c r="A124" s="11" t="s">
        <v>1609</v>
      </c>
      <c r="B124" s="59" t="s">
        <v>1640</v>
      </c>
      <c r="C124" s="59" t="s">
        <v>1430</v>
      </c>
      <c r="D124" s="59">
        <v>0.55000000000000004</v>
      </c>
      <c r="E124" s="60">
        <v>43229</v>
      </c>
      <c r="F124" s="59" t="s">
        <v>109</v>
      </c>
    </row>
    <row r="125" spans="1:6" outlineLevel="1" x14ac:dyDescent="0.2">
      <c r="A125" s="11" t="s">
        <v>1609</v>
      </c>
      <c r="B125" s="59" t="s">
        <v>1640</v>
      </c>
      <c r="C125" s="59" t="s">
        <v>1430</v>
      </c>
      <c r="D125" s="59">
        <v>0.62</v>
      </c>
      <c r="E125" s="60">
        <v>43229</v>
      </c>
      <c r="F125" s="59" t="s">
        <v>109</v>
      </c>
    </row>
    <row r="126" spans="1:6" outlineLevel="1" x14ac:dyDescent="0.2">
      <c r="A126" s="11" t="s">
        <v>1609</v>
      </c>
      <c r="B126" s="59" t="s">
        <v>1640</v>
      </c>
      <c r="C126" s="59" t="s">
        <v>1430</v>
      </c>
      <c r="D126" s="59">
        <v>0.97</v>
      </c>
      <c r="E126" s="60">
        <v>43231</v>
      </c>
      <c r="F126" s="59" t="s">
        <v>109</v>
      </c>
    </row>
    <row r="127" spans="1:6" outlineLevel="1" x14ac:dyDescent="0.2">
      <c r="A127" s="11" t="s">
        <v>1609</v>
      </c>
      <c r="B127" s="59" t="s">
        <v>1640</v>
      </c>
      <c r="C127" s="59" t="s">
        <v>1430</v>
      </c>
      <c r="D127" s="59">
        <v>0.4</v>
      </c>
      <c r="E127" s="60">
        <v>43234</v>
      </c>
      <c r="F127" s="59" t="s">
        <v>109</v>
      </c>
    </row>
    <row r="128" spans="1:6" outlineLevel="1" x14ac:dyDescent="0.2">
      <c r="A128" s="11" t="s">
        <v>1609</v>
      </c>
      <c r="B128" s="59" t="s">
        <v>1639</v>
      </c>
      <c r="C128" s="59" t="s">
        <v>1437</v>
      </c>
      <c r="D128" s="59">
        <v>1.97</v>
      </c>
      <c r="E128" s="60">
        <v>43236</v>
      </c>
      <c r="F128" s="59" t="s">
        <v>109</v>
      </c>
    </row>
    <row r="129" spans="1:6" outlineLevel="1" x14ac:dyDescent="0.2">
      <c r="A129" s="11" t="s">
        <v>1609</v>
      </c>
      <c r="B129" s="59" t="s">
        <v>1639</v>
      </c>
      <c r="C129" s="59" t="s">
        <v>1437</v>
      </c>
      <c r="D129" s="59">
        <v>2.62</v>
      </c>
      <c r="E129" s="60">
        <v>43237</v>
      </c>
      <c r="F129" s="59" t="s">
        <v>109</v>
      </c>
    </row>
    <row r="130" spans="1:6" outlineLevel="1" x14ac:dyDescent="0.2">
      <c r="A130" s="11" t="s">
        <v>1609</v>
      </c>
      <c r="B130" s="59" t="s">
        <v>1639</v>
      </c>
      <c r="C130" s="59" t="s">
        <v>1437</v>
      </c>
      <c r="D130" s="59">
        <v>4.2300000000000004</v>
      </c>
      <c r="E130" s="60">
        <v>43237</v>
      </c>
      <c r="F130" s="59" t="s">
        <v>109</v>
      </c>
    </row>
    <row r="131" spans="1:6" outlineLevel="1" x14ac:dyDescent="0.2">
      <c r="A131" s="11" t="s">
        <v>1609</v>
      </c>
      <c r="B131" s="59" t="s">
        <v>1639</v>
      </c>
      <c r="C131" s="59" t="s">
        <v>1437</v>
      </c>
      <c r="D131" s="59">
        <v>3.15</v>
      </c>
      <c r="E131" s="60">
        <v>43238</v>
      </c>
      <c r="F131" s="59" t="s">
        <v>109</v>
      </c>
    </row>
    <row r="132" spans="1:6" outlineLevel="1" x14ac:dyDescent="0.2">
      <c r="A132" s="11" t="s">
        <v>1609</v>
      </c>
      <c r="B132" s="59" t="s">
        <v>1639</v>
      </c>
      <c r="C132" s="59" t="s">
        <v>1437</v>
      </c>
      <c r="D132" s="59">
        <v>1.3</v>
      </c>
      <c r="E132" s="60">
        <v>43238</v>
      </c>
      <c r="F132" s="59" t="s">
        <v>109</v>
      </c>
    </row>
    <row r="133" spans="1:6" outlineLevel="1" x14ac:dyDescent="0.2">
      <c r="A133" s="11" t="s">
        <v>1609</v>
      </c>
      <c r="B133" s="59" t="s">
        <v>1639</v>
      </c>
      <c r="C133" s="59" t="s">
        <v>1437</v>
      </c>
      <c r="D133" s="59">
        <v>0.98</v>
      </c>
      <c r="E133" s="60">
        <v>43238</v>
      </c>
      <c r="F133" s="59" t="s">
        <v>109</v>
      </c>
    </row>
    <row r="134" spans="1:6" outlineLevel="1" x14ac:dyDescent="0.2">
      <c r="A134" s="11" t="s">
        <v>1609</v>
      </c>
      <c r="B134" s="59" t="s">
        <v>1639</v>
      </c>
      <c r="C134" s="59" t="s">
        <v>1437</v>
      </c>
      <c r="D134" s="59">
        <v>3.22</v>
      </c>
      <c r="E134" s="60">
        <v>43241</v>
      </c>
      <c r="F134" s="59" t="s">
        <v>109</v>
      </c>
    </row>
    <row r="135" spans="1:6" outlineLevel="1" x14ac:dyDescent="0.2">
      <c r="A135" s="11" t="s">
        <v>1609</v>
      </c>
      <c r="B135" s="59" t="s">
        <v>1639</v>
      </c>
      <c r="C135" s="59" t="s">
        <v>1437</v>
      </c>
      <c r="D135" s="59">
        <v>4.03</v>
      </c>
      <c r="E135" s="60">
        <v>43248</v>
      </c>
      <c r="F135" s="59" t="s">
        <v>109</v>
      </c>
    </row>
    <row r="136" spans="1:6" outlineLevel="1" x14ac:dyDescent="0.2">
      <c r="A136" s="11" t="s">
        <v>1609</v>
      </c>
      <c r="B136" s="59" t="s">
        <v>1641</v>
      </c>
      <c r="C136" s="59" t="s">
        <v>1430</v>
      </c>
      <c r="D136" s="59">
        <v>1.1499999999999999</v>
      </c>
      <c r="E136" s="60">
        <v>43248</v>
      </c>
      <c r="F136" s="59" t="s">
        <v>109</v>
      </c>
    </row>
    <row r="137" spans="1:6" outlineLevel="1" x14ac:dyDescent="0.2">
      <c r="A137" s="11" t="s">
        <v>1609</v>
      </c>
      <c r="B137" s="59" t="s">
        <v>1639</v>
      </c>
      <c r="C137" s="59" t="s">
        <v>1437</v>
      </c>
      <c r="D137" s="59">
        <v>1.1000000000000001</v>
      </c>
      <c r="E137" s="60">
        <v>43249</v>
      </c>
      <c r="F137" s="59" t="s">
        <v>109</v>
      </c>
    </row>
    <row r="138" spans="1:6" outlineLevel="1" x14ac:dyDescent="0.2">
      <c r="A138" s="11" t="s">
        <v>1609</v>
      </c>
      <c r="B138" s="59" t="s">
        <v>1639</v>
      </c>
      <c r="C138" s="59" t="s">
        <v>1437</v>
      </c>
      <c r="D138" s="59">
        <v>2.63</v>
      </c>
      <c r="E138" s="60">
        <v>43249</v>
      </c>
      <c r="F138" s="59" t="s">
        <v>109</v>
      </c>
    </row>
    <row r="139" spans="1:6" outlineLevel="1" x14ac:dyDescent="0.2">
      <c r="A139" s="11" t="s">
        <v>1609</v>
      </c>
      <c r="B139" s="59" t="s">
        <v>1639</v>
      </c>
      <c r="C139" s="59" t="s">
        <v>1437</v>
      </c>
      <c r="D139" s="59">
        <v>3.88</v>
      </c>
      <c r="E139" s="60">
        <v>43249</v>
      </c>
      <c r="F139" s="59" t="s">
        <v>109</v>
      </c>
    </row>
    <row r="140" spans="1:6" outlineLevel="1" x14ac:dyDescent="0.2">
      <c r="A140" s="11" t="s">
        <v>1609</v>
      </c>
      <c r="B140" s="59" t="s">
        <v>1639</v>
      </c>
      <c r="C140" s="59" t="s">
        <v>1437</v>
      </c>
      <c r="D140" s="59">
        <v>0.48</v>
      </c>
      <c r="E140" s="60">
        <v>43249</v>
      </c>
      <c r="F140" s="59" t="s">
        <v>109</v>
      </c>
    </row>
    <row r="141" spans="1:6" outlineLevel="1" x14ac:dyDescent="0.2">
      <c r="A141" s="11" t="s">
        <v>1609</v>
      </c>
      <c r="B141" s="59" t="s">
        <v>1641</v>
      </c>
      <c r="C141" s="59" t="s">
        <v>1430</v>
      </c>
      <c r="D141" s="59">
        <v>0.98</v>
      </c>
      <c r="E141" s="60">
        <v>43249</v>
      </c>
      <c r="F141" s="59" t="s">
        <v>109</v>
      </c>
    </row>
    <row r="142" spans="1:6" outlineLevel="1" x14ac:dyDescent="0.2">
      <c r="A142" s="11" t="s">
        <v>1609</v>
      </c>
      <c r="B142" s="59" t="s">
        <v>1639</v>
      </c>
      <c r="C142" s="59" t="s">
        <v>1437</v>
      </c>
      <c r="D142" s="59">
        <v>3.02</v>
      </c>
      <c r="E142" s="60">
        <v>43250</v>
      </c>
      <c r="F142" s="59" t="s">
        <v>109</v>
      </c>
    </row>
    <row r="143" spans="1:6" outlineLevel="1" x14ac:dyDescent="0.2">
      <c r="A143" s="11" t="s">
        <v>1609</v>
      </c>
      <c r="B143" s="59" t="s">
        <v>1639</v>
      </c>
      <c r="C143" s="59" t="s">
        <v>1437</v>
      </c>
      <c r="D143" s="59">
        <v>1.87</v>
      </c>
      <c r="E143" s="60">
        <v>43250</v>
      </c>
      <c r="F143" s="59" t="s">
        <v>109</v>
      </c>
    </row>
    <row r="144" spans="1:6" outlineLevel="1" x14ac:dyDescent="0.2">
      <c r="A144" s="11" t="s">
        <v>1609</v>
      </c>
      <c r="B144" s="59" t="s">
        <v>1641</v>
      </c>
      <c r="C144" s="59" t="s">
        <v>1430</v>
      </c>
      <c r="D144" s="59">
        <v>0.12</v>
      </c>
      <c r="E144" s="60">
        <v>43250</v>
      </c>
      <c r="F144" s="59" t="s">
        <v>109</v>
      </c>
    </row>
    <row r="145" spans="1:6" outlineLevel="1" x14ac:dyDescent="0.2">
      <c r="A145" s="11" t="s">
        <v>1609</v>
      </c>
      <c r="B145" s="59" t="s">
        <v>1639</v>
      </c>
      <c r="C145" s="59" t="s">
        <v>1437</v>
      </c>
      <c r="D145" s="59">
        <v>0.83</v>
      </c>
      <c r="E145" s="60">
        <v>43251</v>
      </c>
      <c r="F145" s="59" t="s">
        <v>109</v>
      </c>
    </row>
    <row r="146" spans="1:6" outlineLevel="1" x14ac:dyDescent="0.2">
      <c r="A146" s="11" t="s">
        <v>1609</v>
      </c>
      <c r="B146" s="59" t="s">
        <v>1639</v>
      </c>
      <c r="C146" s="59" t="s">
        <v>1437</v>
      </c>
      <c r="D146" s="59">
        <v>1.2</v>
      </c>
      <c r="E146" s="60">
        <v>43251</v>
      </c>
      <c r="F146" s="59" t="s">
        <v>109</v>
      </c>
    </row>
    <row r="147" spans="1:6" outlineLevel="1" x14ac:dyDescent="0.2">
      <c r="A147" s="11" t="s">
        <v>1609</v>
      </c>
      <c r="B147" s="59" t="s">
        <v>1642</v>
      </c>
      <c r="C147" s="59" t="s">
        <v>1430</v>
      </c>
      <c r="D147" s="59">
        <v>3.3</v>
      </c>
      <c r="E147" s="60">
        <v>43223</v>
      </c>
      <c r="F147" s="59" t="s">
        <v>109</v>
      </c>
    </row>
    <row r="148" spans="1:6" outlineLevel="1" x14ac:dyDescent="0.2">
      <c r="A148" s="11" t="s">
        <v>1609</v>
      </c>
      <c r="B148" s="59" t="s">
        <v>1642</v>
      </c>
      <c r="C148" s="59" t="s">
        <v>1430</v>
      </c>
      <c r="D148" s="59">
        <v>2.2200000000000002</v>
      </c>
      <c r="E148" s="60">
        <v>43223</v>
      </c>
      <c r="F148" s="59" t="s">
        <v>109</v>
      </c>
    </row>
    <row r="149" spans="1:6" outlineLevel="1" x14ac:dyDescent="0.2">
      <c r="A149" s="11" t="s">
        <v>1609</v>
      </c>
      <c r="B149" s="59" t="s">
        <v>1642</v>
      </c>
      <c r="C149" s="59" t="s">
        <v>1430</v>
      </c>
      <c r="D149" s="59">
        <v>2.8</v>
      </c>
      <c r="E149" s="60">
        <v>43229</v>
      </c>
      <c r="F149" s="59" t="s">
        <v>109</v>
      </c>
    </row>
    <row r="150" spans="1:6" outlineLevel="1" x14ac:dyDescent="0.2">
      <c r="A150" s="11" t="s">
        <v>1609</v>
      </c>
      <c r="B150" s="59" t="s">
        <v>1643</v>
      </c>
      <c r="C150" s="59" t="s">
        <v>1437</v>
      </c>
      <c r="D150" s="59">
        <v>0.23</v>
      </c>
      <c r="E150" s="60">
        <v>43241</v>
      </c>
      <c r="F150" s="59" t="s">
        <v>109</v>
      </c>
    </row>
    <row r="151" spans="1:6" outlineLevel="1" x14ac:dyDescent="0.2">
      <c r="A151" s="11" t="s">
        <v>1609</v>
      </c>
      <c r="B151" s="59" t="s">
        <v>1643</v>
      </c>
      <c r="C151" s="59" t="s">
        <v>1437</v>
      </c>
      <c r="D151" s="59">
        <v>0.56999999999999995</v>
      </c>
      <c r="E151" s="60">
        <v>43242</v>
      </c>
      <c r="F151" s="59" t="s">
        <v>109</v>
      </c>
    </row>
    <row r="152" spans="1:6" outlineLevel="1" x14ac:dyDescent="0.2">
      <c r="A152" s="11" t="s">
        <v>1609</v>
      </c>
      <c r="B152" s="59" t="s">
        <v>1643</v>
      </c>
      <c r="C152" s="59" t="s">
        <v>1437</v>
      </c>
      <c r="D152" s="59">
        <v>0.28000000000000003</v>
      </c>
      <c r="E152" s="60">
        <v>43242</v>
      </c>
      <c r="F152" s="59" t="s">
        <v>109</v>
      </c>
    </row>
    <row r="153" spans="1:6" outlineLevel="1" x14ac:dyDescent="0.2">
      <c r="A153" s="15"/>
      <c r="B153" s="15"/>
      <c r="C153" s="15"/>
      <c r="D153" s="15"/>
      <c r="E153" s="16"/>
      <c r="F153" s="15"/>
    </row>
    <row r="154" spans="1:6" outlineLevel="1" x14ac:dyDescent="0.2">
      <c r="C154" s="100" t="s">
        <v>1508</v>
      </c>
      <c r="D154" s="146">
        <f>SUM(BINF!D111:D152)</f>
        <v>70.739999999999981</v>
      </c>
    </row>
    <row r="155" spans="1:6" collapsed="1" x14ac:dyDescent="0.2">
      <c r="A155" s="101">
        <v>43252</v>
      </c>
    </row>
    <row r="156" spans="1:6" hidden="1" outlineLevel="1" x14ac:dyDescent="0.2">
      <c r="A156" s="20" t="s">
        <v>40</v>
      </c>
      <c r="B156" s="20" t="s">
        <v>41</v>
      </c>
      <c r="C156" s="20" t="s">
        <v>42</v>
      </c>
      <c r="D156" s="20" t="s">
        <v>43</v>
      </c>
      <c r="E156" s="20" t="s">
        <v>44</v>
      </c>
      <c r="F156" s="20" t="s">
        <v>45</v>
      </c>
    </row>
    <row r="157" spans="1:6" hidden="1" outlineLevel="1" x14ac:dyDescent="0.2">
      <c r="A157" s="87"/>
      <c r="B157" s="87"/>
      <c r="C157" s="87"/>
      <c r="D157" s="87"/>
      <c r="E157" s="88"/>
      <c r="F157" s="87"/>
    </row>
    <row r="158" spans="1:6" hidden="1" outlineLevel="1" x14ac:dyDescent="0.2">
      <c r="A158" s="87"/>
      <c r="B158" s="87"/>
      <c r="C158" s="87"/>
      <c r="D158" s="87"/>
      <c r="E158" s="88"/>
      <c r="F158" s="87"/>
    </row>
    <row r="159" spans="1:6" hidden="1" outlineLevel="1" x14ac:dyDescent="0.2">
      <c r="A159" s="87"/>
      <c r="B159" s="87"/>
      <c r="C159" s="87"/>
      <c r="D159" s="87"/>
      <c r="E159" s="88"/>
      <c r="F159" s="87"/>
    </row>
    <row r="160" spans="1:6" hidden="1" outlineLevel="1" x14ac:dyDescent="0.2">
      <c r="A160" s="15"/>
      <c r="B160" s="15"/>
      <c r="C160" s="15"/>
      <c r="D160" s="15"/>
      <c r="E160" s="16"/>
      <c r="F160" s="15"/>
    </row>
    <row r="161" spans="1:6" hidden="1" outlineLevel="1" x14ac:dyDescent="0.2">
      <c r="A161" s="15"/>
      <c r="C161" s="100" t="s">
        <v>1508</v>
      </c>
      <c r="D161" s="100">
        <f>SUM(D157:D159)</f>
        <v>0</v>
      </c>
    </row>
    <row r="162" spans="1:6" collapsed="1" x14ac:dyDescent="0.2">
      <c r="A162" s="101">
        <v>43282</v>
      </c>
    </row>
    <row r="163" spans="1:6" hidden="1" outlineLevel="1" x14ac:dyDescent="0.2">
      <c r="A163" s="20" t="s">
        <v>40</v>
      </c>
      <c r="B163" s="20" t="s">
        <v>41</v>
      </c>
      <c r="C163" s="20" t="s">
        <v>42</v>
      </c>
      <c r="D163" s="20" t="s">
        <v>43</v>
      </c>
      <c r="E163" s="20" t="s">
        <v>44</v>
      </c>
      <c r="F163" s="20" t="s">
        <v>45</v>
      </c>
    </row>
    <row r="164" spans="1:6" hidden="1" outlineLevel="1" x14ac:dyDescent="0.2">
      <c r="A164" s="87"/>
      <c r="B164" s="87"/>
      <c r="C164" s="87"/>
      <c r="D164" s="87"/>
      <c r="E164" s="88"/>
      <c r="F164" s="87"/>
    </row>
    <row r="165" spans="1:6" hidden="1" outlineLevel="1" x14ac:dyDescent="0.2">
      <c r="A165" s="87"/>
      <c r="B165" s="87"/>
      <c r="C165" s="87"/>
      <c r="D165" s="87"/>
      <c r="E165" s="88"/>
      <c r="F165" s="87"/>
    </row>
    <row r="166" spans="1:6" hidden="1" outlineLevel="1" x14ac:dyDescent="0.2">
      <c r="A166" s="87"/>
      <c r="B166" s="87"/>
      <c r="C166" s="87"/>
      <c r="D166" s="87"/>
      <c r="E166" s="88"/>
      <c r="F166" s="87"/>
    </row>
    <row r="167" spans="1:6" hidden="1" outlineLevel="1" x14ac:dyDescent="0.2">
      <c r="A167" s="76"/>
      <c r="B167" s="76"/>
      <c r="C167" s="76"/>
      <c r="D167" s="76"/>
      <c r="E167" s="77"/>
      <c r="F167" s="76"/>
    </row>
    <row r="168" spans="1:6" hidden="1" outlineLevel="1" x14ac:dyDescent="0.2">
      <c r="C168" s="100" t="s">
        <v>1508</v>
      </c>
      <c r="D168" s="100">
        <f>SUM(D164:D166)</f>
        <v>0</v>
      </c>
    </row>
    <row r="169" spans="1:6" collapsed="1" x14ac:dyDescent="0.2">
      <c r="A169" s="113">
        <v>43313</v>
      </c>
      <c r="B169" s="104"/>
      <c r="C169" s="104"/>
      <c r="D169" s="104"/>
      <c r="E169" s="104"/>
      <c r="F169" s="104"/>
    </row>
    <row r="170" spans="1:6" hidden="1" outlineLevel="1" x14ac:dyDescent="0.2">
      <c r="A170" s="20" t="s">
        <v>40</v>
      </c>
      <c r="B170" s="20" t="s">
        <v>41</v>
      </c>
      <c r="C170" s="20" t="s">
        <v>42</v>
      </c>
      <c r="D170" s="20" t="s">
        <v>43</v>
      </c>
      <c r="E170" s="20" t="s">
        <v>44</v>
      </c>
      <c r="F170" s="20" t="s">
        <v>45</v>
      </c>
    </row>
    <row r="171" spans="1:6" hidden="1" outlineLevel="1" x14ac:dyDescent="0.2">
      <c r="A171" s="87"/>
      <c r="B171" s="87"/>
      <c r="C171" s="87"/>
      <c r="D171" s="87"/>
      <c r="E171" s="88"/>
      <c r="F171" s="87"/>
    </row>
    <row r="172" spans="1:6" hidden="1" outlineLevel="1" x14ac:dyDescent="0.2">
      <c r="A172" s="87"/>
      <c r="B172" s="87"/>
      <c r="C172" s="87"/>
      <c r="D172" s="87"/>
      <c r="E172" s="88"/>
      <c r="F172" s="87"/>
    </row>
    <row r="173" spans="1:6" hidden="1" outlineLevel="1" x14ac:dyDescent="0.2">
      <c r="A173" s="87"/>
      <c r="B173" s="87"/>
      <c r="C173" s="87"/>
      <c r="D173" s="87"/>
      <c r="E173" s="88"/>
      <c r="F173" s="87"/>
    </row>
    <row r="174" spans="1:6" hidden="1" outlineLevel="1" x14ac:dyDescent="0.2"/>
    <row r="175" spans="1:6" hidden="1" outlineLevel="1" x14ac:dyDescent="0.2">
      <c r="C175" s="100" t="s">
        <v>1508</v>
      </c>
      <c r="D175" s="100">
        <f>SUM(D171:D173)</f>
        <v>0</v>
      </c>
    </row>
    <row r="176" spans="1:6" collapsed="1" x14ac:dyDescent="0.2">
      <c r="A176" s="101">
        <v>43344</v>
      </c>
    </row>
    <row r="177" spans="1:6" hidden="1" outlineLevel="1" x14ac:dyDescent="0.2">
      <c r="A177" s="20" t="s">
        <v>40</v>
      </c>
      <c r="B177" s="20" t="s">
        <v>41</v>
      </c>
      <c r="C177" s="20" t="s">
        <v>42</v>
      </c>
      <c r="D177" s="20" t="s">
        <v>43</v>
      </c>
      <c r="E177" s="20" t="s">
        <v>44</v>
      </c>
      <c r="F177" s="20" t="s">
        <v>45</v>
      </c>
    </row>
    <row r="178" spans="1:6" hidden="1" outlineLevel="1" x14ac:dyDescent="0.2">
      <c r="A178" s="13"/>
      <c r="B178" s="13"/>
      <c r="C178" s="13"/>
      <c r="D178" s="13"/>
      <c r="E178" s="14"/>
      <c r="F178" s="13"/>
    </row>
    <row r="179" spans="1:6" hidden="1" outlineLevel="1" x14ac:dyDescent="0.2">
      <c r="A179" s="11"/>
      <c r="B179" s="11"/>
      <c r="C179" s="11"/>
      <c r="D179" s="11"/>
      <c r="E179" s="12"/>
      <c r="F179" s="11"/>
    </row>
    <row r="180" spans="1:6" hidden="1" outlineLevel="1" x14ac:dyDescent="0.2">
      <c r="A180" s="11"/>
      <c r="B180" s="11"/>
      <c r="C180" s="11"/>
      <c r="D180" s="11"/>
      <c r="E180" s="12"/>
      <c r="F180" s="11"/>
    </row>
    <row r="181" spans="1:6" hidden="1" outlineLevel="1" x14ac:dyDescent="0.2">
      <c r="A181" s="15"/>
      <c r="B181" s="15"/>
      <c r="C181" s="76"/>
      <c r="D181" s="76"/>
      <c r="E181" s="77"/>
      <c r="F181" s="76"/>
    </row>
    <row r="182" spans="1:6" hidden="1" outlineLevel="1" x14ac:dyDescent="0.2">
      <c r="C182" s="100" t="s">
        <v>115</v>
      </c>
      <c r="D182" s="100">
        <f>SUM(D178:D180)</f>
        <v>0</v>
      </c>
    </row>
    <row r="183" spans="1:6" collapsed="1" x14ac:dyDescent="0.2">
      <c r="A183" s="101">
        <v>43374</v>
      </c>
    </row>
    <row r="184" spans="1:6" hidden="1" outlineLevel="1" x14ac:dyDescent="0.2">
      <c r="A184" s="21" t="s">
        <v>40</v>
      </c>
      <c r="B184" s="21" t="s">
        <v>41</v>
      </c>
      <c r="C184" s="21" t="s">
        <v>42</v>
      </c>
      <c r="D184" s="21" t="s">
        <v>43</v>
      </c>
      <c r="E184" s="21" t="s">
        <v>44</v>
      </c>
      <c r="F184" s="21" t="s">
        <v>45</v>
      </c>
    </row>
    <row r="185" spans="1:6" hidden="1" outlineLevel="1" x14ac:dyDescent="0.2">
      <c r="A185" s="86"/>
      <c r="B185" s="86"/>
      <c r="C185" s="86"/>
      <c r="D185" s="86"/>
      <c r="E185" s="10"/>
      <c r="F185" s="86"/>
    </row>
    <row r="186" spans="1:6" hidden="1" outlineLevel="1" x14ac:dyDescent="0.2">
      <c r="A186" s="11"/>
      <c r="B186" s="86"/>
      <c r="C186" s="11"/>
      <c r="D186" s="11"/>
      <c r="E186" s="12"/>
      <c r="F186" s="11"/>
    </row>
    <row r="187" spans="1:6" hidden="1" outlineLevel="1" x14ac:dyDescent="0.2">
      <c r="A187" s="11"/>
      <c r="B187" s="86"/>
      <c r="C187" s="11"/>
      <c r="D187" s="11"/>
      <c r="E187" s="12"/>
      <c r="F187" s="11"/>
    </row>
    <row r="188" spans="1:6" hidden="1" outlineLevel="1" x14ac:dyDescent="0.2">
      <c r="A188" s="78"/>
      <c r="B188" s="83"/>
      <c r="C188" s="78"/>
      <c r="D188" s="84"/>
      <c r="E188" s="79"/>
      <c r="F188" s="78"/>
    </row>
    <row r="189" spans="1:6" hidden="1" outlineLevel="1" x14ac:dyDescent="0.2">
      <c r="C189" s="100" t="s">
        <v>115</v>
      </c>
      <c r="D189" s="100">
        <f>SUM(D185:D187)</f>
        <v>0</v>
      </c>
      <c r="E189" s="100"/>
    </row>
    <row r="190" spans="1:6" collapsed="1" x14ac:dyDescent="0.2">
      <c r="A190" s="101">
        <v>43405</v>
      </c>
    </row>
    <row r="191" spans="1:6" hidden="1" outlineLevel="1" x14ac:dyDescent="0.2">
      <c r="A191" s="21" t="s">
        <v>40</v>
      </c>
      <c r="B191" s="21" t="s">
        <v>41</v>
      </c>
      <c r="C191" s="21" t="s">
        <v>42</v>
      </c>
      <c r="D191" s="21" t="s">
        <v>43</v>
      </c>
      <c r="E191" s="21" t="s">
        <v>44</v>
      </c>
      <c r="F191" s="21" t="s">
        <v>45</v>
      </c>
    </row>
    <row r="192" spans="1:6" hidden="1" outlineLevel="1" x14ac:dyDescent="0.2">
      <c r="A192" s="80"/>
      <c r="B192" s="58"/>
      <c r="C192" s="80"/>
      <c r="D192" s="85"/>
      <c r="E192" s="81"/>
      <c r="F192" s="80"/>
    </row>
    <row r="193" spans="1:7" hidden="1" outlineLevel="1" x14ac:dyDescent="0.2">
      <c r="A193" s="75"/>
      <c r="B193" s="58"/>
      <c r="C193" s="80"/>
      <c r="D193" s="82"/>
      <c r="E193" s="22"/>
      <c r="F193" s="75"/>
    </row>
    <row r="194" spans="1:7" hidden="1" outlineLevel="1" x14ac:dyDescent="0.2">
      <c r="A194" s="75"/>
      <c r="B194" s="86"/>
      <c r="C194" s="11"/>
      <c r="D194" s="82"/>
      <c r="E194" s="22"/>
      <c r="F194" s="75"/>
    </row>
    <row r="195" spans="1:7" hidden="1" outlineLevel="1" x14ac:dyDescent="0.2">
      <c r="A195" s="78"/>
      <c r="B195" s="83"/>
      <c r="D195" s="100"/>
      <c r="F195" s="100"/>
      <c r="G195" s="100"/>
    </row>
    <row r="196" spans="1:7" hidden="1" outlineLevel="1" x14ac:dyDescent="0.2">
      <c r="C196" s="100" t="s">
        <v>115</v>
      </c>
      <c r="D196" s="100">
        <f>SUM(D192:D194)</f>
        <v>0</v>
      </c>
      <c r="E196" s="100"/>
    </row>
    <row r="197" spans="1:7" collapsed="1" x14ac:dyDescent="0.2">
      <c r="A197" s="101">
        <v>43435</v>
      </c>
    </row>
    <row r="198" spans="1:7" hidden="1" outlineLevel="1" x14ac:dyDescent="0.2">
      <c r="A198" s="21" t="s">
        <v>40</v>
      </c>
      <c r="B198" s="21" t="s">
        <v>41</v>
      </c>
      <c r="C198" s="21" t="s">
        <v>42</v>
      </c>
      <c r="D198" s="21" t="s">
        <v>43</v>
      </c>
      <c r="E198" s="21" t="s">
        <v>44</v>
      </c>
      <c r="F198" s="21" t="s">
        <v>45</v>
      </c>
    </row>
    <row r="199" spans="1:7" hidden="1" outlineLevel="1" x14ac:dyDescent="0.2">
      <c r="A199" s="59"/>
      <c r="B199" s="59"/>
      <c r="C199" s="59"/>
      <c r="D199" s="59"/>
      <c r="E199" s="60"/>
      <c r="F199" s="80"/>
    </row>
    <row r="200" spans="1:7" hidden="1" outlineLevel="1" x14ac:dyDescent="0.2">
      <c r="A200" s="59"/>
      <c r="B200" s="59"/>
      <c r="C200" s="59"/>
      <c r="D200" s="59"/>
      <c r="E200" s="60"/>
      <c r="F200" s="80"/>
    </row>
    <row r="201" spans="1:7" hidden="1" outlineLevel="1" x14ac:dyDescent="0.2">
      <c r="A201" s="11"/>
      <c r="B201" s="11"/>
      <c r="C201" s="11"/>
      <c r="D201" s="11"/>
      <c r="E201" s="12"/>
      <c r="F201" s="89"/>
    </row>
    <row r="202" spans="1:7" hidden="1" outlineLevel="1" x14ac:dyDescent="0.2">
      <c r="E202" s="100"/>
      <c r="G202" s="106"/>
    </row>
    <row r="203" spans="1:7" hidden="1" outlineLevel="1" x14ac:dyDescent="0.2">
      <c r="C203" s="100" t="s">
        <v>115</v>
      </c>
      <c r="D203" s="100">
        <f>SUM(D199:D201)</f>
        <v>0</v>
      </c>
      <c r="E203" s="100"/>
    </row>
  </sheetData>
  <autoFilter ref="A110:F110" xr:uid="{4D224082-F48A-429F-8F2E-0301C2DC230C}">
    <sortState ref="A111:F152">
      <sortCondition ref="B110"/>
    </sortState>
  </autoFilter>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G86"/>
  <sheetViews>
    <sheetView zoomScale="90" zoomScaleNormal="90" workbookViewId="0">
      <selection activeCell="B91" sqref="B91"/>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59" t="s">
        <v>31</v>
      </c>
      <c r="B3" s="87" t="s">
        <v>1644</v>
      </c>
      <c r="C3" s="59" t="s">
        <v>1432</v>
      </c>
      <c r="D3" s="59">
        <v>0.43</v>
      </c>
      <c r="E3" s="60">
        <v>43102</v>
      </c>
      <c r="F3" s="59" t="s">
        <v>109</v>
      </c>
    </row>
    <row r="4" spans="1:6" hidden="1" outlineLevel="1" x14ac:dyDescent="0.2">
      <c r="A4" s="11" t="s">
        <v>31</v>
      </c>
      <c r="B4" s="11" t="s">
        <v>1645</v>
      </c>
      <c r="C4" s="11" t="s">
        <v>1432</v>
      </c>
      <c r="D4" s="11">
        <v>0.52</v>
      </c>
      <c r="E4" s="12">
        <v>43123</v>
      </c>
      <c r="F4" s="11" t="s">
        <v>109</v>
      </c>
    </row>
    <row r="5" spans="1:6" hidden="1" outlineLevel="1" x14ac:dyDescent="0.2">
      <c r="A5" s="87"/>
      <c r="B5" s="87"/>
      <c r="C5" s="87"/>
      <c r="D5" s="87"/>
      <c r="E5" s="88"/>
      <c r="F5" s="87"/>
    </row>
    <row r="6" spans="1:6" hidden="1" outlineLevel="1" x14ac:dyDescent="0.2"/>
    <row r="7" spans="1:6" hidden="1" outlineLevel="1" x14ac:dyDescent="0.2">
      <c r="C7" s="99" t="s">
        <v>115</v>
      </c>
      <c r="D7" s="100">
        <f>SUM(D3:D5)</f>
        <v>0.95</v>
      </c>
    </row>
    <row r="8" spans="1:6" collapsed="1" x14ac:dyDescent="0.2">
      <c r="A8" s="101">
        <v>43132</v>
      </c>
    </row>
    <row r="9" spans="1:6" hidden="1" outlineLevel="1" x14ac:dyDescent="0.2">
      <c r="A9" s="20" t="s">
        <v>40</v>
      </c>
      <c r="B9" s="20" t="s">
        <v>41</v>
      </c>
      <c r="C9" s="20" t="s">
        <v>42</v>
      </c>
      <c r="D9" s="20" t="s">
        <v>43</v>
      </c>
      <c r="E9" s="20" t="s">
        <v>44</v>
      </c>
      <c r="F9" s="20" t="s">
        <v>45</v>
      </c>
    </row>
    <row r="10" spans="1:6" hidden="1" outlineLevel="1" x14ac:dyDescent="0.2">
      <c r="A10" s="11" t="s">
        <v>31</v>
      </c>
      <c r="B10" s="11" t="s">
        <v>1646</v>
      </c>
      <c r="C10" s="11" t="s">
        <v>1432</v>
      </c>
      <c r="D10" s="11">
        <v>4</v>
      </c>
      <c r="E10" s="12">
        <v>43147</v>
      </c>
      <c r="F10" s="11" t="s">
        <v>1386</v>
      </c>
    </row>
    <row r="11" spans="1:6" hidden="1" outlineLevel="1" x14ac:dyDescent="0.2">
      <c r="A11" s="11" t="s">
        <v>31</v>
      </c>
      <c r="B11" s="11" t="s">
        <v>1647</v>
      </c>
      <c r="C11" s="11" t="s">
        <v>1432</v>
      </c>
      <c r="D11" s="11">
        <v>1.53</v>
      </c>
      <c r="E11" s="12">
        <v>43151</v>
      </c>
      <c r="F11" s="11" t="s">
        <v>109</v>
      </c>
    </row>
    <row r="12" spans="1:6" hidden="1" outlineLevel="1" x14ac:dyDescent="0.2">
      <c r="A12" s="13" t="s">
        <v>31</v>
      </c>
      <c r="B12" s="13" t="s">
        <v>1648</v>
      </c>
      <c r="C12" s="13" t="s">
        <v>1432</v>
      </c>
      <c r="D12" s="13">
        <v>0.38</v>
      </c>
      <c r="E12" s="14">
        <v>43154</v>
      </c>
      <c r="F12" s="13" t="s">
        <v>109</v>
      </c>
    </row>
    <row r="13" spans="1:6" hidden="1" outlineLevel="1" x14ac:dyDescent="0.2">
      <c r="A13" s="119" t="s">
        <v>31</v>
      </c>
      <c r="B13" s="119" t="s">
        <v>1649</v>
      </c>
      <c r="C13" s="119" t="s">
        <v>1432</v>
      </c>
      <c r="D13" s="119">
        <v>0.23</v>
      </c>
      <c r="E13" s="121">
        <v>43157</v>
      </c>
      <c r="F13" s="119" t="s">
        <v>109</v>
      </c>
    </row>
    <row r="14" spans="1:6" hidden="1" outlineLevel="1" x14ac:dyDescent="0.2"/>
    <row r="15" spans="1:6" hidden="1" outlineLevel="1" x14ac:dyDescent="0.2">
      <c r="C15" s="99" t="s">
        <v>115</v>
      </c>
      <c r="D15" s="100">
        <f>SUM(D10:D13)</f>
        <v>6.1400000000000006</v>
      </c>
    </row>
    <row r="16" spans="1:6" collapsed="1" x14ac:dyDescent="0.2">
      <c r="A16" s="101">
        <v>43160</v>
      </c>
    </row>
    <row r="17" spans="1:6" hidden="1" outlineLevel="1" x14ac:dyDescent="0.2">
      <c r="A17" s="20" t="s">
        <v>40</v>
      </c>
      <c r="B17" s="20" t="s">
        <v>41</v>
      </c>
      <c r="C17" s="20" t="s">
        <v>42</v>
      </c>
      <c r="D17" s="20" t="s">
        <v>43</v>
      </c>
      <c r="E17" s="20" t="s">
        <v>44</v>
      </c>
      <c r="F17" s="20" t="s">
        <v>45</v>
      </c>
    </row>
    <row r="18" spans="1:6" hidden="1" outlineLevel="1" x14ac:dyDescent="0.2">
      <c r="A18" s="11" t="s">
        <v>31</v>
      </c>
      <c r="B18" s="11" t="s">
        <v>1650</v>
      </c>
      <c r="C18" s="11" t="s">
        <v>1432</v>
      </c>
      <c r="D18" s="11">
        <v>0.78</v>
      </c>
      <c r="E18" s="12">
        <v>43178</v>
      </c>
      <c r="F18" s="11" t="s">
        <v>109</v>
      </c>
    </row>
    <row r="19" spans="1:6" hidden="1" outlineLevel="1" x14ac:dyDescent="0.2">
      <c r="A19" s="11" t="s">
        <v>31</v>
      </c>
      <c r="B19" s="11" t="s">
        <v>1651</v>
      </c>
      <c r="C19" s="11" t="s">
        <v>1432</v>
      </c>
      <c r="D19" s="11">
        <v>0.87</v>
      </c>
      <c r="E19" s="12">
        <v>43178</v>
      </c>
      <c r="F19" s="11" t="s">
        <v>109</v>
      </c>
    </row>
    <row r="20" spans="1:6" hidden="1" outlineLevel="1" x14ac:dyDescent="0.2">
      <c r="A20" s="11" t="s">
        <v>31</v>
      </c>
      <c r="B20" s="86" t="s">
        <v>1652</v>
      </c>
      <c r="C20" s="11" t="s">
        <v>1432</v>
      </c>
      <c r="D20" s="86">
        <v>4.5999999999999996</v>
      </c>
      <c r="E20" s="10">
        <v>43180</v>
      </c>
      <c r="F20" s="86" t="s">
        <v>109</v>
      </c>
    </row>
    <row r="21" spans="1:6" hidden="1" outlineLevel="1" x14ac:dyDescent="0.2">
      <c r="A21" s="11" t="s">
        <v>31</v>
      </c>
      <c r="B21" s="86" t="s">
        <v>1652</v>
      </c>
      <c r="C21" s="11" t="s">
        <v>1432</v>
      </c>
      <c r="D21" s="86">
        <v>1.5</v>
      </c>
      <c r="E21" s="10">
        <v>43181</v>
      </c>
      <c r="F21" s="86" t="s">
        <v>109</v>
      </c>
    </row>
    <row r="22" spans="1:6" hidden="1" outlineLevel="1" x14ac:dyDescent="0.2">
      <c r="A22" s="11" t="s">
        <v>31</v>
      </c>
      <c r="B22" s="86" t="s">
        <v>1652</v>
      </c>
      <c r="C22" s="11" t="s">
        <v>1432</v>
      </c>
      <c r="D22" s="86">
        <v>0.27</v>
      </c>
      <c r="E22" s="10">
        <v>43185</v>
      </c>
      <c r="F22" s="86" t="s">
        <v>109</v>
      </c>
    </row>
    <row r="23" spans="1:6" hidden="1" outlineLevel="1" x14ac:dyDescent="0.2"/>
    <row r="24" spans="1:6" hidden="1" outlineLevel="1" x14ac:dyDescent="0.2">
      <c r="C24" s="99" t="s">
        <v>115</v>
      </c>
      <c r="D24" s="100">
        <f>SUM(D18:D22)</f>
        <v>8.02</v>
      </c>
    </row>
    <row r="25" spans="1:6" collapsed="1" x14ac:dyDescent="0.2">
      <c r="A25" s="101">
        <v>43191</v>
      </c>
    </row>
    <row r="26" spans="1:6" hidden="1" outlineLevel="1" x14ac:dyDescent="0.2">
      <c r="A26" s="20" t="s">
        <v>40</v>
      </c>
      <c r="B26" s="20" t="s">
        <v>41</v>
      </c>
      <c r="C26" s="20" t="s">
        <v>42</v>
      </c>
      <c r="D26" s="20" t="s">
        <v>43</v>
      </c>
      <c r="E26" s="20" t="s">
        <v>44</v>
      </c>
      <c r="F26" s="20" t="s">
        <v>45</v>
      </c>
    </row>
    <row r="27" spans="1:6" hidden="1" outlineLevel="1" x14ac:dyDescent="0.2">
      <c r="A27" s="11" t="s">
        <v>31</v>
      </c>
      <c r="B27" s="86" t="s">
        <v>1653</v>
      </c>
      <c r="C27" s="11" t="s">
        <v>1432</v>
      </c>
      <c r="D27" s="11">
        <v>1</v>
      </c>
      <c r="E27" s="12">
        <v>43206</v>
      </c>
      <c r="F27" s="11" t="s">
        <v>109</v>
      </c>
    </row>
    <row r="28" spans="1:6" hidden="1" outlineLevel="1" x14ac:dyDescent="0.2">
      <c r="A28" s="11" t="s">
        <v>31</v>
      </c>
      <c r="B28" s="86" t="s">
        <v>1653</v>
      </c>
      <c r="C28" s="11" t="s">
        <v>1432</v>
      </c>
      <c r="D28" s="11">
        <v>6</v>
      </c>
      <c r="E28" s="12">
        <v>43207</v>
      </c>
      <c r="F28" s="11" t="s">
        <v>109</v>
      </c>
    </row>
    <row r="29" spans="1:6" hidden="1" outlineLevel="1" x14ac:dyDescent="0.2">
      <c r="A29" s="15"/>
      <c r="B29" s="15"/>
      <c r="C29" s="15"/>
      <c r="D29" s="15"/>
      <c r="E29" s="16"/>
      <c r="F29" s="15"/>
    </row>
    <row r="30" spans="1:6" hidden="1" outlineLevel="1" x14ac:dyDescent="0.2">
      <c r="C30" s="100" t="s">
        <v>1508</v>
      </c>
      <c r="D30" s="100">
        <f>SUM(D27:D28)</f>
        <v>7</v>
      </c>
    </row>
    <row r="31" spans="1:6" x14ac:dyDescent="0.2">
      <c r="A31" s="101">
        <v>43221</v>
      </c>
    </row>
    <row r="32" spans="1:6" outlineLevel="1" x14ac:dyDescent="0.2">
      <c r="A32" s="20" t="s">
        <v>40</v>
      </c>
      <c r="B32" s="20" t="s">
        <v>41</v>
      </c>
      <c r="C32" s="20" t="s">
        <v>42</v>
      </c>
      <c r="D32" s="20" t="s">
        <v>43</v>
      </c>
      <c r="E32" s="20" t="s">
        <v>44</v>
      </c>
      <c r="F32" s="20" t="s">
        <v>45</v>
      </c>
    </row>
    <row r="33" spans="1:6" outlineLevel="1" x14ac:dyDescent="0.2">
      <c r="A33" s="152" t="s">
        <v>31</v>
      </c>
      <c r="B33" s="152" t="s">
        <v>1654</v>
      </c>
      <c r="C33" s="158" t="s">
        <v>1432</v>
      </c>
      <c r="D33" s="152">
        <v>1.2</v>
      </c>
      <c r="E33" s="153">
        <v>43242</v>
      </c>
      <c r="F33" s="152" t="s">
        <v>109</v>
      </c>
    </row>
    <row r="34" spans="1:6" outlineLevel="1" x14ac:dyDescent="0.2">
      <c r="A34" s="59"/>
      <c r="B34" s="59"/>
      <c r="C34" s="59"/>
      <c r="D34" s="59"/>
      <c r="E34" s="60"/>
      <c r="F34" s="59"/>
    </row>
    <row r="35" spans="1:6" outlineLevel="1" x14ac:dyDescent="0.2">
      <c r="A35" s="59"/>
      <c r="B35" s="59"/>
      <c r="C35" s="59"/>
      <c r="D35" s="59"/>
      <c r="E35" s="60"/>
      <c r="F35" s="59"/>
    </row>
    <row r="36" spans="1:6" outlineLevel="1" x14ac:dyDescent="0.2">
      <c r="A36" s="15"/>
      <c r="B36" s="15"/>
      <c r="C36" s="15"/>
      <c r="D36" s="15"/>
      <c r="E36" s="16"/>
      <c r="F36" s="15"/>
    </row>
    <row r="37" spans="1:6" outlineLevel="1" x14ac:dyDescent="0.2">
      <c r="C37" s="100" t="s">
        <v>1508</v>
      </c>
      <c r="D37" s="100">
        <f>SUM(SIS!D33:D35)</f>
        <v>1.2</v>
      </c>
    </row>
    <row r="38" spans="1:6" collapsed="1" x14ac:dyDescent="0.2">
      <c r="A38" s="101">
        <v>43252</v>
      </c>
    </row>
    <row r="39" spans="1:6" hidden="1" outlineLevel="1" x14ac:dyDescent="0.2">
      <c r="A39" s="20" t="s">
        <v>40</v>
      </c>
      <c r="B39" s="20" t="s">
        <v>41</v>
      </c>
      <c r="C39" s="20" t="s">
        <v>42</v>
      </c>
      <c r="D39" s="20" t="s">
        <v>43</v>
      </c>
      <c r="E39" s="20" t="s">
        <v>44</v>
      </c>
      <c r="F39" s="20" t="s">
        <v>45</v>
      </c>
    </row>
    <row r="40" spans="1:6" hidden="1" outlineLevel="1" x14ac:dyDescent="0.2">
      <c r="A40" s="87"/>
      <c r="B40" s="87"/>
      <c r="C40" s="87"/>
      <c r="D40" s="87"/>
      <c r="E40" s="88"/>
      <c r="F40" s="87"/>
    </row>
    <row r="41" spans="1:6" hidden="1" outlineLevel="1" x14ac:dyDescent="0.2">
      <c r="A41" s="87"/>
      <c r="B41" s="87"/>
      <c r="C41" s="87"/>
      <c r="D41" s="87"/>
      <c r="E41" s="88"/>
      <c r="F41" s="87"/>
    </row>
    <row r="42" spans="1:6" hidden="1" outlineLevel="1" x14ac:dyDescent="0.2">
      <c r="A42" s="87"/>
      <c r="B42" s="87"/>
      <c r="C42" s="87"/>
      <c r="D42" s="87"/>
      <c r="E42" s="88"/>
      <c r="F42" s="87"/>
    </row>
    <row r="43" spans="1:6" hidden="1" outlineLevel="1" x14ac:dyDescent="0.2">
      <c r="A43" s="15"/>
      <c r="B43" s="15"/>
      <c r="C43" s="15"/>
      <c r="D43" s="15"/>
      <c r="E43" s="16"/>
      <c r="F43" s="15"/>
    </row>
    <row r="44" spans="1:6" hidden="1" outlineLevel="1" x14ac:dyDescent="0.2">
      <c r="A44" s="15"/>
      <c r="C44" s="100" t="s">
        <v>1508</v>
      </c>
      <c r="D44" s="100">
        <f>SUM(D40:D42)</f>
        <v>0</v>
      </c>
    </row>
    <row r="45" spans="1:6" collapsed="1" x14ac:dyDescent="0.2">
      <c r="A45" s="101">
        <v>43282</v>
      </c>
    </row>
    <row r="46" spans="1:6" hidden="1" outlineLevel="1" x14ac:dyDescent="0.2">
      <c r="A46" s="20" t="s">
        <v>40</v>
      </c>
      <c r="B46" s="20" t="s">
        <v>41</v>
      </c>
      <c r="C46" s="20" t="s">
        <v>42</v>
      </c>
      <c r="D46" s="20" t="s">
        <v>43</v>
      </c>
      <c r="E46" s="20" t="s">
        <v>44</v>
      </c>
      <c r="F46" s="20" t="s">
        <v>45</v>
      </c>
    </row>
    <row r="47" spans="1:6" hidden="1" outlineLevel="1" x14ac:dyDescent="0.2">
      <c r="A47" s="87"/>
      <c r="B47" s="87"/>
      <c r="C47" s="87"/>
      <c r="D47" s="87"/>
      <c r="E47" s="88"/>
      <c r="F47" s="87"/>
    </row>
    <row r="48" spans="1:6" hidden="1" outlineLevel="1" x14ac:dyDescent="0.2">
      <c r="A48" s="87"/>
      <c r="B48" s="87"/>
      <c r="C48" s="87"/>
      <c r="D48" s="87"/>
      <c r="E48" s="88"/>
      <c r="F48" s="87"/>
    </row>
    <row r="49" spans="1:6" hidden="1" outlineLevel="1" x14ac:dyDescent="0.2">
      <c r="A49" s="87"/>
      <c r="B49" s="87"/>
      <c r="C49" s="87"/>
      <c r="D49" s="87"/>
      <c r="E49" s="88"/>
      <c r="F49" s="87"/>
    </row>
    <row r="50" spans="1:6" hidden="1" outlineLevel="1" x14ac:dyDescent="0.2">
      <c r="A50" s="76"/>
      <c r="B50" s="76"/>
      <c r="C50" s="76"/>
      <c r="D50" s="76"/>
      <c r="E50" s="77"/>
      <c r="F50" s="76"/>
    </row>
    <row r="51" spans="1:6" hidden="1" outlineLevel="1" x14ac:dyDescent="0.2">
      <c r="C51" s="100" t="s">
        <v>1508</v>
      </c>
      <c r="D51" s="100">
        <f>SUM(D47:D49)</f>
        <v>0</v>
      </c>
    </row>
    <row r="52" spans="1:6" collapsed="1" x14ac:dyDescent="0.2">
      <c r="A52" s="113">
        <v>43313</v>
      </c>
      <c r="B52" s="104"/>
      <c r="C52" s="104"/>
      <c r="D52" s="104"/>
      <c r="E52" s="104"/>
      <c r="F52" s="104"/>
    </row>
    <row r="53" spans="1:6" hidden="1" outlineLevel="1" x14ac:dyDescent="0.2">
      <c r="A53" s="20" t="s">
        <v>40</v>
      </c>
      <c r="B53" s="20" t="s">
        <v>41</v>
      </c>
      <c r="C53" s="20" t="s">
        <v>42</v>
      </c>
      <c r="D53" s="20" t="s">
        <v>43</v>
      </c>
      <c r="E53" s="20" t="s">
        <v>44</v>
      </c>
      <c r="F53" s="20" t="s">
        <v>45</v>
      </c>
    </row>
    <row r="54" spans="1:6" hidden="1" outlineLevel="1" x14ac:dyDescent="0.2">
      <c r="A54" s="87"/>
      <c r="B54" s="87"/>
      <c r="C54" s="87"/>
      <c r="D54" s="87"/>
      <c r="E54" s="88"/>
      <c r="F54" s="87"/>
    </row>
    <row r="55" spans="1:6" hidden="1" outlineLevel="1" x14ac:dyDescent="0.2">
      <c r="A55" s="87"/>
      <c r="B55" s="87"/>
      <c r="C55" s="87"/>
      <c r="D55" s="87"/>
      <c r="E55" s="88"/>
      <c r="F55" s="87"/>
    </row>
    <row r="56" spans="1:6" hidden="1" outlineLevel="1" x14ac:dyDescent="0.2">
      <c r="A56" s="87"/>
      <c r="B56" s="87"/>
      <c r="C56" s="87"/>
      <c r="D56" s="87"/>
      <c r="E56" s="88"/>
      <c r="F56" s="87"/>
    </row>
    <row r="57" spans="1:6" hidden="1" outlineLevel="1" x14ac:dyDescent="0.2"/>
    <row r="58" spans="1:6" hidden="1" outlineLevel="1" x14ac:dyDescent="0.2">
      <c r="C58" s="100" t="s">
        <v>1508</v>
      </c>
      <c r="D58" s="100">
        <f>SUM(D54:D56)</f>
        <v>0</v>
      </c>
    </row>
    <row r="59" spans="1:6" collapsed="1" x14ac:dyDescent="0.2">
      <c r="A59" s="101">
        <v>43344</v>
      </c>
    </row>
    <row r="60" spans="1:6" hidden="1" outlineLevel="1" x14ac:dyDescent="0.2">
      <c r="A60" s="20" t="s">
        <v>40</v>
      </c>
      <c r="B60" s="20" t="s">
        <v>41</v>
      </c>
      <c r="C60" s="20" t="s">
        <v>42</v>
      </c>
      <c r="D60" s="20" t="s">
        <v>43</v>
      </c>
      <c r="E60" s="20" t="s">
        <v>44</v>
      </c>
      <c r="F60" s="20" t="s">
        <v>45</v>
      </c>
    </row>
    <row r="61" spans="1:6" hidden="1" outlineLevel="1" x14ac:dyDescent="0.2">
      <c r="A61" s="13"/>
      <c r="B61" s="13"/>
      <c r="C61" s="13"/>
      <c r="D61" s="13"/>
      <c r="E61" s="14"/>
      <c r="F61" s="13"/>
    </row>
    <row r="62" spans="1:6" hidden="1" outlineLevel="1" x14ac:dyDescent="0.2">
      <c r="A62" s="11"/>
      <c r="B62" s="11"/>
      <c r="C62" s="11"/>
      <c r="D62" s="11"/>
      <c r="E62" s="12"/>
      <c r="F62" s="11"/>
    </row>
    <row r="63" spans="1:6" hidden="1" outlineLevel="1" x14ac:dyDescent="0.2">
      <c r="A63" s="11"/>
      <c r="B63" s="11"/>
      <c r="C63" s="11"/>
      <c r="D63" s="11"/>
      <c r="E63" s="12"/>
      <c r="F63" s="11"/>
    </row>
    <row r="64" spans="1:6" hidden="1" outlineLevel="1" x14ac:dyDescent="0.2">
      <c r="A64" s="15"/>
      <c r="B64" s="15"/>
      <c r="C64" s="76"/>
      <c r="D64" s="76"/>
      <c r="E64" s="77"/>
      <c r="F64" s="76"/>
    </row>
    <row r="65" spans="1:7" hidden="1" outlineLevel="1" x14ac:dyDescent="0.2">
      <c r="C65" s="100" t="s">
        <v>115</v>
      </c>
      <c r="D65" s="100">
        <f>SUM(D61:D63)</f>
        <v>0</v>
      </c>
    </row>
    <row r="66" spans="1:7" collapsed="1" x14ac:dyDescent="0.2">
      <c r="A66" s="101">
        <v>43374</v>
      </c>
    </row>
    <row r="67" spans="1:7" hidden="1" outlineLevel="1" x14ac:dyDescent="0.2">
      <c r="A67" s="21" t="s">
        <v>40</v>
      </c>
      <c r="B67" s="21" t="s">
        <v>41</v>
      </c>
      <c r="C67" s="21" t="s">
        <v>42</v>
      </c>
      <c r="D67" s="21" t="s">
        <v>43</v>
      </c>
      <c r="E67" s="21" t="s">
        <v>44</v>
      </c>
      <c r="F67" s="21" t="s">
        <v>45</v>
      </c>
    </row>
    <row r="68" spans="1:7" hidden="1" outlineLevel="1" x14ac:dyDescent="0.2">
      <c r="A68" s="86"/>
      <c r="B68" s="86"/>
      <c r="C68" s="86"/>
      <c r="D68" s="86"/>
      <c r="E68" s="10"/>
      <c r="F68" s="86"/>
    </row>
    <row r="69" spans="1:7" hidden="1" outlineLevel="1" x14ac:dyDescent="0.2">
      <c r="A69" s="11"/>
      <c r="B69" s="86"/>
      <c r="C69" s="11"/>
      <c r="D69" s="11"/>
      <c r="E69" s="12"/>
      <c r="F69" s="11"/>
    </row>
    <row r="70" spans="1:7" hidden="1" outlineLevel="1" x14ac:dyDescent="0.2">
      <c r="A70" s="11"/>
      <c r="B70" s="86"/>
      <c r="C70" s="11"/>
      <c r="D70" s="11"/>
      <c r="E70" s="12"/>
      <c r="F70" s="11"/>
    </row>
    <row r="71" spans="1:7" hidden="1" outlineLevel="1" x14ac:dyDescent="0.2">
      <c r="A71" s="78"/>
      <c r="B71" s="83"/>
      <c r="C71" s="78"/>
      <c r="D71" s="84"/>
      <c r="E71" s="79"/>
      <c r="F71" s="78"/>
    </row>
    <row r="72" spans="1:7" hidden="1" outlineLevel="1" x14ac:dyDescent="0.2">
      <c r="C72" s="100" t="s">
        <v>115</v>
      </c>
      <c r="D72" s="100">
        <f>SUM(D68:D70)</f>
        <v>0</v>
      </c>
      <c r="E72" s="100"/>
    </row>
    <row r="73" spans="1:7" collapsed="1" x14ac:dyDescent="0.2">
      <c r="A73" s="101">
        <v>43405</v>
      </c>
    </row>
    <row r="74" spans="1:7" hidden="1" outlineLevel="1" x14ac:dyDescent="0.2">
      <c r="A74" s="21" t="s">
        <v>40</v>
      </c>
      <c r="B74" s="21" t="s">
        <v>41</v>
      </c>
      <c r="C74" s="21" t="s">
        <v>42</v>
      </c>
      <c r="D74" s="21" t="s">
        <v>43</v>
      </c>
      <c r="E74" s="21" t="s">
        <v>44</v>
      </c>
      <c r="F74" s="21" t="s">
        <v>45</v>
      </c>
    </row>
    <row r="75" spans="1:7" hidden="1" outlineLevel="1" x14ac:dyDescent="0.2">
      <c r="A75" s="80"/>
      <c r="B75" s="58"/>
      <c r="C75" s="80"/>
      <c r="D75" s="85"/>
      <c r="E75" s="81"/>
      <c r="F75" s="80"/>
    </row>
    <row r="76" spans="1:7" hidden="1" outlineLevel="1" x14ac:dyDescent="0.2">
      <c r="A76" s="75"/>
      <c r="B76" s="58"/>
      <c r="C76" s="80"/>
      <c r="D76" s="82"/>
      <c r="E76" s="22"/>
      <c r="F76" s="75"/>
    </row>
    <row r="77" spans="1:7" hidden="1" outlineLevel="1" x14ac:dyDescent="0.2">
      <c r="A77" s="75"/>
      <c r="B77" s="86"/>
      <c r="C77" s="11"/>
      <c r="D77" s="82"/>
      <c r="E77" s="22"/>
      <c r="F77" s="75"/>
    </row>
    <row r="78" spans="1:7" hidden="1" outlineLevel="1" x14ac:dyDescent="0.2">
      <c r="A78" s="78"/>
      <c r="B78" s="83"/>
      <c r="D78" s="100"/>
      <c r="F78" s="100"/>
      <c r="G78" s="100"/>
    </row>
    <row r="79" spans="1:7" hidden="1" outlineLevel="1" x14ac:dyDescent="0.2">
      <c r="C79" s="100" t="s">
        <v>115</v>
      </c>
      <c r="D79" s="100">
        <f>SUM(D75:D77)</f>
        <v>0</v>
      </c>
      <c r="E79" s="100"/>
    </row>
    <row r="80" spans="1:7" collapsed="1" x14ac:dyDescent="0.2">
      <c r="A80" s="101">
        <v>43435</v>
      </c>
    </row>
    <row r="81" spans="1:7" hidden="1" outlineLevel="1" x14ac:dyDescent="0.2">
      <c r="A81" s="21" t="s">
        <v>40</v>
      </c>
      <c r="B81" s="21" t="s">
        <v>41</v>
      </c>
      <c r="C81" s="21" t="s">
        <v>42</v>
      </c>
      <c r="D81" s="21" t="s">
        <v>43</v>
      </c>
      <c r="E81" s="21" t="s">
        <v>44</v>
      </c>
      <c r="F81" s="21" t="s">
        <v>45</v>
      </c>
    </row>
    <row r="82" spans="1:7" hidden="1" outlineLevel="1" x14ac:dyDescent="0.2">
      <c r="A82" s="59"/>
      <c r="B82" s="59"/>
      <c r="C82" s="59"/>
      <c r="D82" s="59"/>
      <c r="E82" s="60"/>
      <c r="F82" s="80"/>
    </row>
    <row r="83" spans="1:7" hidden="1" outlineLevel="1" x14ac:dyDescent="0.2">
      <c r="A83" s="59"/>
      <c r="B83" s="59"/>
      <c r="C83" s="59"/>
      <c r="D83" s="59"/>
      <c r="E83" s="60"/>
      <c r="F83" s="80"/>
    </row>
    <row r="84" spans="1:7" hidden="1" outlineLevel="1" x14ac:dyDescent="0.2">
      <c r="A84" s="11"/>
      <c r="B84" s="11"/>
      <c r="C84" s="11"/>
      <c r="D84" s="11"/>
      <c r="E84" s="12"/>
      <c r="F84" s="89"/>
    </row>
    <row r="85" spans="1:7" hidden="1" outlineLevel="1" x14ac:dyDescent="0.2">
      <c r="E85" s="100"/>
      <c r="G85" s="106"/>
    </row>
    <row r="86" spans="1:7" hidden="1" outlineLevel="1" x14ac:dyDescent="0.2">
      <c r="C86" s="100" t="s">
        <v>115</v>
      </c>
      <c r="D86" s="100">
        <f>SUM(D82:D84)</f>
        <v>0</v>
      </c>
      <c r="E86" s="100"/>
    </row>
  </sheetData>
  <autoFilter ref="A81:F81" xr:uid="{00000000-0009-0000-0000-000010000000}">
    <sortState ref="A237:F250">
      <sortCondition ref="B236"/>
    </sortState>
  </autoFilter>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276"/>
  <sheetViews>
    <sheetView zoomScale="90" zoomScaleNormal="90" workbookViewId="0">
      <selection activeCell="B191" sqref="B191"/>
    </sheetView>
  </sheetViews>
  <sheetFormatPr defaultColWidth="9.140625" defaultRowHeight="12.75" outlineLevelRow="1" x14ac:dyDescent="0.2"/>
  <cols>
    <col min="1" max="1" width="12.5703125" style="102" bestFit="1" customWidth="1"/>
    <col min="2" max="2" width="35.5703125" style="102" customWidth="1"/>
    <col min="3" max="3" width="17.42578125" style="103" bestFit="1" customWidth="1"/>
    <col min="4" max="4" width="13.5703125" style="102" bestFit="1" customWidth="1"/>
    <col min="5" max="5" width="11.85546875" style="103" bestFit="1" customWidth="1"/>
    <col min="6" max="6" width="103.28515625" style="102" customWidth="1"/>
    <col min="7" max="7" width="16.5703125" style="102" customWidth="1"/>
    <col min="8" max="16384" width="9.140625" style="102"/>
  </cols>
  <sheetData>
    <row r="1" spans="1:6" collapsed="1" x14ac:dyDescent="0.2">
      <c r="A1" s="101">
        <v>43101</v>
      </c>
    </row>
    <row r="2" spans="1:6" hidden="1" outlineLevel="1" x14ac:dyDescent="0.2">
      <c r="A2" s="20" t="s">
        <v>40</v>
      </c>
      <c r="B2" s="20" t="s">
        <v>41</v>
      </c>
      <c r="C2" s="20" t="s">
        <v>42</v>
      </c>
      <c r="D2" s="20" t="s">
        <v>43</v>
      </c>
      <c r="E2" s="72" t="s">
        <v>44</v>
      </c>
      <c r="F2" s="20" t="s">
        <v>45</v>
      </c>
    </row>
    <row r="3" spans="1:6" hidden="1" outlineLevel="1" x14ac:dyDescent="0.2">
      <c r="A3" s="86"/>
      <c r="B3" s="86"/>
      <c r="C3" s="86"/>
      <c r="D3" s="86">
        <v>42</v>
      </c>
      <c r="E3" s="86"/>
      <c r="F3" s="86" t="s">
        <v>46</v>
      </c>
    </row>
    <row r="4" spans="1:6" hidden="1" outlineLevel="1" x14ac:dyDescent="0.2">
      <c r="A4" s="87" t="s">
        <v>47</v>
      </c>
      <c r="B4" s="87" t="s">
        <v>48</v>
      </c>
      <c r="C4" s="87" t="s">
        <v>49</v>
      </c>
      <c r="D4" s="87">
        <v>0.5</v>
      </c>
      <c r="E4" s="88">
        <v>43115</v>
      </c>
      <c r="F4" s="87" t="s">
        <v>50</v>
      </c>
    </row>
    <row r="5" spans="1:6" hidden="1" outlineLevel="1" x14ac:dyDescent="0.2">
      <c r="A5" s="87" t="s">
        <v>47</v>
      </c>
      <c r="B5" s="87" t="s">
        <v>48</v>
      </c>
      <c r="C5" s="87" t="s">
        <v>49</v>
      </c>
      <c r="D5" s="87">
        <v>0.5</v>
      </c>
      <c r="E5" s="88">
        <v>43115</v>
      </c>
      <c r="F5" s="87" t="s">
        <v>51</v>
      </c>
    </row>
    <row r="6" spans="1:6" hidden="1" outlineLevel="1" x14ac:dyDescent="0.2">
      <c r="A6" s="87" t="s">
        <v>47</v>
      </c>
      <c r="B6" s="87" t="s">
        <v>48</v>
      </c>
      <c r="C6" s="87" t="s">
        <v>49</v>
      </c>
      <c r="D6" s="87">
        <v>0.5</v>
      </c>
      <c r="E6" s="88">
        <v>43110</v>
      </c>
      <c r="F6" s="87" t="s">
        <v>51</v>
      </c>
    </row>
    <row r="7" spans="1:6" hidden="1" outlineLevel="1" x14ac:dyDescent="0.2">
      <c r="A7" s="87" t="s">
        <v>47</v>
      </c>
      <c r="B7" s="87" t="s">
        <v>48</v>
      </c>
      <c r="C7" s="87" t="s">
        <v>52</v>
      </c>
      <c r="D7" s="87">
        <v>0.67</v>
      </c>
      <c r="E7" s="88">
        <v>43124</v>
      </c>
      <c r="F7" s="87" t="s">
        <v>53</v>
      </c>
    </row>
    <row r="8" spans="1:6" hidden="1" outlineLevel="1" x14ac:dyDescent="0.2">
      <c r="A8" s="87" t="s">
        <v>47</v>
      </c>
      <c r="B8" s="87" t="s">
        <v>48</v>
      </c>
      <c r="C8" s="87" t="s">
        <v>52</v>
      </c>
      <c r="D8" s="87">
        <v>0.25</v>
      </c>
      <c r="E8" s="88">
        <v>43124</v>
      </c>
      <c r="F8" s="87" t="s">
        <v>54</v>
      </c>
    </row>
    <row r="9" spans="1:6" hidden="1" outlineLevel="1" x14ac:dyDescent="0.2">
      <c r="A9" s="87" t="s">
        <v>47</v>
      </c>
      <c r="B9" s="87" t="s">
        <v>48</v>
      </c>
      <c r="C9" s="87" t="s">
        <v>52</v>
      </c>
      <c r="D9" s="87">
        <v>0.17</v>
      </c>
      <c r="E9" s="88">
        <v>43123</v>
      </c>
      <c r="F9" s="87" t="s">
        <v>55</v>
      </c>
    </row>
    <row r="10" spans="1:6" hidden="1" outlineLevel="1" x14ac:dyDescent="0.2">
      <c r="A10" s="87" t="s">
        <v>47</v>
      </c>
      <c r="B10" s="87" t="s">
        <v>48</v>
      </c>
      <c r="C10" s="87" t="s">
        <v>52</v>
      </c>
      <c r="D10" s="87">
        <v>0.25</v>
      </c>
      <c r="E10" s="88">
        <v>43119</v>
      </c>
      <c r="F10" s="87" t="s">
        <v>56</v>
      </c>
    </row>
    <row r="11" spans="1:6" hidden="1" outlineLevel="1" x14ac:dyDescent="0.2">
      <c r="A11" s="87" t="s">
        <v>47</v>
      </c>
      <c r="B11" s="87" t="s">
        <v>48</v>
      </c>
      <c r="C11" s="87" t="s">
        <v>52</v>
      </c>
      <c r="D11" s="87">
        <v>0.5</v>
      </c>
      <c r="E11" s="88">
        <v>43118</v>
      </c>
      <c r="F11" s="87" t="s">
        <v>57</v>
      </c>
    </row>
    <row r="12" spans="1:6" hidden="1" outlineLevel="1" x14ac:dyDescent="0.2">
      <c r="A12" s="87" t="s">
        <v>47</v>
      </c>
      <c r="B12" s="87" t="s">
        <v>48</v>
      </c>
      <c r="C12" s="87" t="s">
        <v>52</v>
      </c>
      <c r="D12" s="87">
        <v>0.5</v>
      </c>
      <c r="E12" s="88">
        <v>43103</v>
      </c>
      <c r="F12" s="87" t="s">
        <v>58</v>
      </c>
    </row>
    <row r="13" spans="1:6" hidden="1" outlineLevel="1" x14ac:dyDescent="0.2">
      <c r="A13" s="87" t="s">
        <v>47</v>
      </c>
      <c r="B13" s="87" t="s">
        <v>48</v>
      </c>
      <c r="C13" s="87" t="s">
        <v>59</v>
      </c>
      <c r="D13" s="87">
        <v>1</v>
      </c>
      <c r="E13" s="88">
        <v>43122</v>
      </c>
      <c r="F13" s="87" t="s">
        <v>60</v>
      </c>
    </row>
    <row r="14" spans="1:6" hidden="1" outlineLevel="1" x14ac:dyDescent="0.2">
      <c r="A14" s="87" t="s">
        <v>47</v>
      </c>
      <c r="B14" s="87" t="s">
        <v>48</v>
      </c>
      <c r="C14" s="87" t="s">
        <v>59</v>
      </c>
      <c r="D14" s="87">
        <v>0.5</v>
      </c>
      <c r="E14" s="88">
        <v>43110</v>
      </c>
      <c r="F14" s="87" t="s">
        <v>61</v>
      </c>
    </row>
    <row r="15" spans="1:6" hidden="1" outlineLevel="1" x14ac:dyDescent="0.2">
      <c r="A15" s="87" t="s">
        <v>47</v>
      </c>
      <c r="B15" s="87" t="s">
        <v>48</v>
      </c>
      <c r="C15" s="87" t="s">
        <v>59</v>
      </c>
      <c r="D15" s="87">
        <v>0.5</v>
      </c>
      <c r="E15" s="88">
        <v>43108</v>
      </c>
      <c r="F15" s="87" t="s">
        <v>62</v>
      </c>
    </row>
    <row r="16" spans="1:6" hidden="1" outlineLevel="1" x14ac:dyDescent="0.2">
      <c r="A16" s="87" t="s">
        <v>47</v>
      </c>
      <c r="B16" s="87" t="s">
        <v>48</v>
      </c>
      <c r="C16" s="87" t="s">
        <v>63</v>
      </c>
      <c r="D16" s="87">
        <v>0.33</v>
      </c>
      <c r="E16" s="88">
        <v>43126</v>
      </c>
      <c r="F16" s="87" t="s">
        <v>64</v>
      </c>
    </row>
    <row r="17" spans="1:6" hidden="1" outlineLevel="1" x14ac:dyDescent="0.2">
      <c r="A17" s="87" t="s">
        <v>47</v>
      </c>
      <c r="B17" s="87" t="s">
        <v>48</v>
      </c>
      <c r="C17" s="87" t="s">
        <v>63</v>
      </c>
      <c r="D17" s="87">
        <v>0.75</v>
      </c>
      <c r="E17" s="88">
        <v>43124</v>
      </c>
      <c r="F17" s="87" t="s">
        <v>65</v>
      </c>
    </row>
    <row r="18" spans="1:6" hidden="1" outlineLevel="1" x14ac:dyDescent="0.2">
      <c r="A18" s="87" t="s">
        <v>47</v>
      </c>
      <c r="B18" s="87" t="s">
        <v>48</v>
      </c>
      <c r="C18" s="87" t="s">
        <v>63</v>
      </c>
      <c r="D18" s="87">
        <v>0.33</v>
      </c>
      <c r="E18" s="88">
        <v>43122</v>
      </c>
      <c r="F18" s="87" t="s">
        <v>66</v>
      </c>
    </row>
    <row r="19" spans="1:6" hidden="1" outlineLevel="1" x14ac:dyDescent="0.2">
      <c r="A19" s="87" t="s">
        <v>47</v>
      </c>
      <c r="B19" s="87" t="s">
        <v>48</v>
      </c>
      <c r="C19" s="87" t="s">
        <v>63</v>
      </c>
      <c r="D19" s="87">
        <v>0.5</v>
      </c>
      <c r="E19" s="88">
        <v>43117</v>
      </c>
      <c r="F19" s="87" t="s">
        <v>67</v>
      </c>
    </row>
    <row r="20" spans="1:6" hidden="1" outlineLevel="1" x14ac:dyDescent="0.2">
      <c r="A20" s="87" t="s">
        <v>47</v>
      </c>
      <c r="B20" s="87" t="s">
        <v>48</v>
      </c>
      <c r="C20" s="87" t="s">
        <v>63</v>
      </c>
      <c r="D20" s="87">
        <v>0.5</v>
      </c>
      <c r="E20" s="88">
        <v>43117</v>
      </c>
      <c r="F20" s="87" t="s">
        <v>68</v>
      </c>
    </row>
    <row r="21" spans="1:6" hidden="1" outlineLevel="1" x14ac:dyDescent="0.2">
      <c r="A21" s="87" t="s">
        <v>47</v>
      </c>
      <c r="B21" s="87" t="s">
        <v>48</v>
      </c>
      <c r="C21" s="87" t="s">
        <v>63</v>
      </c>
      <c r="D21" s="87">
        <v>0.5</v>
      </c>
      <c r="E21" s="88">
        <v>43116</v>
      </c>
      <c r="F21" s="87" t="s">
        <v>69</v>
      </c>
    </row>
    <row r="22" spans="1:6" hidden="1" outlineLevel="1" x14ac:dyDescent="0.2">
      <c r="A22" s="87" t="s">
        <v>47</v>
      </c>
      <c r="B22" s="87" t="s">
        <v>48</v>
      </c>
      <c r="C22" s="87" t="s">
        <v>63</v>
      </c>
      <c r="D22" s="87">
        <v>0.5</v>
      </c>
      <c r="E22" s="88">
        <v>43116</v>
      </c>
      <c r="F22" s="87" t="s">
        <v>70</v>
      </c>
    </row>
    <row r="23" spans="1:6" hidden="1" outlineLevel="1" x14ac:dyDescent="0.2">
      <c r="A23" s="87" t="s">
        <v>47</v>
      </c>
      <c r="B23" s="87" t="s">
        <v>48</v>
      </c>
      <c r="C23" s="87" t="s">
        <v>63</v>
      </c>
      <c r="D23" s="87">
        <v>0.75</v>
      </c>
      <c r="E23" s="88">
        <v>43116</v>
      </c>
      <c r="F23" s="87" t="s">
        <v>71</v>
      </c>
    </row>
    <row r="24" spans="1:6" hidden="1" outlineLevel="1" x14ac:dyDescent="0.2">
      <c r="A24" s="87" t="s">
        <v>47</v>
      </c>
      <c r="B24" s="87" t="s">
        <v>48</v>
      </c>
      <c r="C24" s="87" t="s">
        <v>63</v>
      </c>
      <c r="D24" s="87">
        <v>0.25</v>
      </c>
      <c r="E24" s="88">
        <v>43115</v>
      </c>
      <c r="F24" s="87" t="s">
        <v>72</v>
      </c>
    </row>
    <row r="25" spans="1:6" hidden="1" outlineLevel="1" x14ac:dyDescent="0.2">
      <c r="A25" s="87" t="s">
        <v>47</v>
      </c>
      <c r="B25" s="87" t="s">
        <v>48</v>
      </c>
      <c r="C25" s="87" t="s">
        <v>63</v>
      </c>
      <c r="D25" s="87">
        <v>1</v>
      </c>
      <c r="E25" s="88">
        <v>43105</v>
      </c>
      <c r="F25" s="87" t="s">
        <v>73</v>
      </c>
    </row>
    <row r="26" spans="1:6" hidden="1" outlineLevel="1" x14ac:dyDescent="0.2">
      <c r="A26" s="87" t="s">
        <v>47</v>
      </c>
      <c r="B26" s="87" t="s">
        <v>74</v>
      </c>
      <c r="C26" s="87" t="s">
        <v>75</v>
      </c>
      <c r="D26" s="87">
        <v>3.58</v>
      </c>
      <c r="E26" s="88">
        <v>43109</v>
      </c>
      <c r="F26" s="87" t="s">
        <v>76</v>
      </c>
    </row>
    <row r="27" spans="1:6" hidden="1" outlineLevel="1" x14ac:dyDescent="0.2">
      <c r="A27" s="87" t="s">
        <v>47</v>
      </c>
      <c r="B27" s="87" t="s">
        <v>77</v>
      </c>
      <c r="C27" s="87" t="s">
        <v>63</v>
      </c>
      <c r="D27" s="87">
        <v>0.75</v>
      </c>
      <c r="E27" s="88">
        <v>43109</v>
      </c>
      <c r="F27" s="87" t="s">
        <v>78</v>
      </c>
    </row>
    <row r="28" spans="1:6" hidden="1" outlineLevel="1" x14ac:dyDescent="0.2">
      <c r="A28" s="87" t="s">
        <v>47</v>
      </c>
      <c r="B28" s="87" t="s">
        <v>79</v>
      </c>
      <c r="C28" s="87" t="s">
        <v>63</v>
      </c>
      <c r="D28" s="87">
        <v>0.5</v>
      </c>
      <c r="E28" s="88">
        <v>43129</v>
      </c>
      <c r="F28" s="87" t="s">
        <v>80</v>
      </c>
    </row>
    <row r="29" spans="1:6" hidden="1" outlineLevel="1" x14ac:dyDescent="0.2">
      <c r="A29" s="87" t="s">
        <v>47</v>
      </c>
      <c r="B29" s="87" t="s">
        <v>79</v>
      </c>
      <c r="C29" s="87" t="s">
        <v>63</v>
      </c>
      <c r="D29" s="87">
        <v>2</v>
      </c>
      <c r="E29" s="88">
        <v>43109</v>
      </c>
      <c r="F29" s="87" t="s">
        <v>81</v>
      </c>
    </row>
    <row r="30" spans="1:6" hidden="1" outlineLevel="1" x14ac:dyDescent="0.2">
      <c r="A30" s="87" t="s">
        <v>47</v>
      </c>
      <c r="B30" s="87" t="s">
        <v>79</v>
      </c>
      <c r="C30" s="87" t="s">
        <v>63</v>
      </c>
      <c r="D30" s="87">
        <v>1</v>
      </c>
      <c r="E30" s="88">
        <v>43108</v>
      </c>
      <c r="F30" s="87" t="s">
        <v>82</v>
      </c>
    </row>
    <row r="31" spans="1:6" hidden="1" outlineLevel="1" x14ac:dyDescent="0.2">
      <c r="A31" s="87" t="s">
        <v>47</v>
      </c>
      <c r="B31" s="87" t="s">
        <v>83</v>
      </c>
      <c r="C31" s="87" t="s">
        <v>59</v>
      </c>
      <c r="D31" s="87">
        <v>1</v>
      </c>
      <c r="E31" s="88">
        <v>43109</v>
      </c>
      <c r="F31" s="87" t="s">
        <v>84</v>
      </c>
    </row>
    <row r="32" spans="1:6" hidden="1" outlineLevel="1" x14ac:dyDescent="0.2">
      <c r="A32" s="87" t="s">
        <v>47</v>
      </c>
      <c r="B32" s="87" t="s">
        <v>83</v>
      </c>
      <c r="C32" s="87" t="s">
        <v>59</v>
      </c>
      <c r="D32" s="87">
        <v>1.5</v>
      </c>
      <c r="E32" s="88">
        <v>43108</v>
      </c>
      <c r="F32" s="87" t="s">
        <v>85</v>
      </c>
    </row>
    <row r="33" spans="1:6" hidden="1" outlineLevel="1" x14ac:dyDescent="0.2">
      <c r="A33" s="87" t="s">
        <v>47</v>
      </c>
      <c r="B33" s="87" t="s">
        <v>83</v>
      </c>
      <c r="C33" s="87" t="s">
        <v>59</v>
      </c>
      <c r="D33" s="87">
        <v>1.5</v>
      </c>
      <c r="E33" s="88">
        <v>43105</v>
      </c>
      <c r="F33" s="87" t="s">
        <v>86</v>
      </c>
    </row>
    <row r="34" spans="1:6" hidden="1" outlineLevel="1" x14ac:dyDescent="0.2">
      <c r="A34" s="87" t="s">
        <v>47</v>
      </c>
      <c r="B34" s="87" t="s">
        <v>83</v>
      </c>
      <c r="C34" s="87" t="s">
        <v>59</v>
      </c>
      <c r="D34" s="87">
        <v>1.5</v>
      </c>
      <c r="E34" s="88">
        <v>43104</v>
      </c>
      <c r="F34" s="87" t="s">
        <v>87</v>
      </c>
    </row>
    <row r="35" spans="1:6" hidden="1" outlineLevel="1" x14ac:dyDescent="0.2">
      <c r="A35" s="87" t="s">
        <v>47</v>
      </c>
      <c r="B35" s="87" t="s">
        <v>83</v>
      </c>
      <c r="C35" s="87" t="s">
        <v>59</v>
      </c>
      <c r="D35" s="87">
        <v>2.5</v>
      </c>
      <c r="E35" s="88">
        <v>43103</v>
      </c>
      <c r="F35" s="87" t="s">
        <v>88</v>
      </c>
    </row>
    <row r="36" spans="1:6" hidden="1" outlineLevel="1" x14ac:dyDescent="0.2">
      <c r="A36" s="87" t="s">
        <v>47</v>
      </c>
      <c r="B36" s="87" t="s">
        <v>89</v>
      </c>
      <c r="C36" s="87" t="s">
        <v>63</v>
      </c>
      <c r="D36" s="87">
        <v>0.5</v>
      </c>
      <c r="E36" s="88">
        <v>43129</v>
      </c>
      <c r="F36" s="87" t="s">
        <v>90</v>
      </c>
    </row>
    <row r="37" spans="1:6" hidden="1" outlineLevel="1" x14ac:dyDescent="0.2">
      <c r="A37" s="87" t="s">
        <v>47</v>
      </c>
      <c r="B37" s="87" t="s">
        <v>91</v>
      </c>
      <c r="C37" s="87" t="s">
        <v>63</v>
      </c>
      <c r="D37" s="87">
        <v>1.25</v>
      </c>
      <c r="E37" s="88">
        <v>43125</v>
      </c>
      <c r="F37" s="87" t="s">
        <v>92</v>
      </c>
    </row>
    <row r="38" spans="1:6" hidden="1" outlineLevel="1" x14ac:dyDescent="0.2">
      <c r="A38" s="87" t="s">
        <v>47</v>
      </c>
      <c r="B38" s="87" t="s">
        <v>91</v>
      </c>
      <c r="C38" s="87" t="s">
        <v>63</v>
      </c>
      <c r="D38" s="87">
        <v>1</v>
      </c>
      <c r="E38" s="88">
        <v>43117</v>
      </c>
      <c r="F38" s="87" t="s">
        <v>93</v>
      </c>
    </row>
    <row r="39" spans="1:6" hidden="1" outlineLevel="1" x14ac:dyDescent="0.2">
      <c r="A39" s="87" t="s">
        <v>47</v>
      </c>
      <c r="B39" s="87" t="s">
        <v>91</v>
      </c>
      <c r="C39" s="87" t="s">
        <v>63</v>
      </c>
      <c r="D39" s="87">
        <v>0.5</v>
      </c>
      <c r="E39" s="88">
        <v>43116</v>
      </c>
      <c r="F39" s="87" t="s">
        <v>90</v>
      </c>
    </row>
    <row r="40" spans="1:6" hidden="1" outlineLevel="1" x14ac:dyDescent="0.2">
      <c r="A40" s="87" t="s">
        <v>47</v>
      </c>
      <c r="B40" s="87" t="s">
        <v>91</v>
      </c>
      <c r="C40" s="87" t="s">
        <v>63</v>
      </c>
      <c r="D40" s="87">
        <v>1.25</v>
      </c>
      <c r="E40" s="88">
        <v>43109</v>
      </c>
      <c r="F40" s="87" t="s">
        <v>94</v>
      </c>
    </row>
    <row r="41" spans="1:6" hidden="1" outlineLevel="1" x14ac:dyDescent="0.2">
      <c r="A41" s="87" t="s">
        <v>47</v>
      </c>
      <c r="B41" s="87" t="s">
        <v>95</v>
      </c>
      <c r="C41" s="87" t="s">
        <v>59</v>
      </c>
      <c r="D41" s="87">
        <v>1</v>
      </c>
      <c r="E41" s="88">
        <v>43102</v>
      </c>
      <c r="F41" s="87" t="s">
        <v>96</v>
      </c>
    </row>
    <row r="42" spans="1:6" hidden="1" outlineLevel="1" x14ac:dyDescent="0.2">
      <c r="A42" s="87" t="s">
        <v>47</v>
      </c>
      <c r="B42" s="87" t="s">
        <v>95</v>
      </c>
      <c r="C42" s="87" t="s">
        <v>63</v>
      </c>
      <c r="D42" s="87">
        <v>2.92</v>
      </c>
      <c r="E42" s="88">
        <v>43103</v>
      </c>
      <c r="F42" s="87" t="s">
        <v>97</v>
      </c>
    </row>
    <row r="43" spans="1:6" hidden="1" outlineLevel="1" x14ac:dyDescent="0.2">
      <c r="A43" s="87" t="s">
        <v>47</v>
      </c>
      <c r="B43" s="87" t="s">
        <v>98</v>
      </c>
      <c r="C43" s="87" t="s">
        <v>63</v>
      </c>
      <c r="D43" s="87">
        <v>1</v>
      </c>
      <c r="E43" s="88">
        <v>43115</v>
      </c>
      <c r="F43" s="87" t="s">
        <v>99</v>
      </c>
    </row>
    <row r="44" spans="1:6" hidden="1" outlineLevel="1" x14ac:dyDescent="0.2">
      <c r="A44" s="87" t="s">
        <v>47</v>
      </c>
      <c r="B44" s="87" t="s">
        <v>100</v>
      </c>
      <c r="C44" s="87" t="s">
        <v>63</v>
      </c>
      <c r="D44" s="87">
        <v>1</v>
      </c>
      <c r="E44" s="88">
        <v>43124</v>
      </c>
      <c r="F44" s="87" t="s">
        <v>101</v>
      </c>
    </row>
    <row r="45" spans="1:6" hidden="1" outlineLevel="1" x14ac:dyDescent="0.2">
      <c r="A45" s="87" t="s">
        <v>47</v>
      </c>
      <c r="B45" s="87" t="s">
        <v>100</v>
      </c>
      <c r="C45" s="87" t="s">
        <v>63</v>
      </c>
      <c r="D45" s="87">
        <v>0.43</v>
      </c>
      <c r="E45" s="88">
        <v>43124</v>
      </c>
      <c r="F45" s="87" t="s">
        <v>99</v>
      </c>
    </row>
    <row r="46" spans="1:6" hidden="1" outlineLevel="1" x14ac:dyDescent="0.2">
      <c r="A46" s="87" t="s">
        <v>47</v>
      </c>
      <c r="B46" s="87" t="s">
        <v>102</v>
      </c>
      <c r="C46" s="87" t="s">
        <v>75</v>
      </c>
      <c r="D46" s="87">
        <v>2</v>
      </c>
      <c r="E46" s="88">
        <v>43110</v>
      </c>
      <c r="F46" s="87" t="s">
        <v>103</v>
      </c>
    </row>
    <row r="47" spans="1:6" hidden="1" outlineLevel="1" x14ac:dyDescent="0.2">
      <c r="A47" s="87" t="s">
        <v>47</v>
      </c>
      <c r="B47" s="87" t="s">
        <v>104</v>
      </c>
      <c r="C47" s="87" t="s">
        <v>105</v>
      </c>
      <c r="D47" s="87">
        <v>0.5</v>
      </c>
      <c r="E47" s="88">
        <v>43124</v>
      </c>
      <c r="F47" s="87" t="s">
        <v>106</v>
      </c>
    </row>
    <row r="48" spans="1:6" hidden="1" outlineLevel="1" x14ac:dyDescent="0.2">
      <c r="A48" s="87" t="s">
        <v>47</v>
      </c>
      <c r="B48" s="87" t="s">
        <v>104</v>
      </c>
      <c r="C48" s="87" t="s">
        <v>105</v>
      </c>
      <c r="D48" s="87">
        <v>0.17</v>
      </c>
      <c r="E48" s="88">
        <v>43123</v>
      </c>
      <c r="F48" s="87" t="s">
        <v>107</v>
      </c>
    </row>
    <row r="49" spans="1:6" hidden="1" outlineLevel="1" x14ac:dyDescent="0.2">
      <c r="A49" s="87" t="s">
        <v>47</v>
      </c>
      <c r="B49" s="87" t="s">
        <v>104</v>
      </c>
      <c r="C49" s="87" t="s">
        <v>63</v>
      </c>
      <c r="D49" s="87">
        <v>0.75</v>
      </c>
      <c r="E49" s="88">
        <v>43123</v>
      </c>
      <c r="F49" s="87" t="s">
        <v>99</v>
      </c>
    </row>
    <row r="50" spans="1:6" hidden="1" outlineLevel="1" x14ac:dyDescent="0.2">
      <c r="A50" s="87" t="s">
        <v>47</v>
      </c>
      <c r="B50" s="87" t="s">
        <v>108</v>
      </c>
      <c r="C50" s="87" t="s">
        <v>52</v>
      </c>
      <c r="D50" s="87">
        <v>0.32</v>
      </c>
      <c r="E50" s="88">
        <v>43125</v>
      </c>
      <c r="F50" s="87" t="s">
        <v>109</v>
      </c>
    </row>
    <row r="51" spans="1:6" hidden="1" outlineLevel="1" x14ac:dyDescent="0.2">
      <c r="A51" s="87" t="s">
        <v>47</v>
      </c>
      <c r="B51" s="87" t="s">
        <v>110</v>
      </c>
      <c r="C51" s="87" t="s">
        <v>52</v>
      </c>
      <c r="D51" s="87">
        <v>0.33</v>
      </c>
      <c r="E51" s="88">
        <v>43131</v>
      </c>
      <c r="F51" s="87" t="s">
        <v>111</v>
      </c>
    </row>
    <row r="52" spans="1:6" hidden="1" outlineLevel="1" x14ac:dyDescent="0.2">
      <c r="A52" s="87" t="s">
        <v>47</v>
      </c>
      <c r="B52" s="87" t="s">
        <v>112</v>
      </c>
      <c r="C52" s="87" t="s">
        <v>52</v>
      </c>
      <c r="D52" s="87">
        <v>0.25</v>
      </c>
      <c r="E52" s="88">
        <v>43122</v>
      </c>
      <c r="F52" s="87" t="s">
        <v>113</v>
      </c>
    </row>
    <row r="53" spans="1:6" hidden="1" outlineLevel="1" x14ac:dyDescent="0.2">
      <c r="A53" s="87" t="s">
        <v>47</v>
      </c>
      <c r="B53" s="87" t="s">
        <v>112</v>
      </c>
      <c r="C53" s="87" t="s">
        <v>52</v>
      </c>
      <c r="D53" s="87">
        <v>0.13</v>
      </c>
      <c r="E53" s="88">
        <v>43116</v>
      </c>
      <c r="F53" s="87" t="s">
        <v>114</v>
      </c>
    </row>
    <row r="54" spans="1:6" hidden="1" outlineLevel="1" x14ac:dyDescent="0.2">
      <c r="A54" s="87" t="s">
        <v>47</v>
      </c>
      <c r="B54" s="87" t="s">
        <v>112</v>
      </c>
      <c r="C54" s="87" t="s">
        <v>52</v>
      </c>
      <c r="D54" s="87">
        <v>0.03</v>
      </c>
      <c r="E54" s="88">
        <v>43110</v>
      </c>
      <c r="F54" s="87" t="s">
        <v>99</v>
      </c>
    </row>
    <row r="55" spans="1:6" hidden="1" outlineLevel="1" x14ac:dyDescent="0.2">
      <c r="A55" s="87" t="s">
        <v>47</v>
      </c>
      <c r="B55" s="87" t="s">
        <v>112</v>
      </c>
      <c r="C55" s="87" t="s">
        <v>63</v>
      </c>
      <c r="D55" s="87">
        <v>0.12</v>
      </c>
      <c r="E55" s="88">
        <v>43111</v>
      </c>
      <c r="F55" s="87" t="s">
        <v>99</v>
      </c>
    </row>
    <row r="56" spans="1:6" hidden="1" outlineLevel="1" x14ac:dyDescent="0.2"/>
    <row r="57" spans="1:6" hidden="1" outlineLevel="1" x14ac:dyDescent="0.2">
      <c r="C57" s="99" t="s">
        <v>115</v>
      </c>
      <c r="D57" s="100">
        <f>SUM(D3:D55)</f>
        <v>84.53</v>
      </c>
    </row>
    <row r="58" spans="1:6" collapsed="1" x14ac:dyDescent="0.2">
      <c r="A58" s="101">
        <v>43132</v>
      </c>
    </row>
    <row r="59" spans="1:6" hidden="1" outlineLevel="1" x14ac:dyDescent="0.2">
      <c r="A59" s="116" t="s">
        <v>40</v>
      </c>
      <c r="B59" s="116" t="s">
        <v>41</v>
      </c>
      <c r="C59" s="116" t="s">
        <v>42</v>
      </c>
      <c r="D59" s="116" t="s">
        <v>43</v>
      </c>
      <c r="E59" s="117" t="s">
        <v>44</v>
      </c>
      <c r="F59" s="116" t="s">
        <v>45</v>
      </c>
    </row>
    <row r="60" spans="1:6" ht="15" hidden="1" outlineLevel="1" x14ac:dyDescent="0.25">
      <c r="A60" s="118"/>
      <c r="B60" s="86"/>
      <c r="C60" s="86"/>
      <c r="D60" s="86">
        <v>42</v>
      </c>
      <c r="E60" s="86"/>
      <c r="F60" s="86" t="s">
        <v>46</v>
      </c>
    </row>
    <row r="61" spans="1:6" hidden="1" outlineLevel="1" x14ac:dyDescent="0.2">
      <c r="A61" s="59" t="s">
        <v>47</v>
      </c>
      <c r="B61" s="87" t="s">
        <v>116</v>
      </c>
      <c r="C61" s="59" t="s">
        <v>63</v>
      </c>
      <c r="D61" s="59">
        <v>0.5</v>
      </c>
      <c r="E61" s="60">
        <v>43137</v>
      </c>
      <c r="F61" s="59" t="s">
        <v>117</v>
      </c>
    </row>
    <row r="62" spans="1:6" hidden="1" outlineLevel="1" x14ac:dyDescent="0.2">
      <c r="A62" s="59" t="s">
        <v>47</v>
      </c>
      <c r="B62" s="87" t="s">
        <v>118</v>
      </c>
      <c r="C62" s="59" t="s">
        <v>52</v>
      </c>
      <c r="D62" s="59">
        <v>0.5</v>
      </c>
      <c r="E62" s="60">
        <v>43132</v>
      </c>
      <c r="F62" s="59" t="s">
        <v>119</v>
      </c>
    </row>
    <row r="63" spans="1:6" hidden="1" outlineLevel="1" x14ac:dyDescent="0.2">
      <c r="A63" s="59" t="s">
        <v>47</v>
      </c>
      <c r="B63" s="87" t="s">
        <v>120</v>
      </c>
      <c r="C63" s="59" t="s">
        <v>59</v>
      </c>
      <c r="D63" s="59">
        <v>1</v>
      </c>
      <c r="E63" s="60">
        <v>43133</v>
      </c>
      <c r="F63" s="59" t="s">
        <v>121</v>
      </c>
    </row>
    <row r="64" spans="1:6" hidden="1" outlineLevel="1" x14ac:dyDescent="0.2">
      <c r="A64" s="59" t="s">
        <v>47</v>
      </c>
      <c r="B64" s="87" t="s">
        <v>120</v>
      </c>
      <c r="C64" s="59" t="s">
        <v>59</v>
      </c>
      <c r="D64" s="59">
        <v>0.33</v>
      </c>
      <c r="E64" s="60">
        <v>43136</v>
      </c>
      <c r="F64" s="59" t="s">
        <v>122</v>
      </c>
    </row>
    <row r="65" spans="1:6" hidden="1" outlineLevel="1" x14ac:dyDescent="0.2">
      <c r="A65" s="59" t="s">
        <v>47</v>
      </c>
      <c r="B65" s="87" t="s">
        <v>120</v>
      </c>
      <c r="C65" s="59" t="s">
        <v>52</v>
      </c>
      <c r="D65" s="59">
        <v>0.25</v>
      </c>
      <c r="E65" s="60">
        <v>43137</v>
      </c>
      <c r="F65" s="59" t="s">
        <v>123</v>
      </c>
    </row>
    <row r="66" spans="1:6" hidden="1" outlineLevel="1" x14ac:dyDescent="0.2">
      <c r="A66" s="59" t="s">
        <v>47</v>
      </c>
      <c r="B66" s="87" t="s">
        <v>120</v>
      </c>
      <c r="C66" s="59" t="s">
        <v>63</v>
      </c>
      <c r="D66" s="59">
        <v>1</v>
      </c>
      <c r="E66" s="60">
        <v>43146</v>
      </c>
      <c r="F66" s="59" t="s">
        <v>124</v>
      </c>
    </row>
    <row r="67" spans="1:6" hidden="1" outlineLevel="1" x14ac:dyDescent="0.2">
      <c r="A67" s="59" t="s">
        <v>47</v>
      </c>
      <c r="B67" s="87" t="s">
        <v>120</v>
      </c>
      <c r="C67" s="59" t="s">
        <v>52</v>
      </c>
      <c r="D67" s="59">
        <v>15</v>
      </c>
      <c r="E67" s="60">
        <v>43147</v>
      </c>
      <c r="F67" s="59" t="s">
        <v>125</v>
      </c>
    </row>
    <row r="68" spans="1:6" hidden="1" outlineLevel="1" x14ac:dyDescent="0.2">
      <c r="A68" s="59" t="s">
        <v>47</v>
      </c>
      <c r="B68" s="87" t="s">
        <v>120</v>
      </c>
      <c r="C68" s="59" t="s">
        <v>59</v>
      </c>
      <c r="D68" s="59">
        <v>0.33</v>
      </c>
      <c r="E68" s="60">
        <v>43152</v>
      </c>
      <c r="F68" s="59" t="s">
        <v>126</v>
      </c>
    </row>
    <row r="69" spans="1:6" hidden="1" outlineLevel="1" x14ac:dyDescent="0.2">
      <c r="A69" s="59" t="s">
        <v>47</v>
      </c>
      <c r="B69" s="87" t="s">
        <v>120</v>
      </c>
      <c r="C69" s="59" t="s">
        <v>59</v>
      </c>
      <c r="D69" s="59">
        <v>1</v>
      </c>
      <c r="E69" s="60">
        <v>43154</v>
      </c>
      <c r="F69" s="59" t="s">
        <v>127</v>
      </c>
    </row>
    <row r="70" spans="1:6" hidden="1" outlineLevel="1" x14ac:dyDescent="0.2">
      <c r="A70" s="59" t="s">
        <v>47</v>
      </c>
      <c r="B70" s="87" t="s">
        <v>128</v>
      </c>
      <c r="C70" s="59" t="s">
        <v>63</v>
      </c>
      <c r="D70" s="59">
        <v>0.5</v>
      </c>
      <c r="E70" s="60">
        <v>43158</v>
      </c>
      <c r="F70" s="59" t="s">
        <v>129</v>
      </c>
    </row>
    <row r="71" spans="1:6" hidden="1" outlineLevel="1" x14ac:dyDescent="0.2">
      <c r="A71" s="59" t="s">
        <v>47</v>
      </c>
      <c r="B71" s="87" t="s">
        <v>130</v>
      </c>
      <c r="C71" s="59" t="s">
        <v>63</v>
      </c>
      <c r="D71" s="59">
        <v>0.5</v>
      </c>
      <c r="E71" s="60">
        <v>43137</v>
      </c>
      <c r="F71" s="59" t="s">
        <v>131</v>
      </c>
    </row>
    <row r="72" spans="1:6" hidden="1" outlineLevel="1" x14ac:dyDescent="0.2">
      <c r="A72" s="59" t="s">
        <v>47</v>
      </c>
      <c r="B72" s="87" t="s">
        <v>132</v>
      </c>
      <c r="C72" s="59" t="s">
        <v>52</v>
      </c>
      <c r="D72" s="59">
        <v>0.25</v>
      </c>
      <c r="E72" s="60">
        <v>43136</v>
      </c>
      <c r="F72" s="59" t="s">
        <v>133</v>
      </c>
    </row>
    <row r="73" spans="1:6" hidden="1" outlineLevel="1" x14ac:dyDescent="0.2">
      <c r="A73" s="59" t="s">
        <v>47</v>
      </c>
      <c r="B73" s="87" t="s">
        <v>134</v>
      </c>
      <c r="C73" s="59" t="s">
        <v>75</v>
      </c>
      <c r="D73" s="59">
        <v>4</v>
      </c>
      <c r="E73" s="60">
        <v>43145</v>
      </c>
      <c r="F73" s="59" t="s">
        <v>135</v>
      </c>
    </row>
    <row r="74" spans="1:6" hidden="1" outlineLevel="1" x14ac:dyDescent="0.2">
      <c r="A74" s="59" t="s">
        <v>47</v>
      </c>
      <c r="B74" s="87" t="s">
        <v>136</v>
      </c>
      <c r="C74" s="59" t="s">
        <v>137</v>
      </c>
      <c r="D74" s="59">
        <v>0.68</v>
      </c>
      <c r="E74" s="60">
        <v>43133</v>
      </c>
      <c r="F74" s="59" t="s">
        <v>109</v>
      </c>
    </row>
    <row r="75" spans="1:6" hidden="1" outlineLevel="1" x14ac:dyDescent="0.2">
      <c r="A75" s="59" t="s">
        <v>47</v>
      </c>
      <c r="B75" s="87" t="s">
        <v>136</v>
      </c>
      <c r="C75" s="59" t="s">
        <v>137</v>
      </c>
      <c r="D75" s="59">
        <v>2.5</v>
      </c>
      <c r="E75" s="60">
        <v>43144</v>
      </c>
      <c r="F75" s="59" t="s">
        <v>109</v>
      </c>
    </row>
    <row r="76" spans="1:6" hidden="1" outlineLevel="1" x14ac:dyDescent="0.2">
      <c r="A76" s="59" t="s">
        <v>47</v>
      </c>
      <c r="B76" s="87" t="s">
        <v>136</v>
      </c>
      <c r="C76" s="59" t="s">
        <v>105</v>
      </c>
      <c r="D76" s="59">
        <v>0.5</v>
      </c>
      <c r="E76" s="60">
        <v>43146</v>
      </c>
      <c r="F76" s="59" t="s">
        <v>138</v>
      </c>
    </row>
    <row r="77" spans="1:6" hidden="1" outlineLevel="1" x14ac:dyDescent="0.2">
      <c r="A77" s="59" t="s">
        <v>47</v>
      </c>
      <c r="B77" s="87" t="s">
        <v>139</v>
      </c>
      <c r="C77" s="59" t="s">
        <v>63</v>
      </c>
      <c r="D77" s="59">
        <v>0.75</v>
      </c>
      <c r="E77" s="60">
        <v>43132</v>
      </c>
      <c r="F77" s="59" t="s">
        <v>140</v>
      </c>
    </row>
    <row r="78" spans="1:6" hidden="1" outlineLevel="1" x14ac:dyDescent="0.2"/>
    <row r="79" spans="1:6" hidden="1" outlineLevel="1" collapsed="1" x14ac:dyDescent="0.2">
      <c r="C79" s="99" t="s">
        <v>115</v>
      </c>
      <c r="D79" s="100">
        <f>SUM(D60:D77)</f>
        <v>71.59</v>
      </c>
    </row>
    <row r="80" spans="1:6" collapsed="1" x14ac:dyDescent="0.2">
      <c r="A80" s="101">
        <v>43160</v>
      </c>
    </row>
    <row r="81" spans="1:6" hidden="1" outlineLevel="1" x14ac:dyDescent="0.2">
      <c r="A81" s="20" t="s">
        <v>40</v>
      </c>
      <c r="B81" s="20" t="s">
        <v>41</v>
      </c>
      <c r="C81" s="20" t="s">
        <v>42</v>
      </c>
      <c r="D81" s="20" t="s">
        <v>43</v>
      </c>
      <c r="E81" s="72" t="s">
        <v>44</v>
      </c>
      <c r="F81" s="20" t="s">
        <v>45</v>
      </c>
    </row>
    <row r="82" spans="1:6" hidden="1" outlineLevel="1" x14ac:dyDescent="0.2">
      <c r="A82" s="59"/>
      <c r="B82" s="87"/>
      <c r="C82" s="59"/>
      <c r="D82" s="86">
        <v>42</v>
      </c>
      <c r="E82" s="86"/>
      <c r="F82" s="86" t="s">
        <v>46</v>
      </c>
    </row>
    <row r="83" spans="1:6" hidden="1" outlineLevel="1" x14ac:dyDescent="0.2">
      <c r="A83" s="87" t="s">
        <v>47</v>
      </c>
      <c r="B83" s="87" t="s">
        <v>141</v>
      </c>
      <c r="C83" s="87" t="s">
        <v>49</v>
      </c>
      <c r="D83" s="87">
        <v>1.5</v>
      </c>
      <c r="E83" s="88">
        <v>43185</v>
      </c>
      <c r="F83" s="87" t="s">
        <v>109</v>
      </c>
    </row>
    <row r="84" spans="1:6" hidden="1" outlineLevel="1" x14ac:dyDescent="0.2">
      <c r="A84" s="87" t="s">
        <v>47</v>
      </c>
      <c r="B84" s="87" t="s">
        <v>130</v>
      </c>
      <c r="C84" s="87" t="s">
        <v>63</v>
      </c>
      <c r="D84" s="87">
        <v>0.5</v>
      </c>
      <c r="E84" s="88">
        <v>43168</v>
      </c>
      <c r="F84" s="87" t="s">
        <v>142</v>
      </c>
    </row>
    <row r="85" spans="1:6" hidden="1" outlineLevel="1" x14ac:dyDescent="0.2">
      <c r="A85" s="87" t="s">
        <v>47</v>
      </c>
      <c r="B85" s="87" t="s">
        <v>130</v>
      </c>
      <c r="C85" s="87" t="s">
        <v>75</v>
      </c>
      <c r="D85" s="87">
        <v>8</v>
      </c>
      <c r="E85" s="88">
        <v>43169</v>
      </c>
      <c r="F85" s="87" t="s">
        <v>143</v>
      </c>
    </row>
    <row r="86" spans="1:6" hidden="1" outlineLevel="1" x14ac:dyDescent="0.2">
      <c r="A86" s="87" t="s">
        <v>47</v>
      </c>
      <c r="B86" s="87" t="s">
        <v>130</v>
      </c>
      <c r="C86" s="87" t="s">
        <v>49</v>
      </c>
      <c r="D86" s="87">
        <v>4.5</v>
      </c>
      <c r="E86" s="88">
        <v>43169</v>
      </c>
      <c r="F86" s="87" t="s">
        <v>109</v>
      </c>
    </row>
    <row r="87" spans="1:6" hidden="1" outlineLevel="1" x14ac:dyDescent="0.2">
      <c r="A87" s="87" t="s">
        <v>47</v>
      </c>
      <c r="B87" s="87" t="s">
        <v>130</v>
      </c>
      <c r="C87" s="87" t="s">
        <v>75</v>
      </c>
      <c r="D87" s="87">
        <v>10</v>
      </c>
      <c r="E87" s="88">
        <v>43170</v>
      </c>
      <c r="F87" s="87" t="s">
        <v>143</v>
      </c>
    </row>
    <row r="88" spans="1:6" hidden="1" outlineLevel="1" x14ac:dyDescent="0.2">
      <c r="A88" s="87" t="s">
        <v>47</v>
      </c>
      <c r="B88" s="87" t="s">
        <v>130</v>
      </c>
      <c r="C88" s="87" t="s">
        <v>137</v>
      </c>
      <c r="D88" s="87">
        <v>4.5</v>
      </c>
      <c r="E88" s="88">
        <v>43170</v>
      </c>
      <c r="F88" s="87" t="s">
        <v>143</v>
      </c>
    </row>
    <row r="89" spans="1:6" hidden="1" outlineLevel="1" x14ac:dyDescent="0.2">
      <c r="A89" s="87" t="s">
        <v>47</v>
      </c>
      <c r="B89" s="87" t="s">
        <v>130</v>
      </c>
      <c r="C89" s="87" t="s">
        <v>63</v>
      </c>
      <c r="D89" s="87">
        <v>2</v>
      </c>
      <c r="E89" s="88">
        <v>43171</v>
      </c>
      <c r="F89" s="87" t="s">
        <v>144</v>
      </c>
    </row>
    <row r="90" spans="1:6" hidden="1" outlineLevel="1" x14ac:dyDescent="0.2">
      <c r="A90" s="87" t="s">
        <v>47</v>
      </c>
      <c r="B90" s="87" t="s">
        <v>145</v>
      </c>
      <c r="C90" s="87" t="s">
        <v>75</v>
      </c>
      <c r="D90" s="87">
        <v>3</v>
      </c>
      <c r="E90" s="88">
        <v>43178</v>
      </c>
      <c r="F90" s="87" t="s">
        <v>146</v>
      </c>
    </row>
    <row r="91" spans="1:6" hidden="1" outlineLevel="1" x14ac:dyDescent="0.2">
      <c r="A91" s="87" t="s">
        <v>47</v>
      </c>
      <c r="B91" s="87" t="s">
        <v>130</v>
      </c>
      <c r="C91" s="87" t="s">
        <v>137</v>
      </c>
      <c r="D91" s="87">
        <v>1</v>
      </c>
      <c r="E91" s="88">
        <v>43187</v>
      </c>
      <c r="F91" s="87" t="s">
        <v>147</v>
      </c>
    </row>
    <row r="92" spans="1:6" hidden="1" outlineLevel="1" x14ac:dyDescent="0.2">
      <c r="A92" s="87" t="s">
        <v>47</v>
      </c>
      <c r="B92" s="87" t="s">
        <v>120</v>
      </c>
      <c r="C92" s="87" t="s">
        <v>52</v>
      </c>
      <c r="D92" s="87">
        <v>0.75</v>
      </c>
      <c r="E92" s="88">
        <v>43161</v>
      </c>
      <c r="F92" s="87" t="s">
        <v>148</v>
      </c>
    </row>
    <row r="93" spans="1:6" hidden="1" outlineLevel="1" x14ac:dyDescent="0.2">
      <c r="A93" s="87" t="s">
        <v>47</v>
      </c>
      <c r="B93" s="87" t="s">
        <v>118</v>
      </c>
      <c r="C93" s="87" t="s">
        <v>52</v>
      </c>
      <c r="D93" s="87">
        <v>0.75</v>
      </c>
      <c r="E93" s="88">
        <v>43165</v>
      </c>
      <c r="F93" s="87" t="s">
        <v>149</v>
      </c>
    </row>
    <row r="94" spans="1:6" hidden="1" outlineLevel="1" x14ac:dyDescent="0.2">
      <c r="A94" s="87" t="s">
        <v>47</v>
      </c>
      <c r="B94" s="87" t="s">
        <v>120</v>
      </c>
      <c r="C94" s="87" t="s">
        <v>52</v>
      </c>
      <c r="D94" s="87">
        <v>0.5</v>
      </c>
      <c r="E94" s="88">
        <v>43168</v>
      </c>
      <c r="F94" s="87" t="s">
        <v>150</v>
      </c>
    </row>
    <row r="95" spans="1:6" hidden="1" outlineLevel="1" x14ac:dyDescent="0.2">
      <c r="A95" s="87" t="s">
        <v>47</v>
      </c>
      <c r="B95" s="87" t="s">
        <v>120</v>
      </c>
      <c r="C95" s="87" t="s">
        <v>63</v>
      </c>
      <c r="D95" s="87">
        <v>0.5</v>
      </c>
      <c r="E95" s="88">
        <v>43171</v>
      </c>
      <c r="F95" s="87" t="s">
        <v>151</v>
      </c>
    </row>
    <row r="96" spans="1:6" hidden="1" outlineLevel="1" x14ac:dyDescent="0.2">
      <c r="A96" s="87" t="s">
        <v>47</v>
      </c>
      <c r="B96" s="87" t="s">
        <v>120</v>
      </c>
      <c r="C96" s="87" t="s">
        <v>63</v>
      </c>
      <c r="D96" s="87">
        <v>0.5</v>
      </c>
      <c r="E96" s="88">
        <v>43172</v>
      </c>
      <c r="F96" s="87" t="s">
        <v>151</v>
      </c>
    </row>
    <row r="97" spans="1:6" hidden="1" outlineLevel="1" x14ac:dyDescent="0.2">
      <c r="A97" s="87" t="s">
        <v>47</v>
      </c>
      <c r="B97" s="87" t="s">
        <v>120</v>
      </c>
      <c r="C97" s="87" t="s">
        <v>52</v>
      </c>
      <c r="D97" s="87">
        <v>0.25</v>
      </c>
      <c r="E97" s="88">
        <v>43172</v>
      </c>
      <c r="F97" s="87" t="s">
        <v>152</v>
      </c>
    </row>
    <row r="98" spans="1:6" hidden="1" outlineLevel="1" x14ac:dyDescent="0.2">
      <c r="A98" s="87" t="s">
        <v>47</v>
      </c>
      <c r="B98" s="87" t="s">
        <v>120</v>
      </c>
      <c r="C98" s="87" t="s">
        <v>63</v>
      </c>
      <c r="D98" s="87">
        <v>0.75</v>
      </c>
      <c r="E98" s="88">
        <v>43173</v>
      </c>
      <c r="F98" s="87" t="s">
        <v>153</v>
      </c>
    </row>
    <row r="99" spans="1:6" hidden="1" outlineLevel="1" x14ac:dyDescent="0.2">
      <c r="A99" s="87" t="s">
        <v>47</v>
      </c>
      <c r="B99" s="87" t="s">
        <v>120</v>
      </c>
      <c r="C99" s="87" t="s">
        <v>63</v>
      </c>
      <c r="D99" s="87">
        <v>0.5</v>
      </c>
      <c r="E99" s="88">
        <v>43173</v>
      </c>
      <c r="F99" s="87" t="s">
        <v>154</v>
      </c>
    </row>
    <row r="100" spans="1:6" hidden="1" outlineLevel="1" x14ac:dyDescent="0.2">
      <c r="A100" s="87" t="s">
        <v>47</v>
      </c>
      <c r="B100" s="87" t="s">
        <v>120</v>
      </c>
      <c r="C100" s="87" t="s">
        <v>63</v>
      </c>
      <c r="D100" s="87">
        <v>0.25</v>
      </c>
      <c r="E100" s="88">
        <v>43173</v>
      </c>
      <c r="F100" s="87" t="s">
        <v>155</v>
      </c>
    </row>
    <row r="101" spans="1:6" hidden="1" outlineLevel="1" x14ac:dyDescent="0.2">
      <c r="A101" s="87" t="s">
        <v>47</v>
      </c>
      <c r="B101" s="87" t="s">
        <v>120</v>
      </c>
      <c r="C101" s="87" t="s">
        <v>75</v>
      </c>
      <c r="D101" s="87">
        <v>1</v>
      </c>
      <c r="E101" s="88">
        <v>43173</v>
      </c>
      <c r="F101" s="87" t="s">
        <v>156</v>
      </c>
    </row>
    <row r="102" spans="1:6" hidden="1" outlineLevel="1" x14ac:dyDescent="0.2">
      <c r="A102" s="87" t="s">
        <v>47</v>
      </c>
      <c r="B102" s="87" t="s">
        <v>120</v>
      </c>
      <c r="C102" s="87" t="s">
        <v>75</v>
      </c>
      <c r="D102" s="87">
        <v>1</v>
      </c>
      <c r="E102" s="88">
        <v>43173</v>
      </c>
      <c r="F102" s="87" t="s">
        <v>157</v>
      </c>
    </row>
    <row r="103" spans="1:6" hidden="1" outlineLevel="1" x14ac:dyDescent="0.2">
      <c r="A103" s="87" t="s">
        <v>47</v>
      </c>
      <c r="B103" s="87" t="s">
        <v>120</v>
      </c>
      <c r="C103" s="87" t="s">
        <v>52</v>
      </c>
      <c r="D103" s="87">
        <v>0.33</v>
      </c>
      <c r="E103" s="88">
        <v>43173</v>
      </c>
      <c r="F103" s="87" t="s">
        <v>158</v>
      </c>
    </row>
    <row r="104" spans="1:6" hidden="1" outlineLevel="1" x14ac:dyDescent="0.2">
      <c r="A104" s="87" t="s">
        <v>47</v>
      </c>
      <c r="B104" s="87" t="s">
        <v>120</v>
      </c>
      <c r="C104" s="87" t="s">
        <v>63</v>
      </c>
      <c r="D104" s="87">
        <v>0.5</v>
      </c>
      <c r="E104" s="88">
        <v>43174</v>
      </c>
      <c r="F104" s="87" t="s">
        <v>159</v>
      </c>
    </row>
    <row r="105" spans="1:6" hidden="1" outlineLevel="1" x14ac:dyDescent="0.2">
      <c r="A105" s="87" t="s">
        <v>47</v>
      </c>
      <c r="B105" s="87" t="s">
        <v>120</v>
      </c>
      <c r="C105" s="87" t="s">
        <v>63</v>
      </c>
      <c r="D105" s="87">
        <v>0.33</v>
      </c>
      <c r="E105" s="88">
        <v>43174</v>
      </c>
      <c r="F105" s="87" t="s">
        <v>160</v>
      </c>
    </row>
    <row r="106" spans="1:6" hidden="1" outlineLevel="1" x14ac:dyDescent="0.2">
      <c r="A106" s="87" t="s">
        <v>47</v>
      </c>
      <c r="B106" s="87" t="s">
        <v>161</v>
      </c>
      <c r="C106" s="87" t="s">
        <v>137</v>
      </c>
      <c r="D106" s="87">
        <v>1.5</v>
      </c>
      <c r="E106" s="88">
        <v>43174</v>
      </c>
      <c r="F106" s="87" t="s">
        <v>109</v>
      </c>
    </row>
    <row r="107" spans="1:6" hidden="1" outlineLevel="1" x14ac:dyDescent="0.2">
      <c r="A107" s="87" t="s">
        <v>47</v>
      </c>
      <c r="B107" s="87" t="s">
        <v>118</v>
      </c>
      <c r="C107" s="87" t="s">
        <v>52</v>
      </c>
      <c r="D107" s="87">
        <v>0.33</v>
      </c>
      <c r="E107" s="88">
        <v>43175</v>
      </c>
      <c r="F107" s="87" t="s">
        <v>162</v>
      </c>
    </row>
    <row r="108" spans="1:6" hidden="1" outlineLevel="1" x14ac:dyDescent="0.2">
      <c r="A108" s="87" t="s">
        <v>47</v>
      </c>
      <c r="B108" s="87" t="s">
        <v>120</v>
      </c>
      <c r="C108" s="87" t="s">
        <v>75</v>
      </c>
      <c r="D108" s="87">
        <v>1</v>
      </c>
      <c r="E108" s="88">
        <v>43178</v>
      </c>
      <c r="F108" s="87" t="s">
        <v>163</v>
      </c>
    </row>
    <row r="109" spans="1:6" hidden="1" outlineLevel="1" x14ac:dyDescent="0.2">
      <c r="A109" s="87" t="s">
        <v>47</v>
      </c>
      <c r="B109" s="87" t="s">
        <v>118</v>
      </c>
      <c r="C109" s="87" t="s">
        <v>52</v>
      </c>
      <c r="D109" s="87">
        <v>1</v>
      </c>
      <c r="E109" s="88">
        <v>43178</v>
      </c>
      <c r="F109" s="87" t="s">
        <v>164</v>
      </c>
    </row>
    <row r="110" spans="1:6" hidden="1" outlineLevel="1" x14ac:dyDescent="0.2">
      <c r="A110" s="87" t="s">
        <v>47</v>
      </c>
      <c r="B110" s="87" t="s">
        <v>118</v>
      </c>
      <c r="C110" s="87" t="s">
        <v>52</v>
      </c>
      <c r="D110" s="87">
        <v>1</v>
      </c>
      <c r="E110" s="88">
        <v>43178</v>
      </c>
      <c r="F110" s="87" t="s">
        <v>165</v>
      </c>
    </row>
    <row r="111" spans="1:6" hidden="1" outlineLevel="1" x14ac:dyDescent="0.2">
      <c r="A111" s="87" t="s">
        <v>47</v>
      </c>
      <c r="B111" s="87" t="s">
        <v>118</v>
      </c>
      <c r="C111" s="87" t="s">
        <v>52</v>
      </c>
      <c r="D111" s="87">
        <v>0.5</v>
      </c>
      <c r="E111" s="88">
        <v>43179</v>
      </c>
      <c r="F111" s="87" t="s">
        <v>166</v>
      </c>
    </row>
    <row r="112" spans="1:6" hidden="1" outlineLevel="1" x14ac:dyDescent="0.2">
      <c r="A112" s="87" t="s">
        <v>47</v>
      </c>
      <c r="B112" s="87" t="s">
        <v>120</v>
      </c>
      <c r="C112" s="87" t="s">
        <v>63</v>
      </c>
      <c r="D112" s="87">
        <v>0.5</v>
      </c>
      <c r="E112" s="88">
        <v>43182</v>
      </c>
      <c r="F112" s="87" t="s">
        <v>167</v>
      </c>
    </row>
    <row r="113" spans="1:6" hidden="1" outlineLevel="1" x14ac:dyDescent="0.2">
      <c r="A113" s="87" t="s">
        <v>47</v>
      </c>
      <c r="B113" s="87" t="s">
        <v>168</v>
      </c>
      <c r="C113" s="87" t="s">
        <v>63</v>
      </c>
      <c r="D113" s="87">
        <v>0.5</v>
      </c>
      <c r="E113" s="88">
        <v>43182</v>
      </c>
      <c r="F113" s="87" t="s">
        <v>169</v>
      </c>
    </row>
    <row r="114" spans="1:6" hidden="1" outlineLevel="1" x14ac:dyDescent="0.2">
      <c r="A114" s="87" t="s">
        <v>47</v>
      </c>
      <c r="B114" s="87" t="s">
        <v>168</v>
      </c>
      <c r="C114" s="87" t="s">
        <v>63</v>
      </c>
      <c r="D114" s="87">
        <v>1.5</v>
      </c>
      <c r="E114" s="88">
        <v>43185</v>
      </c>
      <c r="F114" s="87" t="s">
        <v>169</v>
      </c>
    </row>
    <row r="115" spans="1:6" hidden="1" outlineLevel="1" x14ac:dyDescent="0.2">
      <c r="A115" s="87" t="s">
        <v>47</v>
      </c>
      <c r="B115" s="87" t="s">
        <v>170</v>
      </c>
      <c r="C115" s="87" t="s">
        <v>63</v>
      </c>
      <c r="D115" s="87">
        <v>1</v>
      </c>
      <c r="E115" s="88">
        <v>43185</v>
      </c>
      <c r="F115" s="87" t="s">
        <v>169</v>
      </c>
    </row>
    <row r="116" spans="1:6" hidden="1" outlineLevel="1" x14ac:dyDescent="0.2">
      <c r="A116" s="87" t="s">
        <v>47</v>
      </c>
      <c r="B116" s="87" t="s">
        <v>171</v>
      </c>
      <c r="C116" s="87" t="s">
        <v>172</v>
      </c>
      <c r="D116" s="87">
        <v>2</v>
      </c>
      <c r="E116" s="88">
        <v>43185</v>
      </c>
      <c r="F116" s="87" t="s">
        <v>173</v>
      </c>
    </row>
    <row r="117" spans="1:6" hidden="1" outlineLevel="1" x14ac:dyDescent="0.2">
      <c r="A117" s="87" t="s">
        <v>47</v>
      </c>
      <c r="B117" s="87" t="s">
        <v>120</v>
      </c>
      <c r="C117" s="87" t="s">
        <v>63</v>
      </c>
      <c r="D117" s="87">
        <v>0.5</v>
      </c>
      <c r="E117" s="88">
        <v>43186</v>
      </c>
      <c r="F117" s="87" t="s">
        <v>174</v>
      </c>
    </row>
    <row r="118" spans="1:6" hidden="1" outlineLevel="1" x14ac:dyDescent="0.2">
      <c r="A118" s="87" t="s">
        <v>47</v>
      </c>
      <c r="B118" s="87" t="s">
        <v>175</v>
      </c>
      <c r="C118" s="87" t="s">
        <v>63</v>
      </c>
      <c r="D118" s="87">
        <v>0.5</v>
      </c>
      <c r="E118" s="88">
        <v>43188</v>
      </c>
      <c r="F118" s="87" t="s">
        <v>99</v>
      </c>
    </row>
    <row r="119" spans="1:6" hidden="1" outlineLevel="1" x14ac:dyDescent="0.2">
      <c r="A119" s="87" t="s">
        <v>47</v>
      </c>
      <c r="B119" s="87" t="s">
        <v>176</v>
      </c>
      <c r="C119" s="87" t="s">
        <v>59</v>
      </c>
      <c r="D119" s="87">
        <v>3</v>
      </c>
      <c r="E119" s="88">
        <v>43166</v>
      </c>
      <c r="F119" s="87" t="s">
        <v>177</v>
      </c>
    </row>
    <row r="120" spans="1:6" hidden="1" outlineLevel="1" x14ac:dyDescent="0.2">
      <c r="A120" s="87" t="s">
        <v>47</v>
      </c>
      <c r="B120" s="87" t="s">
        <v>178</v>
      </c>
      <c r="C120" s="87" t="s">
        <v>75</v>
      </c>
      <c r="D120" s="87">
        <v>2</v>
      </c>
      <c r="E120" s="88">
        <v>43172</v>
      </c>
      <c r="F120" s="87" t="s">
        <v>179</v>
      </c>
    </row>
    <row r="121" spans="1:6" hidden="1" outlineLevel="1" x14ac:dyDescent="0.2">
      <c r="A121" s="87" t="s">
        <v>47</v>
      </c>
      <c r="B121" s="87" t="s">
        <v>178</v>
      </c>
      <c r="C121" s="87" t="s">
        <v>59</v>
      </c>
      <c r="D121" s="87">
        <v>1</v>
      </c>
      <c r="E121" s="88">
        <v>43173</v>
      </c>
      <c r="F121" s="87" t="s">
        <v>180</v>
      </c>
    </row>
    <row r="122" spans="1:6" hidden="1" outlineLevel="1" x14ac:dyDescent="0.2">
      <c r="A122" s="87" t="s">
        <v>47</v>
      </c>
      <c r="B122" s="87" t="s">
        <v>178</v>
      </c>
      <c r="C122" s="87" t="s">
        <v>75</v>
      </c>
      <c r="D122" s="87">
        <v>1</v>
      </c>
      <c r="E122" s="88">
        <v>43173</v>
      </c>
      <c r="F122" s="87" t="s">
        <v>179</v>
      </c>
    </row>
    <row r="123" spans="1:6" hidden="1" outlineLevel="1" x14ac:dyDescent="0.2">
      <c r="A123" s="87" t="s">
        <v>47</v>
      </c>
      <c r="B123" s="87" t="s">
        <v>181</v>
      </c>
      <c r="C123" s="87" t="s">
        <v>75</v>
      </c>
      <c r="D123" s="87">
        <v>2</v>
      </c>
      <c r="E123" s="88">
        <v>43173</v>
      </c>
      <c r="F123" s="87" t="s">
        <v>182</v>
      </c>
    </row>
    <row r="124" spans="1:6" hidden="1" outlineLevel="1" x14ac:dyDescent="0.2">
      <c r="A124" s="87" t="s">
        <v>47</v>
      </c>
      <c r="B124" s="87" t="s">
        <v>178</v>
      </c>
      <c r="C124" s="87" t="s">
        <v>59</v>
      </c>
      <c r="D124" s="87">
        <v>1.5</v>
      </c>
      <c r="E124" s="88">
        <v>43174</v>
      </c>
      <c r="F124" s="87" t="s">
        <v>183</v>
      </c>
    </row>
    <row r="125" spans="1:6" hidden="1" outlineLevel="1" x14ac:dyDescent="0.2">
      <c r="A125" s="87" t="s">
        <v>47</v>
      </c>
      <c r="B125" s="87" t="s">
        <v>181</v>
      </c>
      <c r="C125" s="87" t="s">
        <v>75</v>
      </c>
      <c r="D125" s="87">
        <v>4</v>
      </c>
      <c r="E125" s="88">
        <v>43174</v>
      </c>
      <c r="F125" s="87" t="s">
        <v>184</v>
      </c>
    </row>
    <row r="126" spans="1:6" hidden="1" outlineLevel="1" x14ac:dyDescent="0.2">
      <c r="A126" s="87" t="s">
        <v>47</v>
      </c>
      <c r="B126" s="87" t="s">
        <v>185</v>
      </c>
      <c r="C126" s="87" t="s">
        <v>75</v>
      </c>
      <c r="D126" s="87">
        <v>3</v>
      </c>
      <c r="E126" s="88">
        <v>43175</v>
      </c>
      <c r="F126" s="87" t="s">
        <v>109</v>
      </c>
    </row>
    <row r="127" spans="1:6" hidden="1" outlineLevel="1" x14ac:dyDescent="0.2">
      <c r="A127" s="87" t="s">
        <v>47</v>
      </c>
      <c r="B127" s="87" t="s">
        <v>186</v>
      </c>
      <c r="C127" s="87" t="s">
        <v>75</v>
      </c>
      <c r="D127" s="87">
        <v>3</v>
      </c>
      <c r="E127" s="88">
        <v>43175</v>
      </c>
      <c r="F127" s="87" t="s">
        <v>187</v>
      </c>
    </row>
    <row r="128" spans="1:6" hidden="1" outlineLevel="1" x14ac:dyDescent="0.2">
      <c r="A128" s="87" t="s">
        <v>47</v>
      </c>
      <c r="B128" s="87" t="s">
        <v>178</v>
      </c>
      <c r="C128" s="87" t="s">
        <v>59</v>
      </c>
      <c r="D128" s="87">
        <v>0.5</v>
      </c>
      <c r="E128" s="88">
        <v>43178</v>
      </c>
      <c r="F128" s="87" t="s">
        <v>188</v>
      </c>
    </row>
    <row r="129" spans="1:6" hidden="1" outlineLevel="1" x14ac:dyDescent="0.2">
      <c r="A129" s="87" t="s">
        <v>47</v>
      </c>
      <c r="B129" s="87" t="s">
        <v>185</v>
      </c>
      <c r="C129" s="87" t="s">
        <v>59</v>
      </c>
      <c r="D129" s="87">
        <v>0.75</v>
      </c>
      <c r="E129" s="88">
        <v>43181</v>
      </c>
      <c r="F129" s="87" t="s">
        <v>189</v>
      </c>
    </row>
    <row r="130" spans="1:6" hidden="1" outlineLevel="1" x14ac:dyDescent="0.2">
      <c r="A130" s="87" t="s">
        <v>47</v>
      </c>
      <c r="B130" s="87" t="s">
        <v>178</v>
      </c>
      <c r="C130" s="87" t="s">
        <v>63</v>
      </c>
      <c r="D130" s="87">
        <v>0.5</v>
      </c>
      <c r="E130" s="88">
        <v>43181</v>
      </c>
      <c r="F130" s="87" t="s">
        <v>190</v>
      </c>
    </row>
    <row r="131" spans="1:6" hidden="1" outlineLevel="1" x14ac:dyDescent="0.2">
      <c r="A131" s="87" t="s">
        <v>47</v>
      </c>
      <c r="B131" s="87" t="s">
        <v>185</v>
      </c>
      <c r="C131" s="87" t="s">
        <v>63</v>
      </c>
      <c r="D131" s="87">
        <v>0.5</v>
      </c>
      <c r="E131" s="88">
        <v>43182</v>
      </c>
      <c r="F131" s="87" t="s">
        <v>191</v>
      </c>
    </row>
    <row r="132" spans="1:6" hidden="1" outlineLevel="1" x14ac:dyDescent="0.2">
      <c r="A132" s="87" t="s">
        <v>47</v>
      </c>
      <c r="B132" s="87" t="s">
        <v>185</v>
      </c>
      <c r="C132" s="87" t="s">
        <v>63</v>
      </c>
      <c r="D132" s="87">
        <v>1</v>
      </c>
      <c r="E132" s="88">
        <v>43182</v>
      </c>
      <c r="F132" s="87" t="s">
        <v>192</v>
      </c>
    </row>
    <row r="133" spans="1:6" hidden="1" outlineLevel="1" x14ac:dyDescent="0.2">
      <c r="A133" s="87" t="s">
        <v>47</v>
      </c>
      <c r="B133" s="87" t="s">
        <v>136</v>
      </c>
      <c r="C133" s="87" t="s">
        <v>105</v>
      </c>
      <c r="D133" s="87">
        <v>0.5</v>
      </c>
      <c r="E133" s="88">
        <v>43181</v>
      </c>
      <c r="F133" s="87" t="s">
        <v>193</v>
      </c>
    </row>
    <row r="134" spans="1:6" hidden="1" outlineLevel="1" x14ac:dyDescent="0.2">
      <c r="A134" s="87" t="s">
        <v>47</v>
      </c>
      <c r="B134" s="87" t="s">
        <v>136</v>
      </c>
      <c r="C134" s="87" t="s">
        <v>105</v>
      </c>
      <c r="D134" s="87">
        <v>0.67</v>
      </c>
      <c r="E134" s="88">
        <v>43181</v>
      </c>
      <c r="F134" s="87" t="s">
        <v>194</v>
      </c>
    </row>
    <row r="135" spans="1:6" hidden="1" outlineLevel="1" x14ac:dyDescent="0.2">
      <c r="A135" s="87" t="s">
        <v>47</v>
      </c>
      <c r="B135" s="87" t="s">
        <v>136</v>
      </c>
      <c r="C135" s="87" t="s">
        <v>137</v>
      </c>
      <c r="D135" s="87">
        <v>0.5</v>
      </c>
      <c r="E135" s="88">
        <v>43181</v>
      </c>
      <c r="F135" s="87" t="s">
        <v>109</v>
      </c>
    </row>
    <row r="136" spans="1:6" hidden="1" outlineLevel="1" x14ac:dyDescent="0.2">
      <c r="A136" s="87" t="s">
        <v>47</v>
      </c>
      <c r="B136" s="87" t="s">
        <v>195</v>
      </c>
      <c r="C136" s="87" t="s">
        <v>196</v>
      </c>
      <c r="D136" s="87">
        <v>0.23</v>
      </c>
      <c r="E136" s="88">
        <v>43187</v>
      </c>
      <c r="F136" s="87" t="s">
        <v>197</v>
      </c>
    </row>
    <row r="137" spans="1:6" hidden="1" outlineLevel="1" x14ac:dyDescent="0.2">
      <c r="A137" s="87" t="s">
        <v>47</v>
      </c>
      <c r="B137" s="87" t="s">
        <v>195</v>
      </c>
      <c r="C137" s="87" t="s">
        <v>196</v>
      </c>
      <c r="D137" s="87">
        <v>0.2</v>
      </c>
      <c r="E137" s="88">
        <v>43187</v>
      </c>
      <c r="F137" s="87" t="s">
        <v>197</v>
      </c>
    </row>
    <row r="138" spans="1:6" hidden="1" outlineLevel="1" x14ac:dyDescent="0.2">
      <c r="A138" s="87" t="s">
        <v>47</v>
      </c>
      <c r="B138" s="87" t="s">
        <v>195</v>
      </c>
      <c r="C138" s="87" t="s">
        <v>196</v>
      </c>
      <c r="D138" s="87">
        <v>0.18</v>
      </c>
      <c r="E138" s="88">
        <v>43188</v>
      </c>
      <c r="F138" s="87" t="s">
        <v>197</v>
      </c>
    </row>
    <row r="139" spans="1:6" hidden="1" outlineLevel="1" x14ac:dyDescent="0.2"/>
    <row r="140" spans="1:6" hidden="1" outlineLevel="1" x14ac:dyDescent="0.2">
      <c r="C140" s="99" t="s">
        <v>115</v>
      </c>
      <c r="D140" s="100">
        <f>SUM(D82:D138)</f>
        <v>122.77000000000001</v>
      </c>
    </row>
    <row r="141" spans="1:6" collapsed="1" x14ac:dyDescent="0.2">
      <c r="A141" s="101">
        <v>43191</v>
      </c>
    </row>
    <row r="142" spans="1:6" hidden="1" outlineLevel="1" x14ac:dyDescent="0.2">
      <c r="A142" s="20" t="s">
        <v>40</v>
      </c>
      <c r="B142" s="20" t="s">
        <v>41</v>
      </c>
      <c r="C142" s="20" t="s">
        <v>42</v>
      </c>
      <c r="D142" s="20" t="s">
        <v>43</v>
      </c>
      <c r="E142" s="72" t="s">
        <v>44</v>
      </c>
      <c r="F142" s="20" t="s">
        <v>45</v>
      </c>
    </row>
    <row r="143" spans="1:6" hidden="1" outlineLevel="1" x14ac:dyDescent="0.2">
      <c r="A143" s="59"/>
      <c r="B143" s="87"/>
      <c r="C143" s="59"/>
      <c r="D143" s="86">
        <v>42</v>
      </c>
      <c r="E143" s="86"/>
      <c r="F143" s="86" t="s">
        <v>46</v>
      </c>
    </row>
    <row r="144" spans="1:6" hidden="1" outlineLevel="1" x14ac:dyDescent="0.2">
      <c r="A144" s="59" t="s">
        <v>47</v>
      </c>
      <c r="B144" s="87" t="s">
        <v>198</v>
      </c>
      <c r="C144" s="59" t="s">
        <v>75</v>
      </c>
      <c r="D144" s="59">
        <v>4</v>
      </c>
      <c r="E144" s="60">
        <v>43200</v>
      </c>
      <c r="F144" s="59" t="s">
        <v>199</v>
      </c>
    </row>
    <row r="145" spans="1:6" hidden="1" outlineLevel="1" x14ac:dyDescent="0.2">
      <c r="A145" s="59" t="s">
        <v>47</v>
      </c>
      <c r="B145" s="87" t="s">
        <v>200</v>
      </c>
      <c r="C145" s="59" t="s">
        <v>59</v>
      </c>
      <c r="D145" s="59">
        <v>0.5</v>
      </c>
      <c r="E145" s="60">
        <v>43213</v>
      </c>
      <c r="F145" s="59" t="s">
        <v>201</v>
      </c>
    </row>
    <row r="146" spans="1:6" hidden="1" outlineLevel="1" x14ac:dyDescent="0.2">
      <c r="A146" s="59" t="s">
        <v>47</v>
      </c>
      <c r="B146" s="87" t="s">
        <v>202</v>
      </c>
      <c r="C146" s="59" t="s">
        <v>63</v>
      </c>
      <c r="D146" s="59">
        <v>1.5</v>
      </c>
      <c r="E146" s="60">
        <v>43220</v>
      </c>
      <c r="F146" s="59" t="s">
        <v>90</v>
      </c>
    </row>
    <row r="147" spans="1:6" hidden="1" outlineLevel="1" x14ac:dyDescent="0.2">
      <c r="A147" s="59" t="s">
        <v>47</v>
      </c>
      <c r="B147" s="87" t="s">
        <v>203</v>
      </c>
      <c r="C147" s="59" t="s">
        <v>59</v>
      </c>
      <c r="D147" s="59">
        <v>0.5</v>
      </c>
      <c r="E147" s="60">
        <v>43193</v>
      </c>
      <c r="F147" s="59" t="s">
        <v>204</v>
      </c>
    </row>
    <row r="148" spans="1:6" hidden="1" outlineLevel="1" x14ac:dyDescent="0.2">
      <c r="A148" s="59" t="s">
        <v>47</v>
      </c>
      <c r="B148" s="87" t="s">
        <v>203</v>
      </c>
      <c r="C148" s="59" t="s">
        <v>59</v>
      </c>
      <c r="D148" s="59">
        <v>1</v>
      </c>
      <c r="E148" s="60">
        <v>43194</v>
      </c>
      <c r="F148" s="59" t="s">
        <v>205</v>
      </c>
    </row>
    <row r="149" spans="1:6" hidden="1" outlineLevel="1" x14ac:dyDescent="0.2">
      <c r="A149" s="59" t="s">
        <v>47</v>
      </c>
      <c r="B149" s="87" t="s">
        <v>203</v>
      </c>
      <c r="C149" s="59" t="s">
        <v>59</v>
      </c>
      <c r="D149" s="59">
        <v>0.5</v>
      </c>
      <c r="E149" s="60">
        <v>43201</v>
      </c>
      <c r="F149" s="59" t="s">
        <v>206</v>
      </c>
    </row>
    <row r="150" spans="1:6" hidden="1" outlineLevel="1" x14ac:dyDescent="0.2">
      <c r="A150" s="59" t="s">
        <v>47</v>
      </c>
      <c r="B150" s="87" t="s">
        <v>203</v>
      </c>
      <c r="C150" s="59" t="s">
        <v>63</v>
      </c>
      <c r="D150" s="59">
        <v>0.5</v>
      </c>
      <c r="E150" s="60">
        <v>43208</v>
      </c>
      <c r="F150" s="59" t="s">
        <v>207</v>
      </c>
    </row>
    <row r="151" spans="1:6" hidden="1" outlineLevel="1" x14ac:dyDescent="0.2">
      <c r="A151" s="59" t="s">
        <v>47</v>
      </c>
      <c r="B151" s="87" t="s">
        <v>203</v>
      </c>
      <c r="C151" s="59" t="s">
        <v>59</v>
      </c>
      <c r="D151" s="59">
        <v>1</v>
      </c>
      <c r="E151" s="60">
        <v>43210</v>
      </c>
      <c r="F151" s="59" t="s">
        <v>208</v>
      </c>
    </row>
    <row r="152" spans="1:6" hidden="1" outlineLevel="1" x14ac:dyDescent="0.2">
      <c r="A152" s="59" t="s">
        <v>47</v>
      </c>
      <c r="B152" s="87" t="s">
        <v>209</v>
      </c>
      <c r="C152" s="59" t="s">
        <v>63</v>
      </c>
      <c r="D152" s="59">
        <v>1.5</v>
      </c>
      <c r="E152" s="60">
        <v>43194</v>
      </c>
      <c r="F152" s="59" t="s">
        <v>210</v>
      </c>
    </row>
    <row r="153" spans="1:6" hidden="1" outlineLevel="1" x14ac:dyDescent="0.2">
      <c r="A153" s="59" t="s">
        <v>47</v>
      </c>
      <c r="B153" s="87" t="s">
        <v>209</v>
      </c>
      <c r="C153" s="59" t="s">
        <v>63</v>
      </c>
      <c r="D153" s="59">
        <v>0.5</v>
      </c>
      <c r="E153" s="60">
        <v>43196</v>
      </c>
      <c r="F153" s="59" t="s">
        <v>211</v>
      </c>
    </row>
    <row r="154" spans="1:6" hidden="1" outlineLevel="1" x14ac:dyDescent="0.2">
      <c r="A154" s="59" t="s">
        <v>47</v>
      </c>
      <c r="B154" s="87" t="s">
        <v>212</v>
      </c>
      <c r="C154" s="59" t="s">
        <v>172</v>
      </c>
      <c r="D154" s="59">
        <v>1</v>
      </c>
      <c r="E154" s="60">
        <v>43200</v>
      </c>
      <c r="F154" s="59" t="s">
        <v>213</v>
      </c>
    </row>
    <row r="155" spans="1:6" hidden="1" outlineLevel="1" x14ac:dyDescent="0.2">
      <c r="A155" s="59" t="s">
        <v>47</v>
      </c>
      <c r="B155" s="87" t="s">
        <v>120</v>
      </c>
      <c r="C155" s="59" t="s">
        <v>137</v>
      </c>
      <c r="D155" s="59">
        <v>1</v>
      </c>
      <c r="E155" s="60">
        <v>43194</v>
      </c>
      <c r="F155" s="59" t="s">
        <v>214</v>
      </c>
    </row>
    <row r="156" spans="1:6" hidden="1" outlineLevel="1" x14ac:dyDescent="0.2">
      <c r="A156" s="59" t="s">
        <v>47</v>
      </c>
      <c r="B156" s="87" t="s">
        <v>120</v>
      </c>
      <c r="C156" s="59" t="s">
        <v>52</v>
      </c>
      <c r="D156" s="59">
        <v>0.5</v>
      </c>
      <c r="E156" s="60">
        <v>43195</v>
      </c>
      <c r="F156" s="59" t="s">
        <v>215</v>
      </c>
    </row>
    <row r="157" spans="1:6" hidden="1" outlineLevel="1" x14ac:dyDescent="0.2">
      <c r="A157" s="59" t="s">
        <v>47</v>
      </c>
      <c r="B157" s="87" t="s">
        <v>120</v>
      </c>
      <c r="C157" s="59" t="s">
        <v>52</v>
      </c>
      <c r="D157" s="59">
        <v>0.17</v>
      </c>
      <c r="E157" s="60">
        <v>43199</v>
      </c>
      <c r="F157" s="59" t="s">
        <v>216</v>
      </c>
    </row>
    <row r="158" spans="1:6" hidden="1" outlineLevel="1" x14ac:dyDescent="0.2">
      <c r="A158" s="59" t="s">
        <v>47</v>
      </c>
      <c r="B158" s="87" t="s">
        <v>120</v>
      </c>
      <c r="C158" s="59" t="s">
        <v>52</v>
      </c>
      <c r="D158" s="59">
        <v>0.5</v>
      </c>
      <c r="E158" s="60">
        <v>43199</v>
      </c>
      <c r="F158" s="59" t="s">
        <v>217</v>
      </c>
    </row>
    <row r="159" spans="1:6" hidden="1" outlineLevel="1" x14ac:dyDescent="0.2">
      <c r="A159" s="59" t="s">
        <v>47</v>
      </c>
      <c r="B159" s="87" t="s">
        <v>120</v>
      </c>
      <c r="C159" s="59" t="s">
        <v>52</v>
      </c>
      <c r="D159" s="59">
        <v>0.5</v>
      </c>
      <c r="E159" s="60">
        <v>43200</v>
      </c>
      <c r="F159" s="59" t="s">
        <v>218</v>
      </c>
    </row>
    <row r="160" spans="1:6" hidden="1" outlineLevel="1" x14ac:dyDescent="0.2">
      <c r="A160" s="59" t="s">
        <v>47</v>
      </c>
      <c r="B160" s="87" t="s">
        <v>120</v>
      </c>
      <c r="C160" s="59" t="s">
        <v>63</v>
      </c>
      <c r="D160" s="59">
        <v>0.5</v>
      </c>
      <c r="E160" s="60">
        <v>43201</v>
      </c>
      <c r="F160" s="59" t="s">
        <v>219</v>
      </c>
    </row>
    <row r="161" spans="1:6" hidden="1" outlineLevel="1" x14ac:dyDescent="0.2">
      <c r="A161" s="59" t="s">
        <v>47</v>
      </c>
      <c r="B161" s="87" t="s">
        <v>120</v>
      </c>
      <c r="C161" s="59" t="s">
        <v>75</v>
      </c>
      <c r="D161" s="59">
        <v>1</v>
      </c>
      <c r="E161" s="60">
        <v>43201</v>
      </c>
      <c r="F161" s="59" t="s">
        <v>220</v>
      </c>
    </row>
    <row r="162" spans="1:6" hidden="1" outlineLevel="1" x14ac:dyDescent="0.2">
      <c r="A162" s="59" t="s">
        <v>47</v>
      </c>
      <c r="B162" s="87" t="s">
        <v>120</v>
      </c>
      <c r="C162" s="59" t="s">
        <v>52</v>
      </c>
      <c r="D162" s="59">
        <v>0.5</v>
      </c>
      <c r="E162" s="60">
        <v>43201</v>
      </c>
      <c r="F162" s="59" t="s">
        <v>221</v>
      </c>
    </row>
    <row r="163" spans="1:6" hidden="1" outlineLevel="1" x14ac:dyDescent="0.2">
      <c r="A163" s="59" t="s">
        <v>47</v>
      </c>
      <c r="B163" s="87" t="s">
        <v>120</v>
      </c>
      <c r="C163" s="59" t="s">
        <v>75</v>
      </c>
      <c r="D163" s="59">
        <v>1</v>
      </c>
      <c r="E163" s="60">
        <v>43202</v>
      </c>
      <c r="F163" s="59" t="s">
        <v>222</v>
      </c>
    </row>
    <row r="164" spans="1:6" hidden="1" outlineLevel="1" x14ac:dyDescent="0.2">
      <c r="A164" s="59" t="s">
        <v>47</v>
      </c>
      <c r="B164" s="87" t="s">
        <v>120</v>
      </c>
      <c r="C164" s="59" t="s">
        <v>63</v>
      </c>
      <c r="D164" s="59">
        <v>0.25</v>
      </c>
      <c r="E164" s="60">
        <v>43203</v>
      </c>
      <c r="F164" s="59" t="s">
        <v>223</v>
      </c>
    </row>
    <row r="165" spans="1:6" hidden="1" outlineLevel="1" x14ac:dyDescent="0.2">
      <c r="A165" s="59" t="s">
        <v>47</v>
      </c>
      <c r="B165" s="87" t="s">
        <v>120</v>
      </c>
      <c r="C165" s="59" t="s">
        <v>63</v>
      </c>
      <c r="D165" s="59">
        <v>0.5</v>
      </c>
      <c r="E165" s="60">
        <v>43203</v>
      </c>
      <c r="F165" s="59" t="s">
        <v>224</v>
      </c>
    </row>
    <row r="166" spans="1:6" hidden="1" outlineLevel="1" x14ac:dyDescent="0.2">
      <c r="A166" s="59" t="s">
        <v>47</v>
      </c>
      <c r="B166" s="87" t="s">
        <v>120</v>
      </c>
      <c r="C166" s="59" t="s">
        <v>137</v>
      </c>
      <c r="D166" s="59">
        <v>0.5</v>
      </c>
      <c r="E166" s="60">
        <v>43203</v>
      </c>
      <c r="F166" s="59" t="s">
        <v>225</v>
      </c>
    </row>
    <row r="167" spans="1:6" hidden="1" outlineLevel="1" x14ac:dyDescent="0.2">
      <c r="A167" s="59" t="s">
        <v>47</v>
      </c>
      <c r="B167" s="87" t="s">
        <v>120</v>
      </c>
      <c r="C167" s="59" t="s">
        <v>137</v>
      </c>
      <c r="D167" s="59">
        <v>0.75</v>
      </c>
      <c r="E167" s="60">
        <v>43208</v>
      </c>
      <c r="F167" s="59" t="s">
        <v>226</v>
      </c>
    </row>
    <row r="168" spans="1:6" hidden="1" outlineLevel="1" x14ac:dyDescent="0.2">
      <c r="A168" s="59" t="s">
        <v>47</v>
      </c>
      <c r="B168" s="87" t="s">
        <v>120</v>
      </c>
      <c r="C168" s="59" t="s">
        <v>172</v>
      </c>
      <c r="D168" s="59">
        <v>0.5</v>
      </c>
      <c r="E168" s="60">
        <v>43208</v>
      </c>
      <c r="F168" s="59" t="s">
        <v>227</v>
      </c>
    </row>
    <row r="169" spans="1:6" hidden="1" outlineLevel="1" x14ac:dyDescent="0.2">
      <c r="A169" s="59" t="s">
        <v>47</v>
      </c>
      <c r="B169" s="87" t="s">
        <v>120</v>
      </c>
      <c r="C169" s="59" t="s">
        <v>52</v>
      </c>
      <c r="D169" s="59">
        <v>0.5</v>
      </c>
      <c r="E169" s="60">
        <v>43209</v>
      </c>
      <c r="F169" s="59" t="s">
        <v>228</v>
      </c>
    </row>
    <row r="170" spans="1:6" hidden="1" outlineLevel="1" x14ac:dyDescent="0.2">
      <c r="A170" s="59" t="s">
        <v>47</v>
      </c>
      <c r="B170" s="87" t="s">
        <v>120</v>
      </c>
      <c r="C170" s="59" t="s">
        <v>137</v>
      </c>
      <c r="D170" s="59">
        <v>1</v>
      </c>
      <c r="E170" s="60">
        <v>43209</v>
      </c>
      <c r="F170" s="59" t="s">
        <v>229</v>
      </c>
    </row>
    <row r="171" spans="1:6" hidden="1" outlineLevel="1" x14ac:dyDescent="0.2">
      <c r="A171" s="59" t="s">
        <v>47</v>
      </c>
      <c r="B171" s="87" t="s">
        <v>120</v>
      </c>
      <c r="C171" s="59" t="s">
        <v>172</v>
      </c>
      <c r="D171" s="59">
        <v>0.5</v>
      </c>
      <c r="E171" s="60">
        <v>43209</v>
      </c>
      <c r="F171" s="59" t="s">
        <v>230</v>
      </c>
    </row>
    <row r="172" spans="1:6" hidden="1" outlineLevel="1" x14ac:dyDescent="0.2">
      <c r="A172" s="59" t="s">
        <v>47</v>
      </c>
      <c r="B172" s="87" t="s">
        <v>120</v>
      </c>
      <c r="C172" s="59" t="s">
        <v>137</v>
      </c>
      <c r="D172" s="59">
        <v>1</v>
      </c>
      <c r="E172" s="60">
        <v>43210</v>
      </c>
      <c r="F172" s="59" t="s">
        <v>231</v>
      </c>
    </row>
    <row r="173" spans="1:6" hidden="1" outlineLevel="1" x14ac:dyDescent="0.2">
      <c r="A173" s="59" t="s">
        <v>47</v>
      </c>
      <c r="B173" s="87" t="s">
        <v>120</v>
      </c>
      <c r="C173" s="59" t="s">
        <v>137</v>
      </c>
      <c r="D173" s="59">
        <v>1</v>
      </c>
      <c r="E173" s="60">
        <v>43210</v>
      </c>
      <c r="F173" s="59" t="s">
        <v>232</v>
      </c>
    </row>
    <row r="174" spans="1:6" hidden="1" outlineLevel="1" x14ac:dyDescent="0.2">
      <c r="A174" s="59" t="s">
        <v>47</v>
      </c>
      <c r="B174" s="87" t="s">
        <v>120</v>
      </c>
      <c r="C174" s="59" t="s">
        <v>63</v>
      </c>
      <c r="D174" s="59">
        <v>1</v>
      </c>
      <c r="E174" s="60">
        <v>43213</v>
      </c>
      <c r="F174" s="59" t="s">
        <v>233</v>
      </c>
    </row>
    <row r="175" spans="1:6" hidden="1" outlineLevel="1" x14ac:dyDescent="0.2">
      <c r="A175" s="59" t="s">
        <v>47</v>
      </c>
      <c r="B175" s="87" t="s">
        <v>120</v>
      </c>
      <c r="C175" s="59" t="s">
        <v>63</v>
      </c>
      <c r="D175" s="59">
        <v>0.5</v>
      </c>
      <c r="E175" s="60">
        <v>43213</v>
      </c>
      <c r="F175" s="59" t="s">
        <v>234</v>
      </c>
    </row>
    <row r="176" spans="1:6" hidden="1" outlineLevel="1" x14ac:dyDescent="0.2">
      <c r="A176" s="59" t="s">
        <v>47</v>
      </c>
      <c r="B176" s="87" t="s">
        <v>120</v>
      </c>
      <c r="C176" s="59" t="s">
        <v>63</v>
      </c>
      <c r="D176" s="59">
        <v>0.25</v>
      </c>
      <c r="E176" s="60">
        <v>43216</v>
      </c>
      <c r="F176" s="59" t="s">
        <v>235</v>
      </c>
    </row>
    <row r="177" spans="1:6" hidden="1" outlineLevel="1" x14ac:dyDescent="0.2">
      <c r="A177" s="59" t="s">
        <v>47</v>
      </c>
      <c r="B177" s="87" t="s">
        <v>120</v>
      </c>
      <c r="C177" s="59" t="s">
        <v>75</v>
      </c>
      <c r="D177" s="59">
        <v>1</v>
      </c>
      <c r="E177" s="60">
        <v>43216</v>
      </c>
      <c r="F177" s="59" t="s">
        <v>236</v>
      </c>
    </row>
    <row r="178" spans="1:6" hidden="1" outlineLevel="1" x14ac:dyDescent="0.2">
      <c r="A178" s="59" t="s">
        <v>47</v>
      </c>
      <c r="B178" s="87" t="s">
        <v>120</v>
      </c>
      <c r="C178" s="59" t="s">
        <v>63</v>
      </c>
      <c r="D178" s="59">
        <v>0.5</v>
      </c>
      <c r="E178" s="60">
        <v>43220</v>
      </c>
      <c r="F178" s="59" t="s">
        <v>237</v>
      </c>
    </row>
    <row r="179" spans="1:6" hidden="1" outlineLevel="1" x14ac:dyDescent="0.2">
      <c r="A179" s="59" t="s">
        <v>47</v>
      </c>
      <c r="B179" s="87" t="s">
        <v>238</v>
      </c>
      <c r="C179" s="59" t="s">
        <v>75</v>
      </c>
      <c r="D179" s="59">
        <v>1</v>
      </c>
      <c r="E179" s="60">
        <v>43210</v>
      </c>
      <c r="F179" s="59" t="s">
        <v>239</v>
      </c>
    </row>
    <row r="180" spans="1:6" hidden="1" outlineLevel="1" x14ac:dyDescent="0.2">
      <c r="A180" s="59" t="s">
        <v>47</v>
      </c>
      <c r="B180" s="87" t="s">
        <v>145</v>
      </c>
      <c r="C180" s="59" t="s">
        <v>75</v>
      </c>
      <c r="D180" s="59">
        <v>2</v>
      </c>
      <c r="E180" s="60">
        <v>43200</v>
      </c>
      <c r="F180" s="59" t="s">
        <v>240</v>
      </c>
    </row>
    <row r="181" spans="1:6" hidden="1" outlineLevel="1" x14ac:dyDescent="0.2">
      <c r="A181" s="59" t="s">
        <v>47</v>
      </c>
      <c r="B181" s="87" t="s">
        <v>241</v>
      </c>
      <c r="C181" s="59" t="s">
        <v>75</v>
      </c>
      <c r="D181" s="59">
        <v>7</v>
      </c>
      <c r="E181" s="60">
        <v>43192</v>
      </c>
      <c r="F181" s="59" t="s">
        <v>242</v>
      </c>
    </row>
    <row r="182" spans="1:6" hidden="1" outlineLevel="1" x14ac:dyDescent="0.2">
      <c r="A182" s="59" t="s">
        <v>47</v>
      </c>
      <c r="B182" s="87" t="s">
        <v>241</v>
      </c>
      <c r="C182" s="59" t="s">
        <v>75</v>
      </c>
      <c r="D182" s="59">
        <v>6</v>
      </c>
      <c r="E182" s="60">
        <v>43193</v>
      </c>
      <c r="F182" s="59" t="s">
        <v>243</v>
      </c>
    </row>
    <row r="183" spans="1:6" hidden="1" outlineLevel="1" x14ac:dyDescent="0.2">
      <c r="A183" s="59" t="s">
        <v>47</v>
      </c>
      <c r="B183" s="87" t="s">
        <v>241</v>
      </c>
      <c r="C183" s="59" t="s">
        <v>75</v>
      </c>
      <c r="D183" s="59">
        <v>7</v>
      </c>
      <c r="E183" s="60">
        <v>43194</v>
      </c>
      <c r="F183" s="59" t="s">
        <v>244</v>
      </c>
    </row>
    <row r="184" spans="1:6" hidden="1" outlineLevel="1" x14ac:dyDescent="0.2">
      <c r="A184" s="59" t="s">
        <v>47</v>
      </c>
      <c r="B184" s="87" t="s">
        <v>241</v>
      </c>
      <c r="C184" s="59" t="s">
        <v>75</v>
      </c>
      <c r="D184" s="59">
        <v>6</v>
      </c>
      <c r="E184" s="60">
        <v>43195</v>
      </c>
      <c r="F184" s="59" t="s">
        <v>245</v>
      </c>
    </row>
    <row r="185" spans="1:6" hidden="1" outlineLevel="1" x14ac:dyDescent="0.2">
      <c r="A185" s="59" t="s">
        <v>47</v>
      </c>
      <c r="B185" s="87" t="s">
        <v>128</v>
      </c>
      <c r="C185" s="59" t="s">
        <v>63</v>
      </c>
      <c r="D185" s="59">
        <v>0.5</v>
      </c>
      <c r="E185" s="60">
        <v>43220</v>
      </c>
      <c r="F185" s="59" t="s">
        <v>129</v>
      </c>
    </row>
    <row r="186" spans="1:6" hidden="1" outlineLevel="1" x14ac:dyDescent="0.2"/>
    <row r="187" spans="1:6" hidden="1" outlineLevel="1" x14ac:dyDescent="0.2">
      <c r="C187" s="99" t="s">
        <v>115</v>
      </c>
      <c r="D187" s="100">
        <f>SUM(D143:D185)</f>
        <v>99.42</v>
      </c>
    </row>
    <row r="188" spans="1:6" x14ac:dyDescent="0.2">
      <c r="A188" s="101">
        <v>43221</v>
      </c>
    </row>
    <row r="189" spans="1:6" outlineLevel="1" x14ac:dyDescent="0.2">
      <c r="A189" s="20" t="s">
        <v>40</v>
      </c>
      <c r="B189" s="20" t="s">
        <v>41</v>
      </c>
      <c r="C189" s="20" t="s">
        <v>42</v>
      </c>
      <c r="D189" s="20" t="s">
        <v>43</v>
      </c>
      <c r="E189" s="72" t="s">
        <v>44</v>
      </c>
      <c r="F189" s="20" t="s">
        <v>45</v>
      </c>
    </row>
    <row r="190" spans="1:6" outlineLevel="1" x14ac:dyDescent="0.2">
      <c r="A190" s="59"/>
      <c r="B190" s="59"/>
      <c r="C190" s="59"/>
      <c r="D190" s="86">
        <v>42</v>
      </c>
      <c r="E190" s="86"/>
      <c r="F190" s="86" t="s">
        <v>46</v>
      </c>
    </row>
    <row r="191" spans="1:6" outlineLevel="1" x14ac:dyDescent="0.2">
      <c r="A191" s="59" t="s">
        <v>47</v>
      </c>
      <c r="B191" s="59" t="s">
        <v>246</v>
      </c>
      <c r="C191" s="59" t="s">
        <v>63</v>
      </c>
      <c r="D191" s="59">
        <v>1</v>
      </c>
      <c r="E191" s="60">
        <v>43222</v>
      </c>
      <c r="F191" s="59" t="s">
        <v>247</v>
      </c>
    </row>
    <row r="192" spans="1:6" outlineLevel="1" x14ac:dyDescent="0.2">
      <c r="A192" s="59" t="s">
        <v>47</v>
      </c>
      <c r="B192" s="59" t="s">
        <v>246</v>
      </c>
      <c r="C192" s="59" t="s">
        <v>63</v>
      </c>
      <c r="D192" s="59">
        <v>0.5</v>
      </c>
      <c r="E192" s="60">
        <v>43222</v>
      </c>
      <c r="F192" s="59" t="s">
        <v>248</v>
      </c>
    </row>
    <row r="193" spans="1:6" outlineLevel="1" x14ac:dyDescent="0.2">
      <c r="A193" s="59" t="s">
        <v>47</v>
      </c>
      <c r="B193" s="59" t="s">
        <v>249</v>
      </c>
      <c r="C193" s="59" t="s">
        <v>75</v>
      </c>
      <c r="D193" s="59">
        <v>4</v>
      </c>
      <c r="E193" s="60">
        <v>43224</v>
      </c>
      <c r="F193" s="59" t="s">
        <v>250</v>
      </c>
    </row>
    <row r="194" spans="1:6" outlineLevel="1" x14ac:dyDescent="0.2">
      <c r="A194" s="59" t="s">
        <v>47</v>
      </c>
      <c r="B194" s="59" t="s">
        <v>249</v>
      </c>
      <c r="C194" s="59" t="s">
        <v>75</v>
      </c>
      <c r="D194" s="59">
        <v>4</v>
      </c>
      <c r="E194" s="60">
        <v>43229</v>
      </c>
      <c r="F194" s="59" t="s">
        <v>250</v>
      </c>
    </row>
    <row r="195" spans="1:6" outlineLevel="1" x14ac:dyDescent="0.2">
      <c r="A195" s="59" t="s">
        <v>47</v>
      </c>
      <c r="B195" s="59" t="s">
        <v>249</v>
      </c>
      <c r="C195" s="59" t="s">
        <v>75</v>
      </c>
      <c r="D195" s="59">
        <v>1</v>
      </c>
      <c r="E195" s="60">
        <v>43234</v>
      </c>
      <c r="F195" s="59" t="s">
        <v>251</v>
      </c>
    </row>
    <row r="196" spans="1:6" outlineLevel="1" x14ac:dyDescent="0.2">
      <c r="A196" s="59" t="s">
        <v>47</v>
      </c>
      <c r="B196" s="59" t="s">
        <v>130</v>
      </c>
      <c r="C196" s="59" t="s">
        <v>137</v>
      </c>
      <c r="D196" s="59">
        <v>1</v>
      </c>
      <c r="E196" s="60">
        <v>43249</v>
      </c>
      <c r="F196" s="59" t="s">
        <v>252</v>
      </c>
    </row>
    <row r="197" spans="1:6" outlineLevel="1" x14ac:dyDescent="0.2">
      <c r="A197" s="59" t="s">
        <v>47</v>
      </c>
      <c r="B197" s="59" t="s">
        <v>130</v>
      </c>
      <c r="C197" s="59" t="s">
        <v>137</v>
      </c>
      <c r="D197" s="59">
        <v>1</v>
      </c>
      <c r="E197" s="60">
        <v>43250</v>
      </c>
      <c r="F197" s="59" t="s">
        <v>253</v>
      </c>
    </row>
    <row r="198" spans="1:6" outlineLevel="1" x14ac:dyDescent="0.2">
      <c r="A198" s="59" t="s">
        <v>47</v>
      </c>
      <c r="B198" s="59" t="s">
        <v>120</v>
      </c>
      <c r="C198" s="59" t="s">
        <v>52</v>
      </c>
      <c r="D198" s="59">
        <v>0.5</v>
      </c>
      <c r="E198" s="60">
        <v>43222</v>
      </c>
      <c r="F198" s="59" t="s">
        <v>254</v>
      </c>
    </row>
    <row r="199" spans="1:6" outlineLevel="1" x14ac:dyDescent="0.2">
      <c r="A199" s="59" t="s">
        <v>47</v>
      </c>
      <c r="B199" s="59" t="s">
        <v>120</v>
      </c>
      <c r="C199" s="59" t="s">
        <v>63</v>
      </c>
      <c r="D199" s="59">
        <v>0.5</v>
      </c>
      <c r="E199" s="60">
        <v>43227</v>
      </c>
      <c r="F199" s="59" t="s">
        <v>255</v>
      </c>
    </row>
    <row r="200" spans="1:6" outlineLevel="1" x14ac:dyDescent="0.2">
      <c r="A200" s="59" t="s">
        <v>47</v>
      </c>
      <c r="B200" s="59" t="s">
        <v>120</v>
      </c>
      <c r="C200" s="59" t="s">
        <v>63</v>
      </c>
      <c r="D200" s="59">
        <v>0.5</v>
      </c>
      <c r="E200" s="60">
        <v>43229</v>
      </c>
      <c r="F200" s="59" t="s">
        <v>256</v>
      </c>
    </row>
    <row r="201" spans="1:6" outlineLevel="1" x14ac:dyDescent="0.2">
      <c r="A201" s="59" t="s">
        <v>47</v>
      </c>
      <c r="B201" s="59" t="s">
        <v>120</v>
      </c>
      <c r="C201" s="59" t="s">
        <v>137</v>
      </c>
      <c r="D201" s="59">
        <v>1</v>
      </c>
      <c r="E201" s="60">
        <v>43229</v>
      </c>
      <c r="F201" s="59" t="s">
        <v>257</v>
      </c>
    </row>
    <row r="202" spans="1:6" outlineLevel="1" x14ac:dyDescent="0.2">
      <c r="A202" s="59" t="s">
        <v>47</v>
      </c>
      <c r="B202" s="59" t="s">
        <v>120</v>
      </c>
      <c r="C202" s="59" t="s">
        <v>137</v>
      </c>
      <c r="D202" s="59">
        <v>0.75</v>
      </c>
      <c r="E202" s="60">
        <v>43229</v>
      </c>
      <c r="F202" s="59" t="s">
        <v>258</v>
      </c>
    </row>
    <row r="203" spans="1:6" outlineLevel="1" x14ac:dyDescent="0.2">
      <c r="A203" s="59" t="s">
        <v>47</v>
      </c>
      <c r="B203" s="59" t="s">
        <v>120</v>
      </c>
      <c r="C203" s="59" t="s">
        <v>52</v>
      </c>
      <c r="D203" s="59">
        <v>1</v>
      </c>
      <c r="E203" s="60">
        <v>43229</v>
      </c>
      <c r="F203" s="59" t="s">
        <v>259</v>
      </c>
    </row>
    <row r="204" spans="1:6" outlineLevel="1" x14ac:dyDescent="0.2">
      <c r="A204" s="59" t="s">
        <v>47</v>
      </c>
      <c r="B204" s="59" t="s">
        <v>120</v>
      </c>
      <c r="C204" s="59" t="s">
        <v>52</v>
      </c>
      <c r="D204" s="59">
        <v>0.5</v>
      </c>
      <c r="E204" s="60">
        <v>43230</v>
      </c>
      <c r="F204" s="59" t="s">
        <v>260</v>
      </c>
    </row>
    <row r="205" spans="1:6" outlineLevel="1" x14ac:dyDescent="0.2">
      <c r="A205" s="59" t="s">
        <v>47</v>
      </c>
      <c r="B205" s="59" t="s">
        <v>120</v>
      </c>
      <c r="C205" s="59" t="s">
        <v>137</v>
      </c>
      <c r="D205" s="59">
        <v>0.5</v>
      </c>
      <c r="E205" s="60">
        <v>43230</v>
      </c>
      <c r="F205" s="59" t="s">
        <v>261</v>
      </c>
    </row>
    <row r="206" spans="1:6" outlineLevel="1" x14ac:dyDescent="0.2">
      <c r="A206" s="59" t="s">
        <v>47</v>
      </c>
      <c r="B206" s="59" t="s">
        <v>120</v>
      </c>
      <c r="C206" s="59" t="s">
        <v>63</v>
      </c>
      <c r="D206" s="59">
        <v>1</v>
      </c>
      <c r="E206" s="60">
        <v>43230</v>
      </c>
      <c r="F206" s="59" t="s">
        <v>262</v>
      </c>
    </row>
    <row r="207" spans="1:6" outlineLevel="1" x14ac:dyDescent="0.2">
      <c r="A207" s="59" t="s">
        <v>47</v>
      </c>
      <c r="B207" s="59" t="s">
        <v>238</v>
      </c>
      <c r="C207" s="59" t="s">
        <v>75</v>
      </c>
      <c r="D207" s="59">
        <v>5</v>
      </c>
      <c r="E207" s="60">
        <v>43230</v>
      </c>
      <c r="F207" s="59" t="s">
        <v>263</v>
      </c>
    </row>
    <row r="208" spans="1:6" outlineLevel="1" x14ac:dyDescent="0.2">
      <c r="A208" s="59" t="s">
        <v>47</v>
      </c>
      <c r="B208" s="59" t="s">
        <v>120</v>
      </c>
      <c r="C208" s="59" t="s">
        <v>172</v>
      </c>
      <c r="D208" s="59">
        <v>0.5</v>
      </c>
      <c r="E208" s="60">
        <v>43231</v>
      </c>
      <c r="F208" s="59" t="s">
        <v>264</v>
      </c>
    </row>
    <row r="209" spans="1:6" outlineLevel="1" x14ac:dyDescent="0.2">
      <c r="A209" s="59" t="s">
        <v>47</v>
      </c>
      <c r="B209" s="59" t="s">
        <v>238</v>
      </c>
      <c r="C209" s="59" t="s">
        <v>75</v>
      </c>
      <c r="D209" s="59">
        <v>1</v>
      </c>
      <c r="E209" s="60">
        <v>43234</v>
      </c>
      <c r="F209" s="59" t="s">
        <v>265</v>
      </c>
    </row>
    <row r="210" spans="1:6" outlineLevel="1" x14ac:dyDescent="0.2">
      <c r="A210" s="59" t="s">
        <v>47</v>
      </c>
      <c r="B210" s="59" t="s">
        <v>120</v>
      </c>
      <c r="C210" s="59" t="s">
        <v>137</v>
      </c>
      <c r="D210" s="59">
        <v>1</v>
      </c>
      <c r="E210" s="60">
        <v>43234</v>
      </c>
      <c r="F210" s="59" t="s">
        <v>266</v>
      </c>
    </row>
    <row r="211" spans="1:6" outlineLevel="1" x14ac:dyDescent="0.2">
      <c r="A211" s="59" t="s">
        <v>47</v>
      </c>
      <c r="B211" s="59" t="s">
        <v>120</v>
      </c>
      <c r="C211" s="59" t="s">
        <v>137</v>
      </c>
      <c r="D211" s="59">
        <v>1</v>
      </c>
      <c r="E211" s="60">
        <v>43234</v>
      </c>
      <c r="F211" s="59" t="s">
        <v>267</v>
      </c>
    </row>
    <row r="212" spans="1:6" outlineLevel="1" x14ac:dyDescent="0.2">
      <c r="A212" s="59" t="s">
        <v>47</v>
      </c>
      <c r="B212" s="59" t="s">
        <v>120</v>
      </c>
      <c r="C212" s="59" t="s">
        <v>63</v>
      </c>
      <c r="D212" s="59">
        <v>1</v>
      </c>
      <c r="E212" s="60">
        <v>43235</v>
      </c>
      <c r="F212" s="59" t="s">
        <v>268</v>
      </c>
    </row>
    <row r="213" spans="1:6" outlineLevel="1" x14ac:dyDescent="0.2">
      <c r="A213" s="59" t="s">
        <v>47</v>
      </c>
      <c r="B213" s="59" t="s">
        <v>238</v>
      </c>
      <c r="C213" s="59" t="s">
        <v>63</v>
      </c>
      <c r="D213" s="59">
        <v>0.25</v>
      </c>
      <c r="E213" s="60">
        <v>43236</v>
      </c>
      <c r="F213" s="59" t="s">
        <v>239</v>
      </c>
    </row>
    <row r="214" spans="1:6" outlineLevel="1" x14ac:dyDescent="0.2">
      <c r="A214" s="59" t="s">
        <v>47</v>
      </c>
      <c r="B214" s="59" t="s">
        <v>120</v>
      </c>
      <c r="C214" s="59" t="s">
        <v>137</v>
      </c>
      <c r="D214" s="59">
        <v>0.5</v>
      </c>
      <c r="E214" s="60">
        <v>43237</v>
      </c>
      <c r="F214" s="59" t="s">
        <v>269</v>
      </c>
    </row>
    <row r="215" spans="1:6" outlineLevel="1" x14ac:dyDescent="0.2">
      <c r="A215" s="59" t="s">
        <v>47</v>
      </c>
      <c r="B215" s="59" t="s">
        <v>120</v>
      </c>
      <c r="C215" s="59" t="s">
        <v>172</v>
      </c>
      <c r="D215" s="59">
        <v>0.75</v>
      </c>
      <c r="E215" s="60">
        <v>43238</v>
      </c>
      <c r="F215" s="59" t="s">
        <v>270</v>
      </c>
    </row>
    <row r="216" spans="1:6" outlineLevel="1" x14ac:dyDescent="0.2">
      <c r="A216" s="59" t="s">
        <v>47</v>
      </c>
      <c r="B216" s="59" t="s">
        <v>120</v>
      </c>
      <c r="C216" s="59" t="s">
        <v>137</v>
      </c>
      <c r="D216" s="59">
        <v>0.5</v>
      </c>
      <c r="E216" s="60">
        <v>43238</v>
      </c>
      <c r="F216" s="59" t="s">
        <v>271</v>
      </c>
    </row>
    <row r="217" spans="1:6" outlineLevel="1" x14ac:dyDescent="0.2">
      <c r="A217" s="59" t="s">
        <v>47</v>
      </c>
      <c r="B217" s="59" t="s">
        <v>120</v>
      </c>
      <c r="C217" s="59" t="s">
        <v>137</v>
      </c>
      <c r="D217" s="59">
        <v>0.5</v>
      </c>
      <c r="E217" s="60">
        <v>43238</v>
      </c>
      <c r="F217" s="59" t="s">
        <v>272</v>
      </c>
    </row>
    <row r="218" spans="1:6" outlineLevel="1" x14ac:dyDescent="0.2">
      <c r="A218" s="59" t="s">
        <v>47</v>
      </c>
      <c r="B218" s="59" t="s">
        <v>198</v>
      </c>
      <c r="C218" s="59" t="s">
        <v>75</v>
      </c>
      <c r="D218" s="59">
        <v>3</v>
      </c>
      <c r="E218" s="60">
        <v>43241</v>
      </c>
      <c r="F218" s="59" t="s">
        <v>273</v>
      </c>
    </row>
    <row r="219" spans="1:6" outlineLevel="1" x14ac:dyDescent="0.2">
      <c r="A219" s="59" t="s">
        <v>47</v>
      </c>
      <c r="B219" s="59" t="s">
        <v>120</v>
      </c>
      <c r="C219" s="59" t="s">
        <v>137</v>
      </c>
      <c r="D219" s="59">
        <v>0.5</v>
      </c>
      <c r="E219" s="60">
        <v>43241</v>
      </c>
      <c r="F219" s="59" t="s">
        <v>274</v>
      </c>
    </row>
    <row r="220" spans="1:6" outlineLevel="1" x14ac:dyDescent="0.2">
      <c r="A220" s="59" t="s">
        <v>47</v>
      </c>
      <c r="B220" s="59" t="s">
        <v>198</v>
      </c>
      <c r="C220" s="59" t="s">
        <v>75</v>
      </c>
      <c r="D220" s="59">
        <v>3</v>
      </c>
      <c r="E220" s="60">
        <v>43244</v>
      </c>
      <c r="F220" s="59" t="s">
        <v>275</v>
      </c>
    </row>
    <row r="221" spans="1:6" outlineLevel="1" x14ac:dyDescent="0.2">
      <c r="A221" s="59" t="s">
        <v>47</v>
      </c>
      <c r="B221" s="59" t="s">
        <v>120</v>
      </c>
      <c r="C221" s="59" t="s">
        <v>59</v>
      </c>
      <c r="D221" s="59">
        <v>1</v>
      </c>
      <c r="E221" s="60">
        <v>43244</v>
      </c>
      <c r="F221" s="59" t="s">
        <v>276</v>
      </c>
    </row>
    <row r="222" spans="1:6" outlineLevel="1" x14ac:dyDescent="0.2">
      <c r="A222" s="59" t="s">
        <v>47</v>
      </c>
      <c r="B222" s="59" t="s">
        <v>198</v>
      </c>
      <c r="C222" s="59" t="s">
        <v>75</v>
      </c>
      <c r="D222" s="59">
        <v>1.5</v>
      </c>
      <c r="E222" s="60">
        <v>43245</v>
      </c>
      <c r="F222" s="59" t="s">
        <v>277</v>
      </c>
    </row>
    <row r="223" spans="1:6" outlineLevel="1" x14ac:dyDescent="0.2">
      <c r="A223" s="59" t="s">
        <v>47</v>
      </c>
      <c r="B223" s="59" t="s">
        <v>128</v>
      </c>
      <c r="C223" s="59" t="s">
        <v>63</v>
      </c>
      <c r="D223" s="59">
        <v>2</v>
      </c>
      <c r="E223" s="60">
        <v>43249</v>
      </c>
      <c r="F223" s="59" t="s">
        <v>278</v>
      </c>
    </row>
    <row r="224" spans="1:6" outlineLevel="1" x14ac:dyDescent="0.2">
      <c r="A224" s="59" t="s">
        <v>47</v>
      </c>
      <c r="B224" s="59" t="s">
        <v>128</v>
      </c>
      <c r="C224" s="59" t="s">
        <v>63</v>
      </c>
      <c r="D224" s="59">
        <v>1</v>
      </c>
      <c r="E224" s="60">
        <v>43250</v>
      </c>
      <c r="F224" s="59" t="s">
        <v>279</v>
      </c>
    </row>
    <row r="225" spans="1:6" outlineLevel="1" x14ac:dyDescent="0.2">
      <c r="A225" s="59" t="s">
        <v>47</v>
      </c>
      <c r="B225" s="59" t="s">
        <v>120</v>
      </c>
      <c r="C225" s="59" t="s">
        <v>137</v>
      </c>
      <c r="D225" s="59">
        <v>1</v>
      </c>
      <c r="E225" s="60">
        <v>43251</v>
      </c>
      <c r="F225" s="59" t="s">
        <v>280</v>
      </c>
    </row>
    <row r="226" spans="1:6" outlineLevel="1" x14ac:dyDescent="0.2"/>
    <row r="227" spans="1:6" outlineLevel="1" x14ac:dyDescent="0.2">
      <c r="C227" s="99" t="s">
        <v>115</v>
      </c>
      <c r="D227" s="100">
        <f>SUM(D190:D225)</f>
        <v>85.75</v>
      </c>
    </row>
    <row r="228" spans="1:6" collapsed="1" x14ac:dyDescent="0.2">
      <c r="A228" s="101">
        <v>43252</v>
      </c>
    </row>
    <row r="229" spans="1:6" hidden="1" outlineLevel="1" x14ac:dyDescent="0.2">
      <c r="A229" s="20" t="s">
        <v>40</v>
      </c>
      <c r="B229" s="20" t="s">
        <v>41</v>
      </c>
      <c r="C229" s="20" t="s">
        <v>42</v>
      </c>
      <c r="D229" s="20" t="s">
        <v>43</v>
      </c>
      <c r="E229" s="72" t="s">
        <v>44</v>
      </c>
      <c r="F229" s="20" t="s">
        <v>45</v>
      </c>
    </row>
    <row r="230" spans="1:6" hidden="1" outlineLevel="1" x14ac:dyDescent="0.2">
      <c r="A230" s="19"/>
      <c r="B230" s="87"/>
      <c r="C230" s="87"/>
      <c r="D230" s="87"/>
      <c r="E230" s="88"/>
      <c r="F230" s="87"/>
    </row>
    <row r="231" spans="1:6" hidden="1" outlineLevel="1" x14ac:dyDescent="0.2">
      <c r="A231" s="87"/>
      <c r="B231" s="87"/>
      <c r="C231" s="87"/>
      <c r="D231" s="87"/>
      <c r="E231" s="88"/>
      <c r="F231" s="87"/>
    </row>
    <row r="232" spans="1:6" hidden="1" outlineLevel="1" x14ac:dyDescent="0.2">
      <c r="A232" s="87"/>
      <c r="B232" s="87"/>
      <c r="C232" s="87"/>
      <c r="D232" s="87"/>
      <c r="E232" s="88"/>
      <c r="F232" s="87"/>
    </row>
    <row r="233" spans="1:6" hidden="1" outlineLevel="1" x14ac:dyDescent="0.2"/>
    <row r="234" spans="1:6" hidden="1" outlineLevel="1" x14ac:dyDescent="0.2">
      <c r="C234" s="99" t="s">
        <v>115</v>
      </c>
      <c r="D234" s="100">
        <f>SUM(D230:D232)</f>
        <v>0</v>
      </c>
    </row>
    <row r="235" spans="1:6" collapsed="1" x14ac:dyDescent="0.2">
      <c r="A235" s="101">
        <v>43282</v>
      </c>
    </row>
    <row r="236" spans="1:6" hidden="1" outlineLevel="1" x14ac:dyDescent="0.2">
      <c r="A236" s="20" t="s">
        <v>40</v>
      </c>
      <c r="B236" s="20" t="s">
        <v>41</v>
      </c>
      <c r="C236" s="20" t="s">
        <v>42</v>
      </c>
      <c r="D236" s="20" t="s">
        <v>43</v>
      </c>
      <c r="E236" s="72" t="s">
        <v>44</v>
      </c>
      <c r="F236" s="20" t="s">
        <v>45</v>
      </c>
    </row>
    <row r="237" spans="1:6" hidden="1" outlineLevel="1" x14ac:dyDescent="0.2">
      <c r="A237" s="19"/>
      <c r="B237" s="87"/>
      <c r="C237" s="87"/>
      <c r="D237" s="87"/>
      <c r="E237" s="88"/>
      <c r="F237" s="87"/>
    </row>
    <row r="238" spans="1:6" hidden="1" outlineLevel="1" x14ac:dyDescent="0.2">
      <c r="A238" s="87"/>
      <c r="B238" s="87"/>
      <c r="C238" s="87"/>
      <c r="D238" s="87"/>
      <c r="E238" s="88"/>
      <c r="F238" s="87"/>
    </row>
    <row r="239" spans="1:6" hidden="1" outlineLevel="1" x14ac:dyDescent="0.2">
      <c r="A239" s="87"/>
      <c r="B239" s="87"/>
      <c r="C239" s="87"/>
      <c r="D239" s="87"/>
      <c r="E239" s="88"/>
      <c r="F239" s="87"/>
    </row>
    <row r="240" spans="1:6" hidden="1" outlineLevel="1" x14ac:dyDescent="0.2"/>
    <row r="241" spans="1:6" hidden="1" outlineLevel="1" x14ac:dyDescent="0.2">
      <c r="C241" s="99" t="s">
        <v>115</v>
      </c>
      <c r="D241" s="100">
        <f>SUM(D237:D239)</f>
        <v>0</v>
      </c>
    </row>
    <row r="242" spans="1:6" collapsed="1" x14ac:dyDescent="0.2">
      <c r="A242" s="101">
        <v>43313</v>
      </c>
    </row>
    <row r="243" spans="1:6" hidden="1" outlineLevel="1" x14ac:dyDescent="0.2">
      <c r="A243" s="20" t="s">
        <v>40</v>
      </c>
      <c r="B243" s="20" t="s">
        <v>41</v>
      </c>
      <c r="C243" s="20" t="s">
        <v>42</v>
      </c>
      <c r="D243" s="20" t="s">
        <v>43</v>
      </c>
      <c r="E243" s="72" t="s">
        <v>44</v>
      </c>
      <c r="F243" s="20" t="s">
        <v>45</v>
      </c>
    </row>
    <row r="244" spans="1:6" hidden="1" outlineLevel="1" x14ac:dyDescent="0.2">
      <c r="A244" s="19"/>
      <c r="B244" s="87"/>
      <c r="C244" s="87"/>
      <c r="D244" s="87"/>
      <c r="E244" s="88"/>
      <c r="F244" s="87"/>
    </row>
    <row r="245" spans="1:6" hidden="1" outlineLevel="1" x14ac:dyDescent="0.2">
      <c r="A245" s="87"/>
      <c r="B245" s="87"/>
      <c r="C245" s="87"/>
      <c r="D245" s="87"/>
      <c r="E245" s="88"/>
      <c r="F245" s="87"/>
    </row>
    <row r="246" spans="1:6" hidden="1" outlineLevel="1" x14ac:dyDescent="0.2">
      <c r="A246" s="87"/>
      <c r="B246" s="87"/>
      <c r="C246" s="87"/>
      <c r="D246" s="87"/>
      <c r="E246" s="88"/>
      <c r="F246" s="87"/>
    </row>
    <row r="247" spans="1:6" hidden="1" outlineLevel="1" x14ac:dyDescent="0.2"/>
    <row r="248" spans="1:6" hidden="1" outlineLevel="1" x14ac:dyDescent="0.2">
      <c r="C248" s="99" t="s">
        <v>115</v>
      </c>
      <c r="D248" s="100">
        <f>SUM(D244:D246)</f>
        <v>0</v>
      </c>
    </row>
    <row r="249" spans="1:6" collapsed="1" x14ac:dyDescent="0.2">
      <c r="A249" s="101">
        <v>43344</v>
      </c>
    </row>
    <row r="250" spans="1:6" hidden="1" outlineLevel="1" x14ac:dyDescent="0.2">
      <c r="A250" s="20" t="s">
        <v>40</v>
      </c>
      <c r="B250" s="20" t="s">
        <v>41</v>
      </c>
      <c r="C250" s="20" t="s">
        <v>42</v>
      </c>
      <c r="D250" s="20" t="s">
        <v>43</v>
      </c>
      <c r="E250" s="72" t="s">
        <v>44</v>
      </c>
      <c r="F250" s="20" t="s">
        <v>45</v>
      </c>
    </row>
    <row r="251" spans="1:6" hidden="1" outlineLevel="1" x14ac:dyDescent="0.2">
      <c r="A251" s="19"/>
      <c r="B251" s="87"/>
      <c r="C251" s="87"/>
      <c r="D251" s="87"/>
      <c r="E251" s="88"/>
      <c r="F251" s="87"/>
    </row>
    <row r="252" spans="1:6" hidden="1" outlineLevel="1" x14ac:dyDescent="0.2">
      <c r="A252" s="87"/>
      <c r="B252" s="87"/>
      <c r="C252" s="87"/>
      <c r="D252" s="87"/>
      <c r="E252" s="88"/>
      <c r="F252" s="87"/>
    </row>
    <row r="253" spans="1:6" hidden="1" outlineLevel="1" x14ac:dyDescent="0.2">
      <c r="A253" s="87"/>
      <c r="B253" s="87"/>
      <c r="C253" s="87"/>
      <c r="D253" s="87"/>
      <c r="E253" s="88"/>
      <c r="F253" s="87"/>
    </row>
    <row r="254" spans="1:6" hidden="1" outlineLevel="1" x14ac:dyDescent="0.2"/>
    <row r="255" spans="1:6" hidden="1" outlineLevel="1" x14ac:dyDescent="0.2">
      <c r="C255" s="99" t="s">
        <v>115</v>
      </c>
      <c r="D255" s="100">
        <f>SUM(D251:D253)</f>
        <v>0</v>
      </c>
    </row>
    <row r="256" spans="1:6" collapsed="1" x14ac:dyDescent="0.2">
      <c r="A256" s="101">
        <v>43374</v>
      </c>
    </row>
    <row r="257" spans="1:6" hidden="1" outlineLevel="1" x14ac:dyDescent="0.2">
      <c r="A257" s="20" t="s">
        <v>40</v>
      </c>
      <c r="B257" s="20" t="s">
        <v>41</v>
      </c>
      <c r="C257" s="20" t="s">
        <v>42</v>
      </c>
      <c r="D257" s="20" t="s">
        <v>43</v>
      </c>
      <c r="E257" s="72" t="s">
        <v>44</v>
      </c>
      <c r="F257" s="20" t="s">
        <v>45</v>
      </c>
    </row>
    <row r="258" spans="1:6" hidden="1" outlineLevel="1" x14ac:dyDescent="0.2">
      <c r="A258" s="19"/>
      <c r="B258" s="87"/>
      <c r="C258" s="87"/>
      <c r="D258" s="87"/>
      <c r="E258" s="88"/>
      <c r="F258" s="87"/>
    </row>
    <row r="259" spans="1:6" hidden="1" outlineLevel="1" x14ac:dyDescent="0.2">
      <c r="A259" s="87"/>
      <c r="B259" s="87"/>
      <c r="C259" s="87"/>
      <c r="D259" s="87"/>
      <c r="E259" s="88"/>
      <c r="F259" s="87"/>
    </row>
    <row r="260" spans="1:6" hidden="1" outlineLevel="1" x14ac:dyDescent="0.2">
      <c r="A260" s="87"/>
      <c r="B260" s="87"/>
      <c r="C260" s="87"/>
      <c r="D260" s="87"/>
      <c r="E260" s="88"/>
      <c r="F260" s="87"/>
    </row>
    <row r="261" spans="1:6" hidden="1" outlineLevel="1" x14ac:dyDescent="0.2"/>
    <row r="262" spans="1:6" hidden="1" outlineLevel="1" x14ac:dyDescent="0.2">
      <c r="C262" s="99" t="s">
        <v>115</v>
      </c>
      <c r="D262" s="100">
        <f>SUM(D258:D260)</f>
        <v>0</v>
      </c>
    </row>
    <row r="263" spans="1:6" collapsed="1" x14ac:dyDescent="0.2">
      <c r="A263" s="101">
        <v>43405</v>
      </c>
    </row>
    <row r="264" spans="1:6" hidden="1" outlineLevel="1" x14ac:dyDescent="0.2">
      <c r="A264" s="20" t="s">
        <v>40</v>
      </c>
      <c r="B264" s="20" t="s">
        <v>41</v>
      </c>
      <c r="C264" s="20" t="s">
        <v>42</v>
      </c>
      <c r="D264" s="20" t="s">
        <v>43</v>
      </c>
      <c r="E264" s="72" t="s">
        <v>44</v>
      </c>
      <c r="F264" s="20" t="s">
        <v>45</v>
      </c>
    </row>
    <row r="265" spans="1:6" hidden="1" outlineLevel="1" x14ac:dyDescent="0.2">
      <c r="A265" s="19"/>
      <c r="B265" s="87"/>
      <c r="C265" s="87"/>
      <c r="D265" s="87"/>
      <c r="E265" s="88"/>
      <c r="F265" s="87"/>
    </row>
    <row r="266" spans="1:6" hidden="1" outlineLevel="1" x14ac:dyDescent="0.2">
      <c r="A266" s="87"/>
      <c r="B266" s="87"/>
      <c r="C266" s="87"/>
      <c r="D266" s="87"/>
      <c r="E266" s="88"/>
      <c r="F266" s="87"/>
    </row>
    <row r="267" spans="1:6" hidden="1" outlineLevel="1" x14ac:dyDescent="0.2">
      <c r="A267" s="87"/>
      <c r="B267" s="87"/>
      <c r="C267" s="87"/>
      <c r="D267" s="87"/>
      <c r="E267" s="88"/>
      <c r="F267" s="87"/>
    </row>
    <row r="268" spans="1:6" hidden="1" outlineLevel="1" x14ac:dyDescent="0.2"/>
    <row r="269" spans="1:6" hidden="1" outlineLevel="1" x14ac:dyDescent="0.2">
      <c r="C269" s="99" t="s">
        <v>115</v>
      </c>
      <c r="D269" s="100">
        <f>SUM(D265:D267)</f>
        <v>0</v>
      </c>
    </row>
    <row r="270" spans="1:6" collapsed="1" x14ac:dyDescent="0.2">
      <c r="A270" s="101">
        <v>43435</v>
      </c>
    </row>
    <row r="271" spans="1:6" hidden="1" outlineLevel="1" x14ac:dyDescent="0.2">
      <c r="A271" s="20" t="s">
        <v>40</v>
      </c>
      <c r="B271" s="20" t="s">
        <v>41</v>
      </c>
      <c r="C271" s="20" t="s">
        <v>42</v>
      </c>
      <c r="D271" s="20" t="s">
        <v>43</v>
      </c>
      <c r="E271" s="72" t="s">
        <v>44</v>
      </c>
      <c r="F271" s="20" t="s">
        <v>45</v>
      </c>
    </row>
    <row r="272" spans="1:6" hidden="1" outlineLevel="1" x14ac:dyDescent="0.2">
      <c r="A272" s="19"/>
      <c r="B272" s="87"/>
      <c r="C272" s="87"/>
      <c r="D272" s="87"/>
      <c r="E272" s="88"/>
      <c r="F272" s="87"/>
    </row>
    <row r="273" spans="1:6" hidden="1" outlineLevel="1" x14ac:dyDescent="0.2">
      <c r="A273" s="87"/>
      <c r="B273" s="87"/>
      <c r="C273" s="87"/>
      <c r="D273" s="87"/>
      <c r="E273" s="88"/>
      <c r="F273" s="87"/>
    </row>
    <row r="274" spans="1:6" hidden="1" outlineLevel="1" x14ac:dyDescent="0.2">
      <c r="A274" s="87"/>
      <c r="B274" s="87"/>
      <c r="C274" s="87"/>
      <c r="D274" s="87"/>
      <c r="E274" s="88"/>
      <c r="F274" s="87"/>
    </row>
    <row r="275" spans="1:6" hidden="1" outlineLevel="1" x14ac:dyDescent="0.2"/>
    <row r="276" spans="1:6" hidden="1" outlineLevel="1" x14ac:dyDescent="0.2">
      <c r="C276" s="99" t="s">
        <v>115</v>
      </c>
      <c r="D276" s="100">
        <f>SUM(D272:D274)</f>
        <v>0</v>
      </c>
    </row>
  </sheetData>
  <autoFilter ref="A142:F142" xr:uid="{2FF4DEDC-918A-4C5E-8B31-87DB0E2508C8}">
    <sortState ref="A143:F185">
      <sortCondition ref="B142"/>
    </sortState>
  </autoFilter>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L699"/>
  <sheetViews>
    <sheetView topLeftCell="A1295" zoomScale="90" zoomScaleNormal="90" workbookViewId="0">
      <selection activeCell="F620" sqref="F620"/>
    </sheetView>
  </sheetViews>
  <sheetFormatPr defaultColWidth="9.140625" defaultRowHeight="12.75" outlineLevelRow="2" x14ac:dyDescent="0.2"/>
  <cols>
    <col min="1" max="1" width="9.140625" style="70"/>
    <col min="2" max="2" width="12.85546875" style="70" customWidth="1"/>
    <col min="3" max="3" width="17" style="70" customWidth="1"/>
    <col min="4" max="4" width="13.42578125" style="70" bestFit="1" customWidth="1"/>
    <col min="5" max="5" width="23.7109375" style="70" bestFit="1" customWidth="1"/>
    <col min="6" max="8" width="9.140625" style="70"/>
    <col min="9" max="9" width="29" style="70" customWidth="1"/>
    <col min="10" max="10" width="97.140625" style="73" customWidth="1"/>
    <col min="11" max="11" width="31.140625" style="70" customWidth="1"/>
    <col min="12" max="12" width="21.140625" style="70" customWidth="1"/>
    <col min="13" max="16384" width="9.140625" style="70"/>
  </cols>
  <sheetData>
    <row r="1" spans="1:12" collapsed="1" x14ac:dyDescent="0.2">
      <c r="A1" s="69">
        <v>43101</v>
      </c>
    </row>
    <row r="2" spans="1:12" hidden="1" outlineLevel="1" x14ac:dyDescent="0.2">
      <c r="A2" s="21" t="s">
        <v>281</v>
      </c>
      <c r="B2" s="21" t="s">
        <v>282</v>
      </c>
      <c r="C2" s="21" t="s">
        <v>283</v>
      </c>
      <c r="D2" s="21" t="s">
        <v>284</v>
      </c>
      <c r="E2" s="21" t="s">
        <v>285</v>
      </c>
      <c r="F2" s="21" t="s">
        <v>286</v>
      </c>
      <c r="G2" s="21" t="s">
        <v>287</v>
      </c>
      <c r="H2" s="21" t="s">
        <v>288</v>
      </c>
      <c r="I2" s="21" t="s">
        <v>289</v>
      </c>
      <c r="J2" s="21" t="s">
        <v>290</v>
      </c>
      <c r="K2" s="21" t="s">
        <v>291</v>
      </c>
      <c r="L2" s="21" t="s">
        <v>292</v>
      </c>
    </row>
    <row r="3" spans="1:12" ht="15" hidden="1" outlineLevel="1" x14ac:dyDescent="0.25">
      <c r="A3" s="61">
        <v>50681</v>
      </c>
      <c r="B3" s="62">
        <v>43048</v>
      </c>
      <c r="C3" s="63">
        <v>43119.451192129629</v>
      </c>
      <c r="D3" s="61" t="s">
        <v>293</v>
      </c>
      <c r="E3" s="61" t="s">
        <v>294</v>
      </c>
      <c r="F3" s="61">
        <v>80</v>
      </c>
      <c r="G3" s="61" t="s">
        <v>295</v>
      </c>
      <c r="H3" s="61" t="s">
        <v>296</v>
      </c>
      <c r="I3" s="61" t="s">
        <v>297</v>
      </c>
      <c r="J3" s="61" t="s">
        <v>298</v>
      </c>
      <c r="K3" s="23"/>
      <c r="L3" s="23"/>
    </row>
    <row r="4" spans="1:12" ht="15" hidden="1" outlineLevel="1" x14ac:dyDescent="0.25">
      <c r="A4" s="61">
        <v>51308</v>
      </c>
      <c r="B4" s="62">
        <v>43076</v>
      </c>
      <c r="C4" s="63">
        <v>43104.580891203703</v>
      </c>
      <c r="D4" s="61" t="s">
        <v>293</v>
      </c>
      <c r="E4" s="61" t="s">
        <v>299</v>
      </c>
      <c r="F4" s="61">
        <v>50</v>
      </c>
      <c r="G4" s="61" t="s">
        <v>295</v>
      </c>
      <c r="H4" s="61" t="s">
        <v>300</v>
      </c>
      <c r="I4" s="61" t="s">
        <v>301</v>
      </c>
      <c r="J4" s="61" t="s">
        <v>302</v>
      </c>
      <c r="K4" s="23"/>
      <c r="L4" s="23"/>
    </row>
    <row r="5" spans="1:12" ht="15" hidden="1" outlineLevel="1" x14ac:dyDescent="0.25">
      <c r="A5" s="61">
        <v>51501</v>
      </c>
      <c r="B5" s="62">
        <v>43083</v>
      </c>
      <c r="C5" s="63">
        <v>43118.654699074075</v>
      </c>
      <c r="D5" s="61" t="s">
        <v>303</v>
      </c>
      <c r="E5" s="61" t="s">
        <v>304</v>
      </c>
      <c r="F5" s="61">
        <v>80</v>
      </c>
      <c r="G5" s="61" t="s">
        <v>295</v>
      </c>
      <c r="H5" s="61" t="s">
        <v>296</v>
      </c>
      <c r="I5" s="61" t="s">
        <v>305</v>
      </c>
      <c r="J5" s="61" t="s">
        <v>306</v>
      </c>
      <c r="K5" s="23"/>
      <c r="L5" s="23"/>
    </row>
    <row r="6" spans="1:12" ht="15" hidden="1" outlineLevel="1" x14ac:dyDescent="0.25">
      <c r="A6" s="61">
        <v>51619</v>
      </c>
      <c r="B6" s="62">
        <v>43088</v>
      </c>
      <c r="C6" s="63">
        <v>43102.395254629628</v>
      </c>
      <c r="D6" s="61" t="s">
        <v>293</v>
      </c>
      <c r="E6" s="61" t="s">
        <v>307</v>
      </c>
      <c r="F6" s="61">
        <v>45</v>
      </c>
      <c r="G6" s="61" t="s">
        <v>308</v>
      </c>
      <c r="H6" s="61" t="s">
        <v>296</v>
      </c>
      <c r="I6" s="61" t="s">
        <v>309</v>
      </c>
      <c r="J6" s="61" t="s">
        <v>310</v>
      </c>
      <c r="K6" s="23"/>
      <c r="L6" s="23"/>
    </row>
    <row r="7" spans="1:12" ht="15" hidden="1" outlineLevel="1" x14ac:dyDescent="0.25">
      <c r="A7" s="61">
        <v>51745</v>
      </c>
      <c r="B7" s="62">
        <v>43097</v>
      </c>
      <c r="C7" s="63">
        <v>43109.469571759262</v>
      </c>
      <c r="D7" s="61" t="s">
        <v>293</v>
      </c>
      <c r="E7" s="61" t="s">
        <v>311</v>
      </c>
      <c r="F7" s="61">
        <v>30</v>
      </c>
      <c r="G7" s="61" t="s">
        <v>295</v>
      </c>
      <c r="H7" s="61" t="s">
        <v>296</v>
      </c>
      <c r="I7" s="61" t="s">
        <v>312</v>
      </c>
      <c r="J7" s="61" t="s">
        <v>313</v>
      </c>
      <c r="K7" s="23"/>
      <c r="L7" s="23"/>
    </row>
    <row r="8" spans="1:12" ht="15" hidden="1" outlineLevel="1" x14ac:dyDescent="0.25">
      <c r="A8" s="61">
        <v>51750</v>
      </c>
      <c r="B8" s="62">
        <v>43097</v>
      </c>
      <c r="C8" s="63">
        <v>43104.599618055552</v>
      </c>
      <c r="D8" s="61" t="s">
        <v>293</v>
      </c>
      <c r="E8" s="61" t="s">
        <v>314</v>
      </c>
      <c r="F8" s="61">
        <v>540</v>
      </c>
      <c r="G8" s="61" t="s">
        <v>315</v>
      </c>
      <c r="H8" s="61" t="s">
        <v>296</v>
      </c>
      <c r="I8" s="61" t="s">
        <v>316</v>
      </c>
      <c r="J8" s="61" t="s">
        <v>317</v>
      </c>
      <c r="K8" s="23"/>
      <c r="L8" s="23"/>
    </row>
    <row r="9" spans="1:12" ht="15" hidden="1" outlineLevel="1" x14ac:dyDescent="0.25">
      <c r="A9" s="61">
        <v>51761</v>
      </c>
      <c r="B9" s="62">
        <v>43098</v>
      </c>
      <c r="C9" s="63">
        <v>43105.566608796296</v>
      </c>
      <c r="D9" s="61" t="s">
        <v>293</v>
      </c>
      <c r="E9" s="61" t="s">
        <v>318</v>
      </c>
      <c r="F9" s="61">
        <v>15</v>
      </c>
      <c r="G9" s="61" t="s">
        <v>295</v>
      </c>
      <c r="H9" s="61" t="s">
        <v>296</v>
      </c>
      <c r="I9" s="61" t="s">
        <v>319</v>
      </c>
      <c r="J9" s="61" t="s">
        <v>320</v>
      </c>
      <c r="K9" s="23"/>
      <c r="L9" s="23"/>
    </row>
    <row r="10" spans="1:12" ht="15" hidden="1" outlineLevel="1" x14ac:dyDescent="0.25">
      <c r="A10" s="61">
        <v>51766</v>
      </c>
      <c r="B10" s="62">
        <v>43102</v>
      </c>
      <c r="C10" s="63">
        <v>43102.373888888891</v>
      </c>
      <c r="D10" s="61" t="s">
        <v>293</v>
      </c>
      <c r="E10" s="61" t="s">
        <v>321</v>
      </c>
      <c r="F10" s="61">
        <v>10</v>
      </c>
      <c r="G10" s="61" t="s">
        <v>295</v>
      </c>
      <c r="H10" s="61" t="s">
        <v>296</v>
      </c>
      <c r="I10" s="61" t="s">
        <v>322</v>
      </c>
      <c r="J10" s="61" t="s">
        <v>323</v>
      </c>
      <c r="K10" s="23"/>
      <c r="L10" s="23"/>
    </row>
    <row r="11" spans="1:12" ht="15" hidden="1" outlineLevel="1" x14ac:dyDescent="0.25">
      <c r="A11" s="61">
        <v>51783</v>
      </c>
      <c r="B11" s="62">
        <v>43102</v>
      </c>
      <c r="C11" s="63">
        <v>43102.648761574077</v>
      </c>
      <c r="D11" s="61" t="s">
        <v>293</v>
      </c>
      <c r="E11" s="61" t="s">
        <v>324</v>
      </c>
      <c r="F11" s="61">
        <v>15</v>
      </c>
      <c r="G11" s="61" t="s">
        <v>295</v>
      </c>
      <c r="H11" s="61" t="s">
        <v>296</v>
      </c>
      <c r="I11" s="61" t="s">
        <v>325</v>
      </c>
      <c r="J11" s="61" t="s">
        <v>326</v>
      </c>
      <c r="K11" s="23"/>
      <c r="L11" s="23"/>
    </row>
    <row r="12" spans="1:12" ht="15" hidden="1" outlineLevel="1" x14ac:dyDescent="0.25">
      <c r="A12" s="61">
        <v>51784</v>
      </c>
      <c r="B12" s="62">
        <v>43102</v>
      </c>
      <c r="C12" s="63">
        <v>43102.676620370374</v>
      </c>
      <c r="D12" s="61" t="s">
        <v>293</v>
      </c>
      <c r="E12" s="61" t="s">
        <v>299</v>
      </c>
      <c r="F12" s="61">
        <v>40</v>
      </c>
      <c r="G12" s="61" t="s">
        <v>295</v>
      </c>
      <c r="H12" s="61" t="s">
        <v>296</v>
      </c>
      <c r="I12" s="61" t="s">
        <v>327</v>
      </c>
      <c r="J12" s="61" t="s">
        <v>328</v>
      </c>
      <c r="K12" s="23"/>
      <c r="L12" s="23"/>
    </row>
    <row r="13" spans="1:12" ht="15" hidden="1" outlineLevel="1" x14ac:dyDescent="0.25">
      <c r="A13" s="61">
        <v>51795</v>
      </c>
      <c r="B13" s="62">
        <v>43102</v>
      </c>
      <c r="C13" s="63">
        <v>43103.395949074074</v>
      </c>
      <c r="D13" s="61" t="s">
        <v>293</v>
      </c>
      <c r="E13" s="61" t="s">
        <v>318</v>
      </c>
      <c r="F13" s="61">
        <v>20</v>
      </c>
      <c r="G13" s="61" t="s">
        <v>295</v>
      </c>
      <c r="H13" s="61" t="s">
        <v>296</v>
      </c>
      <c r="I13" s="61" t="s">
        <v>322</v>
      </c>
      <c r="J13" s="61" t="s">
        <v>329</v>
      </c>
      <c r="K13" s="23"/>
      <c r="L13" s="23"/>
    </row>
    <row r="14" spans="1:12" ht="15" hidden="1" outlineLevel="1" x14ac:dyDescent="0.25">
      <c r="A14" s="61">
        <v>51800</v>
      </c>
      <c r="B14" s="62">
        <v>43103</v>
      </c>
      <c r="C14" s="63">
        <v>43103.405868055554</v>
      </c>
      <c r="D14" s="61" t="s">
        <v>293</v>
      </c>
      <c r="E14" s="61" t="s">
        <v>321</v>
      </c>
      <c r="F14" s="61">
        <v>10</v>
      </c>
      <c r="G14" s="61" t="s">
        <v>295</v>
      </c>
      <c r="H14" s="61" t="s">
        <v>296</v>
      </c>
      <c r="I14" s="61" t="s">
        <v>322</v>
      </c>
      <c r="J14" s="61" t="s">
        <v>330</v>
      </c>
      <c r="K14" s="23"/>
      <c r="L14" s="23"/>
    </row>
    <row r="15" spans="1:12" ht="15" hidden="1" outlineLevel="1" x14ac:dyDescent="0.25">
      <c r="A15" s="61">
        <v>51801</v>
      </c>
      <c r="B15" s="62">
        <v>43103</v>
      </c>
      <c r="C15" s="63">
        <v>43103.418645833335</v>
      </c>
      <c r="D15" s="61" t="s">
        <v>293</v>
      </c>
      <c r="E15" s="61" t="s">
        <v>331</v>
      </c>
      <c r="F15" s="61">
        <v>10</v>
      </c>
      <c r="G15" s="61" t="s">
        <v>295</v>
      </c>
      <c r="H15" s="61" t="s">
        <v>296</v>
      </c>
      <c r="I15" s="61" t="s">
        <v>332</v>
      </c>
      <c r="J15" s="61" t="s">
        <v>333</v>
      </c>
      <c r="K15" s="23"/>
      <c r="L15" s="23"/>
    </row>
    <row r="16" spans="1:12" ht="15" hidden="1" outlineLevel="1" x14ac:dyDescent="0.25">
      <c r="A16" s="61">
        <v>51806</v>
      </c>
      <c r="B16" s="62">
        <v>43103</v>
      </c>
      <c r="C16" s="63">
        <v>43103.472696759258</v>
      </c>
      <c r="D16" s="61" t="s">
        <v>293</v>
      </c>
      <c r="E16" s="61" t="s">
        <v>299</v>
      </c>
      <c r="F16" s="61">
        <v>10</v>
      </c>
      <c r="G16" s="61" t="s">
        <v>295</v>
      </c>
      <c r="H16" s="61" t="s">
        <v>296</v>
      </c>
      <c r="I16" s="61" t="s">
        <v>334</v>
      </c>
      <c r="J16" s="61" t="s">
        <v>335</v>
      </c>
      <c r="K16" s="23"/>
      <c r="L16" s="23"/>
    </row>
    <row r="17" spans="1:12" ht="15" hidden="1" outlineLevel="1" x14ac:dyDescent="0.25">
      <c r="A17" s="61">
        <v>51807</v>
      </c>
      <c r="B17" s="62">
        <v>43103</v>
      </c>
      <c r="C17" s="63">
        <v>43103.480104166665</v>
      </c>
      <c r="D17" s="61" t="s">
        <v>293</v>
      </c>
      <c r="E17" s="61" t="s">
        <v>321</v>
      </c>
      <c r="F17" s="61">
        <v>10</v>
      </c>
      <c r="G17" s="61" t="s">
        <v>295</v>
      </c>
      <c r="H17" s="61" t="s">
        <v>296</v>
      </c>
      <c r="I17" s="61" t="s">
        <v>322</v>
      </c>
      <c r="J17" s="61" t="s">
        <v>336</v>
      </c>
      <c r="K17" s="23"/>
      <c r="L17" s="23"/>
    </row>
    <row r="18" spans="1:12" ht="15" hidden="1" outlineLevel="1" x14ac:dyDescent="0.25">
      <c r="A18" s="61">
        <v>51811</v>
      </c>
      <c r="B18" s="62">
        <v>43103</v>
      </c>
      <c r="C18" s="63">
        <v>43112.685497685183</v>
      </c>
      <c r="D18" s="61" t="s">
        <v>293</v>
      </c>
      <c r="E18" s="61" t="s">
        <v>337</v>
      </c>
      <c r="F18" s="61">
        <v>120</v>
      </c>
      <c r="G18" s="61" t="s">
        <v>308</v>
      </c>
      <c r="H18" s="61" t="s">
        <v>296</v>
      </c>
      <c r="I18" s="61" t="s">
        <v>338</v>
      </c>
      <c r="J18" s="61" t="s">
        <v>339</v>
      </c>
      <c r="K18" s="23"/>
      <c r="L18" s="23"/>
    </row>
    <row r="19" spans="1:12" ht="15" hidden="1" outlineLevel="1" x14ac:dyDescent="0.25">
      <c r="A19" s="61">
        <v>51820</v>
      </c>
      <c r="B19" s="62">
        <v>43103</v>
      </c>
      <c r="C19" s="63">
        <v>43103.617002314815</v>
      </c>
      <c r="D19" s="61" t="s">
        <v>293</v>
      </c>
      <c r="E19" s="61" t="s">
        <v>340</v>
      </c>
      <c r="F19" s="61">
        <v>10</v>
      </c>
      <c r="G19" s="61" t="s">
        <v>295</v>
      </c>
      <c r="H19" s="61" t="s">
        <v>296</v>
      </c>
      <c r="I19" s="61" t="s">
        <v>322</v>
      </c>
      <c r="J19" s="61" t="s">
        <v>341</v>
      </c>
      <c r="K19" s="23"/>
      <c r="L19" s="23"/>
    </row>
    <row r="20" spans="1:12" ht="15" hidden="1" outlineLevel="1" x14ac:dyDescent="0.25">
      <c r="A20" s="61">
        <v>51821</v>
      </c>
      <c r="B20" s="62">
        <v>43103</v>
      </c>
      <c r="C20" s="63">
        <v>43103.676527777781</v>
      </c>
      <c r="D20" s="61" t="s">
        <v>293</v>
      </c>
      <c r="E20" s="61" t="s">
        <v>314</v>
      </c>
      <c r="F20" s="61">
        <v>15</v>
      </c>
      <c r="G20" s="61" t="s">
        <v>295</v>
      </c>
      <c r="H20" s="61" t="s">
        <v>296</v>
      </c>
      <c r="I20" s="61" t="s">
        <v>342</v>
      </c>
      <c r="J20" s="61" t="s">
        <v>343</v>
      </c>
      <c r="K20" s="23"/>
      <c r="L20" s="23"/>
    </row>
    <row r="21" spans="1:12" ht="15" hidden="1" outlineLevel="1" x14ac:dyDescent="0.25">
      <c r="A21" s="61">
        <v>51825</v>
      </c>
      <c r="B21" s="62">
        <v>43103</v>
      </c>
      <c r="C21" s="63">
        <v>43104.74590277778</v>
      </c>
      <c r="D21" s="61" t="s">
        <v>293</v>
      </c>
      <c r="E21" s="61" t="s">
        <v>344</v>
      </c>
      <c r="F21" s="61">
        <v>30</v>
      </c>
      <c r="G21" s="61" t="s">
        <v>308</v>
      </c>
      <c r="H21" s="61" t="s">
        <v>296</v>
      </c>
      <c r="I21" s="61" t="s">
        <v>345</v>
      </c>
      <c r="J21" s="61" t="s">
        <v>346</v>
      </c>
      <c r="K21" s="23"/>
      <c r="L21" s="23"/>
    </row>
    <row r="22" spans="1:12" ht="15" hidden="1" outlineLevel="1" x14ac:dyDescent="0.25">
      <c r="A22" s="61">
        <v>51828</v>
      </c>
      <c r="B22" s="62">
        <v>43103</v>
      </c>
      <c r="C22" s="63">
        <v>43104.366041666668</v>
      </c>
      <c r="D22" s="61" t="s">
        <v>293</v>
      </c>
      <c r="E22" s="61" t="s">
        <v>321</v>
      </c>
      <c r="F22" s="61">
        <v>10</v>
      </c>
      <c r="G22" s="61" t="s">
        <v>295</v>
      </c>
      <c r="H22" s="61" t="s">
        <v>296</v>
      </c>
      <c r="I22" s="61" t="s">
        <v>322</v>
      </c>
      <c r="J22" s="61" t="s">
        <v>347</v>
      </c>
      <c r="K22" s="23"/>
      <c r="L22" s="23"/>
    </row>
    <row r="23" spans="1:12" ht="15" hidden="1" outlineLevel="1" x14ac:dyDescent="0.25">
      <c r="A23" s="61">
        <v>51831</v>
      </c>
      <c r="B23" s="62">
        <v>43103</v>
      </c>
      <c r="C23" s="63">
        <v>43108.559247685182</v>
      </c>
      <c r="D23" s="61" t="s">
        <v>293</v>
      </c>
      <c r="E23" s="61" t="s">
        <v>311</v>
      </c>
      <c r="F23" s="61">
        <v>90</v>
      </c>
      <c r="G23" s="61" t="s">
        <v>295</v>
      </c>
      <c r="H23" s="61" t="s">
        <v>348</v>
      </c>
      <c r="I23" s="61" t="s">
        <v>349</v>
      </c>
      <c r="J23" s="61" t="s">
        <v>350</v>
      </c>
      <c r="K23" s="23"/>
      <c r="L23" s="23"/>
    </row>
    <row r="24" spans="1:12" ht="15" hidden="1" outlineLevel="1" x14ac:dyDescent="0.25">
      <c r="A24" s="61">
        <v>51833</v>
      </c>
      <c r="B24" s="62">
        <v>43103</v>
      </c>
      <c r="C24" s="63">
        <v>43104.427453703705</v>
      </c>
      <c r="D24" s="61" t="s">
        <v>293</v>
      </c>
      <c r="E24" s="61" t="s">
        <v>311</v>
      </c>
      <c r="F24" s="61">
        <v>20</v>
      </c>
      <c r="G24" s="61" t="s">
        <v>295</v>
      </c>
      <c r="H24" s="61" t="s">
        <v>296</v>
      </c>
      <c r="I24" s="61" t="s">
        <v>351</v>
      </c>
      <c r="J24" s="61" t="s">
        <v>352</v>
      </c>
      <c r="K24" s="23"/>
      <c r="L24" s="23"/>
    </row>
    <row r="25" spans="1:12" ht="15" hidden="1" outlineLevel="1" x14ac:dyDescent="0.25">
      <c r="A25" s="61">
        <v>51839</v>
      </c>
      <c r="B25" s="62">
        <v>43104</v>
      </c>
      <c r="C25" s="63">
        <v>43104.605462962965</v>
      </c>
      <c r="D25" s="61" t="s">
        <v>293</v>
      </c>
      <c r="E25" s="61" t="s">
        <v>353</v>
      </c>
      <c r="F25" s="61">
        <v>10</v>
      </c>
      <c r="G25" s="61" t="s">
        <v>295</v>
      </c>
      <c r="H25" s="61" t="s">
        <v>296</v>
      </c>
      <c r="I25" s="61" t="s">
        <v>354</v>
      </c>
      <c r="J25" s="61" t="s">
        <v>355</v>
      </c>
      <c r="K25" s="23"/>
      <c r="L25" s="23"/>
    </row>
    <row r="26" spans="1:12" ht="15" hidden="1" outlineLevel="1" x14ac:dyDescent="0.25">
      <c r="A26" s="61">
        <v>51841</v>
      </c>
      <c r="B26" s="62">
        <v>43104</v>
      </c>
      <c r="C26" s="63">
        <v>43104.617708333331</v>
      </c>
      <c r="D26" s="61" t="s">
        <v>293</v>
      </c>
      <c r="E26" s="61" t="s">
        <v>356</v>
      </c>
      <c r="F26" s="61">
        <v>25</v>
      </c>
      <c r="G26" s="61" t="s">
        <v>295</v>
      </c>
      <c r="H26" s="61" t="s">
        <v>296</v>
      </c>
      <c r="I26" s="61" t="s">
        <v>357</v>
      </c>
      <c r="J26" s="61" t="s">
        <v>358</v>
      </c>
      <c r="K26" s="23"/>
      <c r="L26" s="23"/>
    </row>
    <row r="27" spans="1:12" ht="15" hidden="1" outlineLevel="1" x14ac:dyDescent="0.25">
      <c r="A27" s="61">
        <v>51844</v>
      </c>
      <c r="B27" s="62">
        <v>43104</v>
      </c>
      <c r="C27" s="63">
        <v>43104.632303240738</v>
      </c>
      <c r="D27" s="61" t="s">
        <v>303</v>
      </c>
      <c r="E27" s="61" t="s">
        <v>321</v>
      </c>
      <c r="F27" s="61">
        <v>15</v>
      </c>
      <c r="G27" s="61" t="s">
        <v>295</v>
      </c>
      <c r="H27" s="61" t="s">
        <v>296</v>
      </c>
      <c r="I27" s="61" t="s">
        <v>359</v>
      </c>
      <c r="J27" s="61" t="s">
        <v>330</v>
      </c>
      <c r="K27" s="23"/>
      <c r="L27" s="23"/>
    </row>
    <row r="28" spans="1:12" ht="15" hidden="1" outlineLevel="1" x14ac:dyDescent="0.25">
      <c r="A28" s="61">
        <v>51845</v>
      </c>
      <c r="B28" s="62">
        <v>43104</v>
      </c>
      <c r="C28" s="63">
        <v>43109.500706018516</v>
      </c>
      <c r="D28" s="61" t="s">
        <v>293</v>
      </c>
      <c r="E28" s="61" t="s">
        <v>321</v>
      </c>
      <c r="F28" s="61">
        <v>60</v>
      </c>
      <c r="G28" s="61" t="s">
        <v>295</v>
      </c>
      <c r="H28" s="61" t="s">
        <v>296</v>
      </c>
      <c r="I28" s="61" t="s">
        <v>360</v>
      </c>
      <c r="J28" s="61" t="s">
        <v>361</v>
      </c>
      <c r="K28" s="23"/>
      <c r="L28" s="23"/>
    </row>
    <row r="29" spans="1:12" ht="15" hidden="1" outlineLevel="1" x14ac:dyDescent="0.25">
      <c r="A29" s="61">
        <v>51846</v>
      </c>
      <c r="B29" s="62">
        <v>43104</v>
      </c>
      <c r="C29" s="63">
        <v>43104.672430555554</v>
      </c>
      <c r="D29" s="61" t="s">
        <v>293</v>
      </c>
      <c r="E29" s="61" t="s">
        <v>321</v>
      </c>
      <c r="F29" s="61">
        <v>10</v>
      </c>
      <c r="G29" s="61" t="s">
        <v>295</v>
      </c>
      <c r="H29" s="61" t="s">
        <v>296</v>
      </c>
      <c r="I29" s="61" t="s">
        <v>322</v>
      </c>
      <c r="J29" s="61" t="s">
        <v>362</v>
      </c>
      <c r="K29" s="23"/>
      <c r="L29" s="23"/>
    </row>
    <row r="30" spans="1:12" ht="15" hidden="1" outlineLevel="1" x14ac:dyDescent="0.25">
      <c r="A30" s="61">
        <v>51847</v>
      </c>
      <c r="B30" s="62">
        <v>43104</v>
      </c>
      <c r="C30" s="63">
        <v>43105.614016203705</v>
      </c>
      <c r="D30" s="61" t="s">
        <v>293</v>
      </c>
      <c r="E30" s="61" t="s">
        <v>299</v>
      </c>
      <c r="F30" s="61">
        <v>30</v>
      </c>
      <c r="G30" s="61" t="s">
        <v>295</v>
      </c>
      <c r="H30" s="61" t="s">
        <v>296</v>
      </c>
      <c r="I30" s="61" t="s">
        <v>363</v>
      </c>
      <c r="J30" s="61" t="s">
        <v>364</v>
      </c>
      <c r="K30" s="23"/>
      <c r="L30" s="23"/>
    </row>
    <row r="31" spans="1:12" ht="15" hidden="1" outlineLevel="1" x14ac:dyDescent="0.25">
      <c r="A31" s="61">
        <v>51848</v>
      </c>
      <c r="B31" s="62">
        <v>43104</v>
      </c>
      <c r="C31" s="63">
        <v>43104.622604166667</v>
      </c>
      <c r="D31" s="61" t="s">
        <v>293</v>
      </c>
      <c r="E31" s="61" t="s">
        <v>365</v>
      </c>
      <c r="F31" s="61">
        <v>10</v>
      </c>
      <c r="G31" s="61" t="s">
        <v>295</v>
      </c>
      <c r="H31" s="61" t="s">
        <v>296</v>
      </c>
      <c r="I31" s="61" t="s">
        <v>322</v>
      </c>
      <c r="J31" s="61" t="s">
        <v>366</v>
      </c>
      <c r="K31" s="23"/>
      <c r="L31" s="23"/>
    </row>
    <row r="32" spans="1:12" ht="15" hidden="1" outlineLevel="1" x14ac:dyDescent="0.25">
      <c r="A32" s="61">
        <v>51856</v>
      </c>
      <c r="B32" s="62">
        <v>43104</v>
      </c>
      <c r="C32" s="63">
        <v>43105.417025462964</v>
      </c>
      <c r="D32" s="61" t="s">
        <v>293</v>
      </c>
      <c r="E32" s="61" t="s">
        <v>318</v>
      </c>
      <c r="F32" s="61">
        <v>10</v>
      </c>
      <c r="G32" s="61" t="s">
        <v>295</v>
      </c>
      <c r="H32" s="61" t="s">
        <v>296</v>
      </c>
      <c r="I32" s="61" t="s">
        <v>367</v>
      </c>
      <c r="J32" s="61" t="s">
        <v>368</v>
      </c>
      <c r="K32" s="23"/>
      <c r="L32" s="23"/>
    </row>
    <row r="33" spans="1:12" ht="15" hidden="1" outlineLevel="1" x14ac:dyDescent="0.25">
      <c r="A33" s="61">
        <v>51859</v>
      </c>
      <c r="B33" s="62">
        <v>43104</v>
      </c>
      <c r="C33" s="63">
        <v>43104.69259259259</v>
      </c>
      <c r="D33" s="61" t="s">
        <v>293</v>
      </c>
      <c r="E33" s="61" t="s">
        <v>369</v>
      </c>
      <c r="F33" s="61">
        <v>10</v>
      </c>
      <c r="G33" s="61" t="s">
        <v>295</v>
      </c>
      <c r="H33" s="61" t="s">
        <v>296</v>
      </c>
      <c r="I33" s="61" t="s">
        <v>370</v>
      </c>
      <c r="J33" s="61" t="s">
        <v>371</v>
      </c>
      <c r="K33" s="23"/>
      <c r="L33" s="23"/>
    </row>
    <row r="34" spans="1:12" ht="15" hidden="1" outlineLevel="1" x14ac:dyDescent="0.25">
      <c r="A34" s="61">
        <v>51870</v>
      </c>
      <c r="B34" s="62">
        <v>43105</v>
      </c>
      <c r="C34" s="63">
        <v>43105.598703703705</v>
      </c>
      <c r="D34" s="61" t="s">
        <v>293</v>
      </c>
      <c r="E34" s="61" t="s">
        <v>353</v>
      </c>
      <c r="F34" s="61">
        <v>10</v>
      </c>
      <c r="G34" s="61" t="s">
        <v>295</v>
      </c>
      <c r="H34" s="61" t="s">
        <v>296</v>
      </c>
      <c r="I34" s="61" t="s">
        <v>372</v>
      </c>
      <c r="J34" s="61" t="s">
        <v>373</v>
      </c>
      <c r="K34" s="23"/>
      <c r="L34" s="23"/>
    </row>
    <row r="35" spans="1:12" ht="15" hidden="1" outlineLevel="1" x14ac:dyDescent="0.25">
      <c r="A35" s="61">
        <v>50408</v>
      </c>
      <c r="B35" s="62">
        <v>43033</v>
      </c>
      <c r="C35" s="63">
        <v>43109.459537037037</v>
      </c>
      <c r="D35" s="61" t="s">
        <v>293</v>
      </c>
      <c r="E35" s="61" t="s">
        <v>353</v>
      </c>
      <c r="F35" s="61">
        <v>45</v>
      </c>
      <c r="G35" s="61" t="s">
        <v>295</v>
      </c>
      <c r="H35" s="61" t="s">
        <v>296</v>
      </c>
      <c r="I35" s="61" t="s">
        <v>374</v>
      </c>
      <c r="J35" s="61" t="s">
        <v>375</v>
      </c>
      <c r="K35" s="23"/>
      <c r="L35" s="23"/>
    </row>
    <row r="36" spans="1:12" ht="15" hidden="1" outlineLevel="1" x14ac:dyDescent="0.25">
      <c r="A36" s="61">
        <v>49078</v>
      </c>
      <c r="B36" s="62">
        <v>42955</v>
      </c>
      <c r="C36" s="63">
        <v>43119.446851851855</v>
      </c>
      <c r="D36" s="61" t="s">
        <v>293</v>
      </c>
      <c r="E36" s="61" t="s">
        <v>299</v>
      </c>
      <c r="F36" s="61">
        <v>30</v>
      </c>
      <c r="G36" s="61" t="s">
        <v>295</v>
      </c>
      <c r="H36" s="61" t="s">
        <v>296</v>
      </c>
      <c r="I36" s="61" t="s">
        <v>376</v>
      </c>
      <c r="J36" s="61" t="s">
        <v>377</v>
      </c>
      <c r="K36" s="23"/>
      <c r="L36" s="23"/>
    </row>
    <row r="37" spans="1:12" ht="15" hidden="1" outlineLevel="1" x14ac:dyDescent="0.25">
      <c r="A37" s="61">
        <v>51886</v>
      </c>
      <c r="B37" s="62">
        <v>43106</v>
      </c>
      <c r="C37" s="63">
        <v>43108.379317129627</v>
      </c>
      <c r="D37" s="61" t="s">
        <v>293</v>
      </c>
      <c r="E37" s="61" t="s">
        <v>299</v>
      </c>
      <c r="F37" s="61">
        <v>10</v>
      </c>
      <c r="G37" s="61" t="s">
        <v>295</v>
      </c>
      <c r="H37" s="61" t="s">
        <v>296</v>
      </c>
      <c r="I37" s="61" t="s">
        <v>322</v>
      </c>
      <c r="J37" s="61" t="s">
        <v>378</v>
      </c>
      <c r="K37" s="23"/>
      <c r="L37" s="23"/>
    </row>
    <row r="38" spans="1:12" ht="15" hidden="1" outlineLevel="1" x14ac:dyDescent="0.25">
      <c r="A38" s="61">
        <v>51889</v>
      </c>
      <c r="B38" s="62">
        <v>43108</v>
      </c>
      <c r="C38" s="63">
        <v>43108.407627314817</v>
      </c>
      <c r="D38" s="61" t="s">
        <v>293</v>
      </c>
      <c r="E38" s="61" t="s">
        <v>321</v>
      </c>
      <c r="F38" s="61">
        <v>10</v>
      </c>
      <c r="G38" s="61" t="s">
        <v>295</v>
      </c>
      <c r="H38" s="61" t="s">
        <v>296</v>
      </c>
      <c r="I38" s="61" t="s">
        <v>322</v>
      </c>
      <c r="J38" s="61" t="s">
        <v>379</v>
      </c>
      <c r="K38" s="23"/>
      <c r="L38" s="23"/>
    </row>
    <row r="39" spans="1:12" ht="15" hidden="1" outlineLevel="1" x14ac:dyDescent="0.25">
      <c r="A39" s="61">
        <v>51890</v>
      </c>
      <c r="B39" s="62">
        <v>43108</v>
      </c>
      <c r="C39" s="63">
        <v>43108.426493055558</v>
      </c>
      <c r="D39" s="61" t="s">
        <v>293</v>
      </c>
      <c r="E39" s="61" t="s">
        <v>353</v>
      </c>
      <c r="F39" s="61">
        <v>10</v>
      </c>
      <c r="G39" s="61" t="s">
        <v>295</v>
      </c>
      <c r="H39" s="61" t="s">
        <v>296</v>
      </c>
      <c r="I39" s="61" t="s">
        <v>380</v>
      </c>
      <c r="J39" s="61" t="s">
        <v>381</v>
      </c>
      <c r="K39" s="23"/>
      <c r="L39" s="23"/>
    </row>
    <row r="40" spans="1:12" ht="15" hidden="1" outlineLevel="1" x14ac:dyDescent="0.25">
      <c r="A40" s="61">
        <v>51896</v>
      </c>
      <c r="B40" s="62">
        <v>43108</v>
      </c>
      <c r="C40" s="63">
        <v>43115.452569444446</v>
      </c>
      <c r="D40" s="61" t="s">
        <v>293</v>
      </c>
      <c r="E40" s="61" t="s">
        <v>311</v>
      </c>
      <c r="F40" s="61">
        <v>20</v>
      </c>
      <c r="G40" s="61" t="s">
        <v>295</v>
      </c>
      <c r="H40" s="61" t="s">
        <v>296</v>
      </c>
      <c r="I40" s="61" t="s">
        <v>382</v>
      </c>
      <c r="J40" s="61" t="s">
        <v>383</v>
      </c>
      <c r="K40" s="23"/>
      <c r="L40" s="23"/>
    </row>
    <row r="41" spans="1:12" ht="15" hidden="1" outlineLevel="1" x14ac:dyDescent="0.25">
      <c r="A41" s="61">
        <v>51897</v>
      </c>
      <c r="B41" s="62">
        <v>43108</v>
      </c>
      <c r="C41" s="63">
        <v>43115.430532407408</v>
      </c>
      <c r="D41" s="61" t="s">
        <v>293</v>
      </c>
      <c r="E41" s="61" t="s">
        <v>304</v>
      </c>
      <c r="F41" s="61">
        <v>30</v>
      </c>
      <c r="G41" s="61" t="s">
        <v>308</v>
      </c>
      <c r="H41" s="61" t="s">
        <v>296</v>
      </c>
      <c r="I41" s="61" t="s">
        <v>384</v>
      </c>
      <c r="J41" s="61" t="s">
        <v>385</v>
      </c>
      <c r="K41" s="23"/>
      <c r="L41" s="23"/>
    </row>
    <row r="42" spans="1:12" ht="15" hidden="1" outlineLevel="1" x14ac:dyDescent="0.25">
      <c r="A42" s="61">
        <v>51903</v>
      </c>
      <c r="B42" s="62">
        <v>43108</v>
      </c>
      <c r="C42" s="63">
        <v>43108.672361111108</v>
      </c>
      <c r="D42" s="61" t="s">
        <v>293</v>
      </c>
      <c r="E42" s="61" t="s">
        <v>324</v>
      </c>
      <c r="F42" s="61">
        <v>30</v>
      </c>
      <c r="G42" s="61" t="s">
        <v>295</v>
      </c>
      <c r="H42" s="61" t="s">
        <v>296</v>
      </c>
      <c r="I42" s="61" t="s">
        <v>386</v>
      </c>
      <c r="J42" s="61" t="s">
        <v>387</v>
      </c>
      <c r="K42" s="23"/>
      <c r="L42" s="23"/>
    </row>
    <row r="43" spans="1:12" ht="15" hidden="1" outlineLevel="1" x14ac:dyDescent="0.25">
      <c r="A43" s="61">
        <v>51910</v>
      </c>
      <c r="B43" s="62">
        <v>43108</v>
      </c>
      <c r="C43" s="63">
        <v>43115.455277777779</v>
      </c>
      <c r="D43" s="61" t="s">
        <v>303</v>
      </c>
      <c r="E43" s="61" t="s">
        <v>311</v>
      </c>
      <c r="F43" s="61">
        <v>20</v>
      </c>
      <c r="G43" s="61" t="s">
        <v>295</v>
      </c>
      <c r="H43" s="61" t="s">
        <v>296</v>
      </c>
      <c r="I43" s="61" t="s">
        <v>388</v>
      </c>
      <c r="J43" s="61" t="s">
        <v>389</v>
      </c>
      <c r="K43" s="23"/>
      <c r="L43" s="23"/>
    </row>
    <row r="44" spans="1:12" ht="15" hidden="1" outlineLevel="1" x14ac:dyDescent="0.25">
      <c r="A44" s="61">
        <v>51913</v>
      </c>
      <c r="B44" s="62">
        <v>43108</v>
      </c>
      <c r="C44" s="63">
        <v>43108.647280092591</v>
      </c>
      <c r="D44" s="61" t="s">
        <v>293</v>
      </c>
      <c r="E44" s="61" t="s">
        <v>294</v>
      </c>
      <c r="F44" s="61">
        <v>10</v>
      </c>
      <c r="G44" s="61" t="s">
        <v>295</v>
      </c>
      <c r="H44" s="61" t="s">
        <v>296</v>
      </c>
      <c r="I44" s="61" t="s">
        <v>322</v>
      </c>
      <c r="J44" s="61" t="s">
        <v>390</v>
      </c>
      <c r="K44" s="23"/>
      <c r="L44" s="23"/>
    </row>
    <row r="45" spans="1:12" ht="15" hidden="1" outlineLevel="1" x14ac:dyDescent="0.25">
      <c r="A45" s="61">
        <v>51915</v>
      </c>
      <c r="B45" s="62">
        <v>43108</v>
      </c>
      <c r="C45" s="63">
        <v>43108.673981481479</v>
      </c>
      <c r="D45" s="61" t="s">
        <v>293</v>
      </c>
      <c r="E45" s="61" t="s">
        <v>356</v>
      </c>
      <c r="F45" s="61">
        <v>10</v>
      </c>
      <c r="G45" s="61" t="s">
        <v>295</v>
      </c>
      <c r="H45" s="61" t="s">
        <v>296</v>
      </c>
      <c r="I45" s="61" t="s">
        <v>391</v>
      </c>
      <c r="J45" s="61" t="s">
        <v>392</v>
      </c>
      <c r="K45" s="23"/>
      <c r="L45" s="23"/>
    </row>
    <row r="46" spans="1:12" ht="15" hidden="1" outlineLevel="1" x14ac:dyDescent="0.25">
      <c r="A46" s="61">
        <v>51916</v>
      </c>
      <c r="B46" s="62">
        <v>43108</v>
      </c>
      <c r="C46" s="63">
        <v>43108.649606481478</v>
      </c>
      <c r="D46" s="61" t="s">
        <v>293</v>
      </c>
      <c r="E46" s="61" t="s">
        <v>321</v>
      </c>
      <c r="F46" s="61">
        <v>10</v>
      </c>
      <c r="G46" s="61" t="s">
        <v>295</v>
      </c>
      <c r="H46" s="61" t="s">
        <v>296</v>
      </c>
      <c r="I46" s="61" t="s">
        <v>322</v>
      </c>
      <c r="J46" s="61" t="s">
        <v>393</v>
      </c>
      <c r="K46" s="23"/>
      <c r="L46" s="23"/>
    </row>
    <row r="47" spans="1:12" ht="15" hidden="1" outlineLevel="1" x14ac:dyDescent="0.25">
      <c r="A47" s="61">
        <v>51918</v>
      </c>
      <c r="B47" s="62">
        <v>43108</v>
      </c>
      <c r="C47" s="63">
        <v>43108.642962962964</v>
      </c>
      <c r="D47" s="61" t="s">
        <v>293</v>
      </c>
      <c r="E47" s="61" t="s">
        <v>321</v>
      </c>
      <c r="F47" s="61">
        <v>10</v>
      </c>
      <c r="G47" s="61" t="s">
        <v>295</v>
      </c>
      <c r="H47" s="61" t="s">
        <v>296</v>
      </c>
      <c r="I47" s="61" t="s">
        <v>322</v>
      </c>
      <c r="J47" s="61" t="s">
        <v>394</v>
      </c>
      <c r="K47" s="23"/>
      <c r="L47" s="23"/>
    </row>
    <row r="48" spans="1:12" ht="15" hidden="1" outlineLevel="1" x14ac:dyDescent="0.25">
      <c r="A48" s="61">
        <v>51922</v>
      </c>
      <c r="B48" s="62">
        <v>43108</v>
      </c>
      <c r="C48" s="63">
        <v>43109.361712962964</v>
      </c>
      <c r="D48" s="61" t="s">
        <v>293</v>
      </c>
      <c r="E48" s="61" t="s">
        <v>395</v>
      </c>
      <c r="F48" s="61">
        <v>10</v>
      </c>
      <c r="G48" s="61" t="s">
        <v>295</v>
      </c>
      <c r="H48" s="61" t="s">
        <v>296</v>
      </c>
      <c r="I48" s="61" t="s">
        <v>322</v>
      </c>
      <c r="J48" s="61" t="s">
        <v>396</v>
      </c>
      <c r="K48" s="23"/>
      <c r="L48" s="23"/>
    </row>
    <row r="49" spans="1:12" ht="15" hidden="1" outlineLevel="1" x14ac:dyDescent="0.25">
      <c r="A49" s="61">
        <v>51927</v>
      </c>
      <c r="B49" s="62">
        <v>43108</v>
      </c>
      <c r="C49" s="63">
        <v>43109.36619212963</v>
      </c>
      <c r="D49" s="61" t="s">
        <v>293</v>
      </c>
      <c r="E49" s="61" t="s">
        <v>340</v>
      </c>
      <c r="F49" s="61">
        <v>10</v>
      </c>
      <c r="G49" s="61" t="s">
        <v>295</v>
      </c>
      <c r="H49" s="61" t="s">
        <v>296</v>
      </c>
      <c r="I49" s="61" t="s">
        <v>322</v>
      </c>
      <c r="J49" s="61" t="s">
        <v>397</v>
      </c>
      <c r="K49" s="23"/>
      <c r="L49" s="23"/>
    </row>
    <row r="50" spans="1:12" ht="15" hidden="1" outlineLevel="1" x14ac:dyDescent="0.25">
      <c r="A50" s="61">
        <v>51933</v>
      </c>
      <c r="B50" s="62">
        <v>43109</v>
      </c>
      <c r="C50" s="63">
        <v>43109.38722222222</v>
      </c>
      <c r="D50" s="61" t="s">
        <v>293</v>
      </c>
      <c r="E50" s="61" t="s">
        <v>398</v>
      </c>
      <c r="F50" s="61">
        <v>15</v>
      </c>
      <c r="G50" s="61" t="s">
        <v>295</v>
      </c>
      <c r="H50" s="61" t="s">
        <v>348</v>
      </c>
      <c r="I50" s="61" t="s">
        <v>399</v>
      </c>
      <c r="J50" s="61" t="s">
        <v>400</v>
      </c>
      <c r="K50" s="23"/>
      <c r="L50" s="23"/>
    </row>
    <row r="51" spans="1:12" ht="15" hidden="1" outlineLevel="1" x14ac:dyDescent="0.25">
      <c r="A51" s="61">
        <v>51938</v>
      </c>
      <c r="B51" s="62">
        <v>43109</v>
      </c>
      <c r="C51" s="63">
        <v>43109.489502314813</v>
      </c>
      <c r="D51" s="61" t="s">
        <v>293</v>
      </c>
      <c r="E51" s="61" t="s">
        <v>321</v>
      </c>
      <c r="F51" s="61">
        <v>10</v>
      </c>
      <c r="G51" s="61" t="s">
        <v>295</v>
      </c>
      <c r="H51" s="61" t="s">
        <v>296</v>
      </c>
      <c r="I51" s="61" t="s">
        <v>322</v>
      </c>
      <c r="J51" s="61" t="s">
        <v>401</v>
      </c>
      <c r="K51" s="23"/>
      <c r="L51" s="23"/>
    </row>
    <row r="52" spans="1:12" ht="15" hidden="1" outlineLevel="1" x14ac:dyDescent="0.25">
      <c r="A52" s="61">
        <v>51940</v>
      </c>
      <c r="B52" s="62">
        <v>43109</v>
      </c>
      <c r="C52" s="63">
        <v>43109.563009259262</v>
      </c>
      <c r="D52" s="61" t="s">
        <v>293</v>
      </c>
      <c r="E52" s="61" t="s">
        <v>321</v>
      </c>
      <c r="F52" s="61">
        <v>10</v>
      </c>
      <c r="G52" s="61" t="s">
        <v>295</v>
      </c>
      <c r="H52" s="61" t="s">
        <v>296</v>
      </c>
      <c r="I52" s="61" t="s">
        <v>322</v>
      </c>
      <c r="J52" s="61" t="s">
        <v>402</v>
      </c>
      <c r="K52" s="23"/>
      <c r="L52" s="23"/>
    </row>
    <row r="53" spans="1:12" ht="15" hidden="1" outlineLevel="1" x14ac:dyDescent="0.25">
      <c r="A53" s="61">
        <v>51947</v>
      </c>
      <c r="B53" s="62">
        <v>43109</v>
      </c>
      <c r="C53" s="63">
        <v>43109.55846064815</v>
      </c>
      <c r="D53" s="61" t="s">
        <v>293</v>
      </c>
      <c r="E53" s="61" t="s">
        <v>331</v>
      </c>
      <c r="F53" s="61">
        <v>10</v>
      </c>
      <c r="G53" s="61" t="s">
        <v>295</v>
      </c>
      <c r="H53" s="61" t="s">
        <v>296</v>
      </c>
      <c r="I53" s="61" t="s">
        <v>322</v>
      </c>
      <c r="J53" s="61" t="s">
        <v>403</v>
      </c>
      <c r="K53" s="23"/>
      <c r="L53" s="23"/>
    </row>
    <row r="54" spans="1:12" ht="15" hidden="1" outlineLevel="1" x14ac:dyDescent="0.25">
      <c r="A54" s="61">
        <v>51954</v>
      </c>
      <c r="B54" s="62">
        <v>43109</v>
      </c>
      <c r="C54" s="63">
        <v>43117.585787037038</v>
      </c>
      <c r="D54" s="61" t="s">
        <v>293</v>
      </c>
      <c r="E54" s="61" t="s">
        <v>404</v>
      </c>
      <c r="F54" s="61">
        <v>110</v>
      </c>
      <c r="G54" s="61" t="s">
        <v>295</v>
      </c>
      <c r="H54" s="61" t="s">
        <v>296</v>
      </c>
      <c r="I54" s="61" t="s">
        <v>405</v>
      </c>
      <c r="J54" s="61" t="s">
        <v>406</v>
      </c>
      <c r="K54" s="23"/>
      <c r="L54" s="23"/>
    </row>
    <row r="55" spans="1:12" ht="15" hidden="1" outlineLevel="1" x14ac:dyDescent="0.25">
      <c r="A55" s="61">
        <v>51957</v>
      </c>
      <c r="B55" s="62">
        <v>43109</v>
      </c>
      <c r="C55" s="63">
        <v>43109.675046296295</v>
      </c>
      <c r="D55" s="61" t="s">
        <v>293</v>
      </c>
      <c r="E55" s="61" t="s">
        <v>331</v>
      </c>
      <c r="F55" s="61">
        <v>10</v>
      </c>
      <c r="G55" s="61" t="s">
        <v>295</v>
      </c>
      <c r="H55" s="61" t="s">
        <v>296</v>
      </c>
      <c r="I55" s="61" t="s">
        <v>322</v>
      </c>
      <c r="J55" s="61" t="s">
        <v>407</v>
      </c>
      <c r="K55" s="23"/>
      <c r="L55" s="23"/>
    </row>
    <row r="56" spans="1:12" ht="15" hidden="1" outlineLevel="1" x14ac:dyDescent="0.25">
      <c r="A56" s="61">
        <v>51966</v>
      </c>
      <c r="B56" s="62">
        <v>43110</v>
      </c>
      <c r="C56" s="63">
        <v>43115.42496527778</v>
      </c>
      <c r="D56" s="61" t="s">
        <v>293</v>
      </c>
      <c r="E56" s="61" t="s">
        <v>404</v>
      </c>
      <c r="F56" s="61">
        <v>20</v>
      </c>
      <c r="G56" s="61" t="s">
        <v>295</v>
      </c>
      <c r="H56" s="61" t="s">
        <v>296</v>
      </c>
      <c r="I56" s="61" t="s">
        <v>408</v>
      </c>
      <c r="J56" s="61" t="s">
        <v>409</v>
      </c>
      <c r="K56" s="23"/>
      <c r="L56" s="23"/>
    </row>
    <row r="57" spans="1:12" ht="15" hidden="1" outlineLevel="1" x14ac:dyDescent="0.25">
      <c r="A57" s="61">
        <v>51972</v>
      </c>
      <c r="B57" s="62">
        <v>43110</v>
      </c>
      <c r="C57" s="63">
        <v>43110.48847222222</v>
      </c>
      <c r="D57" s="61" t="s">
        <v>293</v>
      </c>
      <c r="E57" s="61" t="s">
        <v>331</v>
      </c>
      <c r="F57" s="61">
        <v>10</v>
      </c>
      <c r="G57" s="61" t="s">
        <v>295</v>
      </c>
      <c r="H57" s="61" t="s">
        <v>348</v>
      </c>
      <c r="I57" s="61" t="s">
        <v>410</v>
      </c>
      <c r="J57" s="61" t="s">
        <v>411</v>
      </c>
      <c r="K57" s="23"/>
      <c r="L57" s="23"/>
    </row>
    <row r="58" spans="1:12" ht="15" hidden="1" outlineLevel="1" x14ac:dyDescent="0.25">
      <c r="A58" s="61">
        <v>51973</v>
      </c>
      <c r="B58" s="62">
        <v>43110</v>
      </c>
      <c r="C58" s="63">
        <v>43110.501701388886</v>
      </c>
      <c r="D58" s="61" t="s">
        <v>293</v>
      </c>
      <c r="E58" s="61" t="s">
        <v>331</v>
      </c>
      <c r="F58" s="61">
        <v>10</v>
      </c>
      <c r="G58" s="61" t="s">
        <v>295</v>
      </c>
      <c r="H58" s="61" t="s">
        <v>296</v>
      </c>
      <c r="I58" s="61" t="s">
        <v>322</v>
      </c>
      <c r="J58" s="61" t="s">
        <v>412</v>
      </c>
      <c r="K58" s="23"/>
      <c r="L58" s="23"/>
    </row>
    <row r="59" spans="1:12" ht="15" hidden="1" outlineLevel="1" x14ac:dyDescent="0.25">
      <c r="A59" s="61">
        <v>51976</v>
      </c>
      <c r="B59" s="62">
        <v>43110</v>
      </c>
      <c r="C59" s="63">
        <v>43110.578148148146</v>
      </c>
      <c r="D59" s="61" t="s">
        <v>293</v>
      </c>
      <c r="E59" s="61" t="s">
        <v>413</v>
      </c>
      <c r="F59" s="61">
        <v>10</v>
      </c>
      <c r="G59" s="61" t="s">
        <v>295</v>
      </c>
      <c r="H59" s="61" t="s">
        <v>296</v>
      </c>
      <c r="I59" s="61" t="s">
        <v>414</v>
      </c>
      <c r="J59" s="61" t="s">
        <v>415</v>
      </c>
      <c r="K59" s="23"/>
      <c r="L59" s="23"/>
    </row>
    <row r="60" spans="1:12" ht="15" hidden="1" outlineLevel="1" x14ac:dyDescent="0.25">
      <c r="A60" s="61">
        <v>51984</v>
      </c>
      <c r="B60" s="62">
        <v>43110</v>
      </c>
      <c r="C60" s="63">
        <v>43111.39435185185</v>
      </c>
      <c r="D60" s="61" t="s">
        <v>293</v>
      </c>
      <c r="E60" s="61" t="s">
        <v>321</v>
      </c>
      <c r="F60" s="61">
        <v>10</v>
      </c>
      <c r="G60" s="61" t="s">
        <v>295</v>
      </c>
      <c r="H60" s="61" t="s">
        <v>296</v>
      </c>
      <c r="I60" s="61" t="s">
        <v>322</v>
      </c>
      <c r="J60" s="61" t="s">
        <v>393</v>
      </c>
      <c r="K60" s="23"/>
      <c r="L60" s="23"/>
    </row>
    <row r="61" spans="1:12" ht="15" hidden="1" outlineLevel="1" x14ac:dyDescent="0.25">
      <c r="A61" s="61">
        <v>51987</v>
      </c>
      <c r="B61" s="62">
        <v>43110</v>
      </c>
      <c r="C61" s="63">
        <v>43111.610381944447</v>
      </c>
      <c r="D61" s="61" t="s">
        <v>293</v>
      </c>
      <c r="E61" s="61" t="s">
        <v>304</v>
      </c>
      <c r="F61" s="61">
        <v>15</v>
      </c>
      <c r="G61" s="61" t="s">
        <v>295</v>
      </c>
      <c r="H61" s="61" t="s">
        <v>296</v>
      </c>
      <c r="I61" s="61" t="s">
        <v>416</v>
      </c>
      <c r="J61" s="61" t="s">
        <v>417</v>
      </c>
      <c r="K61" s="23"/>
      <c r="L61" s="23"/>
    </row>
    <row r="62" spans="1:12" ht="15" hidden="1" outlineLevel="1" x14ac:dyDescent="0.25">
      <c r="A62" s="61">
        <v>51988</v>
      </c>
      <c r="B62" s="62">
        <v>43110</v>
      </c>
      <c r="C62" s="63">
        <v>43119.449976851851</v>
      </c>
      <c r="D62" s="61" t="s">
        <v>293</v>
      </c>
      <c r="E62" s="61" t="s">
        <v>314</v>
      </c>
      <c r="F62" s="61">
        <v>135</v>
      </c>
      <c r="G62" s="61" t="s">
        <v>295</v>
      </c>
      <c r="H62" s="61" t="s">
        <v>296</v>
      </c>
      <c r="I62" s="61" t="s">
        <v>418</v>
      </c>
      <c r="J62" s="61" t="s">
        <v>419</v>
      </c>
      <c r="K62" s="23"/>
      <c r="L62" s="23"/>
    </row>
    <row r="63" spans="1:12" ht="15" hidden="1" outlineLevel="1" x14ac:dyDescent="0.25">
      <c r="A63" s="61">
        <v>51992</v>
      </c>
      <c r="B63" s="62">
        <v>43110</v>
      </c>
      <c r="C63" s="63">
        <v>43111.407777777778</v>
      </c>
      <c r="D63" s="61" t="s">
        <v>293</v>
      </c>
      <c r="E63" s="61" t="s">
        <v>353</v>
      </c>
      <c r="F63" s="61">
        <v>10</v>
      </c>
      <c r="G63" s="61" t="s">
        <v>295</v>
      </c>
      <c r="H63" s="61" t="s">
        <v>296</v>
      </c>
      <c r="I63" s="61" t="s">
        <v>420</v>
      </c>
      <c r="J63" s="61" t="s">
        <v>373</v>
      </c>
      <c r="K63" s="23"/>
      <c r="L63" s="23"/>
    </row>
    <row r="64" spans="1:12" ht="15" hidden="1" outlineLevel="1" x14ac:dyDescent="0.25">
      <c r="A64" s="61">
        <v>51994</v>
      </c>
      <c r="B64" s="62">
        <v>43110</v>
      </c>
      <c r="C64" s="63">
        <v>43112.637002314812</v>
      </c>
      <c r="D64" s="61" t="s">
        <v>293</v>
      </c>
      <c r="E64" s="61" t="s">
        <v>413</v>
      </c>
      <c r="F64" s="61">
        <v>30</v>
      </c>
      <c r="G64" s="61" t="s">
        <v>295</v>
      </c>
      <c r="H64" s="61" t="s">
        <v>296</v>
      </c>
      <c r="I64" s="61" t="s">
        <v>421</v>
      </c>
      <c r="J64" s="61" t="s">
        <v>422</v>
      </c>
      <c r="K64" s="23"/>
      <c r="L64" s="23"/>
    </row>
    <row r="65" spans="1:12" ht="15" hidden="1" outlineLevel="1" x14ac:dyDescent="0.25">
      <c r="A65" s="61">
        <v>52011</v>
      </c>
      <c r="B65" s="62">
        <v>43111</v>
      </c>
      <c r="C65" s="63">
        <v>43112.409004629626</v>
      </c>
      <c r="D65" s="61" t="s">
        <v>293</v>
      </c>
      <c r="E65" s="61" t="s">
        <v>324</v>
      </c>
      <c r="F65" s="61">
        <v>20</v>
      </c>
      <c r="G65" s="61" t="s">
        <v>295</v>
      </c>
      <c r="H65" s="61" t="s">
        <v>296</v>
      </c>
      <c r="I65" s="61" t="s">
        <v>322</v>
      </c>
      <c r="J65" s="61" t="s">
        <v>423</v>
      </c>
      <c r="K65" s="23"/>
      <c r="L65" s="23"/>
    </row>
    <row r="66" spans="1:12" ht="15" hidden="1" outlineLevel="1" x14ac:dyDescent="0.25">
      <c r="A66" s="61">
        <v>52013</v>
      </c>
      <c r="B66" s="62">
        <v>43111</v>
      </c>
      <c r="C66" s="63">
        <v>43112.426874999997</v>
      </c>
      <c r="D66" s="61" t="s">
        <v>293</v>
      </c>
      <c r="E66" s="61" t="s">
        <v>321</v>
      </c>
      <c r="F66" s="61">
        <v>10</v>
      </c>
      <c r="G66" s="61" t="s">
        <v>295</v>
      </c>
      <c r="H66" s="61" t="s">
        <v>296</v>
      </c>
      <c r="I66" s="61" t="s">
        <v>322</v>
      </c>
      <c r="J66" s="61" t="s">
        <v>424</v>
      </c>
      <c r="K66" s="23"/>
      <c r="L66" s="23"/>
    </row>
    <row r="67" spans="1:12" ht="15" hidden="1" outlineLevel="1" x14ac:dyDescent="0.25">
      <c r="A67" s="61">
        <v>52020</v>
      </c>
      <c r="B67" s="62">
        <v>43111</v>
      </c>
      <c r="C67" s="63">
        <v>43112.430393518516</v>
      </c>
      <c r="D67" s="61" t="s">
        <v>293</v>
      </c>
      <c r="E67" s="61" t="s">
        <v>311</v>
      </c>
      <c r="F67" s="61">
        <v>10</v>
      </c>
      <c r="G67" s="61" t="s">
        <v>295</v>
      </c>
      <c r="H67" s="61" t="s">
        <v>296</v>
      </c>
      <c r="I67" s="61" t="s">
        <v>425</v>
      </c>
      <c r="J67" s="61" t="s">
        <v>426</v>
      </c>
      <c r="K67" s="23"/>
      <c r="L67" s="23"/>
    </row>
    <row r="68" spans="1:12" ht="15" hidden="1" outlineLevel="1" x14ac:dyDescent="0.25">
      <c r="A68" s="61">
        <v>52022</v>
      </c>
      <c r="B68" s="62">
        <v>43111</v>
      </c>
      <c r="C68" s="63">
        <v>43112.436874999999</v>
      </c>
      <c r="D68" s="61" t="s">
        <v>293</v>
      </c>
      <c r="E68" s="61" t="s">
        <v>369</v>
      </c>
      <c r="F68" s="61">
        <v>10</v>
      </c>
      <c r="G68" s="61" t="s">
        <v>295</v>
      </c>
      <c r="H68" s="61" t="s">
        <v>296</v>
      </c>
      <c r="I68" s="61" t="s">
        <v>322</v>
      </c>
      <c r="J68" s="61" t="s">
        <v>427</v>
      </c>
      <c r="K68" s="23"/>
      <c r="L68" s="23"/>
    </row>
    <row r="69" spans="1:12" ht="15" hidden="1" outlineLevel="1" x14ac:dyDescent="0.25">
      <c r="A69" s="61">
        <v>52026</v>
      </c>
      <c r="B69" s="62">
        <v>43111</v>
      </c>
      <c r="C69" s="63">
        <v>43123.641261574077</v>
      </c>
      <c r="D69" s="61" t="s">
        <v>293</v>
      </c>
      <c r="E69" s="61" t="s">
        <v>324</v>
      </c>
      <c r="F69" s="61">
        <v>120</v>
      </c>
      <c r="G69" s="61" t="s">
        <v>295</v>
      </c>
      <c r="H69" s="61" t="s">
        <v>296</v>
      </c>
      <c r="I69" s="61" t="s">
        <v>428</v>
      </c>
      <c r="J69" s="61" t="s">
        <v>429</v>
      </c>
      <c r="K69" s="23"/>
      <c r="L69" s="23"/>
    </row>
    <row r="70" spans="1:12" ht="15" hidden="1" outlineLevel="1" x14ac:dyDescent="0.25">
      <c r="A70" s="61">
        <v>52046</v>
      </c>
      <c r="B70" s="62">
        <v>43112</v>
      </c>
      <c r="C70" s="63">
        <v>43115.466527777775</v>
      </c>
      <c r="D70" s="61" t="s">
        <v>303</v>
      </c>
      <c r="E70" s="61" t="s">
        <v>331</v>
      </c>
      <c r="F70" s="61">
        <v>10</v>
      </c>
      <c r="G70" s="61" t="s">
        <v>295</v>
      </c>
      <c r="H70" s="61" t="s">
        <v>296</v>
      </c>
      <c r="I70" s="61" t="s">
        <v>430</v>
      </c>
      <c r="J70" s="61" t="s">
        <v>431</v>
      </c>
      <c r="K70" s="23"/>
      <c r="L70" s="23"/>
    </row>
    <row r="71" spans="1:12" ht="15" hidden="1" outlineLevel="1" x14ac:dyDescent="0.25">
      <c r="A71" s="61">
        <v>52053</v>
      </c>
      <c r="B71" s="62">
        <v>43112</v>
      </c>
      <c r="C71" s="63">
        <v>43115.50267361111</v>
      </c>
      <c r="D71" s="61" t="s">
        <v>293</v>
      </c>
      <c r="E71" s="61" t="s">
        <v>356</v>
      </c>
      <c r="F71" s="61">
        <v>45</v>
      </c>
      <c r="G71" s="61" t="s">
        <v>308</v>
      </c>
      <c r="H71" s="61" t="s">
        <v>296</v>
      </c>
      <c r="I71" s="61" t="s">
        <v>432</v>
      </c>
      <c r="J71" s="61" t="s">
        <v>433</v>
      </c>
      <c r="K71" s="23"/>
      <c r="L71" s="23"/>
    </row>
    <row r="72" spans="1:12" ht="15" hidden="1" outlineLevel="1" x14ac:dyDescent="0.25">
      <c r="A72" s="61">
        <v>52054</v>
      </c>
      <c r="B72" s="62">
        <v>43112</v>
      </c>
      <c r="C72" s="63">
        <v>43117.36273148148</v>
      </c>
      <c r="D72" s="61" t="s">
        <v>293</v>
      </c>
      <c r="E72" s="61" t="s">
        <v>404</v>
      </c>
      <c r="F72" s="61">
        <v>90</v>
      </c>
      <c r="G72" s="61" t="s">
        <v>295</v>
      </c>
      <c r="H72" s="61" t="s">
        <v>296</v>
      </c>
      <c r="I72" s="61" t="s">
        <v>434</v>
      </c>
      <c r="J72" s="61" t="s">
        <v>435</v>
      </c>
      <c r="K72" s="23"/>
      <c r="L72" s="23"/>
    </row>
    <row r="73" spans="1:12" ht="15" hidden="1" outlineLevel="1" x14ac:dyDescent="0.25">
      <c r="A73" s="61">
        <v>52055</v>
      </c>
      <c r="B73" s="62">
        <v>43112</v>
      </c>
      <c r="C73" s="63">
        <v>43131.441458333335</v>
      </c>
      <c r="D73" s="61" t="s">
        <v>293</v>
      </c>
      <c r="E73" s="61" t="s">
        <v>404</v>
      </c>
      <c r="F73" s="61">
        <v>90</v>
      </c>
      <c r="G73" s="61" t="s">
        <v>295</v>
      </c>
      <c r="H73" s="61" t="s">
        <v>296</v>
      </c>
      <c r="I73" s="61" t="s">
        <v>436</v>
      </c>
      <c r="J73" s="61" t="s">
        <v>437</v>
      </c>
      <c r="K73" s="23"/>
      <c r="L73" s="23"/>
    </row>
    <row r="74" spans="1:12" ht="15" hidden="1" outlineLevel="1" x14ac:dyDescent="0.25">
      <c r="A74" s="61">
        <v>52057</v>
      </c>
      <c r="B74" s="62">
        <v>43114</v>
      </c>
      <c r="C74" s="63">
        <v>43115.439143518517</v>
      </c>
      <c r="D74" s="61" t="s">
        <v>293</v>
      </c>
      <c r="E74" s="61" t="s">
        <v>356</v>
      </c>
      <c r="F74" s="61">
        <v>20</v>
      </c>
      <c r="G74" s="61" t="s">
        <v>295</v>
      </c>
      <c r="H74" s="61" t="s">
        <v>296</v>
      </c>
      <c r="I74" s="61" t="s">
        <v>438</v>
      </c>
      <c r="J74" s="61" t="s">
        <v>439</v>
      </c>
      <c r="K74" s="23"/>
      <c r="L74" s="23"/>
    </row>
    <row r="75" spans="1:12" ht="15" hidden="1" outlineLevel="1" x14ac:dyDescent="0.25">
      <c r="A75" s="61">
        <v>52058</v>
      </c>
      <c r="B75" s="62">
        <v>43115</v>
      </c>
      <c r="C75" s="63">
        <v>43115.461354166669</v>
      </c>
      <c r="D75" s="61" t="s">
        <v>293</v>
      </c>
      <c r="E75" s="61" t="s">
        <v>321</v>
      </c>
      <c r="F75" s="61">
        <v>10</v>
      </c>
      <c r="G75" s="61" t="s">
        <v>295</v>
      </c>
      <c r="H75" s="61" t="s">
        <v>296</v>
      </c>
      <c r="I75" s="61" t="s">
        <v>440</v>
      </c>
      <c r="J75" s="61" t="s">
        <v>441</v>
      </c>
      <c r="K75" s="23"/>
      <c r="L75" s="23"/>
    </row>
    <row r="76" spans="1:12" ht="15" hidden="1" outlineLevel="1" x14ac:dyDescent="0.25">
      <c r="A76" s="61">
        <v>52077</v>
      </c>
      <c r="B76" s="62">
        <v>43115</v>
      </c>
      <c r="C76" s="63">
        <v>43115.639664351853</v>
      </c>
      <c r="D76" s="61" t="s">
        <v>293</v>
      </c>
      <c r="E76" s="61" t="s">
        <v>331</v>
      </c>
      <c r="F76" s="61">
        <v>15</v>
      </c>
      <c r="G76" s="61" t="s">
        <v>295</v>
      </c>
      <c r="H76" s="61" t="s">
        <v>296</v>
      </c>
      <c r="I76" s="61" t="s">
        <v>322</v>
      </c>
      <c r="J76" s="61" t="s">
        <v>442</v>
      </c>
      <c r="K76" s="23"/>
      <c r="L76" s="23"/>
    </row>
    <row r="77" spans="1:12" ht="15" hidden="1" outlineLevel="1" x14ac:dyDescent="0.25">
      <c r="A77" s="61">
        <v>52078</v>
      </c>
      <c r="B77" s="62">
        <v>43115</v>
      </c>
      <c r="C77" s="63">
        <v>43115.643761574072</v>
      </c>
      <c r="D77" s="61" t="s">
        <v>293</v>
      </c>
      <c r="E77" s="61" t="s">
        <v>321</v>
      </c>
      <c r="F77" s="61">
        <v>10</v>
      </c>
      <c r="G77" s="61" t="s">
        <v>295</v>
      </c>
      <c r="H77" s="61" t="s">
        <v>296</v>
      </c>
      <c r="I77" s="61" t="s">
        <v>322</v>
      </c>
      <c r="J77" s="61" t="s">
        <v>443</v>
      </c>
      <c r="K77" s="23"/>
      <c r="L77" s="23"/>
    </row>
    <row r="78" spans="1:12" ht="15" hidden="1" outlineLevel="1" x14ac:dyDescent="0.25">
      <c r="A78" s="61">
        <v>52080</v>
      </c>
      <c r="B78" s="62">
        <v>43115</v>
      </c>
      <c r="C78" s="63">
        <v>43116.367326388892</v>
      </c>
      <c r="D78" s="61" t="s">
        <v>293</v>
      </c>
      <c r="E78" s="61" t="s">
        <v>321</v>
      </c>
      <c r="F78" s="61">
        <v>10</v>
      </c>
      <c r="G78" s="61" t="s">
        <v>295</v>
      </c>
      <c r="H78" s="61" t="s">
        <v>296</v>
      </c>
      <c r="I78" s="61" t="s">
        <v>444</v>
      </c>
      <c r="J78" s="61" t="s">
        <v>445</v>
      </c>
      <c r="K78" s="23"/>
      <c r="L78" s="23"/>
    </row>
    <row r="79" spans="1:12" ht="15" hidden="1" outlineLevel="1" x14ac:dyDescent="0.25">
      <c r="A79" s="61">
        <v>52100</v>
      </c>
      <c r="B79" s="62">
        <v>43116</v>
      </c>
      <c r="C79" s="63">
        <v>43116.517083333332</v>
      </c>
      <c r="D79" s="61" t="s">
        <v>293</v>
      </c>
      <c r="E79" s="61" t="s">
        <v>304</v>
      </c>
      <c r="F79" s="61">
        <v>15</v>
      </c>
      <c r="G79" s="61" t="s">
        <v>308</v>
      </c>
      <c r="H79" s="61" t="s">
        <v>296</v>
      </c>
      <c r="I79" s="61" t="s">
        <v>446</v>
      </c>
      <c r="J79" s="61" t="s">
        <v>447</v>
      </c>
      <c r="K79" s="23"/>
      <c r="L79" s="23"/>
    </row>
    <row r="80" spans="1:12" ht="15" hidden="1" outlineLevel="1" x14ac:dyDescent="0.25">
      <c r="A80" s="61">
        <v>52110</v>
      </c>
      <c r="B80" s="62">
        <v>43116</v>
      </c>
      <c r="C80" s="63">
        <v>43116.648935185185</v>
      </c>
      <c r="D80" s="61" t="s">
        <v>293</v>
      </c>
      <c r="E80" s="61" t="s">
        <v>294</v>
      </c>
      <c r="F80" s="61">
        <v>30</v>
      </c>
      <c r="G80" s="61" t="s">
        <v>295</v>
      </c>
      <c r="H80" s="61" t="s">
        <v>296</v>
      </c>
      <c r="I80" s="61" t="s">
        <v>448</v>
      </c>
      <c r="J80" s="61" t="s">
        <v>449</v>
      </c>
      <c r="K80" s="23"/>
      <c r="L80" s="23"/>
    </row>
    <row r="81" spans="1:12" ht="15" hidden="1" outlineLevel="1" x14ac:dyDescent="0.25">
      <c r="A81" s="61">
        <v>52113</v>
      </c>
      <c r="B81" s="62">
        <v>43116</v>
      </c>
      <c r="C81" s="63">
        <v>43116.628344907411</v>
      </c>
      <c r="D81" s="61" t="s">
        <v>293</v>
      </c>
      <c r="E81" s="61" t="s">
        <v>311</v>
      </c>
      <c r="F81" s="61">
        <v>10</v>
      </c>
      <c r="G81" s="61" t="s">
        <v>295</v>
      </c>
      <c r="H81" s="61" t="s">
        <v>296</v>
      </c>
      <c r="I81" s="61" t="s">
        <v>450</v>
      </c>
      <c r="J81" s="61" t="s">
        <v>451</v>
      </c>
      <c r="K81" s="23"/>
      <c r="L81" s="23"/>
    </row>
    <row r="82" spans="1:12" ht="15" hidden="1" outlineLevel="1" x14ac:dyDescent="0.25">
      <c r="A82" s="61">
        <v>52119</v>
      </c>
      <c r="B82" s="62">
        <v>43116</v>
      </c>
      <c r="C82" s="63">
        <v>43116.545138888891</v>
      </c>
      <c r="D82" s="61" t="s">
        <v>293</v>
      </c>
      <c r="E82" s="61" t="s">
        <v>321</v>
      </c>
      <c r="F82" s="61">
        <v>15</v>
      </c>
      <c r="G82" s="61" t="s">
        <v>295</v>
      </c>
      <c r="H82" s="61" t="s">
        <v>296</v>
      </c>
      <c r="I82" s="61" t="s">
        <v>452</v>
      </c>
      <c r="J82" s="61" t="s">
        <v>453</v>
      </c>
      <c r="K82" s="23"/>
      <c r="L82" s="23"/>
    </row>
    <row r="83" spans="1:12" ht="15" hidden="1" outlineLevel="1" x14ac:dyDescent="0.25">
      <c r="A83" s="61">
        <v>52121</v>
      </c>
      <c r="B83" s="62">
        <v>43116</v>
      </c>
      <c r="C83" s="63">
        <v>43117.581041666665</v>
      </c>
      <c r="D83" s="61" t="s">
        <v>293</v>
      </c>
      <c r="E83" s="61" t="s">
        <v>294</v>
      </c>
      <c r="F83" s="61">
        <v>15</v>
      </c>
      <c r="G83" s="61" t="s">
        <v>295</v>
      </c>
      <c r="H83" s="61" t="s">
        <v>296</v>
      </c>
      <c r="I83" s="61" t="s">
        <v>454</v>
      </c>
      <c r="J83" s="61" t="s">
        <v>455</v>
      </c>
      <c r="K83" s="23"/>
      <c r="L83" s="23"/>
    </row>
    <row r="84" spans="1:12" ht="15" hidden="1" outlineLevel="1" x14ac:dyDescent="0.25">
      <c r="A84" s="61">
        <v>52123</v>
      </c>
      <c r="B84" s="62">
        <v>43116</v>
      </c>
      <c r="C84" s="63">
        <v>43116.59820601852</v>
      </c>
      <c r="D84" s="61" t="s">
        <v>293</v>
      </c>
      <c r="E84" s="61" t="s">
        <v>321</v>
      </c>
      <c r="F84" s="61">
        <v>10</v>
      </c>
      <c r="G84" s="61" t="s">
        <v>295</v>
      </c>
      <c r="H84" s="61" t="s">
        <v>296</v>
      </c>
      <c r="I84" s="61" t="s">
        <v>456</v>
      </c>
      <c r="J84" s="61" t="s">
        <v>457</v>
      </c>
      <c r="K84" s="23"/>
      <c r="L84" s="23"/>
    </row>
    <row r="85" spans="1:12" ht="15" hidden="1" outlineLevel="1" x14ac:dyDescent="0.25">
      <c r="A85" s="61">
        <v>52127</v>
      </c>
      <c r="B85" s="62">
        <v>43116</v>
      </c>
      <c r="C85" s="63">
        <v>43116.651620370372</v>
      </c>
      <c r="D85" s="61" t="s">
        <v>303</v>
      </c>
      <c r="E85" s="61" t="s">
        <v>356</v>
      </c>
      <c r="F85" s="61">
        <v>15</v>
      </c>
      <c r="G85" s="61" t="s">
        <v>295</v>
      </c>
      <c r="H85" s="61" t="s">
        <v>296</v>
      </c>
      <c r="I85" s="61" t="s">
        <v>458</v>
      </c>
      <c r="J85" s="61" t="s">
        <v>459</v>
      </c>
      <c r="K85" s="23"/>
      <c r="L85" s="23"/>
    </row>
    <row r="86" spans="1:12" ht="15" hidden="1" outlineLevel="1" x14ac:dyDescent="0.25">
      <c r="A86" s="61">
        <v>52131</v>
      </c>
      <c r="B86" s="62">
        <v>43116</v>
      </c>
      <c r="C86" s="63">
        <v>43116.572731481479</v>
      </c>
      <c r="D86" s="61" t="s">
        <v>293</v>
      </c>
      <c r="E86" s="61" t="s">
        <v>321</v>
      </c>
      <c r="F86" s="61">
        <v>10</v>
      </c>
      <c r="G86" s="61" t="s">
        <v>295</v>
      </c>
      <c r="H86" s="61" t="s">
        <v>296</v>
      </c>
      <c r="I86" s="61" t="s">
        <v>322</v>
      </c>
      <c r="J86" s="61" t="s">
        <v>460</v>
      </c>
      <c r="K86" s="23"/>
      <c r="L86" s="23"/>
    </row>
    <row r="87" spans="1:12" ht="15" hidden="1" outlineLevel="1" x14ac:dyDescent="0.25">
      <c r="A87" s="61">
        <v>52135</v>
      </c>
      <c r="B87" s="62">
        <v>43116</v>
      </c>
      <c r="C87" s="63">
        <v>43117.406145833331</v>
      </c>
      <c r="D87" s="61" t="s">
        <v>293</v>
      </c>
      <c r="E87" s="61" t="s">
        <v>314</v>
      </c>
      <c r="F87" s="61">
        <v>30</v>
      </c>
      <c r="G87" s="61" t="s">
        <v>295</v>
      </c>
      <c r="H87" s="61" t="s">
        <v>296</v>
      </c>
      <c r="I87" s="61" t="s">
        <v>461</v>
      </c>
      <c r="J87" s="61" t="s">
        <v>462</v>
      </c>
      <c r="K87" s="23"/>
      <c r="L87" s="23"/>
    </row>
    <row r="88" spans="1:12" ht="15" hidden="1" outlineLevel="1" x14ac:dyDescent="0.25">
      <c r="A88" s="61">
        <v>52150</v>
      </c>
      <c r="B88" s="62">
        <v>43116</v>
      </c>
      <c r="C88" s="63">
        <v>43118.500717592593</v>
      </c>
      <c r="D88" s="61" t="s">
        <v>293</v>
      </c>
      <c r="E88" s="61" t="s">
        <v>356</v>
      </c>
      <c r="F88" s="61">
        <v>60</v>
      </c>
      <c r="G88" s="61" t="s">
        <v>295</v>
      </c>
      <c r="H88" s="61" t="s">
        <v>296</v>
      </c>
      <c r="I88" s="61" t="s">
        <v>463</v>
      </c>
      <c r="J88" s="61" t="s">
        <v>464</v>
      </c>
      <c r="K88" s="23"/>
      <c r="L88" s="23"/>
    </row>
    <row r="89" spans="1:12" ht="15" hidden="1" outlineLevel="1" x14ac:dyDescent="0.25">
      <c r="A89" s="61">
        <v>52153</v>
      </c>
      <c r="B89" s="62">
        <v>43117</v>
      </c>
      <c r="C89" s="63">
        <v>43117.410231481481</v>
      </c>
      <c r="D89" s="61" t="s">
        <v>293</v>
      </c>
      <c r="E89" s="61" t="s">
        <v>356</v>
      </c>
      <c r="F89" s="61">
        <v>10</v>
      </c>
      <c r="G89" s="61" t="s">
        <v>295</v>
      </c>
      <c r="H89" s="61" t="s">
        <v>296</v>
      </c>
      <c r="I89" s="61" t="s">
        <v>322</v>
      </c>
      <c r="J89" s="61" t="s">
        <v>465</v>
      </c>
      <c r="K89" s="23"/>
      <c r="L89" s="23"/>
    </row>
    <row r="90" spans="1:12" ht="15" hidden="1" outlineLevel="1" x14ac:dyDescent="0.25">
      <c r="A90" s="61">
        <v>52154</v>
      </c>
      <c r="B90" s="62">
        <v>43117</v>
      </c>
      <c r="C90" s="63">
        <v>43117.369606481479</v>
      </c>
      <c r="D90" s="61" t="s">
        <v>293</v>
      </c>
      <c r="E90" s="61" t="s">
        <v>398</v>
      </c>
      <c r="F90" s="61">
        <v>10</v>
      </c>
      <c r="G90" s="61" t="s">
        <v>295</v>
      </c>
      <c r="H90" s="61" t="s">
        <v>296</v>
      </c>
      <c r="I90" s="61" t="s">
        <v>354</v>
      </c>
      <c r="J90" s="61" t="s">
        <v>466</v>
      </c>
      <c r="K90" s="23"/>
      <c r="L90" s="23"/>
    </row>
    <row r="91" spans="1:12" ht="15" hidden="1" outlineLevel="1" x14ac:dyDescent="0.25">
      <c r="A91" s="61">
        <v>52156</v>
      </c>
      <c r="B91" s="62">
        <v>43117</v>
      </c>
      <c r="C91" s="63">
        <v>43117.377291666664</v>
      </c>
      <c r="D91" s="61" t="s">
        <v>293</v>
      </c>
      <c r="E91" s="61" t="s">
        <v>356</v>
      </c>
      <c r="F91" s="61">
        <v>10</v>
      </c>
      <c r="G91" s="61" t="s">
        <v>295</v>
      </c>
      <c r="H91" s="61" t="s">
        <v>296</v>
      </c>
      <c r="I91" s="61" t="s">
        <v>467</v>
      </c>
      <c r="J91" s="61" t="s">
        <v>468</v>
      </c>
      <c r="K91" s="23"/>
      <c r="L91" s="23"/>
    </row>
    <row r="92" spans="1:12" ht="15" hidden="1" outlineLevel="1" x14ac:dyDescent="0.25">
      <c r="A92" s="61">
        <v>52157</v>
      </c>
      <c r="B92" s="62">
        <v>43117</v>
      </c>
      <c r="C92" s="63">
        <v>43117.37059027778</v>
      </c>
      <c r="D92" s="61" t="s">
        <v>293</v>
      </c>
      <c r="E92" s="61" t="s">
        <v>469</v>
      </c>
      <c r="F92" s="61">
        <v>10</v>
      </c>
      <c r="G92" s="61" t="s">
        <v>295</v>
      </c>
      <c r="H92" s="61" t="s">
        <v>296</v>
      </c>
      <c r="I92" s="61" t="s">
        <v>470</v>
      </c>
      <c r="J92" s="61" t="s">
        <v>471</v>
      </c>
      <c r="K92" s="23"/>
      <c r="L92" s="23"/>
    </row>
    <row r="93" spans="1:12" ht="15" hidden="1" outlineLevel="1" x14ac:dyDescent="0.25">
      <c r="A93" s="61">
        <v>52158</v>
      </c>
      <c r="B93" s="62">
        <v>43117</v>
      </c>
      <c r="C93" s="63">
        <v>43117.597233796296</v>
      </c>
      <c r="D93" s="61" t="s">
        <v>293</v>
      </c>
      <c r="E93" s="61" t="s">
        <v>311</v>
      </c>
      <c r="F93" s="61">
        <v>10</v>
      </c>
      <c r="G93" s="61" t="s">
        <v>295</v>
      </c>
      <c r="H93" s="61" t="s">
        <v>296</v>
      </c>
      <c r="I93" s="61" t="s">
        <v>472</v>
      </c>
      <c r="J93" s="61" t="s">
        <v>473</v>
      </c>
      <c r="K93" s="23"/>
      <c r="L93" s="23"/>
    </row>
    <row r="94" spans="1:12" ht="15" hidden="1" outlineLevel="1" x14ac:dyDescent="0.25">
      <c r="A94" s="61">
        <v>52159</v>
      </c>
      <c r="B94" s="62">
        <v>43117</v>
      </c>
      <c r="C94" s="63">
        <v>43118.384965277779</v>
      </c>
      <c r="D94" s="61" t="s">
        <v>293</v>
      </c>
      <c r="E94" s="61" t="s">
        <v>311</v>
      </c>
      <c r="F94" s="61">
        <v>15</v>
      </c>
      <c r="G94" s="61" t="s">
        <v>295</v>
      </c>
      <c r="H94" s="61" t="s">
        <v>296</v>
      </c>
      <c r="I94" s="61" t="s">
        <v>474</v>
      </c>
      <c r="J94" s="61" t="s">
        <v>475</v>
      </c>
      <c r="K94" s="23"/>
      <c r="L94" s="23"/>
    </row>
    <row r="95" spans="1:12" ht="15" hidden="1" outlineLevel="1" x14ac:dyDescent="0.25">
      <c r="A95" s="61">
        <v>52176</v>
      </c>
      <c r="B95" s="62">
        <v>43117</v>
      </c>
      <c r="C95" s="63">
        <v>43118.536956018521</v>
      </c>
      <c r="D95" s="61" t="s">
        <v>293</v>
      </c>
      <c r="E95" s="61" t="s">
        <v>356</v>
      </c>
      <c r="F95" s="61">
        <v>30</v>
      </c>
      <c r="G95" s="61" t="s">
        <v>295</v>
      </c>
      <c r="H95" s="61" t="s">
        <v>296</v>
      </c>
      <c r="I95" s="61" t="s">
        <v>476</v>
      </c>
      <c r="J95" s="61" t="s">
        <v>477</v>
      </c>
      <c r="K95" s="23"/>
      <c r="L95" s="23"/>
    </row>
    <row r="96" spans="1:12" ht="15" hidden="1" outlineLevel="1" x14ac:dyDescent="0.25">
      <c r="A96" s="61">
        <v>52189</v>
      </c>
      <c r="B96" s="62">
        <v>43117</v>
      </c>
      <c r="C96" s="63">
        <v>43118.394768518519</v>
      </c>
      <c r="D96" s="61" t="s">
        <v>293</v>
      </c>
      <c r="E96" s="61" t="s">
        <v>294</v>
      </c>
      <c r="F96" s="61">
        <v>15</v>
      </c>
      <c r="G96" s="61" t="s">
        <v>295</v>
      </c>
      <c r="H96" s="61" t="s">
        <v>296</v>
      </c>
      <c r="I96" s="61" t="s">
        <v>478</v>
      </c>
      <c r="J96" s="61" t="s">
        <v>479</v>
      </c>
      <c r="K96" s="23"/>
      <c r="L96" s="23"/>
    </row>
    <row r="97" spans="1:12" ht="15" hidden="1" outlineLevel="1" x14ac:dyDescent="0.25">
      <c r="A97" s="61">
        <v>52192</v>
      </c>
      <c r="B97" s="62">
        <v>43117</v>
      </c>
      <c r="C97" s="63">
        <v>43119.432673611111</v>
      </c>
      <c r="D97" s="61" t="s">
        <v>293</v>
      </c>
      <c r="E97" s="61" t="s">
        <v>294</v>
      </c>
      <c r="F97" s="61">
        <v>10</v>
      </c>
      <c r="G97" s="61" t="s">
        <v>295</v>
      </c>
      <c r="H97" s="61" t="s">
        <v>296</v>
      </c>
      <c r="I97" s="61" t="s">
        <v>480</v>
      </c>
      <c r="J97" s="61" t="s">
        <v>481</v>
      </c>
      <c r="K97" s="23"/>
      <c r="L97" s="23"/>
    </row>
    <row r="98" spans="1:12" ht="15" hidden="1" outlineLevel="1" x14ac:dyDescent="0.25">
      <c r="A98" s="61">
        <v>52201</v>
      </c>
      <c r="B98" s="62">
        <v>43118</v>
      </c>
      <c r="C98" s="63">
        <v>43118.3981712963</v>
      </c>
      <c r="D98" s="61" t="s">
        <v>303</v>
      </c>
      <c r="E98" s="61" t="s">
        <v>321</v>
      </c>
      <c r="F98" s="61">
        <v>5</v>
      </c>
      <c r="G98" s="61" t="s">
        <v>295</v>
      </c>
      <c r="H98" s="61" t="s">
        <v>296</v>
      </c>
      <c r="I98" s="61" t="s">
        <v>482</v>
      </c>
      <c r="J98" s="61" t="s">
        <v>483</v>
      </c>
      <c r="K98" s="23"/>
      <c r="L98" s="23"/>
    </row>
    <row r="99" spans="1:12" ht="15" hidden="1" outlineLevel="1" x14ac:dyDescent="0.25">
      <c r="A99" s="61">
        <v>52203</v>
      </c>
      <c r="B99" s="62">
        <v>43118</v>
      </c>
      <c r="C99" s="63">
        <v>43118.464097222219</v>
      </c>
      <c r="D99" s="61" t="s">
        <v>293</v>
      </c>
      <c r="E99" s="61" t="s">
        <v>353</v>
      </c>
      <c r="F99" s="61">
        <v>10</v>
      </c>
      <c r="G99" s="61" t="s">
        <v>295</v>
      </c>
      <c r="H99" s="61" t="s">
        <v>296</v>
      </c>
      <c r="I99" s="61" t="s">
        <v>484</v>
      </c>
      <c r="J99" s="61" t="s">
        <v>485</v>
      </c>
      <c r="K99" s="23"/>
      <c r="L99" s="23"/>
    </row>
    <row r="100" spans="1:12" ht="15" hidden="1" outlineLevel="1" x14ac:dyDescent="0.25">
      <c r="A100" s="61">
        <v>52204</v>
      </c>
      <c r="B100" s="62">
        <v>43118</v>
      </c>
      <c r="C100" s="63">
        <v>43118.467291666668</v>
      </c>
      <c r="D100" s="61" t="s">
        <v>293</v>
      </c>
      <c r="E100" s="61" t="s">
        <v>324</v>
      </c>
      <c r="F100" s="61">
        <v>10</v>
      </c>
      <c r="G100" s="61" t="s">
        <v>295</v>
      </c>
      <c r="H100" s="61" t="s">
        <v>296</v>
      </c>
      <c r="I100" s="61" t="s">
        <v>486</v>
      </c>
      <c r="J100" s="61" t="s">
        <v>487</v>
      </c>
      <c r="K100" s="23"/>
      <c r="L100" s="23"/>
    </row>
    <row r="101" spans="1:12" ht="15" hidden="1" outlineLevel="1" x14ac:dyDescent="0.25">
      <c r="A101" s="61">
        <v>52210</v>
      </c>
      <c r="B101" s="62">
        <v>43118</v>
      </c>
      <c r="C101" s="63">
        <v>43119.38386574074</v>
      </c>
      <c r="D101" s="61" t="s">
        <v>293</v>
      </c>
      <c r="E101" s="61" t="s">
        <v>321</v>
      </c>
      <c r="F101" s="61">
        <v>10</v>
      </c>
      <c r="G101" s="61" t="s">
        <v>295</v>
      </c>
      <c r="H101" s="61" t="s">
        <v>296</v>
      </c>
      <c r="I101" s="61" t="s">
        <v>322</v>
      </c>
      <c r="J101" s="61" t="s">
        <v>488</v>
      </c>
      <c r="K101" s="23"/>
      <c r="L101" s="23"/>
    </row>
    <row r="102" spans="1:12" ht="15" hidden="1" outlineLevel="1" x14ac:dyDescent="0.25">
      <c r="A102" s="61">
        <v>52220</v>
      </c>
      <c r="B102" s="62">
        <v>43118</v>
      </c>
      <c r="C102" s="63">
        <v>43118.638969907406</v>
      </c>
      <c r="D102" s="61" t="s">
        <v>293</v>
      </c>
      <c r="E102" s="61" t="s">
        <v>311</v>
      </c>
      <c r="F102" s="61">
        <v>10</v>
      </c>
      <c r="G102" s="61" t="s">
        <v>295</v>
      </c>
      <c r="H102" s="61" t="s">
        <v>296</v>
      </c>
      <c r="I102" s="61" t="s">
        <v>472</v>
      </c>
      <c r="J102" s="61" t="s">
        <v>489</v>
      </c>
      <c r="K102" s="23"/>
      <c r="L102" s="23"/>
    </row>
    <row r="103" spans="1:12" ht="15" hidden="1" outlineLevel="1" x14ac:dyDescent="0.25">
      <c r="A103" s="61">
        <v>52227</v>
      </c>
      <c r="B103" s="62">
        <v>43118</v>
      </c>
      <c r="C103" s="63">
        <v>43122.459363425929</v>
      </c>
      <c r="D103" s="61" t="s">
        <v>293</v>
      </c>
      <c r="E103" s="61" t="s">
        <v>304</v>
      </c>
      <c r="F103" s="61">
        <v>120</v>
      </c>
      <c r="G103" s="61" t="s">
        <v>308</v>
      </c>
      <c r="H103" s="61" t="s">
        <v>296</v>
      </c>
      <c r="I103" s="61" t="s">
        <v>490</v>
      </c>
      <c r="J103" s="61" t="s">
        <v>491</v>
      </c>
      <c r="K103" s="23"/>
      <c r="L103" s="23"/>
    </row>
    <row r="104" spans="1:12" ht="15" hidden="1" outlineLevel="1" x14ac:dyDescent="0.25">
      <c r="A104" s="61">
        <v>52230</v>
      </c>
      <c r="B104" s="62">
        <v>43119</v>
      </c>
      <c r="C104" s="63">
        <v>43124.39199074074</v>
      </c>
      <c r="D104" s="61" t="s">
        <v>293</v>
      </c>
      <c r="E104" s="61" t="s">
        <v>331</v>
      </c>
      <c r="F104" s="61">
        <v>60</v>
      </c>
      <c r="G104" s="61" t="s">
        <v>295</v>
      </c>
      <c r="H104" s="61" t="s">
        <v>296</v>
      </c>
      <c r="I104" s="61" t="s">
        <v>492</v>
      </c>
      <c r="J104" s="61" t="s">
        <v>493</v>
      </c>
      <c r="K104" s="23"/>
      <c r="L104" s="23"/>
    </row>
    <row r="105" spans="1:12" ht="15" hidden="1" outlineLevel="1" x14ac:dyDescent="0.25">
      <c r="A105" s="61">
        <v>52259</v>
      </c>
      <c r="B105" s="62">
        <v>43122</v>
      </c>
      <c r="C105" s="63">
        <v>43122.661712962959</v>
      </c>
      <c r="D105" s="61" t="s">
        <v>303</v>
      </c>
      <c r="E105" s="61" t="s">
        <v>299</v>
      </c>
      <c r="F105" s="61">
        <v>15</v>
      </c>
      <c r="G105" s="61" t="s">
        <v>295</v>
      </c>
      <c r="H105" s="61" t="s">
        <v>296</v>
      </c>
      <c r="I105" s="61" t="s">
        <v>494</v>
      </c>
      <c r="J105" s="61" t="s">
        <v>495</v>
      </c>
      <c r="K105" s="23"/>
      <c r="L105" s="23"/>
    </row>
    <row r="106" spans="1:12" ht="15" hidden="1" outlineLevel="1" x14ac:dyDescent="0.25">
      <c r="A106" s="61">
        <v>52276</v>
      </c>
      <c r="B106" s="62">
        <v>43122</v>
      </c>
      <c r="C106" s="63">
        <v>43122.689050925925</v>
      </c>
      <c r="D106" s="61" t="s">
        <v>293</v>
      </c>
      <c r="E106" s="61" t="s">
        <v>356</v>
      </c>
      <c r="F106" s="61">
        <v>20</v>
      </c>
      <c r="G106" s="61" t="s">
        <v>295</v>
      </c>
      <c r="H106" s="61" t="s">
        <v>296</v>
      </c>
      <c r="I106" s="61" t="s">
        <v>496</v>
      </c>
      <c r="J106" s="61" t="s">
        <v>497</v>
      </c>
      <c r="K106" s="23"/>
      <c r="L106" s="23"/>
    </row>
    <row r="107" spans="1:12" ht="15" hidden="1" outlineLevel="1" x14ac:dyDescent="0.25">
      <c r="A107" s="61">
        <v>52277</v>
      </c>
      <c r="B107" s="62">
        <v>43122</v>
      </c>
      <c r="C107" s="63">
        <v>43122.673460648148</v>
      </c>
      <c r="D107" s="61" t="s">
        <v>293</v>
      </c>
      <c r="E107" s="61" t="s">
        <v>321</v>
      </c>
      <c r="F107" s="61">
        <v>10</v>
      </c>
      <c r="G107" s="61" t="s">
        <v>295</v>
      </c>
      <c r="H107" s="61" t="s">
        <v>296</v>
      </c>
      <c r="I107" s="61" t="s">
        <v>322</v>
      </c>
      <c r="J107" s="61" t="s">
        <v>498</v>
      </c>
      <c r="K107" s="23"/>
      <c r="L107" s="23"/>
    </row>
    <row r="108" spans="1:12" ht="15" hidden="1" outlineLevel="1" x14ac:dyDescent="0.25">
      <c r="A108" s="61">
        <v>52282</v>
      </c>
      <c r="B108" s="62">
        <v>43122</v>
      </c>
      <c r="C108" s="63">
        <v>43124.370254629626</v>
      </c>
      <c r="D108" s="61" t="s">
        <v>303</v>
      </c>
      <c r="E108" s="61" t="s">
        <v>356</v>
      </c>
      <c r="F108" s="61">
        <v>15</v>
      </c>
      <c r="G108" s="61" t="s">
        <v>295</v>
      </c>
      <c r="H108" s="61" t="s">
        <v>296</v>
      </c>
      <c r="I108" s="61" t="s">
        <v>499</v>
      </c>
      <c r="J108" s="61" t="s">
        <v>500</v>
      </c>
      <c r="K108" s="23"/>
      <c r="L108" s="23"/>
    </row>
    <row r="109" spans="1:12" ht="15" hidden="1" outlineLevel="1" x14ac:dyDescent="0.25">
      <c r="A109" s="61">
        <v>52284</v>
      </c>
      <c r="B109" s="62">
        <v>43122</v>
      </c>
      <c r="C109" s="63">
        <v>43122.706689814811</v>
      </c>
      <c r="D109" s="61" t="s">
        <v>293</v>
      </c>
      <c r="E109" s="61" t="s">
        <v>413</v>
      </c>
      <c r="F109" s="61">
        <v>30</v>
      </c>
      <c r="G109" s="61" t="s">
        <v>308</v>
      </c>
      <c r="H109" s="61" t="s">
        <v>296</v>
      </c>
      <c r="I109" s="61" t="s">
        <v>501</v>
      </c>
      <c r="J109" s="61" t="s">
        <v>502</v>
      </c>
      <c r="K109" s="23"/>
      <c r="L109" s="23"/>
    </row>
    <row r="110" spans="1:12" ht="15" hidden="1" outlineLevel="1" x14ac:dyDescent="0.25">
      <c r="A110" s="61">
        <v>52285</v>
      </c>
      <c r="B110" s="62">
        <v>43122</v>
      </c>
      <c r="C110" s="63">
        <v>43123.525740740741</v>
      </c>
      <c r="D110" s="61" t="s">
        <v>293</v>
      </c>
      <c r="E110" s="61" t="s">
        <v>395</v>
      </c>
      <c r="F110" s="61">
        <v>10</v>
      </c>
      <c r="G110" s="61" t="s">
        <v>295</v>
      </c>
      <c r="H110" s="61" t="s">
        <v>296</v>
      </c>
      <c r="I110" s="61" t="s">
        <v>503</v>
      </c>
      <c r="J110" s="61" t="s">
        <v>504</v>
      </c>
      <c r="K110" s="23"/>
      <c r="L110" s="23"/>
    </row>
    <row r="111" spans="1:12" ht="15" hidden="1" outlineLevel="1" x14ac:dyDescent="0.25">
      <c r="A111" s="61">
        <v>52290</v>
      </c>
      <c r="B111" s="62">
        <v>43123</v>
      </c>
      <c r="C111" s="63">
        <v>43130.383587962962</v>
      </c>
      <c r="D111" s="61" t="s">
        <v>293</v>
      </c>
      <c r="E111" s="61" t="s">
        <v>299</v>
      </c>
      <c r="F111" s="61">
        <v>20</v>
      </c>
      <c r="G111" s="61" t="s">
        <v>295</v>
      </c>
      <c r="H111" s="61" t="s">
        <v>296</v>
      </c>
      <c r="I111" s="61" t="s">
        <v>505</v>
      </c>
      <c r="J111" s="61" t="s">
        <v>506</v>
      </c>
      <c r="K111" s="23"/>
      <c r="L111" s="23"/>
    </row>
    <row r="112" spans="1:12" ht="15" hidden="1" outlineLevel="1" x14ac:dyDescent="0.25">
      <c r="A112" s="61">
        <v>52291</v>
      </c>
      <c r="B112" s="62">
        <v>43123</v>
      </c>
      <c r="C112" s="63">
        <v>43123.51185185185</v>
      </c>
      <c r="D112" s="61" t="s">
        <v>293</v>
      </c>
      <c r="E112" s="61" t="s">
        <v>331</v>
      </c>
      <c r="F112" s="61">
        <v>10</v>
      </c>
      <c r="G112" s="61" t="s">
        <v>295</v>
      </c>
      <c r="H112" s="61" t="s">
        <v>296</v>
      </c>
      <c r="I112" s="61" t="s">
        <v>322</v>
      </c>
      <c r="J112" s="61" t="s">
        <v>507</v>
      </c>
      <c r="K112" s="23"/>
      <c r="L112" s="23"/>
    </row>
    <row r="113" spans="1:12" ht="15" hidden="1" outlineLevel="1" x14ac:dyDescent="0.25">
      <c r="A113" s="61">
        <v>52293</v>
      </c>
      <c r="B113" s="62">
        <v>43123</v>
      </c>
      <c r="C113" s="63">
        <v>43123.492511574077</v>
      </c>
      <c r="D113" s="61" t="s">
        <v>303</v>
      </c>
      <c r="E113" s="61" t="s">
        <v>331</v>
      </c>
      <c r="F113" s="61">
        <v>1</v>
      </c>
      <c r="G113" s="61" t="s">
        <v>295</v>
      </c>
      <c r="H113" s="61" t="s">
        <v>296</v>
      </c>
      <c r="I113" s="61" t="s">
        <v>508</v>
      </c>
      <c r="J113" s="61" t="s">
        <v>507</v>
      </c>
      <c r="K113" s="23"/>
      <c r="L113" s="23"/>
    </row>
    <row r="114" spans="1:12" ht="15" hidden="1" outlineLevel="1" x14ac:dyDescent="0.25">
      <c r="A114" s="61">
        <v>52297</v>
      </c>
      <c r="B114" s="62">
        <v>43123</v>
      </c>
      <c r="C114" s="63">
        <v>43124.381944444445</v>
      </c>
      <c r="D114" s="61" t="s">
        <v>293</v>
      </c>
      <c r="E114" s="61" t="s">
        <v>395</v>
      </c>
      <c r="F114" s="61">
        <v>60</v>
      </c>
      <c r="G114" s="61" t="s">
        <v>295</v>
      </c>
      <c r="H114" s="61" t="s">
        <v>296</v>
      </c>
      <c r="I114" s="61" t="s">
        <v>322</v>
      </c>
      <c r="J114" s="61" t="s">
        <v>509</v>
      </c>
      <c r="K114" s="23"/>
      <c r="L114" s="23"/>
    </row>
    <row r="115" spans="1:12" ht="15" hidden="1" outlineLevel="1" x14ac:dyDescent="0.25">
      <c r="A115" s="61">
        <v>52304</v>
      </c>
      <c r="B115" s="62">
        <v>43123</v>
      </c>
      <c r="C115" s="63">
        <v>43124.405624999999</v>
      </c>
      <c r="D115" s="61" t="s">
        <v>293</v>
      </c>
      <c r="E115" s="61" t="s">
        <v>304</v>
      </c>
      <c r="F115" s="61">
        <v>10</v>
      </c>
      <c r="G115" s="61" t="s">
        <v>295</v>
      </c>
      <c r="H115" s="61" t="s">
        <v>296</v>
      </c>
      <c r="I115" s="61" t="s">
        <v>322</v>
      </c>
      <c r="J115" s="61" t="s">
        <v>510</v>
      </c>
      <c r="K115" s="23"/>
      <c r="L115" s="23"/>
    </row>
    <row r="116" spans="1:12" ht="15" hidden="1" outlineLevel="1" x14ac:dyDescent="0.25">
      <c r="A116" s="61">
        <v>52326</v>
      </c>
      <c r="B116" s="62">
        <v>43124</v>
      </c>
      <c r="C116" s="63">
        <v>43124.659722222219</v>
      </c>
      <c r="D116" s="61" t="s">
        <v>293</v>
      </c>
      <c r="E116" s="61" t="s">
        <v>395</v>
      </c>
      <c r="F116" s="61">
        <v>10</v>
      </c>
      <c r="G116" s="61" t="s">
        <v>295</v>
      </c>
      <c r="H116" s="61" t="s">
        <v>296</v>
      </c>
      <c r="I116" s="61" t="s">
        <v>322</v>
      </c>
      <c r="J116" s="61" t="s">
        <v>511</v>
      </c>
      <c r="K116" s="23"/>
      <c r="L116" s="23"/>
    </row>
    <row r="117" spans="1:12" ht="15" hidden="1" outlineLevel="1" x14ac:dyDescent="0.25">
      <c r="A117" s="61">
        <v>52332</v>
      </c>
      <c r="B117" s="62">
        <v>43124</v>
      </c>
      <c r="C117" s="63">
        <v>43125.403263888889</v>
      </c>
      <c r="D117" s="61" t="s">
        <v>293</v>
      </c>
      <c r="E117" s="61" t="s">
        <v>331</v>
      </c>
      <c r="F117" s="61">
        <v>10</v>
      </c>
      <c r="G117" s="61" t="s">
        <v>295</v>
      </c>
      <c r="H117" s="61" t="s">
        <v>296</v>
      </c>
      <c r="I117" s="61" t="s">
        <v>512</v>
      </c>
      <c r="J117" s="61" t="s">
        <v>513</v>
      </c>
      <c r="K117" s="23"/>
      <c r="L117" s="23"/>
    </row>
    <row r="118" spans="1:12" ht="15" hidden="1" outlineLevel="1" x14ac:dyDescent="0.25">
      <c r="A118" s="61">
        <v>52333</v>
      </c>
      <c r="B118" s="62">
        <v>43124</v>
      </c>
      <c r="C118" s="63">
        <v>43125.404224537036</v>
      </c>
      <c r="D118" s="61" t="s">
        <v>293</v>
      </c>
      <c r="E118" s="61" t="s">
        <v>331</v>
      </c>
      <c r="F118" s="61">
        <v>10</v>
      </c>
      <c r="G118" s="61" t="s">
        <v>295</v>
      </c>
      <c r="H118" s="61" t="s">
        <v>296</v>
      </c>
      <c r="I118" s="61" t="s">
        <v>322</v>
      </c>
      <c r="J118" s="61" t="s">
        <v>514</v>
      </c>
      <c r="K118" s="23"/>
      <c r="L118" s="23"/>
    </row>
    <row r="119" spans="1:12" ht="15" hidden="1" outlineLevel="1" x14ac:dyDescent="0.25">
      <c r="A119" s="61">
        <v>52334</v>
      </c>
      <c r="B119" s="62">
        <v>43124</v>
      </c>
      <c r="C119" s="63">
        <v>43125.406585648147</v>
      </c>
      <c r="D119" s="61" t="s">
        <v>293</v>
      </c>
      <c r="E119" s="61" t="s">
        <v>331</v>
      </c>
      <c r="F119" s="61">
        <v>10</v>
      </c>
      <c r="G119" s="61" t="s">
        <v>295</v>
      </c>
      <c r="H119" s="61" t="s">
        <v>296</v>
      </c>
      <c r="I119" s="61" t="s">
        <v>322</v>
      </c>
      <c r="J119" s="61" t="s">
        <v>515</v>
      </c>
      <c r="K119" s="23"/>
      <c r="L119" s="23"/>
    </row>
    <row r="120" spans="1:12" ht="15" hidden="1" outlineLevel="1" x14ac:dyDescent="0.25">
      <c r="A120" s="61">
        <v>52358</v>
      </c>
      <c r="B120" s="62">
        <v>43125</v>
      </c>
      <c r="C120" s="63">
        <v>43125.68608796296</v>
      </c>
      <c r="D120" s="61" t="s">
        <v>293</v>
      </c>
      <c r="E120" s="61" t="s">
        <v>516</v>
      </c>
      <c r="F120" s="61">
        <v>10</v>
      </c>
      <c r="G120" s="61" t="s">
        <v>295</v>
      </c>
      <c r="H120" s="61" t="s">
        <v>296</v>
      </c>
      <c r="I120" s="61" t="s">
        <v>322</v>
      </c>
      <c r="J120" s="61" t="s">
        <v>517</v>
      </c>
      <c r="K120" s="23"/>
      <c r="L120" s="23"/>
    </row>
    <row r="121" spans="1:12" ht="15" hidden="1" outlineLevel="1" x14ac:dyDescent="0.25">
      <c r="A121" s="61">
        <v>52362</v>
      </c>
      <c r="B121" s="62">
        <v>43125</v>
      </c>
      <c r="C121" s="63">
        <v>43126.40121527778</v>
      </c>
      <c r="D121" s="61" t="s">
        <v>293</v>
      </c>
      <c r="E121" s="61" t="s">
        <v>324</v>
      </c>
      <c r="F121" s="61">
        <v>30</v>
      </c>
      <c r="G121" s="61" t="s">
        <v>308</v>
      </c>
      <c r="H121" s="61" t="s">
        <v>296</v>
      </c>
      <c r="I121" s="61" t="s">
        <v>518</v>
      </c>
      <c r="J121" s="61" t="s">
        <v>519</v>
      </c>
      <c r="K121" s="23"/>
      <c r="L121" s="23"/>
    </row>
    <row r="122" spans="1:12" ht="15" hidden="1" outlineLevel="1" x14ac:dyDescent="0.25">
      <c r="A122" s="61">
        <v>52369</v>
      </c>
      <c r="B122" s="62">
        <v>43125</v>
      </c>
      <c r="C122" s="63">
        <v>43126.356620370374</v>
      </c>
      <c r="D122" s="61" t="s">
        <v>303</v>
      </c>
      <c r="E122" s="61" t="s">
        <v>356</v>
      </c>
      <c r="F122" s="61">
        <v>10</v>
      </c>
      <c r="G122" s="61" t="s">
        <v>295</v>
      </c>
      <c r="H122" s="61" t="s">
        <v>296</v>
      </c>
      <c r="I122" s="112" t="s">
        <v>520</v>
      </c>
      <c r="J122" s="61" t="s">
        <v>521</v>
      </c>
      <c r="K122" s="23"/>
      <c r="L122" s="23"/>
    </row>
    <row r="123" spans="1:12" ht="15" hidden="1" outlineLevel="1" x14ac:dyDescent="0.25">
      <c r="A123" s="61">
        <v>52370</v>
      </c>
      <c r="B123" s="62">
        <v>43125</v>
      </c>
      <c r="C123" s="63">
        <v>43126.706145833334</v>
      </c>
      <c r="D123" s="61" t="s">
        <v>293</v>
      </c>
      <c r="E123" s="61" t="s">
        <v>365</v>
      </c>
      <c r="F123" s="61">
        <v>15</v>
      </c>
      <c r="G123" s="61" t="s">
        <v>308</v>
      </c>
      <c r="H123" s="61" t="s">
        <v>296</v>
      </c>
      <c r="I123" s="61" t="s">
        <v>522</v>
      </c>
      <c r="J123" s="61" t="s">
        <v>523</v>
      </c>
      <c r="K123" s="23"/>
      <c r="L123" s="23"/>
    </row>
    <row r="124" spans="1:12" ht="15" hidden="1" outlineLevel="1" x14ac:dyDescent="0.25">
      <c r="A124" s="61">
        <v>52387</v>
      </c>
      <c r="B124" s="62">
        <v>43126</v>
      </c>
      <c r="C124" s="63">
        <v>43131.399837962963</v>
      </c>
      <c r="D124" s="61" t="s">
        <v>293</v>
      </c>
      <c r="E124" s="61" t="s">
        <v>311</v>
      </c>
      <c r="F124" s="61">
        <v>15</v>
      </c>
      <c r="G124" s="61" t="s">
        <v>295</v>
      </c>
      <c r="H124" s="61" t="s">
        <v>296</v>
      </c>
      <c r="I124" s="61" t="s">
        <v>322</v>
      </c>
      <c r="J124" s="61" t="s">
        <v>524</v>
      </c>
      <c r="K124" s="23"/>
      <c r="L124" s="23"/>
    </row>
    <row r="125" spans="1:12" ht="15" hidden="1" outlineLevel="1" x14ac:dyDescent="0.25">
      <c r="A125" s="61">
        <v>52390</v>
      </c>
      <c r="B125" s="62">
        <v>43126</v>
      </c>
      <c r="C125" s="63">
        <v>43130.393773148149</v>
      </c>
      <c r="D125" s="61" t="s">
        <v>293</v>
      </c>
      <c r="E125" s="61" t="s">
        <v>321</v>
      </c>
      <c r="F125" s="61">
        <v>10</v>
      </c>
      <c r="G125" s="61" t="s">
        <v>295</v>
      </c>
      <c r="H125" s="61" t="s">
        <v>296</v>
      </c>
      <c r="I125" s="61" t="s">
        <v>322</v>
      </c>
      <c r="J125" s="61" t="s">
        <v>525</v>
      </c>
      <c r="K125" s="23"/>
      <c r="L125" s="23"/>
    </row>
    <row r="126" spans="1:12" ht="15" hidden="1" outlineLevel="1" x14ac:dyDescent="0.25">
      <c r="A126" s="61">
        <v>52391</v>
      </c>
      <c r="B126" s="62">
        <v>43126</v>
      </c>
      <c r="C126" s="63">
        <v>43130.397280092591</v>
      </c>
      <c r="D126" s="61" t="s">
        <v>293</v>
      </c>
      <c r="E126" s="61" t="s">
        <v>321</v>
      </c>
      <c r="F126" s="61">
        <v>10</v>
      </c>
      <c r="G126" s="61" t="s">
        <v>295</v>
      </c>
      <c r="H126" s="61" t="s">
        <v>296</v>
      </c>
      <c r="I126" s="61" t="s">
        <v>322</v>
      </c>
      <c r="J126" s="61" t="s">
        <v>526</v>
      </c>
      <c r="K126" s="23"/>
      <c r="L126" s="23"/>
    </row>
    <row r="127" spans="1:12" ht="15" hidden="1" outlineLevel="1" x14ac:dyDescent="0.25">
      <c r="A127" s="61">
        <v>52392</v>
      </c>
      <c r="B127" s="62">
        <v>43126</v>
      </c>
      <c r="C127" s="63">
        <v>43129.600115740737</v>
      </c>
      <c r="D127" s="61" t="s">
        <v>293</v>
      </c>
      <c r="E127" s="61" t="s">
        <v>304</v>
      </c>
      <c r="F127" s="61">
        <v>15</v>
      </c>
      <c r="G127" s="61" t="s">
        <v>308</v>
      </c>
      <c r="H127" s="61" t="s">
        <v>296</v>
      </c>
      <c r="I127" s="61" t="s">
        <v>527</v>
      </c>
      <c r="J127" s="61" t="s">
        <v>528</v>
      </c>
      <c r="K127" s="23"/>
      <c r="L127" s="23"/>
    </row>
    <row r="128" spans="1:12" ht="15" hidden="1" outlineLevel="1" x14ac:dyDescent="0.25">
      <c r="A128" s="61">
        <v>52393</v>
      </c>
      <c r="B128" s="62">
        <v>43126</v>
      </c>
      <c r="C128" s="63">
        <v>43129.575844907406</v>
      </c>
      <c r="D128" s="61" t="s">
        <v>293</v>
      </c>
      <c r="E128" s="61" t="s">
        <v>304</v>
      </c>
      <c r="F128" s="61">
        <v>20</v>
      </c>
      <c r="G128" s="61" t="s">
        <v>308</v>
      </c>
      <c r="H128" s="61" t="s">
        <v>296</v>
      </c>
      <c r="I128" s="61" t="s">
        <v>529</v>
      </c>
      <c r="J128" s="61" t="s">
        <v>530</v>
      </c>
      <c r="K128" s="23"/>
      <c r="L128" s="23"/>
    </row>
    <row r="129" spans="1:12" ht="15" hidden="1" outlineLevel="1" x14ac:dyDescent="0.25">
      <c r="A129" s="61">
        <v>52412</v>
      </c>
      <c r="B129" s="62">
        <v>43129</v>
      </c>
      <c r="C129" s="63">
        <v>43130.413981481484</v>
      </c>
      <c r="D129" s="61" t="s">
        <v>293</v>
      </c>
      <c r="E129" s="61" t="s">
        <v>398</v>
      </c>
      <c r="F129" s="61">
        <v>20</v>
      </c>
      <c r="G129" s="61" t="s">
        <v>295</v>
      </c>
      <c r="H129" s="61" t="s">
        <v>296</v>
      </c>
      <c r="I129" s="61" t="s">
        <v>322</v>
      </c>
      <c r="J129" s="61" t="s">
        <v>531</v>
      </c>
      <c r="K129" s="23"/>
      <c r="L129" s="23"/>
    </row>
    <row r="130" spans="1:12" ht="15" hidden="1" outlineLevel="1" x14ac:dyDescent="0.25">
      <c r="A130" s="61">
        <v>52424</v>
      </c>
      <c r="B130" s="62">
        <v>43129</v>
      </c>
      <c r="C130" s="63">
        <v>43130.436064814814</v>
      </c>
      <c r="D130" s="61" t="s">
        <v>303</v>
      </c>
      <c r="E130" s="61" t="s">
        <v>356</v>
      </c>
      <c r="F130" s="61">
        <v>15</v>
      </c>
      <c r="G130" s="61" t="s">
        <v>295</v>
      </c>
      <c r="H130" s="61" t="s">
        <v>296</v>
      </c>
      <c r="I130" s="61" t="s">
        <v>532</v>
      </c>
      <c r="J130" s="61" t="s">
        <v>533</v>
      </c>
      <c r="K130" s="23"/>
      <c r="L130" s="23"/>
    </row>
    <row r="131" spans="1:12" ht="15" hidden="1" outlineLevel="1" x14ac:dyDescent="0.25">
      <c r="A131" s="61">
        <v>52434</v>
      </c>
      <c r="B131" s="62">
        <v>43130</v>
      </c>
      <c r="C131" s="63">
        <v>43131.618645833332</v>
      </c>
      <c r="D131" s="61" t="s">
        <v>293</v>
      </c>
      <c r="E131" s="61" t="s">
        <v>299</v>
      </c>
      <c r="F131" s="61">
        <v>75</v>
      </c>
      <c r="G131" s="61" t="s">
        <v>295</v>
      </c>
      <c r="H131" s="61" t="s">
        <v>296</v>
      </c>
      <c r="I131" s="61" t="s">
        <v>534</v>
      </c>
      <c r="J131" s="61" t="s">
        <v>535</v>
      </c>
      <c r="K131" s="23"/>
      <c r="L131" s="23"/>
    </row>
    <row r="132" spans="1:12" ht="15" hidden="1" outlineLevel="1" x14ac:dyDescent="0.25">
      <c r="A132" s="61">
        <v>52443</v>
      </c>
      <c r="B132" s="62">
        <v>43130</v>
      </c>
      <c r="C132" s="63">
        <v>43130.558067129627</v>
      </c>
      <c r="D132" s="61" t="s">
        <v>293</v>
      </c>
      <c r="E132" s="61" t="s">
        <v>321</v>
      </c>
      <c r="F132" s="61">
        <v>10</v>
      </c>
      <c r="G132" s="61" t="s">
        <v>295</v>
      </c>
      <c r="H132" s="61" t="s">
        <v>296</v>
      </c>
      <c r="I132" s="61" t="s">
        <v>322</v>
      </c>
      <c r="J132" s="61" t="s">
        <v>536</v>
      </c>
      <c r="K132" s="23"/>
      <c r="L132" s="23"/>
    </row>
    <row r="133" spans="1:12" ht="15" hidden="1" outlineLevel="1" x14ac:dyDescent="0.25">
      <c r="A133" s="61">
        <v>52445</v>
      </c>
      <c r="B133" s="62">
        <v>43130</v>
      </c>
      <c r="C133" s="63">
        <v>43130.540891203702</v>
      </c>
      <c r="D133" s="61" t="s">
        <v>303</v>
      </c>
      <c r="E133" s="61" t="s">
        <v>294</v>
      </c>
      <c r="F133" s="61">
        <v>15</v>
      </c>
      <c r="G133" s="61" t="s">
        <v>295</v>
      </c>
      <c r="H133" s="61" t="s">
        <v>296</v>
      </c>
      <c r="I133" s="61" t="s">
        <v>537</v>
      </c>
      <c r="J133" s="61" t="s">
        <v>538</v>
      </c>
      <c r="K133" s="23"/>
      <c r="L133" s="23"/>
    </row>
    <row r="134" spans="1:12" ht="15" hidden="1" outlineLevel="1" x14ac:dyDescent="0.25">
      <c r="A134" s="61">
        <v>52447</v>
      </c>
      <c r="B134" s="62">
        <v>43130</v>
      </c>
      <c r="C134" s="63">
        <v>43130.639131944445</v>
      </c>
      <c r="D134" s="61" t="s">
        <v>303</v>
      </c>
      <c r="E134" s="61" t="s">
        <v>294</v>
      </c>
      <c r="F134" s="61">
        <v>1</v>
      </c>
      <c r="G134" s="61" t="s">
        <v>295</v>
      </c>
      <c r="H134" s="61" t="s">
        <v>296</v>
      </c>
      <c r="I134" s="61" t="s">
        <v>539</v>
      </c>
      <c r="J134" s="61" t="s">
        <v>540</v>
      </c>
      <c r="K134" s="23"/>
      <c r="L134" s="23"/>
    </row>
    <row r="135" spans="1:12" ht="15" hidden="1" outlineLevel="1" x14ac:dyDescent="0.25">
      <c r="A135" s="61">
        <v>52451</v>
      </c>
      <c r="B135" s="62">
        <v>43130</v>
      </c>
      <c r="C135" s="63">
        <v>43130.661365740743</v>
      </c>
      <c r="D135" s="61" t="s">
        <v>293</v>
      </c>
      <c r="E135" s="61" t="s">
        <v>541</v>
      </c>
      <c r="F135" s="61">
        <v>10</v>
      </c>
      <c r="G135" s="61" t="s">
        <v>295</v>
      </c>
      <c r="H135" s="61" t="s">
        <v>296</v>
      </c>
      <c r="I135" s="61" t="s">
        <v>322</v>
      </c>
      <c r="J135" s="61" t="s">
        <v>542</v>
      </c>
      <c r="K135" s="23"/>
      <c r="L135" s="23"/>
    </row>
    <row r="136" spans="1:12" ht="15" hidden="1" outlineLevel="1" x14ac:dyDescent="0.25">
      <c r="A136" s="61">
        <v>52453</v>
      </c>
      <c r="B136" s="62">
        <v>43130</v>
      </c>
      <c r="C136" s="63">
        <v>43130.66747685185</v>
      </c>
      <c r="D136" s="61" t="s">
        <v>293</v>
      </c>
      <c r="E136" s="61" t="s">
        <v>356</v>
      </c>
      <c r="F136" s="61">
        <v>10</v>
      </c>
      <c r="G136" s="61" t="s">
        <v>295</v>
      </c>
      <c r="H136" s="61" t="s">
        <v>296</v>
      </c>
      <c r="I136" s="61" t="s">
        <v>322</v>
      </c>
      <c r="J136" s="61" t="s">
        <v>543</v>
      </c>
      <c r="K136" s="23"/>
      <c r="L136" s="23"/>
    </row>
    <row r="137" spans="1:12" ht="15" hidden="1" outlineLevel="1" x14ac:dyDescent="0.25">
      <c r="A137" s="61">
        <v>52454</v>
      </c>
      <c r="B137" s="62">
        <v>43130</v>
      </c>
      <c r="C137" s="63">
        <v>43130.662951388891</v>
      </c>
      <c r="D137" s="61" t="s">
        <v>293</v>
      </c>
      <c r="E137" s="61" t="s">
        <v>541</v>
      </c>
      <c r="F137" s="61">
        <v>10</v>
      </c>
      <c r="G137" s="61" t="s">
        <v>295</v>
      </c>
      <c r="H137" s="61" t="s">
        <v>296</v>
      </c>
      <c r="I137" s="61" t="s">
        <v>322</v>
      </c>
      <c r="J137" s="61" t="s">
        <v>544</v>
      </c>
      <c r="K137" s="23"/>
      <c r="L137" s="23"/>
    </row>
    <row r="138" spans="1:12" ht="15" hidden="1" outlineLevel="1" x14ac:dyDescent="0.25">
      <c r="A138" s="61">
        <v>52473</v>
      </c>
      <c r="B138" s="62">
        <v>43131</v>
      </c>
      <c r="C138" s="63">
        <v>43131.438750000001</v>
      </c>
      <c r="D138" s="61" t="s">
        <v>293</v>
      </c>
      <c r="E138" s="61" t="s">
        <v>321</v>
      </c>
      <c r="F138" s="61">
        <v>10</v>
      </c>
      <c r="G138" s="61" t="s">
        <v>295</v>
      </c>
      <c r="H138" s="61" t="s">
        <v>296</v>
      </c>
      <c r="I138" s="61" t="s">
        <v>545</v>
      </c>
      <c r="J138" s="61" t="s">
        <v>546</v>
      </c>
      <c r="K138" s="23"/>
      <c r="L138" s="23"/>
    </row>
    <row r="139" spans="1:12" ht="15" hidden="1" outlineLevel="1" x14ac:dyDescent="0.25">
      <c r="A139" s="61">
        <v>52483</v>
      </c>
      <c r="B139" s="62">
        <v>43131</v>
      </c>
      <c r="C139" s="63">
        <v>43131.602708333332</v>
      </c>
      <c r="D139" s="61" t="s">
        <v>293</v>
      </c>
      <c r="E139" s="61" t="s">
        <v>311</v>
      </c>
      <c r="F139" s="61">
        <v>10</v>
      </c>
      <c r="G139" s="61" t="s">
        <v>295</v>
      </c>
      <c r="H139" s="61" t="s">
        <v>296</v>
      </c>
      <c r="I139" s="61" t="s">
        <v>322</v>
      </c>
      <c r="J139" s="61" t="s">
        <v>547</v>
      </c>
      <c r="K139" s="23"/>
      <c r="L139" s="23"/>
    </row>
    <row r="140" spans="1:12" ht="15" hidden="1" outlineLevel="1" x14ac:dyDescent="0.25">
      <c r="A140" s="61">
        <v>52491</v>
      </c>
      <c r="B140" s="62">
        <v>43131</v>
      </c>
      <c r="C140" s="63">
        <v>43131.536041666666</v>
      </c>
      <c r="D140" s="61" t="s">
        <v>293</v>
      </c>
      <c r="E140" s="61" t="s">
        <v>321</v>
      </c>
      <c r="F140" s="61">
        <v>10</v>
      </c>
      <c r="G140" s="61" t="s">
        <v>295</v>
      </c>
      <c r="H140" s="61" t="s">
        <v>296</v>
      </c>
      <c r="I140" s="61" t="s">
        <v>322</v>
      </c>
      <c r="J140" s="61" t="s">
        <v>548</v>
      </c>
      <c r="K140" s="23"/>
      <c r="L140" s="23"/>
    </row>
    <row r="141" spans="1:12" hidden="1" outlineLevel="1" x14ac:dyDescent="0.2"/>
    <row r="142" spans="1:12" hidden="1" outlineLevel="1" x14ac:dyDescent="0.2">
      <c r="A142" s="102"/>
      <c r="B142" s="102"/>
      <c r="C142" s="102"/>
      <c r="D142" s="102"/>
      <c r="E142" s="105" t="s">
        <v>549</v>
      </c>
      <c r="F142" s="102"/>
      <c r="G142" s="102"/>
      <c r="H142" s="102"/>
      <c r="I142" s="102"/>
      <c r="J142" s="102"/>
    </row>
    <row r="143" spans="1:12" hidden="1" outlineLevel="1" x14ac:dyDescent="0.2">
      <c r="A143" s="102"/>
      <c r="B143" s="102"/>
      <c r="C143" s="102"/>
      <c r="D143" s="102"/>
      <c r="E143" s="106" t="s">
        <v>550</v>
      </c>
      <c r="F143" s="70">
        <f>SUMIF(H3:H140,"Ne",F3:F140)</f>
        <v>3612</v>
      </c>
      <c r="G143" s="102"/>
      <c r="H143" s="102"/>
      <c r="I143" s="102"/>
      <c r="J143" s="102"/>
    </row>
    <row r="144" spans="1:12" hidden="1" outlineLevel="1" x14ac:dyDescent="0.2">
      <c r="A144" s="102"/>
      <c r="B144" s="102"/>
      <c r="C144" s="102"/>
      <c r="D144" s="102"/>
      <c r="E144" s="105" t="s">
        <v>551</v>
      </c>
      <c r="F144" s="100">
        <f>F143/60</f>
        <v>60.2</v>
      </c>
      <c r="G144" s="102"/>
      <c r="H144" s="102"/>
      <c r="I144" s="102"/>
      <c r="J144" s="102"/>
    </row>
    <row r="145" spans="1:12" hidden="1" outlineLevel="1" x14ac:dyDescent="0.2">
      <c r="A145" s="102"/>
      <c r="B145" s="102"/>
      <c r="C145" s="102"/>
      <c r="D145" s="102"/>
      <c r="E145" s="107" t="s">
        <v>552</v>
      </c>
      <c r="F145" s="102">
        <f>F144/8</f>
        <v>7.5250000000000004</v>
      </c>
      <c r="G145" s="102"/>
      <c r="H145" s="102"/>
      <c r="I145" s="102"/>
      <c r="J145" s="102"/>
    </row>
    <row r="146" spans="1:12" collapsed="1" x14ac:dyDescent="0.2">
      <c r="A146" s="69">
        <v>43132</v>
      </c>
    </row>
    <row r="147" spans="1:12" hidden="1" outlineLevel="1" x14ac:dyDescent="0.2">
      <c r="A147" s="21" t="s">
        <v>281</v>
      </c>
      <c r="B147" s="21" t="s">
        <v>282</v>
      </c>
      <c r="C147" s="21" t="s">
        <v>283</v>
      </c>
      <c r="D147" s="21" t="s">
        <v>284</v>
      </c>
      <c r="E147" s="21" t="s">
        <v>285</v>
      </c>
      <c r="F147" s="21" t="s">
        <v>286</v>
      </c>
      <c r="G147" s="21" t="s">
        <v>287</v>
      </c>
      <c r="H147" s="21" t="s">
        <v>288</v>
      </c>
      <c r="I147" s="21" t="s">
        <v>289</v>
      </c>
      <c r="J147" s="21" t="s">
        <v>290</v>
      </c>
      <c r="K147" s="21" t="s">
        <v>291</v>
      </c>
      <c r="L147" s="21" t="s">
        <v>292</v>
      </c>
    </row>
    <row r="148" spans="1:12" ht="15" hidden="1" outlineLevel="1" x14ac:dyDescent="0.25">
      <c r="A148" s="61">
        <v>50914</v>
      </c>
      <c r="B148" s="62">
        <v>43062</v>
      </c>
      <c r="C148" s="63">
        <v>43152.488356481481</v>
      </c>
      <c r="D148" s="61" t="s">
        <v>293</v>
      </c>
      <c r="E148" s="61" t="s">
        <v>307</v>
      </c>
      <c r="F148" s="61">
        <v>30</v>
      </c>
      <c r="G148" s="61" t="s">
        <v>295</v>
      </c>
      <c r="H148" s="61" t="s">
        <v>296</v>
      </c>
      <c r="I148" s="61" t="s">
        <v>553</v>
      </c>
      <c r="J148" s="122" t="s">
        <v>554</v>
      </c>
      <c r="K148" s="61"/>
      <c r="L148" s="23"/>
    </row>
    <row r="149" spans="1:12" ht="15" hidden="1" outlineLevel="1" x14ac:dyDescent="0.25">
      <c r="A149" s="61">
        <v>51488</v>
      </c>
      <c r="B149" s="62">
        <v>43082</v>
      </c>
      <c r="C149" s="63">
        <v>43152.550405092596</v>
      </c>
      <c r="D149" s="61" t="s">
        <v>293</v>
      </c>
      <c r="E149" s="61" t="s">
        <v>318</v>
      </c>
      <c r="F149" s="61">
        <v>1</v>
      </c>
      <c r="G149" s="61" t="s">
        <v>295</v>
      </c>
      <c r="H149" s="61" t="s">
        <v>296</v>
      </c>
      <c r="I149" s="61" t="s">
        <v>555</v>
      </c>
      <c r="J149" s="122" t="s">
        <v>556</v>
      </c>
      <c r="K149" s="61"/>
      <c r="L149" s="23"/>
    </row>
    <row r="150" spans="1:12" ht="15" hidden="1" outlineLevel="1" x14ac:dyDescent="0.25">
      <c r="A150" s="61">
        <v>51555</v>
      </c>
      <c r="B150" s="62">
        <v>43084</v>
      </c>
      <c r="C150" s="63">
        <v>43152.55097222222</v>
      </c>
      <c r="D150" s="61" t="s">
        <v>293</v>
      </c>
      <c r="E150" s="61" t="s">
        <v>557</v>
      </c>
      <c r="F150" s="61">
        <v>10</v>
      </c>
      <c r="G150" s="61" t="s">
        <v>295</v>
      </c>
      <c r="H150" s="61" t="s">
        <v>296</v>
      </c>
      <c r="I150" s="61" t="s">
        <v>558</v>
      </c>
      <c r="J150" s="122" t="s">
        <v>559</v>
      </c>
      <c r="K150" s="61"/>
      <c r="L150" s="23"/>
    </row>
    <row r="151" spans="1:12" ht="15" hidden="1" outlineLevel="1" x14ac:dyDescent="0.25">
      <c r="A151" s="123">
        <v>51700</v>
      </c>
      <c r="B151" s="124">
        <v>43091</v>
      </c>
      <c r="C151" s="125">
        <v>43152.556134259263</v>
      </c>
      <c r="D151" s="123" t="s">
        <v>293</v>
      </c>
      <c r="E151" s="123" t="s">
        <v>318</v>
      </c>
      <c r="F151" s="123">
        <v>120</v>
      </c>
      <c r="G151" s="123" t="s">
        <v>295</v>
      </c>
      <c r="H151" s="123" t="s">
        <v>296</v>
      </c>
      <c r="I151" s="123" t="s">
        <v>560</v>
      </c>
      <c r="J151" s="126" t="s">
        <v>561</v>
      </c>
      <c r="K151" s="123" t="s">
        <v>562</v>
      </c>
      <c r="L151" s="23"/>
    </row>
    <row r="152" spans="1:12" ht="15" hidden="1" outlineLevel="1" x14ac:dyDescent="0.25">
      <c r="A152" s="61">
        <v>52258</v>
      </c>
      <c r="B152" s="62">
        <v>43122</v>
      </c>
      <c r="C152" s="63">
        <v>43157.557245370372</v>
      </c>
      <c r="D152" s="61" t="s">
        <v>293</v>
      </c>
      <c r="E152" s="61" t="s">
        <v>314</v>
      </c>
      <c r="F152" s="61">
        <v>60</v>
      </c>
      <c r="G152" s="61" t="s">
        <v>295</v>
      </c>
      <c r="H152" s="61" t="s">
        <v>296</v>
      </c>
      <c r="I152" s="61" t="s">
        <v>563</v>
      </c>
      <c r="J152" s="122" t="s">
        <v>564</v>
      </c>
      <c r="K152" s="61"/>
      <c r="L152" s="23"/>
    </row>
    <row r="153" spans="1:12" ht="15" hidden="1" outlineLevel="1" x14ac:dyDescent="0.25">
      <c r="A153" s="61">
        <v>52487</v>
      </c>
      <c r="B153" s="62">
        <v>43131</v>
      </c>
      <c r="C153" s="63">
        <v>43132.377511574072</v>
      </c>
      <c r="D153" s="61" t="s">
        <v>293</v>
      </c>
      <c r="E153" s="61" t="s">
        <v>356</v>
      </c>
      <c r="F153" s="61">
        <v>10</v>
      </c>
      <c r="G153" s="61" t="s">
        <v>295</v>
      </c>
      <c r="H153" s="61" t="s">
        <v>296</v>
      </c>
      <c r="I153" s="61" t="s">
        <v>565</v>
      </c>
      <c r="J153" s="122" t="s">
        <v>566</v>
      </c>
      <c r="K153" s="61"/>
      <c r="L153" s="23"/>
    </row>
    <row r="154" spans="1:12" ht="15" hidden="1" outlineLevel="1" x14ac:dyDescent="0.25">
      <c r="A154" s="61">
        <v>52512</v>
      </c>
      <c r="B154" s="62">
        <v>43132</v>
      </c>
      <c r="C154" s="63">
        <v>43132.648993055554</v>
      </c>
      <c r="D154" s="61" t="s">
        <v>293</v>
      </c>
      <c r="E154" s="61" t="s">
        <v>567</v>
      </c>
      <c r="F154" s="61">
        <v>10</v>
      </c>
      <c r="G154" s="61" t="s">
        <v>295</v>
      </c>
      <c r="H154" s="61" t="s">
        <v>296</v>
      </c>
      <c r="I154" s="61" t="s">
        <v>568</v>
      </c>
      <c r="J154" s="122" t="s">
        <v>569</v>
      </c>
      <c r="K154" s="61"/>
      <c r="L154" s="23"/>
    </row>
    <row r="155" spans="1:12" ht="15" hidden="1" outlineLevel="1" x14ac:dyDescent="0.25">
      <c r="A155" s="61">
        <v>52520</v>
      </c>
      <c r="B155" s="62">
        <v>43132</v>
      </c>
      <c r="C155" s="63">
        <v>43151.484016203707</v>
      </c>
      <c r="D155" s="61" t="s">
        <v>293</v>
      </c>
      <c r="E155" s="61" t="s">
        <v>307</v>
      </c>
      <c r="F155" s="61">
        <v>10</v>
      </c>
      <c r="G155" s="61" t="s">
        <v>295</v>
      </c>
      <c r="H155" s="61" t="s">
        <v>296</v>
      </c>
      <c r="I155" s="61" t="s">
        <v>322</v>
      </c>
      <c r="J155" s="122" t="s">
        <v>570</v>
      </c>
      <c r="K155" s="61"/>
      <c r="L155" s="23"/>
    </row>
    <row r="156" spans="1:12" ht="15" hidden="1" outlineLevel="1" x14ac:dyDescent="0.25">
      <c r="A156" s="61">
        <v>52521</v>
      </c>
      <c r="B156" s="62">
        <v>43132</v>
      </c>
      <c r="C156" s="63">
        <v>43133.384317129632</v>
      </c>
      <c r="D156" s="61" t="s">
        <v>293</v>
      </c>
      <c r="E156" s="61" t="s">
        <v>398</v>
      </c>
      <c r="F156" s="61">
        <v>20</v>
      </c>
      <c r="G156" s="61" t="s">
        <v>295</v>
      </c>
      <c r="H156" s="61" t="s">
        <v>296</v>
      </c>
      <c r="I156" s="61" t="s">
        <v>322</v>
      </c>
      <c r="J156" s="122" t="s">
        <v>571</v>
      </c>
      <c r="K156" s="61"/>
      <c r="L156" s="23"/>
    </row>
    <row r="157" spans="1:12" ht="15" hidden="1" outlineLevel="1" x14ac:dyDescent="0.25">
      <c r="A157" s="61">
        <v>52523</v>
      </c>
      <c r="B157" s="62">
        <v>43132</v>
      </c>
      <c r="C157" s="63">
        <v>43132.651747685188</v>
      </c>
      <c r="D157" s="61" t="s">
        <v>293</v>
      </c>
      <c r="E157" s="61" t="s">
        <v>365</v>
      </c>
      <c r="F157" s="61">
        <v>10</v>
      </c>
      <c r="G157" s="61" t="s">
        <v>295</v>
      </c>
      <c r="H157" s="61" t="s">
        <v>296</v>
      </c>
      <c r="I157" s="61" t="s">
        <v>322</v>
      </c>
      <c r="J157" s="122" t="s">
        <v>572</v>
      </c>
      <c r="K157" s="61"/>
      <c r="L157" s="23"/>
    </row>
    <row r="158" spans="1:12" ht="15" hidden="1" outlineLevel="1" x14ac:dyDescent="0.25">
      <c r="A158" s="61">
        <v>52527</v>
      </c>
      <c r="B158" s="62">
        <v>43132</v>
      </c>
      <c r="C158" s="63">
        <v>43133.390196759261</v>
      </c>
      <c r="D158" s="61" t="s">
        <v>293</v>
      </c>
      <c r="E158" s="61" t="s">
        <v>516</v>
      </c>
      <c r="F158" s="61">
        <v>10</v>
      </c>
      <c r="G158" s="61" t="s">
        <v>295</v>
      </c>
      <c r="H158" s="61" t="s">
        <v>296</v>
      </c>
      <c r="I158" s="61" t="s">
        <v>322</v>
      </c>
      <c r="J158" s="122" t="s">
        <v>573</v>
      </c>
      <c r="K158" s="61"/>
      <c r="L158" s="23"/>
    </row>
    <row r="159" spans="1:12" ht="15" hidden="1" outlineLevel="1" x14ac:dyDescent="0.25">
      <c r="A159" s="61">
        <v>52531</v>
      </c>
      <c r="B159" s="62">
        <v>43133</v>
      </c>
      <c r="C159" s="63">
        <v>43133.403043981481</v>
      </c>
      <c r="D159" s="61" t="s">
        <v>303</v>
      </c>
      <c r="E159" s="61" t="s">
        <v>299</v>
      </c>
      <c r="F159" s="61">
        <v>1</v>
      </c>
      <c r="G159" s="61" t="s">
        <v>295</v>
      </c>
      <c r="H159" s="61" t="s">
        <v>296</v>
      </c>
      <c r="I159" s="61" t="s">
        <v>574</v>
      </c>
      <c r="J159" s="122">
        <v>52532</v>
      </c>
      <c r="K159" s="61" t="s">
        <v>575</v>
      </c>
      <c r="L159" s="23"/>
    </row>
    <row r="160" spans="1:12" ht="15" hidden="1" outlineLevel="1" x14ac:dyDescent="0.25">
      <c r="A160" s="61">
        <v>52532</v>
      </c>
      <c r="B160" s="62">
        <v>43133</v>
      </c>
      <c r="C160" s="63">
        <v>43137.3830787037</v>
      </c>
      <c r="D160" s="61" t="s">
        <v>293</v>
      </c>
      <c r="E160" s="61" t="s">
        <v>299</v>
      </c>
      <c r="F160" s="61">
        <v>100</v>
      </c>
      <c r="G160" s="61" t="s">
        <v>295</v>
      </c>
      <c r="H160" s="61" t="s">
        <v>296</v>
      </c>
      <c r="I160" s="61" t="s">
        <v>576</v>
      </c>
      <c r="J160" s="122" t="s">
        <v>577</v>
      </c>
      <c r="K160" s="61"/>
      <c r="L160" s="23"/>
    </row>
    <row r="161" spans="1:12" ht="15" hidden="1" outlineLevel="1" x14ac:dyDescent="0.25">
      <c r="A161" s="61">
        <v>52533</v>
      </c>
      <c r="B161" s="62">
        <v>43133</v>
      </c>
      <c r="C161" s="63">
        <v>43133.410092592596</v>
      </c>
      <c r="D161" s="61" t="s">
        <v>293</v>
      </c>
      <c r="E161" s="61" t="s">
        <v>340</v>
      </c>
      <c r="F161" s="61">
        <v>10</v>
      </c>
      <c r="G161" s="61" t="s">
        <v>295</v>
      </c>
      <c r="H161" s="61" t="s">
        <v>296</v>
      </c>
      <c r="I161" s="61" t="s">
        <v>322</v>
      </c>
      <c r="J161" s="122" t="s">
        <v>578</v>
      </c>
      <c r="K161" s="61"/>
      <c r="L161" s="23"/>
    </row>
    <row r="162" spans="1:12" ht="15" hidden="1" outlineLevel="1" x14ac:dyDescent="0.25">
      <c r="A162" s="61">
        <v>52560</v>
      </c>
      <c r="B162" s="62">
        <v>43136</v>
      </c>
      <c r="C162" s="63">
        <v>43136.397627314815</v>
      </c>
      <c r="D162" s="61" t="s">
        <v>293</v>
      </c>
      <c r="E162" s="61" t="s">
        <v>340</v>
      </c>
      <c r="F162" s="61">
        <v>10</v>
      </c>
      <c r="G162" s="61" t="s">
        <v>295</v>
      </c>
      <c r="H162" s="61" t="s">
        <v>296</v>
      </c>
      <c r="I162" s="61" t="s">
        <v>322</v>
      </c>
      <c r="J162" s="122" t="s">
        <v>579</v>
      </c>
      <c r="K162" s="61"/>
      <c r="L162" s="23"/>
    </row>
    <row r="163" spans="1:12" ht="15" hidden="1" outlineLevel="1" x14ac:dyDescent="0.25">
      <c r="A163" s="61">
        <v>52566</v>
      </c>
      <c r="B163" s="62">
        <v>43136</v>
      </c>
      <c r="C163" s="63">
        <v>43136.426111111112</v>
      </c>
      <c r="D163" s="61" t="s">
        <v>293</v>
      </c>
      <c r="E163" s="61" t="s">
        <v>340</v>
      </c>
      <c r="F163" s="61">
        <v>10</v>
      </c>
      <c r="G163" s="61" t="s">
        <v>295</v>
      </c>
      <c r="H163" s="61" t="s">
        <v>296</v>
      </c>
      <c r="I163" s="61" t="s">
        <v>322</v>
      </c>
      <c r="J163" s="122" t="s">
        <v>580</v>
      </c>
      <c r="K163" s="61"/>
      <c r="L163" s="23"/>
    </row>
    <row r="164" spans="1:12" ht="15" hidden="1" outlineLevel="1" x14ac:dyDescent="0.25">
      <c r="A164" s="61">
        <v>52569</v>
      </c>
      <c r="B164" s="62">
        <v>43136</v>
      </c>
      <c r="C164" s="63">
        <v>43137.432372685187</v>
      </c>
      <c r="D164" s="61" t="s">
        <v>293</v>
      </c>
      <c r="E164" s="61" t="s">
        <v>299</v>
      </c>
      <c r="F164" s="61">
        <v>10</v>
      </c>
      <c r="G164" s="61" t="s">
        <v>295</v>
      </c>
      <c r="H164" s="61" t="s">
        <v>296</v>
      </c>
      <c r="I164" s="61" t="s">
        <v>581</v>
      </c>
      <c r="J164" s="122" t="s">
        <v>582</v>
      </c>
      <c r="K164" s="61"/>
      <c r="L164" s="23"/>
    </row>
    <row r="165" spans="1:12" ht="15" hidden="1" outlineLevel="1" x14ac:dyDescent="0.25">
      <c r="A165" s="61">
        <v>52570</v>
      </c>
      <c r="B165" s="62">
        <v>43136</v>
      </c>
      <c r="C165" s="63">
        <v>43136.455370370371</v>
      </c>
      <c r="D165" s="61" t="s">
        <v>293</v>
      </c>
      <c r="E165" s="61" t="s">
        <v>340</v>
      </c>
      <c r="F165" s="61">
        <v>10</v>
      </c>
      <c r="G165" s="61" t="s">
        <v>295</v>
      </c>
      <c r="H165" s="61" t="s">
        <v>296</v>
      </c>
      <c r="I165" s="61" t="s">
        <v>322</v>
      </c>
      <c r="J165" s="122" t="s">
        <v>583</v>
      </c>
      <c r="K165" s="61"/>
      <c r="L165" s="23"/>
    </row>
    <row r="166" spans="1:12" ht="15" hidden="1" outlineLevel="1" x14ac:dyDescent="0.25">
      <c r="A166" s="61">
        <v>52572</v>
      </c>
      <c r="B166" s="62">
        <v>43136</v>
      </c>
      <c r="C166" s="63">
        <v>43136.473634259259</v>
      </c>
      <c r="D166" s="61" t="s">
        <v>293</v>
      </c>
      <c r="E166" s="61" t="s">
        <v>369</v>
      </c>
      <c r="F166" s="61">
        <v>10</v>
      </c>
      <c r="G166" s="61" t="s">
        <v>295</v>
      </c>
      <c r="H166" s="61" t="s">
        <v>296</v>
      </c>
      <c r="I166" s="61" t="s">
        <v>322</v>
      </c>
      <c r="J166" s="122" t="s">
        <v>584</v>
      </c>
      <c r="K166" s="61"/>
      <c r="L166" s="23"/>
    </row>
    <row r="167" spans="1:12" ht="15" hidden="1" outlineLevel="1" x14ac:dyDescent="0.25">
      <c r="A167" s="61">
        <v>52590</v>
      </c>
      <c r="B167" s="62">
        <v>43136</v>
      </c>
      <c r="C167" s="63">
        <v>43136.594375000001</v>
      </c>
      <c r="D167" s="61" t="s">
        <v>293</v>
      </c>
      <c r="E167" s="61" t="s">
        <v>365</v>
      </c>
      <c r="F167" s="61">
        <v>10</v>
      </c>
      <c r="G167" s="61" t="s">
        <v>295</v>
      </c>
      <c r="H167" s="61" t="s">
        <v>296</v>
      </c>
      <c r="I167" s="61" t="s">
        <v>585</v>
      </c>
      <c r="J167" s="122" t="s">
        <v>586</v>
      </c>
      <c r="K167" s="61"/>
      <c r="L167" s="23"/>
    </row>
    <row r="168" spans="1:12" ht="15" hidden="1" outlineLevel="1" x14ac:dyDescent="0.25">
      <c r="A168" s="61">
        <v>52595</v>
      </c>
      <c r="B168" s="62">
        <v>43136</v>
      </c>
      <c r="C168" s="63">
        <v>43137.387083333335</v>
      </c>
      <c r="D168" s="61" t="s">
        <v>303</v>
      </c>
      <c r="E168" s="61" t="s">
        <v>299</v>
      </c>
      <c r="F168" s="61">
        <v>10</v>
      </c>
      <c r="G168" s="61" t="s">
        <v>295</v>
      </c>
      <c r="H168" s="61" t="s">
        <v>296</v>
      </c>
      <c r="I168" s="61" t="s">
        <v>587</v>
      </c>
      <c r="J168" s="122" t="s">
        <v>588</v>
      </c>
      <c r="K168" s="61"/>
      <c r="L168" s="23"/>
    </row>
    <row r="169" spans="1:12" ht="15" hidden="1" outlineLevel="1" x14ac:dyDescent="0.25">
      <c r="A169" s="61">
        <v>52609</v>
      </c>
      <c r="B169" s="62">
        <v>43137</v>
      </c>
      <c r="C169" s="63">
        <v>43137.410011574073</v>
      </c>
      <c r="D169" s="61" t="s">
        <v>293</v>
      </c>
      <c r="E169" s="61" t="s">
        <v>541</v>
      </c>
      <c r="F169" s="61">
        <v>10</v>
      </c>
      <c r="G169" s="61" t="s">
        <v>295</v>
      </c>
      <c r="H169" s="61" t="s">
        <v>296</v>
      </c>
      <c r="I169" s="61" t="s">
        <v>322</v>
      </c>
      <c r="J169" s="122" t="s">
        <v>589</v>
      </c>
      <c r="K169" s="61"/>
      <c r="L169" s="23"/>
    </row>
    <row r="170" spans="1:12" ht="15" hidden="1" outlineLevel="1" x14ac:dyDescent="0.25">
      <c r="A170" s="61">
        <v>52612</v>
      </c>
      <c r="B170" s="62">
        <v>43137</v>
      </c>
      <c r="C170" s="63">
        <v>43143.46334490741</v>
      </c>
      <c r="D170" s="61" t="s">
        <v>293</v>
      </c>
      <c r="E170" s="61" t="s">
        <v>324</v>
      </c>
      <c r="F170" s="61">
        <v>30</v>
      </c>
      <c r="G170" s="61" t="s">
        <v>295</v>
      </c>
      <c r="H170" s="61" t="s">
        <v>296</v>
      </c>
      <c r="I170" s="61" t="s">
        <v>590</v>
      </c>
      <c r="J170" s="122" t="s">
        <v>591</v>
      </c>
      <c r="K170" s="61"/>
      <c r="L170" s="23"/>
    </row>
    <row r="171" spans="1:12" ht="15" hidden="1" outlineLevel="1" x14ac:dyDescent="0.25">
      <c r="A171" s="61">
        <v>52614</v>
      </c>
      <c r="B171" s="62">
        <v>43137</v>
      </c>
      <c r="C171" s="63">
        <v>43137.419664351852</v>
      </c>
      <c r="D171" s="61" t="s">
        <v>293</v>
      </c>
      <c r="E171" s="61" t="s">
        <v>321</v>
      </c>
      <c r="F171" s="61">
        <v>10</v>
      </c>
      <c r="G171" s="61" t="s">
        <v>295</v>
      </c>
      <c r="H171" s="61" t="s">
        <v>296</v>
      </c>
      <c r="I171" s="61" t="s">
        <v>322</v>
      </c>
      <c r="J171" s="122" t="s">
        <v>592</v>
      </c>
      <c r="K171" s="61"/>
      <c r="L171" s="23"/>
    </row>
    <row r="172" spans="1:12" ht="15" hidden="1" outlineLevel="1" x14ac:dyDescent="0.25">
      <c r="A172" s="61">
        <v>52615</v>
      </c>
      <c r="B172" s="62">
        <v>43137</v>
      </c>
      <c r="C172" s="63">
        <v>43137.430787037039</v>
      </c>
      <c r="D172" s="61" t="s">
        <v>293</v>
      </c>
      <c r="E172" s="61" t="s">
        <v>299</v>
      </c>
      <c r="F172" s="61">
        <v>10</v>
      </c>
      <c r="G172" s="61" t="s">
        <v>295</v>
      </c>
      <c r="H172" s="61" t="s">
        <v>296</v>
      </c>
      <c r="I172" s="61" t="s">
        <v>593</v>
      </c>
      <c r="J172" s="122" t="s">
        <v>594</v>
      </c>
      <c r="K172" s="61"/>
      <c r="L172" s="23"/>
    </row>
    <row r="173" spans="1:12" ht="15" hidden="1" outlineLevel="1" x14ac:dyDescent="0.25">
      <c r="A173" s="61">
        <v>52617</v>
      </c>
      <c r="B173" s="62">
        <v>43137</v>
      </c>
      <c r="C173" s="63">
        <v>43137.474490740744</v>
      </c>
      <c r="D173" s="61" t="s">
        <v>303</v>
      </c>
      <c r="E173" s="61" t="s">
        <v>413</v>
      </c>
      <c r="F173" s="61">
        <v>10</v>
      </c>
      <c r="G173" s="61" t="s">
        <v>295</v>
      </c>
      <c r="H173" s="61" t="s">
        <v>296</v>
      </c>
      <c r="I173" s="61" t="s">
        <v>595</v>
      </c>
      <c r="J173" s="122" t="s">
        <v>596</v>
      </c>
      <c r="K173" s="61"/>
      <c r="L173" s="23"/>
    </row>
    <row r="174" spans="1:12" ht="15" hidden="1" outlineLevel="1" x14ac:dyDescent="0.25">
      <c r="A174" s="61">
        <v>52621</v>
      </c>
      <c r="B174" s="62">
        <v>43137</v>
      </c>
      <c r="C174" s="63">
        <v>43137.48133101852</v>
      </c>
      <c r="D174" s="61" t="s">
        <v>293</v>
      </c>
      <c r="E174" s="61" t="s">
        <v>311</v>
      </c>
      <c r="F174" s="61">
        <v>10</v>
      </c>
      <c r="G174" s="61" t="s">
        <v>295</v>
      </c>
      <c r="H174" s="61" t="s">
        <v>296</v>
      </c>
      <c r="I174" s="61" t="s">
        <v>597</v>
      </c>
      <c r="J174" s="122" t="s">
        <v>598</v>
      </c>
      <c r="K174" s="61"/>
      <c r="L174" s="23"/>
    </row>
    <row r="175" spans="1:12" ht="15" hidden="1" outlineLevel="1" x14ac:dyDescent="0.25">
      <c r="A175" s="61">
        <v>52628</v>
      </c>
      <c r="B175" s="62">
        <v>43137</v>
      </c>
      <c r="C175" s="63">
        <v>43138.495995370373</v>
      </c>
      <c r="D175" s="61" t="s">
        <v>293</v>
      </c>
      <c r="E175" s="61" t="s">
        <v>304</v>
      </c>
      <c r="F175" s="61">
        <v>30</v>
      </c>
      <c r="G175" s="61" t="s">
        <v>295</v>
      </c>
      <c r="H175" s="61" t="s">
        <v>296</v>
      </c>
      <c r="I175" s="61" t="s">
        <v>599</v>
      </c>
      <c r="J175" s="122" t="s">
        <v>600</v>
      </c>
      <c r="K175" s="61"/>
      <c r="L175" s="23"/>
    </row>
    <row r="176" spans="1:12" ht="15" hidden="1" outlineLevel="1" x14ac:dyDescent="0.25">
      <c r="A176" s="61">
        <v>52631</v>
      </c>
      <c r="B176" s="62">
        <v>43137</v>
      </c>
      <c r="C176" s="63">
        <v>43137.60528935185</v>
      </c>
      <c r="D176" s="61" t="s">
        <v>293</v>
      </c>
      <c r="E176" s="61" t="s">
        <v>557</v>
      </c>
      <c r="F176" s="61">
        <v>15</v>
      </c>
      <c r="G176" s="61" t="s">
        <v>295</v>
      </c>
      <c r="H176" s="61" t="s">
        <v>296</v>
      </c>
      <c r="I176" s="61" t="s">
        <v>601</v>
      </c>
      <c r="J176" s="122" t="s">
        <v>602</v>
      </c>
      <c r="K176" s="61"/>
      <c r="L176" s="23"/>
    </row>
    <row r="177" spans="1:12" ht="15" hidden="1" outlineLevel="1" x14ac:dyDescent="0.25">
      <c r="A177" s="61">
        <v>52634</v>
      </c>
      <c r="B177" s="62">
        <v>43137</v>
      </c>
      <c r="C177" s="63">
        <v>43137.595127314817</v>
      </c>
      <c r="D177" s="61" t="s">
        <v>293</v>
      </c>
      <c r="E177" s="61" t="s">
        <v>321</v>
      </c>
      <c r="F177" s="61">
        <v>10</v>
      </c>
      <c r="G177" s="61" t="s">
        <v>295</v>
      </c>
      <c r="H177" s="61" t="s">
        <v>296</v>
      </c>
      <c r="I177" s="61" t="s">
        <v>322</v>
      </c>
      <c r="J177" s="122" t="s">
        <v>603</v>
      </c>
      <c r="K177" s="61"/>
      <c r="L177" s="23"/>
    </row>
    <row r="178" spans="1:12" ht="15" hidden="1" outlineLevel="1" x14ac:dyDescent="0.25">
      <c r="A178" s="61">
        <v>52647</v>
      </c>
      <c r="B178" s="62">
        <v>43138</v>
      </c>
      <c r="C178" s="63">
        <v>43138.642048611109</v>
      </c>
      <c r="D178" s="61" t="s">
        <v>293</v>
      </c>
      <c r="E178" s="61" t="s">
        <v>337</v>
      </c>
      <c r="F178" s="61">
        <v>15</v>
      </c>
      <c r="G178" s="61" t="s">
        <v>295</v>
      </c>
      <c r="H178" s="61" t="s">
        <v>296</v>
      </c>
      <c r="I178" s="61" t="s">
        <v>604</v>
      </c>
      <c r="J178" s="122" t="s">
        <v>605</v>
      </c>
      <c r="K178" s="61"/>
      <c r="L178" s="23"/>
    </row>
    <row r="179" spans="1:12" ht="15" hidden="1" outlineLevel="1" x14ac:dyDescent="0.25">
      <c r="A179" s="61">
        <v>52658</v>
      </c>
      <c r="B179" s="62">
        <v>43138</v>
      </c>
      <c r="C179" s="63">
        <v>43152.559930555559</v>
      </c>
      <c r="D179" s="61" t="s">
        <v>293</v>
      </c>
      <c r="E179" s="61" t="s">
        <v>294</v>
      </c>
      <c r="F179" s="61">
        <v>10</v>
      </c>
      <c r="G179" s="61" t="s">
        <v>295</v>
      </c>
      <c r="H179" s="61" t="s">
        <v>296</v>
      </c>
      <c r="I179" s="61" t="s">
        <v>606</v>
      </c>
      <c r="J179" s="122" t="s">
        <v>607</v>
      </c>
      <c r="K179" s="61"/>
      <c r="L179" s="23"/>
    </row>
    <row r="180" spans="1:12" ht="15" hidden="1" outlineLevel="1" x14ac:dyDescent="0.25">
      <c r="A180" s="61">
        <v>52660</v>
      </c>
      <c r="B180" s="62">
        <v>43138</v>
      </c>
      <c r="C180" s="63">
        <v>43138.634189814817</v>
      </c>
      <c r="D180" s="61" t="s">
        <v>293</v>
      </c>
      <c r="E180" s="61" t="s">
        <v>318</v>
      </c>
      <c r="F180" s="61">
        <v>20</v>
      </c>
      <c r="G180" s="61" t="s">
        <v>295</v>
      </c>
      <c r="H180" s="61" t="s">
        <v>296</v>
      </c>
      <c r="I180" s="61" t="s">
        <v>608</v>
      </c>
      <c r="J180" s="122" t="s">
        <v>609</v>
      </c>
      <c r="K180" s="61"/>
      <c r="L180" s="23"/>
    </row>
    <row r="181" spans="1:12" ht="15" hidden="1" outlineLevel="1" x14ac:dyDescent="0.25">
      <c r="A181" s="61">
        <v>52663</v>
      </c>
      <c r="B181" s="62">
        <v>43138</v>
      </c>
      <c r="C181" s="63">
        <v>43139.412152777775</v>
      </c>
      <c r="D181" s="61" t="s">
        <v>293</v>
      </c>
      <c r="E181" s="61" t="s">
        <v>398</v>
      </c>
      <c r="F181" s="61">
        <v>10</v>
      </c>
      <c r="G181" s="61" t="s">
        <v>295</v>
      </c>
      <c r="H181" s="61" t="s">
        <v>296</v>
      </c>
      <c r="I181" s="61" t="s">
        <v>610</v>
      </c>
      <c r="J181" s="122" t="s">
        <v>611</v>
      </c>
      <c r="K181" s="61"/>
      <c r="L181" s="23"/>
    </row>
    <row r="182" spans="1:12" ht="15" hidden="1" outlineLevel="1" x14ac:dyDescent="0.25">
      <c r="A182" s="61">
        <v>52673</v>
      </c>
      <c r="B182" s="62">
        <v>43138</v>
      </c>
      <c r="C182" s="63">
        <v>43139.411747685182</v>
      </c>
      <c r="D182" s="61" t="s">
        <v>293</v>
      </c>
      <c r="E182" s="61" t="s">
        <v>324</v>
      </c>
      <c r="F182" s="61">
        <v>10</v>
      </c>
      <c r="G182" s="61" t="s">
        <v>295</v>
      </c>
      <c r="H182" s="61" t="s">
        <v>296</v>
      </c>
      <c r="I182" s="61" t="s">
        <v>612</v>
      </c>
      <c r="J182" s="122" t="s">
        <v>613</v>
      </c>
      <c r="K182" s="61"/>
      <c r="L182" s="23"/>
    </row>
    <row r="183" spans="1:12" ht="15" hidden="1" outlineLevel="1" x14ac:dyDescent="0.25">
      <c r="A183" s="61">
        <v>52674</v>
      </c>
      <c r="B183" s="62">
        <v>43138</v>
      </c>
      <c r="C183" s="63">
        <v>43145.505879629629</v>
      </c>
      <c r="D183" s="61" t="s">
        <v>293</v>
      </c>
      <c r="E183" s="61" t="s">
        <v>299</v>
      </c>
      <c r="F183" s="61">
        <v>10</v>
      </c>
      <c r="G183" s="61" t="s">
        <v>295</v>
      </c>
      <c r="H183" s="61" t="s">
        <v>348</v>
      </c>
      <c r="I183" s="61" t="s">
        <v>614</v>
      </c>
      <c r="J183" s="122" t="s">
        <v>615</v>
      </c>
      <c r="K183" s="61"/>
      <c r="L183" s="23"/>
    </row>
    <row r="184" spans="1:12" ht="15" hidden="1" outlineLevel="1" x14ac:dyDescent="0.25">
      <c r="A184" s="61">
        <v>52677</v>
      </c>
      <c r="B184" s="62">
        <v>43138</v>
      </c>
      <c r="C184" s="63">
        <v>43144.641539351855</v>
      </c>
      <c r="D184" s="61" t="s">
        <v>293</v>
      </c>
      <c r="E184" s="61" t="s">
        <v>337</v>
      </c>
      <c r="F184" s="61">
        <v>45</v>
      </c>
      <c r="G184" s="61" t="s">
        <v>308</v>
      </c>
      <c r="H184" s="61" t="s">
        <v>296</v>
      </c>
      <c r="I184" s="61" t="s">
        <v>616</v>
      </c>
      <c r="J184" s="122" t="s">
        <v>617</v>
      </c>
      <c r="K184" s="61"/>
      <c r="L184" s="23"/>
    </row>
    <row r="185" spans="1:12" ht="15" hidden="1" outlineLevel="1" x14ac:dyDescent="0.25">
      <c r="A185" s="61">
        <v>52678</v>
      </c>
      <c r="B185" s="62">
        <v>43138</v>
      </c>
      <c r="C185" s="63">
        <v>43144.407465277778</v>
      </c>
      <c r="D185" s="61" t="s">
        <v>303</v>
      </c>
      <c r="E185" s="61" t="s">
        <v>404</v>
      </c>
      <c r="F185" s="61">
        <v>95</v>
      </c>
      <c r="G185" s="61" t="s">
        <v>295</v>
      </c>
      <c r="H185" s="61" t="s">
        <v>296</v>
      </c>
      <c r="I185" s="61" t="s">
        <v>618</v>
      </c>
      <c r="J185" s="122" t="s">
        <v>619</v>
      </c>
      <c r="K185" s="61"/>
      <c r="L185" s="23"/>
    </row>
    <row r="186" spans="1:12" ht="15" hidden="1" outlineLevel="1" x14ac:dyDescent="0.25">
      <c r="A186" s="61">
        <v>52682</v>
      </c>
      <c r="B186" s="62">
        <v>43139</v>
      </c>
      <c r="C186" s="63">
        <v>43139.455312500002</v>
      </c>
      <c r="D186" s="61" t="s">
        <v>293</v>
      </c>
      <c r="E186" s="61" t="s">
        <v>321</v>
      </c>
      <c r="F186" s="61">
        <v>10</v>
      </c>
      <c r="G186" s="61" t="s">
        <v>295</v>
      </c>
      <c r="H186" s="61" t="s">
        <v>296</v>
      </c>
      <c r="I186" s="61" t="s">
        <v>620</v>
      </c>
      <c r="J186" s="122" t="s">
        <v>621</v>
      </c>
      <c r="K186" s="61"/>
      <c r="L186" s="23"/>
    </row>
    <row r="187" spans="1:12" ht="15" hidden="1" outlineLevel="1" x14ac:dyDescent="0.25">
      <c r="A187" s="61">
        <v>52683</v>
      </c>
      <c r="B187" s="62">
        <v>43139</v>
      </c>
      <c r="C187" s="63">
        <v>43139.426134259258</v>
      </c>
      <c r="D187" s="61" t="s">
        <v>293</v>
      </c>
      <c r="E187" s="61" t="s">
        <v>321</v>
      </c>
      <c r="F187" s="61">
        <v>10</v>
      </c>
      <c r="G187" s="61" t="s">
        <v>295</v>
      </c>
      <c r="H187" s="61" t="s">
        <v>296</v>
      </c>
      <c r="I187" s="61" t="s">
        <v>322</v>
      </c>
      <c r="J187" s="122" t="s">
        <v>622</v>
      </c>
      <c r="K187" s="61"/>
      <c r="L187" s="23"/>
    </row>
    <row r="188" spans="1:12" ht="15" hidden="1" outlineLevel="1" x14ac:dyDescent="0.25">
      <c r="A188" s="61">
        <v>52692</v>
      </c>
      <c r="B188" s="62">
        <v>43139</v>
      </c>
      <c r="C188" s="63">
        <v>43139.489421296297</v>
      </c>
      <c r="D188" s="61" t="s">
        <v>293</v>
      </c>
      <c r="E188" s="61" t="s">
        <v>340</v>
      </c>
      <c r="F188" s="61">
        <v>10</v>
      </c>
      <c r="G188" s="61" t="s">
        <v>295</v>
      </c>
      <c r="H188" s="61" t="s">
        <v>296</v>
      </c>
      <c r="I188" s="61" t="s">
        <v>322</v>
      </c>
      <c r="J188" s="122" t="s">
        <v>623</v>
      </c>
      <c r="K188" s="61"/>
      <c r="L188" s="23"/>
    </row>
    <row r="189" spans="1:12" ht="15" hidden="1" outlineLevel="1" x14ac:dyDescent="0.25">
      <c r="A189" s="61">
        <v>52700</v>
      </c>
      <c r="B189" s="62">
        <v>43139</v>
      </c>
      <c r="C189" s="63">
        <v>43139.668171296296</v>
      </c>
      <c r="D189" s="61" t="s">
        <v>293</v>
      </c>
      <c r="E189" s="61" t="s">
        <v>353</v>
      </c>
      <c r="F189" s="61">
        <v>10</v>
      </c>
      <c r="G189" s="61" t="s">
        <v>295</v>
      </c>
      <c r="H189" s="61" t="s">
        <v>296</v>
      </c>
      <c r="I189" s="61" t="s">
        <v>484</v>
      </c>
      <c r="J189" s="122" t="s">
        <v>624</v>
      </c>
      <c r="K189" s="61"/>
      <c r="L189" s="23"/>
    </row>
    <row r="190" spans="1:12" ht="15" hidden="1" outlineLevel="1" x14ac:dyDescent="0.25">
      <c r="A190" s="61">
        <v>52720</v>
      </c>
      <c r="B190" s="62">
        <v>43139</v>
      </c>
      <c r="C190" s="63">
        <v>43140.557476851849</v>
      </c>
      <c r="D190" s="61" t="s">
        <v>293</v>
      </c>
      <c r="E190" s="61" t="s">
        <v>625</v>
      </c>
      <c r="F190" s="61">
        <v>45</v>
      </c>
      <c r="G190" s="61" t="s">
        <v>295</v>
      </c>
      <c r="H190" s="61" t="s">
        <v>296</v>
      </c>
      <c r="I190" s="61" t="s">
        <v>626</v>
      </c>
      <c r="J190" s="122" t="s">
        <v>627</v>
      </c>
      <c r="K190" s="61"/>
      <c r="L190" s="23"/>
    </row>
    <row r="191" spans="1:12" ht="15" hidden="1" outlineLevel="1" x14ac:dyDescent="0.25">
      <c r="A191" s="61">
        <v>52725</v>
      </c>
      <c r="B191" s="62">
        <v>43140</v>
      </c>
      <c r="C191" s="63">
        <v>43140.416203703702</v>
      </c>
      <c r="D191" s="61" t="s">
        <v>293</v>
      </c>
      <c r="E191" s="61" t="s">
        <v>321</v>
      </c>
      <c r="F191" s="61">
        <v>10</v>
      </c>
      <c r="G191" s="61" t="s">
        <v>295</v>
      </c>
      <c r="H191" s="61" t="s">
        <v>296</v>
      </c>
      <c r="I191" s="61" t="s">
        <v>322</v>
      </c>
      <c r="J191" s="122" t="s">
        <v>628</v>
      </c>
      <c r="K191" s="61"/>
      <c r="L191" s="23"/>
    </row>
    <row r="192" spans="1:12" ht="15" hidden="1" outlineLevel="1" x14ac:dyDescent="0.25">
      <c r="A192" s="61">
        <v>52733</v>
      </c>
      <c r="B192" s="62">
        <v>43140</v>
      </c>
      <c r="C192" s="63">
        <v>43140.446134259262</v>
      </c>
      <c r="D192" s="61" t="s">
        <v>293</v>
      </c>
      <c r="E192" s="61" t="s">
        <v>331</v>
      </c>
      <c r="F192" s="61">
        <v>10</v>
      </c>
      <c r="G192" s="61" t="s">
        <v>295</v>
      </c>
      <c r="H192" s="61" t="s">
        <v>296</v>
      </c>
      <c r="I192" s="61" t="s">
        <v>322</v>
      </c>
      <c r="J192" s="122" t="s">
        <v>629</v>
      </c>
      <c r="K192" s="61"/>
      <c r="L192" s="23"/>
    </row>
    <row r="193" spans="1:12" ht="15" hidden="1" outlineLevel="1" x14ac:dyDescent="0.25">
      <c r="A193" s="61">
        <v>52734</v>
      </c>
      <c r="B193" s="62">
        <v>43140</v>
      </c>
      <c r="C193" s="63">
        <v>43140.449120370373</v>
      </c>
      <c r="D193" s="61" t="s">
        <v>293</v>
      </c>
      <c r="E193" s="61" t="s">
        <v>321</v>
      </c>
      <c r="F193" s="61">
        <v>10</v>
      </c>
      <c r="G193" s="61" t="s">
        <v>295</v>
      </c>
      <c r="H193" s="61" t="s">
        <v>296</v>
      </c>
      <c r="I193" s="61" t="s">
        <v>322</v>
      </c>
      <c r="J193" s="122" t="s">
        <v>630</v>
      </c>
      <c r="K193" s="61"/>
      <c r="L193" s="23"/>
    </row>
    <row r="194" spans="1:12" ht="15" hidden="1" outlineLevel="1" x14ac:dyDescent="0.25">
      <c r="A194" s="61">
        <v>52735</v>
      </c>
      <c r="B194" s="62">
        <v>43140</v>
      </c>
      <c r="C194" s="63">
        <v>43140.456608796296</v>
      </c>
      <c r="D194" s="61" t="s">
        <v>293</v>
      </c>
      <c r="E194" s="61" t="s">
        <v>567</v>
      </c>
      <c r="F194" s="61">
        <v>10</v>
      </c>
      <c r="G194" s="61" t="s">
        <v>295</v>
      </c>
      <c r="H194" s="61" t="s">
        <v>296</v>
      </c>
      <c r="I194" s="61" t="s">
        <v>322</v>
      </c>
      <c r="J194" s="122" t="s">
        <v>631</v>
      </c>
      <c r="K194" s="61"/>
      <c r="L194" s="23"/>
    </row>
    <row r="195" spans="1:12" ht="15" hidden="1" outlineLevel="1" x14ac:dyDescent="0.25">
      <c r="A195" s="61">
        <v>52736</v>
      </c>
      <c r="B195" s="62">
        <v>43140</v>
      </c>
      <c r="C195" s="63">
        <v>43157.389652777776</v>
      </c>
      <c r="D195" s="61" t="s">
        <v>293</v>
      </c>
      <c r="E195" s="61" t="s">
        <v>632</v>
      </c>
      <c r="F195" s="61">
        <v>20</v>
      </c>
      <c r="G195" s="61" t="s">
        <v>295</v>
      </c>
      <c r="H195" s="61" t="s">
        <v>296</v>
      </c>
      <c r="I195" s="61" t="s">
        <v>633</v>
      </c>
      <c r="J195" s="122" t="s">
        <v>634</v>
      </c>
      <c r="K195" s="61"/>
      <c r="L195" s="23"/>
    </row>
    <row r="196" spans="1:12" ht="15" hidden="1" outlineLevel="1" x14ac:dyDescent="0.25">
      <c r="A196" s="61">
        <v>52738</v>
      </c>
      <c r="B196" s="62">
        <v>43140</v>
      </c>
      <c r="C196" s="63">
        <v>43140.57603009259</v>
      </c>
      <c r="D196" s="61" t="s">
        <v>303</v>
      </c>
      <c r="E196" s="61" t="s">
        <v>635</v>
      </c>
      <c r="F196" s="61">
        <v>10</v>
      </c>
      <c r="G196" s="61" t="s">
        <v>295</v>
      </c>
      <c r="H196" s="61" t="s">
        <v>296</v>
      </c>
      <c r="I196" s="61" t="s">
        <v>636</v>
      </c>
      <c r="J196" s="122" t="s">
        <v>637</v>
      </c>
      <c r="K196" s="61"/>
      <c r="L196" s="23"/>
    </row>
    <row r="197" spans="1:12" ht="15" hidden="1" outlineLevel="1" x14ac:dyDescent="0.25">
      <c r="A197" s="123">
        <v>52747</v>
      </c>
      <c r="B197" s="124">
        <v>43140</v>
      </c>
      <c r="C197" s="125">
        <v>43145.379710648151</v>
      </c>
      <c r="D197" s="123" t="s">
        <v>293</v>
      </c>
      <c r="E197" s="123" t="s">
        <v>311</v>
      </c>
      <c r="F197" s="123">
        <v>15</v>
      </c>
      <c r="G197" s="123" t="s">
        <v>295</v>
      </c>
      <c r="H197" s="123" t="s">
        <v>348</v>
      </c>
      <c r="I197" s="123" t="s">
        <v>638</v>
      </c>
      <c r="J197" s="126" t="s">
        <v>639</v>
      </c>
      <c r="K197" s="123" t="s">
        <v>640</v>
      </c>
      <c r="L197" s="23"/>
    </row>
    <row r="198" spans="1:12" ht="15" hidden="1" outlineLevel="1" x14ac:dyDescent="0.25">
      <c r="A198" s="61">
        <v>52750</v>
      </c>
      <c r="B198" s="62">
        <v>43140</v>
      </c>
      <c r="C198" s="63">
        <v>43143.464560185188</v>
      </c>
      <c r="D198" s="61" t="s">
        <v>293</v>
      </c>
      <c r="E198" s="61" t="s">
        <v>395</v>
      </c>
      <c r="F198" s="61">
        <v>15</v>
      </c>
      <c r="G198" s="61" t="s">
        <v>295</v>
      </c>
      <c r="H198" s="61" t="s">
        <v>296</v>
      </c>
      <c r="I198" s="61" t="s">
        <v>641</v>
      </c>
      <c r="J198" s="122" t="s">
        <v>642</v>
      </c>
      <c r="K198" s="61"/>
      <c r="L198" s="23"/>
    </row>
    <row r="199" spans="1:12" ht="15" hidden="1" outlineLevel="1" x14ac:dyDescent="0.25">
      <c r="A199" s="61">
        <v>52756</v>
      </c>
      <c r="B199" s="62">
        <v>43143</v>
      </c>
      <c r="C199" s="63">
        <v>43143.422696759262</v>
      </c>
      <c r="D199" s="61" t="s">
        <v>293</v>
      </c>
      <c r="E199" s="61" t="s">
        <v>294</v>
      </c>
      <c r="F199" s="61">
        <v>10</v>
      </c>
      <c r="G199" s="61" t="s">
        <v>295</v>
      </c>
      <c r="H199" s="61" t="s">
        <v>296</v>
      </c>
      <c r="I199" s="61" t="s">
        <v>322</v>
      </c>
      <c r="J199" s="122" t="s">
        <v>643</v>
      </c>
      <c r="K199" s="61"/>
      <c r="L199" s="23"/>
    </row>
    <row r="200" spans="1:12" ht="15" hidden="1" outlineLevel="1" x14ac:dyDescent="0.25">
      <c r="A200" s="61">
        <v>52757</v>
      </c>
      <c r="B200" s="62">
        <v>43143</v>
      </c>
      <c r="C200" s="63">
        <v>43143.567546296297</v>
      </c>
      <c r="D200" s="61" t="s">
        <v>293</v>
      </c>
      <c r="E200" s="61" t="s">
        <v>413</v>
      </c>
      <c r="F200" s="61">
        <v>15</v>
      </c>
      <c r="G200" s="61" t="s">
        <v>295</v>
      </c>
      <c r="H200" s="61" t="s">
        <v>296</v>
      </c>
      <c r="I200" s="61" t="s">
        <v>644</v>
      </c>
      <c r="J200" s="122" t="s">
        <v>645</v>
      </c>
      <c r="K200" s="61"/>
      <c r="L200" s="23"/>
    </row>
    <row r="201" spans="1:12" ht="15" hidden="1" outlineLevel="1" x14ac:dyDescent="0.25">
      <c r="A201" s="61">
        <v>52763</v>
      </c>
      <c r="B201" s="62">
        <v>43143</v>
      </c>
      <c r="C201" s="63">
        <v>43145.432557870372</v>
      </c>
      <c r="D201" s="61" t="s">
        <v>293</v>
      </c>
      <c r="E201" s="61" t="s">
        <v>311</v>
      </c>
      <c r="F201" s="61">
        <v>10</v>
      </c>
      <c r="G201" s="61" t="s">
        <v>295</v>
      </c>
      <c r="H201" s="61" t="s">
        <v>296</v>
      </c>
      <c r="I201" s="61" t="s">
        <v>646</v>
      </c>
      <c r="J201" s="122" t="s">
        <v>647</v>
      </c>
      <c r="K201" s="61"/>
      <c r="L201" s="23"/>
    </row>
    <row r="202" spans="1:12" ht="15" hidden="1" outlineLevel="1" x14ac:dyDescent="0.25">
      <c r="A202" s="61">
        <v>52767</v>
      </c>
      <c r="B202" s="62">
        <v>43143</v>
      </c>
      <c r="C202" s="63">
        <v>43144.575706018521</v>
      </c>
      <c r="D202" s="61" t="s">
        <v>293</v>
      </c>
      <c r="E202" s="61" t="s">
        <v>314</v>
      </c>
      <c r="F202" s="61">
        <v>45</v>
      </c>
      <c r="G202" s="61" t="s">
        <v>295</v>
      </c>
      <c r="H202" s="61" t="s">
        <v>296</v>
      </c>
      <c r="I202" s="61" t="s">
        <v>648</v>
      </c>
      <c r="J202" s="122" t="s">
        <v>649</v>
      </c>
      <c r="K202" s="61"/>
      <c r="L202" s="23"/>
    </row>
    <row r="203" spans="1:12" ht="15" hidden="1" outlineLevel="1" x14ac:dyDescent="0.25">
      <c r="A203" s="61">
        <v>52800</v>
      </c>
      <c r="B203" s="62">
        <v>43144</v>
      </c>
      <c r="C203" s="63">
        <v>43147.576493055552</v>
      </c>
      <c r="D203" s="61" t="s">
        <v>293</v>
      </c>
      <c r="E203" s="61" t="s">
        <v>307</v>
      </c>
      <c r="F203" s="61">
        <v>10</v>
      </c>
      <c r="G203" s="61" t="s">
        <v>295</v>
      </c>
      <c r="H203" s="61" t="s">
        <v>296</v>
      </c>
      <c r="I203" s="61" t="s">
        <v>322</v>
      </c>
      <c r="J203" s="122" t="s">
        <v>650</v>
      </c>
      <c r="K203" s="61"/>
      <c r="L203" s="23"/>
    </row>
    <row r="204" spans="1:12" ht="15" hidden="1" outlineLevel="1" x14ac:dyDescent="0.25">
      <c r="A204" s="61">
        <v>52805</v>
      </c>
      <c r="B204" s="62">
        <v>43144</v>
      </c>
      <c r="C204" s="63">
        <v>43144.495787037034</v>
      </c>
      <c r="D204" s="61" t="s">
        <v>293</v>
      </c>
      <c r="E204" s="61" t="s">
        <v>294</v>
      </c>
      <c r="F204" s="61">
        <v>10</v>
      </c>
      <c r="G204" s="61" t="s">
        <v>295</v>
      </c>
      <c r="H204" s="61" t="s">
        <v>296</v>
      </c>
      <c r="I204" s="61" t="s">
        <v>322</v>
      </c>
      <c r="J204" s="122" t="s">
        <v>651</v>
      </c>
      <c r="K204" s="61"/>
      <c r="L204" s="23"/>
    </row>
    <row r="205" spans="1:12" ht="15" hidden="1" outlineLevel="1" x14ac:dyDescent="0.25">
      <c r="A205" s="61">
        <v>52810</v>
      </c>
      <c r="B205" s="62">
        <v>43144</v>
      </c>
      <c r="C205" s="63">
        <v>43144.624398148146</v>
      </c>
      <c r="D205" s="61" t="s">
        <v>293</v>
      </c>
      <c r="E205" s="61" t="s">
        <v>311</v>
      </c>
      <c r="F205" s="61">
        <v>10</v>
      </c>
      <c r="G205" s="61" t="s">
        <v>295</v>
      </c>
      <c r="H205" s="61" t="s">
        <v>296</v>
      </c>
      <c r="I205" s="61" t="s">
        <v>322</v>
      </c>
      <c r="J205" s="122" t="s">
        <v>652</v>
      </c>
      <c r="K205" s="61"/>
      <c r="L205" s="23"/>
    </row>
    <row r="206" spans="1:12" ht="15" hidden="1" outlineLevel="1" x14ac:dyDescent="0.25">
      <c r="A206" s="61">
        <v>52813</v>
      </c>
      <c r="B206" s="62">
        <v>43144</v>
      </c>
      <c r="C206" s="63">
        <v>43144.657754629632</v>
      </c>
      <c r="D206" s="61" t="s">
        <v>303</v>
      </c>
      <c r="E206" s="61" t="s">
        <v>356</v>
      </c>
      <c r="F206" s="61">
        <v>15</v>
      </c>
      <c r="G206" s="61" t="s">
        <v>295</v>
      </c>
      <c r="H206" s="61" t="s">
        <v>296</v>
      </c>
      <c r="I206" s="61" t="s">
        <v>653</v>
      </c>
      <c r="J206" s="122" t="s">
        <v>654</v>
      </c>
      <c r="K206" s="61"/>
      <c r="L206" s="23"/>
    </row>
    <row r="207" spans="1:12" ht="15" hidden="1" outlineLevel="1" x14ac:dyDescent="0.25">
      <c r="A207" s="61">
        <v>52819</v>
      </c>
      <c r="B207" s="62">
        <v>43144</v>
      </c>
      <c r="C207" s="63">
        <v>43144.598067129627</v>
      </c>
      <c r="D207" s="61" t="s">
        <v>293</v>
      </c>
      <c r="E207" s="61" t="s">
        <v>321</v>
      </c>
      <c r="F207" s="61">
        <v>10</v>
      </c>
      <c r="G207" s="61" t="s">
        <v>295</v>
      </c>
      <c r="H207" s="61" t="s">
        <v>296</v>
      </c>
      <c r="I207" s="61" t="s">
        <v>322</v>
      </c>
      <c r="J207" s="122" t="s">
        <v>655</v>
      </c>
      <c r="K207" s="61"/>
      <c r="L207" s="23"/>
    </row>
    <row r="208" spans="1:12" ht="15" hidden="1" outlineLevel="1" x14ac:dyDescent="0.25">
      <c r="A208" s="61">
        <v>52821</v>
      </c>
      <c r="B208" s="62">
        <v>43144</v>
      </c>
      <c r="C208" s="63">
        <v>43144.656481481485</v>
      </c>
      <c r="D208" s="61" t="s">
        <v>293</v>
      </c>
      <c r="E208" s="61" t="s">
        <v>331</v>
      </c>
      <c r="F208" s="61">
        <v>10</v>
      </c>
      <c r="G208" s="61" t="s">
        <v>295</v>
      </c>
      <c r="H208" s="61" t="s">
        <v>296</v>
      </c>
      <c r="I208" s="61" t="s">
        <v>322</v>
      </c>
      <c r="J208" s="122" t="s">
        <v>656</v>
      </c>
      <c r="K208" s="61"/>
      <c r="L208" s="23"/>
    </row>
    <row r="209" spans="1:12" ht="15" hidden="1" outlineLevel="1" x14ac:dyDescent="0.25">
      <c r="A209" s="61">
        <v>52831</v>
      </c>
      <c r="B209" s="62">
        <v>43144</v>
      </c>
      <c r="C209" s="63">
        <v>43145.3437962963</v>
      </c>
      <c r="D209" s="61" t="s">
        <v>293</v>
      </c>
      <c r="E209" s="61" t="s">
        <v>324</v>
      </c>
      <c r="F209" s="61">
        <v>30</v>
      </c>
      <c r="G209" s="61" t="s">
        <v>295</v>
      </c>
      <c r="H209" s="61" t="s">
        <v>296</v>
      </c>
      <c r="I209" s="61" t="s">
        <v>657</v>
      </c>
      <c r="J209" s="122" t="s">
        <v>658</v>
      </c>
      <c r="K209" s="61"/>
      <c r="L209" s="23"/>
    </row>
    <row r="210" spans="1:12" ht="15" hidden="1" outlineLevel="1" x14ac:dyDescent="0.25">
      <c r="A210" s="61">
        <v>52836</v>
      </c>
      <c r="B210" s="62">
        <v>43144</v>
      </c>
      <c r="C210" s="63">
        <v>43146.455081018517</v>
      </c>
      <c r="D210" s="61" t="s">
        <v>293</v>
      </c>
      <c r="E210" s="61" t="s">
        <v>353</v>
      </c>
      <c r="F210" s="61">
        <v>15</v>
      </c>
      <c r="G210" s="61" t="s">
        <v>295</v>
      </c>
      <c r="H210" s="61" t="s">
        <v>296</v>
      </c>
      <c r="I210" s="61" t="s">
        <v>659</v>
      </c>
      <c r="J210" s="122" t="s">
        <v>660</v>
      </c>
      <c r="K210" s="61"/>
      <c r="L210" s="23"/>
    </row>
    <row r="211" spans="1:12" ht="15" hidden="1" outlineLevel="1" x14ac:dyDescent="0.25">
      <c r="A211" s="61">
        <v>52840</v>
      </c>
      <c r="B211" s="62">
        <v>43144</v>
      </c>
      <c r="C211" s="63">
        <v>43145.562106481484</v>
      </c>
      <c r="D211" s="61" t="s">
        <v>293</v>
      </c>
      <c r="E211" s="61" t="s">
        <v>395</v>
      </c>
      <c r="F211" s="61">
        <v>45</v>
      </c>
      <c r="G211" s="61" t="s">
        <v>295</v>
      </c>
      <c r="H211" s="61" t="s">
        <v>296</v>
      </c>
      <c r="I211" s="61" t="s">
        <v>322</v>
      </c>
      <c r="J211" s="122" t="s">
        <v>661</v>
      </c>
      <c r="K211" s="61"/>
      <c r="L211" s="23"/>
    </row>
    <row r="212" spans="1:12" ht="15" hidden="1" outlineLevel="1" x14ac:dyDescent="0.25">
      <c r="A212" s="61">
        <v>52845</v>
      </c>
      <c r="B212" s="62">
        <v>43144</v>
      </c>
      <c r="C212" s="63">
        <v>43145.639548611114</v>
      </c>
      <c r="D212" s="61" t="s">
        <v>293</v>
      </c>
      <c r="E212" s="61" t="s">
        <v>356</v>
      </c>
      <c r="F212" s="61">
        <v>20</v>
      </c>
      <c r="G212" s="61" t="s">
        <v>295</v>
      </c>
      <c r="H212" s="61" t="s">
        <v>296</v>
      </c>
      <c r="I212" s="61" t="s">
        <v>662</v>
      </c>
      <c r="J212" s="122" t="s">
        <v>663</v>
      </c>
      <c r="K212" s="61"/>
      <c r="L212" s="23"/>
    </row>
    <row r="213" spans="1:12" ht="15" hidden="1" outlineLevel="1" x14ac:dyDescent="0.25">
      <c r="A213" s="61">
        <v>52855</v>
      </c>
      <c r="B213" s="62">
        <v>43145</v>
      </c>
      <c r="C213" s="63">
        <v>43146.686238425929</v>
      </c>
      <c r="D213" s="61" t="s">
        <v>293</v>
      </c>
      <c r="E213" s="61" t="s">
        <v>314</v>
      </c>
      <c r="F213" s="61">
        <v>30</v>
      </c>
      <c r="G213" s="61" t="s">
        <v>295</v>
      </c>
      <c r="H213" s="61" t="s">
        <v>296</v>
      </c>
      <c r="I213" s="61" t="s">
        <v>664</v>
      </c>
      <c r="J213" s="122" t="s">
        <v>665</v>
      </c>
      <c r="K213" s="61"/>
      <c r="L213" s="23"/>
    </row>
    <row r="214" spans="1:12" ht="15" hidden="1" outlineLevel="1" x14ac:dyDescent="0.25">
      <c r="A214" s="61">
        <v>52857</v>
      </c>
      <c r="B214" s="62">
        <v>43145</v>
      </c>
      <c r="C214" s="63">
        <v>43145.432129629633</v>
      </c>
      <c r="D214" s="61" t="s">
        <v>293</v>
      </c>
      <c r="E214" s="61" t="s">
        <v>356</v>
      </c>
      <c r="F214" s="61">
        <v>30</v>
      </c>
      <c r="G214" s="61" t="s">
        <v>315</v>
      </c>
      <c r="H214" s="61" t="s">
        <v>296</v>
      </c>
      <c r="I214" s="61" t="s">
        <v>666</v>
      </c>
      <c r="J214" s="122" t="s">
        <v>667</v>
      </c>
      <c r="K214" s="61"/>
      <c r="L214" s="23"/>
    </row>
    <row r="215" spans="1:12" ht="15" hidden="1" outlineLevel="1" x14ac:dyDescent="0.25">
      <c r="A215" s="61">
        <v>52858</v>
      </c>
      <c r="B215" s="62">
        <v>43145</v>
      </c>
      <c r="C215" s="63">
        <v>43150.431180555555</v>
      </c>
      <c r="D215" s="61" t="s">
        <v>293</v>
      </c>
      <c r="E215" s="61" t="s">
        <v>299</v>
      </c>
      <c r="F215" s="61">
        <v>45</v>
      </c>
      <c r="G215" s="61" t="s">
        <v>295</v>
      </c>
      <c r="H215" s="61" t="s">
        <v>296</v>
      </c>
      <c r="I215" s="61" t="s">
        <v>668</v>
      </c>
      <c r="J215" s="122" t="s">
        <v>669</v>
      </c>
      <c r="K215" s="61"/>
      <c r="L215" s="23"/>
    </row>
    <row r="216" spans="1:12" ht="15" hidden="1" outlineLevel="1" x14ac:dyDescent="0.25">
      <c r="A216" s="61">
        <v>52866</v>
      </c>
      <c r="B216" s="62">
        <v>43145</v>
      </c>
      <c r="C216" s="63">
        <v>43145.501446759263</v>
      </c>
      <c r="D216" s="61" t="s">
        <v>293</v>
      </c>
      <c r="E216" s="61" t="s">
        <v>304</v>
      </c>
      <c r="F216" s="61">
        <v>10</v>
      </c>
      <c r="G216" s="61" t="s">
        <v>295</v>
      </c>
      <c r="H216" s="61" t="s">
        <v>296</v>
      </c>
      <c r="I216" s="61" t="s">
        <v>670</v>
      </c>
      <c r="J216" s="122" t="s">
        <v>671</v>
      </c>
      <c r="K216" s="61"/>
      <c r="L216" s="23"/>
    </row>
    <row r="217" spans="1:12" ht="15" hidden="1" outlineLevel="1" x14ac:dyDescent="0.25">
      <c r="A217" s="61">
        <v>52875</v>
      </c>
      <c r="B217" s="62">
        <v>43145</v>
      </c>
      <c r="C217" s="63">
        <v>43147.535416666666</v>
      </c>
      <c r="D217" s="61" t="s">
        <v>293</v>
      </c>
      <c r="E217" s="61" t="s">
        <v>395</v>
      </c>
      <c r="F217" s="61">
        <v>120</v>
      </c>
      <c r="G217" s="61" t="s">
        <v>295</v>
      </c>
      <c r="H217" s="61" t="s">
        <v>296</v>
      </c>
      <c r="I217" s="61" t="s">
        <v>672</v>
      </c>
      <c r="J217" s="122" t="s">
        <v>673</v>
      </c>
      <c r="K217" s="61"/>
      <c r="L217" s="23"/>
    </row>
    <row r="218" spans="1:12" ht="15" hidden="1" outlineLevel="1" x14ac:dyDescent="0.25">
      <c r="A218" s="61">
        <v>52876</v>
      </c>
      <c r="B218" s="62">
        <v>43145</v>
      </c>
      <c r="C218" s="63">
        <v>43146.684930555559</v>
      </c>
      <c r="D218" s="61" t="s">
        <v>293</v>
      </c>
      <c r="E218" s="61" t="s">
        <v>404</v>
      </c>
      <c r="F218" s="61">
        <v>40</v>
      </c>
      <c r="G218" s="61" t="s">
        <v>295</v>
      </c>
      <c r="H218" s="61" t="s">
        <v>296</v>
      </c>
      <c r="I218" s="61" t="s">
        <v>674</v>
      </c>
      <c r="J218" s="122" t="s">
        <v>675</v>
      </c>
      <c r="K218" s="61"/>
      <c r="L218" s="23"/>
    </row>
    <row r="219" spans="1:12" ht="15" hidden="1" outlineLevel="1" x14ac:dyDescent="0.25">
      <c r="A219" s="61">
        <v>52881</v>
      </c>
      <c r="B219" s="62">
        <v>43145</v>
      </c>
      <c r="C219" s="63">
        <v>43145.656724537039</v>
      </c>
      <c r="D219" s="61" t="s">
        <v>293</v>
      </c>
      <c r="E219" s="61" t="s">
        <v>395</v>
      </c>
      <c r="F219" s="61">
        <v>20</v>
      </c>
      <c r="G219" s="61" t="s">
        <v>295</v>
      </c>
      <c r="H219" s="61" t="s">
        <v>296</v>
      </c>
      <c r="I219" s="61" t="s">
        <v>322</v>
      </c>
      <c r="J219" s="122" t="s">
        <v>676</v>
      </c>
      <c r="K219" s="61"/>
      <c r="L219" s="23"/>
    </row>
    <row r="220" spans="1:12" ht="15" hidden="1" outlineLevel="1" x14ac:dyDescent="0.25">
      <c r="A220" s="61">
        <v>52884</v>
      </c>
      <c r="B220" s="62">
        <v>43145</v>
      </c>
      <c r="C220" s="63">
        <v>43145.659236111111</v>
      </c>
      <c r="D220" s="61" t="s">
        <v>293</v>
      </c>
      <c r="E220" s="61" t="s">
        <v>321</v>
      </c>
      <c r="F220" s="61">
        <v>10</v>
      </c>
      <c r="G220" s="61" t="s">
        <v>295</v>
      </c>
      <c r="H220" s="61" t="s">
        <v>296</v>
      </c>
      <c r="I220" s="61" t="s">
        <v>322</v>
      </c>
      <c r="J220" s="122" t="s">
        <v>677</v>
      </c>
      <c r="K220" s="61"/>
      <c r="L220" s="23"/>
    </row>
    <row r="221" spans="1:12" ht="15" hidden="1" outlineLevel="1" x14ac:dyDescent="0.25">
      <c r="A221" s="61">
        <v>52888</v>
      </c>
      <c r="B221" s="62">
        <v>43145</v>
      </c>
      <c r="C221" s="63">
        <v>43146.353668981479</v>
      </c>
      <c r="D221" s="61" t="s">
        <v>293</v>
      </c>
      <c r="E221" s="61" t="s">
        <v>541</v>
      </c>
      <c r="F221" s="61">
        <v>10</v>
      </c>
      <c r="G221" s="61" t="s">
        <v>295</v>
      </c>
      <c r="H221" s="61" t="s">
        <v>296</v>
      </c>
      <c r="I221" s="61" t="s">
        <v>322</v>
      </c>
      <c r="J221" s="122" t="s">
        <v>678</v>
      </c>
      <c r="K221" s="61"/>
      <c r="L221" s="23"/>
    </row>
    <row r="222" spans="1:12" ht="15" hidden="1" outlineLevel="1" x14ac:dyDescent="0.25">
      <c r="A222" s="123">
        <v>52890</v>
      </c>
      <c r="B222" s="124">
        <v>43145</v>
      </c>
      <c r="C222" s="125">
        <v>43151.593993055554</v>
      </c>
      <c r="D222" s="123" t="s">
        <v>293</v>
      </c>
      <c r="E222" s="123" t="s">
        <v>344</v>
      </c>
      <c r="F222" s="123">
        <v>90</v>
      </c>
      <c r="G222" s="123" t="s">
        <v>679</v>
      </c>
      <c r="H222" s="123" t="s">
        <v>296</v>
      </c>
      <c r="I222" s="123" t="s">
        <v>680</v>
      </c>
      <c r="J222" s="126" t="s">
        <v>681</v>
      </c>
      <c r="K222" s="123" t="s">
        <v>682</v>
      </c>
      <c r="L222" s="23"/>
    </row>
    <row r="223" spans="1:12" ht="15" hidden="1" outlineLevel="1" x14ac:dyDescent="0.25">
      <c r="A223" s="123">
        <v>52891</v>
      </c>
      <c r="B223" s="124">
        <v>43145</v>
      </c>
      <c r="C223" s="125">
        <v>43151.682303240741</v>
      </c>
      <c r="D223" s="123" t="s">
        <v>293</v>
      </c>
      <c r="E223" s="123" t="s">
        <v>344</v>
      </c>
      <c r="F223" s="123">
        <v>60</v>
      </c>
      <c r="G223" s="123" t="s">
        <v>679</v>
      </c>
      <c r="H223" s="123" t="s">
        <v>296</v>
      </c>
      <c r="I223" s="123" t="s">
        <v>683</v>
      </c>
      <c r="J223" s="126" t="s">
        <v>684</v>
      </c>
      <c r="K223" s="123" t="s">
        <v>685</v>
      </c>
      <c r="L223" s="23"/>
    </row>
    <row r="224" spans="1:12" ht="15" hidden="1" outlineLevel="1" x14ac:dyDescent="0.25">
      <c r="A224" s="61">
        <v>52892</v>
      </c>
      <c r="B224" s="62">
        <v>43145</v>
      </c>
      <c r="C224" s="63">
        <v>43150.573148148149</v>
      </c>
      <c r="D224" s="61" t="s">
        <v>293</v>
      </c>
      <c r="E224" s="61" t="s">
        <v>369</v>
      </c>
      <c r="F224" s="61">
        <v>85</v>
      </c>
      <c r="G224" s="61" t="s">
        <v>295</v>
      </c>
      <c r="H224" s="61" t="s">
        <v>296</v>
      </c>
      <c r="I224" s="61" t="s">
        <v>686</v>
      </c>
      <c r="J224" s="122" t="s">
        <v>687</v>
      </c>
      <c r="K224" s="61"/>
      <c r="L224" s="23"/>
    </row>
    <row r="225" spans="1:12" ht="15" hidden="1" outlineLevel="1" x14ac:dyDescent="0.25">
      <c r="A225" s="61">
        <v>52893</v>
      </c>
      <c r="B225" s="62">
        <v>43145</v>
      </c>
      <c r="C225" s="63">
        <v>43146.354895833334</v>
      </c>
      <c r="D225" s="61" t="s">
        <v>293</v>
      </c>
      <c r="E225" s="61" t="s">
        <v>321</v>
      </c>
      <c r="F225" s="61">
        <v>10</v>
      </c>
      <c r="G225" s="61" t="s">
        <v>295</v>
      </c>
      <c r="H225" s="61" t="s">
        <v>296</v>
      </c>
      <c r="I225" s="61" t="s">
        <v>322</v>
      </c>
      <c r="J225" s="122" t="s">
        <v>688</v>
      </c>
      <c r="K225" s="61"/>
      <c r="L225" s="23"/>
    </row>
    <row r="226" spans="1:12" ht="15" hidden="1" outlineLevel="1" x14ac:dyDescent="0.25">
      <c r="A226" s="61">
        <v>52895</v>
      </c>
      <c r="B226" s="62">
        <v>43145</v>
      </c>
      <c r="C226" s="63">
        <v>43146.390833333331</v>
      </c>
      <c r="D226" s="61" t="s">
        <v>293</v>
      </c>
      <c r="E226" s="61" t="s">
        <v>353</v>
      </c>
      <c r="F226" s="61">
        <v>10</v>
      </c>
      <c r="G226" s="61" t="s">
        <v>295</v>
      </c>
      <c r="H226" s="61" t="s">
        <v>296</v>
      </c>
      <c r="I226" s="61" t="s">
        <v>484</v>
      </c>
      <c r="J226" s="122" t="s">
        <v>689</v>
      </c>
      <c r="K226" s="61"/>
      <c r="L226" s="23"/>
    </row>
    <row r="227" spans="1:12" ht="15" hidden="1" outlineLevel="1" x14ac:dyDescent="0.25">
      <c r="A227" s="61">
        <v>52896</v>
      </c>
      <c r="B227" s="62">
        <v>43145</v>
      </c>
      <c r="C227" s="63">
        <v>43146.396631944444</v>
      </c>
      <c r="D227" s="61" t="s">
        <v>293</v>
      </c>
      <c r="E227" s="61" t="s">
        <v>353</v>
      </c>
      <c r="F227" s="61">
        <v>20</v>
      </c>
      <c r="G227" s="61" t="s">
        <v>295</v>
      </c>
      <c r="H227" s="61" t="s">
        <v>296</v>
      </c>
      <c r="I227" s="61" t="s">
        <v>322</v>
      </c>
      <c r="J227" s="122" t="s">
        <v>689</v>
      </c>
      <c r="K227" s="61"/>
      <c r="L227" s="23"/>
    </row>
    <row r="228" spans="1:12" ht="15" hidden="1" outlineLevel="1" x14ac:dyDescent="0.25">
      <c r="A228" s="61">
        <v>52901</v>
      </c>
      <c r="B228" s="62">
        <v>43146</v>
      </c>
      <c r="C228" s="63">
        <v>43146.404027777775</v>
      </c>
      <c r="D228" s="61" t="s">
        <v>293</v>
      </c>
      <c r="E228" s="61" t="s">
        <v>324</v>
      </c>
      <c r="F228" s="61">
        <v>5</v>
      </c>
      <c r="G228" s="61" t="s">
        <v>295</v>
      </c>
      <c r="H228" s="61" t="s">
        <v>296</v>
      </c>
      <c r="I228" s="61" t="s">
        <v>690</v>
      </c>
      <c r="J228" s="122" t="s">
        <v>691</v>
      </c>
      <c r="K228" s="61"/>
      <c r="L228" s="23"/>
    </row>
    <row r="229" spans="1:12" ht="15" hidden="1" outlineLevel="1" x14ac:dyDescent="0.25">
      <c r="A229" s="61">
        <v>52903</v>
      </c>
      <c r="B229" s="62">
        <v>43146</v>
      </c>
      <c r="C229" s="63">
        <v>43146.401226851849</v>
      </c>
      <c r="D229" s="61" t="s">
        <v>293</v>
      </c>
      <c r="E229" s="61" t="s">
        <v>340</v>
      </c>
      <c r="F229" s="61">
        <v>10</v>
      </c>
      <c r="G229" s="61" t="s">
        <v>295</v>
      </c>
      <c r="H229" s="61" t="s">
        <v>296</v>
      </c>
      <c r="I229" s="61" t="s">
        <v>322</v>
      </c>
      <c r="J229" s="122" t="s">
        <v>692</v>
      </c>
      <c r="K229" s="61"/>
      <c r="L229" s="23"/>
    </row>
    <row r="230" spans="1:12" ht="15" hidden="1" outlineLevel="1" x14ac:dyDescent="0.25">
      <c r="A230" s="61">
        <v>52906</v>
      </c>
      <c r="B230" s="62">
        <v>43146</v>
      </c>
      <c r="C230" s="63">
        <v>43146.399687500001</v>
      </c>
      <c r="D230" s="61" t="s">
        <v>293</v>
      </c>
      <c r="E230" s="61" t="s">
        <v>331</v>
      </c>
      <c r="F230" s="61">
        <v>10</v>
      </c>
      <c r="G230" s="61" t="s">
        <v>295</v>
      </c>
      <c r="H230" s="61" t="s">
        <v>296</v>
      </c>
      <c r="I230" s="61" t="s">
        <v>322</v>
      </c>
      <c r="J230" s="122" t="s">
        <v>693</v>
      </c>
      <c r="K230" s="61"/>
      <c r="L230" s="23"/>
    </row>
    <row r="231" spans="1:12" ht="15" hidden="1" outlineLevel="1" x14ac:dyDescent="0.25">
      <c r="A231" s="61">
        <v>52908</v>
      </c>
      <c r="B231" s="62">
        <v>43146</v>
      </c>
      <c r="C231" s="63">
        <v>43146.659085648149</v>
      </c>
      <c r="D231" s="61" t="s">
        <v>293</v>
      </c>
      <c r="E231" s="61" t="s">
        <v>340</v>
      </c>
      <c r="F231" s="61">
        <v>30</v>
      </c>
      <c r="G231" s="61" t="s">
        <v>308</v>
      </c>
      <c r="H231" s="61" t="s">
        <v>296</v>
      </c>
      <c r="I231" s="61" t="s">
        <v>694</v>
      </c>
      <c r="J231" s="122" t="s">
        <v>695</v>
      </c>
      <c r="K231" s="61"/>
      <c r="L231" s="23"/>
    </row>
    <row r="232" spans="1:12" ht="15" hidden="1" outlineLevel="1" x14ac:dyDescent="0.25">
      <c r="A232" s="123">
        <v>52909</v>
      </c>
      <c r="B232" s="124">
        <v>43146</v>
      </c>
      <c r="C232" s="125">
        <v>43151.376435185186</v>
      </c>
      <c r="D232" s="123" t="s">
        <v>293</v>
      </c>
      <c r="E232" s="123" t="s">
        <v>356</v>
      </c>
      <c r="F232" s="123">
        <f>150/2</f>
        <v>75</v>
      </c>
      <c r="G232" s="123" t="s">
        <v>679</v>
      </c>
      <c r="H232" s="123" t="s">
        <v>296</v>
      </c>
      <c r="I232" s="123" t="s">
        <v>696</v>
      </c>
      <c r="J232" s="126" t="s">
        <v>697</v>
      </c>
      <c r="K232" s="123" t="s">
        <v>698</v>
      </c>
      <c r="L232" s="23"/>
    </row>
    <row r="233" spans="1:12" ht="15" hidden="1" outlineLevel="1" x14ac:dyDescent="0.25">
      <c r="A233" s="61">
        <v>52928</v>
      </c>
      <c r="B233" s="62">
        <v>43146</v>
      </c>
      <c r="C233" s="63">
        <v>43147.459699074076</v>
      </c>
      <c r="D233" s="61" t="s">
        <v>293</v>
      </c>
      <c r="E233" s="61" t="s">
        <v>699</v>
      </c>
      <c r="F233" s="61">
        <v>30</v>
      </c>
      <c r="G233" s="61" t="s">
        <v>295</v>
      </c>
      <c r="H233" s="61" t="s">
        <v>296</v>
      </c>
      <c r="I233" s="61" t="s">
        <v>700</v>
      </c>
      <c r="J233" s="122" t="s">
        <v>701</v>
      </c>
      <c r="K233" s="61"/>
      <c r="L233" s="23"/>
    </row>
    <row r="234" spans="1:12" ht="15" hidden="1" outlineLevel="1" x14ac:dyDescent="0.25">
      <c r="A234" s="61">
        <v>52935</v>
      </c>
      <c r="B234" s="62">
        <v>43147</v>
      </c>
      <c r="C234" s="63">
        <v>43147.441921296297</v>
      </c>
      <c r="D234" s="61" t="s">
        <v>303</v>
      </c>
      <c r="E234" s="61" t="s">
        <v>299</v>
      </c>
      <c r="F234" s="61">
        <v>15</v>
      </c>
      <c r="G234" s="61" t="s">
        <v>295</v>
      </c>
      <c r="H234" s="61" t="s">
        <v>296</v>
      </c>
      <c r="I234" s="61" t="s">
        <v>702</v>
      </c>
      <c r="J234" s="122" t="s">
        <v>703</v>
      </c>
      <c r="K234" s="61"/>
      <c r="L234" s="23"/>
    </row>
    <row r="235" spans="1:12" ht="15" hidden="1" outlineLevel="1" x14ac:dyDescent="0.25">
      <c r="A235" s="61">
        <v>52938</v>
      </c>
      <c r="B235" s="62">
        <v>43147</v>
      </c>
      <c r="C235" s="63">
        <v>43147.545219907406</v>
      </c>
      <c r="D235" s="61" t="s">
        <v>293</v>
      </c>
      <c r="E235" s="61" t="s">
        <v>299</v>
      </c>
      <c r="F235" s="61">
        <v>15</v>
      </c>
      <c r="G235" s="61" t="s">
        <v>295</v>
      </c>
      <c r="H235" s="61" t="s">
        <v>296</v>
      </c>
      <c r="I235" s="61" t="s">
        <v>322</v>
      </c>
      <c r="J235" s="122" t="s">
        <v>704</v>
      </c>
      <c r="K235" s="61"/>
      <c r="L235" s="23"/>
    </row>
    <row r="236" spans="1:12" ht="15" hidden="1" outlineLevel="1" x14ac:dyDescent="0.25">
      <c r="A236" s="61">
        <v>52945</v>
      </c>
      <c r="B236" s="62">
        <v>43147</v>
      </c>
      <c r="C236" s="63">
        <v>43151.519849537035</v>
      </c>
      <c r="D236" s="61" t="s">
        <v>293</v>
      </c>
      <c r="E236" s="61" t="s">
        <v>314</v>
      </c>
      <c r="F236" s="61">
        <v>10</v>
      </c>
      <c r="G236" s="61" t="s">
        <v>295</v>
      </c>
      <c r="H236" s="61" t="s">
        <v>296</v>
      </c>
      <c r="I236" s="61" t="s">
        <v>705</v>
      </c>
      <c r="J236" s="122" t="s">
        <v>706</v>
      </c>
      <c r="K236" s="61"/>
      <c r="L236" s="23"/>
    </row>
    <row r="237" spans="1:12" ht="15" hidden="1" outlineLevel="1" x14ac:dyDescent="0.25">
      <c r="A237" s="61">
        <v>52948</v>
      </c>
      <c r="B237" s="62">
        <v>43147</v>
      </c>
      <c r="C237" s="63">
        <v>43154.530532407407</v>
      </c>
      <c r="D237" s="61" t="s">
        <v>303</v>
      </c>
      <c r="E237" s="61" t="s">
        <v>632</v>
      </c>
      <c r="F237" s="61">
        <v>40</v>
      </c>
      <c r="G237" s="61" t="s">
        <v>295</v>
      </c>
      <c r="H237" s="61" t="s">
        <v>296</v>
      </c>
      <c r="I237" s="61" t="s">
        <v>707</v>
      </c>
      <c r="J237" s="122" t="s">
        <v>708</v>
      </c>
      <c r="K237" s="61"/>
      <c r="L237" s="23"/>
    </row>
    <row r="238" spans="1:12" ht="15" hidden="1" outlineLevel="1" x14ac:dyDescent="0.25">
      <c r="A238" s="61">
        <v>52949</v>
      </c>
      <c r="B238" s="62">
        <v>43147</v>
      </c>
      <c r="C238" s="63">
        <v>43147.649259259262</v>
      </c>
      <c r="D238" s="61" t="s">
        <v>293</v>
      </c>
      <c r="E238" s="61" t="s">
        <v>353</v>
      </c>
      <c r="F238" s="61">
        <v>15</v>
      </c>
      <c r="G238" s="61" t="s">
        <v>295</v>
      </c>
      <c r="H238" s="61" t="s">
        <v>296</v>
      </c>
      <c r="I238" s="61" t="s">
        <v>322</v>
      </c>
      <c r="J238" s="122" t="s">
        <v>709</v>
      </c>
      <c r="K238" s="61"/>
      <c r="L238" s="23"/>
    </row>
    <row r="239" spans="1:12" ht="15" hidden="1" outlineLevel="1" x14ac:dyDescent="0.25">
      <c r="A239" s="61">
        <v>52950</v>
      </c>
      <c r="B239" s="62">
        <v>43147</v>
      </c>
      <c r="C239" s="63">
        <v>43150.567673611113</v>
      </c>
      <c r="D239" s="61" t="s">
        <v>293</v>
      </c>
      <c r="E239" s="61" t="s">
        <v>710</v>
      </c>
      <c r="F239" s="61">
        <v>25</v>
      </c>
      <c r="G239" s="61" t="s">
        <v>295</v>
      </c>
      <c r="H239" s="61" t="s">
        <v>296</v>
      </c>
      <c r="I239" s="61" t="s">
        <v>711</v>
      </c>
      <c r="J239" s="122" t="s">
        <v>712</v>
      </c>
      <c r="K239" s="61"/>
      <c r="L239" s="23"/>
    </row>
    <row r="240" spans="1:12" ht="15" hidden="1" outlineLevel="1" x14ac:dyDescent="0.25">
      <c r="A240" s="61">
        <v>52952</v>
      </c>
      <c r="B240" s="62">
        <v>43147</v>
      </c>
      <c r="C240" s="63">
        <v>43154.422766203701</v>
      </c>
      <c r="D240" s="61" t="s">
        <v>293</v>
      </c>
      <c r="E240" s="61" t="s">
        <v>314</v>
      </c>
      <c r="F240" s="61">
        <v>80</v>
      </c>
      <c r="G240" s="61" t="s">
        <v>295</v>
      </c>
      <c r="H240" s="61" t="s">
        <v>296</v>
      </c>
      <c r="I240" s="61" t="s">
        <v>713</v>
      </c>
      <c r="J240" s="122" t="s">
        <v>714</v>
      </c>
      <c r="K240" s="61"/>
      <c r="L240" s="23"/>
    </row>
    <row r="241" spans="1:12" ht="15" hidden="1" outlineLevel="1" x14ac:dyDescent="0.25">
      <c r="A241" s="61">
        <v>52956</v>
      </c>
      <c r="B241" s="62">
        <v>43147</v>
      </c>
      <c r="C241" s="63">
        <v>43150.483136574076</v>
      </c>
      <c r="D241" s="61" t="s">
        <v>293</v>
      </c>
      <c r="E241" s="61" t="s">
        <v>413</v>
      </c>
      <c r="F241" s="61">
        <v>15</v>
      </c>
      <c r="G241" s="61" t="s">
        <v>679</v>
      </c>
      <c r="H241" s="61" t="s">
        <v>296</v>
      </c>
      <c r="I241" s="61" t="s">
        <v>715</v>
      </c>
      <c r="J241" s="122" t="s">
        <v>716</v>
      </c>
      <c r="K241" s="61"/>
      <c r="L241" s="23"/>
    </row>
    <row r="242" spans="1:12" ht="15" hidden="1" outlineLevel="1" x14ac:dyDescent="0.25">
      <c r="A242" s="61">
        <v>52960</v>
      </c>
      <c r="B242" s="62">
        <v>43150</v>
      </c>
      <c r="C242" s="63">
        <v>43153.398240740738</v>
      </c>
      <c r="D242" s="61" t="s">
        <v>293</v>
      </c>
      <c r="E242" s="61" t="s">
        <v>304</v>
      </c>
      <c r="F242" s="61">
        <v>25</v>
      </c>
      <c r="G242" s="61" t="s">
        <v>295</v>
      </c>
      <c r="H242" s="61" t="s">
        <v>296</v>
      </c>
      <c r="I242" s="61" t="s">
        <v>717</v>
      </c>
      <c r="J242" s="122" t="s">
        <v>718</v>
      </c>
      <c r="K242" s="61"/>
      <c r="L242" s="23"/>
    </row>
    <row r="243" spans="1:12" ht="15" hidden="1" outlineLevel="1" x14ac:dyDescent="0.25">
      <c r="A243" s="61">
        <v>52970</v>
      </c>
      <c r="B243" s="62">
        <v>43150</v>
      </c>
      <c r="C243" s="63">
        <v>43151.652233796296</v>
      </c>
      <c r="D243" s="61" t="s">
        <v>303</v>
      </c>
      <c r="E243" s="61" t="s">
        <v>356</v>
      </c>
      <c r="F243" s="61">
        <v>45</v>
      </c>
      <c r="G243" s="61" t="s">
        <v>295</v>
      </c>
      <c r="H243" s="61" t="s">
        <v>296</v>
      </c>
      <c r="I243" s="61" t="s">
        <v>719</v>
      </c>
      <c r="J243" s="122" t="s">
        <v>720</v>
      </c>
      <c r="K243" s="61"/>
      <c r="L243" s="23"/>
    </row>
    <row r="244" spans="1:12" ht="15" hidden="1" outlineLevel="1" x14ac:dyDescent="0.25">
      <c r="A244" s="61">
        <v>52971</v>
      </c>
      <c r="B244" s="62">
        <v>43150</v>
      </c>
      <c r="C244" s="63">
        <v>43153.395405092589</v>
      </c>
      <c r="D244" s="61" t="s">
        <v>293</v>
      </c>
      <c r="E244" s="61" t="s">
        <v>314</v>
      </c>
      <c r="F244" s="61">
        <v>15</v>
      </c>
      <c r="G244" s="61" t="s">
        <v>295</v>
      </c>
      <c r="H244" s="61" t="s">
        <v>296</v>
      </c>
      <c r="I244" s="61" t="s">
        <v>721</v>
      </c>
      <c r="J244" s="122" t="s">
        <v>722</v>
      </c>
      <c r="K244" s="61"/>
      <c r="L244" s="23"/>
    </row>
    <row r="245" spans="1:12" ht="15" hidden="1" outlineLevel="1" x14ac:dyDescent="0.25">
      <c r="A245" s="61">
        <v>52984</v>
      </c>
      <c r="B245" s="62">
        <v>43151</v>
      </c>
      <c r="C245" s="63">
        <v>43151.467615740738</v>
      </c>
      <c r="D245" s="61" t="s">
        <v>293</v>
      </c>
      <c r="E245" s="61" t="s">
        <v>331</v>
      </c>
      <c r="F245" s="61">
        <v>30</v>
      </c>
      <c r="G245" s="61" t="s">
        <v>295</v>
      </c>
      <c r="H245" s="61" t="s">
        <v>296</v>
      </c>
      <c r="I245" s="61" t="s">
        <v>723</v>
      </c>
      <c r="J245" s="122" t="s">
        <v>724</v>
      </c>
      <c r="K245" s="61"/>
      <c r="L245" s="23"/>
    </row>
    <row r="246" spans="1:12" ht="15" hidden="1" outlineLevel="1" x14ac:dyDescent="0.25">
      <c r="A246" s="61">
        <v>52987</v>
      </c>
      <c r="B246" s="62">
        <v>43151</v>
      </c>
      <c r="C246" s="63">
        <v>43159.583182870374</v>
      </c>
      <c r="D246" s="61" t="s">
        <v>293</v>
      </c>
      <c r="E246" s="61" t="s">
        <v>404</v>
      </c>
      <c r="F246" s="61">
        <v>30</v>
      </c>
      <c r="G246" s="61" t="s">
        <v>295</v>
      </c>
      <c r="H246" s="61" t="s">
        <v>296</v>
      </c>
      <c r="I246" s="61" t="s">
        <v>725</v>
      </c>
      <c r="J246" s="122" t="s">
        <v>726</v>
      </c>
      <c r="K246" s="61"/>
      <c r="L246" s="23"/>
    </row>
    <row r="247" spans="1:12" ht="15" hidden="1" outlineLevel="1" x14ac:dyDescent="0.25">
      <c r="A247" s="61">
        <v>52989</v>
      </c>
      <c r="B247" s="62">
        <v>43151</v>
      </c>
      <c r="C247" s="63">
        <v>43158.410590277781</v>
      </c>
      <c r="D247" s="61" t="s">
        <v>293</v>
      </c>
      <c r="E247" s="61" t="s">
        <v>304</v>
      </c>
      <c r="F247" s="61">
        <v>20</v>
      </c>
      <c r="G247" s="61" t="s">
        <v>295</v>
      </c>
      <c r="H247" s="61" t="s">
        <v>296</v>
      </c>
      <c r="I247" s="61" t="s">
        <v>727</v>
      </c>
      <c r="J247" s="122" t="s">
        <v>728</v>
      </c>
      <c r="K247" s="61"/>
      <c r="L247" s="23"/>
    </row>
    <row r="248" spans="1:12" ht="15" hidden="1" outlineLevel="1" x14ac:dyDescent="0.25">
      <c r="A248" s="61">
        <v>52992</v>
      </c>
      <c r="B248" s="62">
        <v>43151</v>
      </c>
      <c r="C248" s="63">
        <v>43151.604317129626</v>
      </c>
      <c r="D248" s="61" t="s">
        <v>293</v>
      </c>
      <c r="E248" s="61" t="s">
        <v>413</v>
      </c>
      <c r="F248" s="61">
        <v>10</v>
      </c>
      <c r="G248" s="61" t="s">
        <v>295</v>
      </c>
      <c r="H248" s="61" t="s">
        <v>296</v>
      </c>
      <c r="I248" s="61" t="s">
        <v>729</v>
      </c>
      <c r="J248" s="122" t="s">
        <v>730</v>
      </c>
      <c r="K248" s="61"/>
      <c r="L248" s="23"/>
    </row>
    <row r="249" spans="1:12" ht="15" hidden="1" outlineLevel="1" x14ac:dyDescent="0.25">
      <c r="A249" s="61">
        <v>52998</v>
      </c>
      <c r="B249" s="62">
        <v>43151</v>
      </c>
      <c r="C249" s="63">
        <v>43151.535925925928</v>
      </c>
      <c r="D249" s="61" t="s">
        <v>293</v>
      </c>
      <c r="E249" s="61" t="s">
        <v>299</v>
      </c>
      <c r="F249" s="61">
        <v>10</v>
      </c>
      <c r="G249" s="61" t="s">
        <v>295</v>
      </c>
      <c r="H249" s="61" t="s">
        <v>296</v>
      </c>
      <c r="I249" s="61" t="s">
        <v>322</v>
      </c>
      <c r="J249" s="122" t="s">
        <v>731</v>
      </c>
      <c r="K249" s="61"/>
      <c r="L249" s="23"/>
    </row>
    <row r="250" spans="1:12" ht="15" hidden="1" outlineLevel="1" x14ac:dyDescent="0.25">
      <c r="A250" s="61">
        <v>53003</v>
      </c>
      <c r="B250" s="62">
        <v>43151</v>
      </c>
      <c r="C250" s="63">
        <v>43151.631469907406</v>
      </c>
      <c r="D250" s="61" t="s">
        <v>293</v>
      </c>
      <c r="E250" s="61" t="s">
        <v>331</v>
      </c>
      <c r="F250" s="61">
        <v>10</v>
      </c>
      <c r="G250" s="61" t="s">
        <v>295</v>
      </c>
      <c r="H250" s="61" t="s">
        <v>296</v>
      </c>
      <c r="I250" s="61" t="s">
        <v>322</v>
      </c>
      <c r="J250" s="122" t="s">
        <v>732</v>
      </c>
      <c r="K250" s="61"/>
      <c r="L250" s="23"/>
    </row>
    <row r="251" spans="1:12" ht="15" hidden="1" outlineLevel="1" x14ac:dyDescent="0.25">
      <c r="A251" s="61">
        <v>53005</v>
      </c>
      <c r="B251" s="62">
        <v>43151</v>
      </c>
      <c r="C251" s="63">
        <v>43152.41165509259</v>
      </c>
      <c r="D251" s="61" t="s">
        <v>303</v>
      </c>
      <c r="E251" s="61" t="s">
        <v>398</v>
      </c>
      <c r="F251" s="61">
        <v>10</v>
      </c>
      <c r="G251" s="61" t="s">
        <v>295</v>
      </c>
      <c r="H251" s="61" t="s">
        <v>296</v>
      </c>
      <c r="I251" s="61" t="s">
        <v>733</v>
      </c>
      <c r="J251" s="122" t="s">
        <v>734</v>
      </c>
      <c r="K251" s="61"/>
      <c r="L251" s="23"/>
    </row>
    <row r="252" spans="1:12" ht="15" hidden="1" outlineLevel="1" x14ac:dyDescent="0.25">
      <c r="A252" s="61">
        <v>53008</v>
      </c>
      <c r="B252" s="62">
        <v>43151</v>
      </c>
      <c r="C252" s="63">
        <v>43151.67082175926</v>
      </c>
      <c r="D252" s="61" t="s">
        <v>293</v>
      </c>
      <c r="E252" s="61" t="s">
        <v>369</v>
      </c>
      <c r="F252" s="61">
        <v>10</v>
      </c>
      <c r="G252" s="61" t="s">
        <v>295</v>
      </c>
      <c r="H252" s="61" t="s">
        <v>296</v>
      </c>
      <c r="I252" s="61" t="s">
        <v>322</v>
      </c>
      <c r="J252" s="122" t="s">
        <v>735</v>
      </c>
      <c r="K252" s="61"/>
      <c r="L252" s="23"/>
    </row>
    <row r="253" spans="1:12" ht="15" hidden="1" outlineLevel="1" x14ac:dyDescent="0.25">
      <c r="A253" s="61">
        <v>53011</v>
      </c>
      <c r="B253" s="62">
        <v>43151</v>
      </c>
      <c r="C253" s="63">
        <v>43154.37059027778</v>
      </c>
      <c r="D253" s="61" t="s">
        <v>293</v>
      </c>
      <c r="E253" s="61" t="s">
        <v>413</v>
      </c>
      <c r="F253" s="61">
        <v>70</v>
      </c>
      <c r="G253" s="61" t="s">
        <v>679</v>
      </c>
      <c r="H253" s="61" t="s">
        <v>296</v>
      </c>
      <c r="I253" s="61" t="s">
        <v>736</v>
      </c>
      <c r="J253" s="122" t="s">
        <v>737</v>
      </c>
      <c r="K253" s="61"/>
      <c r="L253" s="23"/>
    </row>
    <row r="254" spans="1:12" ht="15" hidden="1" outlineLevel="1" x14ac:dyDescent="0.25">
      <c r="A254" s="61">
        <v>53027</v>
      </c>
      <c r="B254" s="62">
        <v>43152</v>
      </c>
      <c r="C254" s="63">
        <v>43152.554212962961</v>
      </c>
      <c r="D254" s="61" t="s">
        <v>293</v>
      </c>
      <c r="E254" s="61" t="s">
        <v>311</v>
      </c>
      <c r="F254" s="61">
        <v>10</v>
      </c>
      <c r="G254" s="61" t="s">
        <v>295</v>
      </c>
      <c r="H254" s="61" t="s">
        <v>296</v>
      </c>
      <c r="I254" s="61" t="s">
        <v>638</v>
      </c>
      <c r="J254" s="122" t="s">
        <v>738</v>
      </c>
      <c r="K254" s="61"/>
      <c r="L254" s="23"/>
    </row>
    <row r="255" spans="1:12" ht="15" hidden="1" outlineLevel="1" x14ac:dyDescent="0.25">
      <c r="A255" s="61">
        <v>53028</v>
      </c>
      <c r="B255" s="62">
        <v>43152</v>
      </c>
      <c r="C255" s="63">
        <v>43153.455671296295</v>
      </c>
      <c r="D255" s="61" t="s">
        <v>293</v>
      </c>
      <c r="E255" s="61" t="s">
        <v>311</v>
      </c>
      <c r="F255" s="61">
        <v>10</v>
      </c>
      <c r="G255" s="61" t="s">
        <v>295</v>
      </c>
      <c r="H255" s="61" t="s">
        <v>296</v>
      </c>
      <c r="I255" s="61" t="s">
        <v>739</v>
      </c>
      <c r="J255" s="122" t="s">
        <v>740</v>
      </c>
      <c r="K255" s="61"/>
      <c r="L255" s="23"/>
    </row>
    <row r="256" spans="1:12" ht="15" hidden="1" outlineLevel="1" x14ac:dyDescent="0.25">
      <c r="A256" s="61">
        <v>53029</v>
      </c>
      <c r="B256" s="62">
        <v>43152</v>
      </c>
      <c r="C256" s="63">
        <v>43152.482442129629</v>
      </c>
      <c r="D256" s="61" t="s">
        <v>293</v>
      </c>
      <c r="E256" s="61" t="s">
        <v>321</v>
      </c>
      <c r="F256" s="61">
        <v>15</v>
      </c>
      <c r="G256" s="61" t="s">
        <v>295</v>
      </c>
      <c r="H256" s="61" t="s">
        <v>296</v>
      </c>
      <c r="I256" s="61" t="s">
        <v>741</v>
      </c>
      <c r="J256" s="122" t="s">
        <v>742</v>
      </c>
      <c r="K256" s="61"/>
      <c r="L256" s="23"/>
    </row>
    <row r="257" spans="1:12" ht="15" hidden="1" outlineLevel="1" x14ac:dyDescent="0.25">
      <c r="A257" s="61">
        <v>53032</v>
      </c>
      <c r="B257" s="62">
        <v>43152</v>
      </c>
      <c r="C257" s="63">
        <v>43152.541666666664</v>
      </c>
      <c r="D257" s="61" t="s">
        <v>293</v>
      </c>
      <c r="E257" s="61" t="s">
        <v>307</v>
      </c>
      <c r="F257" s="61">
        <v>10</v>
      </c>
      <c r="G257" s="61" t="s">
        <v>295</v>
      </c>
      <c r="H257" s="61" t="s">
        <v>296</v>
      </c>
      <c r="I257" s="61" t="s">
        <v>322</v>
      </c>
      <c r="J257" s="122" t="s">
        <v>743</v>
      </c>
      <c r="K257" s="61"/>
      <c r="L257" s="23"/>
    </row>
    <row r="258" spans="1:12" ht="15" hidden="1" outlineLevel="1" x14ac:dyDescent="0.25">
      <c r="A258" s="61">
        <v>53033</v>
      </c>
      <c r="B258" s="62">
        <v>43152</v>
      </c>
      <c r="C258" s="63">
        <v>43152.549004629633</v>
      </c>
      <c r="D258" s="61" t="s">
        <v>293</v>
      </c>
      <c r="E258" s="61" t="s">
        <v>311</v>
      </c>
      <c r="F258" s="61">
        <v>10</v>
      </c>
      <c r="G258" s="61" t="s">
        <v>295</v>
      </c>
      <c r="H258" s="61" t="s">
        <v>296</v>
      </c>
      <c r="I258" s="61" t="s">
        <v>322</v>
      </c>
      <c r="J258" s="122" t="s">
        <v>744</v>
      </c>
      <c r="K258" s="61"/>
      <c r="L258" s="23"/>
    </row>
    <row r="259" spans="1:12" ht="15" hidden="1" outlineLevel="1" x14ac:dyDescent="0.25">
      <c r="A259" s="61">
        <v>53041</v>
      </c>
      <c r="B259" s="62">
        <v>43152</v>
      </c>
      <c r="C259" s="63">
        <v>43153.392314814817</v>
      </c>
      <c r="D259" s="61" t="s">
        <v>303</v>
      </c>
      <c r="E259" s="61" t="s">
        <v>356</v>
      </c>
      <c r="F259" s="61">
        <v>10</v>
      </c>
      <c r="G259" s="61" t="s">
        <v>295</v>
      </c>
      <c r="H259" s="61" t="s">
        <v>296</v>
      </c>
      <c r="I259" s="61" t="s">
        <v>745</v>
      </c>
      <c r="J259" s="122" t="s">
        <v>746</v>
      </c>
      <c r="K259" s="61"/>
      <c r="L259" s="23"/>
    </row>
    <row r="260" spans="1:12" ht="15" hidden="1" outlineLevel="1" x14ac:dyDescent="0.25">
      <c r="A260" s="61">
        <v>53046</v>
      </c>
      <c r="B260" s="62">
        <v>43153</v>
      </c>
      <c r="C260" s="63">
        <v>43157.622025462966</v>
      </c>
      <c r="D260" s="61" t="s">
        <v>293</v>
      </c>
      <c r="E260" s="61" t="s">
        <v>314</v>
      </c>
      <c r="F260" s="61">
        <v>45</v>
      </c>
      <c r="G260" s="61" t="s">
        <v>295</v>
      </c>
      <c r="H260" s="61" t="s">
        <v>296</v>
      </c>
      <c r="I260" s="61" t="s">
        <v>747</v>
      </c>
      <c r="J260" s="122" t="s">
        <v>748</v>
      </c>
      <c r="K260" s="61"/>
      <c r="L260" s="23"/>
    </row>
    <row r="261" spans="1:12" ht="15" hidden="1" outlineLevel="1" x14ac:dyDescent="0.25">
      <c r="A261" s="61">
        <v>53047</v>
      </c>
      <c r="B261" s="62">
        <v>43153</v>
      </c>
      <c r="C261" s="63">
        <v>43157.588842592595</v>
      </c>
      <c r="D261" s="61" t="s">
        <v>293</v>
      </c>
      <c r="E261" s="61" t="s">
        <v>324</v>
      </c>
      <c r="F261" s="61">
        <v>30</v>
      </c>
      <c r="G261" s="61" t="s">
        <v>295</v>
      </c>
      <c r="H261" s="61" t="s">
        <v>296</v>
      </c>
      <c r="I261" s="61" t="s">
        <v>749</v>
      </c>
      <c r="J261" s="122" t="s">
        <v>750</v>
      </c>
      <c r="K261" s="61"/>
      <c r="L261" s="23"/>
    </row>
    <row r="262" spans="1:12" ht="15" hidden="1" outlineLevel="1" x14ac:dyDescent="0.25">
      <c r="A262" s="61">
        <v>53061</v>
      </c>
      <c r="B262" s="62">
        <v>43153</v>
      </c>
      <c r="C262" s="63">
        <v>43153.622094907405</v>
      </c>
      <c r="D262" s="61" t="s">
        <v>293</v>
      </c>
      <c r="E262" s="61" t="s">
        <v>314</v>
      </c>
      <c r="F262" s="61">
        <v>10</v>
      </c>
      <c r="G262" s="61" t="s">
        <v>295</v>
      </c>
      <c r="H262" s="61" t="s">
        <v>296</v>
      </c>
      <c r="I262" s="61" t="s">
        <v>751</v>
      </c>
      <c r="J262" s="122" t="s">
        <v>752</v>
      </c>
      <c r="K262" s="61"/>
      <c r="L262" s="23"/>
    </row>
    <row r="263" spans="1:12" ht="15" hidden="1" outlineLevel="1" x14ac:dyDescent="0.25">
      <c r="A263" s="61">
        <v>53075</v>
      </c>
      <c r="B263" s="62">
        <v>43153</v>
      </c>
      <c r="C263" s="63">
        <v>43153.666203703702</v>
      </c>
      <c r="D263" s="61" t="s">
        <v>293</v>
      </c>
      <c r="E263" s="61" t="s">
        <v>337</v>
      </c>
      <c r="F263" s="61">
        <v>10</v>
      </c>
      <c r="G263" s="61" t="s">
        <v>295</v>
      </c>
      <c r="H263" s="61" t="s">
        <v>296</v>
      </c>
      <c r="I263" s="61" t="s">
        <v>753</v>
      </c>
      <c r="J263" s="122" t="s">
        <v>754</v>
      </c>
      <c r="K263" s="61"/>
      <c r="L263" s="23"/>
    </row>
    <row r="264" spans="1:12" ht="15" hidden="1" outlineLevel="1" x14ac:dyDescent="0.25">
      <c r="A264" s="61">
        <v>53076</v>
      </c>
      <c r="B264" s="62">
        <v>43153</v>
      </c>
      <c r="C264" s="63">
        <v>43154.428402777776</v>
      </c>
      <c r="D264" s="61" t="s">
        <v>293</v>
      </c>
      <c r="E264" s="61" t="s">
        <v>318</v>
      </c>
      <c r="F264" s="61">
        <v>15</v>
      </c>
      <c r="G264" s="61" t="s">
        <v>295</v>
      </c>
      <c r="H264" s="61" t="s">
        <v>296</v>
      </c>
      <c r="I264" s="61" t="s">
        <v>755</v>
      </c>
      <c r="J264" s="122" t="s">
        <v>756</v>
      </c>
      <c r="K264" s="61"/>
      <c r="L264" s="23"/>
    </row>
    <row r="265" spans="1:12" ht="15" hidden="1" outlineLevel="1" x14ac:dyDescent="0.25">
      <c r="A265" s="61">
        <v>53084</v>
      </c>
      <c r="B265" s="62">
        <v>43154</v>
      </c>
      <c r="C265" s="63">
        <v>43159.412002314813</v>
      </c>
      <c r="D265" s="61" t="s">
        <v>293</v>
      </c>
      <c r="E265" s="61" t="s">
        <v>404</v>
      </c>
      <c r="F265" s="61">
        <v>50</v>
      </c>
      <c r="G265" s="61" t="s">
        <v>295</v>
      </c>
      <c r="H265" s="61" t="s">
        <v>296</v>
      </c>
      <c r="I265" s="61" t="s">
        <v>757</v>
      </c>
      <c r="J265" s="122" t="s">
        <v>758</v>
      </c>
      <c r="K265" s="61"/>
      <c r="L265" s="23"/>
    </row>
    <row r="266" spans="1:12" ht="15" hidden="1" outlineLevel="1" x14ac:dyDescent="0.25">
      <c r="A266" s="61">
        <v>53094</v>
      </c>
      <c r="B266" s="62">
        <v>43154</v>
      </c>
      <c r="C266" s="63">
        <v>43154.679016203707</v>
      </c>
      <c r="D266" s="61" t="s">
        <v>293</v>
      </c>
      <c r="E266" s="61" t="s">
        <v>356</v>
      </c>
      <c r="F266" s="61">
        <v>10</v>
      </c>
      <c r="G266" s="61" t="s">
        <v>295</v>
      </c>
      <c r="H266" s="61" t="s">
        <v>296</v>
      </c>
      <c r="I266" s="61" t="s">
        <v>759</v>
      </c>
      <c r="J266" s="122" t="s">
        <v>760</v>
      </c>
      <c r="K266" s="61"/>
      <c r="L266" s="23"/>
    </row>
    <row r="267" spans="1:12" ht="15" hidden="1" outlineLevel="1" x14ac:dyDescent="0.25">
      <c r="A267" s="61">
        <v>53096</v>
      </c>
      <c r="B267" s="62">
        <v>43154</v>
      </c>
      <c r="C267" s="63">
        <v>43157.540243055555</v>
      </c>
      <c r="D267" s="61" t="s">
        <v>293</v>
      </c>
      <c r="E267" s="61" t="s">
        <v>324</v>
      </c>
      <c r="F267" s="61">
        <v>15</v>
      </c>
      <c r="G267" s="61" t="s">
        <v>295</v>
      </c>
      <c r="H267" s="61" t="s">
        <v>296</v>
      </c>
      <c r="I267" s="61" t="s">
        <v>761</v>
      </c>
      <c r="J267" s="122" t="s">
        <v>762</v>
      </c>
      <c r="K267" s="61"/>
      <c r="L267" s="23"/>
    </row>
    <row r="268" spans="1:12" ht="15" hidden="1" outlineLevel="1" x14ac:dyDescent="0.25">
      <c r="A268" s="61">
        <v>53118</v>
      </c>
      <c r="B268" s="62">
        <v>43157</v>
      </c>
      <c r="C268" s="63">
        <v>43157.535219907404</v>
      </c>
      <c r="D268" s="61" t="s">
        <v>293</v>
      </c>
      <c r="E268" s="61" t="s">
        <v>365</v>
      </c>
      <c r="F268" s="61">
        <v>15</v>
      </c>
      <c r="G268" s="61" t="s">
        <v>295</v>
      </c>
      <c r="H268" s="61" t="s">
        <v>296</v>
      </c>
      <c r="I268" s="61" t="s">
        <v>322</v>
      </c>
      <c r="J268" s="122" t="s">
        <v>763</v>
      </c>
      <c r="K268" s="61"/>
      <c r="L268" s="23"/>
    </row>
    <row r="269" spans="1:12" ht="15" hidden="1" outlineLevel="1" x14ac:dyDescent="0.25">
      <c r="A269" s="61">
        <v>53122</v>
      </c>
      <c r="B269" s="62">
        <v>43157</v>
      </c>
      <c r="C269" s="63">
        <v>43157.547939814816</v>
      </c>
      <c r="D269" s="61" t="s">
        <v>293</v>
      </c>
      <c r="E269" s="61" t="s">
        <v>321</v>
      </c>
      <c r="F269" s="61">
        <v>10</v>
      </c>
      <c r="G269" s="61" t="s">
        <v>295</v>
      </c>
      <c r="H269" s="61" t="s">
        <v>296</v>
      </c>
      <c r="I269" s="61" t="s">
        <v>322</v>
      </c>
      <c r="J269" s="122" t="s">
        <v>764</v>
      </c>
      <c r="K269" s="61"/>
      <c r="L269" s="23"/>
    </row>
    <row r="270" spans="1:12" ht="15" hidden="1" outlineLevel="1" x14ac:dyDescent="0.25">
      <c r="A270" s="61">
        <v>53125</v>
      </c>
      <c r="B270" s="62">
        <v>43157</v>
      </c>
      <c r="C270" s="63">
        <v>43157.537349537037</v>
      </c>
      <c r="D270" s="61" t="s">
        <v>293</v>
      </c>
      <c r="E270" s="61" t="s">
        <v>340</v>
      </c>
      <c r="F270" s="61">
        <v>10</v>
      </c>
      <c r="G270" s="61" t="s">
        <v>295</v>
      </c>
      <c r="H270" s="61" t="s">
        <v>296</v>
      </c>
      <c r="I270" s="61" t="s">
        <v>322</v>
      </c>
      <c r="J270" s="122" t="s">
        <v>765</v>
      </c>
      <c r="K270" s="61"/>
      <c r="L270" s="23"/>
    </row>
    <row r="271" spans="1:12" ht="15" hidden="1" outlineLevel="1" x14ac:dyDescent="0.25">
      <c r="A271" s="61">
        <v>53129</v>
      </c>
      <c r="B271" s="62">
        <v>43157</v>
      </c>
      <c r="C271" s="63">
        <v>43157.596331018518</v>
      </c>
      <c r="D271" s="61" t="s">
        <v>293</v>
      </c>
      <c r="E271" s="61" t="s">
        <v>369</v>
      </c>
      <c r="F271" s="61">
        <v>30</v>
      </c>
      <c r="G271" s="61" t="s">
        <v>295</v>
      </c>
      <c r="H271" s="61" t="s">
        <v>296</v>
      </c>
      <c r="I271" s="61" t="s">
        <v>322</v>
      </c>
      <c r="J271" s="122" t="s">
        <v>766</v>
      </c>
      <c r="K271" s="61"/>
      <c r="L271" s="23"/>
    </row>
    <row r="272" spans="1:12" ht="15" hidden="1" outlineLevel="1" x14ac:dyDescent="0.25">
      <c r="A272" s="61">
        <v>53131</v>
      </c>
      <c r="B272" s="62">
        <v>43157</v>
      </c>
      <c r="C272" s="63">
        <v>43157.640451388892</v>
      </c>
      <c r="D272" s="61" t="s">
        <v>293</v>
      </c>
      <c r="E272" s="61" t="s">
        <v>337</v>
      </c>
      <c r="F272" s="61">
        <v>10</v>
      </c>
      <c r="G272" s="61" t="s">
        <v>295</v>
      </c>
      <c r="H272" s="61" t="s">
        <v>296</v>
      </c>
      <c r="I272" s="61" t="s">
        <v>322</v>
      </c>
      <c r="J272" s="122" t="s">
        <v>767</v>
      </c>
      <c r="K272" s="61"/>
      <c r="L272" s="23"/>
    </row>
    <row r="273" spans="1:12" ht="15" hidden="1" outlineLevel="1" x14ac:dyDescent="0.25">
      <c r="A273" s="61">
        <v>53141</v>
      </c>
      <c r="B273" s="62">
        <v>43157</v>
      </c>
      <c r="C273" s="63">
        <v>43158.608182870368</v>
      </c>
      <c r="D273" s="61" t="s">
        <v>293</v>
      </c>
      <c r="E273" s="61" t="s">
        <v>356</v>
      </c>
      <c r="F273" s="61">
        <v>10</v>
      </c>
      <c r="G273" s="61" t="s">
        <v>295</v>
      </c>
      <c r="H273" s="61" t="s">
        <v>296</v>
      </c>
      <c r="I273" s="61" t="s">
        <v>768</v>
      </c>
      <c r="J273" s="122" t="s">
        <v>769</v>
      </c>
      <c r="K273" s="61"/>
      <c r="L273" s="23"/>
    </row>
    <row r="274" spans="1:12" ht="15" hidden="1" outlineLevel="1" x14ac:dyDescent="0.25">
      <c r="A274" s="61">
        <v>53143</v>
      </c>
      <c r="B274" s="62">
        <v>43157</v>
      </c>
      <c r="C274" s="63">
        <v>43157.663715277777</v>
      </c>
      <c r="D274" s="61" t="s">
        <v>293</v>
      </c>
      <c r="E274" s="61" t="s">
        <v>356</v>
      </c>
      <c r="F274" s="61">
        <v>15</v>
      </c>
      <c r="G274" s="61" t="s">
        <v>295</v>
      </c>
      <c r="H274" s="61" t="s">
        <v>296</v>
      </c>
      <c r="I274" s="61" t="s">
        <v>322</v>
      </c>
      <c r="J274" s="122" t="s">
        <v>770</v>
      </c>
      <c r="K274" s="61"/>
      <c r="L274" s="23"/>
    </row>
    <row r="275" spans="1:12" ht="15" hidden="1" outlineLevel="1" x14ac:dyDescent="0.25">
      <c r="A275" s="61">
        <v>53144</v>
      </c>
      <c r="B275" s="62">
        <v>43157</v>
      </c>
      <c r="C275" s="63">
        <v>43158.716782407406</v>
      </c>
      <c r="D275" s="61" t="s">
        <v>293</v>
      </c>
      <c r="E275" s="61" t="s">
        <v>356</v>
      </c>
      <c r="F275" s="61">
        <v>10</v>
      </c>
      <c r="G275" s="61" t="s">
        <v>295</v>
      </c>
      <c r="H275" s="61" t="s">
        <v>296</v>
      </c>
      <c r="I275" s="61" t="s">
        <v>771</v>
      </c>
      <c r="J275" s="122" t="s">
        <v>772</v>
      </c>
      <c r="K275" s="61"/>
      <c r="L275" s="23"/>
    </row>
    <row r="276" spans="1:12" ht="15" hidden="1" outlineLevel="1" x14ac:dyDescent="0.25">
      <c r="A276" s="61">
        <v>53145</v>
      </c>
      <c r="B276" s="62">
        <v>43157</v>
      </c>
      <c r="C276" s="63">
        <v>43158.392777777779</v>
      </c>
      <c r="D276" s="61" t="s">
        <v>293</v>
      </c>
      <c r="E276" s="61" t="s">
        <v>294</v>
      </c>
      <c r="F276" s="61">
        <v>10</v>
      </c>
      <c r="G276" s="61" t="s">
        <v>295</v>
      </c>
      <c r="H276" s="61" t="s">
        <v>296</v>
      </c>
      <c r="I276" s="61" t="s">
        <v>773</v>
      </c>
      <c r="J276" s="122" t="s">
        <v>774</v>
      </c>
      <c r="K276" s="61"/>
      <c r="L276" s="23"/>
    </row>
    <row r="277" spans="1:12" ht="15" hidden="1" outlineLevel="1" x14ac:dyDescent="0.25">
      <c r="A277" s="61">
        <v>53148</v>
      </c>
      <c r="B277" s="62">
        <v>43158</v>
      </c>
      <c r="C277" s="63">
        <v>43158.403078703705</v>
      </c>
      <c r="D277" s="61" t="s">
        <v>293</v>
      </c>
      <c r="E277" s="61" t="s">
        <v>321</v>
      </c>
      <c r="F277" s="61">
        <v>10</v>
      </c>
      <c r="G277" s="61" t="s">
        <v>295</v>
      </c>
      <c r="H277" s="61" t="s">
        <v>296</v>
      </c>
      <c r="I277" s="61" t="s">
        <v>322</v>
      </c>
      <c r="J277" s="122" t="s">
        <v>775</v>
      </c>
      <c r="K277" s="61"/>
      <c r="L277" s="23"/>
    </row>
    <row r="278" spans="1:12" ht="15" hidden="1" outlineLevel="1" x14ac:dyDescent="0.25">
      <c r="A278" s="61">
        <v>53165</v>
      </c>
      <c r="B278" s="62">
        <v>43158</v>
      </c>
      <c r="C278" s="63">
        <v>43158.471006944441</v>
      </c>
      <c r="D278" s="61" t="s">
        <v>293</v>
      </c>
      <c r="E278" s="61" t="s">
        <v>311</v>
      </c>
      <c r="F278" s="61">
        <v>10</v>
      </c>
      <c r="G278" s="61" t="s">
        <v>295</v>
      </c>
      <c r="H278" s="61" t="s">
        <v>296</v>
      </c>
      <c r="I278" s="61" t="s">
        <v>322</v>
      </c>
      <c r="J278" s="122" t="s">
        <v>776</v>
      </c>
      <c r="K278" s="61"/>
      <c r="L278" s="23"/>
    </row>
    <row r="279" spans="1:12" ht="15" hidden="1" outlineLevel="1" x14ac:dyDescent="0.25">
      <c r="A279" s="61">
        <v>53167</v>
      </c>
      <c r="B279" s="62">
        <v>43158</v>
      </c>
      <c r="C279" s="63">
        <v>43158.567662037036</v>
      </c>
      <c r="D279" s="61" t="s">
        <v>293</v>
      </c>
      <c r="E279" s="61" t="s">
        <v>404</v>
      </c>
      <c r="F279" s="61">
        <v>40</v>
      </c>
      <c r="G279" s="61" t="s">
        <v>295</v>
      </c>
      <c r="H279" s="61" t="s">
        <v>296</v>
      </c>
      <c r="I279" s="61" t="s">
        <v>777</v>
      </c>
      <c r="J279" s="122" t="s">
        <v>778</v>
      </c>
      <c r="K279" s="61"/>
      <c r="L279" s="23"/>
    </row>
    <row r="280" spans="1:12" ht="15" hidden="1" outlineLevel="1" x14ac:dyDescent="0.25">
      <c r="A280" s="61">
        <v>53173</v>
      </c>
      <c r="B280" s="62">
        <v>43158</v>
      </c>
      <c r="C280" s="63">
        <v>43158.595231481479</v>
      </c>
      <c r="D280" s="61" t="s">
        <v>293</v>
      </c>
      <c r="E280" s="61" t="s">
        <v>324</v>
      </c>
      <c r="F280" s="61">
        <v>15</v>
      </c>
      <c r="G280" s="61" t="s">
        <v>779</v>
      </c>
      <c r="H280" s="61" t="s">
        <v>296</v>
      </c>
      <c r="I280" s="61" t="s">
        <v>780</v>
      </c>
      <c r="J280" s="122" t="s">
        <v>781</v>
      </c>
      <c r="K280" s="61"/>
      <c r="L280" s="23"/>
    </row>
    <row r="281" spans="1:12" ht="15" hidden="1" outlineLevel="1" x14ac:dyDescent="0.25">
      <c r="A281" s="61">
        <v>53175</v>
      </c>
      <c r="B281" s="62">
        <v>43158</v>
      </c>
      <c r="C281" s="63">
        <v>43159.525613425925</v>
      </c>
      <c r="D281" s="61" t="s">
        <v>293</v>
      </c>
      <c r="E281" s="61" t="s">
        <v>299</v>
      </c>
      <c r="F281" s="61">
        <v>75</v>
      </c>
      <c r="G281" s="61" t="s">
        <v>295</v>
      </c>
      <c r="H281" s="61" t="s">
        <v>296</v>
      </c>
      <c r="I281" s="61" t="s">
        <v>782</v>
      </c>
      <c r="J281" s="122" t="s">
        <v>783</v>
      </c>
      <c r="K281" s="61"/>
      <c r="L281" s="23"/>
    </row>
    <row r="282" spans="1:12" ht="15" hidden="1" outlineLevel="1" x14ac:dyDescent="0.25">
      <c r="A282" s="61">
        <v>53176</v>
      </c>
      <c r="B282" s="62">
        <v>43158</v>
      </c>
      <c r="C282" s="63">
        <v>43158.570613425924</v>
      </c>
      <c r="D282" s="61" t="s">
        <v>293</v>
      </c>
      <c r="E282" s="61" t="s">
        <v>404</v>
      </c>
      <c r="F282" s="61">
        <v>15</v>
      </c>
      <c r="G282" s="61" t="s">
        <v>295</v>
      </c>
      <c r="H282" s="61" t="s">
        <v>296</v>
      </c>
      <c r="I282" s="61" t="s">
        <v>784</v>
      </c>
      <c r="J282" s="122" t="s">
        <v>785</v>
      </c>
      <c r="K282" s="61"/>
      <c r="L282" s="23"/>
    </row>
    <row r="283" spans="1:12" ht="15" hidden="1" outlineLevel="1" x14ac:dyDescent="0.25">
      <c r="A283" s="61">
        <v>53178</v>
      </c>
      <c r="B283" s="62">
        <v>43158</v>
      </c>
      <c r="C283" s="63">
        <v>43159.562893518516</v>
      </c>
      <c r="D283" s="61" t="s">
        <v>303</v>
      </c>
      <c r="E283" s="61" t="s">
        <v>356</v>
      </c>
      <c r="F283" s="61">
        <v>20</v>
      </c>
      <c r="G283" s="61" t="s">
        <v>295</v>
      </c>
      <c r="H283" s="61" t="s">
        <v>296</v>
      </c>
      <c r="I283" s="61" t="s">
        <v>786</v>
      </c>
      <c r="J283" s="122" t="s">
        <v>787</v>
      </c>
      <c r="K283" s="61"/>
      <c r="L283" s="23"/>
    </row>
    <row r="284" spans="1:12" ht="15" hidden="1" outlineLevel="1" x14ac:dyDescent="0.25">
      <c r="A284" s="61">
        <v>53185</v>
      </c>
      <c r="B284" s="62">
        <v>43158</v>
      </c>
      <c r="C284" s="63">
        <v>43158.700324074074</v>
      </c>
      <c r="D284" s="61" t="s">
        <v>303</v>
      </c>
      <c r="E284" s="61" t="s">
        <v>356</v>
      </c>
      <c r="F284" s="61">
        <v>15</v>
      </c>
      <c r="G284" s="61" t="s">
        <v>295</v>
      </c>
      <c r="H284" s="61" t="s">
        <v>296</v>
      </c>
      <c r="I284" s="61" t="s">
        <v>788</v>
      </c>
      <c r="J284" s="122" t="s">
        <v>789</v>
      </c>
      <c r="K284" s="61"/>
      <c r="L284" s="23"/>
    </row>
    <row r="285" spans="1:12" ht="15" hidden="1" outlineLevel="1" x14ac:dyDescent="0.25">
      <c r="A285" s="61">
        <v>53190</v>
      </c>
      <c r="B285" s="62">
        <v>43158</v>
      </c>
      <c r="C285" s="63">
        <v>43159.432870370372</v>
      </c>
      <c r="D285" s="61" t="s">
        <v>293</v>
      </c>
      <c r="E285" s="61" t="s">
        <v>404</v>
      </c>
      <c r="F285" s="61">
        <v>15</v>
      </c>
      <c r="G285" s="61" t="s">
        <v>295</v>
      </c>
      <c r="H285" s="61" t="s">
        <v>296</v>
      </c>
      <c r="I285" s="61" t="s">
        <v>790</v>
      </c>
      <c r="J285" s="122" t="s">
        <v>791</v>
      </c>
      <c r="K285" s="61"/>
      <c r="L285" s="23"/>
    </row>
    <row r="286" spans="1:12" ht="15" hidden="1" outlineLevel="1" x14ac:dyDescent="0.25">
      <c r="A286" s="61">
        <v>53192</v>
      </c>
      <c r="B286" s="62">
        <v>43158</v>
      </c>
      <c r="C286" s="63">
        <v>43158.651435185187</v>
      </c>
      <c r="D286" s="61" t="s">
        <v>293</v>
      </c>
      <c r="E286" s="61" t="s">
        <v>321</v>
      </c>
      <c r="F286" s="61">
        <v>10</v>
      </c>
      <c r="G286" s="61" t="s">
        <v>295</v>
      </c>
      <c r="H286" s="61" t="s">
        <v>296</v>
      </c>
      <c r="I286" s="61" t="s">
        <v>322</v>
      </c>
      <c r="J286" s="122" t="s">
        <v>792</v>
      </c>
      <c r="K286" s="61"/>
      <c r="L286" s="23"/>
    </row>
    <row r="287" spans="1:12" ht="15" hidden="1" outlineLevel="1" x14ac:dyDescent="0.25">
      <c r="A287" s="61">
        <v>53198</v>
      </c>
      <c r="B287" s="62">
        <v>43159</v>
      </c>
      <c r="C287" s="63">
        <v>43159.602465277778</v>
      </c>
      <c r="D287" s="61" t="s">
        <v>293</v>
      </c>
      <c r="E287" s="61" t="s">
        <v>311</v>
      </c>
      <c r="F287" s="61">
        <v>25</v>
      </c>
      <c r="G287" s="61" t="s">
        <v>295</v>
      </c>
      <c r="H287" s="61" t="s">
        <v>296</v>
      </c>
      <c r="I287" s="61" t="s">
        <v>793</v>
      </c>
      <c r="J287" s="122" t="s">
        <v>794</v>
      </c>
      <c r="K287" s="61"/>
      <c r="L287" s="23"/>
    </row>
    <row r="288" spans="1:12" ht="15" hidden="1" outlineLevel="1" x14ac:dyDescent="0.25">
      <c r="A288" s="123">
        <v>53200</v>
      </c>
      <c r="B288" s="124">
        <v>43159</v>
      </c>
      <c r="C288" s="125">
        <v>43159.58489583333</v>
      </c>
      <c r="D288" s="123" t="s">
        <v>293</v>
      </c>
      <c r="E288" s="123" t="s">
        <v>294</v>
      </c>
      <c r="F288" s="123">
        <v>115</v>
      </c>
      <c r="G288" s="123" t="s">
        <v>295</v>
      </c>
      <c r="H288" s="123" t="s">
        <v>795</v>
      </c>
      <c r="I288" s="123" t="s">
        <v>796</v>
      </c>
      <c r="J288" s="126" t="s">
        <v>797</v>
      </c>
      <c r="K288" s="123" t="s">
        <v>798</v>
      </c>
      <c r="L288" s="23"/>
    </row>
    <row r="289" spans="1:12" ht="15" hidden="1" outlineLevel="1" x14ac:dyDescent="0.25">
      <c r="A289" s="61">
        <v>53212</v>
      </c>
      <c r="B289" s="62">
        <v>43159</v>
      </c>
      <c r="C289" s="63">
        <v>43159.683356481481</v>
      </c>
      <c r="D289" s="61" t="s">
        <v>293</v>
      </c>
      <c r="E289" s="61" t="s">
        <v>356</v>
      </c>
      <c r="F289" s="61">
        <v>10</v>
      </c>
      <c r="G289" s="61" t="s">
        <v>295</v>
      </c>
      <c r="H289" s="61" t="s">
        <v>296</v>
      </c>
      <c r="I289" s="61" t="s">
        <v>799</v>
      </c>
      <c r="J289" s="122" t="s">
        <v>800</v>
      </c>
      <c r="K289" s="61"/>
      <c r="L289" s="23"/>
    </row>
    <row r="290" spans="1:12" ht="15" hidden="1" outlineLevel="1" x14ac:dyDescent="0.25">
      <c r="A290" s="61">
        <v>53218</v>
      </c>
      <c r="B290" s="62">
        <v>43159</v>
      </c>
      <c r="C290" s="63">
        <v>43159.642847222225</v>
      </c>
      <c r="D290" s="61" t="s">
        <v>293</v>
      </c>
      <c r="E290" s="61" t="s">
        <v>324</v>
      </c>
      <c r="F290" s="61">
        <v>10</v>
      </c>
      <c r="G290" s="61" t="s">
        <v>295</v>
      </c>
      <c r="H290" s="61" t="s">
        <v>296</v>
      </c>
      <c r="I290" s="61" t="s">
        <v>801</v>
      </c>
      <c r="J290" s="122" t="s">
        <v>802</v>
      </c>
      <c r="K290" s="61"/>
      <c r="L290" s="23"/>
    </row>
    <row r="291" spans="1:12" ht="15" hidden="1" outlineLevel="1" x14ac:dyDescent="0.25">
      <c r="A291" s="118"/>
      <c r="B291" s="118"/>
      <c r="C291" s="118"/>
      <c r="D291" s="118"/>
      <c r="E291" s="118"/>
      <c r="F291" s="118"/>
      <c r="G291" s="118"/>
      <c r="H291" s="118"/>
      <c r="I291" s="118"/>
      <c r="J291" s="127"/>
      <c r="K291" s="118"/>
      <c r="L291" s="118"/>
    </row>
    <row r="292" spans="1:12" ht="15" hidden="1" outlineLevel="1" x14ac:dyDescent="0.25">
      <c r="A292" s="118"/>
      <c r="B292" s="118"/>
      <c r="C292" s="118"/>
      <c r="D292" s="118"/>
      <c r="E292" s="128" t="s">
        <v>549</v>
      </c>
      <c r="F292" s="118"/>
      <c r="G292" s="118"/>
      <c r="H292" s="118"/>
      <c r="I292" s="118"/>
      <c r="J292" s="127"/>
      <c r="K292" s="118"/>
      <c r="L292" s="118"/>
    </row>
    <row r="293" spans="1:12" ht="15" hidden="1" outlineLevel="1" x14ac:dyDescent="0.25">
      <c r="A293" s="118"/>
      <c r="B293" s="118"/>
      <c r="C293" s="118"/>
      <c r="D293" s="118"/>
      <c r="E293" s="129" t="s">
        <v>550</v>
      </c>
      <c r="F293" s="118">
        <f>SUMIF(H148:H290,"Ne",F148:F290)</f>
        <v>3127</v>
      </c>
      <c r="G293" s="118"/>
      <c r="H293" s="118"/>
      <c r="I293" s="118"/>
      <c r="J293" s="127"/>
      <c r="K293" s="118"/>
      <c r="L293" s="118"/>
    </row>
    <row r="294" spans="1:12" ht="15" hidden="1" outlineLevel="1" x14ac:dyDescent="0.25">
      <c r="A294" s="118"/>
      <c r="B294" s="118"/>
      <c r="C294" s="118"/>
      <c r="D294" s="118"/>
      <c r="E294" s="129" t="s">
        <v>551</v>
      </c>
      <c r="F294" s="130">
        <f>F293/60</f>
        <v>52.116666666666667</v>
      </c>
      <c r="G294" s="118"/>
      <c r="H294" s="118"/>
      <c r="I294" s="118"/>
      <c r="J294" s="127"/>
      <c r="K294" s="118"/>
      <c r="L294" s="118"/>
    </row>
    <row r="295" spans="1:12" ht="15" hidden="1" outlineLevel="1" x14ac:dyDescent="0.25">
      <c r="A295" s="118"/>
      <c r="B295" s="118"/>
      <c r="C295" s="118"/>
      <c r="D295" s="118"/>
      <c r="E295" s="129" t="s">
        <v>552</v>
      </c>
      <c r="F295" s="130">
        <f>F294/8</f>
        <v>6.5145833333333334</v>
      </c>
      <c r="G295" s="118"/>
      <c r="H295" s="118"/>
      <c r="I295" s="118"/>
      <c r="J295" s="127"/>
      <c r="K295" s="118"/>
      <c r="L295" s="118"/>
    </row>
    <row r="296" spans="1:12" ht="15" collapsed="1" x14ac:dyDescent="0.25">
      <c r="A296" s="69">
        <v>43160</v>
      </c>
      <c r="L296" s="118"/>
    </row>
    <row r="297" spans="1:12" hidden="1" outlineLevel="1" x14ac:dyDescent="0.2">
      <c r="A297" s="21" t="s">
        <v>281</v>
      </c>
      <c r="B297" s="21" t="s">
        <v>282</v>
      </c>
      <c r="C297" s="21" t="s">
        <v>283</v>
      </c>
      <c r="D297" s="21" t="s">
        <v>284</v>
      </c>
      <c r="E297" s="21" t="s">
        <v>285</v>
      </c>
      <c r="F297" s="21" t="s">
        <v>286</v>
      </c>
      <c r="G297" s="21" t="s">
        <v>287</v>
      </c>
      <c r="H297" s="21" t="s">
        <v>288</v>
      </c>
      <c r="I297" s="21" t="s">
        <v>289</v>
      </c>
      <c r="J297" s="21" t="s">
        <v>290</v>
      </c>
      <c r="K297" s="21" t="s">
        <v>291</v>
      </c>
      <c r="L297" s="21" t="s">
        <v>292</v>
      </c>
    </row>
    <row r="298" spans="1:12" ht="15" hidden="1" outlineLevel="1" x14ac:dyDescent="0.25">
      <c r="A298" s="148">
        <v>52616</v>
      </c>
      <c r="B298" s="149">
        <v>43137</v>
      </c>
      <c r="C298" s="150">
        <v>43171.405347222222</v>
      </c>
      <c r="D298" s="148" t="s">
        <v>293</v>
      </c>
      <c r="E298" s="148" t="s">
        <v>299</v>
      </c>
      <c r="F298" s="148">
        <v>45</v>
      </c>
      <c r="G298" s="148" t="s">
        <v>308</v>
      </c>
      <c r="H298" s="148" t="s">
        <v>296</v>
      </c>
      <c r="I298" s="148" t="s">
        <v>803</v>
      </c>
      <c r="J298" s="148" t="s">
        <v>804</v>
      </c>
      <c r="K298" s="148"/>
      <c r="L298" s="148"/>
    </row>
    <row r="299" spans="1:12" ht="15" hidden="1" outlineLevel="1" x14ac:dyDescent="0.25">
      <c r="A299" s="148">
        <v>52658</v>
      </c>
      <c r="B299" s="149">
        <v>43138</v>
      </c>
      <c r="C299" s="150">
        <v>43168.645115740743</v>
      </c>
      <c r="D299" s="148" t="s">
        <v>293</v>
      </c>
      <c r="E299" s="148" t="s">
        <v>294</v>
      </c>
      <c r="F299" s="148">
        <v>10</v>
      </c>
      <c r="G299" s="148" t="s">
        <v>295</v>
      </c>
      <c r="H299" s="148" t="s">
        <v>296</v>
      </c>
      <c r="I299" s="148" t="s">
        <v>606</v>
      </c>
      <c r="J299" s="148" t="s">
        <v>607</v>
      </c>
      <c r="K299" s="148"/>
      <c r="L299" s="148"/>
    </row>
    <row r="300" spans="1:12" ht="15" hidden="1" outlineLevel="1" x14ac:dyDescent="0.25">
      <c r="A300" s="148">
        <v>53057</v>
      </c>
      <c r="B300" s="149">
        <v>43153</v>
      </c>
      <c r="C300" s="150">
        <v>43160.649189814816</v>
      </c>
      <c r="D300" s="148" t="s">
        <v>293</v>
      </c>
      <c r="E300" s="148" t="s">
        <v>294</v>
      </c>
      <c r="F300" s="148">
        <v>40</v>
      </c>
      <c r="G300" s="148" t="s">
        <v>295</v>
      </c>
      <c r="H300" s="148" t="s">
        <v>296</v>
      </c>
      <c r="I300" s="148" t="s">
        <v>805</v>
      </c>
      <c r="J300" s="148" t="s">
        <v>806</v>
      </c>
      <c r="K300" s="148"/>
      <c r="L300" s="148"/>
    </row>
    <row r="301" spans="1:12" ht="15" hidden="1" outlineLevel="1" x14ac:dyDescent="0.25">
      <c r="A301" s="148">
        <v>53088</v>
      </c>
      <c r="B301" s="149">
        <v>43154</v>
      </c>
      <c r="C301" s="150">
        <v>43165.453009259261</v>
      </c>
      <c r="D301" s="148" t="s">
        <v>293</v>
      </c>
      <c r="E301" s="148" t="s">
        <v>299</v>
      </c>
      <c r="F301" s="148">
        <v>15</v>
      </c>
      <c r="G301" s="148" t="s">
        <v>295</v>
      </c>
      <c r="H301" s="148" t="s">
        <v>296</v>
      </c>
      <c r="I301" s="148" t="s">
        <v>322</v>
      </c>
      <c r="J301" s="148" t="s">
        <v>807</v>
      </c>
      <c r="K301" s="148"/>
      <c r="L301" s="148"/>
    </row>
    <row r="302" spans="1:12" ht="15" hidden="1" outlineLevel="1" x14ac:dyDescent="0.25">
      <c r="A302" s="148">
        <v>53105</v>
      </c>
      <c r="B302" s="149">
        <v>43157</v>
      </c>
      <c r="C302" s="150">
        <v>43164.440381944441</v>
      </c>
      <c r="D302" s="148" t="s">
        <v>303</v>
      </c>
      <c r="E302" s="148" t="s">
        <v>299</v>
      </c>
      <c r="F302" s="148">
        <v>35</v>
      </c>
      <c r="G302" s="148" t="s">
        <v>308</v>
      </c>
      <c r="H302" s="148" t="s">
        <v>296</v>
      </c>
      <c r="I302" s="148" t="s">
        <v>808</v>
      </c>
      <c r="J302" s="148" t="s">
        <v>809</v>
      </c>
      <c r="K302" s="148"/>
      <c r="L302" s="148"/>
    </row>
    <row r="303" spans="1:12" ht="15" hidden="1" outlineLevel="1" x14ac:dyDescent="0.25">
      <c r="A303" s="148">
        <v>53146</v>
      </c>
      <c r="B303" s="149">
        <v>43157</v>
      </c>
      <c r="C303" s="150">
        <v>43164.671967592592</v>
      </c>
      <c r="D303" s="148" t="s">
        <v>293</v>
      </c>
      <c r="E303" s="148" t="s">
        <v>353</v>
      </c>
      <c r="F303" s="148">
        <v>80</v>
      </c>
      <c r="G303" s="148" t="s">
        <v>295</v>
      </c>
      <c r="H303" s="148" t="s">
        <v>296</v>
      </c>
      <c r="I303" s="148" t="s">
        <v>810</v>
      </c>
      <c r="J303" s="148" t="s">
        <v>811</v>
      </c>
      <c r="K303" s="148"/>
      <c r="L303" s="148"/>
    </row>
    <row r="304" spans="1:12" ht="15" hidden="1" outlineLevel="1" x14ac:dyDescent="0.25">
      <c r="A304" s="148">
        <v>53177</v>
      </c>
      <c r="B304" s="149">
        <v>43158</v>
      </c>
      <c r="C304" s="150">
        <v>43160.620763888888</v>
      </c>
      <c r="D304" s="148" t="s">
        <v>293</v>
      </c>
      <c r="E304" s="148" t="s">
        <v>304</v>
      </c>
      <c r="F304" s="148">
        <v>45</v>
      </c>
      <c r="G304" s="148" t="s">
        <v>295</v>
      </c>
      <c r="H304" s="148" t="s">
        <v>296</v>
      </c>
      <c r="I304" s="148" t="s">
        <v>322</v>
      </c>
      <c r="J304" s="148" t="s">
        <v>812</v>
      </c>
      <c r="K304" s="148"/>
      <c r="L304" s="148"/>
    </row>
    <row r="305" spans="1:12" ht="15" hidden="1" outlineLevel="1" x14ac:dyDescent="0.25">
      <c r="A305" s="148">
        <v>53205</v>
      </c>
      <c r="B305" s="149">
        <v>43159</v>
      </c>
      <c r="C305" s="150">
        <v>43160.632395833331</v>
      </c>
      <c r="D305" s="148" t="s">
        <v>293</v>
      </c>
      <c r="E305" s="148" t="s">
        <v>314</v>
      </c>
      <c r="F305" s="148">
        <v>10</v>
      </c>
      <c r="G305" s="148" t="s">
        <v>295</v>
      </c>
      <c r="H305" s="148" t="s">
        <v>296</v>
      </c>
      <c r="I305" s="148" t="s">
        <v>322</v>
      </c>
      <c r="J305" s="148" t="s">
        <v>813</v>
      </c>
      <c r="K305" s="148"/>
      <c r="L305" s="148"/>
    </row>
    <row r="306" spans="1:12" ht="15" hidden="1" outlineLevel="1" x14ac:dyDescent="0.25">
      <c r="A306" s="148">
        <v>53208</v>
      </c>
      <c r="B306" s="149">
        <v>43159</v>
      </c>
      <c r="C306" s="150">
        <v>43161.413263888891</v>
      </c>
      <c r="D306" s="148" t="s">
        <v>293</v>
      </c>
      <c r="E306" s="148" t="s">
        <v>324</v>
      </c>
      <c r="F306" s="148">
        <v>10</v>
      </c>
      <c r="G306" s="148" t="s">
        <v>295</v>
      </c>
      <c r="H306" s="148" t="s">
        <v>296</v>
      </c>
      <c r="I306" s="148" t="s">
        <v>780</v>
      </c>
      <c r="J306" s="148" t="s">
        <v>814</v>
      </c>
      <c r="K306" s="148"/>
      <c r="L306" s="148"/>
    </row>
    <row r="307" spans="1:12" ht="15" hidden="1" outlineLevel="1" x14ac:dyDescent="0.25">
      <c r="A307" s="148">
        <v>53229</v>
      </c>
      <c r="B307" s="149">
        <v>43160</v>
      </c>
      <c r="C307" s="150">
        <v>43160.442557870374</v>
      </c>
      <c r="D307" s="148" t="s">
        <v>293</v>
      </c>
      <c r="E307" s="148" t="s">
        <v>557</v>
      </c>
      <c r="F307" s="148">
        <v>20</v>
      </c>
      <c r="G307" s="148" t="s">
        <v>295</v>
      </c>
      <c r="H307" s="148" t="s">
        <v>296</v>
      </c>
      <c r="I307" s="148" t="s">
        <v>322</v>
      </c>
      <c r="J307" s="148" t="s">
        <v>815</v>
      </c>
      <c r="K307" s="148"/>
      <c r="L307" s="148"/>
    </row>
    <row r="308" spans="1:12" ht="15" hidden="1" outlineLevel="1" x14ac:dyDescent="0.25">
      <c r="A308" s="148">
        <v>53234</v>
      </c>
      <c r="B308" s="149">
        <v>43160</v>
      </c>
      <c r="C308" s="150">
        <v>43160.491712962961</v>
      </c>
      <c r="D308" s="148" t="s">
        <v>293</v>
      </c>
      <c r="E308" s="148" t="s">
        <v>321</v>
      </c>
      <c r="F308" s="148">
        <v>15</v>
      </c>
      <c r="G308" s="148" t="s">
        <v>295</v>
      </c>
      <c r="H308" s="148" t="s">
        <v>296</v>
      </c>
      <c r="I308" s="148" t="s">
        <v>322</v>
      </c>
      <c r="J308" s="148" t="s">
        <v>816</v>
      </c>
      <c r="K308" s="148"/>
      <c r="L308" s="148"/>
    </row>
    <row r="309" spans="1:12" ht="15" hidden="1" outlineLevel="1" x14ac:dyDescent="0.25">
      <c r="A309" s="148">
        <v>53241</v>
      </c>
      <c r="B309" s="149">
        <v>43160</v>
      </c>
      <c r="C309" s="150">
        <v>43160.568888888891</v>
      </c>
      <c r="D309" s="148" t="s">
        <v>293</v>
      </c>
      <c r="E309" s="148" t="s">
        <v>344</v>
      </c>
      <c r="F309" s="148">
        <v>10</v>
      </c>
      <c r="G309" s="148" t="s">
        <v>295</v>
      </c>
      <c r="H309" s="148" t="s">
        <v>296</v>
      </c>
      <c r="I309" s="148" t="s">
        <v>817</v>
      </c>
      <c r="J309" s="148" t="s">
        <v>818</v>
      </c>
      <c r="K309" s="148"/>
      <c r="L309" s="148"/>
    </row>
    <row r="310" spans="1:12" ht="15" hidden="1" outlineLevel="1" x14ac:dyDescent="0.25">
      <c r="A310" s="148">
        <v>53250</v>
      </c>
      <c r="B310" s="149">
        <v>43160</v>
      </c>
      <c r="C310" s="150">
        <v>43160.666631944441</v>
      </c>
      <c r="D310" s="148" t="s">
        <v>293</v>
      </c>
      <c r="E310" s="148" t="s">
        <v>324</v>
      </c>
      <c r="F310" s="148">
        <v>10</v>
      </c>
      <c r="G310" s="148" t="s">
        <v>295</v>
      </c>
      <c r="H310" s="148" t="s">
        <v>296</v>
      </c>
      <c r="I310" s="148" t="s">
        <v>819</v>
      </c>
      <c r="J310" s="148" t="s">
        <v>820</v>
      </c>
      <c r="K310" s="148"/>
      <c r="L310" s="148"/>
    </row>
    <row r="311" spans="1:12" ht="15" hidden="1" outlineLevel="1" x14ac:dyDescent="0.25">
      <c r="A311" s="148">
        <v>53252</v>
      </c>
      <c r="B311" s="149">
        <v>43160</v>
      </c>
      <c r="C311" s="150">
        <v>43160.692453703705</v>
      </c>
      <c r="D311" s="148" t="s">
        <v>293</v>
      </c>
      <c r="E311" s="148" t="s">
        <v>311</v>
      </c>
      <c r="F311" s="148">
        <v>10</v>
      </c>
      <c r="G311" s="148" t="s">
        <v>295</v>
      </c>
      <c r="H311" s="148" t="s">
        <v>296</v>
      </c>
      <c r="I311" s="148"/>
      <c r="J311" s="148" t="s">
        <v>821</v>
      </c>
      <c r="K311" s="148"/>
      <c r="L311" s="148"/>
    </row>
    <row r="312" spans="1:12" ht="15" hidden="1" outlineLevel="1" x14ac:dyDescent="0.25">
      <c r="A312" s="148">
        <v>53255</v>
      </c>
      <c r="B312" s="149">
        <v>43160</v>
      </c>
      <c r="C312" s="150">
        <v>43161.45994212963</v>
      </c>
      <c r="D312" s="148" t="s">
        <v>293</v>
      </c>
      <c r="E312" s="148" t="s">
        <v>311</v>
      </c>
      <c r="F312" s="148">
        <v>10</v>
      </c>
      <c r="G312" s="148" t="s">
        <v>295</v>
      </c>
      <c r="H312" s="148" t="s">
        <v>300</v>
      </c>
      <c r="I312" s="148" t="s">
        <v>322</v>
      </c>
      <c r="J312" s="148" t="s">
        <v>822</v>
      </c>
      <c r="K312" s="148"/>
      <c r="L312" s="148"/>
    </row>
    <row r="313" spans="1:12" ht="15" hidden="1" outlineLevel="1" x14ac:dyDescent="0.25">
      <c r="A313" s="148">
        <v>53261</v>
      </c>
      <c r="B313" s="149">
        <v>43161</v>
      </c>
      <c r="C313" s="150">
        <v>43161.417407407411</v>
      </c>
      <c r="D313" s="148" t="s">
        <v>293</v>
      </c>
      <c r="E313" s="148" t="s">
        <v>294</v>
      </c>
      <c r="F313" s="148">
        <v>15</v>
      </c>
      <c r="G313" s="148" t="s">
        <v>295</v>
      </c>
      <c r="H313" s="148" t="s">
        <v>296</v>
      </c>
      <c r="I313" s="148" t="s">
        <v>823</v>
      </c>
      <c r="J313" s="148" t="s">
        <v>824</v>
      </c>
      <c r="K313" s="148"/>
      <c r="L313" s="148"/>
    </row>
    <row r="314" spans="1:12" ht="15" hidden="1" outlineLevel="1" x14ac:dyDescent="0.25">
      <c r="A314" s="148">
        <v>53263</v>
      </c>
      <c r="B314" s="149">
        <v>43161</v>
      </c>
      <c r="C314" s="150">
        <v>43161.460115740738</v>
      </c>
      <c r="D314" s="148" t="s">
        <v>293</v>
      </c>
      <c r="E314" s="148" t="s">
        <v>321</v>
      </c>
      <c r="F314" s="148">
        <v>10</v>
      </c>
      <c r="G314" s="148" t="s">
        <v>295</v>
      </c>
      <c r="H314" s="148" t="s">
        <v>296</v>
      </c>
      <c r="I314" s="148" t="s">
        <v>322</v>
      </c>
      <c r="J314" s="148" t="s">
        <v>825</v>
      </c>
      <c r="K314" s="148"/>
      <c r="L314" s="148"/>
    </row>
    <row r="315" spans="1:12" ht="15" hidden="1" outlineLevel="1" x14ac:dyDescent="0.25">
      <c r="A315" s="148">
        <v>53266</v>
      </c>
      <c r="B315" s="149">
        <v>43161</v>
      </c>
      <c r="C315" s="150">
        <v>43161.627696759257</v>
      </c>
      <c r="D315" s="148" t="s">
        <v>293</v>
      </c>
      <c r="E315" s="148" t="s">
        <v>413</v>
      </c>
      <c r="F315" s="148">
        <v>20</v>
      </c>
      <c r="G315" s="148" t="s">
        <v>295</v>
      </c>
      <c r="H315" s="148" t="s">
        <v>296</v>
      </c>
      <c r="I315" s="148" t="s">
        <v>826</v>
      </c>
      <c r="J315" s="148" t="s">
        <v>827</v>
      </c>
      <c r="K315" s="148"/>
      <c r="L315" s="148"/>
    </row>
    <row r="316" spans="1:12" ht="15" hidden="1" outlineLevel="1" x14ac:dyDescent="0.25">
      <c r="A316" s="148">
        <v>53267</v>
      </c>
      <c r="B316" s="149">
        <v>43161</v>
      </c>
      <c r="C316" s="150">
        <v>43164.381296296298</v>
      </c>
      <c r="D316" s="148" t="s">
        <v>293</v>
      </c>
      <c r="E316" s="148" t="s">
        <v>304</v>
      </c>
      <c r="F316" s="148">
        <v>15</v>
      </c>
      <c r="G316" s="148" t="s">
        <v>295</v>
      </c>
      <c r="H316" s="148" t="s">
        <v>296</v>
      </c>
      <c r="I316" s="148" t="s">
        <v>322</v>
      </c>
      <c r="J316" s="148" t="s">
        <v>828</v>
      </c>
      <c r="K316" s="148"/>
      <c r="L316" s="148"/>
    </row>
    <row r="317" spans="1:12" ht="15" hidden="1" outlineLevel="1" x14ac:dyDescent="0.25">
      <c r="A317" s="148">
        <v>53271</v>
      </c>
      <c r="B317" s="149">
        <v>43161</v>
      </c>
      <c r="C317" s="150">
        <v>43161.613692129627</v>
      </c>
      <c r="D317" s="148" t="s">
        <v>293</v>
      </c>
      <c r="E317" s="148" t="s">
        <v>331</v>
      </c>
      <c r="F317" s="148">
        <v>10</v>
      </c>
      <c r="G317" s="148" t="s">
        <v>295</v>
      </c>
      <c r="H317" s="148" t="s">
        <v>296</v>
      </c>
      <c r="I317" s="148" t="s">
        <v>322</v>
      </c>
      <c r="J317" s="148" t="s">
        <v>829</v>
      </c>
      <c r="K317" s="148"/>
      <c r="L317" s="148"/>
    </row>
    <row r="318" spans="1:12" ht="15" hidden="1" outlineLevel="1" x14ac:dyDescent="0.25">
      <c r="A318" s="148">
        <v>53272</v>
      </c>
      <c r="B318" s="149">
        <v>43161</v>
      </c>
      <c r="C318" s="150">
        <v>43161.614918981482</v>
      </c>
      <c r="D318" s="148" t="s">
        <v>293</v>
      </c>
      <c r="E318" s="148" t="s">
        <v>331</v>
      </c>
      <c r="F318" s="148">
        <v>10</v>
      </c>
      <c r="G318" s="148" t="s">
        <v>295</v>
      </c>
      <c r="H318" s="148" t="s">
        <v>296</v>
      </c>
      <c r="I318" s="148" t="s">
        <v>322</v>
      </c>
      <c r="J318" s="148" t="s">
        <v>830</v>
      </c>
      <c r="K318" s="148"/>
      <c r="L318" s="148"/>
    </row>
    <row r="319" spans="1:12" ht="15" hidden="1" outlineLevel="1" x14ac:dyDescent="0.25">
      <c r="A319" s="148">
        <v>53282</v>
      </c>
      <c r="B319" s="149">
        <v>43161</v>
      </c>
      <c r="C319" s="150">
        <v>43161.681608796294</v>
      </c>
      <c r="D319" s="148" t="s">
        <v>293</v>
      </c>
      <c r="E319" s="148" t="s">
        <v>340</v>
      </c>
      <c r="F319" s="148">
        <v>10</v>
      </c>
      <c r="G319" s="148" t="s">
        <v>295</v>
      </c>
      <c r="H319" s="148" t="s">
        <v>296</v>
      </c>
      <c r="I319" s="148" t="s">
        <v>322</v>
      </c>
      <c r="J319" s="148" t="s">
        <v>831</v>
      </c>
      <c r="K319" s="148"/>
      <c r="L319" s="148"/>
    </row>
    <row r="320" spans="1:12" ht="15" hidden="1" outlineLevel="1" x14ac:dyDescent="0.25">
      <c r="A320" s="148">
        <v>53285</v>
      </c>
      <c r="B320" s="149">
        <v>43164</v>
      </c>
      <c r="C320" s="150">
        <v>43164.388252314813</v>
      </c>
      <c r="D320" s="148" t="s">
        <v>293</v>
      </c>
      <c r="E320" s="148" t="s">
        <v>324</v>
      </c>
      <c r="F320" s="148">
        <v>10</v>
      </c>
      <c r="G320" s="148" t="s">
        <v>295</v>
      </c>
      <c r="H320" s="148" t="s">
        <v>296</v>
      </c>
      <c r="I320" s="148" t="s">
        <v>832</v>
      </c>
      <c r="J320" s="148" t="s">
        <v>833</v>
      </c>
      <c r="K320" s="148"/>
      <c r="L320" s="148"/>
    </row>
    <row r="321" spans="1:12" ht="15" hidden="1" outlineLevel="1" x14ac:dyDescent="0.25">
      <c r="A321" s="148">
        <v>53286</v>
      </c>
      <c r="B321" s="149">
        <v>43164</v>
      </c>
      <c r="C321" s="150">
        <v>43164.399016203701</v>
      </c>
      <c r="D321" s="148" t="s">
        <v>293</v>
      </c>
      <c r="E321" s="148" t="s">
        <v>356</v>
      </c>
      <c r="F321" s="148">
        <v>10</v>
      </c>
      <c r="G321" s="148" t="s">
        <v>295</v>
      </c>
      <c r="H321" s="148" t="s">
        <v>296</v>
      </c>
      <c r="I321" s="148" t="s">
        <v>834</v>
      </c>
      <c r="J321" s="148" t="s">
        <v>835</v>
      </c>
      <c r="K321" s="148"/>
      <c r="L321" s="148"/>
    </row>
    <row r="322" spans="1:12" ht="15" hidden="1" outlineLevel="1" x14ac:dyDescent="0.25">
      <c r="A322" s="148">
        <v>53296</v>
      </c>
      <c r="B322" s="149">
        <v>43164</v>
      </c>
      <c r="C322" s="150">
        <v>43164.518125000002</v>
      </c>
      <c r="D322" s="148" t="s">
        <v>293</v>
      </c>
      <c r="E322" s="148" t="s">
        <v>340</v>
      </c>
      <c r="F322" s="148">
        <v>10</v>
      </c>
      <c r="G322" s="148" t="s">
        <v>295</v>
      </c>
      <c r="H322" s="148" t="s">
        <v>296</v>
      </c>
      <c r="I322" s="148" t="s">
        <v>322</v>
      </c>
      <c r="J322" s="148" t="s">
        <v>836</v>
      </c>
      <c r="K322" s="148"/>
      <c r="L322" s="148"/>
    </row>
    <row r="323" spans="1:12" ht="15" hidden="1" outlineLevel="1" x14ac:dyDescent="0.25">
      <c r="A323" s="148">
        <v>53297</v>
      </c>
      <c r="B323" s="149">
        <v>43164</v>
      </c>
      <c r="C323" s="150">
        <v>43164.516157407408</v>
      </c>
      <c r="D323" s="148" t="s">
        <v>293</v>
      </c>
      <c r="E323" s="148" t="s">
        <v>413</v>
      </c>
      <c r="F323" s="148">
        <v>15</v>
      </c>
      <c r="G323" s="148" t="s">
        <v>295</v>
      </c>
      <c r="H323" s="148" t="s">
        <v>296</v>
      </c>
      <c r="I323" s="148" t="s">
        <v>322</v>
      </c>
      <c r="J323" s="148" t="s">
        <v>837</v>
      </c>
      <c r="K323" s="148"/>
      <c r="L323" s="148"/>
    </row>
    <row r="324" spans="1:12" ht="15" hidden="1" outlineLevel="1" x14ac:dyDescent="0.25">
      <c r="A324" s="148">
        <v>53299</v>
      </c>
      <c r="B324" s="149">
        <v>43164</v>
      </c>
      <c r="C324" s="150">
        <v>43171.485439814816</v>
      </c>
      <c r="D324" s="148" t="s">
        <v>293</v>
      </c>
      <c r="E324" s="148" t="s">
        <v>838</v>
      </c>
      <c r="F324" s="148">
        <v>180</v>
      </c>
      <c r="G324" s="148" t="s">
        <v>295</v>
      </c>
      <c r="H324" s="148" t="s">
        <v>296</v>
      </c>
      <c r="I324" s="148" t="s">
        <v>839</v>
      </c>
      <c r="J324" s="148" t="s">
        <v>840</v>
      </c>
      <c r="K324" s="148"/>
      <c r="L324" s="148"/>
    </row>
    <row r="325" spans="1:12" ht="15" hidden="1" outlineLevel="1" x14ac:dyDescent="0.25">
      <c r="A325" s="148">
        <v>53301</v>
      </c>
      <c r="B325" s="149">
        <v>43164</v>
      </c>
      <c r="C325" s="150">
        <v>43165.657372685186</v>
      </c>
      <c r="D325" s="148" t="s">
        <v>293</v>
      </c>
      <c r="E325" s="148" t="s">
        <v>356</v>
      </c>
      <c r="F325" s="148">
        <v>30</v>
      </c>
      <c r="G325" s="148" t="s">
        <v>295</v>
      </c>
      <c r="H325" s="148" t="s">
        <v>296</v>
      </c>
      <c r="I325" s="148" t="s">
        <v>841</v>
      </c>
      <c r="J325" s="148" t="s">
        <v>842</v>
      </c>
      <c r="K325" s="148"/>
      <c r="L325" s="148"/>
    </row>
    <row r="326" spans="1:12" ht="15" hidden="1" outlineLevel="1" x14ac:dyDescent="0.25">
      <c r="A326" s="148">
        <v>53303</v>
      </c>
      <c r="B326" s="149">
        <v>43164</v>
      </c>
      <c r="C326" s="150">
        <v>43164.629178240742</v>
      </c>
      <c r="D326" s="148" t="s">
        <v>293</v>
      </c>
      <c r="E326" s="148" t="s">
        <v>321</v>
      </c>
      <c r="F326" s="148">
        <v>10</v>
      </c>
      <c r="G326" s="148" t="s">
        <v>295</v>
      </c>
      <c r="H326" s="148" t="s">
        <v>296</v>
      </c>
      <c r="I326" s="148" t="s">
        <v>322</v>
      </c>
      <c r="J326" s="148" t="s">
        <v>843</v>
      </c>
      <c r="K326" s="148"/>
      <c r="L326" s="148"/>
    </row>
    <row r="327" spans="1:12" ht="15" hidden="1" outlineLevel="1" x14ac:dyDescent="0.25">
      <c r="A327" s="148">
        <v>53305</v>
      </c>
      <c r="B327" s="149">
        <v>43164</v>
      </c>
      <c r="C327" s="150">
        <v>43164.62395833333</v>
      </c>
      <c r="D327" s="148" t="s">
        <v>293</v>
      </c>
      <c r="E327" s="148" t="s">
        <v>331</v>
      </c>
      <c r="F327" s="148">
        <v>10</v>
      </c>
      <c r="G327" s="148" t="s">
        <v>295</v>
      </c>
      <c r="H327" s="148" t="s">
        <v>296</v>
      </c>
      <c r="I327" s="148" t="s">
        <v>322</v>
      </c>
      <c r="J327" s="148" t="s">
        <v>844</v>
      </c>
      <c r="K327" s="148"/>
      <c r="L327" s="148"/>
    </row>
    <row r="328" spans="1:12" ht="15" hidden="1" outlineLevel="1" x14ac:dyDescent="0.25">
      <c r="A328" s="148">
        <v>53307</v>
      </c>
      <c r="B328" s="149">
        <v>43164</v>
      </c>
      <c r="C328" s="150">
        <v>43165.39230324074</v>
      </c>
      <c r="D328" s="148" t="s">
        <v>293</v>
      </c>
      <c r="E328" s="148" t="s">
        <v>324</v>
      </c>
      <c r="F328" s="148">
        <v>10</v>
      </c>
      <c r="G328" s="148" t="s">
        <v>295</v>
      </c>
      <c r="H328" s="148" t="s">
        <v>296</v>
      </c>
      <c r="I328" s="148" t="s">
        <v>845</v>
      </c>
      <c r="J328" s="148" t="s">
        <v>846</v>
      </c>
      <c r="K328" s="148"/>
      <c r="L328" s="148"/>
    </row>
    <row r="329" spans="1:12" ht="15" hidden="1" outlineLevel="1" x14ac:dyDescent="0.25">
      <c r="A329" s="148">
        <v>53309</v>
      </c>
      <c r="B329" s="149">
        <v>43164</v>
      </c>
      <c r="C329" s="150">
        <v>43164.675462962965</v>
      </c>
      <c r="D329" s="148" t="s">
        <v>293</v>
      </c>
      <c r="E329" s="148" t="s">
        <v>331</v>
      </c>
      <c r="F329" s="148">
        <v>10</v>
      </c>
      <c r="G329" s="148" t="s">
        <v>295</v>
      </c>
      <c r="H329" s="148" t="s">
        <v>296</v>
      </c>
      <c r="I329" s="148" t="s">
        <v>847</v>
      </c>
      <c r="J329" s="148" t="s">
        <v>848</v>
      </c>
      <c r="K329" s="148"/>
      <c r="L329" s="148"/>
    </row>
    <row r="330" spans="1:12" ht="15" hidden="1" outlineLevel="1" x14ac:dyDescent="0.25">
      <c r="A330" s="148">
        <v>53310</v>
      </c>
      <c r="B330" s="149">
        <v>43164</v>
      </c>
      <c r="C330" s="150">
        <v>43165.40320601852</v>
      </c>
      <c r="D330" s="148" t="s">
        <v>293</v>
      </c>
      <c r="E330" s="148" t="s">
        <v>324</v>
      </c>
      <c r="F330" s="148">
        <v>10</v>
      </c>
      <c r="G330" s="148" t="s">
        <v>295</v>
      </c>
      <c r="H330" s="148" t="s">
        <v>296</v>
      </c>
      <c r="I330" s="148" t="s">
        <v>780</v>
      </c>
      <c r="J330" s="148" t="s">
        <v>849</v>
      </c>
      <c r="K330" s="148"/>
      <c r="L330" s="148"/>
    </row>
    <row r="331" spans="1:12" ht="15" hidden="1" outlineLevel="1" x14ac:dyDescent="0.25">
      <c r="A331" s="148">
        <v>53314</v>
      </c>
      <c r="B331" s="149">
        <v>43164</v>
      </c>
      <c r="C331" s="150">
        <v>43164.683310185188</v>
      </c>
      <c r="D331" s="148" t="s">
        <v>293</v>
      </c>
      <c r="E331" s="148" t="s">
        <v>340</v>
      </c>
      <c r="F331" s="148">
        <v>10</v>
      </c>
      <c r="G331" s="148" t="s">
        <v>295</v>
      </c>
      <c r="H331" s="148" t="s">
        <v>296</v>
      </c>
      <c r="I331" s="148" t="s">
        <v>322</v>
      </c>
      <c r="J331" s="148" t="s">
        <v>850</v>
      </c>
      <c r="K331" s="148"/>
      <c r="L331" s="148"/>
    </row>
    <row r="332" spans="1:12" ht="15" hidden="1" outlineLevel="1" x14ac:dyDescent="0.25">
      <c r="A332" s="148">
        <v>52966</v>
      </c>
      <c r="B332" s="149">
        <v>43150</v>
      </c>
      <c r="C332" s="150">
        <v>43171.482048611113</v>
      </c>
      <c r="D332" s="148" t="s">
        <v>293</v>
      </c>
      <c r="E332" s="148" t="s">
        <v>324</v>
      </c>
      <c r="F332" s="148">
        <v>10</v>
      </c>
      <c r="G332" s="148" t="s">
        <v>295</v>
      </c>
      <c r="H332" s="148" t="s">
        <v>296</v>
      </c>
      <c r="I332" s="148" t="s">
        <v>851</v>
      </c>
      <c r="J332" s="148" t="s">
        <v>852</v>
      </c>
      <c r="K332" s="148"/>
      <c r="L332" s="148"/>
    </row>
    <row r="333" spans="1:12" ht="15" hidden="1" outlineLevel="1" x14ac:dyDescent="0.25">
      <c r="A333" s="148">
        <v>52311</v>
      </c>
      <c r="B333" s="149">
        <v>43124</v>
      </c>
      <c r="C333" s="150">
        <v>43171.552905092591</v>
      </c>
      <c r="D333" s="148" t="s">
        <v>293</v>
      </c>
      <c r="E333" s="148" t="s">
        <v>557</v>
      </c>
      <c r="F333" s="148">
        <v>120</v>
      </c>
      <c r="G333" s="148" t="s">
        <v>295</v>
      </c>
      <c r="H333" s="148" t="s">
        <v>296</v>
      </c>
      <c r="I333" s="148" t="s">
        <v>853</v>
      </c>
      <c r="J333" s="148" t="s">
        <v>854</v>
      </c>
      <c r="K333" s="148"/>
      <c r="L333" s="148"/>
    </row>
    <row r="334" spans="1:12" ht="15" hidden="1" outlineLevel="1" x14ac:dyDescent="0.25">
      <c r="A334" s="148">
        <v>52128</v>
      </c>
      <c r="B334" s="149">
        <v>43116</v>
      </c>
      <c r="C334" s="150">
        <v>43160.654236111113</v>
      </c>
      <c r="D334" s="148" t="s">
        <v>293</v>
      </c>
      <c r="E334" s="148" t="s">
        <v>299</v>
      </c>
      <c r="F334" s="148">
        <v>40</v>
      </c>
      <c r="G334" s="148" t="s">
        <v>295</v>
      </c>
      <c r="H334" s="148" t="s">
        <v>296</v>
      </c>
      <c r="I334" s="148" t="s">
        <v>855</v>
      </c>
      <c r="J334" s="148" t="s">
        <v>856</v>
      </c>
      <c r="K334" s="148"/>
      <c r="L334" s="148"/>
    </row>
    <row r="335" spans="1:12" ht="15" hidden="1" outlineLevel="1" x14ac:dyDescent="0.25">
      <c r="A335" s="148">
        <v>51490</v>
      </c>
      <c r="B335" s="149">
        <v>43082</v>
      </c>
      <c r="C335" s="150">
        <v>43172.626423611109</v>
      </c>
      <c r="D335" s="148" t="s">
        <v>293</v>
      </c>
      <c r="E335" s="148" t="s">
        <v>311</v>
      </c>
      <c r="F335" s="148">
        <v>135</v>
      </c>
      <c r="G335" s="148" t="s">
        <v>857</v>
      </c>
      <c r="H335" s="148" t="s">
        <v>348</v>
      </c>
      <c r="I335" s="148" t="s">
        <v>858</v>
      </c>
      <c r="J335" s="148" t="s">
        <v>859</v>
      </c>
      <c r="K335" s="148"/>
      <c r="L335" s="148"/>
    </row>
    <row r="336" spans="1:12" ht="15" hidden="1" outlineLevel="1" x14ac:dyDescent="0.25">
      <c r="A336" s="148">
        <v>51195</v>
      </c>
      <c r="B336" s="149">
        <v>43073</v>
      </c>
      <c r="C336" s="150">
        <v>43172.555347222224</v>
      </c>
      <c r="D336" s="148" t="s">
        <v>293</v>
      </c>
      <c r="E336" s="148" t="s">
        <v>321</v>
      </c>
      <c r="F336" s="148">
        <v>95</v>
      </c>
      <c r="G336" s="148" t="s">
        <v>860</v>
      </c>
      <c r="H336" s="148" t="s">
        <v>296</v>
      </c>
      <c r="I336" s="148" t="s">
        <v>861</v>
      </c>
      <c r="J336" s="148" t="s">
        <v>862</v>
      </c>
      <c r="K336" s="148"/>
      <c r="L336" s="148"/>
    </row>
    <row r="337" spans="1:12" ht="15" hidden="1" outlineLevel="1" x14ac:dyDescent="0.25">
      <c r="A337" s="148">
        <v>49560</v>
      </c>
      <c r="B337" s="149">
        <v>42984</v>
      </c>
      <c r="C337" s="150">
        <v>43171.619872685187</v>
      </c>
      <c r="D337" s="148" t="s">
        <v>293</v>
      </c>
      <c r="E337" s="148" t="s">
        <v>632</v>
      </c>
      <c r="F337" s="148">
        <v>20</v>
      </c>
      <c r="G337" s="148" t="s">
        <v>295</v>
      </c>
      <c r="H337" s="148" t="s">
        <v>296</v>
      </c>
      <c r="I337" s="148" t="s">
        <v>863</v>
      </c>
      <c r="J337" s="148" t="s">
        <v>864</v>
      </c>
      <c r="K337" s="148"/>
      <c r="L337" s="148"/>
    </row>
    <row r="338" spans="1:12" ht="15" hidden="1" outlineLevel="1" x14ac:dyDescent="0.25">
      <c r="A338" s="148">
        <v>53317</v>
      </c>
      <c r="B338" s="149">
        <v>43165</v>
      </c>
      <c r="C338" s="150">
        <v>43165.415590277778</v>
      </c>
      <c r="D338" s="148" t="s">
        <v>293</v>
      </c>
      <c r="E338" s="148" t="s">
        <v>314</v>
      </c>
      <c r="F338" s="148">
        <v>15</v>
      </c>
      <c r="G338" s="148" t="s">
        <v>295</v>
      </c>
      <c r="H338" s="148" t="s">
        <v>296</v>
      </c>
      <c r="I338" s="148" t="s">
        <v>865</v>
      </c>
      <c r="J338" s="148" t="s">
        <v>866</v>
      </c>
      <c r="K338" s="148"/>
      <c r="L338" s="148"/>
    </row>
    <row r="339" spans="1:12" ht="15" hidden="1" outlineLevel="1" x14ac:dyDescent="0.25">
      <c r="A339" s="148">
        <v>53320</v>
      </c>
      <c r="B339" s="149">
        <v>43165</v>
      </c>
      <c r="C339" s="150">
        <v>43165.418958333335</v>
      </c>
      <c r="D339" s="148" t="s">
        <v>293</v>
      </c>
      <c r="E339" s="148" t="s">
        <v>340</v>
      </c>
      <c r="F339" s="148">
        <v>10</v>
      </c>
      <c r="G339" s="148" t="s">
        <v>295</v>
      </c>
      <c r="H339" s="148" t="s">
        <v>296</v>
      </c>
      <c r="I339" s="148" t="s">
        <v>322</v>
      </c>
      <c r="J339" s="148" t="s">
        <v>867</v>
      </c>
      <c r="K339" s="148"/>
      <c r="L339" s="148"/>
    </row>
    <row r="340" spans="1:12" ht="15" hidden="1" outlineLevel="1" x14ac:dyDescent="0.25">
      <c r="A340" s="148">
        <v>53334</v>
      </c>
      <c r="B340" s="149">
        <v>43165</v>
      </c>
      <c r="C340" s="150">
        <v>43165.673148148147</v>
      </c>
      <c r="D340" s="148" t="s">
        <v>293</v>
      </c>
      <c r="E340" s="148" t="s">
        <v>353</v>
      </c>
      <c r="F340" s="148">
        <v>15</v>
      </c>
      <c r="G340" s="148" t="s">
        <v>295</v>
      </c>
      <c r="H340" s="148" t="s">
        <v>296</v>
      </c>
      <c r="I340" s="148" t="s">
        <v>868</v>
      </c>
      <c r="J340" s="148" t="s">
        <v>869</v>
      </c>
      <c r="K340" s="148"/>
      <c r="L340" s="148"/>
    </row>
    <row r="341" spans="1:12" ht="15" hidden="1" outlineLevel="1" x14ac:dyDescent="0.25">
      <c r="A341" s="148">
        <v>53337</v>
      </c>
      <c r="B341" s="149">
        <v>43165</v>
      </c>
      <c r="C341" s="150">
        <v>43166.400335648148</v>
      </c>
      <c r="D341" s="148" t="s">
        <v>293</v>
      </c>
      <c r="E341" s="148" t="s">
        <v>324</v>
      </c>
      <c r="F341" s="148">
        <v>10</v>
      </c>
      <c r="G341" s="148" t="s">
        <v>295</v>
      </c>
      <c r="H341" s="148" t="s">
        <v>296</v>
      </c>
      <c r="I341" s="148" t="s">
        <v>780</v>
      </c>
      <c r="J341" s="148" t="s">
        <v>870</v>
      </c>
      <c r="K341" s="148"/>
      <c r="L341" s="148"/>
    </row>
    <row r="342" spans="1:12" ht="15" hidden="1" outlineLevel="1" x14ac:dyDescent="0.25">
      <c r="A342" s="148">
        <v>53338</v>
      </c>
      <c r="B342" s="149">
        <v>43165</v>
      </c>
      <c r="C342" s="150">
        <v>43166.382592592592</v>
      </c>
      <c r="D342" s="148" t="s">
        <v>293</v>
      </c>
      <c r="E342" s="148" t="s">
        <v>337</v>
      </c>
      <c r="F342" s="148">
        <v>10</v>
      </c>
      <c r="G342" s="148" t="s">
        <v>295</v>
      </c>
      <c r="H342" s="148" t="s">
        <v>296</v>
      </c>
      <c r="I342" s="148" t="s">
        <v>322</v>
      </c>
      <c r="J342" s="148" t="s">
        <v>871</v>
      </c>
      <c r="K342" s="148"/>
      <c r="L342" s="148"/>
    </row>
    <row r="343" spans="1:12" ht="15" hidden="1" outlineLevel="1" x14ac:dyDescent="0.25">
      <c r="A343" s="148">
        <v>53341</v>
      </c>
      <c r="B343" s="149">
        <v>43166</v>
      </c>
      <c r="C343" s="150">
        <v>43166.396296296298</v>
      </c>
      <c r="D343" s="148" t="s">
        <v>293</v>
      </c>
      <c r="E343" s="148" t="s">
        <v>311</v>
      </c>
      <c r="F343" s="148">
        <v>15</v>
      </c>
      <c r="G343" s="148" t="s">
        <v>295</v>
      </c>
      <c r="H343" s="148" t="s">
        <v>296</v>
      </c>
      <c r="I343" s="148" t="s">
        <v>322</v>
      </c>
      <c r="J343" s="148" t="s">
        <v>872</v>
      </c>
      <c r="K343" s="148"/>
      <c r="L343" s="148"/>
    </row>
    <row r="344" spans="1:12" ht="15" hidden="1" outlineLevel="1" x14ac:dyDescent="0.25">
      <c r="A344" s="148">
        <v>53346</v>
      </c>
      <c r="B344" s="149">
        <v>43166</v>
      </c>
      <c r="C344" s="150">
        <v>43166.458807870367</v>
      </c>
      <c r="D344" s="148" t="s">
        <v>293</v>
      </c>
      <c r="E344" s="148" t="s">
        <v>324</v>
      </c>
      <c r="F344" s="148">
        <v>15</v>
      </c>
      <c r="G344" s="148" t="s">
        <v>295</v>
      </c>
      <c r="H344" s="148" t="s">
        <v>296</v>
      </c>
      <c r="I344" s="148" t="s">
        <v>780</v>
      </c>
      <c r="J344" s="148" t="s">
        <v>873</v>
      </c>
      <c r="K344" s="148"/>
      <c r="L344" s="148"/>
    </row>
    <row r="345" spans="1:12" ht="15" hidden="1" outlineLevel="1" x14ac:dyDescent="0.25">
      <c r="A345" s="148">
        <v>53347</v>
      </c>
      <c r="B345" s="149">
        <v>43166</v>
      </c>
      <c r="C345" s="150">
        <v>43166.437118055554</v>
      </c>
      <c r="D345" s="148" t="s">
        <v>293</v>
      </c>
      <c r="E345" s="148" t="s">
        <v>340</v>
      </c>
      <c r="F345" s="148">
        <v>10</v>
      </c>
      <c r="G345" s="148" t="s">
        <v>295</v>
      </c>
      <c r="H345" s="148" t="s">
        <v>296</v>
      </c>
      <c r="I345" s="148" t="s">
        <v>322</v>
      </c>
      <c r="J345" s="148" t="s">
        <v>874</v>
      </c>
      <c r="K345" s="148"/>
      <c r="L345" s="148"/>
    </row>
    <row r="346" spans="1:12" ht="15" hidden="1" outlineLevel="1" x14ac:dyDescent="0.25">
      <c r="A346" s="148">
        <v>53350</v>
      </c>
      <c r="B346" s="149">
        <v>43166</v>
      </c>
      <c r="C346" s="150">
        <v>43166.439456018517</v>
      </c>
      <c r="D346" s="148" t="s">
        <v>293</v>
      </c>
      <c r="E346" s="148" t="s">
        <v>353</v>
      </c>
      <c r="F346" s="148">
        <v>5</v>
      </c>
      <c r="G346" s="148" t="s">
        <v>295</v>
      </c>
      <c r="H346" s="148" t="s">
        <v>296</v>
      </c>
      <c r="I346" s="148" t="s">
        <v>470</v>
      </c>
      <c r="J346" s="148" t="s">
        <v>381</v>
      </c>
      <c r="K346" s="148"/>
      <c r="L346" s="148"/>
    </row>
    <row r="347" spans="1:12" ht="15" hidden="1" outlineLevel="1" x14ac:dyDescent="0.25">
      <c r="A347" s="148">
        <v>53352</v>
      </c>
      <c r="B347" s="149">
        <v>43166</v>
      </c>
      <c r="C347" s="150">
        <v>43166.451724537037</v>
      </c>
      <c r="D347" s="148" t="s">
        <v>293</v>
      </c>
      <c r="E347" s="148" t="s">
        <v>331</v>
      </c>
      <c r="F347" s="148">
        <v>10</v>
      </c>
      <c r="G347" s="148" t="s">
        <v>295</v>
      </c>
      <c r="H347" s="148" t="s">
        <v>296</v>
      </c>
      <c r="I347" s="148" t="s">
        <v>322</v>
      </c>
      <c r="J347" s="148" t="s">
        <v>875</v>
      </c>
      <c r="K347" s="148"/>
      <c r="L347" s="148"/>
    </row>
    <row r="348" spans="1:12" ht="15" hidden="1" outlineLevel="1" x14ac:dyDescent="0.25">
      <c r="A348" s="148">
        <v>53353</v>
      </c>
      <c r="B348" s="149">
        <v>43166</v>
      </c>
      <c r="C348" s="150">
        <v>43166.455833333333</v>
      </c>
      <c r="D348" s="148" t="s">
        <v>293</v>
      </c>
      <c r="E348" s="148" t="s">
        <v>321</v>
      </c>
      <c r="F348" s="148">
        <v>10</v>
      </c>
      <c r="G348" s="148" t="s">
        <v>295</v>
      </c>
      <c r="H348" s="148" t="s">
        <v>296</v>
      </c>
      <c r="I348" s="148" t="s">
        <v>322</v>
      </c>
      <c r="J348" s="148" t="s">
        <v>876</v>
      </c>
      <c r="K348" s="148"/>
      <c r="L348" s="148"/>
    </row>
    <row r="349" spans="1:12" ht="15" hidden="1" outlineLevel="1" x14ac:dyDescent="0.25">
      <c r="A349" s="148">
        <v>53362</v>
      </c>
      <c r="B349" s="149">
        <v>43166</v>
      </c>
      <c r="C349" s="150">
        <v>43166.610023148147</v>
      </c>
      <c r="D349" s="148" t="s">
        <v>293</v>
      </c>
      <c r="E349" s="148" t="s">
        <v>321</v>
      </c>
      <c r="F349" s="148">
        <v>10</v>
      </c>
      <c r="G349" s="148" t="s">
        <v>295</v>
      </c>
      <c r="H349" s="148" t="s">
        <v>296</v>
      </c>
      <c r="I349" s="148" t="s">
        <v>322</v>
      </c>
      <c r="J349" s="148" t="s">
        <v>393</v>
      </c>
      <c r="K349" s="148"/>
      <c r="L349" s="148"/>
    </row>
    <row r="350" spans="1:12" ht="15" hidden="1" outlineLevel="1" x14ac:dyDescent="0.25">
      <c r="A350" s="148">
        <v>53364</v>
      </c>
      <c r="B350" s="149">
        <v>43166</v>
      </c>
      <c r="C350" s="150">
        <v>43166.633229166669</v>
      </c>
      <c r="D350" s="148" t="s">
        <v>293</v>
      </c>
      <c r="E350" s="148" t="s">
        <v>324</v>
      </c>
      <c r="F350" s="148">
        <v>10</v>
      </c>
      <c r="G350" s="148" t="s">
        <v>295</v>
      </c>
      <c r="H350" s="148" t="s">
        <v>296</v>
      </c>
      <c r="I350" s="148" t="s">
        <v>780</v>
      </c>
      <c r="J350" s="148" t="s">
        <v>877</v>
      </c>
      <c r="K350" s="148"/>
      <c r="L350" s="148"/>
    </row>
    <row r="351" spans="1:12" ht="15" hidden="1" outlineLevel="1" x14ac:dyDescent="0.25">
      <c r="A351" s="148">
        <v>53367</v>
      </c>
      <c r="B351" s="149">
        <v>43166</v>
      </c>
      <c r="C351" s="150">
        <v>43166.623692129629</v>
      </c>
      <c r="D351" s="148" t="s">
        <v>293</v>
      </c>
      <c r="E351" s="148" t="s">
        <v>331</v>
      </c>
      <c r="F351" s="148">
        <v>15</v>
      </c>
      <c r="G351" s="148" t="s">
        <v>295</v>
      </c>
      <c r="H351" s="148" t="s">
        <v>296</v>
      </c>
      <c r="I351" s="148" t="s">
        <v>878</v>
      </c>
      <c r="J351" s="148" t="s">
        <v>879</v>
      </c>
      <c r="K351" s="148"/>
      <c r="L351" s="148"/>
    </row>
    <row r="352" spans="1:12" ht="15" hidden="1" outlineLevel="1" x14ac:dyDescent="0.25">
      <c r="A352" s="148">
        <v>53369</v>
      </c>
      <c r="B352" s="149">
        <v>43166</v>
      </c>
      <c r="C352" s="150">
        <v>43172.395254629628</v>
      </c>
      <c r="D352" s="148" t="s">
        <v>293</v>
      </c>
      <c r="E352" s="148" t="s">
        <v>398</v>
      </c>
      <c r="F352" s="148">
        <v>30</v>
      </c>
      <c r="G352" s="148" t="s">
        <v>295</v>
      </c>
      <c r="H352" s="148" t="s">
        <v>296</v>
      </c>
      <c r="I352" s="148" t="s">
        <v>880</v>
      </c>
      <c r="J352" s="148" t="s">
        <v>881</v>
      </c>
      <c r="K352" s="148"/>
      <c r="L352" s="148"/>
    </row>
    <row r="353" spans="1:12" ht="15" hidden="1" outlineLevel="1" x14ac:dyDescent="0.25">
      <c r="A353" s="148">
        <v>53370</v>
      </c>
      <c r="B353" s="149">
        <v>43166</v>
      </c>
      <c r="C353" s="150">
        <v>43166.645520833335</v>
      </c>
      <c r="D353" s="148" t="s">
        <v>293</v>
      </c>
      <c r="E353" s="148" t="s">
        <v>321</v>
      </c>
      <c r="F353" s="148">
        <v>10</v>
      </c>
      <c r="G353" s="148" t="s">
        <v>295</v>
      </c>
      <c r="H353" s="148" t="s">
        <v>296</v>
      </c>
      <c r="I353" s="148" t="s">
        <v>322</v>
      </c>
      <c r="J353" s="148" t="s">
        <v>882</v>
      </c>
      <c r="K353" s="148"/>
      <c r="L353" s="148"/>
    </row>
    <row r="354" spans="1:12" ht="15" hidden="1" outlineLevel="1" x14ac:dyDescent="0.25">
      <c r="A354" s="148">
        <v>53374</v>
      </c>
      <c r="B354" s="149">
        <v>43166</v>
      </c>
      <c r="C354" s="150">
        <v>43178.45585648148</v>
      </c>
      <c r="D354" s="148" t="s">
        <v>293</v>
      </c>
      <c r="E354" s="148" t="s">
        <v>299</v>
      </c>
      <c r="F354" s="148">
        <v>10</v>
      </c>
      <c r="G354" s="148" t="s">
        <v>295</v>
      </c>
      <c r="H354" s="148" t="s">
        <v>296</v>
      </c>
      <c r="I354" s="148" t="s">
        <v>322</v>
      </c>
      <c r="J354" s="148" t="s">
        <v>883</v>
      </c>
      <c r="K354" s="148"/>
      <c r="L354" s="148"/>
    </row>
    <row r="355" spans="1:12" ht="15" hidden="1" outlineLevel="1" x14ac:dyDescent="0.25">
      <c r="A355" s="148">
        <v>53382</v>
      </c>
      <c r="B355" s="149">
        <v>43167</v>
      </c>
      <c r="C355" s="150">
        <v>43171.474756944444</v>
      </c>
      <c r="D355" s="148" t="s">
        <v>293</v>
      </c>
      <c r="E355" s="148" t="s">
        <v>311</v>
      </c>
      <c r="F355" s="148">
        <v>10</v>
      </c>
      <c r="G355" s="148" t="s">
        <v>295</v>
      </c>
      <c r="H355" s="148" t="s">
        <v>296</v>
      </c>
      <c r="I355" s="148" t="s">
        <v>884</v>
      </c>
      <c r="J355" s="148" t="s">
        <v>885</v>
      </c>
      <c r="K355" s="148"/>
      <c r="L355" s="148"/>
    </row>
    <row r="356" spans="1:12" ht="15" hidden="1" outlineLevel="1" x14ac:dyDescent="0.25">
      <c r="A356" s="148">
        <v>53385</v>
      </c>
      <c r="B356" s="149">
        <v>43167</v>
      </c>
      <c r="C356" s="150">
        <v>43168.393518518518</v>
      </c>
      <c r="D356" s="148" t="s">
        <v>293</v>
      </c>
      <c r="E356" s="148" t="s">
        <v>318</v>
      </c>
      <c r="F356" s="148">
        <v>10</v>
      </c>
      <c r="G356" s="148" t="s">
        <v>295</v>
      </c>
      <c r="H356" s="148" t="s">
        <v>296</v>
      </c>
      <c r="I356" s="148" t="s">
        <v>322</v>
      </c>
      <c r="J356" s="148" t="s">
        <v>886</v>
      </c>
      <c r="K356" s="148"/>
      <c r="L356" s="148"/>
    </row>
    <row r="357" spans="1:12" ht="15" hidden="1" outlineLevel="1" x14ac:dyDescent="0.25">
      <c r="A357" s="148">
        <v>53386</v>
      </c>
      <c r="B357" s="149">
        <v>43167</v>
      </c>
      <c r="C357" s="150">
        <v>43168.411736111113</v>
      </c>
      <c r="D357" s="148" t="s">
        <v>293</v>
      </c>
      <c r="E357" s="148" t="s">
        <v>340</v>
      </c>
      <c r="F357" s="148">
        <v>10</v>
      </c>
      <c r="G357" s="148" t="s">
        <v>295</v>
      </c>
      <c r="H357" s="148" t="s">
        <v>296</v>
      </c>
      <c r="I357" s="148" t="s">
        <v>322</v>
      </c>
      <c r="J357" s="148" t="s">
        <v>887</v>
      </c>
      <c r="K357" s="148"/>
      <c r="L357" s="148"/>
    </row>
    <row r="358" spans="1:12" ht="15" hidden="1" outlineLevel="1" x14ac:dyDescent="0.25">
      <c r="A358" s="148">
        <v>53388</v>
      </c>
      <c r="B358" s="149">
        <v>43167</v>
      </c>
      <c r="C358" s="150">
        <v>43168.428078703706</v>
      </c>
      <c r="D358" s="148" t="s">
        <v>293</v>
      </c>
      <c r="E358" s="148" t="s">
        <v>307</v>
      </c>
      <c r="F358" s="148">
        <v>15</v>
      </c>
      <c r="G358" s="148" t="s">
        <v>295</v>
      </c>
      <c r="H358" s="148" t="s">
        <v>296</v>
      </c>
      <c r="I358" s="148" t="s">
        <v>322</v>
      </c>
      <c r="J358" s="148" t="s">
        <v>888</v>
      </c>
      <c r="K358" s="148"/>
      <c r="L358" s="148"/>
    </row>
    <row r="359" spans="1:12" ht="15" hidden="1" outlineLevel="1" x14ac:dyDescent="0.25">
      <c r="A359" s="148">
        <v>53394</v>
      </c>
      <c r="B359" s="149">
        <v>43167</v>
      </c>
      <c r="C359" s="150">
        <v>43168.431655092594</v>
      </c>
      <c r="D359" s="148" t="s">
        <v>293</v>
      </c>
      <c r="E359" s="148" t="s">
        <v>331</v>
      </c>
      <c r="F359" s="148">
        <v>10</v>
      </c>
      <c r="G359" s="148" t="s">
        <v>295</v>
      </c>
      <c r="H359" s="148" t="s">
        <v>348</v>
      </c>
      <c r="I359" s="148" t="s">
        <v>889</v>
      </c>
      <c r="J359" s="148" t="s">
        <v>890</v>
      </c>
      <c r="K359" s="148"/>
      <c r="L359" s="148"/>
    </row>
    <row r="360" spans="1:12" ht="15" hidden="1" outlineLevel="1" x14ac:dyDescent="0.25">
      <c r="A360" s="148">
        <v>53398</v>
      </c>
      <c r="B360" s="149">
        <v>43167</v>
      </c>
      <c r="C360" s="150">
        <v>43168.434513888889</v>
      </c>
      <c r="D360" s="148" t="s">
        <v>293</v>
      </c>
      <c r="E360" s="148" t="s">
        <v>311</v>
      </c>
      <c r="F360" s="148">
        <v>10</v>
      </c>
      <c r="G360" s="148" t="s">
        <v>295</v>
      </c>
      <c r="H360" s="148" t="s">
        <v>296</v>
      </c>
      <c r="I360" s="148" t="s">
        <v>322</v>
      </c>
      <c r="J360" s="148" t="s">
        <v>891</v>
      </c>
      <c r="K360" s="148"/>
      <c r="L360" s="148"/>
    </row>
    <row r="361" spans="1:12" ht="15" hidden="1" outlineLevel="1" x14ac:dyDescent="0.25">
      <c r="A361" s="148">
        <v>53407</v>
      </c>
      <c r="B361" s="149">
        <v>43168</v>
      </c>
      <c r="C361" s="150">
        <v>43168.502696759257</v>
      </c>
      <c r="D361" s="148" t="s">
        <v>293</v>
      </c>
      <c r="E361" s="148" t="s">
        <v>337</v>
      </c>
      <c r="F361" s="148">
        <v>10</v>
      </c>
      <c r="G361" s="148" t="s">
        <v>295</v>
      </c>
      <c r="H361" s="148" t="s">
        <v>296</v>
      </c>
      <c r="I361" s="148" t="s">
        <v>322</v>
      </c>
      <c r="J361" s="148" t="s">
        <v>892</v>
      </c>
      <c r="K361" s="148"/>
      <c r="L361" s="148"/>
    </row>
    <row r="362" spans="1:12" ht="15" hidden="1" outlineLevel="1" x14ac:dyDescent="0.25">
      <c r="A362" s="148">
        <v>53415</v>
      </c>
      <c r="B362" s="149">
        <v>43168</v>
      </c>
      <c r="C362" s="150">
        <v>43179.447048611109</v>
      </c>
      <c r="D362" s="148" t="s">
        <v>293</v>
      </c>
      <c r="E362" s="148" t="s">
        <v>314</v>
      </c>
      <c r="F362" s="148">
        <v>30</v>
      </c>
      <c r="G362" s="148" t="s">
        <v>295</v>
      </c>
      <c r="H362" s="148" t="s">
        <v>296</v>
      </c>
      <c r="I362" s="148" t="s">
        <v>893</v>
      </c>
      <c r="J362" s="148" t="s">
        <v>894</v>
      </c>
      <c r="K362" s="148"/>
      <c r="L362" s="148"/>
    </row>
    <row r="363" spans="1:12" ht="15" hidden="1" outlineLevel="1" x14ac:dyDescent="0.25">
      <c r="A363" s="148">
        <v>53422</v>
      </c>
      <c r="B363" s="149">
        <v>43168</v>
      </c>
      <c r="C363" s="150">
        <v>43168.57545138889</v>
      </c>
      <c r="D363" s="148" t="s">
        <v>293</v>
      </c>
      <c r="E363" s="148" t="s">
        <v>895</v>
      </c>
      <c r="F363" s="148">
        <v>30</v>
      </c>
      <c r="G363" s="148" t="s">
        <v>295</v>
      </c>
      <c r="H363" s="148" t="s">
        <v>296</v>
      </c>
      <c r="I363" s="148" t="s">
        <v>896</v>
      </c>
      <c r="J363" s="148" t="s">
        <v>897</v>
      </c>
      <c r="K363" s="148"/>
      <c r="L363" s="148"/>
    </row>
    <row r="364" spans="1:12" ht="15" hidden="1" outlineLevel="1" x14ac:dyDescent="0.25">
      <c r="A364" s="148">
        <v>53425</v>
      </c>
      <c r="B364" s="149">
        <v>43168</v>
      </c>
      <c r="C364" s="150">
        <v>43168.681087962963</v>
      </c>
      <c r="D364" s="148" t="s">
        <v>293</v>
      </c>
      <c r="E364" s="148" t="s">
        <v>307</v>
      </c>
      <c r="F364" s="148">
        <v>15</v>
      </c>
      <c r="G364" s="148" t="s">
        <v>295</v>
      </c>
      <c r="H364" s="148" t="s">
        <v>296</v>
      </c>
      <c r="I364" s="148" t="s">
        <v>322</v>
      </c>
      <c r="J364" s="148" t="s">
        <v>898</v>
      </c>
      <c r="K364" s="148"/>
      <c r="L364" s="148"/>
    </row>
    <row r="365" spans="1:12" ht="15" hidden="1" outlineLevel="1" x14ac:dyDescent="0.25">
      <c r="A365" s="148">
        <v>53428</v>
      </c>
      <c r="B365" s="149">
        <v>43168</v>
      </c>
      <c r="C365" s="150">
        <v>43168.685879629629</v>
      </c>
      <c r="D365" s="148" t="s">
        <v>293</v>
      </c>
      <c r="E365" s="148" t="s">
        <v>331</v>
      </c>
      <c r="F365" s="148">
        <v>10</v>
      </c>
      <c r="G365" s="148" t="s">
        <v>295</v>
      </c>
      <c r="H365" s="148" t="s">
        <v>296</v>
      </c>
      <c r="I365" s="61" t="s">
        <v>899</v>
      </c>
      <c r="J365" s="148" t="s">
        <v>900</v>
      </c>
      <c r="K365" s="148"/>
      <c r="L365" s="148"/>
    </row>
    <row r="366" spans="1:12" ht="15" hidden="1" outlineLevel="1" x14ac:dyDescent="0.25">
      <c r="A366" s="148">
        <v>53435</v>
      </c>
      <c r="B366" s="149">
        <v>43171</v>
      </c>
      <c r="C366" s="150">
        <v>43171.459456018521</v>
      </c>
      <c r="D366" s="148" t="s">
        <v>293</v>
      </c>
      <c r="E366" s="148" t="s">
        <v>398</v>
      </c>
      <c r="F366" s="148">
        <v>10</v>
      </c>
      <c r="G366" s="148" t="s">
        <v>295</v>
      </c>
      <c r="H366" s="148" t="s">
        <v>296</v>
      </c>
      <c r="I366" s="148" t="s">
        <v>901</v>
      </c>
      <c r="J366" s="148" t="s">
        <v>902</v>
      </c>
      <c r="K366" s="148"/>
      <c r="L366" s="148"/>
    </row>
    <row r="367" spans="1:12" ht="15" hidden="1" outlineLevel="1" x14ac:dyDescent="0.25">
      <c r="A367" s="148">
        <v>53441</v>
      </c>
      <c r="B367" s="149">
        <v>43171</v>
      </c>
      <c r="C367" s="150">
        <v>43171.552997685183</v>
      </c>
      <c r="D367" s="148" t="s">
        <v>293</v>
      </c>
      <c r="E367" s="148" t="s">
        <v>632</v>
      </c>
      <c r="F367" s="148">
        <v>75</v>
      </c>
      <c r="G367" s="148" t="s">
        <v>860</v>
      </c>
      <c r="H367" s="148" t="s">
        <v>296</v>
      </c>
      <c r="I367" s="61" t="s">
        <v>903</v>
      </c>
      <c r="J367" s="148" t="s">
        <v>904</v>
      </c>
      <c r="K367" s="148"/>
      <c r="L367" s="148"/>
    </row>
    <row r="368" spans="1:12" ht="15" hidden="1" outlineLevel="1" x14ac:dyDescent="0.25">
      <c r="A368" s="148">
        <v>53461</v>
      </c>
      <c r="B368" s="149">
        <v>43171</v>
      </c>
      <c r="C368" s="150">
        <v>43174.380787037036</v>
      </c>
      <c r="D368" s="148" t="s">
        <v>293</v>
      </c>
      <c r="E368" s="148" t="s">
        <v>307</v>
      </c>
      <c r="F368" s="148">
        <v>10</v>
      </c>
      <c r="G368" s="148" t="s">
        <v>295</v>
      </c>
      <c r="H368" s="148" t="s">
        <v>296</v>
      </c>
      <c r="I368" s="148" t="s">
        <v>322</v>
      </c>
      <c r="J368" s="148" t="s">
        <v>905</v>
      </c>
      <c r="K368" s="148"/>
      <c r="L368" s="148"/>
    </row>
    <row r="369" spans="1:12" ht="15" hidden="1" outlineLevel="1" x14ac:dyDescent="0.25">
      <c r="A369" s="148">
        <v>53463</v>
      </c>
      <c r="B369" s="149">
        <v>43172</v>
      </c>
      <c r="C369" s="150">
        <v>43172.473611111112</v>
      </c>
      <c r="D369" s="148" t="s">
        <v>293</v>
      </c>
      <c r="E369" s="148" t="s">
        <v>304</v>
      </c>
      <c r="F369" s="148">
        <v>15</v>
      </c>
      <c r="G369" s="148" t="s">
        <v>295</v>
      </c>
      <c r="H369" s="148" t="s">
        <v>296</v>
      </c>
      <c r="I369" s="61" t="s">
        <v>906</v>
      </c>
      <c r="J369" s="148" t="s">
        <v>907</v>
      </c>
      <c r="K369" s="148"/>
      <c r="L369" s="148"/>
    </row>
    <row r="370" spans="1:12" ht="15" hidden="1" outlineLevel="1" x14ac:dyDescent="0.25">
      <c r="A370" s="148">
        <v>53464</v>
      </c>
      <c r="B370" s="149">
        <v>43172</v>
      </c>
      <c r="C370" s="150">
        <v>43172.362430555557</v>
      </c>
      <c r="D370" s="148" t="s">
        <v>293</v>
      </c>
      <c r="E370" s="148" t="s">
        <v>321</v>
      </c>
      <c r="F370" s="148">
        <v>10</v>
      </c>
      <c r="G370" s="148" t="s">
        <v>295</v>
      </c>
      <c r="H370" s="148" t="s">
        <v>296</v>
      </c>
      <c r="I370" s="148" t="s">
        <v>322</v>
      </c>
      <c r="J370" s="148" t="s">
        <v>908</v>
      </c>
      <c r="K370" s="148"/>
      <c r="L370" s="148"/>
    </row>
    <row r="371" spans="1:12" ht="15" hidden="1" outlineLevel="1" x14ac:dyDescent="0.25">
      <c r="A371" s="148">
        <v>53470</v>
      </c>
      <c r="B371" s="149">
        <v>43172</v>
      </c>
      <c r="C371" s="150">
        <v>43173.544560185182</v>
      </c>
      <c r="D371" s="148" t="s">
        <v>293</v>
      </c>
      <c r="E371" s="148" t="s">
        <v>331</v>
      </c>
      <c r="F371" s="148">
        <v>90</v>
      </c>
      <c r="G371" s="148" t="s">
        <v>295</v>
      </c>
      <c r="H371" s="148" t="s">
        <v>296</v>
      </c>
      <c r="I371" s="148" t="s">
        <v>909</v>
      </c>
      <c r="J371" s="148" t="s">
        <v>910</v>
      </c>
      <c r="K371" s="148"/>
      <c r="L371" s="148"/>
    </row>
    <row r="372" spans="1:12" ht="15" hidden="1" outlineLevel="1" x14ac:dyDescent="0.25">
      <c r="A372" s="148">
        <v>53472</v>
      </c>
      <c r="B372" s="149">
        <v>43172</v>
      </c>
      <c r="C372" s="150">
        <v>43172.564849537041</v>
      </c>
      <c r="D372" s="148" t="s">
        <v>293</v>
      </c>
      <c r="E372" s="148" t="s">
        <v>311</v>
      </c>
      <c r="F372" s="148">
        <v>20</v>
      </c>
      <c r="G372" s="148" t="s">
        <v>295</v>
      </c>
      <c r="H372" s="148" t="s">
        <v>296</v>
      </c>
      <c r="I372" s="148" t="s">
        <v>911</v>
      </c>
      <c r="J372" s="148" t="s">
        <v>912</v>
      </c>
      <c r="K372" s="148"/>
      <c r="L372" s="148"/>
    </row>
    <row r="373" spans="1:12" ht="15" hidden="1" outlineLevel="1" x14ac:dyDescent="0.25">
      <c r="A373" s="148">
        <v>53478</v>
      </c>
      <c r="B373" s="149">
        <v>43172</v>
      </c>
      <c r="C373" s="150">
        <v>43172.640416666669</v>
      </c>
      <c r="D373" s="148" t="s">
        <v>293</v>
      </c>
      <c r="E373" s="148" t="s">
        <v>710</v>
      </c>
      <c r="F373" s="148">
        <v>35</v>
      </c>
      <c r="G373" s="148" t="s">
        <v>295</v>
      </c>
      <c r="H373" s="148" t="s">
        <v>296</v>
      </c>
      <c r="I373" s="148" t="s">
        <v>913</v>
      </c>
      <c r="J373" s="148" t="s">
        <v>914</v>
      </c>
      <c r="K373" s="148"/>
      <c r="L373" s="148"/>
    </row>
    <row r="374" spans="1:12" ht="15" hidden="1" outlineLevel="1" x14ac:dyDescent="0.25">
      <c r="A374" s="148">
        <v>53479</v>
      </c>
      <c r="B374" s="149">
        <v>43172</v>
      </c>
      <c r="C374" s="150">
        <v>43174.392627314817</v>
      </c>
      <c r="D374" s="148" t="s">
        <v>293</v>
      </c>
      <c r="E374" s="148" t="s">
        <v>324</v>
      </c>
      <c r="F374" s="148">
        <v>60</v>
      </c>
      <c r="G374" s="148" t="s">
        <v>295</v>
      </c>
      <c r="H374" s="148" t="s">
        <v>296</v>
      </c>
      <c r="I374" s="148" t="s">
        <v>915</v>
      </c>
      <c r="J374" s="148" t="s">
        <v>916</v>
      </c>
      <c r="K374" s="148"/>
      <c r="L374" s="148"/>
    </row>
    <row r="375" spans="1:12" ht="15" hidden="1" outlineLevel="1" x14ac:dyDescent="0.25">
      <c r="A375" s="148">
        <v>53482</v>
      </c>
      <c r="B375" s="149">
        <v>43172</v>
      </c>
      <c r="C375" s="150">
        <v>43172.582731481481</v>
      </c>
      <c r="D375" s="148" t="s">
        <v>293</v>
      </c>
      <c r="E375" s="148" t="s">
        <v>294</v>
      </c>
      <c r="F375" s="148">
        <v>15</v>
      </c>
      <c r="G375" s="148" t="s">
        <v>295</v>
      </c>
      <c r="H375" s="148" t="s">
        <v>296</v>
      </c>
      <c r="I375" s="148" t="s">
        <v>917</v>
      </c>
      <c r="J375" s="148" t="s">
        <v>918</v>
      </c>
      <c r="K375" s="148"/>
      <c r="L375" s="148"/>
    </row>
    <row r="376" spans="1:12" ht="15" hidden="1" outlineLevel="1" x14ac:dyDescent="0.25">
      <c r="A376" s="148">
        <v>53483</v>
      </c>
      <c r="B376" s="149">
        <v>43172</v>
      </c>
      <c r="C376" s="150">
        <v>43172.595405092594</v>
      </c>
      <c r="D376" s="148" t="s">
        <v>293</v>
      </c>
      <c r="E376" s="148" t="s">
        <v>356</v>
      </c>
      <c r="F376" s="148">
        <v>25</v>
      </c>
      <c r="G376" s="148" t="s">
        <v>295</v>
      </c>
      <c r="H376" s="148" t="s">
        <v>296</v>
      </c>
      <c r="I376" s="148" t="s">
        <v>919</v>
      </c>
      <c r="J376" s="148" t="s">
        <v>920</v>
      </c>
      <c r="K376" s="148"/>
      <c r="L376" s="148"/>
    </row>
    <row r="377" spans="1:12" ht="15" hidden="1" outlineLevel="1" x14ac:dyDescent="0.25">
      <c r="A377" s="148">
        <v>53486</v>
      </c>
      <c r="B377" s="149">
        <v>43172</v>
      </c>
      <c r="C377" s="150">
        <v>43172.651087962964</v>
      </c>
      <c r="D377" s="148" t="s">
        <v>293</v>
      </c>
      <c r="E377" s="148" t="s">
        <v>321</v>
      </c>
      <c r="F377" s="148">
        <v>10</v>
      </c>
      <c r="G377" s="148" t="s">
        <v>295</v>
      </c>
      <c r="H377" s="148" t="s">
        <v>296</v>
      </c>
      <c r="I377" s="148" t="s">
        <v>322</v>
      </c>
      <c r="J377" s="148" t="s">
        <v>921</v>
      </c>
      <c r="K377" s="148"/>
      <c r="L377" s="148"/>
    </row>
    <row r="378" spans="1:12" ht="15" hidden="1" outlineLevel="1" x14ac:dyDescent="0.25">
      <c r="A378" s="148">
        <v>53489</v>
      </c>
      <c r="B378" s="149">
        <v>43172</v>
      </c>
      <c r="C378" s="150">
        <v>43172.678576388891</v>
      </c>
      <c r="D378" s="148" t="s">
        <v>303</v>
      </c>
      <c r="E378" s="148" t="s">
        <v>314</v>
      </c>
      <c r="F378" s="148">
        <v>1</v>
      </c>
      <c r="G378" s="148" t="s">
        <v>295</v>
      </c>
      <c r="H378" s="148" t="s">
        <v>296</v>
      </c>
      <c r="I378" s="148" t="s">
        <v>922</v>
      </c>
      <c r="J378" s="148" t="s">
        <v>923</v>
      </c>
      <c r="K378" s="148"/>
      <c r="L378" s="148"/>
    </row>
    <row r="379" spans="1:12" ht="15" hidden="1" outlineLevel="1" x14ac:dyDescent="0.25">
      <c r="A379" s="148">
        <v>53492</v>
      </c>
      <c r="B379" s="149">
        <v>43173</v>
      </c>
      <c r="C379" s="150">
        <v>43173.388449074075</v>
      </c>
      <c r="D379" s="148" t="s">
        <v>293</v>
      </c>
      <c r="E379" s="148" t="s">
        <v>353</v>
      </c>
      <c r="F379" s="148">
        <v>10</v>
      </c>
      <c r="G379" s="148" t="s">
        <v>295</v>
      </c>
      <c r="H379" s="148" t="s">
        <v>296</v>
      </c>
      <c r="I379" s="148" t="s">
        <v>484</v>
      </c>
      <c r="J379" s="148" t="s">
        <v>924</v>
      </c>
      <c r="K379" s="148"/>
      <c r="L379" s="148"/>
    </row>
    <row r="380" spans="1:12" ht="15" hidden="1" outlineLevel="1" x14ac:dyDescent="0.25">
      <c r="A380" s="148">
        <v>53503</v>
      </c>
      <c r="B380" s="149">
        <v>43173</v>
      </c>
      <c r="C380" s="150">
        <v>43178.600856481484</v>
      </c>
      <c r="D380" s="148" t="s">
        <v>293</v>
      </c>
      <c r="E380" s="148" t="s">
        <v>398</v>
      </c>
      <c r="F380" s="148">
        <v>210</v>
      </c>
      <c r="G380" s="148" t="s">
        <v>857</v>
      </c>
      <c r="H380" s="148" t="s">
        <v>348</v>
      </c>
      <c r="I380" s="148" t="s">
        <v>925</v>
      </c>
      <c r="J380" s="148" t="s">
        <v>926</v>
      </c>
      <c r="K380" s="148"/>
      <c r="L380" s="148"/>
    </row>
    <row r="381" spans="1:12" ht="15" hidden="1" outlineLevel="1" x14ac:dyDescent="0.25">
      <c r="A381" s="148">
        <v>53505</v>
      </c>
      <c r="B381" s="149">
        <v>43173</v>
      </c>
      <c r="C381" s="150">
        <v>43173.63890046296</v>
      </c>
      <c r="D381" s="148" t="s">
        <v>293</v>
      </c>
      <c r="E381" s="148" t="s">
        <v>337</v>
      </c>
      <c r="F381" s="148">
        <v>10</v>
      </c>
      <c r="G381" s="148" t="s">
        <v>295</v>
      </c>
      <c r="H381" s="148" t="s">
        <v>296</v>
      </c>
      <c r="I381" s="148" t="s">
        <v>322</v>
      </c>
      <c r="J381" s="148" t="s">
        <v>927</v>
      </c>
      <c r="K381" s="148"/>
      <c r="L381" s="148"/>
    </row>
    <row r="382" spans="1:12" ht="15" hidden="1" outlineLevel="1" x14ac:dyDescent="0.25">
      <c r="A382" s="148">
        <v>53508</v>
      </c>
      <c r="B382" s="149">
        <v>43173</v>
      </c>
      <c r="C382" s="150">
        <v>43174.495416666665</v>
      </c>
      <c r="D382" s="148" t="s">
        <v>293</v>
      </c>
      <c r="E382" s="148" t="s">
        <v>356</v>
      </c>
      <c r="F382" s="148">
        <v>55</v>
      </c>
      <c r="G382" s="148" t="s">
        <v>295</v>
      </c>
      <c r="H382" s="148" t="s">
        <v>296</v>
      </c>
      <c r="I382" s="148" t="s">
        <v>928</v>
      </c>
      <c r="J382" s="148" t="s">
        <v>929</v>
      </c>
      <c r="K382" s="148"/>
      <c r="L382" s="148"/>
    </row>
    <row r="383" spans="1:12" ht="15" hidden="1" outlineLevel="1" x14ac:dyDescent="0.25">
      <c r="A383" s="148">
        <v>53514</v>
      </c>
      <c r="B383" s="149">
        <v>43173</v>
      </c>
      <c r="C383" s="150">
        <v>43173.635127314818</v>
      </c>
      <c r="D383" s="148" t="s">
        <v>293</v>
      </c>
      <c r="E383" s="148" t="s">
        <v>331</v>
      </c>
      <c r="F383" s="148">
        <v>10</v>
      </c>
      <c r="G383" s="148" t="s">
        <v>295</v>
      </c>
      <c r="H383" s="148" t="s">
        <v>348</v>
      </c>
      <c r="I383" s="148" t="s">
        <v>410</v>
      </c>
      <c r="J383" s="148" t="s">
        <v>930</v>
      </c>
      <c r="K383" s="148"/>
      <c r="L383" s="148"/>
    </row>
    <row r="384" spans="1:12" ht="15" hidden="1" outlineLevel="1" x14ac:dyDescent="0.25">
      <c r="A384" s="148">
        <v>53516</v>
      </c>
      <c r="B384" s="149">
        <v>43173</v>
      </c>
      <c r="C384" s="150">
        <v>43174.64570601852</v>
      </c>
      <c r="D384" s="148" t="s">
        <v>293</v>
      </c>
      <c r="E384" s="148" t="s">
        <v>321</v>
      </c>
      <c r="F384" s="148">
        <v>10</v>
      </c>
      <c r="G384" s="148" t="s">
        <v>295</v>
      </c>
      <c r="H384" s="148" t="s">
        <v>296</v>
      </c>
      <c r="I384" s="148" t="s">
        <v>322</v>
      </c>
      <c r="J384" s="148" t="s">
        <v>931</v>
      </c>
      <c r="K384" s="148"/>
      <c r="L384" s="148"/>
    </row>
    <row r="385" spans="1:12" ht="15" hidden="1" outlineLevel="1" x14ac:dyDescent="0.25">
      <c r="A385" s="148">
        <v>53519</v>
      </c>
      <c r="B385" s="149">
        <v>43173</v>
      </c>
      <c r="C385" s="150">
        <v>43174.524699074071</v>
      </c>
      <c r="D385" s="148" t="s">
        <v>293</v>
      </c>
      <c r="E385" s="148" t="s">
        <v>356</v>
      </c>
      <c r="F385" s="148">
        <v>15</v>
      </c>
      <c r="G385" s="148" t="s">
        <v>295</v>
      </c>
      <c r="H385" s="148" t="s">
        <v>296</v>
      </c>
      <c r="I385" s="148" t="s">
        <v>932</v>
      </c>
      <c r="J385" s="148" t="s">
        <v>933</v>
      </c>
      <c r="K385" s="148"/>
      <c r="L385" s="148"/>
    </row>
    <row r="386" spans="1:12" ht="15" hidden="1" outlineLevel="1" x14ac:dyDescent="0.25">
      <c r="A386" s="148">
        <v>53523</v>
      </c>
      <c r="B386" s="149">
        <v>43174</v>
      </c>
      <c r="C386" s="150">
        <v>43178.430925925924</v>
      </c>
      <c r="D386" s="148" t="s">
        <v>293</v>
      </c>
      <c r="E386" s="148" t="s">
        <v>311</v>
      </c>
      <c r="F386" s="148">
        <v>15</v>
      </c>
      <c r="G386" s="148" t="s">
        <v>295</v>
      </c>
      <c r="H386" s="148" t="s">
        <v>296</v>
      </c>
      <c r="I386" s="148" t="s">
        <v>934</v>
      </c>
      <c r="J386" s="148" t="s">
        <v>935</v>
      </c>
      <c r="K386" s="148"/>
      <c r="L386" s="148"/>
    </row>
    <row r="387" spans="1:12" ht="15" hidden="1" outlineLevel="1" x14ac:dyDescent="0.25">
      <c r="A387" s="148">
        <v>53524</v>
      </c>
      <c r="B387" s="149">
        <v>43174</v>
      </c>
      <c r="C387" s="150">
        <v>43178.436562499999</v>
      </c>
      <c r="D387" s="148" t="s">
        <v>293</v>
      </c>
      <c r="E387" s="148" t="s">
        <v>294</v>
      </c>
      <c r="F387" s="148">
        <v>25</v>
      </c>
      <c r="G387" s="148" t="s">
        <v>295</v>
      </c>
      <c r="H387" s="148" t="s">
        <v>296</v>
      </c>
      <c r="I387" s="148" t="s">
        <v>936</v>
      </c>
      <c r="J387" s="148" t="s">
        <v>937</v>
      </c>
      <c r="K387" s="148"/>
      <c r="L387" s="148"/>
    </row>
    <row r="388" spans="1:12" ht="15" hidden="1" outlineLevel="1" x14ac:dyDescent="0.25">
      <c r="A388" s="148">
        <v>53528</v>
      </c>
      <c r="B388" s="149">
        <v>43174</v>
      </c>
      <c r="C388" s="150">
        <v>43174.583368055559</v>
      </c>
      <c r="D388" s="148" t="s">
        <v>293</v>
      </c>
      <c r="E388" s="148" t="s">
        <v>365</v>
      </c>
      <c r="F388" s="148">
        <v>10</v>
      </c>
      <c r="G388" s="148" t="s">
        <v>295</v>
      </c>
      <c r="H388" s="148" t="s">
        <v>296</v>
      </c>
      <c r="I388" s="148" t="s">
        <v>322</v>
      </c>
      <c r="J388" s="148" t="s">
        <v>938</v>
      </c>
      <c r="K388" s="148"/>
      <c r="L388" s="148"/>
    </row>
    <row r="389" spans="1:12" ht="15" hidden="1" outlineLevel="1" x14ac:dyDescent="0.25">
      <c r="A389" s="148">
        <v>53532</v>
      </c>
      <c r="B389" s="149">
        <v>43174</v>
      </c>
      <c r="C389" s="150">
        <v>43174.651967592596</v>
      </c>
      <c r="D389" s="148" t="s">
        <v>293</v>
      </c>
      <c r="E389" s="148" t="s">
        <v>307</v>
      </c>
      <c r="F389" s="148">
        <v>20</v>
      </c>
      <c r="G389" s="148" t="s">
        <v>295</v>
      </c>
      <c r="H389" s="148" t="s">
        <v>296</v>
      </c>
      <c r="I389" s="148" t="s">
        <v>939</v>
      </c>
      <c r="J389" s="148" t="s">
        <v>940</v>
      </c>
      <c r="K389" s="148"/>
      <c r="L389" s="148"/>
    </row>
    <row r="390" spans="1:12" ht="15" hidden="1" outlineLevel="1" x14ac:dyDescent="0.25">
      <c r="A390" s="148">
        <v>53534</v>
      </c>
      <c r="B390" s="149">
        <v>43174</v>
      </c>
      <c r="C390" s="150">
        <v>43179.615081018521</v>
      </c>
      <c r="D390" s="148" t="s">
        <v>293</v>
      </c>
      <c r="E390" s="148" t="s">
        <v>294</v>
      </c>
      <c r="F390" s="148">
        <v>150</v>
      </c>
      <c r="G390" s="148" t="s">
        <v>295</v>
      </c>
      <c r="H390" s="148" t="s">
        <v>296</v>
      </c>
      <c r="I390" s="148" t="s">
        <v>941</v>
      </c>
      <c r="J390" s="148" t="s">
        <v>942</v>
      </c>
      <c r="K390" s="148"/>
      <c r="L390" s="148"/>
    </row>
    <row r="391" spans="1:12" ht="15" hidden="1" outlineLevel="1" x14ac:dyDescent="0.25">
      <c r="A391" s="148">
        <v>53536</v>
      </c>
      <c r="B391" s="149">
        <v>43174</v>
      </c>
      <c r="C391" s="150">
        <v>43178.378159722219</v>
      </c>
      <c r="D391" s="148" t="s">
        <v>293</v>
      </c>
      <c r="E391" s="148" t="s">
        <v>398</v>
      </c>
      <c r="F391" s="148">
        <v>180</v>
      </c>
      <c r="G391" s="148" t="s">
        <v>295</v>
      </c>
      <c r="H391" s="148" t="s">
        <v>296</v>
      </c>
      <c r="I391" s="148" t="s">
        <v>943</v>
      </c>
      <c r="J391" s="148" t="s">
        <v>944</v>
      </c>
      <c r="K391" s="148"/>
      <c r="L391" s="148"/>
    </row>
    <row r="392" spans="1:12" ht="15" hidden="1" outlineLevel="1" x14ac:dyDescent="0.25">
      <c r="A392" s="148">
        <v>53541</v>
      </c>
      <c r="B392" s="149">
        <v>43174</v>
      </c>
      <c r="C392" s="150">
        <v>43174.66914351852</v>
      </c>
      <c r="D392" s="148" t="s">
        <v>303</v>
      </c>
      <c r="E392" s="148" t="s">
        <v>299</v>
      </c>
      <c r="F392" s="148">
        <v>5</v>
      </c>
      <c r="G392" s="148" t="s">
        <v>295</v>
      </c>
      <c r="H392" s="148" t="s">
        <v>296</v>
      </c>
      <c r="I392" s="148" t="s">
        <v>945</v>
      </c>
      <c r="J392" s="148" t="s">
        <v>946</v>
      </c>
      <c r="K392" s="148"/>
      <c r="L392" s="148"/>
    </row>
    <row r="393" spans="1:12" ht="15" hidden="1" outlineLevel="1" x14ac:dyDescent="0.25">
      <c r="A393" s="148">
        <v>53550</v>
      </c>
      <c r="B393" s="149">
        <v>43175</v>
      </c>
      <c r="C393" s="150">
        <v>43175.400393518517</v>
      </c>
      <c r="D393" s="148" t="s">
        <v>293</v>
      </c>
      <c r="E393" s="148" t="s">
        <v>838</v>
      </c>
      <c r="F393" s="148">
        <v>15</v>
      </c>
      <c r="G393" s="148" t="s">
        <v>295</v>
      </c>
      <c r="H393" s="148" t="s">
        <v>296</v>
      </c>
      <c r="I393" s="148" t="s">
        <v>947</v>
      </c>
      <c r="J393" s="148" t="s">
        <v>948</v>
      </c>
      <c r="K393" s="148"/>
      <c r="L393" s="148"/>
    </row>
    <row r="394" spans="1:12" ht="15" hidden="1" outlineLevel="1" x14ac:dyDescent="0.25">
      <c r="A394" s="148">
        <v>53553</v>
      </c>
      <c r="B394" s="149">
        <v>43175</v>
      </c>
      <c r="C394" s="150">
        <v>43175.630324074074</v>
      </c>
      <c r="D394" s="148" t="s">
        <v>293</v>
      </c>
      <c r="E394" s="148" t="s">
        <v>337</v>
      </c>
      <c r="F394" s="148">
        <v>35</v>
      </c>
      <c r="G394" s="148" t="s">
        <v>295</v>
      </c>
      <c r="H394" s="148" t="s">
        <v>296</v>
      </c>
      <c r="I394" s="148" t="s">
        <v>949</v>
      </c>
      <c r="J394" s="148" t="s">
        <v>950</v>
      </c>
      <c r="K394" s="148"/>
      <c r="L394" s="148"/>
    </row>
    <row r="395" spans="1:12" ht="15" hidden="1" outlineLevel="1" x14ac:dyDescent="0.25">
      <c r="A395" s="148">
        <v>53558</v>
      </c>
      <c r="B395" s="149">
        <v>43175</v>
      </c>
      <c r="C395" s="150">
        <v>43175.437638888892</v>
      </c>
      <c r="D395" s="148" t="s">
        <v>293</v>
      </c>
      <c r="E395" s="148" t="s">
        <v>321</v>
      </c>
      <c r="F395" s="148">
        <v>10</v>
      </c>
      <c r="G395" s="148" t="s">
        <v>295</v>
      </c>
      <c r="H395" s="148" t="s">
        <v>296</v>
      </c>
      <c r="I395" s="148" t="s">
        <v>322</v>
      </c>
      <c r="J395" s="148" t="s">
        <v>951</v>
      </c>
      <c r="K395" s="148"/>
      <c r="L395" s="148"/>
    </row>
    <row r="396" spans="1:12" ht="15" hidden="1" outlineLevel="1" x14ac:dyDescent="0.25">
      <c r="A396" s="148">
        <v>53564</v>
      </c>
      <c r="B396" s="149">
        <v>43175</v>
      </c>
      <c r="C396" s="150">
        <v>43175.541087962964</v>
      </c>
      <c r="D396" s="148" t="s">
        <v>293</v>
      </c>
      <c r="E396" s="148" t="s">
        <v>311</v>
      </c>
      <c r="F396" s="148">
        <v>15</v>
      </c>
      <c r="G396" s="148" t="s">
        <v>295</v>
      </c>
      <c r="H396" s="148" t="s">
        <v>296</v>
      </c>
      <c r="I396" s="148" t="s">
        <v>322</v>
      </c>
      <c r="J396" s="148" t="s">
        <v>952</v>
      </c>
      <c r="K396" s="148"/>
      <c r="L396" s="148"/>
    </row>
    <row r="397" spans="1:12" ht="15" hidden="1" outlineLevel="1" x14ac:dyDescent="0.25">
      <c r="A397" s="148">
        <v>53568</v>
      </c>
      <c r="B397" s="149">
        <v>43175</v>
      </c>
      <c r="C397" s="150">
        <v>43175.613854166666</v>
      </c>
      <c r="D397" s="148" t="s">
        <v>293</v>
      </c>
      <c r="E397" s="148" t="s">
        <v>838</v>
      </c>
      <c r="F397" s="148">
        <v>10</v>
      </c>
      <c r="G397" s="148" t="s">
        <v>295</v>
      </c>
      <c r="H397" s="148" t="s">
        <v>296</v>
      </c>
      <c r="I397" s="148" t="s">
        <v>322</v>
      </c>
      <c r="J397" s="148" t="s">
        <v>953</v>
      </c>
      <c r="K397" s="148"/>
      <c r="L397" s="148"/>
    </row>
    <row r="398" spans="1:12" ht="15" hidden="1" outlineLevel="1" x14ac:dyDescent="0.25">
      <c r="A398" s="148">
        <v>53573</v>
      </c>
      <c r="B398" s="149">
        <v>43175</v>
      </c>
      <c r="C398" s="150">
        <v>43178.588217592594</v>
      </c>
      <c r="D398" s="148" t="s">
        <v>293</v>
      </c>
      <c r="E398" s="148" t="s">
        <v>954</v>
      </c>
      <c r="F398" s="148">
        <v>120</v>
      </c>
      <c r="G398" s="148" t="s">
        <v>857</v>
      </c>
      <c r="H398" s="148" t="s">
        <v>296</v>
      </c>
      <c r="I398" s="148" t="s">
        <v>955</v>
      </c>
      <c r="J398" s="148" t="s">
        <v>956</v>
      </c>
      <c r="K398" s="148"/>
      <c r="L398" s="148"/>
    </row>
    <row r="399" spans="1:12" ht="15" hidden="1" outlineLevel="1" x14ac:dyDescent="0.25">
      <c r="A399" s="148">
        <v>53579</v>
      </c>
      <c r="B399" s="149">
        <v>43175</v>
      </c>
      <c r="C399" s="150">
        <v>43178.391192129631</v>
      </c>
      <c r="D399" s="148" t="s">
        <v>303</v>
      </c>
      <c r="E399" s="148" t="s">
        <v>356</v>
      </c>
      <c r="F399" s="148">
        <v>15</v>
      </c>
      <c r="G399" s="148" t="s">
        <v>295</v>
      </c>
      <c r="H399" s="148" t="s">
        <v>296</v>
      </c>
      <c r="I399" s="148" t="s">
        <v>957</v>
      </c>
      <c r="J399" s="148" t="s">
        <v>958</v>
      </c>
      <c r="K399" s="148"/>
      <c r="L399" s="148"/>
    </row>
    <row r="400" spans="1:12" ht="15" hidden="1" outlineLevel="1" x14ac:dyDescent="0.25">
      <c r="A400" s="148">
        <v>53582</v>
      </c>
      <c r="B400" s="149">
        <v>43178</v>
      </c>
      <c r="C400" s="150">
        <v>43178.393125000002</v>
      </c>
      <c r="D400" s="148" t="s">
        <v>293</v>
      </c>
      <c r="E400" s="148" t="s">
        <v>404</v>
      </c>
      <c r="F400" s="148">
        <v>10</v>
      </c>
      <c r="G400" s="148" t="s">
        <v>295</v>
      </c>
      <c r="H400" s="148" t="s">
        <v>296</v>
      </c>
      <c r="I400" s="148" t="s">
        <v>959</v>
      </c>
      <c r="J400" s="148" t="s">
        <v>960</v>
      </c>
      <c r="K400" s="148"/>
      <c r="L400" s="148"/>
    </row>
    <row r="401" spans="1:12" ht="15" hidden="1" outlineLevel="1" x14ac:dyDescent="0.25">
      <c r="A401" s="148">
        <v>53589</v>
      </c>
      <c r="B401" s="149">
        <v>43178</v>
      </c>
      <c r="C401" s="150">
        <v>43178.413842592592</v>
      </c>
      <c r="D401" s="148" t="s">
        <v>293</v>
      </c>
      <c r="E401" s="148" t="s">
        <v>331</v>
      </c>
      <c r="F401" s="148">
        <v>10</v>
      </c>
      <c r="G401" s="148" t="s">
        <v>295</v>
      </c>
      <c r="H401" s="148" t="s">
        <v>296</v>
      </c>
      <c r="I401" s="148" t="s">
        <v>322</v>
      </c>
      <c r="J401" s="148" t="s">
        <v>961</v>
      </c>
      <c r="K401" s="148"/>
      <c r="L401" s="148"/>
    </row>
    <row r="402" spans="1:12" ht="15" hidden="1" outlineLevel="1" x14ac:dyDescent="0.25">
      <c r="A402" s="148">
        <v>53591</v>
      </c>
      <c r="B402" s="149">
        <v>43178</v>
      </c>
      <c r="C402" s="150">
        <v>43178.667766203704</v>
      </c>
      <c r="D402" s="148" t="s">
        <v>293</v>
      </c>
      <c r="E402" s="148" t="s">
        <v>324</v>
      </c>
      <c r="F402" s="148">
        <v>10</v>
      </c>
      <c r="G402" s="148" t="s">
        <v>295</v>
      </c>
      <c r="H402" s="148" t="s">
        <v>296</v>
      </c>
      <c r="I402" s="148" t="s">
        <v>780</v>
      </c>
      <c r="J402" s="148" t="s">
        <v>962</v>
      </c>
      <c r="K402" s="148"/>
      <c r="L402" s="148"/>
    </row>
    <row r="403" spans="1:12" ht="15" hidden="1" outlineLevel="1" x14ac:dyDescent="0.25">
      <c r="A403" s="148">
        <v>53599</v>
      </c>
      <c r="B403" s="149">
        <v>43178</v>
      </c>
      <c r="C403" s="150">
        <v>43181.383831018517</v>
      </c>
      <c r="D403" s="148" t="s">
        <v>293</v>
      </c>
      <c r="E403" s="148" t="s">
        <v>294</v>
      </c>
      <c r="F403" s="148">
        <v>170</v>
      </c>
      <c r="G403" s="148" t="s">
        <v>295</v>
      </c>
      <c r="H403" s="148" t="s">
        <v>296</v>
      </c>
      <c r="I403" s="148" t="s">
        <v>963</v>
      </c>
      <c r="J403" s="148" t="s">
        <v>964</v>
      </c>
      <c r="K403" s="148"/>
      <c r="L403" s="148"/>
    </row>
    <row r="404" spans="1:12" ht="15" hidden="1" outlineLevel="1" x14ac:dyDescent="0.25">
      <c r="A404" s="148">
        <v>53605</v>
      </c>
      <c r="B404" s="149">
        <v>43178</v>
      </c>
      <c r="C404" s="150">
        <v>43178.593622685185</v>
      </c>
      <c r="D404" s="148" t="s">
        <v>293</v>
      </c>
      <c r="E404" s="148" t="s">
        <v>337</v>
      </c>
      <c r="F404" s="148">
        <v>10</v>
      </c>
      <c r="G404" s="148" t="s">
        <v>295</v>
      </c>
      <c r="H404" s="148" t="s">
        <v>296</v>
      </c>
      <c r="I404" s="148" t="s">
        <v>965</v>
      </c>
      <c r="J404" s="148" t="s">
        <v>966</v>
      </c>
      <c r="K404" s="148"/>
      <c r="L404" s="148"/>
    </row>
    <row r="405" spans="1:12" ht="15" hidden="1" outlineLevel="1" x14ac:dyDescent="0.25">
      <c r="A405" s="148">
        <v>53619</v>
      </c>
      <c r="B405" s="149">
        <v>43179</v>
      </c>
      <c r="C405" s="150">
        <v>43179.414421296293</v>
      </c>
      <c r="D405" s="148" t="s">
        <v>293</v>
      </c>
      <c r="E405" s="148" t="s">
        <v>337</v>
      </c>
      <c r="F405" s="148">
        <v>10</v>
      </c>
      <c r="G405" s="148" t="s">
        <v>295</v>
      </c>
      <c r="H405" s="148" t="s">
        <v>296</v>
      </c>
      <c r="I405" s="148" t="s">
        <v>967</v>
      </c>
      <c r="J405" s="148" t="s">
        <v>968</v>
      </c>
      <c r="K405" s="148"/>
      <c r="L405" s="148"/>
    </row>
    <row r="406" spans="1:12" ht="15" hidden="1" outlineLevel="1" x14ac:dyDescent="0.25">
      <c r="A406" s="148">
        <v>53620</v>
      </c>
      <c r="B406" s="149">
        <v>43179</v>
      </c>
      <c r="C406" s="150">
        <v>43180.468541666669</v>
      </c>
      <c r="D406" s="148" t="s">
        <v>293</v>
      </c>
      <c r="E406" s="148" t="s">
        <v>311</v>
      </c>
      <c r="F406" s="148">
        <v>15</v>
      </c>
      <c r="G406" s="148" t="s">
        <v>295</v>
      </c>
      <c r="H406" s="148" t="s">
        <v>296</v>
      </c>
      <c r="I406" s="148" t="s">
        <v>322</v>
      </c>
      <c r="J406" s="148" t="s">
        <v>969</v>
      </c>
      <c r="K406" s="148"/>
      <c r="L406" s="148"/>
    </row>
    <row r="407" spans="1:12" ht="15" hidden="1" outlineLevel="1" x14ac:dyDescent="0.25">
      <c r="A407" s="148">
        <v>53625</v>
      </c>
      <c r="B407" s="149">
        <v>43179</v>
      </c>
      <c r="C407" s="150">
        <v>43181.474004629628</v>
      </c>
      <c r="D407" s="148" t="s">
        <v>293</v>
      </c>
      <c r="E407" s="148" t="s">
        <v>398</v>
      </c>
      <c r="F407" s="148">
        <v>45</v>
      </c>
      <c r="G407" s="148" t="s">
        <v>295</v>
      </c>
      <c r="H407" s="148" t="s">
        <v>348</v>
      </c>
      <c r="I407" s="148" t="s">
        <v>410</v>
      </c>
      <c r="J407" s="148" t="s">
        <v>970</v>
      </c>
      <c r="K407" s="148"/>
      <c r="L407" s="148"/>
    </row>
    <row r="408" spans="1:12" ht="15" hidden="1" outlineLevel="1" x14ac:dyDescent="0.25">
      <c r="A408" s="148">
        <v>53627</v>
      </c>
      <c r="B408" s="149">
        <v>43179</v>
      </c>
      <c r="C408" s="150">
        <v>43179.460046296299</v>
      </c>
      <c r="D408" s="148" t="s">
        <v>293</v>
      </c>
      <c r="E408" s="148" t="s">
        <v>307</v>
      </c>
      <c r="F408" s="148">
        <v>10</v>
      </c>
      <c r="G408" s="148" t="s">
        <v>295</v>
      </c>
      <c r="H408" s="148" t="s">
        <v>296</v>
      </c>
      <c r="I408" s="148" t="s">
        <v>971</v>
      </c>
      <c r="J408" s="148" t="s">
        <v>972</v>
      </c>
      <c r="K408" s="148"/>
      <c r="L408" s="148"/>
    </row>
    <row r="409" spans="1:12" ht="15" hidden="1" outlineLevel="1" x14ac:dyDescent="0.25">
      <c r="A409" s="148">
        <v>53632</v>
      </c>
      <c r="B409" s="149">
        <v>43179</v>
      </c>
      <c r="C409" s="150">
        <v>43179.597893518519</v>
      </c>
      <c r="D409" s="148" t="s">
        <v>293</v>
      </c>
      <c r="E409" s="148" t="s">
        <v>356</v>
      </c>
      <c r="F409" s="148">
        <v>10</v>
      </c>
      <c r="G409" s="148" t="s">
        <v>295</v>
      </c>
      <c r="H409" s="148" t="s">
        <v>296</v>
      </c>
      <c r="I409" s="148" t="s">
        <v>973</v>
      </c>
      <c r="J409" s="148" t="s">
        <v>974</v>
      </c>
      <c r="K409" s="148"/>
      <c r="L409" s="148"/>
    </row>
    <row r="410" spans="1:12" ht="15" hidden="1" outlineLevel="1" x14ac:dyDescent="0.25">
      <c r="A410" s="148">
        <v>53635</v>
      </c>
      <c r="B410" s="149">
        <v>43179</v>
      </c>
      <c r="C410" s="150">
        <v>43179.596562500003</v>
      </c>
      <c r="D410" s="148" t="s">
        <v>293</v>
      </c>
      <c r="E410" s="148" t="s">
        <v>311</v>
      </c>
      <c r="F410" s="148">
        <v>10</v>
      </c>
      <c r="G410" s="148" t="s">
        <v>295</v>
      </c>
      <c r="H410" s="148" t="s">
        <v>296</v>
      </c>
      <c r="I410" s="148" t="s">
        <v>975</v>
      </c>
      <c r="J410" s="148" t="s">
        <v>976</v>
      </c>
      <c r="K410" s="148"/>
      <c r="L410" s="148"/>
    </row>
    <row r="411" spans="1:12" ht="15" hidden="1" outlineLevel="1" x14ac:dyDescent="0.25">
      <c r="A411" s="148">
        <v>53642</v>
      </c>
      <c r="B411" s="149">
        <v>43179</v>
      </c>
      <c r="C411" s="150">
        <v>43179.649571759262</v>
      </c>
      <c r="D411" s="148" t="s">
        <v>293</v>
      </c>
      <c r="E411" s="148" t="s">
        <v>356</v>
      </c>
      <c r="F411" s="148">
        <v>10</v>
      </c>
      <c r="G411" s="148" t="s">
        <v>295</v>
      </c>
      <c r="H411" s="148" t="s">
        <v>296</v>
      </c>
      <c r="I411" s="148" t="s">
        <v>977</v>
      </c>
      <c r="J411" s="148" t="s">
        <v>373</v>
      </c>
      <c r="K411" s="148"/>
      <c r="L411" s="148"/>
    </row>
    <row r="412" spans="1:12" ht="15" hidden="1" outlineLevel="1" x14ac:dyDescent="0.25">
      <c r="A412" s="148">
        <v>53649</v>
      </c>
      <c r="B412" s="149">
        <v>43180</v>
      </c>
      <c r="C412" s="150">
        <v>43181.658483796295</v>
      </c>
      <c r="D412" s="148" t="s">
        <v>293</v>
      </c>
      <c r="E412" s="148" t="s">
        <v>299</v>
      </c>
      <c r="F412" s="148">
        <v>20</v>
      </c>
      <c r="G412" s="148" t="s">
        <v>295</v>
      </c>
      <c r="H412" s="148" t="s">
        <v>296</v>
      </c>
      <c r="I412" s="148" t="s">
        <v>978</v>
      </c>
      <c r="J412" s="148" t="s">
        <v>979</v>
      </c>
      <c r="K412" s="148"/>
      <c r="L412" s="148"/>
    </row>
    <row r="413" spans="1:12" ht="15" hidden="1" outlineLevel="1" x14ac:dyDescent="0.25">
      <c r="A413" s="148">
        <v>53652</v>
      </c>
      <c r="B413" s="149">
        <v>43180</v>
      </c>
      <c r="C413" s="150">
        <v>43180.52003472222</v>
      </c>
      <c r="D413" s="148" t="s">
        <v>293</v>
      </c>
      <c r="E413" s="148" t="s">
        <v>318</v>
      </c>
      <c r="F413" s="148">
        <v>15</v>
      </c>
      <c r="G413" s="148" t="s">
        <v>295</v>
      </c>
      <c r="H413" s="148" t="s">
        <v>296</v>
      </c>
      <c r="I413" s="148" t="s">
        <v>980</v>
      </c>
      <c r="J413" s="148" t="s">
        <v>981</v>
      </c>
      <c r="K413" s="148"/>
      <c r="L413" s="148"/>
    </row>
    <row r="414" spans="1:12" ht="15" hidden="1" outlineLevel="1" x14ac:dyDescent="0.25">
      <c r="A414" s="148">
        <v>53654</v>
      </c>
      <c r="B414" s="149">
        <v>43180</v>
      </c>
      <c r="C414" s="150">
        <v>43181.398958333331</v>
      </c>
      <c r="D414" s="148" t="s">
        <v>293</v>
      </c>
      <c r="E414" s="148" t="s">
        <v>404</v>
      </c>
      <c r="F414" s="148">
        <v>120</v>
      </c>
      <c r="G414" s="148" t="s">
        <v>860</v>
      </c>
      <c r="H414" s="148" t="s">
        <v>348</v>
      </c>
      <c r="I414" s="61" t="s">
        <v>982</v>
      </c>
      <c r="J414" s="148" t="s">
        <v>983</v>
      </c>
      <c r="K414" s="148"/>
      <c r="L414" s="148"/>
    </row>
    <row r="415" spans="1:12" ht="15" hidden="1" outlineLevel="1" x14ac:dyDescent="0.25">
      <c r="A415" s="148">
        <v>53656</v>
      </c>
      <c r="B415" s="149">
        <v>43180</v>
      </c>
      <c r="C415" s="150">
        <v>43182.486828703702</v>
      </c>
      <c r="D415" s="148" t="s">
        <v>293</v>
      </c>
      <c r="E415" s="148" t="s">
        <v>395</v>
      </c>
      <c r="F415" s="148">
        <v>75</v>
      </c>
      <c r="G415" s="148" t="s">
        <v>860</v>
      </c>
      <c r="H415" s="148" t="s">
        <v>348</v>
      </c>
      <c r="I415" s="148" t="s">
        <v>984</v>
      </c>
      <c r="J415" s="148" t="s">
        <v>985</v>
      </c>
      <c r="K415" s="148"/>
      <c r="L415" s="148"/>
    </row>
    <row r="416" spans="1:12" ht="15" hidden="1" outlineLevel="1" x14ac:dyDescent="0.25">
      <c r="A416" s="148">
        <v>53662</v>
      </c>
      <c r="B416" s="149">
        <v>43180</v>
      </c>
      <c r="C416" s="150">
        <v>43180.521921296298</v>
      </c>
      <c r="D416" s="148" t="s">
        <v>293</v>
      </c>
      <c r="E416" s="148" t="s">
        <v>353</v>
      </c>
      <c r="F416" s="148">
        <v>5</v>
      </c>
      <c r="G416" s="148" t="s">
        <v>295</v>
      </c>
      <c r="H416" s="148" t="s">
        <v>296</v>
      </c>
      <c r="I416" s="148" t="s">
        <v>372</v>
      </c>
      <c r="J416" s="148" t="s">
        <v>986</v>
      </c>
      <c r="K416" s="148"/>
      <c r="L416" s="148"/>
    </row>
    <row r="417" spans="1:12" ht="15" hidden="1" outlineLevel="1" x14ac:dyDescent="0.25">
      <c r="A417" s="148">
        <v>53664</v>
      </c>
      <c r="B417" s="149">
        <v>43180</v>
      </c>
      <c r="C417" s="150">
        <v>43180.546944444446</v>
      </c>
      <c r="D417" s="148" t="s">
        <v>293</v>
      </c>
      <c r="E417" s="148" t="s">
        <v>337</v>
      </c>
      <c r="F417" s="148">
        <v>10</v>
      </c>
      <c r="G417" s="148" t="s">
        <v>295</v>
      </c>
      <c r="H417" s="148" t="s">
        <v>296</v>
      </c>
      <c r="I417" s="148" t="s">
        <v>753</v>
      </c>
      <c r="J417" s="148" t="s">
        <v>987</v>
      </c>
      <c r="K417" s="148"/>
      <c r="L417" s="148"/>
    </row>
    <row r="418" spans="1:12" ht="15" hidden="1" outlineLevel="1" x14ac:dyDescent="0.25">
      <c r="A418" s="148">
        <v>53669</v>
      </c>
      <c r="B418" s="149">
        <v>43180</v>
      </c>
      <c r="C418" s="150">
        <v>43181.350416666668</v>
      </c>
      <c r="D418" s="148" t="s">
        <v>293</v>
      </c>
      <c r="E418" s="148" t="s">
        <v>311</v>
      </c>
      <c r="F418" s="148">
        <v>15</v>
      </c>
      <c r="G418" s="148" t="s">
        <v>295</v>
      </c>
      <c r="H418" s="148" t="s">
        <v>296</v>
      </c>
      <c r="I418" s="148" t="s">
        <v>322</v>
      </c>
      <c r="J418" s="148" t="s">
        <v>988</v>
      </c>
      <c r="K418" s="148"/>
      <c r="L418" s="148"/>
    </row>
    <row r="419" spans="1:12" ht="15" hidden="1" outlineLevel="1" x14ac:dyDescent="0.25">
      <c r="A419" s="148">
        <v>53671</v>
      </c>
      <c r="B419" s="149">
        <v>43180</v>
      </c>
      <c r="C419" s="150">
        <v>43180.629618055558</v>
      </c>
      <c r="D419" s="148" t="s">
        <v>293</v>
      </c>
      <c r="E419" s="148" t="s">
        <v>337</v>
      </c>
      <c r="F419" s="148">
        <v>10</v>
      </c>
      <c r="G419" s="148" t="s">
        <v>295</v>
      </c>
      <c r="H419" s="148" t="s">
        <v>296</v>
      </c>
      <c r="I419" s="148" t="s">
        <v>322</v>
      </c>
      <c r="J419" s="148" t="s">
        <v>989</v>
      </c>
      <c r="K419" s="148"/>
      <c r="L419" s="148"/>
    </row>
    <row r="420" spans="1:12" ht="15" hidden="1" outlineLevel="1" x14ac:dyDescent="0.25">
      <c r="A420" s="148">
        <v>53684</v>
      </c>
      <c r="B420" s="149">
        <v>43181</v>
      </c>
      <c r="C420" s="150">
        <v>43187.579016203701</v>
      </c>
      <c r="D420" s="148" t="s">
        <v>293</v>
      </c>
      <c r="E420" s="148" t="s">
        <v>625</v>
      </c>
      <c r="F420" s="148">
        <v>150</v>
      </c>
      <c r="G420" s="148" t="s">
        <v>295</v>
      </c>
      <c r="H420" s="148" t="s">
        <v>296</v>
      </c>
      <c r="I420" s="148" t="s">
        <v>990</v>
      </c>
      <c r="J420" s="148" t="s">
        <v>991</v>
      </c>
      <c r="K420" s="148"/>
      <c r="L420" s="148"/>
    </row>
    <row r="421" spans="1:12" ht="15" hidden="1" outlineLevel="1" x14ac:dyDescent="0.25">
      <c r="A421" s="148">
        <v>53687</v>
      </c>
      <c r="B421" s="149">
        <v>43181</v>
      </c>
      <c r="C421" s="150">
        <v>43187.469270833331</v>
      </c>
      <c r="D421" s="148" t="s">
        <v>293</v>
      </c>
      <c r="E421" s="148" t="s">
        <v>314</v>
      </c>
      <c r="F421" s="148">
        <v>10</v>
      </c>
      <c r="G421" s="148" t="s">
        <v>295</v>
      </c>
      <c r="H421" s="148" t="s">
        <v>296</v>
      </c>
      <c r="I421" s="148" t="s">
        <v>992</v>
      </c>
      <c r="J421" s="148" t="s">
        <v>993</v>
      </c>
      <c r="K421" s="148"/>
      <c r="L421" s="148"/>
    </row>
    <row r="422" spans="1:12" ht="15" hidden="1" outlineLevel="1" x14ac:dyDescent="0.25">
      <c r="A422" s="148">
        <v>53709</v>
      </c>
      <c r="B422" s="149">
        <v>43181</v>
      </c>
      <c r="C422" s="150">
        <v>43181.691192129627</v>
      </c>
      <c r="D422" s="148" t="s">
        <v>293</v>
      </c>
      <c r="E422" s="148" t="s">
        <v>356</v>
      </c>
      <c r="F422" s="148">
        <v>45</v>
      </c>
      <c r="G422" s="148" t="s">
        <v>308</v>
      </c>
      <c r="H422" s="148" t="s">
        <v>296</v>
      </c>
      <c r="I422" s="148" t="s">
        <v>994</v>
      </c>
      <c r="J422" s="148" t="s">
        <v>995</v>
      </c>
      <c r="K422" s="148"/>
      <c r="L422" s="148"/>
    </row>
    <row r="423" spans="1:12" ht="15" hidden="1" outlineLevel="1" x14ac:dyDescent="0.25">
      <c r="A423" s="148">
        <v>53714</v>
      </c>
      <c r="B423" s="149">
        <v>43182</v>
      </c>
      <c r="C423" s="150">
        <v>43185.457719907405</v>
      </c>
      <c r="D423" s="148" t="s">
        <v>293</v>
      </c>
      <c r="E423" s="148" t="s">
        <v>356</v>
      </c>
      <c r="F423" s="148">
        <v>20</v>
      </c>
      <c r="G423" s="148" t="s">
        <v>295</v>
      </c>
      <c r="H423" s="148" t="s">
        <v>296</v>
      </c>
      <c r="I423" s="148" t="s">
        <v>996</v>
      </c>
      <c r="J423" s="148" t="s">
        <v>997</v>
      </c>
      <c r="K423" s="148"/>
      <c r="L423" s="148"/>
    </row>
    <row r="424" spans="1:12" ht="15" hidden="1" outlineLevel="1" x14ac:dyDescent="0.25">
      <c r="A424" s="148">
        <v>53716</v>
      </c>
      <c r="B424" s="149">
        <v>43182</v>
      </c>
      <c r="C424" s="150">
        <v>43185.402951388889</v>
      </c>
      <c r="D424" s="148" t="s">
        <v>293</v>
      </c>
      <c r="E424" s="148" t="s">
        <v>353</v>
      </c>
      <c r="F424" s="148">
        <v>5</v>
      </c>
      <c r="G424" s="148" t="s">
        <v>295</v>
      </c>
      <c r="H424" s="148" t="s">
        <v>296</v>
      </c>
      <c r="I424" s="148" t="s">
        <v>998</v>
      </c>
      <c r="J424" s="148" t="s">
        <v>999</v>
      </c>
      <c r="K424" s="148"/>
      <c r="L424" s="148"/>
    </row>
    <row r="425" spans="1:12" ht="15" hidden="1" outlineLevel="1" x14ac:dyDescent="0.25">
      <c r="A425" s="148">
        <v>53721</v>
      </c>
      <c r="B425" s="149">
        <v>43182</v>
      </c>
      <c r="C425" s="150">
        <v>43185.406678240739</v>
      </c>
      <c r="D425" s="148" t="s">
        <v>293</v>
      </c>
      <c r="E425" s="148" t="s">
        <v>299</v>
      </c>
      <c r="F425" s="148">
        <v>10</v>
      </c>
      <c r="G425" s="148" t="s">
        <v>295</v>
      </c>
      <c r="H425" s="148" t="s">
        <v>296</v>
      </c>
      <c r="I425" s="148" t="s">
        <v>1000</v>
      </c>
      <c r="J425" s="148" t="s">
        <v>1001</v>
      </c>
      <c r="K425" s="148"/>
      <c r="L425" s="148"/>
    </row>
    <row r="426" spans="1:12" ht="15" hidden="1" outlineLevel="1" x14ac:dyDescent="0.25">
      <c r="A426" s="148">
        <v>53723</v>
      </c>
      <c r="B426" s="149">
        <v>43182</v>
      </c>
      <c r="C426" s="150">
        <v>43185.407546296294</v>
      </c>
      <c r="D426" s="148" t="s">
        <v>293</v>
      </c>
      <c r="E426" s="148" t="s">
        <v>353</v>
      </c>
      <c r="F426" s="148">
        <v>5</v>
      </c>
      <c r="G426" s="148" t="s">
        <v>295</v>
      </c>
      <c r="H426" s="148" t="s">
        <v>296</v>
      </c>
      <c r="I426" s="148" t="s">
        <v>1002</v>
      </c>
      <c r="J426" s="148" t="s">
        <v>1003</v>
      </c>
      <c r="K426" s="148"/>
      <c r="L426" s="148"/>
    </row>
    <row r="427" spans="1:12" ht="15" hidden="1" outlineLevel="1" x14ac:dyDescent="0.25">
      <c r="A427" s="148">
        <v>53727</v>
      </c>
      <c r="B427" s="149">
        <v>43182</v>
      </c>
      <c r="C427" s="150">
        <v>43185.411898148152</v>
      </c>
      <c r="D427" s="148" t="s">
        <v>293</v>
      </c>
      <c r="E427" s="148" t="s">
        <v>307</v>
      </c>
      <c r="F427" s="148">
        <v>10</v>
      </c>
      <c r="G427" s="148" t="s">
        <v>295</v>
      </c>
      <c r="H427" s="148" t="s">
        <v>296</v>
      </c>
      <c r="I427" s="148" t="s">
        <v>322</v>
      </c>
      <c r="J427" s="148" t="s">
        <v>1004</v>
      </c>
      <c r="K427" s="148"/>
      <c r="L427" s="148"/>
    </row>
    <row r="428" spans="1:12" ht="15" hidden="1" outlineLevel="1" x14ac:dyDescent="0.25">
      <c r="A428" s="148">
        <v>53735</v>
      </c>
      <c r="B428" s="149">
        <v>43182</v>
      </c>
      <c r="C428" s="150">
        <v>43185.449004629627</v>
      </c>
      <c r="D428" s="148" t="s">
        <v>293</v>
      </c>
      <c r="E428" s="148" t="s">
        <v>356</v>
      </c>
      <c r="F428" s="148">
        <v>15</v>
      </c>
      <c r="G428" s="148" t="s">
        <v>295</v>
      </c>
      <c r="H428" s="148" t="s">
        <v>296</v>
      </c>
      <c r="I428" s="148" t="s">
        <v>1005</v>
      </c>
      <c r="J428" s="148" t="s">
        <v>1006</v>
      </c>
      <c r="K428" s="148"/>
      <c r="L428" s="148"/>
    </row>
    <row r="429" spans="1:12" ht="15" hidden="1" outlineLevel="1" x14ac:dyDescent="0.25">
      <c r="A429" s="148">
        <v>53736</v>
      </c>
      <c r="B429" s="149">
        <v>43185</v>
      </c>
      <c r="C429" s="150">
        <v>43185.380324074074</v>
      </c>
      <c r="D429" s="148" t="s">
        <v>293</v>
      </c>
      <c r="E429" s="148" t="s">
        <v>324</v>
      </c>
      <c r="F429" s="148">
        <v>10</v>
      </c>
      <c r="G429" s="148" t="s">
        <v>295</v>
      </c>
      <c r="H429" s="148" t="s">
        <v>296</v>
      </c>
      <c r="I429" s="148" t="s">
        <v>1007</v>
      </c>
      <c r="J429" s="148" t="s">
        <v>1008</v>
      </c>
      <c r="K429" s="148"/>
      <c r="L429" s="148"/>
    </row>
    <row r="430" spans="1:12" ht="15" hidden="1" outlineLevel="1" x14ac:dyDescent="0.25">
      <c r="A430" s="148">
        <v>53755</v>
      </c>
      <c r="B430" s="149">
        <v>43185</v>
      </c>
      <c r="C430" s="150">
        <v>43186.451307870368</v>
      </c>
      <c r="D430" s="148" t="s">
        <v>303</v>
      </c>
      <c r="E430" s="148" t="s">
        <v>356</v>
      </c>
      <c r="F430" s="148">
        <v>25</v>
      </c>
      <c r="G430" s="148" t="s">
        <v>295</v>
      </c>
      <c r="H430" s="148" t="s">
        <v>296</v>
      </c>
      <c r="I430" s="148" t="s">
        <v>1009</v>
      </c>
      <c r="J430" s="148" t="s">
        <v>1010</v>
      </c>
      <c r="K430" s="148"/>
      <c r="L430" s="148"/>
    </row>
    <row r="431" spans="1:12" ht="15" hidden="1" outlineLevel="1" x14ac:dyDescent="0.25">
      <c r="A431" s="148">
        <v>53761</v>
      </c>
      <c r="B431" s="149">
        <v>43185</v>
      </c>
      <c r="C431" s="150">
        <v>43186.421747685185</v>
      </c>
      <c r="D431" s="148" t="s">
        <v>293</v>
      </c>
      <c r="E431" s="148" t="s">
        <v>895</v>
      </c>
      <c r="F431" s="148">
        <v>10</v>
      </c>
      <c r="G431" s="148" t="s">
        <v>295</v>
      </c>
      <c r="H431" s="148" t="s">
        <v>296</v>
      </c>
      <c r="I431" s="148" t="s">
        <v>593</v>
      </c>
      <c r="J431" s="148" t="s">
        <v>1011</v>
      </c>
      <c r="K431" s="148"/>
      <c r="L431" s="148"/>
    </row>
    <row r="432" spans="1:12" ht="15" hidden="1" outlineLevel="1" x14ac:dyDescent="0.25">
      <c r="A432" s="148">
        <v>53762</v>
      </c>
      <c r="B432" s="149">
        <v>43186</v>
      </c>
      <c r="C432" s="150">
        <v>43186.40697916667</v>
      </c>
      <c r="D432" s="148" t="s">
        <v>293</v>
      </c>
      <c r="E432" s="148" t="s">
        <v>337</v>
      </c>
      <c r="F432" s="148">
        <v>10</v>
      </c>
      <c r="G432" s="148" t="s">
        <v>295</v>
      </c>
      <c r="H432" s="148" t="s">
        <v>296</v>
      </c>
      <c r="I432" s="148" t="s">
        <v>753</v>
      </c>
      <c r="J432" s="148" t="s">
        <v>1012</v>
      </c>
      <c r="K432" s="148"/>
      <c r="L432" s="148"/>
    </row>
    <row r="433" spans="1:12" ht="15" hidden="1" outlineLevel="1" x14ac:dyDescent="0.25">
      <c r="A433" s="148">
        <v>53763</v>
      </c>
      <c r="B433" s="149">
        <v>43186</v>
      </c>
      <c r="C433" s="150">
        <v>43186.518055555556</v>
      </c>
      <c r="D433" s="148" t="s">
        <v>293</v>
      </c>
      <c r="E433" s="148" t="s">
        <v>299</v>
      </c>
      <c r="F433" s="148">
        <v>45</v>
      </c>
      <c r="G433" s="148" t="s">
        <v>860</v>
      </c>
      <c r="H433" s="148" t="s">
        <v>348</v>
      </c>
      <c r="I433" s="148" t="s">
        <v>1013</v>
      </c>
      <c r="J433" s="148" t="s">
        <v>1014</v>
      </c>
      <c r="K433" s="148"/>
      <c r="L433" s="148"/>
    </row>
    <row r="434" spans="1:12" ht="15" hidden="1" outlineLevel="1" x14ac:dyDescent="0.25">
      <c r="A434" s="148">
        <v>53769</v>
      </c>
      <c r="B434" s="149">
        <v>43186</v>
      </c>
      <c r="C434" s="150">
        <v>43186.426620370374</v>
      </c>
      <c r="D434" s="148" t="s">
        <v>293</v>
      </c>
      <c r="E434" s="148" t="s">
        <v>340</v>
      </c>
      <c r="F434" s="148">
        <v>10</v>
      </c>
      <c r="G434" s="148" t="s">
        <v>295</v>
      </c>
      <c r="H434" s="148" t="s">
        <v>296</v>
      </c>
      <c r="I434" s="148" t="s">
        <v>322</v>
      </c>
      <c r="J434" s="148" t="s">
        <v>1015</v>
      </c>
      <c r="K434" s="148"/>
      <c r="L434" s="148"/>
    </row>
    <row r="435" spans="1:12" ht="15" hidden="1" outlineLevel="1" x14ac:dyDescent="0.25">
      <c r="A435" s="148">
        <v>53776</v>
      </c>
      <c r="B435" s="149">
        <v>43186</v>
      </c>
      <c r="C435" s="150">
        <v>43186.619988425926</v>
      </c>
      <c r="D435" s="148" t="s">
        <v>293</v>
      </c>
      <c r="E435" s="148" t="s">
        <v>398</v>
      </c>
      <c r="F435" s="148">
        <v>10</v>
      </c>
      <c r="G435" s="148" t="s">
        <v>295</v>
      </c>
      <c r="H435" s="148" t="s">
        <v>296</v>
      </c>
      <c r="I435" s="148" t="s">
        <v>1016</v>
      </c>
      <c r="J435" s="148" t="s">
        <v>1017</v>
      </c>
      <c r="K435" s="148"/>
      <c r="L435" s="148"/>
    </row>
    <row r="436" spans="1:12" ht="15" hidden="1" outlineLevel="1" x14ac:dyDescent="0.25">
      <c r="A436" s="148">
        <v>53777</v>
      </c>
      <c r="B436" s="149">
        <v>43186</v>
      </c>
      <c r="C436" s="150">
        <v>43186.623194444444</v>
      </c>
      <c r="D436" s="148" t="s">
        <v>293</v>
      </c>
      <c r="E436" s="148" t="s">
        <v>321</v>
      </c>
      <c r="F436" s="148">
        <v>10</v>
      </c>
      <c r="G436" s="148" t="s">
        <v>295</v>
      </c>
      <c r="H436" s="148" t="s">
        <v>296</v>
      </c>
      <c r="I436" s="148" t="s">
        <v>322</v>
      </c>
      <c r="J436" s="148" t="s">
        <v>1018</v>
      </c>
      <c r="K436" s="148"/>
      <c r="L436" s="148"/>
    </row>
    <row r="437" spans="1:12" ht="15" hidden="1" outlineLevel="1" x14ac:dyDescent="0.25">
      <c r="A437" s="148">
        <v>53780</v>
      </c>
      <c r="B437" s="149">
        <v>43186</v>
      </c>
      <c r="C437" s="150">
        <v>43187.467581018522</v>
      </c>
      <c r="D437" s="148" t="s">
        <v>293</v>
      </c>
      <c r="E437" s="148" t="s">
        <v>557</v>
      </c>
      <c r="F437" s="148">
        <v>30</v>
      </c>
      <c r="G437" s="148" t="s">
        <v>295</v>
      </c>
      <c r="H437" s="148" t="s">
        <v>296</v>
      </c>
      <c r="I437" s="148" t="s">
        <v>1019</v>
      </c>
      <c r="J437" s="148" t="s">
        <v>1020</v>
      </c>
      <c r="K437" s="148"/>
      <c r="L437" s="148"/>
    </row>
    <row r="438" spans="1:12" ht="15" hidden="1" outlineLevel="1" x14ac:dyDescent="0.25">
      <c r="A438" s="148">
        <v>53795</v>
      </c>
      <c r="B438" s="149">
        <v>43186</v>
      </c>
      <c r="C438" s="150">
        <v>43187.424340277779</v>
      </c>
      <c r="D438" s="148" t="s">
        <v>293</v>
      </c>
      <c r="E438" s="148" t="s">
        <v>311</v>
      </c>
      <c r="F438" s="148">
        <v>10</v>
      </c>
      <c r="G438" s="148" t="s">
        <v>295</v>
      </c>
      <c r="H438" s="148" t="s">
        <v>296</v>
      </c>
      <c r="I438" s="148" t="s">
        <v>322</v>
      </c>
      <c r="J438" s="148" t="s">
        <v>1021</v>
      </c>
      <c r="K438" s="148"/>
      <c r="L438" s="148"/>
    </row>
    <row r="439" spans="1:12" ht="15" hidden="1" outlineLevel="1" x14ac:dyDescent="0.25">
      <c r="A439" s="148">
        <v>53807</v>
      </c>
      <c r="B439" s="149">
        <v>43187</v>
      </c>
      <c r="C439" s="150">
        <v>43187.452141203707</v>
      </c>
      <c r="D439" s="148" t="s">
        <v>293</v>
      </c>
      <c r="E439" s="148" t="s">
        <v>404</v>
      </c>
      <c r="F439" s="148">
        <v>10</v>
      </c>
      <c r="G439" s="148" t="s">
        <v>295</v>
      </c>
      <c r="H439" s="148" t="s">
        <v>296</v>
      </c>
      <c r="I439" s="148" t="s">
        <v>1022</v>
      </c>
      <c r="J439" s="148" t="s">
        <v>1023</v>
      </c>
      <c r="K439" s="148"/>
      <c r="L439" s="148"/>
    </row>
    <row r="440" spans="1:12" ht="15" hidden="1" outlineLevel="1" x14ac:dyDescent="0.25">
      <c r="A440" s="148">
        <v>53820</v>
      </c>
      <c r="B440" s="149">
        <v>43187</v>
      </c>
      <c r="C440" s="150">
        <v>43187.577557870369</v>
      </c>
      <c r="D440" s="148" t="s">
        <v>293</v>
      </c>
      <c r="E440" s="148" t="s">
        <v>324</v>
      </c>
      <c r="F440" s="148">
        <v>10</v>
      </c>
      <c r="G440" s="148" t="s">
        <v>295</v>
      </c>
      <c r="H440" s="148" t="s">
        <v>296</v>
      </c>
      <c r="I440" s="148" t="s">
        <v>1024</v>
      </c>
      <c r="J440" s="148" t="s">
        <v>1025</v>
      </c>
      <c r="K440" s="148"/>
      <c r="L440" s="148"/>
    </row>
    <row r="441" spans="1:12" ht="15" hidden="1" outlineLevel="1" x14ac:dyDescent="0.25">
      <c r="A441" s="148">
        <v>53828</v>
      </c>
      <c r="B441" s="149">
        <v>43187</v>
      </c>
      <c r="C441" s="150">
        <v>43187.679363425923</v>
      </c>
      <c r="D441" s="148" t="s">
        <v>293</v>
      </c>
      <c r="E441" s="148" t="s">
        <v>311</v>
      </c>
      <c r="F441" s="148">
        <v>15</v>
      </c>
      <c r="G441" s="148" t="s">
        <v>295</v>
      </c>
      <c r="H441" s="148" t="s">
        <v>296</v>
      </c>
      <c r="I441" s="148" t="s">
        <v>322</v>
      </c>
      <c r="J441" s="148" t="s">
        <v>1026</v>
      </c>
      <c r="K441" s="148"/>
      <c r="L441" s="148"/>
    </row>
    <row r="442" spans="1:12" ht="15" hidden="1" outlineLevel="1" x14ac:dyDescent="0.25">
      <c r="A442" s="148">
        <v>53829</v>
      </c>
      <c r="B442" s="149">
        <v>43187</v>
      </c>
      <c r="C442" s="150">
        <v>43187.637152777781</v>
      </c>
      <c r="D442" s="148" t="s">
        <v>293</v>
      </c>
      <c r="E442" s="148" t="s">
        <v>340</v>
      </c>
      <c r="F442" s="148">
        <v>10</v>
      </c>
      <c r="G442" s="148" t="s">
        <v>295</v>
      </c>
      <c r="H442" s="148" t="s">
        <v>296</v>
      </c>
      <c r="I442" s="148" t="s">
        <v>322</v>
      </c>
      <c r="J442" s="148" t="s">
        <v>1027</v>
      </c>
      <c r="K442" s="148"/>
      <c r="L442" s="148"/>
    </row>
    <row r="443" spans="1:12" ht="15" hidden="1" outlineLevel="1" x14ac:dyDescent="0.25">
      <c r="A443" s="148">
        <v>53834</v>
      </c>
      <c r="B443" s="149">
        <v>43187</v>
      </c>
      <c r="C443" s="150">
        <v>43188.396226851852</v>
      </c>
      <c r="D443" s="148" t="s">
        <v>293</v>
      </c>
      <c r="E443" s="148" t="s">
        <v>353</v>
      </c>
      <c r="F443" s="148">
        <v>5</v>
      </c>
      <c r="G443" s="148" t="s">
        <v>295</v>
      </c>
      <c r="H443" s="148" t="s">
        <v>296</v>
      </c>
      <c r="I443" s="148" t="s">
        <v>470</v>
      </c>
      <c r="J443" s="148" t="s">
        <v>373</v>
      </c>
      <c r="K443" s="148"/>
      <c r="L443" s="148"/>
    </row>
    <row r="444" spans="1:12" ht="15" hidden="1" outlineLevel="1" x14ac:dyDescent="0.25">
      <c r="A444" s="148">
        <v>53835</v>
      </c>
      <c r="B444" s="149">
        <v>43187</v>
      </c>
      <c r="C444" s="150">
        <v>43188.40766203704</v>
      </c>
      <c r="D444" s="148" t="s">
        <v>293</v>
      </c>
      <c r="E444" s="148" t="s">
        <v>294</v>
      </c>
      <c r="F444" s="148">
        <v>15</v>
      </c>
      <c r="G444" s="148" t="s">
        <v>295</v>
      </c>
      <c r="H444" s="148" t="s">
        <v>296</v>
      </c>
      <c r="I444" s="148" t="s">
        <v>1028</v>
      </c>
      <c r="J444" s="148" t="s">
        <v>1029</v>
      </c>
      <c r="K444" s="148"/>
      <c r="L444" s="148"/>
    </row>
    <row r="445" spans="1:12" ht="15" hidden="1" outlineLevel="1" x14ac:dyDescent="0.25">
      <c r="A445" s="148">
        <v>53837</v>
      </c>
      <c r="B445" s="149">
        <v>43187</v>
      </c>
      <c r="C445" s="150">
        <v>43188.414004629631</v>
      </c>
      <c r="D445" s="148" t="s">
        <v>293</v>
      </c>
      <c r="E445" s="148" t="s">
        <v>340</v>
      </c>
      <c r="F445" s="148">
        <v>10</v>
      </c>
      <c r="G445" s="148" t="s">
        <v>295</v>
      </c>
      <c r="H445" s="148" t="s">
        <v>296</v>
      </c>
      <c r="I445" s="148" t="s">
        <v>322</v>
      </c>
      <c r="J445" s="148" t="s">
        <v>1030</v>
      </c>
      <c r="K445" s="148"/>
      <c r="L445" s="148"/>
    </row>
    <row r="446" spans="1:12" ht="15" hidden="1" outlineLevel="1" x14ac:dyDescent="0.25">
      <c r="A446" s="148">
        <v>53840</v>
      </c>
      <c r="B446" s="149">
        <v>43187</v>
      </c>
      <c r="C446" s="150">
        <v>43188.440763888888</v>
      </c>
      <c r="D446" s="148" t="s">
        <v>293</v>
      </c>
      <c r="E446" s="148" t="s">
        <v>344</v>
      </c>
      <c r="F446" s="148">
        <v>10</v>
      </c>
      <c r="G446" s="148" t="s">
        <v>295</v>
      </c>
      <c r="H446" s="148" t="s">
        <v>296</v>
      </c>
      <c r="I446" s="148" t="s">
        <v>817</v>
      </c>
      <c r="J446" s="148" t="s">
        <v>1031</v>
      </c>
      <c r="K446" s="148"/>
      <c r="L446" s="148"/>
    </row>
    <row r="447" spans="1:12" ht="15" hidden="1" outlineLevel="1" x14ac:dyDescent="0.25">
      <c r="A447" s="148">
        <v>53865</v>
      </c>
      <c r="B447" s="149">
        <v>43188</v>
      </c>
      <c r="C447" s="150">
        <v>43188.559444444443</v>
      </c>
      <c r="D447" s="148" t="s">
        <v>293</v>
      </c>
      <c r="E447" s="148" t="s">
        <v>353</v>
      </c>
      <c r="F447" s="148">
        <v>20</v>
      </c>
      <c r="G447" s="148" t="s">
        <v>295</v>
      </c>
      <c r="H447" s="148" t="s">
        <v>296</v>
      </c>
      <c r="I447" s="148" t="s">
        <v>1032</v>
      </c>
      <c r="J447" s="148" t="s">
        <v>373</v>
      </c>
      <c r="K447" s="148"/>
      <c r="L447" s="148"/>
    </row>
    <row r="448" spans="1:12" hidden="1" outlineLevel="1" x14ac:dyDescent="0.2"/>
    <row r="449" spans="1:12" hidden="1" outlineLevel="1" x14ac:dyDescent="0.2">
      <c r="A449" s="102"/>
      <c r="B449" s="102"/>
      <c r="C449" s="102"/>
      <c r="D449" s="102"/>
      <c r="E449" s="105" t="s">
        <v>549</v>
      </c>
      <c r="F449" s="102"/>
      <c r="G449" s="102"/>
      <c r="H449" s="102"/>
      <c r="I449" s="102"/>
      <c r="J449" s="102"/>
    </row>
    <row r="450" spans="1:12" hidden="1" outlineLevel="1" x14ac:dyDescent="0.2">
      <c r="A450" s="102"/>
      <c r="B450" s="102"/>
      <c r="C450" s="102"/>
      <c r="D450" s="102"/>
      <c r="E450" s="106" t="s">
        <v>550</v>
      </c>
      <c r="F450" s="70">
        <f>SUMIF(H298:H447,"Ne",F298:F447)</f>
        <v>3366</v>
      </c>
      <c r="G450" s="102"/>
      <c r="H450" s="102"/>
      <c r="I450" s="102"/>
      <c r="J450" s="102"/>
    </row>
    <row r="451" spans="1:12" hidden="1" outlineLevel="1" x14ac:dyDescent="0.2">
      <c r="A451" s="102"/>
      <c r="B451" s="102"/>
      <c r="C451" s="102"/>
      <c r="D451" s="102"/>
      <c r="E451" s="105" t="s">
        <v>551</v>
      </c>
      <c r="F451" s="100">
        <f>F450/60</f>
        <v>56.1</v>
      </c>
      <c r="G451" s="102"/>
      <c r="H451" s="102"/>
      <c r="I451" s="102"/>
      <c r="J451" s="102"/>
    </row>
    <row r="452" spans="1:12" hidden="1" outlineLevel="1" x14ac:dyDescent="0.2">
      <c r="A452" s="102"/>
      <c r="B452" s="102"/>
      <c r="C452" s="102"/>
      <c r="D452" s="102"/>
      <c r="E452" s="107" t="s">
        <v>552</v>
      </c>
      <c r="F452" s="102">
        <f>F451/8</f>
        <v>7.0125000000000002</v>
      </c>
      <c r="G452" s="102"/>
      <c r="H452" s="102"/>
      <c r="I452" s="102"/>
      <c r="J452" s="102"/>
    </row>
    <row r="453" spans="1:12" collapsed="1" x14ac:dyDescent="0.2">
      <c r="A453" s="69">
        <v>43191</v>
      </c>
    </row>
    <row r="454" spans="1:12" ht="15" hidden="1" customHeight="1" outlineLevel="1" x14ac:dyDescent="0.2">
      <c r="A454" s="21" t="s">
        <v>281</v>
      </c>
      <c r="B454" s="21" t="s">
        <v>282</v>
      </c>
      <c r="C454" s="21" t="s">
        <v>283</v>
      </c>
      <c r="D454" s="21" t="s">
        <v>284</v>
      </c>
      <c r="E454" s="21" t="s">
        <v>285</v>
      </c>
      <c r="F454" s="21" t="s">
        <v>286</v>
      </c>
      <c r="G454" s="21" t="s">
        <v>287</v>
      </c>
      <c r="H454" s="21" t="s">
        <v>288</v>
      </c>
      <c r="I454" s="21" t="s">
        <v>289</v>
      </c>
      <c r="J454" s="74" t="s">
        <v>290</v>
      </c>
      <c r="K454" s="21" t="s">
        <v>291</v>
      </c>
      <c r="L454" s="21" t="s">
        <v>292</v>
      </c>
    </row>
    <row r="455" spans="1:12" ht="15" hidden="1" customHeight="1" outlineLevel="1" x14ac:dyDescent="0.25">
      <c r="A455" s="148">
        <v>52947</v>
      </c>
      <c r="B455" s="149">
        <v>43147</v>
      </c>
      <c r="C455" s="150">
        <v>43206.646701388891</v>
      </c>
      <c r="D455" s="148" t="s">
        <v>293</v>
      </c>
      <c r="E455" s="148" t="s">
        <v>299</v>
      </c>
      <c r="F455" s="148">
        <v>50</v>
      </c>
      <c r="G455" s="148" t="s">
        <v>295</v>
      </c>
      <c r="H455" s="148" t="s">
        <v>296</v>
      </c>
      <c r="I455" s="148" t="s">
        <v>1033</v>
      </c>
      <c r="J455" s="148" t="s">
        <v>1034</v>
      </c>
      <c r="K455" s="23"/>
      <c r="L455" s="23"/>
    </row>
    <row r="456" spans="1:12" ht="15" hidden="1" customHeight="1" outlineLevel="1" x14ac:dyDescent="0.25">
      <c r="A456" s="148">
        <v>53788</v>
      </c>
      <c r="B456" s="149">
        <v>43186</v>
      </c>
      <c r="C456" s="150">
        <v>43193.517928240741</v>
      </c>
      <c r="D456" s="148" t="s">
        <v>293</v>
      </c>
      <c r="E456" s="148" t="s">
        <v>299</v>
      </c>
      <c r="F456" s="148">
        <v>30</v>
      </c>
      <c r="G456" s="148" t="s">
        <v>295</v>
      </c>
      <c r="H456" s="148" t="s">
        <v>296</v>
      </c>
      <c r="I456" s="148" t="s">
        <v>1035</v>
      </c>
      <c r="J456" s="148" t="s">
        <v>1036</v>
      </c>
      <c r="K456" s="23"/>
      <c r="L456" s="23"/>
    </row>
    <row r="457" spans="1:12" ht="15" hidden="1" customHeight="1" outlineLevel="1" x14ac:dyDescent="0.25">
      <c r="A457" s="148">
        <v>53805</v>
      </c>
      <c r="B457" s="149">
        <v>43186</v>
      </c>
      <c r="C457" s="150">
        <v>43195.382199074076</v>
      </c>
      <c r="D457" s="148" t="s">
        <v>293</v>
      </c>
      <c r="E457" s="148" t="s">
        <v>356</v>
      </c>
      <c r="F457" s="148">
        <v>60</v>
      </c>
      <c r="G457" s="148" t="s">
        <v>860</v>
      </c>
      <c r="H457" s="148" t="s">
        <v>296</v>
      </c>
      <c r="I457" s="148" t="s">
        <v>1037</v>
      </c>
      <c r="J457" s="148" t="s">
        <v>1038</v>
      </c>
      <c r="K457" s="23"/>
      <c r="L457" s="23"/>
    </row>
    <row r="458" spans="1:12" ht="15" hidden="1" customHeight="1" outlineLevel="1" x14ac:dyDescent="0.25">
      <c r="A458" s="148">
        <v>53815</v>
      </c>
      <c r="B458" s="149">
        <v>43187</v>
      </c>
      <c r="C458" s="150">
        <v>43195.383784722224</v>
      </c>
      <c r="D458" s="148" t="s">
        <v>293</v>
      </c>
      <c r="E458" s="148" t="s">
        <v>324</v>
      </c>
      <c r="F458" s="148">
        <v>60</v>
      </c>
      <c r="G458" s="148" t="s">
        <v>860</v>
      </c>
      <c r="H458" s="148" t="s">
        <v>296</v>
      </c>
      <c r="I458" s="148" t="s">
        <v>1039</v>
      </c>
      <c r="J458" s="148" t="s">
        <v>1040</v>
      </c>
      <c r="K458" s="23"/>
      <c r="L458" s="23"/>
    </row>
    <row r="459" spans="1:12" ht="15" hidden="1" customHeight="1" outlineLevel="1" x14ac:dyDescent="0.25">
      <c r="A459" s="148">
        <v>53823</v>
      </c>
      <c r="B459" s="149">
        <v>43187</v>
      </c>
      <c r="C459" s="150">
        <v>43208.719548611109</v>
      </c>
      <c r="D459" s="148" t="s">
        <v>293</v>
      </c>
      <c r="E459" s="148" t="s">
        <v>311</v>
      </c>
      <c r="F459" s="148">
        <v>180</v>
      </c>
      <c r="G459" s="148" t="s">
        <v>308</v>
      </c>
      <c r="H459" s="148" t="s">
        <v>296</v>
      </c>
      <c r="I459" s="148" t="s">
        <v>1041</v>
      </c>
      <c r="J459" s="148" t="s">
        <v>1042</v>
      </c>
      <c r="K459" s="23"/>
      <c r="L459" s="23"/>
    </row>
    <row r="460" spans="1:12" ht="15" hidden="1" customHeight="1" outlineLevel="1" x14ac:dyDescent="0.25">
      <c r="A460" s="148">
        <v>53838</v>
      </c>
      <c r="B460" s="149">
        <v>43187</v>
      </c>
      <c r="C460" s="150">
        <v>43194.598032407404</v>
      </c>
      <c r="D460" s="148" t="s">
        <v>293</v>
      </c>
      <c r="E460" s="148" t="s">
        <v>321</v>
      </c>
      <c r="F460" s="148">
        <v>120</v>
      </c>
      <c r="G460" s="148" t="s">
        <v>860</v>
      </c>
      <c r="H460" s="148" t="s">
        <v>296</v>
      </c>
      <c r="I460" s="148" t="s">
        <v>1043</v>
      </c>
      <c r="J460" s="148" t="s">
        <v>1044</v>
      </c>
      <c r="K460" s="23"/>
      <c r="L460" s="23"/>
    </row>
    <row r="461" spans="1:12" ht="15" hidden="1" customHeight="1" outlineLevel="1" x14ac:dyDescent="0.25">
      <c r="A461" s="148">
        <v>53877</v>
      </c>
      <c r="B461" s="149">
        <v>43188</v>
      </c>
      <c r="C461" s="150">
        <v>43199.573437500003</v>
      </c>
      <c r="D461" s="148" t="s">
        <v>293</v>
      </c>
      <c r="E461" s="148" t="s">
        <v>299</v>
      </c>
      <c r="F461" s="148">
        <v>30</v>
      </c>
      <c r="G461" s="148" t="s">
        <v>295</v>
      </c>
      <c r="H461" s="148" t="s">
        <v>296</v>
      </c>
      <c r="I461" s="148" t="s">
        <v>1045</v>
      </c>
      <c r="J461" s="148" t="s">
        <v>1046</v>
      </c>
      <c r="K461" s="23"/>
      <c r="L461" s="23"/>
    </row>
    <row r="462" spans="1:12" ht="15" hidden="1" customHeight="1" outlineLevel="1" x14ac:dyDescent="0.25">
      <c r="A462" s="148">
        <v>53882</v>
      </c>
      <c r="B462" s="149">
        <v>43188</v>
      </c>
      <c r="C462" s="150">
        <v>43200.516747685186</v>
      </c>
      <c r="D462" s="148" t="s">
        <v>293</v>
      </c>
      <c r="E462" s="148" t="s">
        <v>331</v>
      </c>
      <c r="F462" s="148">
        <v>60</v>
      </c>
      <c r="G462" s="148" t="s">
        <v>295</v>
      </c>
      <c r="H462" s="148" t="s">
        <v>296</v>
      </c>
      <c r="I462" s="148" t="s">
        <v>1047</v>
      </c>
      <c r="J462" s="148" t="s">
        <v>1048</v>
      </c>
      <c r="K462" s="23"/>
      <c r="L462" s="23"/>
    </row>
    <row r="463" spans="1:12" ht="15" hidden="1" customHeight="1" outlineLevel="1" x14ac:dyDescent="0.25">
      <c r="A463" s="148">
        <v>53894</v>
      </c>
      <c r="B463" s="149">
        <v>43193</v>
      </c>
      <c r="C463" s="150">
        <v>43209.258379629631</v>
      </c>
      <c r="D463" s="148" t="s">
        <v>293</v>
      </c>
      <c r="E463" s="148" t="s">
        <v>304</v>
      </c>
      <c r="F463" s="148">
        <v>40</v>
      </c>
      <c r="G463" s="148" t="s">
        <v>295</v>
      </c>
      <c r="H463" s="148" t="s">
        <v>296</v>
      </c>
      <c r="I463" s="148" t="s">
        <v>1049</v>
      </c>
      <c r="J463" s="148" t="s">
        <v>1050</v>
      </c>
      <c r="K463" s="23"/>
      <c r="L463" s="23"/>
    </row>
    <row r="464" spans="1:12" ht="15" hidden="1" customHeight="1" outlineLevel="1" x14ac:dyDescent="0.25">
      <c r="A464" s="148">
        <v>53896</v>
      </c>
      <c r="B464" s="149">
        <v>43193</v>
      </c>
      <c r="C464" s="150">
        <v>43193.689687500002</v>
      </c>
      <c r="D464" s="148" t="s">
        <v>293</v>
      </c>
      <c r="E464" s="148" t="s">
        <v>311</v>
      </c>
      <c r="F464" s="148">
        <v>10</v>
      </c>
      <c r="G464" s="148" t="s">
        <v>295</v>
      </c>
      <c r="H464" s="148" t="s">
        <v>296</v>
      </c>
      <c r="I464" s="148" t="s">
        <v>322</v>
      </c>
      <c r="J464" s="148" t="s">
        <v>1051</v>
      </c>
      <c r="K464" s="23"/>
      <c r="L464" s="23"/>
    </row>
    <row r="465" spans="1:12" ht="15" hidden="1" customHeight="1" outlineLevel="1" x14ac:dyDescent="0.25">
      <c r="A465" s="148">
        <v>53897</v>
      </c>
      <c r="B465" s="149">
        <v>43193</v>
      </c>
      <c r="C465" s="150">
        <v>43195.490891203706</v>
      </c>
      <c r="D465" s="148" t="s">
        <v>293</v>
      </c>
      <c r="E465" s="148" t="s">
        <v>307</v>
      </c>
      <c r="F465" s="148">
        <v>10</v>
      </c>
      <c r="G465" s="148" t="s">
        <v>295</v>
      </c>
      <c r="H465" s="148" t="s">
        <v>296</v>
      </c>
      <c r="I465" s="148" t="s">
        <v>322</v>
      </c>
      <c r="J465" s="148" t="s">
        <v>1052</v>
      </c>
      <c r="K465" s="23"/>
      <c r="L465" s="23"/>
    </row>
    <row r="466" spans="1:12" ht="15" hidden="1" customHeight="1" outlineLevel="1" x14ac:dyDescent="0.25">
      <c r="A466" s="148">
        <v>53898</v>
      </c>
      <c r="B466" s="149">
        <v>43193</v>
      </c>
      <c r="C466" s="150">
        <v>43195.492731481485</v>
      </c>
      <c r="D466" s="148" t="s">
        <v>293</v>
      </c>
      <c r="E466" s="148" t="s">
        <v>307</v>
      </c>
      <c r="F466" s="148">
        <v>10</v>
      </c>
      <c r="G466" s="148" t="s">
        <v>295</v>
      </c>
      <c r="H466" s="148" t="s">
        <v>296</v>
      </c>
      <c r="I466" s="148" t="s">
        <v>322</v>
      </c>
      <c r="J466" s="148" t="s">
        <v>1053</v>
      </c>
      <c r="K466" s="23"/>
      <c r="L466" s="23"/>
    </row>
    <row r="467" spans="1:12" ht="15" hidden="1" customHeight="1" outlineLevel="1" x14ac:dyDescent="0.25">
      <c r="A467" s="148">
        <v>53902</v>
      </c>
      <c r="B467" s="149">
        <v>43193</v>
      </c>
      <c r="C467" s="150">
        <v>43193.54414351852</v>
      </c>
      <c r="D467" s="148" t="s">
        <v>293</v>
      </c>
      <c r="E467" s="148" t="s">
        <v>356</v>
      </c>
      <c r="F467" s="148">
        <v>10</v>
      </c>
      <c r="G467" s="148" t="s">
        <v>295</v>
      </c>
      <c r="H467" s="148" t="s">
        <v>296</v>
      </c>
      <c r="I467" s="148" t="s">
        <v>322</v>
      </c>
      <c r="J467" s="148" t="s">
        <v>1054</v>
      </c>
      <c r="K467" s="23"/>
      <c r="L467" s="23"/>
    </row>
    <row r="468" spans="1:12" ht="15" hidden="1" customHeight="1" outlineLevel="1" x14ac:dyDescent="0.25">
      <c r="A468" s="148">
        <v>53917</v>
      </c>
      <c r="B468" s="149">
        <v>43193</v>
      </c>
      <c r="C468" s="150">
        <v>43203.4143287037</v>
      </c>
      <c r="D468" s="148" t="s">
        <v>293</v>
      </c>
      <c r="E468" s="148" t="s">
        <v>632</v>
      </c>
      <c r="F468" s="148">
        <v>35</v>
      </c>
      <c r="G468" s="148" t="s">
        <v>295</v>
      </c>
      <c r="H468" s="148" t="s">
        <v>296</v>
      </c>
      <c r="I468" s="148" t="s">
        <v>1055</v>
      </c>
      <c r="J468" s="148" t="s">
        <v>1056</v>
      </c>
      <c r="K468" s="23"/>
      <c r="L468" s="23"/>
    </row>
    <row r="469" spans="1:12" ht="15" hidden="1" customHeight="1" outlineLevel="1" x14ac:dyDescent="0.25">
      <c r="A469" s="148">
        <v>53920</v>
      </c>
      <c r="B469" s="149">
        <v>43194</v>
      </c>
      <c r="C469" s="150">
        <v>43195.536157407405</v>
      </c>
      <c r="D469" s="148" t="s">
        <v>293</v>
      </c>
      <c r="E469" s="148" t="s">
        <v>331</v>
      </c>
      <c r="F469" s="148">
        <v>30</v>
      </c>
      <c r="G469" s="148" t="s">
        <v>295</v>
      </c>
      <c r="H469" s="148" t="s">
        <v>296</v>
      </c>
      <c r="I469" s="148" t="s">
        <v>1057</v>
      </c>
      <c r="J469" s="148" t="s">
        <v>1058</v>
      </c>
      <c r="K469" s="23"/>
      <c r="L469" s="23"/>
    </row>
    <row r="470" spans="1:12" ht="15" hidden="1" customHeight="1" outlineLevel="1" x14ac:dyDescent="0.25">
      <c r="A470" s="148">
        <v>53922</v>
      </c>
      <c r="B470" s="149">
        <v>43194</v>
      </c>
      <c r="C470" s="150">
        <v>43208.457546296297</v>
      </c>
      <c r="D470" s="148" t="s">
        <v>293</v>
      </c>
      <c r="E470" s="148" t="s">
        <v>1059</v>
      </c>
      <c r="F470" s="148">
        <v>71</v>
      </c>
      <c r="G470" s="148" t="s">
        <v>860</v>
      </c>
      <c r="H470" s="148" t="s">
        <v>296</v>
      </c>
      <c r="I470" s="148" t="s">
        <v>1060</v>
      </c>
      <c r="J470" s="148" t="s">
        <v>1061</v>
      </c>
      <c r="K470" s="23"/>
      <c r="L470" s="23"/>
    </row>
    <row r="471" spans="1:12" ht="15" hidden="1" customHeight="1" outlineLevel="1" x14ac:dyDescent="0.25">
      <c r="A471" s="148">
        <v>53923</v>
      </c>
      <c r="B471" s="149">
        <v>43194</v>
      </c>
      <c r="C471" s="150">
        <v>43201.45</v>
      </c>
      <c r="D471" s="148" t="s">
        <v>293</v>
      </c>
      <c r="E471" s="148" t="s">
        <v>404</v>
      </c>
      <c r="F471" s="148">
        <v>200</v>
      </c>
      <c r="G471" s="148" t="s">
        <v>295</v>
      </c>
      <c r="H471" s="148" t="s">
        <v>348</v>
      </c>
      <c r="I471" s="148" t="s">
        <v>410</v>
      </c>
      <c r="J471" s="148" t="s">
        <v>1062</v>
      </c>
      <c r="K471" s="23"/>
      <c r="L471" s="23"/>
    </row>
    <row r="472" spans="1:12" ht="15" hidden="1" customHeight="1" outlineLevel="1" x14ac:dyDescent="0.25">
      <c r="A472" s="148">
        <v>53935</v>
      </c>
      <c r="B472" s="149">
        <v>43194</v>
      </c>
      <c r="C472" s="150">
        <v>43194.657430555555</v>
      </c>
      <c r="D472" s="148" t="s">
        <v>293</v>
      </c>
      <c r="E472" s="148" t="s">
        <v>356</v>
      </c>
      <c r="F472" s="148">
        <v>15</v>
      </c>
      <c r="G472" s="148" t="s">
        <v>295</v>
      </c>
      <c r="H472" s="148" t="s">
        <v>296</v>
      </c>
      <c r="I472" s="148" t="s">
        <v>1063</v>
      </c>
      <c r="J472" s="148" t="s">
        <v>1064</v>
      </c>
      <c r="K472" s="23"/>
      <c r="L472" s="23"/>
    </row>
    <row r="473" spans="1:12" ht="15" hidden="1" customHeight="1" outlineLevel="1" x14ac:dyDescent="0.25">
      <c r="A473" s="148">
        <v>53936</v>
      </c>
      <c r="B473" s="149">
        <v>43194</v>
      </c>
      <c r="C473" s="150">
        <v>43196.441932870373</v>
      </c>
      <c r="D473" s="148" t="s">
        <v>293</v>
      </c>
      <c r="E473" s="148" t="s">
        <v>398</v>
      </c>
      <c r="F473" s="148">
        <v>60</v>
      </c>
      <c r="G473" s="148" t="s">
        <v>860</v>
      </c>
      <c r="H473" s="148" t="s">
        <v>296</v>
      </c>
      <c r="I473" s="148" t="s">
        <v>1065</v>
      </c>
      <c r="J473" s="148" t="s">
        <v>1066</v>
      </c>
      <c r="K473" s="23"/>
      <c r="L473" s="23"/>
    </row>
    <row r="474" spans="1:12" ht="15" hidden="1" customHeight="1" outlineLevel="1" x14ac:dyDescent="0.25">
      <c r="A474" s="148">
        <v>53946</v>
      </c>
      <c r="B474" s="149">
        <v>43194</v>
      </c>
      <c r="C474" s="150">
        <v>43199.567094907405</v>
      </c>
      <c r="D474" s="148" t="s">
        <v>293</v>
      </c>
      <c r="E474" s="148" t="s">
        <v>404</v>
      </c>
      <c r="F474" s="148">
        <v>60</v>
      </c>
      <c r="G474" s="148" t="s">
        <v>295</v>
      </c>
      <c r="H474" s="148" t="s">
        <v>296</v>
      </c>
      <c r="I474" s="148" t="s">
        <v>1067</v>
      </c>
      <c r="J474" s="148" t="s">
        <v>1068</v>
      </c>
      <c r="K474" s="23"/>
      <c r="L474" s="23"/>
    </row>
    <row r="475" spans="1:12" ht="15" hidden="1" customHeight="1" outlineLevel="1" x14ac:dyDescent="0.25">
      <c r="A475" s="148">
        <v>53949</v>
      </c>
      <c r="B475" s="149">
        <v>43194</v>
      </c>
      <c r="C475" s="150">
        <v>43199.607442129629</v>
      </c>
      <c r="D475" s="148" t="s">
        <v>293</v>
      </c>
      <c r="E475" s="148" t="s">
        <v>404</v>
      </c>
      <c r="F475" s="148">
        <v>5</v>
      </c>
      <c r="G475" s="148" t="s">
        <v>295</v>
      </c>
      <c r="H475" s="148" t="s">
        <v>296</v>
      </c>
      <c r="I475" s="148" t="s">
        <v>1067</v>
      </c>
      <c r="J475" s="148" t="s">
        <v>1069</v>
      </c>
      <c r="K475" s="23"/>
      <c r="L475" s="23"/>
    </row>
    <row r="476" spans="1:12" ht="15" hidden="1" customHeight="1" outlineLevel="1" x14ac:dyDescent="0.25">
      <c r="A476" s="148">
        <v>53952</v>
      </c>
      <c r="B476" s="149">
        <v>43195</v>
      </c>
      <c r="C476" s="150">
        <v>43195.512384259258</v>
      </c>
      <c r="D476" s="148" t="s">
        <v>293</v>
      </c>
      <c r="E476" s="148" t="s">
        <v>337</v>
      </c>
      <c r="F476" s="148">
        <v>10</v>
      </c>
      <c r="G476" s="148" t="s">
        <v>295</v>
      </c>
      <c r="H476" s="148" t="s">
        <v>296</v>
      </c>
      <c r="I476" s="148" t="s">
        <v>322</v>
      </c>
      <c r="J476" s="148" t="s">
        <v>1070</v>
      </c>
      <c r="K476" s="23"/>
      <c r="L476" s="23"/>
    </row>
    <row r="477" spans="1:12" ht="15" hidden="1" customHeight="1" outlineLevel="1" x14ac:dyDescent="0.25">
      <c r="A477" s="148">
        <v>53953</v>
      </c>
      <c r="B477" s="149">
        <v>43195</v>
      </c>
      <c r="C477" s="150">
        <v>43217.544606481482</v>
      </c>
      <c r="D477" s="148" t="s">
        <v>303</v>
      </c>
      <c r="E477" s="148" t="s">
        <v>356</v>
      </c>
      <c r="F477" s="148">
        <v>30</v>
      </c>
      <c r="G477" s="148" t="s">
        <v>295</v>
      </c>
      <c r="H477" s="148" t="s">
        <v>296</v>
      </c>
      <c r="I477" s="148" t="s">
        <v>1071</v>
      </c>
      <c r="J477" s="148" t="s">
        <v>1072</v>
      </c>
      <c r="K477" s="23"/>
      <c r="L477" s="23"/>
    </row>
    <row r="478" spans="1:12" ht="15" hidden="1" customHeight="1" outlineLevel="1" x14ac:dyDescent="0.25">
      <c r="A478" s="148">
        <v>53958</v>
      </c>
      <c r="B478" s="149">
        <v>43195</v>
      </c>
      <c r="C478" s="150">
        <v>43196.365833333337</v>
      </c>
      <c r="D478" s="148" t="s">
        <v>293</v>
      </c>
      <c r="E478" s="148" t="s">
        <v>299</v>
      </c>
      <c r="F478" s="148">
        <v>30</v>
      </c>
      <c r="G478" s="148" t="s">
        <v>860</v>
      </c>
      <c r="H478" s="148" t="s">
        <v>296</v>
      </c>
      <c r="I478" s="148" t="s">
        <v>1073</v>
      </c>
      <c r="J478" s="148" t="s">
        <v>1074</v>
      </c>
      <c r="K478" s="23"/>
      <c r="L478" s="23"/>
    </row>
    <row r="479" spans="1:12" ht="15" hidden="1" customHeight="1" outlineLevel="1" x14ac:dyDescent="0.25">
      <c r="A479" s="148">
        <v>53964</v>
      </c>
      <c r="B479" s="149">
        <v>43195</v>
      </c>
      <c r="C479" s="150">
        <v>43200.510740740741</v>
      </c>
      <c r="D479" s="148" t="s">
        <v>293</v>
      </c>
      <c r="E479" s="148" t="s">
        <v>331</v>
      </c>
      <c r="F479" s="148">
        <v>100</v>
      </c>
      <c r="G479" s="148" t="s">
        <v>295</v>
      </c>
      <c r="H479" s="148" t="s">
        <v>348</v>
      </c>
      <c r="I479" s="148" t="s">
        <v>1075</v>
      </c>
      <c r="J479" s="148" t="s">
        <v>1076</v>
      </c>
      <c r="K479" s="23"/>
      <c r="L479" s="23"/>
    </row>
    <row r="480" spans="1:12" ht="15" hidden="1" customHeight="1" outlineLevel="1" x14ac:dyDescent="0.25">
      <c r="A480" s="148">
        <v>53966</v>
      </c>
      <c r="B480" s="149">
        <v>43195</v>
      </c>
      <c r="C480" s="150">
        <v>43201.575868055559</v>
      </c>
      <c r="D480" s="148" t="s">
        <v>293</v>
      </c>
      <c r="E480" s="148" t="s">
        <v>299</v>
      </c>
      <c r="F480" s="148">
        <v>45</v>
      </c>
      <c r="G480" s="148" t="s">
        <v>860</v>
      </c>
      <c r="H480" s="148" t="s">
        <v>296</v>
      </c>
      <c r="I480" s="148" t="s">
        <v>1077</v>
      </c>
      <c r="J480" s="148" t="s">
        <v>1078</v>
      </c>
      <c r="K480" s="23"/>
      <c r="L480" s="23"/>
    </row>
    <row r="481" spans="1:12" ht="15" hidden="1" customHeight="1" outlineLevel="1" x14ac:dyDescent="0.25">
      <c r="A481" s="148">
        <v>53973</v>
      </c>
      <c r="B481" s="149">
        <v>43195</v>
      </c>
      <c r="C481" s="150">
        <v>43196.432256944441</v>
      </c>
      <c r="D481" s="148" t="s">
        <v>293</v>
      </c>
      <c r="E481" s="148" t="s">
        <v>356</v>
      </c>
      <c r="F481" s="148">
        <v>10</v>
      </c>
      <c r="G481" s="148" t="s">
        <v>295</v>
      </c>
      <c r="H481" s="148" t="s">
        <v>296</v>
      </c>
      <c r="I481" s="148" t="s">
        <v>1079</v>
      </c>
      <c r="J481" s="148" t="s">
        <v>1080</v>
      </c>
      <c r="K481" s="23"/>
      <c r="L481" s="23"/>
    </row>
    <row r="482" spans="1:12" ht="15" hidden="1" customHeight="1" outlineLevel="1" x14ac:dyDescent="0.25">
      <c r="A482" s="148">
        <v>53987</v>
      </c>
      <c r="B482" s="149">
        <v>43196</v>
      </c>
      <c r="C482" s="150">
        <v>43196.459756944445</v>
      </c>
      <c r="D482" s="148" t="s">
        <v>293</v>
      </c>
      <c r="E482" s="148" t="s">
        <v>356</v>
      </c>
      <c r="F482" s="148">
        <v>10</v>
      </c>
      <c r="G482" s="148" t="s">
        <v>295</v>
      </c>
      <c r="H482" s="148" t="s">
        <v>296</v>
      </c>
      <c r="I482" s="148" t="s">
        <v>1081</v>
      </c>
      <c r="J482" s="148" t="s">
        <v>1082</v>
      </c>
      <c r="K482" s="23"/>
      <c r="L482" s="23"/>
    </row>
    <row r="483" spans="1:12" ht="15" hidden="1" customHeight="1" outlineLevel="1" x14ac:dyDescent="0.25">
      <c r="A483" s="148">
        <v>53997</v>
      </c>
      <c r="B483" s="149">
        <v>43196</v>
      </c>
      <c r="C483" s="150">
        <v>43199.568969907406</v>
      </c>
      <c r="D483" s="148" t="s">
        <v>293</v>
      </c>
      <c r="E483" s="148" t="s">
        <v>404</v>
      </c>
      <c r="F483" s="148">
        <v>15</v>
      </c>
      <c r="G483" s="148" t="s">
        <v>295</v>
      </c>
      <c r="H483" s="148" t="s">
        <v>296</v>
      </c>
      <c r="I483" s="148" t="s">
        <v>1067</v>
      </c>
      <c r="J483" s="148" t="s">
        <v>1083</v>
      </c>
      <c r="K483" s="23"/>
      <c r="L483" s="23"/>
    </row>
    <row r="484" spans="1:12" ht="15" hidden="1" customHeight="1" outlineLevel="1" x14ac:dyDescent="0.25">
      <c r="A484" s="148">
        <v>53998</v>
      </c>
      <c r="B484" s="149">
        <v>43196</v>
      </c>
      <c r="C484" s="150">
        <v>43196.59447916667</v>
      </c>
      <c r="D484" s="148" t="s">
        <v>293</v>
      </c>
      <c r="E484" s="148" t="s">
        <v>321</v>
      </c>
      <c r="F484" s="148">
        <v>10</v>
      </c>
      <c r="G484" s="148" t="s">
        <v>295</v>
      </c>
      <c r="H484" s="148" t="s">
        <v>296</v>
      </c>
      <c r="I484" s="148" t="s">
        <v>1084</v>
      </c>
      <c r="J484" s="148" t="s">
        <v>1085</v>
      </c>
      <c r="K484" s="23"/>
      <c r="L484" s="23"/>
    </row>
    <row r="485" spans="1:12" ht="15" hidden="1" customHeight="1" outlineLevel="1" x14ac:dyDescent="0.25">
      <c r="A485" s="148">
        <v>53732</v>
      </c>
      <c r="B485" s="149">
        <v>43182</v>
      </c>
      <c r="C485" s="150">
        <v>43215.73238425926</v>
      </c>
      <c r="D485" s="148" t="s">
        <v>293</v>
      </c>
      <c r="E485" s="148" t="s">
        <v>324</v>
      </c>
      <c r="F485" s="148">
        <v>15</v>
      </c>
      <c r="G485" s="148" t="s">
        <v>308</v>
      </c>
      <c r="H485" s="148" t="s">
        <v>296</v>
      </c>
      <c r="I485" s="148" t="s">
        <v>1086</v>
      </c>
      <c r="J485" s="148" t="s">
        <v>1087</v>
      </c>
      <c r="K485" s="23"/>
      <c r="L485" s="23"/>
    </row>
    <row r="486" spans="1:12" ht="15" hidden="1" customHeight="1" outlineLevel="1" x14ac:dyDescent="0.25">
      <c r="A486" s="148">
        <v>53548</v>
      </c>
      <c r="B486" s="149">
        <v>43174</v>
      </c>
      <c r="C486" s="150">
        <v>43194.452581018515</v>
      </c>
      <c r="D486" s="148" t="s">
        <v>293</v>
      </c>
      <c r="E486" s="148" t="s">
        <v>294</v>
      </c>
      <c r="F486" s="148">
        <v>360</v>
      </c>
      <c r="G486" s="148" t="s">
        <v>679</v>
      </c>
      <c r="H486" s="148" t="s">
        <v>296</v>
      </c>
      <c r="I486" s="148" t="s">
        <v>1088</v>
      </c>
      <c r="J486" s="148" t="s">
        <v>1089</v>
      </c>
      <c r="K486" s="23"/>
      <c r="L486" s="23"/>
    </row>
    <row r="487" spans="1:12" ht="15" hidden="1" customHeight="1" outlineLevel="1" x14ac:dyDescent="0.25">
      <c r="A487" s="148">
        <v>53531</v>
      </c>
      <c r="B487" s="149">
        <v>43174</v>
      </c>
      <c r="C487" s="150">
        <v>43213.494571759256</v>
      </c>
      <c r="D487" s="148" t="s">
        <v>293</v>
      </c>
      <c r="E487" s="148" t="s">
        <v>321</v>
      </c>
      <c r="F487" s="148">
        <v>60</v>
      </c>
      <c r="G487" s="148" t="s">
        <v>295</v>
      </c>
      <c r="H487" s="148" t="s">
        <v>296</v>
      </c>
      <c r="I487" s="148" t="s">
        <v>1090</v>
      </c>
      <c r="J487" s="148" t="s">
        <v>1091</v>
      </c>
      <c r="K487" s="23"/>
      <c r="L487" s="23"/>
    </row>
    <row r="488" spans="1:12" ht="15" hidden="1" customHeight="1" outlineLevel="1" x14ac:dyDescent="0.25">
      <c r="A488" s="148">
        <v>51546</v>
      </c>
      <c r="B488" s="149">
        <v>43084</v>
      </c>
      <c r="C488" s="150">
        <v>43206.471539351849</v>
      </c>
      <c r="D488" s="148" t="s">
        <v>293</v>
      </c>
      <c r="E488" s="148" t="s">
        <v>314</v>
      </c>
      <c r="F488" s="148">
        <v>100</v>
      </c>
      <c r="G488" s="148" t="s">
        <v>295</v>
      </c>
      <c r="H488" s="148" t="s">
        <v>296</v>
      </c>
      <c r="I488" s="148" t="s">
        <v>1092</v>
      </c>
      <c r="J488" s="148" t="s">
        <v>1093</v>
      </c>
      <c r="K488" s="23"/>
      <c r="L488" s="23"/>
    </row>
    <row r="489" spans="1:12" ht="15" hidden="1" customHeight="1" outlineLevel="1" x14ac:dyDescent="0.25">
      <c r="A489" s="148">
        <v>54014</v>
      </c>
      <c r="B489" s="149">
        <v>43196</v>
      </c>
      <c r="C489" s="150">
        <v>43201.639722222222</v>
      </c>
      <c r="D489" s="148" t="s">
        <v>303</v>
      </c>
      <c r="E489" s="148" t="s">
        <v>331</v>
      </c>
      <c r="F489" s="148">
        <v>30</v>
      </c>
      <c r="G489" s="148" t="s">
        <v>295</v>
      </c>
      <c r="H489" s="148" t="s">
        <v>296</v>
      </c>
      <c r="I489" s="148" t="s">
        <v>1094</v>
      </c>
      <c r="J489" s="148" t="s">
        <v>1095</v>
      </c>
      <c r="K489" s="23"/>
      <c r="L489" s="23"/>
    </row>
    <row r="490" spans="1:12" ht="15" hidden="1" customHeight="1" outlineLevel="1" x14ac:dyDescent="0.25">
      <c r="A490" s="148">
        <v>54015</v>
      </c>
      <c r="B490" s="149">
        <v>43196</v>
      </c>
      <c r="C490" s="150">
        <v>43199.606365740743</v>
      </c>
      <c r="D490" s="148" t="s">
        <v>293</v>
      </c>
      <c r="E490" s="148" t="s">
        <v>404</v>
      </c>
      <c r="F490" s="148">
        <v>10</v>
      </c>
      <c r="G490" s="148" t="s">
        <v>295</v>
      </c>
      <c r="H490" s="148" t="s">
        <v>296</v>
      </c>
      <c r="I490" s="148" t="s">
        <v>1067</v>
      </c>
      <c r="J490" s="148" t="s">
        <v>1096</v>
      </c>
      <c r="K490" s="23"/>
      <c r="L490" s="23"/>
    </row>
    <row r="491" spans="1:12" ht="15" hidden="1" customHeight="1" outlineLevel="1" x14ac:dyDescent="0.25">
      <c r="A491" s="148">
        <v>54017</v>
      </c>
      <c r="B491" s="149">
        <v>43197</v>
      </c>
      <c r="C491" s="150">
        <v>43199.390520833331</v>
      </c>
      <c r="D491" s="148" t="s">
        <v>293</v>
      </c>
      <c r="E491" s="148" t="s">
        <v>337</v>
      </c>
      <c r="F491" s="148">
        <v>10</v>
      </c>
      <c r="G491" s="148" t="s">
        <v>295</v>
      </c>
      <c r="H491" s="148" t="s">
        <v>296</v>
      </c>
      <c r="I491" s="148" t="s">
        <v>456</v>
      </c>
      <c r="J491" s="148" t="s">
        <v>1097</v>
      </c>
      <c r="K491" s="23"/>
      <c r="L491" s="23"/>
    </row>
    <row r="492" spans="1:12" ht="15" hidden="1" customHeight="1" outlineLevel="1" x14ac:dyDescent="0.25">
      <c r="A492" s="148">
        <v>54023</v>
      </c>
      <c r="B492" s="149">
        <v>43199</v>
      </c>
      <c r="C492" s="150">
        <v>43199.399652777778</v>
      </c>
      <c r="D492" s="148" t="s">
        <v>293</v>
      </c>
      <c r="E492" s="148" t="s">
        <v>369</v>
      </c>
      <c r="F492" s="148">
        <v>10</v>
      </c>
      <c r="G492" s="148" t="s">
        <v>295</v>
      </c>
      <c r="H492" s="148" t="s">
        <v>296</v>
      </c>
      <c r="I492" s="148" t="s">
        <v>322</v>
      </c>
      <c r="J492" s="148" t="s">
        <v>1098</v>
      </c>
      <c r="K492" s="23"/>
      <c r="L492" s="23"/>
    </row>
    <row r="493" spans="1:12" ht="15" hidden="1" customHeight="1" outlineLevel="1" x14ac:dyDescent="0.25">
      <c r="A493" s="148">
        <v>54028</v>
      </c>
      <c r="B493" s="149">
        <v>43199</v>
      </c>
      <c r="C493" s="150">
        <v>43199.403726851851</v>
      </c>
      <c r="D493" s="148" t="s">
        <v>293</v>
      </c>
      <c r="E493" s="148" t="s">
        <v>321</v>
      </c>
      <c r="F493" s="148">
        <v>10</v>
      </c>
      <c r="G493" s="148" t="s">
        <v>295</v>
      </c>
      <c r="H493" s="148" t="s">
        <v>296</v>
      </c>
      <c r="I493" s="148" t="s">
        <v>322</v>
      </c>
      <c r="J493" s="148" t="s">
        <v>1099</v>
      </c>
      <c r="K493" s="23"/>
      <c r="L493" s="23"/>
    </row>
    <row r="494" spans="1:12" ht="15" hidden="1" customHeight="1" outlineLevel="1" x14ac:dyDescent="0.25">
      <c r="A494" s="148">
        <v>54032</v>
      </c>
      <c r="B494" s="149">
        <v>43199</v>
      </c>
      <c r="C494" s="150">
        <v>43199.57167824074</v>
      </c>
      <c r="D494" s="148" t="s">
        <v>293</v>
      </c>
      <c r="E494" s="148" t="s">
        <v>404</v>
      </c>
      <c r="F494" s="148">
        <v>5</v>
      </c>
      <c r="G494" s="148" t="s">
        <v>295</v>
      </c>
      <c r="H494" s="148" t="s">
        <v>296</v>
      </c>
      <c r="I494" s="148" t="s">
        <v>1067</v>
      </c>
      <c r="J494" s="148" t="s">
        <v>1100</v>
      </c>
      <c r="K494" s="23"/>
      <c r="L494" s="23"/>
    </row>
    <row r="495" spans="1:12" ht="15" hidden="1" customHeight="1" outlineLevel="1" x14ac:dyDescent="0.25">
      <c r="A495" s="148">
        <v>54045</v>
      </c>
      <c r="B495" s="149">
        <v>43199</v>
      </c>
      <c r="C495" s="150">
        <v>43200.411643518521</v>
      </c>
      <c r="D495" s="148" t="s">
        <v>293</v>
      </c>
      <c r="E495" s="148" t="s">
        <v>324</v>
      </c>
      <c r="F495" s="148">
        <v>15</v>
      </c>
      <c r="G495" s="148" t="s">
        <v>295</v>
      </c>
      <c r="H495" s="148" t="s">
        <v>296</v>
      </c>
      <c r="I495" s="148" t="s">
        <v>1101</v>
      </c>
      <c r="J495" s="148" t="s">
        <v>1102</v>
      </c>
      <c r="K495" s="23"/>
      <c r="L495" s="23"/>
    </row>
    <row r="496" spans="1:12" ht="15" hidden="1" customHeight="1" outlineLevel="1" x14ac:dyDescent="0.25">
      <c r="A496" s="148">
        <v>54047</v>
      </c>
      <c r="B496" s="149">
        <v>43199</v>
      </c>
      <c r="C496" s="150">
        <v>43199.632453703707</v>
      </c>
      <c r="D496" s="148" t="s">
        <v>293</v>
      </c>
      <c r="E496" s="148" t="s">
        <v>299</v>
      </c>
      <c r="F496" s="148">
        <v>10</v>
      </c>
      <c r="G496" s="148" t="s">
        <v>295</v>
      </c>
      <c r="H496" s="148" t="s">
        <v>296</v>
      </c>
      <c r="I496" s="148" t="s">
        <v>593</v>
      </c>
      <c r="J496" s="148" t="s">
        <v>1103</v>
      </c>
      <c r="K496" s="23"/>
      <c r="L496" s="23"/>
    </row>
    <row r="497" spans="1:12" ht="15" hidden="1" customHeight="1" outlineLevel="1" x14ac:dyDescent="0.25">
      <c r="A497" s="148">
        <v>54075</v>
      </c>
      <c r="B497" s="149">
        <v>43200</v>
      </c>
      <c r="C497" s="150">
        <v>43217.542361111111</v>
      </c>
      <c r="D497" s="148" t="s">
        <v>293</v>
      </c>
      <c r="E497" s="148" t="s">
        <v>395</v>
      </c>
      <c r="F497" s="148">
        <v>30</v>
      </c>
      <c r="G497" s="148" t="s">
        <v>295</v>
      </c>
      <c r="H497" s="148" t="s">
        <v>296</v>
      </c>
      <c r="I497" s="148" t="s">
        <v>1104</v>
      </c>
      <c r="J497" s="148" t="s">
        <v>1105</v>
      </c>
      <c r="K497" s="23"/>
      <c r="L497" s="23"/>
    </row>
    <row r="498" spans="1:12" ht="15" hidden="1" customHeight="1" outlineLevel="1" x14ac:dyDescent="0.25">
      <c r="A498" s="148">
        <v>54084</v>
      </c>
      <c r="B498" s="149">
        <v>43200</v>
      </c>
      <c r="C498" s="150">
        <v>43201.433263888888</v>
      </c>
      <c r="D498" s="148" t="s">
        <v>293</v>
      </c>
      <c r="E498" s="148" t="s">
        <v>404</v>
      </c>
      <c r="F498" s="148">
        <v>5</v>
      </c>
      <c r="G498" s="148" t="s">
        <v>295</v>
      </c>
      <c r="H498" s="148" t="s">
        <v>296</v>
      </c>
      <c r="I498" s="148" t="s">
        <v>1106</v>
      </c>
      <c r="J498" s="148" t="s">
        <v>1107</v>
      </c>
      <c r="K498" s="23"/>
      <c r="L498" s="23"/>
    </row>
    <row r="499" spans="1:12" ht="15" hidden="1" customHeight="1" outlineLevel="1" x14ac:dyDescent="0.25">
      <c r="A499" s="148">
        <v>54086</v>
      </c>
      <c r="B499" s="149">
        <v>43201</v>
      </c>
      <c r="C499" s="150">
        <v>43201.686226851853</v>
      </c>
      <c r="D499" s="148" t="s">
        <v>303</v>
      </c>
      <c r="E499" s="148" t="s">
        <v>294</v>
      </c>
      <c r="F499" s="148">
        <v>15</v>
      </c>
      <c r="G499" s="148" t="s">
        <v>295</v>
      </c>
      <c r="H499" s="148" t="s">
        <v>296</v>
      </c>
      <c r="I499" s="148" t="s">
        <v>1108</v>
      </c>
      <c r="J499" s="148" t="s">
        <v>1109</v>
      </c>
      <c r="K499" s="23"/>
      <c r="L499" s="23"/>
    </row>
    <row r="500" spans="1:12" ht="15" hidden="1" customHeight="1" outlineLevel="1" x14ac:dyDescent="0.25">
      <c r="A500" s="148">
        <v>54090</v>
      </c>
      <c r="B500" s="149">
        <v>43201</v>
      </c>
      <c r="C500" s="150">
        <v>43201.434594907405</v>
      </c>
      <c r="D500" s="148" t="s">
        <v>293</v>
      </c>
      <c r="E500" s="148" t="s">
        <v>337</v>
      </c>
      <c r="F500" s="148">
        <v>10</v>
      </c>
      <c r="G500" s="148" t="s">
        <v>295</v>
      </c>
      <c r="H500" s="148" t="s">
        <v>296</v>
      </c>
      <c r="I500" s="148" t="s">
        <v>322</v>
      </c>
      <c r="J500" s="148" t="s">
        <v>1110</v>
      </c>
      <c r="K500" s="23"/>
      <c r="L500" s="23"/>
    </row>
    <row r="501" spans="1:12" ht="15" hidden="1" customHeight="1" outlineLevel="1" x14ac:dyDescent="0.25">
      <c r="A501" s="148">
        <v>54091</v>
      </c>
      <c r="B501" s="149">
        <v>43201</v>
      </c>
      <c r="C501" s="150">
        <v>43201.436331018522</v>
      </c>
      <c r="D501" s="148" t="s">
        <v>293</v>
      </c>
      <c r="E501" s="148" t="s">
        <v>331</v>
      </c>
      <c r="F501" s="148">
        <v>10</v>
      </c>
      <c r="G501" s="148" t="s">
        <v>295</v>
      </c>
      <c r="H501" s="148" t="s">
        <v>296</v>
      </c>
      <c r="I501" s="148" t="s">
        <v>847</v>
      </c>
      <c r="J501" s="148" t="s">
        <v>1111</v>
      </c>
      <c r="K501" s="23"/>
      <c r="L501" s="23"/>
    </row>
    <row r="502" spans="1:12" ht="15" hidden="1" customHeight="1" outlineLevel="1" x14ac:dyDescent="0.25">
      <c r="A502" s="148">
        <v>54092</v>
      </c>
      <c r="B502" s="149">
        <v>43201</v>
      </c>
      <c r="C502" s="150">
        <v>43201.44871527778</v>
      </c>
      <c r="D502" s="148" t="s">
        <v>293</v>
      </c>
      <c r="E502" s="148" t="s">
        <v>1112</v>
      </c>
      <c r="F502" s="148">
        <v>10</v>
      </c>
      <c r="G502" s="148" t="s">
        <v>295</v>
      </c>
      <c r="H502" s="148" t="s">
        <v>296</v>
      </c>
      <c r="I502" s="148" t="s">
        <v>322</v>
      </c>
      <c r="J502" s="148" t="s">
        <v>1113</v>
      </c>
      <c r="K502" s="23"/>
      <c r="L502" s="23"/>
    </row>
    <row r="503" spans="1:12" ht="15" hidden="1" customHeight="1" outlineLevel="1" x14ac:dyDescent="0.25">
      <c r="A503" s="148">
        <v>54105</v>
      </c>
      <c r="B503" s="149">
        <v>43201</v>
      </c>
      <c r="C503" s="150">
        <v>43202.621840277781</v>
      </c>
      <c r="D503" s="148" t="s">
        <v>293</v>
      </c>
      <c r="E503" s="148" t="s">
        <v>324</v>
      </c>
      <c r="F503" s="148">
        <v>60</v>
      </c>
      <c r="G503" s="148" t="s">
        <v>295</v>
      </c>
      <c r="H503" s="148" t="s">
        <v>296</v>
      </c>
      <c r="I503" s="148" t="s">
        <v>1114</v>
      </c>
      <c r="J503" s="148" t="s">
        <v>1115</v>
      </c>
      <c r="K503" s="23"/>
      <c r="L503" s="23"/>
    </row>
    <row r="504" spans="1:12" ht="15" hidden="1" customHeight="1" outlineLevel="1" x14ac:dyDescent="0.25">
      <c r="A504" s="148">
        <v>54106</v>
      </c>
      <c r="B504" s="149">
        <v>43201</v>
      </c>
      <c r="C504" s="150">
        <v>43201.617581018516</v>
      </c>
      <c r="D504" s="148" t="s">
        <v>293</v>
      </c>
      <c r="E504" s="148" t="s">
        <v>299</v>
      </c>
      <c r="F504" s="148">
        <v>10</v>
      </c>
      <c r="G504" s="148" t="s">
        <v>295</v>
      </c>
      <c r="H504" s="148" t="s">
        <v>296</v>
      </c>
      <c r="I504" s="148" t="s">
        <v>1116</v>
      </c>
      <c r="J504" s="148" t="s">
        <v>1117</v>
      </c>
      <c r="K504" s="23"/>
      <c r="L504" s="23"/>
    </row>
    <row r="505" spans="1:12" ht="15" hidden="1" customHeight="1" outlineLevel="1" x14ac:dyDescent="0.25">
      <c r="A505" s="148">
        <v>54108</v>
      </c>
      <c r="B505" s="149">
        <v>43201</v>
      </c>
      <c r="C505" s="150">
        <v>43201.629131944443</v>
      </c>
      <c r="D505" s="148" t="s">
        <v>293</v>
      </c>
      <c r="E505" s="148" t="s">
        <v>699</v>
      </c>
      <c r="F505" s="148">
        <v>15</v>
      </c>
      <c r="G505" s="148" t="s">
        <v>295</v>
      </c>
      <c r="H505" s="148" t="s">
        <v>296</v>
      </c>
      <c r="I505" s="148" t="s">
        <v>1118</v>
      </c>
      <c r="J505" s="148" t="s">
        <v>1119</v>
      </c>
      <c r="K505" s="23"/>
      <c r="L505" s="23"/>
    </row>
    <row r="506" spans="1:12" ht="15" hidden="1" customHeight="1" outlineLevel="1" x14ac:dyDescent="0.25">
      <c r="A506" s="148">
        <v>54111</v>
      </c>
      <c r="B506" s="149">
        <v>43201</v>
      </c>
      <c r="C506" s="150">
        <v>43201.672546296293</v>
      </c>
      <c r="D506" s="148" t="s">
        <v>293</v>
      </c>
      <c r="E506" s="148" t="s">
        <v>353</v>
      </c>
      <c r="F506" s="148">
        <v>10</v>
      </c>
      <c r="G506" s="148" t="s">
        <v>295</v>
      </c>
      <c r="H506" s="148" t="s">
        <v>296</v>
      </c>
      <c r="I506" s="148" t="s">
        <v>322</v>
      </c>
      <c r="J506" s="148" t="s">
        <v>373</v>
      </c>
      <c r="K506" s="23"/>
      <c r="L506" s="23"/>
    </row>
    <row r="507" spans="1:12" ht="15" hidden="1" customHeight="1" outlineLevel="1" x14ac:dyDescent="0.25">
      <c r="A507" s="148">
        <v>54118</v>
      </c>
      <c r="B507" s="149">
        <v>43201</v>
      </c>
      <c r="C507" s="150">
        <v>43202.421990740739</v>
      </c>
      <c r="D507" s="148" t="s">
        <v>293</v>
      </c>
      <c r="E507" s="148" t="s">
        <v>404</v>
      </c>
      <c r="F507" s="148">
        <v>10</v>
      </c>
      <c r="G507" s="148" t="s">
        <v>295</v>
      </c>
      <c r="H507" s="148" t="s">
        <v>296</v>
      </c>
      <c r="I507" s="148" t="s">
        <v>1120</v>
      </c>
      <c r="J507" s="148" t="s">
        <v>1121</v>
      </c>
      <c r="K507" s="23"/>
      <c r="L507" s="23"/>
    </row>
    <row r="508" spans="1:12" ht="15" hidden="1" customHeight="1" outlineLevel="1" x14ac:dyDescent="0.25">
      <c r="A508" s="148">
        <v>54125</v>
      </c>
      <c r="B508" s="149">
        <v>43202</v>
      </c>
      <c r="C508" s="150">
        <v>43202.408564814818</v>
      </c>
      <c r="D508" s="148" t="s">
        <v>293</v>
      </c>
      <c r="E508" s="148" t="s">
        <v>337</v>
      </c>
      <c r="F508" s="148">
        <v>10</v>
      </c>
      <c r="G508" s="148" t="s">
        <v>295</v>
      </c>
      <c r="H508" s="148" t="s">
        <v>296</v>
      </c>
      <c r="I508" s="148" t="s">
        <v>322</v>
      </c>
      <c r="J508" s="148" t="s">
        <v>1122</v>
      </c>
      <c r="K508" s="23"/>
      <c r="L508" s="23"/>
    </row>
    <row r="509" spans="1:12" ht="15" hidden="1" customHeight="1" outlineLevel="1" x14ac:dyDescent="0.25">
      <c r="A509" s="148">
        <v>54126</v>
      </c>
      <c r="B509" s="149">
        <v>43202</v>
      </c>
      <c r="C509" s="150">
        <v>43206.417962962965</v>
      </c>
      <c r="D509" s="148" t="s">
        <v>293</v>
      </c>
      <c r="E509" s="148" t="s">
        <v>331</v>
      </c>
      <c r="F509" s="148">
        <v>45</v>
      </c>
      <c r="G509" s="148" t="s">
        <v>295</v>
      </c>
      <c r="H509" s="148" t="s">
        <v>296</v>
      </c>
      <c r="I509" s="148" t="s">
        <v>1123</v>
      </c>
      <c r="J509" s="148" t="s">
        <v>1124</v>
      </c>
      <c r="K509" s="23"/>
      <c r="L509" s="23"/>
    </row>
    <row r="510" spans="1:12" ht="15" hidden="1" customHeight="1" outlineLevel="1" x14ac:dyDescent="0.25">
      <c r="A510" s="148">
        <v>54127</v>
      </c>
      <c r="B510" s="149">
        <v>43202</v>
      </c>
      <c r="C510" s="150">
        <v>43220.593692129631</v>
      </c>
      <c r="D510" s="148" t="s">
        <v>293</v>
      </c>
      <c r="E510" s="148" t="s">
        <v>299</v>
      </c>
      <c r="F510" s="148">
        <v>15</v>
      </c>
      <c r="G510" s="148" t="s">
        <v>295</v>
      </c>
      <c r="H510" s="148" t="s">
        <v>296</v>
      </c>
      <c r="I510" s="148" t="s">
        <v>416</v>
      </c>
      <c r="J510" s="148" t="s">
        <v>1125</v>
      </c>
      <c r="K510" s="23"/>
      <c r="L510" s="23"/>
    </row>
    <row r="511" spans="1:12" ht="15" hidden="1" customHeight="1" outlineLevel="1" x14ac:dyDescent="0.25">
      <c r="A511" s="148">
        <v>54131</v>
      </c>
      <c r="B511" s="149">
        <v>43202</v>
      </c>
      <c r="C511" s="150">
        <v>43202.447777777779</v>
      </c>
      <c r="D511" s="148" t="s">
        <v>293</v>
      </c>
      <c r="E511" s="148" t="s">
        <v>299</v>
      </c>
      <c r="F511" s="148">
        <v>10</v>
      </c>
      <c r="G511" s="148" t="s">
        <v>295</v>
      </c>
      <c r="H511" s="148" t="s">
        <v>296</v>
      </c>
      <c r="I511" s="148" t="s">
        <v>1126</v>
      </c>
      <c r="J511" s="148" t="s">
        <v>1127</v>
      </c>
      <c r="K511" s="23"/>
      <c r="L511" s="23"/>
    </row>
    <row r="512" spans="1:12" ht="15" hidden="1" customHeight="1" outlineLevel="1" x14ac:dyDescent="0.25">
      <c r="A512" s="148">
        <v>54132</v>
      </c>
      <c r="B512" s="149">
        <v>43202</v>
      </c>
      <c r="C512" s="150">
        <v>43209.455439814818</v>
      </c>
      <c r="D512" s="148" t="s">
        <v>293</v>
      </c>
      <c r="E512" s="148" t="s">
        <v>398</v>
      </c>
      <c r="F512" s="148">
        <v>110</v>
      </c>
      <c r="G512" s="148" t="s">
        <v>295</v>
      </c>
      <c r="H512" s="148" t="s">
        <v>296</v>
      </c>
      <c r="I512" s="148" t="s">
        <v>1128</v>
      </c>
      <c r="J512" s="148" t="s">
        <v>1129</v>
      </c>
      <c r="K512" s="23"/>
      <c r="L512" s="23"/>
    </row>
    <row r="513" spans="1:12" ht="15" hidden="1" customHeight="1" outlineLevel="1" x14ac:dyDescent="0.25">
      <c r="A513" s="148">
        <v>54144</v>
      </c>
      <c r="B513" s="149">
        <v>43202</v>
      </c>
      <c r="C513" s="150">
        <v>43202.585462962961</v>
      </c>
      <c r="D513" s="148" t="s">
        <v>293</v>
      </c>
      <c r="E513" s="148" t="s">
        <v>340</v>
      </c>
      <c r="F513" s="148">
        <v>10</v>
      </c>
      <c r="G513" s="148" t="s">
        <v>295</v>
      </c>
      <c r="H513" s="148" t="s">
        <v>296</v>
      </c>
      <c r="I513" s="148" t="s">
        <v>322</v>
      </c>
      <c r="J513" s="148" t="s">
        <v>1130</v>
      </c>
      <c r="K513" s="23"/>
      <c r="L513" s="23"/>
    </row>
    <row r="514" spans="1:12" ht="15" hidden="1" customHeight="1" outlineLevel="1" x14ac:dyDescent="0.25">
      <c r="A514" s="148">
        <v>54162</v>
      </c>
      <c r="B514" s="149">
        <v>43203</v>
      </c>
      <c r="C514" s="150">
        <v>43203.425011574072</v>
      </c>
      <c r="D514" s="148" t="s">
        <v>293</v>
      </c>
      <c r="E514" s="148" t="s">
        <v>398</v>
      </c>
      <c r="F514" s="148">
        <v>10</v>
      </c>
      <c r="G514" s="148" t="s">
        <v>295</v>
      </c>
      <c r="H514" s="148" t="s">
        <v>296</v>
      </c>
      <c r="I514" s="148" t="s">
        <v>322</v>
      </c>
      <c r="J514" s="148" t="s">
        <v>1131</v>
      </c>
      <c r="K514" s="23"/>
      <c r="L514" s="23"/>
    </row>
    <row r="515" spans="1:12" ht="15" hidden="1" customHeight="1" outlineLevel="1" x14ac:dyDescent="0.25">
      <c r="A515" s="148">
        <v>54168</v>
      </c>
      <c r="B515" s="149">
        <v>43203</v>
      </c>
      <c r="C515" s="150">
        <v>43213.518657407411</v>
      </c>
      <c r="D515" s="148" t="s">
        <v>293</v>
      </c>
      <c r="E515" s="148" t="s">
        <v>356</v>
      </c>
      <c r="F515" s="148">
        <v>120</v>
      </c>
      <c r="G515" s="148" t="s">
        <v>860</v>
      </c>
      <c r="H515" s="148" t="s">
        <v>348</v>
      </c>
      <c r="I515" s="148" t="s">
        <v>889</v>
      </c>
      <c r="J515" s="148" t="s">
        <v>1132</v>
      </c>
      <c r="K515" s="23"/>
      <c r="L515" s="23"/>
    </row>
    <row r="516" spans="1:12" ht="15" hidden="1" customHeight="1" outlineLevel="1" x14ac:dyDescent="0.25">
      <c r="A516" s="148">
        <v>54170</v>
      </c>
      <c r="B516" s="149">
        <v>43203</v>
      </c>
      <c r="C516" s="150">
        <v>43208.545624999999</v>
      </c>
      <c r="D516" s="148" t="s">
        <v>293</v>
      </c>
      <c r="E516" s="148" t="s">
        <v>299</v>
      </c>
      <c r="F516" s="148">
        <v>45</v>
      </c>
      <c r="G516" s="148" t="s">
        <v>860</v>
      </c>
      <c r="H516" s="148" t="s">
        <v>296</v>
      </c>
      <c r="I516" s="148" t="s">
        <v>1133</v>
      </c>
      <c r="J516" s="148" t="s">
        <v>1134</v>
      </c>
      <c r="K516" s="23"/>
      <c r="L516" s="23"/>
    </row>
    <row r="517" spans="1:12" ht="15" hidden="1" customHeight="1" outlineLevel="1" x14ac:dyDescent="0.25">
      <c r="A517" s="148">
        <v>54171</v>
      </c>
      <c r="B517" s="149">
        <v>43203</v>
      </c>
      <c r="C517" s="150">
        <v>43203.604386574072</v>
      </c>
      <c r="D517" s="148" t="s">
        <v>293</v>
      </c>
      <c r="E517" s="148" t="s">
        <v>318</v>
      </c>
      <c r="F517" s="148">
        <v>10</v>
      </c>
      <c r="G517" s="148" t="s">
        <v>295</v>
      </c>
      <c r="H517" s="148" t="s">
        <v>296</v>
      </c>
      <c r="I517" s="148" t="s">
        <v>322</v>
      </c>
      <c r="J517" s="148" t="s">
        <v>1135</v>
      </c>
      <c r="K517" s="23"/>
      <c r="L517" s="23"/>
    </row>
    <row r="518" spans="1:12" ht="15" hidden="1" customHeight="1" outlineLevel="1" x14ac:dyDescent="0.25">
      <c r="A518" s="148">
        <v>54173</v>
      </c>
      <c r="B518" s="149">
        <v>43203</v>
      </c>
      <c r="C518" s="150">
        <v>43203.609594907408</v>
      </c>
      <c r="D518" s="148" t="s">
        <v>293</v>
      </c>
      <c r="E518" s="148" t="s">
        <v>321</v>
      </c>
      <c r="F518" s="148">
        <v>10</v>
      </c>
      <c r="G518" s="148" t="s">
        <v>295</v>
      </c>
      <c r="H518" s="148" t="s">
        <v>296</v>
      </c>
      <c r="I518" s="148" t="s">
        <v>322</v>
      </c>
      <c r="J518" s="148" t="s">
        <v>1136</v>
      </c>
      <c r="K518" s="23"/>
      <c r="L518" s="23"/>
    </row>
    <row r="519" spans="1:12" ht="15" hidden="1" customHeight="1" outlineLevel="1" x14ac:dyDescent="0.25">
      <c r="A519" s="148">
        <v>54174</v>
      </c>
      <c r="B519" s="149">
        <v>43203</v>
      </c>
      <c r="C519" s="150">
        <v>43209.455057870371</v>
      </c>
      <c r="D519" s="148" t="s">
        <v>293</v>
      </c>
      <c r="E519" s="148" t="s">
        <v>318</v>
      </c>
      <c r="F519" s="148">
        <v>60</v>
      </c>
      <c r="G519" s="148" t="s">
        <v>295</v>
      </c>
      <c r="H519" s="148" t="s">
        <v>296</v>
      </c>
      <c r="I519" s="148" t="s">
        <v>1137</v>
      </c>
      <c r="J519" s="148" t="s">
        <v>1138</v>
      </c>
      <c r="K519" s="23"/>
      <c r="L519" s="23"/>
    </row>
    <row r="520" spans="1:12" ht="15" hidden="1" customHeight="1" outlineLevel="1" x14ac:dyDescent="0.25">
      <c r="A520" s="148">
        <v>54185</v>
      </c>
      <c r="B520" s="149">
        <v>43203</v>
      </c>
      <c r="C520" s="150">
        <v>43206.386747685188</v>
      </c>
      <c r="D520" s="148" t="s">
        <v>293</v>
      </c>
      <c r="E520" s="148" t="s">
        <v>337</v>
      </c>
      <c r="F520" s="148">
        <v>10</v>
      </c>
      <c r="G520" s="148" t="s">
        <v>295</v>
      </c>
      <c r="H520" s="148" t="s">
        <v>296</v>
      </c>
      <c r="I520" s="148" t="s">
        <v>753</v>
      </c>
      <c r="J520" s="148" t="s">
        <v>1139</v>
      </c>
      <c r="K520" s="23"/>
      <c r="L520" s="23"/>
    </row>
    <row r="521" spans="1:12" ht="15" hidden="1" customHeight="1" outlineLevel="1" x14ac:dyDescent="0.25">
      <c r="A521" s="148">
        <v>54191</v>
      </c>
      <c r="B521" s="149">
        <v>43206</v>
      </c>
      <c r="C521" s="150">
        <v>43206.392199074071</v>
      </c>
      <c r="D521" s="148" t="s">
        <v>293</v>
      </c>
      <c r="E521" s="148" t="s">
        <v>337</v>
      </c>
      <c r="F521" s="148">
        <v>10</v>
      </c>
      <c r="G521" s="148" t="s">
        <v>295</v>
      </c>
      <c r="H521" s="148" t="s">
        <v>296</v>
      </c>
      <c r="I521" s="148" t="s">
        <v>1140</v>
      </c>
      <c r="J521" s="148" t="s">
        <v>1141</v>
      </c>
      <c r="K521" s="23"/>
      <c r="L521" s="23"/>
    </row>
    <row r="522" spans="1:12" ht="15" hidden="1" customHeight="1" outlineLevel="1" x14ac:dyDescent="0.25">
      <c r="A522" s="148">
        <v>54192</v>
      </c>
      <c r="B522" s="149">
        <v>43206</v>
      </c>
      <c r="C522" s="150">
        <v>43207.679363425923</v>
      </c>
      <c r="D522" s="148" t="s">
        <v>293</v>
      </c>
      <c r="E522" s="148" t="s">
        <v>299</v>
      </c>
      <c r="F522" s="148">
        <v>30</v>
      </c>
      <c r="G522" s="148" t="s">
        <v>295</v>
      </c>
      <c r="H522" s="148" t="s">
        <v>296</v>
      </c>
      <c r="I522" s="148" t="s">
        <v>1142</v>
      </c>
      <c r="J522" s="148" t="s">
        <v>1143</v>
      </c>
      <c r="K522" s="23"/>
      <c r="L522" s="23"/>
    </row>
    <row r="523" spans="1:12" ht="15" hidden="1" customHeight="1" outlineLevel="1" x14ac:dyDescent="0.25">
      <c r="A523" s="148">
        <v>54202</v>
      </c>
      <c r="B523" s="149">
        <v>43206</v>
      </c>
      <c r="C523" s="150">
        <v>43206.572696759256</v>
      </c>
      <c r="D523" s="148" t="s">
        <v>293</v>
      </c>
      <c r="E523" s="148" t="s">
        <v>365</v>
      </c>
      <c r="F523" s="148">
        <v>10</v>
      </c>
      <c r="G523" s="148" t="s">
        <v>295</v>
      </c>
      <c r="H523" s="148" t="s">
        <v>296</v>
      </c>
      <c r="I523" s="148" t="s">
        <v>322</v>
      </c>
      <c r="J523" s="148" t="s">
        <v>1144</v>
      </c>
      <c r="K523" s="23"/>
      <c r="L523" s="23"/>
    </row>
    <row r="524" spans="1:12" ht="15" hidden="1" customHeight="1" outlineLevel="1" x14ac:dyDescent="0.25">
      <c r="A524" s="148">
        <v>54215</v>
      </c>
      <c r="B524" s="149">
        <v>43206</v>
      </c>
      <c r="C524" s="150">
        <v>43206.643368055556</v>
      </c>
      <c r="D524" s="148" t="s">
        <v>293</v>
      </c>
      <c r="E524" s="148" t="s">
        <v>404</v>
      </c>
      <c r="F524" s="148">
        <v>5</v>
      </c>
      <c r="G524" s="148" t="s">
        <v>295</v>
      </c>
      <c r="H524" s="148" t="s">
        <v>296</v>
      </c>
      <c r="I524" s="148" t="s">
        <v>1145</v>
      </c>
      <c r="J524" s="148" t="s">
        <v>1146</v>
      </c>
      <c r="K524" s="23"/>
      <c r="L524" s="23"/>
    </row>
    <row r="525" spans="1:12" ht="15" hidden="1" customHeight="1" outlineLevel="1" x14ac:dyDescent="0.25">
      <c r="A525" s="148">
        <v>54216</v>
      </c>
      <c r="B525" s="149">
        <v>43206</v>
      </c>
      <c r="C525" s="150">
        <v>43207.514409722222</v>
      </c>
      <c r="D525" s="148" t="s">
        <v>293</v>
      </c>
      <c r="E525" s="148" t="s">
        <v>1147</v>
      </c>
      <c r="F525" s="148">
        <v>120</v>
      </c>
      <c r="G525" s="148" t="s">
        <v>315</v>
      </c>
      <c r="H525" s="148" t="s">
        <v>296</v>
      </c>
      <c r="I525" s="148" t="s">
        <v>1148</v>
      </c>
      <c r="J525" s="148" t="s">
        <v>1149</v>
      </c>
      <c r="K525" s="23"/>
      <c r="L525" s="23"/>
    </row>
    <row r="526" spans="1:12" ht="15" hidden="1" customHeight="1" outlineLevel="1" x14ac:dyDescent="0.25">
      <c r="A526" s="148">
        <v>54218</v>
      </c>
      <c r="B526" s="149">
        <v>43206</v>
      </c>
      <c r="C526" s="150">
        <v>43207.435740740744</v>
      </c>
      <c r="D526" s="148" t="s">
        <v>293</v>
      </c>
      <c r="E526" s="148" t="s">
        <v>635</v>
      </c>
      <c r="F526" s="148">
        <v>10</v>
      </c>
      <c r="G526" s="148" t="s">
        <v>295</v>
      </c>
      <c r="H526" s="148" t="s">
        <v>296</v>
      </c>
      <c r="I526" s="148" t="s">
        <v>322</v>
      </c>
      <c r="J526" s="148" t="s">
        <v>1150</v>
      </c>
      <c r="K526" s="23"/>
      <c r="L526" s="23"/>
    </row>
    <row r="527" spans="1:12" ht="15" hidden="1" customHeight="1" outlineLevel="1" x14ac:dyDescent="0.25">
      <c r="A527" s="148">
        <v>54225</v>
      </c>
      <c r="B527" s="149">
        <v>43207</v>
      </c>
      <c r="C527" s="150">
        <v>43207.431087962963</v>
      </c>
      <c r="D527" s="148" t="s">
        <v>293</v>
      </c>
      <c r="E527" s="148" t="s">
        <v>304</v>
      </c>
      <c r="F527" s="148">
        <v>20</v>
      </c>
      <c r="G527" s="148" t="s">
        <v>295</v>
      </c>
      <c r="H527" s="148" t="s">
        <v>296</v>
      </c>
      <c r="I527" s="148" t="s">
        <v>1151</v>
      </c>
      <c r="J527" s="148" t="s">
        <v>1152</v>
      </c>
      <c r="K527" s="23"/>
      <c r="L527" s="23"/>
    </row>
    <row r="528" spans="1:12" ht="15" hidden="1" customHeight="1" outlineLevel="1" x14ac:dyDescent="0.25">
      <c r="A528" s="148">
        <v>54226</v>
      </c>
      <c r="B528" s="149">
        <v>43207</v>
      </c>
      <c r="C528" s="150">
        <v>43207.450821759259</v>
      </c>
      <c r="D528" s="148" t="s">
        <v>293</v>
      </c>
      <c r="E528" s="148" t="s">
        <v>356</v>
      </c>
      <c r="F528" s="148">
        <v>15</v>
      </c>
      <c r="G528" s="148" t="s">
        <v>295</v>
      </c>
      <c r="H528" s="148" t="s">
        <v>296</v>
      </c>
      <c r="I528" s="148" t="s">
        <v>322</v>
      </c>
      <c r="J528" s="148" t="s">
        <v>1153</v>
      </c>
      <c r="K528" s="23"/>
      <c r="L528" s="23"/>
    </row>
    <row r="529" spans="1:12" ht="15" hidden="1" customHeight="1" outlineLevel="1" x14ac:dyDescent="0.25">
      <c r="A529" s="148">
        <v>54227</v>
      </c>
      <c r="B529" s="149">
        <v>43207</v>
      </c>
      <c r="C529" s="150">
        <v>43207.515856481485</v>
      </c>
      <c r="D529" s="148" t="s">
        <v>293</v>
      </c>
      <c r="E529" s="148" t="s">
        <v>625</v>
      </c>
      <c r="F529" s="148">
        <v>30</v>
      </c>
      <c r="G529" s="148" t="s">
        <v>295</v>
      </c>
      <c r="H529" s="148" t="s">
        <v>296</v>
      </c>
      <c r="I529" s="148" t="s">
        <v>1154</v>
      </c>
      <c r="J529" s="148" t="s">
        <v>1155</v>
      </c>
      <c r="K529" s="23"/>
      <c r="L529" s="23"/>
    </row>
    <row r="530" spans="1:12" ht="15" hidden="1" customHeight="1" outlineLevel="1" x14ac:dyDescent="0.25">
      <c r="A530" s="148">
        <v>54242</v>
      </c>
      <c r="B530" s="149">
        <v>43207</v>
      </c>
      <c r="C530" s="150">
        <v>43213.501932870371</v>
      </c>
      <c r="D530" s="148" t="s">
        <v>293</v>
      </c>
      <c r="E530" s="148" t="s">
        <v>404</v>
      </c>
      <c r="F530" s="148">
        <v>120</v>
      </c>
      <c r="G530" s="148" t="s">
        <v>860</v>
      </c>
      <c r="H530" s="148" t="s">
        <v>296</v>
      </c>
      <c r="I530" s="148" t="s">
        <v>1156</v>
      </c>
      <c r="J530" s="148" t="s">
        <v>1157</v>
      </c>
      <c r="K530" s="23"/>
      <c r="L530" s="23"/>
    </row>
    <row r="531" spans="1:12" ht="15" hidden="1" customHeight="1" outlineLevel="1" x14ac:dyDescent="0.25">
      <c r="A531" s="148">
        <v>54243</v>
      </c>
      <c r="B531" s="149">
        <v>43207</v>
      </c>
      <c r="C531" s="150">
        <v>43207.617210648146</v>
      </c>
      <c r="D531" s="148" t="s">
        <v>293</v>
      </c>
      <c r="E531" s="148" t="s">
        <v>299</v>
      </c>
      <c r="F531" s="148">
        <v>10</v>
      </c>
      <c r="G531" s="148" t="s">
        <v>295</v>
      </c>
      <c r="H531" s="148" t="s">
        <v>296</v>
      </c>
      <c r="I531" s="148" t="s">
        <v>322</v>
      </c>
      <c r="J531" s="148" t="s">
        <v>1158</v>
      </c>
      <c r="K531" s="23"/>
      <c r="L531" s="23"/>
    </row>
    <row r="532" spans="1:12" ht="15" hidden="1" customHeight="1" outlineLevel="1" x14ac:dyDescent="0.25">
      <c r="A532" s="148">
        <v>54246</v>
      </c>
      <c r="B532" s="149">
        <v>43208</v>
      </c>
      <c r="C532" s="150">
        <v>43209.428703703707</v>
      </c>
      <c r="D532" s="148" t="s">
        <v>293</v>
      </c>
      <c r="E532" s="148" t="s">
        <v>299</v>
      </c>
      <c r="F532" s="148">
        <v>50</v>
      </c>
      <c r="G532" s="148" t="s">
        <v>295</v>
      </c>
      <c r="H532" s="148" t="s">
        <v>296</v>
      </c>
      <c r="I532" s="148" t="s">
        <v>1159</v>
      </c>
      <c r="J532" s="148" t="s">
        <v>1160</v>
      </c>
      <c r="K532" s="23"/>
      <c r="L532" s="23"/>
    </row>
    <row r="533" spans="1:12" ht="15" hidden="1" customHeight="1" outlineLevel="1" x14ac:dyDescent="0.25">
      <c r="A533" s="148">
        <v>54251</v>
      </c>
      <c r="B533" s="149">
        <v>43208</v>
      </c>
      <c r="C533" s="150">
        <v>43208.419814814813</v>
      </c>
      <c r="D533" s="148" t="s">
        <v>293</v>
      </c>
      <c r="E533" s="148" t="s">
        <v>337</v>
      </c>
      <c r="F533" s="148">
        <v>10</v>
      </c>
      <c r="G533" s="148" t="s">
        <v>295</v>
      </c>
      <c r="H533" s="148" t="s">
        <v>296</v>
      </c>
      <c r="I533" s="148" t="s">
        <v>322</v>
      </c>
      <c r="J533" s="148" t="s">
        <v>1161</v>
      </c>
      <c r="K533" s="23"/>
      <c r="L533" s="23"/>
    </row>
    <row r="534" spans="1:12" ht="15" hidden="1" customHeight="1" outlineLevel="1" x14ac:dyDescent="0.25">
      <c r="A534" s="148">
        <v>54267</v>
      </c>
      <c r="B534" s="149">
        <v>43208</v>
      </c>
      <c r="C534" s="150">
        <v>43209.400509259256</v>
      </c>
      <c r="D534" s="148" t="s">
        <v>293</v>
      </c>
      <c r="E534" s="148" t="s">
        <v>311</v>
      </c>
      <c r="F534" s="148">
        <v>15</v>
      </c>
      <c r="G534" s="148" t="s">
        <v>295</v>
      </c>
      <c r="H534" s="148" t="s">
        <v>296</v>
      </c>
      <c r="I534" s="148" t="s">
        <v>456</v>
      </c>
      <c r="J534" s="148" t="s">
        <v>1162</v>
      </c>
      <c r="K534" s="23"/>
      <c r="L534" s="23"/>
    </row>
    <row r="535" spans="1:12" ht="15" hidden="1" customHeight="1" outlineLevel="1" x14ac:dyDescent="0.25">
      <c r="A535" s="148">
        <v>54268</v>
      </c>
      <c r="B535" s="149">
        <v>43208</v>
      </c>
      <c r="C535" s="150">
        <v>43208.620844907404</v>
      </c>
      <c r="D535" s="148" t="s">
        <v>303</v>
      </c>
      <c r="E535" s="148" t="s">
        <v>299</v>
      </c>
      <c r="F535" s="148">
        <v>30</v>
      </c>
      <c r="G535" s="148" t="s">
        <v>295</v>
      </c>
      <c r="H535" s="148" t="s">
        <v>296</v>
      </c>
      <c r="I535" s="148" t="s">
        <v>1163</v>
      </c>
      <c r="J535" s="148" t="s">
        <v>1164</v>
      </c>
      <c r="K535" s="23"/>
      <c r="L535" s="23"/>
    </row>
    <row r="536" spans="1:12" ht="15" hidden="1" customHeight="1" outlineLevel="1" x14ac:dyDescent="0.25">
      <c r="A536" s="148">
        <v>54270</v>
      </c>
      <c r="B536" s="149">
        <v>43208</v>
      </c>
      <c r="C536" s="150">
        <v>43209.463831018518</v>
      </c>
      <c r="D536" s="148" t="s">
        <v>293</v>
      </c>
      <c r="E536" s="148" t="s">
        <v>318</v>
      </c>
      <c r="F536" s="148">
        <v>60</v>
      </c>
      <c r="G536" s="148" t="s">
        <v>860</v>
      </c>
      <c r="H536" s="148" t="s">
        <v>296</v>
      </c>
      <c r="I536" s="148" t="s">
        <v>1165</v>
      </c>
      <c r="J536" s="148" t="s">
        <v>1166</v>
      </c>
      <c r="K536" s="23"/>
      <c r="L536" s="23"/>
    </row>
    <row r="537" spans="1:12" ht="15" hidden="1" customHeight="1" outlineLevel="1" x14ac:dyDescent="0.25">
      <c r="A537" s="148">
        <v>54272</v>
      </c>
      <c r="B537" s="149">
        <v>43208</v>
      </c>
      <c r="C537" s="150">
        <v>43208.639351851853</v>
      </c>
      <c r="D537" s="148" t="s">
        <v>293</v>
      </c>
      <c r="E537" s="148" t="s">
        <v>299</v>
      </c>
      <c r="F537" s="148">
        <v>10</v>
      </c>
      <c r="G537" s="148" t="s">
        <v>295</v>
      </c>
      <c r="H537" s="148" t="s">
        <v>296</v>
      </c>
      <c r="I537" s="148" t="s">
        <v>322</v>
      </c>
      <c r="J537" s="148" t="s">
        <v>1167</v>
      </c>
      <c r="K537" s="23"/>
      <c r="L537" s="23"/>
    </row>
    <row r="538" spans="1:12" ht="15" hidden="1" customHeight="1" outlineLevel="1" x14ac:dyDescent="0.25">
      <c r="A538" s="148">
        <v>54274</v>
      </c>
      <c r="B538" s="149">
        <v>43208</v>
      </c>
      <c r="C538" s="150">
        <v>43208.653402777774</v>
      </c>
      <c r="D538" s="148" t="s">
        <v>293</v>
      </c>
      <c r="E538" s="148" t="s">
        <v>337</v>
      </c>
      <c r="F538" s="148">
        <v>10</v>
      </c>
      <c r="G538" s="148" t="s">
        <v>295</v>
      </c>
      <c r="H538" s="148" t="s">
        <v>296</v>
      </c>
      <c r="I538" s="148" t="s">
        <v>322</v>
      </c>
      <c r="J538" s="148" t="s">
        <v>1168</v>
      </c>
      <c r="K538" s="23"/>
      <c r="L538" s="23"/>
    </row>
    <row r="539" spans="1:12" ht="15" hidden="1" customHeight="1" outlineLevel="1" x14ac:dyDescent="0.25">
      <c r="A539" s="148">
        <v>54277</v>
      </c>
      <c r="B539" s="149">
        <v>43208</v>
      </c>
      <c r="C539" s="150">
        <v>43209.42050925926</v>
      </c>
      <c r="D539" s="148" t="s">
        <v>303</v>
      </c>
      <c r="E539" s="148" t="s">
        <v>314</v>
      </c>
      <c r="F539" s="148">
        <v>15</v>
      </c>
      <c r="G539" s="148" t="s">
        <v>295</v>
      </c>
      <c r="H539" s="148" t="s">
        <v>296</v>
      </c>
      <c r="I539" s="148" t="s">
        <v>1169</v>
      </c>
      <c r="J539" s="148" t="s">
        <v>1170</v>
      </c>
      <c r="K539" s="23"/>
      <c r="L539" s="23"/>
    </row>
    <row r="540" spans="1:12" ht="15" hidden="1" customHeight="1" outlineLevel="1" x14ac:dyDescent="0.25">
      <c r="A540" s="148">
        <v>54278</v>
      </c>
      <c r="B540" s="149">
        <v>43208</v>
      </c>
      <c r="C540" s="150">
        <v>43209.44122685185</v>
      </c>
      <c r="D540" s="148" t="s">
        <v>293</v>
      </c>
      <c r="E540" s="148" t="s">
        <v>324</v>
      </c>
      <c r="F540" s="148">
        <v>30</v>
      </c>
      <c r="G540" s="148" t="s">
        <v>295</v>
      </c>
      <c r="H540" s="148" t="s">
        <v>296</v>
      </c>
      <c r="I540" s="148" t="s">
        <v>1171</v>
      </c>
      <c r="J540" s="148" t="s">
        <v>1172</v>
      </c>
      <c r="K540" s="23"/>
      <c r="L540" s="23"/>
    </row>
    <row r="541" spans="1:12" ht="15" hidden="1" customHeight="1" outlineLevel="1" x14ac:dyDescent="0.25">
      <c r="A541" s="148">
        <v>54279</v>
      </c>
      <c r="B541" s="149">
        <v>43208</v>
      </c>
      <c r="C541" s="150">
        <v>43209.428136574075</v>
      </c>
      <c r="D541" s="148" t="s">
        <v>293</v>
      </c>
      <c r="E541" s="148" t="s">
        <v>356</v>
      </c>
      <c r="F541" s="148">
        <v>10</v>
      </c>
      <c r="G541" s="148" t="s">
        <v>295</v>
      </c>
      <c r="H541" s="148" t="s">
        <v>296</v>
      </c>
      <c r="I541" s="148" t="s">
        <v>322</v>
      </c>
      <c r="J541" s="148" t="s">
        <v>1173</v>
      </c>
      <c r="K541" s="23"/>
      <c r="L541" s="23"/>
    </row>
    <row r="542" spans="1:12" ht="15" hidden="1" customHeight="1" outlineLevel="1" x14ac:dyDescent="0.25">
      <c r="A542" s="148">
        <v>54303</v>
      </c>
      <c r="B542" s="149">
        <v>43209</v>
      </c>
      <c r="C542" s="150">
        <v>43209.672812500001</v>
      </c>
      <c r="D542" s="148" t="s">
        <v>293</v>
      </c>
      <c r="E542" s="148" t="s">
        <v>356</v>
      </c>
      <c r="F542" s="148">
        <v>10</v>
      </c>
      <c r="G542" s="148" t="s">
        <v>295</v>
      </c>
      <c r="H542" s="148" t="s">
        <v>296</v>
      </c>
      <c r="I542" s="148" t="s">
        <v>1174</v>
      </c>
      <c r="J542" s="148" t="s">
        <v>1175</v>
      </c>
      <c r="K542" s="23"/>
      <c r="L542" s="23"/>
    </row>
    <row r="543" spans="1:12" ht="15" hidden="1" customHeight="1" outlineLevel="1" x14ac:dyDescent="0.25">
      <c r="A543" s="148">
        <v>54308</v>
      </c>
      <c r="B543" s="149">
        <v>43210</v>
      </c>
      <c r="C543" s="150">
        <v>43210.392141203702</v>
      </c>
      <c r="D543" s="148" t="s">
        <v>293</v>
      </c>
      <c r="E543" s="148" t="s">
        <v>307</v>
      </c>
      <c r="F543" s="148">
        <v>10</v>
      </c>
      <c r="G543" s="148" t="s">
        <v>295</v>
      </c>
      <c r="H543" s="148" t="s">
        <v>296</v>
      </c>
      <c r="I543" s="148" t="s">
        <v>1176</v>
      </c>
      <c r="J543" s="148" t="s">
        <v>1177</v>
      </c>
      <c r="K543" s="23"/>
      <c r="L543" s="23"/>
    </row>
    <row r="544" spans="1:12" ht="15" hidden="1" customHeight="1" outlineLevel="1" x14ac:dyDescent="0.25">
      <c r="A544" s="148">
        <v>54312</v>
      </c>
      <c r="B544" s="149">
        <v>43210</v>
      </c>
      <c r="C544" s="150">
        <v>43213.433564814812</v>
      </c>
      <c r="D544" s="148" t="s">
        <v>293</v>
      </c>
      <c r="E544" s="148" t="s">
        <v>404</v>
      </c>
      <c r="F544" s="148">
        <v>30</v>
      </c>
      <c r="G544" s="148" t="s">
        <v>295</v>
      </c>
      <c r="H544" s="148" t="s">
        <v>296</v>
      </c>
      <c r="I544" s="148" t="s">
        <v>1178</v>
      </c>
      <c r="J544" s="148" t="s">
        <v>1179</v>
      </c>
      <c r="K544" s="23"/>
      <c r="L544" s="23"/>
    </row>
    <row r="545" spans="1:12" ht="15" hidden="1" customHeight="1" outlineLevel="1" x14ac:dyDescent="0.25">
      <c r="A545" s="148">
        <v>54315</v>
      </c>
      <c r="B545" s="149">
        <v>43210</v>
      </c>
      <c r="C545" s="150">
        <v>43210.393067129633</v>
      </c>
      <c r="D545" s="148" t="s">
        <v>293</v>
      </c>
      <c r="E545" s="148" t="s">
        <v>314</v>
      </c>
      <c r="F545" s="148">
        <v>10</v>
      </c>
      <c r="G545" s="148" t="s">
        <v>295</v>
      </c>
      <c r="H545" s="148" t="s">
        <v>296</v>
      </c>
      <c r="I545" s="148" t="s">
        <v>1176</v>
      </c>
      <c r="J545" s="148" t="s">
        <v>1180</v>
      </c>
      <c r="K545" s="23"/>
      <c r="L545" s="23"/>
    </row>
    <row r="546" spans="1:12" ht="15" hidden="1" customHeight="1" outlineLevel="1" x14ac:dyDescent="0.25">
      <c r="A546" s="148">
        <v>54317</v>
      </c>
      <c r="B546" s="149">
        <v>43210</v>
      </c>
      <c r="C546" s="150">
        <v>43210.425706018519</v>
      </c>
      <c r="D546" s="148" t="s">
        <v>293</v>
      </c>
      <c r="E546" s="148" t="s">
        <v>340</v>
      </c>
      <c r="F546" s="148">
        <v>10</v>
      </c>
      <c r="G546" s="148" t="s">
        <v>295</v>
      </c>
      <c r="H546" s="148" t="s">
        <v>296</v>
      </c>
      <c r="I546" s="148" t="s">
        <v>1181</v>
      </c>
      <c r="J546" s="148" t="s">
        <v>1182</v>
      </c>
      <c r="K546" s="23"/>
      <c r="L546" s="23"/>
    </row>
    <row r="547" spans="1:12" ht="15" hidden="1" customHeight="1" outlineLevel="1" x14ac:dyDescent="0.25">
      <c r="A547" s="148">
        <v>54319</v>
      </c>
      <c r="B547" s="149">
        <v>43210</v>
      </c>
      <c r="C547" s="150">
        <v>43210.555023148147</v>
      </c>
      <c r="D547" s="148" t="s">
        <v>293</v>
      </c>
      <c r="E547" s="148" t="s">
        <v>331</v>
      </c>
      <c r="F547" s="148">
        <v>10</v>
      </c>
      <c r="G547" s="148" t="s">
        <v>295</v>
      </c>
      <c r="H547" s="148" t="s">
        <v>296</v>
      </c>
      <c r="I547" s="148" t="s">
        <v>322</v>
      </c>
      <c r="J547" s="148" t="s">
        <v>1183</v>
      </c>
      <c r="K547" s="23"/>
      <c r="L547" s="23"/>
    </row>
    <row r="548" spans="1:12" ht="15" hidden="1" customHeight="1" outlineLevel="1" x14ac:dyDescent="0.25">
      <c r="A548" s="148">
        <v>54322</v>
      </c>
      <c r="B548" s="149">
        <v>43210</v>
      </c>
      <c r="C548" s="150">
        <v>43210.459085648145</v>
      </c>
      <c r="D548" s="148" t="s">
        <v>293</v>
      </c>
      <c r="E548" s="148" t="s">
        <v>307</v>
      </c>
      <c r="F548" s="148">
        <v>10</v>
      </c>
      <c r="G548" s="148" t="s">
        <v>295</v>
      </c>
      <c r="H548" s="148" t="s">
        <v>296</v>
      </c>
      <c r="I548" s="148" t="s">
        <v>817</v>
      </c>
      <c r="J548" s="148" t="s">
        <v>1184</v>
      </c>
      <c r="K548" s="23"/>
      <c r="L548" s="23"/>
    </row>
    <row r="549" spans="1:12" ht="15" hidden="1" customHeight="1" outlineLevel="1" x14ac:dyDescent="0.25">
      <c r="A549" s="148">
        <v>54323</v>
      </c>
      <c r="B549" s="149">
        <v>43210</v>
      </c>
      <c r="C549" s="150">
        <v>43210.4612037037</v>
      </c>
      <c r="D549" s="148" t="s">
        <v>293</v>
      </c>
      <c r="E549" s="148" t="s">
        <v>344</v>
      </c>
      <c r="F549" s="148">
        <v>10</v>
      </c>
      <c r="G549" s="148" t="s">
        <v>295</v>
      </c>
      <c r="H549" s="148" t="s">
        <v>296</v>
      </c>
      <c r="I549" s="148" t="s">
        <v>1185</v>
      </c>
      <c r="J549" s="148" t="s">
        <v>1186</v>
      </c>
      <c r="K549" s="23"/>
      <c r="L549" s="23"/>
    </row>
    <row r="550" spans="1:12" ht="15" hidden="1" customHeight="1" outlineLevel="1" x14ac:dyDescent="0.25">
      <c r="A550" s="148">
        <v>54324</v>
      </c>
      <c r="B550" s="149">
        <v>43210</v>
      </c>
      <c r="C550" s="150">
        <v>43210.463796296295</v>
      </c>
      <c r="D550" s="148" t="s">
        <v>293</v>
      </c>
      <c r="E550" s="148" t="s">
        <v>331</v>
      </c>
      <c r="F550" s="148">
        <v>10</v>
      </c>
      <c r="G550" s="148" t="s">
        <v>295</v>
      </c>
      <c r="H550" s="148" t="s">
        <v>296</v>
      </c>
      <c r="I550" s="148" t="s">
        <v>1187</v>
      </c>
      <c r="J550" s="148" t="s">
        <v>1188</v>
      </c>
      <c r="K550" s="23"/>
      <c r="L550" s="23"/>
    </row>
    <row r="551" spans="1:12" ht="15" hidden="1" customHeight="1" outlineLevel="1" x14ac:dyDescent="0.25">
      <c r="A551" s="148">
        <v>54331</v>
      </c>
      <c r="B551" s="149">
        <v>43210</v>
      </c>
      <c r="C551" s="150">
        <v>43213.384444444448</v>
      </c>
      <c r="D551" s="148" t="s">
        <v>293</v>
      </c>
      <c r="E551" s="148" t="s">
        <v>321</v>
      </c>
      <c r="F551" s="148">
        <v>10</v>
      </c>
      <c r="G551" s="148" t="s">
        <v>295</v>
      </c>
      <c r="H551" s="148" t="s">
        <v>296</v>
      </c>
      <c r="I551" s="148" t="s">
        <v>322</v>
      </c>
      <c r="J551" s="148" t="s">
        <v>1189</v>
      </c>
      <c r="K551" s="23"/>
      <c r="L551" s="23"/>
    </row>
    <row r="552" spans="1:12" ht="15" hidden="1" customHeight="1" outlineLevel="1" x14ac:dyDescent="0.25">
      <c r="A552" s="148">
        <v>54333</v>
      </c>
      <c r="B552" s="149">
        <v>43210</v>
      </c>
      <c r="C552" s="150">
        <v>43210.477083333331</v>
      </c>
      <c r="D552" s="148" t="s">
        <v>293</v>
      </c>
      <c r="E552" s="148" t="s">
        <v>344</v>
      </c>
      <c r="F552" s="148">
        <v>5</v>
      </c>
      <c r="G552" s="148" t="s">
        <v>295</v>
      </c>
      <c r="H552" s="148" t="s">
        <v>296</v>
      </c>
      <c r="I552" s="148" t="s">
        <v>1190</v>
      </c>
      <c r="J552" s="148" t="s">
        <v>1191</v>
      </c>
      <c r="K552" s="23"/>
      <c r="L552" s="23"/>
    </row>
    <row r="553" spans="1:12" ht="15" hidden="1" customHeight="1" outlineLevel="1" x14ac:dyDescent="0.25">
      <c r="A553" s="148">
        <v>54335</v>
      </c>
      <c r="B553" s="149">
        <v>43210</v>
      </c>
      <c r="C553" s="150">
        <v>43210.478252314817</v>
      </c>
      <c r="D553" s="148" t="s">
        <v>293</v>
      </c>
      <c r="E553" s="148" t="s">
        <v>344</v>
      </c>
      <c r="F553" s="148">
        <v>5</v>
      </c>
      <c r="G553" s="148" t="s">
        <v>295</v>
      </c>
      <c r="H553" s="148" t="s">
        <v>296</v>
      </c>
      <c r="I553" s="148" t="s">
        <v>817</v>
      </c>
      <c r="J553" s="148" t="s">
        <v>1192</v>
      </c>
      <c r="K553" s="23"/>
      <c r="L553" s="23"/>
    </row>
    <row r="554" spans="1:12" ht="15" hidden="1" customHeight="1" outlineLevel="1" x14ac:dyDescent="0.25">
      <c r="A554" s="148">
        <v>54337</v>
      </c>
      <c r="B554" s="149">
        <v>43210</v>
      </c>
      <c r="C554" s="150">
        <v>43210.481226851851</v>
      </c>
      <c r="D554" s="148" t="s">
        <v>293</v>
      </c>
      <c r="E554" s="148" t="s">
        <v>344</v>
      </c>
      <c r="F554" s="148">
        <v>5</v>
      </c>
      <c r="G554" s="148" t="s">
        <v>295</v>
      </c>
      <c r="H554" s="148" t="s">
        <v>296</v>
      </c>
      <c r="I554" s="148" t="s">
        <v>817</v>
      </c>
      <c r="J554" s="148" t="s">
        <v>1193</v>
      </c>
      <c r="K554" s="23"/>
      <c r="L554" s="23"/>
    </row>
    <row r="555" spans="1:12" ht="15" hidden="1" customHeight="1" outlineLevel="1" x14ac:dyDescent="0.25">
      <c r="A555" s="148">
        <v>54338</v>
      </c>
      <c r="B555" s="149">
        <v>43210</v>
      </c>
      <c r="C555" s="150">
        <v>43213.38689814815</v>
      </c>
      <c r="D555" s="148" t="s">
        <v>293</v>
      </c>
      <c r="E555" s="148" t="s">
        <v>307</v>
      </c>
      <c r="F555" s="148">
        <v>10</v>
      </c>
      <c r="G555" s="148" t="s">
        <v>295</v>
      </c>
      <c r="H555" s="148" t="s">
        <v>296</v>
      </c>
      <c r="I555" s="148" t="s">
        <v>322</v>
      </c>
      <c r="J555" s="148" t="s">
        <v>1194</v>
      </c>
      <c r="K555" s="23"/>
      <c r="L555" s="23"/>
    </row>
    <row r="556" spans="1:12" ht="15" hidden="1" customHeight="1" outlineLevel="1" x14ac:dyDescent="0.25">
      <c r="A556" s="148">
        <v>54339</v>
      </c>
      <c r="B556" s="149">
        <v>43210</v>
      </c>
      <c r="C556" s="150">
        <v>43210.482060185182</v>
      </c>
      <c r="D556" s="148" t="s">
        <v>293</v>
      </c>
      <c r="E556" s="148" t="s">
        <v>344</v>
      </c>
      <c r="F556" s="148">
        <v>5</v>
      </c>
      <c r="G556" s="148" t="s">
        <v>295</v>
      </c>
      <c r="H556" s="148" t="s">
        <v>296</v>
      </c>
      <c r="I556" s="148" t="s">
        <v>817</v>
      </c>
      <c r="J556" s="148" t="s">
        <v>1195</v>
      </c>
      <c r="K556" s="23"/>
      <c r="L556" s="23"/>
    </row>
    <row r="557" spans="1:12" ht="15" hidden="1" customHeight="1" outlineLevel="1" x14ac:dyDescent="0.25">
      <c r="A557" s="148">
        <v>54340</v>
      </c>
      <c r="B557" s="149">
        <v>43210</v>
      </c>
      <c r="C557" s="150">
        <v>43210.62903935185</v>
      </c>
      <c r="D557" s="148" t="s">
        <v>293</v>
      </c>
      <c r="E557" s="148" t="s">
        <v>314</v>
      </c>
      <c r="F557" s="148">
        <v>5</v>
      </c>
      <c r="G557" s="148" t="s">
        <v>860</v>
      </c>
      <c r="H557" s="148" t="s">
        <v>296</v>
      </c>
      <c r="I557" s="148" t="s">
        <v>1196</v>
      </c>
      <c r="J557" s="148" t="s">
        <v>1197</v>
      </c>
      <c r="K557" s="23"/>
      <c r="L557" s="23"/>
    </row>
    <row r="558" spans="1:12" ht="15" hidden="1" customHeight="1" outlineLevel="1" x14ac:dyDescent="0.25">
      <c r="A558" s="148">
        <v>54341</v>
      </c>
      <c r="B558" s="149">
        <v>43210</v>
      </c>
      <c r="C558" s="150">
        <v>43210.630416666667</v>
      </c>
      <c r="D558" s="148" t="s">
        <v>293</v>
      </c>
      <c r="E558" s="148" t="s">
        <v>314</v>
      </c>
      <c r="F558" s="148">
        <v>5</v>
      </c>
      <c r="G558" s="148" t="s">
        <v>860</v>
      </c>
      <c r="H558" s="148" t="s">
        <v>296</v>
      </c>
      <c r="I558" s="148" t="s">
        <v>1198</v>
      </c>
      <c r="J558" s="148" t="s">
        <v>1199</v>
      </c>
      <c r="K558" s="23"/>
      <c r="L558" s="23"/>
    </row>
    <row r="559" spans="1:12" ht="15" hidden="1" customHeight="1" outlineLevel="1" x14ac:dyDescent="0.25">
      <c r="A559" s="148">
        <v>54342</v>
      </c>
      <c r="B559" s="149">
        <v>43210</v>
      </c>
      <c r="C559" s="150">
        <v>43210.63113425926</v>
      </c>
      <c r="D559" s="148" t="s">
        <v>293</v>
      </c>
      <c r="E559" s="148" t="s">
        <v>314</v>
      </c>
      <c r="F559" s="148">
        <v>5</v>
      </c>
      <c r="G559" s="148" t="s">
        <v>860</v>
      </c>
      <c r="H559" s="148" t="s">
        <v>296</v>
      </c>
      <c r="I559" s="148" t="s">
        <v>1198</v>
      </c>
      <c r="J559" s="148" t="s">
        <v>1200</v>
      </c>
      <c r="K559" s="23"/>
      <c r="L559" s="23"/>
    </row>
    <row r="560" spans="1:12" ht="15" hidden="1" customHeight="1" outlineLevel="1" x14ac:dyDescent="0.25">
      <c r="A560" s="148">
        <v>54343</v>
      </c>
      <c r="B560" s="149">
        <v>43210</v>
      </c>
      <c r="C560" s="150">
        <v>43210.63208333333</v>
      </c>
      <c r="D560" s="148" t="s">
        <v>293</v>
      </c>
      <c r="E560" s="148" t="s">
        <v>314</v>
      </c>
      <c r="F560" s="148">
        <v>5</v>
      </c>
      <c r="G560" s="148" t="s">
        <v>860</v>
      </c>
      <c r="H560" s="148" t="s">
        <v>296</v>
      </c>
      <c r="I560" s="148" t="s">
        <v>1198</v>
      </c>
      <c r="J560" s="148" t="s">
        <v>1200</v>
      </c>
      <c r="K560" s="23"/>
      <c r="L560" s="23"/>
    </row>
    <row r="561" spans="1:12" ht="15" hidden="1" customHeight="1" outlineLevel="1" x14ac:dyDescent="0.25">
      <c r="A561" s="148">
        <v>54346</v>
      </c>
      <c r="B561" s="149">
        <v>43210</v>
      </c>
      <c r="C561" s="150">
        <v>43210.632847222223</v>
      </c>
      <c r="D561" s="148" t="s">
        <v>293</v>
      </c>
      <c r="E561" s="148" t="s">
        <v>314</v>
      </c>
      <c r="F561" s="148">
        <v>5</v>
      </c>
      <c r="G561" s="148" t="s">
        <v>860</v>
      </c>
      <c r="H561" s="148" t="s">
        <v>296</v>
      </c>
      <c r="I561" s="148" t="s">
        <v>1198</v>
      </c>
      <c r="J561" s="148" t="s">
        <v>1201</v>
      </c>
      <c r="K561" s="23"/>
      <c r="L561" s="23"/>
    </row>
    <row r="562" spans="1:12" ht="15" hidden="1" customHeight="1" outlineLevel="1" x14ac:dyDescent="0.25">
      <c r="A562" s="148">
        <v>54349</v>
      </c>
      <c r="B562" s="149">
        <v>43210</v>
      </c>
      <c r="C562" s="150">
        <v>43210.633414351854</v>
      </c>
      <c r="D562" s="148" t="s">
        <v>293</v>
      </c>
      <c r="E562" s="148" t="s">
        <v>314</v>
      </c>
      <c r="F562" s="148">
        <v>5</v>
      </c>
      <c r="G562" s="148" t="s">
        <v>860</v>
      </c>
      <c r="H562" s="148" t="s">
        <v>296</v>
      </c>
      <c r="I562" s="148" t="s">
        <v>1198</v>
      </c>
      <c r="J562" s="148" t="s">
        <v>1202</v>
      </c>
      <c r="K562" s="23"/>
      <c r="L562" s="23"/>
    </row>
    <row r="563" spans="1:12" ht="15" hidden="1" customHeight="1" outlineLevel="1" x14ac:dyDescent="0.25">
      <c r="A563" s="148">
        <v>54352</v>
      </c>
      <c r="B563" s="149">
        <v>43210</v>
      </c>
      <c r="C563" s="150">
        <v>43213.391967592594</v>
      </c>
      <c r="D563" s="148" t="s">
        <v>293</v>
      </c>
      <c r="E563" s="148" t="s">
        <v>331</v>
      </c>
      <c r="F563" s="148">
        <v>10</v>
      </c>
      <c r="G563" s="148" t="s">
        <v>295</v>
      </c>
      <c r="H563" s="148" t="s">
        <v>296</v>
      </c>
      <c r="I563" s="148" t="s">
        <v>322</v>
      </c>
      <c r="J563" s="148" t="s">
        <v>1203</v>
      </c>
      <c r="K563" s="23"/>
      <c r="L563" s="23"/>
    </row>
    <row r="564" spans="1:12" ht="15" hidden="1" customHeight="1" outlineLevel="1" x14ac:dyDescent="0.25">
      <c r="A564" s="148">
        <v>54355</v>
      </c>
      <c r="B564" s="149">
        <v>43210</v>
      </c>
      <c r="C564" s="150">
        <v>43213.3753125</v>
      </c>
      <c r="D564" s="148" t="s">
        <v>293</v>
      </c>
      <c r="E564" s="148" t="s">
        <v>314</v>
      </c>
      <c r="F564" s="148">
        <v>15</v>
      </c>
      <c r="G564" s="148" t="s">
        <v>860</v>
      </c>
      <c r="H564" s="148" t="s">
        <v>296</v>
      </c>
      <c r="I564" s="148" t="s">
        <v>1204</v>
      </c>
      <c r="J564" s="148" t="s">
        <v>1205</v>
      </c>
      <c r="K564" s="23"/>
      <c r="L564" s="23"/>
    </row>
    <row r="565" spans="1:12" ht="15" hidden="1" customHeight="1" outlineLevel="1" x14ac:dyDescent="0.25">
      <c r="A565" s="148">
        <v>54356</v>
      </c>
      <c r="B565" s="149">
        <v>43210</v>
      </c>
      <c r="C565" s="150">
        <v>43213.380590277775</v>
      </c>
      <c r="D565" s="148" t="s">
        <v>293</v>
      </c>
      <c r="E565" s="148" t="s">
        <v>314</v>
      </c>
      <c r="F565" s="148">
        <v>10</v>
      </c>
      <c r="G565" s="148" t="s">
        <v>860</v>
      </c>
      <c r="H565" s="148" t="s">
        <v>296</v>
      </c>
      <c r="I565" s="148" t="s">
        <v>1204</v>
      </c>
      <c r="J565" s="148" t="s">
        <v>1206</v>
      </c>
      <c r="K565" s="23"/>
      <c r="L565" s="23"/>
    </row>
    <row r="566" spans="1:12" ht="15" hidden="1" customHeight="1" outlineLevel="1" x14ac:dyDescent="0.25">
      <c r="A566" s="148">
        <v>54358</v>
      </c>
      <c r="B566" s="149">
        <v>43210</v>
      </c>
      <c r="C566" s="150">
        <v>43213.382893518516</v>
      </c>
      <c r="D566" s="148" t="s">
        <v>293</v>
      </c>
      <c r="E566" s="148" t="s">
        <v>314</v>
      </c>
      <c r="F566" s="148">
        <v>10</v>
      </c>
      <c r="G566" s="148" t="s">
        <v>860</v>
      </c>
      <c r="H566" s="148" t="s">
        <v>296</v>
      </c>
      <c r="I566" s="148" t="s">
        <v>1204</v>
      </c>
      <c r="J566" s="148" t="s">
        <v>1207</v>
      </c>
      <c r="K566" s="23"/>
      <c r="L566" s="23"/>
    </row>
    <row r="567" spans="1:12" ht="15" hidden="1" customHeight="1" outlineLevel="1" x14ac:dyDescent="0.25">
      <c r="A567" s="148">
        <v>54359</v>
      </c>
      <c r="B567" s="149">
        <v>43210</v>
      </c>
      <c r="C567" s="150">
        <v>43213.386388888888</v>
      </c>
      <c r="D567" s="148" t="s">
        <v>293</v>
      </c>
      <c r="E567" s="148" t="s">
        <v>314</v>
      </c>
      <c r="F567" s="148">
        <v>10</v>
      </c>
      <c r="G567" s="148" t="s">
        <v>860</v>
      </c>
      <c r="H567" s="148" t="s">
        <v>296</v>
      </c>
      <c r="I567" s="148" t="s">
        <v>1204</v>
      </c>
      <c r="J567" s="148" t="s">
        <v>1208</v>
      </c>
      <c r="K567" s="23"/>
      <c r="L567" s="23"/>
    </row>
    <row r="568" spans="1:12" ht="15" hidden="1" customHeight="1" outlineLevel="1" x14ac:dyDescent="0.25">
      <c r="A568" s="148">
        <v>54360</v>
      </c>
      <c r="B568" s="149">
        <v>43210</v>
      </c>
      <c r="C568" s="150">
        <v>43213.388912037037</v>
      </c>
      <c r="D568" s="148" t="s">
        <v>293</v>
      </c>
      <c r="E568" s="148" t="s">
        <v>314</v>
      </c>
      <c r="F568" s="148">
        <v>10</v>
      </c>
      <c r="G568" s="148" t="s">
        <v>860</v>
      </c>
      <c r="H568" s="148" t="s">
        <v>296</v>
      </c>
      <c r="I568" s="148" t="s">
        <v>1204</v>
      </c>
      <c r="J568" s="148" t="s">
        <v>1209</v>
      </c>
      <c r="K568" s="23"/>
      <c r="L568" s="23"/>
    </row>
    <row r="569" spans="1:12" ht="15" hidden="1" customHeight="1" outlineLevel="1" x14ac:dyDescent="0.25">
      <c r="A569" s="148">
        <v>54363</v>
      </c>
      <c r="B569" s="149">
        <v>43210</v>
      </c>
      <c r="C569" s="150">
        <v>43210.634189814817</v>
      </c>
      <c r="D569" s="148" t="s">
        <v>293</v>
      </c>
      <c r="E569" s="148" t="s">
        <v>314</v>
      </c>
      <c r="F569" s="148">
        <v>5</v>
      </c>
      <c r="G569" s="148" t="s">
        <v>860</v>
      </c>
      <c r="H569" s="148" t="s">
        <v>296</v>
      </c>
      <c r="I569" s="148" t="s">
        <v>1198</v>
      </c>
      <c r="J569" s="148" t="s">
        <v>1210</v>
      </c>
      <c r="K569" s="23"/>
      <c r="L569" s="23"/>
    </row>
    <row r="570" spans="1:12" ht="15" hidden="1" customHeight="1" outlineLevel="1" x14ac:dyDescent="0.25">
      <c r="A570" s="148">
        <v>54369</v>
      </c>
      <c r="B570" s="149">
        <v>43210</v>
      </c>
      <c r="C570" s="150">
        <v>43213.395868055559</v>
      </c>
      <c r="D570" s="148" t="s">
        <v>293</v>
      </c>
      <c r="E570" s="148" t="s">
        <v>356</v>
      </c>
      <c r="F570" s="148">
        <v>10</v>
      </c>
      <c r="G570" s="148" t="s">
        <v>295</v>
      </c>
      <c r="H570" s="148" t="s">
        <v>296</v>
      </c>
      <c r="I570" s="148" t="s">
        <v>322</v>
      </c>
      <c r="J570" s="148" t="s">
        <v>1211</v>
      </c>
      <c r="K570" s="23"/>
      <c r="L570" s="23"/>
    </row>
    <row r="571" spans="1:12" ht="15" hidden="1" customHeight="1" outlineLevel="1" x14ac:dyDescent="0.25">
      <c r="A571" s="148">
        <v>54370</v>
      </c>
      <c r="B571" s="149">
        <v>43210</v>
      </c>
      <c r="C571" s="150">
        <v>43213.564479166664</v>
      </c>
      <c r="D571" s="148" t="s">
        <v>293</v>
      </c>
      <c r="E571" s="148" t="s">
        <v>404</v>
      </c>
      <c r="F571" s="148">
        <v>40</v>
      </c>
      <c r="G571" s="148" t="s">
        <v>295</v>
      </c>
      <c r="H571" s="148" t="s">
        <v>296</v>
      </c>
      <c r="I571" s="148" t="s">
        <v>1067</v>
      </c>
      <c r="J571" s="148" t="s">
        <v>1212</v>
      </c>
      <c r="K571" s="23"/>
      <c r="L571" s="23"/>
    </row>
    <row r="572" spans="1:12" ht="15" hidden="1" customHeight="1" outlineLevel="1" x14ac:dyDescent="0.25">
      <c r="A572" s="148">
        <v>54371</v>
      </c>
      <c r="B572" s="149">
        <v>43212</v>
      </c>
      <c r="C572" s="150">
        <v>43213.543796296297</v>
      </c>
      <c r="D572" s="148" t="s">
        <v>293</v>
      </c>
      <c r="E572" s="148" t="s">
        <v>404</v>
      </c>
      <c r="F572" s="148">
        <v>45</v>
      </c>
      <c r="G572" s="148" t="s">
        <v>860</v>
      </c>
      <c r="H572" s="148" t="s">
        <v>296</v>
      </c>
      <c r="I572" s="148" t="s">
        <v>1213</v>
      </c>
      <c r="J572" s="148" t="s">
        <v>1214</v>
      </c>
      <c r="K572" s="23"/>
      <c r="L572" s="23"/>
    </row>
    <row r="573" spans="1:12" ht="15" hidden="1" customHeight="1" outlineLevel="1" x14ac:dyDescent="0.25">
      <c r="A573" s="148">
        <v>54372</v>
      </c>
      <c r="B573" s="149">
        <v>43213</v>
      </c>
      <c r="C573" s="150">
        <v>43213.429456018515</v>
      </c>
      <c r="D573" s="148" t="s">
        <v>293</v>
      </c>
      <c r="E573" s="148" t="s">
        <v>299</v>
      </c>
      <c r="F573" s="148">
        <v>10</v>
      </c>
      <c r="G573" s="148" t="s">
        <v>295</v>
      </c>
      <c r="H573" s="148" t="s">
        <v>296</v>
      </c>
      <c r="I573" s="148" t="s">
        <v>322</v>
      </c>
      <c r="J573" s="148" t="s">
        <v>1215</v>
      </c>
      <c r="K573" s="23"/>
      <c r="L573" s="23"/>
    </row>
    <row r="574" spans="1:12" ht="15" hidden="1" customHeight="1" outlineLevel="1" x14ac:dyDescent="0.25">
      <c r="A574" s="148">
        <v>54373</v>
      </c>
      <c r="B574" s="149">
        <v>43213</v>
      </c>
      <c r="C574" s="150">
        <v>43213.420740740738</v>
      </c>
      <c r="D574" s="148" t="s">
        <v>293</v>
      </c>
      <c r="E574" s="148" t="s">
        <v>321</v>
      </c>
      <c r="F574" s="148">
        <v>10</v>
      </c>
      <c r="G574" s="148" t="s">
        <v>295</v>
      </c>
      <c r="H574" s="148" t="s">
        <v>296</v>
      </c>
      <c r="I574" s="148" t="s">
        <v>322</v>
      </c>
      <c r="J574" s="148" t="s">
        <v>1216</v>
      </c>
      <c r="K574" s="23"/>
      <c r="L574" s="23"/>
    </row>
    <row r="575" spans="1:12" ht="15" hidden="1" customHeight="1" outlineLevel="1" x14ac:dyDescent="0.25">
      <c r="A575" s="148">
        <v>54376</v>
      </c>
      <c r="B575" s="149">
        <v>43213</v>
      </c>
      <c r="C575" s="150">
        <v>43213.460844907408</v>
      </c>
      <c r="D575" s="148" t="s">
        <v>293</v>
      </c>
      <c r="E575" s="148" t="s">
        <v>321</v>
      </c>
      <c r="F575" s="148">
        <v>25</v>
      </c>
      <c r="G575" s="148" t="s">
        <v>295</v>
      </c>
      <c r="H575" s="148" t="s">
        <v>296</v>
      </c>
      <c r="I575" s="148" t="s">
        <v>1217</v>
      </c>
      <c r="J575" s="148" t="s">
        <v>1218</v>
      </c>
      <c r="K575" s="23"/>
      <c r="L575" s="23"/>
    </row>
    <row r="576" spans="1:12" ht="15" hidden="1" customHeight="1" outlineLevel="1" x14ac:dyDescent="0.25">
      <c r="A576" s="148">
        <v>54384</v>
      </c>
      <c r="B576" s="149">
        <v>43213</v>
      </c>
      <c r="C576" s="150">
        <v>43213.487766203703</v>
      </c>
      <c r="D576" s="148" t="s">
        <v>293</v>
      </c>
      <c r="E576" s="148" t="s">
        <v>299</v>
      </c>
      <c r="F576" s="148">
        <v>30</v>
      </c>
      <c r="G576" s="148" t="s">
        <v>860</v>
      </c>
      <c r="H576" s="148" t="s">
        <v>296</v>
      </c>
      <c r="I576" s="148" t="s">
        <v>1219</v>
      </c>
      <c r="J576" s="148" t="s">
        <v>1220</v>
      </c>
      <c r="K576" s="23"/>
      <c r="L576" s="23"/>
    </row>
    <row r="577" spans="1:12" ht="15" hidden="1" customHeight="1" outlineLevel="1" x14ac:dyDescent="0.25">
      <c r="A577" s="148">
        <v>54386</v>
      </c>
      <c r="B577" s="149">
        <v>43213</v>
      </c>
      <c r="C577" s="150">
        <v>43214.451631944445</v>
      </c>
      <c r="D577" s="148" t="s">
        <v>293</v>
      </c>
      <c r="E577" s="148" t="s">
        <v>331</v>
      </c>
      <c r="F577" s="148">
        <v>50</v>
      </c>
      <c r="G577" s="148" t="s">
        <v>295</v>
      </c>
      <c r="H577" s="148" t="s">
        <v>296</v>
      </c>
      <c r="I577" s="148" t="s">
        <v>1221</v>
      </c>
      <c r="J577" s="148" t="s">
        <v>1222</v>
      </c>
      <c r="K577" s="23"/>
      <c r="L577" s="23"/>
    </row>
    <row r="578" spans="1:12" ht="15" hidden="1" customHeight="1" outlineLevel="1" x14ac:dyDescent="0.25">
      <c r="A578" s="148">
        <v>54390</v>
      </c>
      <c r="B578" s="149">
        <v>43213</v>
      </c>
      <c r="C578" s="150">
        <v>43213.616446759261</v>
      </c>
      <c r="D578" s="148" t="s">
        <v>293</v>
      </c>
      <c r="E578" s="148" t="s">
        <v>314</v>
      </c>
      <c r="F578" s="148">
        <v>15</v>
      </c>
      <c r="G578" s="148" t="s">
        <v>295</v>
      </c>
      <c r="H578" s="148" t="s">
        <v>296</v>
      </c>
      <c r="I578" s="148" t="s">
        <v>1223</v>
      </c>
      <c r="J578" s="148" t="s">
        <v>1224</v>
      </c>
      <c r="K578" s="23"/>
      <c r="L578" s="23"/>
    </row>
    <row r="579" spans="1:12" ht="15" hidden="1" customHeight="1" outlineLevel="1" x14ac:dyDescent="0.25">
      <c r="A579" s="148">
        <v>54391</v>
      </c>
      <c r="B579" s="149">
        <v>43213</v>
      </c>
      <c r="C579" s="150">
        <v>43213.567870370367</v>
      </c>
      <c r="D579" s="148" t="s">
        <v>293</v>
      </c>
      <c r="E579" s="148" t="s">
        <v>353</v>
      </c>
      <c r="F579" s="148">
        <v>10</v>
      </c>
      <c r="G579" s="148" t="s">
        <v>295</v>
      </c>
      <c r="H579" s="148" t="s">
        <v>296</v>
      </c>
      <c r="I579" s="148" t="s">
        <v>1225</v>
      </c>
      <c r="J579" s="148" t="s">
        <v>1226</v>
      </c>
      <c r="K579" s="23"/>
      <c r="L579" s="23"/>
    </row>
    <row r="580" spans="1:12" ht="15" hidden="1" customHeight="1" outlineLevel="1" x14ac:dyDescent="0.25">
      <c r="A580" s="148">
        <v>54392</v>
      </c>
      <c r="B580" s="149">
        <v>43213</v>
      </c>
      <c r="C580" s="150">
        <v>43213.606921296298</v>
      </c>
      <c r="D580" s="148" t="s">
        <v>293</v>
      </c>
      <c r="E580" s="148" t="s">
        <v>353</v>
      </c>
      <c r="F580" s="148">
        <v>10</v>
      </c>
      <c r="G580" s="148" t="s">
        <v>295</v>
      </c>
      <c r="H580" s="148" t="s">
        <v>296</v>
      </c>
      <c r="I580" s="148" t="s">
        <v>1227</v>
      </c>
      <c r="J580" s="148" t="s">
        <v>1228</v>
      </c>
      <c r="K580" s="23"/>
      <c r="L580" s="23"/>
    </row>
    <row r="581" spans="1:12" ht="15" hidden="1" customHeight="1" outlineLevel="1" x14ac:dyDescent="0.25">
      <c r="A581" s="148">
        <v>54403</v>
      </c>
      <c r="B581" s="149">
        <v>43213</v>
      </c>
      <c r="C581" s="150">
        <v>43213.622673611113</v>
      </c>
      <c r="D581" s="148" t="s">
        <v>303</v>
      </c>
      <c r="E581" s="148" t="s">
        <v>314</v>
      </c>
      <c r="F581" s="148">
        <v>10</v>
      </c>
      <c r="G581" s="148" t="s">
        <v>295</v>
      </c>
      <c r="H581" s="148" t="s">
        <v>296</v>
      </c>
      <c r="I581" s="148" t="s">
        <v>1229</v>
      </c>
      <c r="J581" s="148" t="s">
        <v>1230</v>
      </c>
      <c r="K581" s="23"/>
      <c r="L581" s="23"/>
    </row>
    <row r="582" spans="1:12" ht="15" hidden="1" customHeight="1" outlineLevel="1" x14ac:dyDescent="0.25">
      <c r="A582" s="148">
        <v>54413</v>
      </c>
      <c r="B582" s="149">
        <v>43213</v>
      </c>
      <c r="C582" s="150">
        <v>43214.440358796295</v>
      </c>
      <c r="D582" s="148" t="s">
        <v>293</v>
      </c>
      <c r="E582" s="148" t="s">
        <v>404</v>
      </c>
      <c r="F582" s="148">
        <v>15</v>
      </c>
      <c r="G582" s="148" t="s">
        <v>295</v>
      </c>
      <c r="H582" s="148" t="s">
        <v>296</v>
      </c>
      <c r="I582" s="148" t="s">
        <v>1231</v>
      </c>
      <c r="J582" s="148" t="s">
        <v>1232</v>
      </c>
      <c r="K582" s="23"/>
      <c r="L582" s="23"/>
    </row>
    <row r="583" spans="1:12" ht="15" hidden="1" customHeight="1" outlineLevel="1" x14ac:dyDescent="0.25">
      <c r="A583" s="148">
        <v>54423</v>
      </c>
      <c r="B583" s="149">
        <v>43214</v>
      </c>
      <c r="C583" s="150">
        <v>43214.446458333332</v>
      </c>
      <c r="D583" s="148" t="s">
        <v>293</v>
      </c>
      <c r="E583" s="148" t="s">
        <v>318</v>
      </c>
      <c r="F583" s="148">
        <v>10</v>
      </c>
      <c r="G583" s="148" t="s">
        <v>295</v>
      </c>
      <c r="H583" s="148" t="s">
        <v>296</v>
      </c>
      <c r="I583" s="148" t="s">
        <v>1233</v>
      </c>
      <c r="J583" s="148" t="s">
        <v>1234</v>
      </c>
      <c r="K583" s="23"/>
      <c r="L583" s="23"/>
    </row>
    <row r="584" spans="1:12" ht="15" hidden="1" customHeight="1" outlineLevel="1" x14ac:dyDescent="0.25">
      <c r="A584" s="148">
        <v>54438</v>
      </c>
      <c r="B584" s="149">
        <v>43214</v>
      </c>
      <c r="C584" s="150">
        <v>43215.430011574077</v>
      </c>
      <c r="D584" s="148" t="s">
        <v>293</v>
      </c>
      <c r="E584" s="148" t="s">
        <v>324</v>
      </c>
      <c r="F584" s="148">
        <v>10</v>
      </c>
      <c r="G584" s="148" t="s">
        <v>295</v>
      </c>
      <c r="H584" s="148" t="s">
        <v>296</v>
      </c>
      <c r="I584" s="148" t="s">
        <v>322</v>
      </c>
      <c r="J584" s="148" t="s">
        <v>1235</v>
      </c>
      <c r="K584" s="23"/>
      <c r="L584" s="23"/>
    </row>
    <row r="585" spans="1:12" ht="15" hidden="1" customHeight="1" outlineLevel="1" x14ac:dyDescent="0.25">
      <c r="A585" s="148">
        <v>54443</v>
      </c>
      <c r="B585" s="149">
        <v>43214</v>
      </c>
      <c r="C585" s="150">
        <v>43215.475358796299</v>
      </c>
      <c r="D585" s="148" t="s">
        <v>293</v>
      </c>
      <c r="E585" s="148" t="s">
        <v>314</v>
      </c>
      <c r="F585" s="148">
        <v>30</v>
      </c>
      <c r="G585" s="148" t="s">
        <v>295</v>
      </c>
      <c r="H585" s="148" t="s">
        <v>296</v>
      </c>
      <c r="I585" s="148" t="s">
        <v>1236</v>
      </c>
      <c r="J585" s="148" t="s">
        <v>1237</v>
      </c>
      <c r="K585" s="23"/>
      <c r="L585" s="23"/>
    </row>
    <row r="586" spans="1:12" ht="15" hidden="1" customHeight="1" outlineLevel="1" x14ac:dyDescent="0.25">
      <c r="A586" s="148">
        <v>54452</v>
      </c>
      <c r="B586" s="149">
        <v>43215</v>
      </c>
      <c r="C586" s="150">
        <v>43215.519791666666</v>
      </c>
      <c r="D586" s="148" t="s">
        <v>293</v>
      </c>
      <c r="E586" s="148" t="s">
        <v>331</v>
      </c>
      <c r="F586" s="148">
        <v>15</v>
      </c>
      <c r="G586" s="148" t="s">
        <v>295</v>
      </c>
      <c r="H586" s="148" t="s">
        <v>296</v>
      </c>
      <c r="I586" s="148" t="s">
        <v>1238</v>
      </c>
      <c r="J586" s="148" t="s">
        <v>1239</v>
      </c>
      <c r="K586" s="23"/>
      <c r="L586" s="23"/>
    </row>
    <row r="587" spans="1:12" ht="15" hidden="1" customHeight="1" outlineLevel="1" x14ac:dyDescent="0.25">
      <c r="A587" s="148">
        <v>54465</v>
      </c>
      <c r="B587" s="149">
        <v>43215</v>
      </c>
      <c r="C587" s="150">
        <v>43215.494606481479</v>
      </c>
      <c r="D587" s="148" t="s">
        <v>293</v>
      </c>
      <c r="E587" s="148" t="s">
        <v>321</v>
      </c>
      <c r="F587" s="148">
        <v>10</v>
      </c>
      <c r="G587" s="148" t="s">
        <v>295</v>
      </c>
      <c r="H587" s="148" t="s">
        <v>296</v>
      </c>
      <c r="I587" s="148" t="s">
        <v>1240</v>
      </c>
      <c r="J587" s="148" t="s">
        <v>1241</v>
      </c>
      <c r="K587" s="23"/>
      <c r="L587" s="23"/>
    </row>
    <row r="588" spans="1:12" ht="15" hidden="1" customHeight="1" outlineLevel="1" x14ac:dyDescent="0.25">
      <c r="A588" s="148">
        <v>54466</v>
      </c>
      <c r="B588" s="149">
        <v>43215</v>
      </c>
      <c r="C588" s="150">
        <v>43215.647187499999</v>
      </c>
      <c r="D588" s="148" t="s">
        <v>293</v>
      </c>
      <c r="E588" s="148" t="s">
        <v>557</v>
      </c>
      <c r="F588" s="148">
        <v>15</v>
      </c>
      <c r="G588" s="148" t="s">
        <v>295</v>
      </c>
      <c r="H588" s="148" t="s">
        <v>296</v>
      </c>
      <c r="I588" s="148" t="s">
        <v>1242</v>
      </c>
      <c r="J588" s="148" t="s">
        <v>1243</v>
      </c>
      <c r="K588" s="23"/>
      <c r="L588" s="23"/>
    </row>
    <row r="589" spans="1:12" ht="15" hidden="1" customHeight="1" outlineLevel="1" x14ac:dyDescent="0.25">
      <c r="A589" s="148">
        <v>54473</v>
      </c>
      <c r="B589" s="149">
        <v>43215</v>
      </c>
      <c r="C589" s="150">
        <v>43215.633715277778</v>
      </c>
      <c r="D589" s="148" t="s">
        <v>293</v>
      </c>
      <c r="E589" s="148" t="s">
        <v>337</v>
      </c>
      <c r="F589" s="148">
        <v>10</v>
      </c>
      <c r="G589" s="148" t="s">
        <v>295</v>
      </c>
      <c r="H589" s="148" t="s">
        <v>296</v>
      </c>
      <c r="I589" s="148" t="s">
        <v>1244</v>
      </c>
      <c r="J589" s="148" t="s">
        <v>1245</v>
      </c>
      <c r="K589" s="23"/>
      <c r="L589" s="23"/>
    </row>
    <row r="590" spans="1:12" ht="15" hidden="1" customHeight="1" outlineLevel="1" x14ac:dyDescent="0.25">
      <c r="A590" s="148">
        <v>54485</v>
      </c>
      <c r="B590" s="149">
        <v>43215</v>
      </c>
      <c r="C590" s="150">
        <v>43215.683437500003</v>
      </c>
      <c r="D590" s="148" t="s">
        <v>293</v>
      </c>
      <c r="E590" s="148" t="s">
        <v>356</v>
      </c>
      <c r="F590" s="148">
        <v>15</v>
      </c>
      <c r="G590" s="148" t="s">
        <v>295</v>
      </c>
      <c r="H590" s="148" t="s">
        <v>296</v>
      </c>
      <c r="I590" s="148" t="s">
        <v>1246</v>
      </c>
      <c r="J590" s="148" t="s">
        <v>1247</v>
      </c>
      <c r="K590" s="23"/>
      <c r="L590" s="23"/>
    </row>
    <row r="591" spans="1:12" ht="15" hidden="1" customHeight="1" outlineLevel="1" x14ac:dyDescent="0.25">
      <c r="A591" s="148">
        <v>54493</v>
      </c>
      <c r="B591" s="149">
        <v>43216</v>
      </c>
      <c r="C591" s="150">
        <v>43216.495173611111</v>
      </c>
      <c r="D591" s="148" t="s">
        <v>293</v>
      </c>
      <c r="E591" s="148" t="s">
        <v>318</v>
      </c>
      <c r="F591" s="148">
        <v>15</v>
      </c>
      <c r="G591" s="148" t="s">
        <v>295</v>
      </c>
      <c r="H591" s="148" t="s">
        <v>296</v>
      </c>
      <c r="I591" s="148" t="s">
        <v>322</v>
      </c>
      <c r="J591" s="148" t="s">
        <v>1248</v>
      </c>
      <c r="K591" s="23"/>
      <c r="L591" s="23"/>
    </row>
    <row r="592" spans="1:12" ht="15" hidden="1" customHeight="1" outlineLevel="1" x14ac:dyDescent="0.25">
      <c r="A592" s="148">
        <v>54494</v>
      </c>
      <c r="B592" s="149">
        <v>43216</v>
      </c>
      <c r="C592" s="150">
        <v>43216.581157407411</v>
      </c>
      <c r="D592" s="148" t="s">
        <v>293</v>
      </c>
      <c r="E592" s="148" t="s">
        <v>318</v>
      </c>
      <c r="F592" s="148">
        <v>10</v>
      </c>
      <c r="G592" s="148" t="s">
        <v>295</v>
      </c>
      <c r="H592" s="148" t="s">
        <v>296</v>
      </c>
      <c r="I592" s="148" t="s">
        <v>456</v>
      </c>
      <c r="J592" s="148" t="s">
        <v>1249</v>
      </c>
      <c r="K592" s="23"/>
      <c r="L592" s="23"/>
    </row>
    <row r="593" spans="1:12" ht="15" hidden="1" customHeight="1" outlineLevel="1" x14ac:dyDescent="0.25">
      <c r="A593" s="148">
        <v>54498</v>
      </c>
      <c r="B593" s="149">
        <v>43216</v>
      </c>
      <c r="C593" s="150">
        <v>43216.583333333336</v>
      </c>
      <c r="D593" s="148" t="s">
        <v>293</v>
      </c>
      <c r="E593" s="148" t="s">
        <v>318</v>
      </c>
      <c r="F593" s="148">
        <v>10</v>
      </c>
      <c r="G593" s="148" t="s">
        <v>295</v>
      </c>
      <c r="H593" s="148" t="s">
        <v>296</v>
      </c>
      <c r="I593" s="148" t="s">
        <v>322</v>
      </c>
      <c r="J593" s="148" t="s">
        <v>1250</v>
      </c>
      <c r="K593" s="23"/>
      <c r="L593" s="23"/>
    </row>
    <row r="594" spans="1:12" ht="15" hidden="1" customHeight="1" outlineLevel="1" x14ac:dyDescent="0.25">
      <c r="A594" s="148">
        <v>54499</v>
      </c>
      <c r="B594" s="149">
        <v>43216</v>
      </c>
      <c r="C594" s="150">
        <v>43216.604560185187</v>
      </c>
      <c r="D594" s="148" t="s">
        <v>293</v>
      </c>
      <c r="E594" s="148" t="s">
        <v>318</v>
      </c>
      <c r="F594" s="148">
        <v>10</v>
      </c>
      <c r="G594" s="148" t="s">
        <v>295</v>
      </c>
      <c r="H594" s="148" t="s">
        <v>296</v>
      </c>
      <c r="I594" s="148" t="s">
        <v>322</v>
      </c>
      <c r="J594" s="148" t="s">
        <v>1251</v>
      </c>
      <c r="K594" s="23"/>
      <c r="L594" s="23"/>
    </row>
    <row r="595" spans="1:12" ht="15" hidden="1" customHeight="1" outlineLevel="1" x14ac:dyDescent="0.25">
      <c r="A595" s="148">
        <v>54500</v>
      </c>
      <c r="B595" s="149">
        <v>43216</v>
      </c>
      <c r="C595" s="150">
        <v>43216.584988425922</v>
      </c>
      <c r="D595" s="148" t="s">
        <v>293</v>
      </c>
      <c r="E595" s="148" t="s">
        <v>318</v>
      </c>
      <c r="F595" s="148">
        <v>10</v>
      </c>
      <c r="G595" s="148" t="s">
        <v>295</v>
      </c>
      <c r="H595" s="148" t="s">
        <v>296</v>
      </c>
      <c r="I595" s="148" t="s">
        <v>322</v>
      </c>
      <c r="J595" s="148" t="s">
        <v>1252</v>
      </c>
      <c r="K595" s="23"/>
      <c r="L595" s="23"/>
    </row>
    <row r="596" spans="1:12" ht="15" hidden="1" customHeight="1" outlineLevel="1" x14ac:dyDescent="0.25">
      <c r="A596" s="148">
        <v>54503</v>
      </c>
      <c r="B596" s="149">
        <v>43216</v>
      </c>
      <c r="C596" s="150">
        <v>43216.458958333336</v>
      </c>
      <c r="D596" s="148" t="s">
        <v>293</v>
      </c>
      <c r="E596" s="148" t="s">
        <v>353</v>
      </c>
      <c r="F596" s="148">
        <v>10</v>
      </c>
      <c r="G596" s="148" t="s">
        <v>295</v>
      </c>
      <c r="H596" s="148" t="s">
        <v>296</v>
      </c>
      <c r="I596" s="148" t="s">
        <v>322</v>
      </c>
      <c r="J596" s="148" t="s">
        <v>355</v>
      </c>
      <c r="K596" s="23"/>
      <c r="L596" s="23"/>
    </row>
    <row r="597" spans="1:12" ht="15" hidden="1" customHeight="1" outlineLevel="1" x14ac:dyDescent="0.25">
      <c r="A597" s="148">
        <v>54504</v>
      </c>
      <c r="B597" s="149">
        <v>43216</v>
      </c>
      <c r="C597" s="150">
        <v>43216.500185185185</v>
      </c>
      <c r="D597" s="148" t="s">
        <v>293</v>
      </c>
      <c r="E597" s="148" t="s">
        <v>318</v>
      </c>
      <c r="F597" s="148">
        <v>10</v>
      </c>
      <c r="G597" s="148" t="s">
        <v>295</v>
      </c>
      <c r="H597" s="148" t="s">
        <v>296</v>
      </c>
      <c r="I597" s="148" t="s">
        <v>322</v>
      </c>
      <c r="J597" s="148" t="s">
        <v>1253</v>
      </c>
      <c r="K597" s="23"/>
      <c r="L597" s="23"/>
    </row>
    <row r="598" spans="1:12" ht="15" hidden="1" customHeight="1" outlineLevel="1" x14ac:dyDescent="0.25">
      <c r="A598" s="148">
        <v>54505</v>
      </c>
      <c r="B598" s="149">
        <v>43216</v>
      </c>
      <c r="C598" s="150">
        <v>43217.381249999999</v>
      </c>
      <c r="D598" s="148" t="s">
        <v>293</v>
      </c>
      <c r="E598" s="148" t="s">
        <v>356</v>
      </c>
      <c r="F598" s="148">
        <v>30</v>
      </c>
      <c r="G598" s="148" t="s">
        <v>295</v>
      </c>
      <c r="H598" s="148" t="s">
        <v>296</v>
      </c>
      <c r="I598" s="148" t="s">
        <v>1254</v>
      </c>
      <c r="J598" s="148" t="s">
        <v>1255</v>
      </c>
      <c r="K598" s="23"/>
      <c r="L598" s="23"/>
    </row>
    <row r="599" spans="1:12" ht="15" hidden="1" customHeight="1" outlineLevel="1" x14ac:dyDescent="0.25">
      <c r="A599" s="148">
        <v>54506</v>
      </c>
      <c r="B599" s="149">
        <v>43216</v>
      </c>
      <c r="C599" s="150">
        <v>43216.595949074072</v>
      </c>
      <c r="D599" s="148" t="s">
        <v>293</v>
      </c>
      <c r="E599" s="148" t="s">
        <v>318</v>
      </c>
      <c r="F599" s="148">
        <v>10</v>
      </c>
      <c r="G599" s="148" t="s">
        <v>295</v>
      </c>
      <c r="H599" s="148" t="s">
        <v>296</v>
      </c>
      <c r="I599" s="148" t="s">
        <v>322</v>
      </c>
      <c r="J599" s="148" t="s">
        <v>1256</v>
      </c>
      <c r="K599" s="23"/>
      <c r="L599" s="23"/>
    </row>
    <row r="600" spans="1:12" ht="15" hidden="1" customHeight="1" outlineLevel="1" x14ac:dyDescent="0.25">
      <c r="A600" s="148">
        <v>54507</v>
      </c>
      <c r="B600" s="149">
        <v>43216</v>
      </c>
      <c r="C600" s="150">
        <v>43216.602083333331</v>
      </c>
      <c r="D600" s="148" t="s">
        <v>293</v>
      </c>
      <c r="E600" s="148" t="s">
        <v>318</v>
      </c>
      <c r="F600" s="148">
        <v>10</v>
      </c>
      <c r="G600" s="148" t="s">
        <v>295</v>
      </c>
      <c r="H600" s="148" t="s">
        <v>296</v>
      </c>
      <c r="I600" s="148" t="s">
        <v>322</v>
      </c>
      <c r="J600" s="148" t="s">
        <v>1257</v>
      </c>
      <c r="K600" s="23"/>
      <c r="L600" s="23"/>
    </row>
    <row r="601" spans="1:12" ht="15" hidden="1" customHeight="1" outlineLevel="1" x14ac:dyDescent="0.25">
      <c r="A601" s="148">
        <v>54521</v>
      </c>
      <c r="B601" s="149">
        <v>43216</v>
      </c>
      <c r="C601" s="150">
        <v>43217.572256944448</v>
      </c>
      <c r="D601" s="148" t="s">
        <v>293</v>
      </c>
      <c r="E601" s="148" t="s">
        <v>1258</v>
      </c>
      <c r="F601" s="148">
        <v>30</v>
      </c>
      <c r="G601" s="148" t="s">
        <v>860</v>
      </c>
      <c r="H601" s="148" t="s">
        <v>348</v>
      </c>
      <c r="I601" s="148" t="s">
        <v>1259</v>
      </c>
      <c r="J601" s="148" t="s">
        <v>1260</v>
      </c>
      <c r="K601" s="23"/>
      <c r="L601" s="23"/>
    </row>
    <row r="602" spans="1:12" ht="15" hidden="1" customHeight="1" outlineLevel="1" x14ac:dyDescent="0.25">
      <c r="A602" s="148">
        <v>54522</v>
      </c>
      <c r="B602" s="149">
        <v>43216</v>
      </c>
      <c r="C602" s="150">
        <v>43216.579375000001</v>
      </c>
      <c r="D602" s="148" t="s">
        <v>293</v>
      </c>
      <c r="E602" s="148" t="s">
        <v>340</v>
      </c>
      <c r="F602" s="148">
        <v>10</v>
      </c>
      <c r="G602" s="148" t="s">
        <v>295</v>
      </c>
      <c r="H602" s="148" t="s">
        <v>296</v>
      </c>
      <c r="I602" s="148" t="s">
        <v>322</v>
      </c>
      <c r="J602" s="148" t="s">
        <v>1261</v>
      </c>
      <c r="K602" s="23"/>
      <c r="L602" s="23"/>
    </row>
    <row r="603" spans="1:12" ht="15" hidden="1" customHeight="1" outlineLevel="1" x14ac:dyDescent="0.25">
      <c r="A603" s="148">
        <v>54525</v>
      </c>
      <c r="B603" s="149">
        <v>43216</v>
      </c>
      <c r="C603" s="150">
        <v>43216.57539351852</v>
      </c>
      <c r="D603" s="148" t="s">
        <v>293</v>
      </c>
      <c r="E603" s="148" t="s">
        <v>331</v>
      </c>
      <c r="F603" s="148">
        <v>10</v>
      </c>
      <c r="G603" s="148" t="s">
        <v>295</v>
      </c>
      <c r="H603" s="148" t="s">
        <v>296</v>
      </c>
      <c r="I603" s="148" t="s">
        <v>847</v>
      </c>
      <c r="J603" s="148" t="s">
        <v>1262</v>
      </c>
      <c r="K603" s="23"/>
      <c r="L603" s="23"/>
    </row>
    <row r="604" spans="1:12" ht="15" hidden="1" customHeight="1" outlineLevel="1" x14ac:dyDescent="0.25">
      <c r="A604" s="148">
        <v>54528</v>
      </c>
      <c r="B604" s="149">
        <v>43216</v>
      </c>
      <c r="C604" s="150">
        <v>43216.576122685183</v>
      </c>
      <c r="D604" s="148" t="s">
        <v>293</v>
      </c>
      <c r="E604" s="148" t="s">
        <v>344</v>
      </c>
      <c r="F604" s="148">
        <v>10</v>
      </c>
      <c r="G604" s="148" t="s">
        <v>295</v>
      </c>
      <c r="H604" s="148" t="s">
        <v>296</v>
      </c>
      <c r="I604" s="148" t="s">
        <v>1263</v>
      </c>
      <c r="J604" s="148" t="s">
        <v>1264</v>
      </c>
      <c r="K604" s="23"/>
      <c r="L604" s="23"/>
    </row>
    <row r="605" spans="1:12" ht="15" hidden="1" customHeight="1" outlineLevel="1" x14ac:dyDescent="0.25">
      <c r="A605" s="148">
        <v>54530</v>
      </c>
      <c r="B605" s="149">
        <v>43216</v>
      </c>
      <c r="C605" s="150">
        <v>43216.645416666666</v>
      </c>
      <c r="D605" s="148" t="s">
        <v>293</v>
      </c>
      <c r="E605" s="148" t="s">
        <v>331</v>
      </c>
      <c r="F605" s="148">
        <v>15</v>
      </c>
      <c r="G605" s="148" t="s">
        <v>295</v>
      </c>
      <c r="H605" s="148" t="s">
        <v>296</v>
      </c>
      <c r="I605" s="148" t="s">
        <v>1265</v>
      </c>
      <c r="J605" s="148" t="s">
        <v>1266</v>
      </c>
      <c r="K605" s="23"/>
      <c r="L605" s="23"/>
    </row>
    <row r="606" spans="1:12" ht="15" hidden="1" customHeight="1" outlineLevel="1" x14ac:dyDescent="0.25">
      <c r="A606" s="148">
        <v>54531</v>
      </c>
      <c r="B606" s="149">
        <v>43216</v>
      </c>
      <c r="C606" s="150">
        <v>43216.654745370368</v>
      </c>
      <c r="D606" s="148" t="s">
        <v>293</v>
      </c>
      <c r="E606" s="148" t="s">
        <v>1267</v>
      </c>
      <c r="F606" s="148">
        <v>20</v>
      </c>
      <c r="G606" s="148" t="s">
        <v>295</v>
      </c>
      <c r="H606" s="148" t="s">
        <v>296</v>
      </c>
      <c r="I606" s="156" t="s">
        <v>1268</v>
      </c>
      <c r="J606" s="148" t="s">
        <v>1269</v>
      </c>
      <c r="K606" s="23"/>
      <c r="L606" s="23"/>
    </row>
    <row r="607" spans="1:12" ht="15" hidden="1" customHeight="1" outlineLevel="1" x14ac:dyDescent="0.25">
      <c r="A607" s="148">
        <v>54547</v>
      </c>
      <c r="B607" s="149">
        <v>43216</v>
      </c>
      <c r="C607" s="150">
        <v>43216.689456018517</v>
      </c>
      <c r="D607" s="148" t="s">
        <v>293</v>
      </c>
      <c r="E607" s="148" t="s">
        <v>331</v>
      </c>
      <c r="F607" s="148">
        <v>10</v>
      </c>
      <c r="G607" s="148" t="s">
        <v>295</v>
      </c>
      <c r="H607" s="148" t="s">
        <v>296</v>
      </c>
      <c r="I607" s="148" t="s">
        <v>322</v>
      </c>
      <c r="J607" s="148" t="s">
        <v>1270</v>
      </c>
      <c r="K607" s="23"/>
      <c r="L607" s="23"/>
    </row>
    <row r="608" spans="1:12" ht="15" hidden="1" customHeight="1" outlineLevel="1" x14ac:dyDescent="0.25">
      <c r="A608" s="148">
        <v>54553</v>
      </c>
      <c r="B608" s="149">
        <v>43217</v>
      </c>
      <c r="C608" s="150">
        <v>43217.388194444444</v>
      </c>
      <c r="D608" s="148" t="s">
        <v>293</v>
      </c>
      <c r="E608" s="148" t="s">
        <v>337</v>
      </c>
      <c r="F608" s="148">
        <v>10</v>
      </c>
      <c r="G608" s="148" t="s">
        <v>295</v>
      </c>
      <c r="H608" s="148" t="s">
        <v>296</v>
      </c>
      <c r="I608" s="148" t="s">
        <v>1244</v>
      </c>
      <c r="J608" s="148" t="s">
        <v>1271</v>
      </c>
      <c r="K608" s="23"/>
      <c r="L608" s="23"/>
    </row>
    <row r="609" spans="1:12" ht="15" hidden="1" customHeight="1" outlineLevel="1" x14ac:dyDescent="0.25">
      <c r="A609" s="148">
        <v>54560</v>
      </c>
      <c r="B609" s="149">
        <v>43217</v>
      </c>
      <c r="C609" s="150">
        <v>43217.527187500003</v>
      </c>
      <c r="D609" s="148" t="s">
        <v>293</v>
      </c>
      <c r="E609" s="148" t="s">
        <v>318</v>
      </c>
      <c r="F609" s="148">
        <v>10</v>
      </c>
      <c r="G609" s="148" t="s">
        <v>295</v>
      </c>
      <c r="H609" s="148" t="s">
        <v>296</v>
      </c>
      <c r="I609" s="148" t="s">
        <v>1272</v>
      </c>
      <c r="J609" s="148" t="s">
        <v>1273</v>
      </c>
      <c r="K609" s="23"/>
      <c r="L609" s="23"/>
    </row>
    <row r="610" spans="1:12" ht="15" hidden="1" customHeight="1" outlineLevel="1" x14ac:dyDescent="0.25">
      <c r="A610" s="148">
        <v>54588</v>
      </c>
      <c r="B610" s="149">
        <v>43220</v>
      </c>
      <c r="C610" s="150">
        <v>43220.438518518517</v>
      </c>
      <c r="D610" s="148" t="s">
        <v>293</v>
      </c>
      <c r="E610" s="148" t="s">
        <v>344</v>
      </c>
      <c r="F610" s="148">
        <v>10</v>
      </c>
      <c r="G610" s="148" t="s">
        <v>295</v>
      </c>
      <c r="H610" s="148" t="s">
        <v>296</v>
      </c>
      <c r="I610" s="148" t="s">
        <v>1274</v>
      </c>
      <c r="J610" s="148" t="s">
        <v>1275</v>
      </c>
      <c r="K610" s="23"/>
      <c r="L610" s="23"/>
    </row>
    <row r="611" spans="1:12" ht="15" hidden="1" customHeight="1" outlineLevel="1" x14ac:dyDescent="0.25">
      <c r="A611" s="148">
        <v>54591</v>
      </c>
      <c r="B611" s="149">
        <v>43220</v>
      </c>
      <c r="C611" s="150">
        <v>43220.432581018518</v>
      </c>
      <c r="D611" s="148" t="s">
        <v>293</v>
      </c>
      <c r="E611" s="148" t="s">
        <v>344</v>
      </c>
      <c r="F611" s="148">
        <v>10</v>
      </c>
      <c r="G611" s="148" t="s">
        <v>295</v>
      </c>
      <c r="H611" s="148" t="s">
        <v>296</v>
      </c>
      <c r="I611" s="148" t="s">
        <v>1276</v>
      </c>
      <c r="J611" s="148" t="s">
        <v>1277</v>
      </c>
      <c r="K611" s="23"/>
      <c r="L611" s="23"/>
    </row>
    <row r="612" spans="1:12" ht="15" hidden="1" customHeight="1" outlineLevel="1" x14ac:dyDescent="0.25">
      <c r="A612" s="148">
        <v>54593</v>
      </c>
      <c r="B612" s="149">
        <v>43220</v>
      </c>
      <c r="C612" s="150">
        <v>43220.445960648147</v>
      </c>
      <c r="D612" s="148" t="s">
        <v>293</v>
      </c>
      <c r="E612" s="148" t="s">
        <v>299</v>
      </c>
      <c r="F612" s="148">
        <v>15</v>
      </c>
      <c r="G612" s="148" t="s">
        <v>295</v>
      </c>
      <c r="H612" s="148" t="s">
        <v>296</v>
      </c>
      <c r="I612" s="148" t="s">
        <v>1278</v>
      </c>
      <c r="J612" s="148" t="s">
        <v>1279</v>
      </c>
      <c r="K612" s="23"/>
      <c r="L612" s="23"/>
    </row>
    <row r="613" spans="1:12" ht="15" hidden="1" customHeight="1" outlineLevel="1" x14ac:dyDescent="0.25">
      <c r="A613" s="148">
        <v>54604</v>
      </c>
      <c r="B613" s="149">
        <v>43220</v>
      </c>
      <c r="C613" s="150">
        <v>43220.599930555552</v>
      </c>
      <c r="D613" s="148" t="s">
        <v>293</v>
      </c>
      <c r="E613" s="148" t="s">
        <v>324</v>
      </c>
      <c r="F613" s="148">
        <v>10</v>
      </c>
      <c r="G613" s="148" t="s">
        <v>295</v>
      </c>
      <c r="H613" s="148" t="s">
        <v>296</v>
      </c>
      <c r="I613" s="148" t="s">
        <v>780</v>
      </c>
      <c r="J613" s="148" t="s">
        <v>1280</v>
      </c>
      <c r="K613" s="23"/>
      <c r="L613" s="23"/>
    </row>
    <row r="614" spans="1:12" ht="15" hidden="1" customHeight="1" outlineLevel="1" x14ac:dyDescent="0.25">
      <c r="A614" s="148">
        <v>54610</v>
      </c>
      <c r="B614" s="149">
        <v>43220</v>
      </c>
      <c r="C614" s="150">
        <v>43220.642847222225</v>
      </c>
      <c r="D614" s="148" t="s">
        <v>293</v>
      </c>
      <c r="E614" s="148" t="s">
        <v>353</v>
      </c>
      <c r="F614" s="148">
        <v>10</v>
      </c>
      <c r="G614" s="148" t="s">
        <v>295</v>
      </c>
      <c r="H614" s="148" t="s">
        <v>296</v>
      </c>
      <c r="I614" s="148" t="s">
        <v>322</v>
      </c>
      <c r="J614" s="148" t="s">
        <v>465</v>
      </c>
      <c r="K614" s="23"/>
      <c r="L614" s="23"/>
    </row>
    <row r="615" spans="1:12" ht="15" hidden="1" customHeight="1" outlineLevel="1" x14ac:dyDescent="0.25">
      <c r="A615" s="148">
        <v>54612</v>
      </c>
      <c r="B615" s="149">
        <v>43220</v>
      </c>
      <c r="C615" s="150">
        <v>43220.676770833335</v>
      </c>
      <c r="D615" s="148" t="s">
        <v>293</v>
      </c>
      <c r="E615" s="148" t="s">
        <v>331</v>
      </c>
      <c r="F615" s="148">
        <v>2</v>
      </c>
      <c r="G615" s="148" t="s">
        <v>295</v>
      </c>
      <c r="H615" s="148" t="s">
        <v>348</v>
      </c>
      <c r="I615" s="148" t="s">
        <v>1281</v>
      </c>
      <c r="J615" s="148" t="s">
        <v>1282</v>
      </c>
      <c r="K615" s="23"/>
      <c r="L615" s="23"/>
    </row>
    <row r="616" spans="1:12" hidden="1" outlineLevel="1" x14ac:dyDescent="0.2"/>
    <row r="617" spans="1:12" hidden="1" outlineLevel="1" x14ac:dyDescent="0.2">
      <c r="E617" s="70" t="s">
        <v>1283</v>
      </c>
      <c r="F617" s="70">
        <f>SUMIF(H454:H615,"Ne",F454:F615)</f>
        <v>3811</v>
      </c>
    </row>
    <row r="618" spans="1:12" hidden="1" outlineLevel="1" x14ac:dyDescent="0.2">
      <c r="E618" s="70" t="s">
        <v>1284</v>
      </c>
      <c r="F618" s="146">
        <f>F617/60</f>
        <v>63.516666666666666</v>
      </c>
    </row>
    <row r="619" spans="1:12" hidden="1" outlineLevel="1" x14ac:dyDescent="0.2">
      <c r="E619" s="71" t="s">
        <v>1284</v>
      </c>
      <c r="F619" s="157">
        <f>F618/8</f>
        <v>7.9395833333333332</v>
      </c>
    </row>
    <row r="620" spans="1:12" x14ac:dyDescent="0.2">
      <c r="A620" s="69">
        <v>43221</v>
      </c>
    </row>
    <row r="621" spans="1:12" outlineLevel="1" x14ac:dyDescent="0.2">
      <c r="A621" s="21" t="s">
        <v>281</v>
      </c>
      <c r="B621" s="21" t="s">
        <v>282</v>
      </c>
      <c r="C621" s="21" t="s">
        <v>283</v>
      </c>
      <c r="D621" s="21" t="s">
        <v>284</v>
      </c>
      <c r="E621" s="21" t="s">
        <v>285</v>
      </c>
      <c r="F621" s="21" t="s">
        <v>286</v>
      </c>
      <c r="G621" s="21" t="s">
        <v>287</v>
      </c>
      <c r="H621" s="21" t="s">
        <v>288</v>
      </c>
      <c r="I621" s="21" t="s">
        <v>289</v>
      </c>
      <c r="J621" s="74" t="s">
        <v>290</v>
      </c>
      <c r="K621" s="21" t="s">
        <v>291</v>
      </c>
      <c r="L621" s="21" t="s">
        <v>292</v>
      </c>
    </row>
    <row r="622" spans="1:12" outlineLevel="1" x14ac:dyDescent="0.2">
      <c r="A622" s="108"/>
      <c r="B622" s="109"/>
      <c r="C622" s="110"/>
      <c r="D622" s="108"/>
      <c r="E622" s="108"/>
      <c r="F622" s="108"/>
      <c r="G622" s="108"/>
      <c r="H622" s="108"/>
      <c r="I622" s="108"/>
      <c r="J622" s="108"/>
      <c r="K622" s="108"/>
      <c r="L622" s="23"/>
    </row>
    <row r="623" spans="1:12" outlineLevel="1" x14ac:dyDescent="0.2">
      <c r="A623" s="23"/>
      <c r="B623" s="24"/>
      <c r="C623" s="25"/>
      <c r="D623" s="23"/>
      <c r="E623" s="23"/>
      <c r="F623" s="23"/>
      <c r="G623" s="23"/>
      <c r="H623" s="23"/>
      <c r="I623" s="23"/>
      <c r="J623" s="23"/>
      <c r="K623" s="23"/>
      <c r="L623" s="23"/>
    </row>
    <row r="624" spans="1:12" outlineLevel="1" x14ac:dyDescent="0.2">
      <c r="A624" s="23"/>
      <c r="B624" s="24"/>
      <c r="C624" s="25"/>
      <c r="D624" s="23"/>
      <c r="E624" s="23"/>
      <c r="F624" s="23"/>
      <c r="G624" s="23"/>
      <c r="H624" s="23"/>
      <c r="I624" s="23"/>
      <c r="J624" s="23"/>
      <c r="K624" s="23"/>
      <c r="L624" s="23"/>
    </row>
    <row r="625" spans="1:12" outlineLevel="1" x14ac:dyDescent="0.2"/>
    <row r="626" spans="1:12" outlineLevel="1" x14ac:dyDescent="0.2">
      <c r="E626" s="111" t="s">
        <v>549</v>
      </c>
    </row>
    <row r="627" spans="1:12" outlineLevel="1" x14ac:dyDescent="0.2">
      <c r="E627" s="107" t="s">
        <v>550</v>
      </c>
      <c r="F627" s="70">
        <f>SUMIF(H622:H624,"Ne",F622:F624)</f>
        <v>0</v>
      </c>
    </row>
    <row r="628" spans="1:12" outlineLevel="1" x14ac:dyDescent="0.2">
      <c r="E628" s="107" t="s">
        <v>551</v>
      </c>
      <c r="F628" s="100">
        <f>F627/60</f>
        <v>0</v>
      </c>
    </row>
    <row r="629" spans="1:12" outlineLevel="1" x14ac:dyDescent="0.2">
      <c r="E629" s="107" t="s">
        <v>552</v>
      </c>
      <c r="F629" s="102">
        <f>F628/8</f>
        <v>0</v>
      </c>
    </row>
    <row r="630" spans="1:12" collapsed="1" x14ac:dyDescent="0.2">
      <c r="A630" s="69">
        <v>43252</v>
      </c>
    </row>
    <row r="631" spans="1:12" hidden="1" outlineLevel="1" x14ac:dyDescent="0.2">
      <c r="A631" s="21" t="s">
        <v>281</v>
      </c>
      <c r="B631" s="21" t="s">
        <v>282</v>
      </c>
      <c r="C631" s="21" t="s">
        <v>283</v>
      </c>
      <c r="D631" s="21" t="s">
        <v>284</v>
      </c>
      <c r="E631" s="21" t="s">
        <v>285</v>
      </c>
      <c r="F631" s="21" t="s">
        <v>286</v>
      </c>
      <c r="G631" s="21" t="s">
        <v>287</v>
      </c>
      <c r="H631" s="21" t="s">
        <v>288</v>
      </c>
      <c r="I631" s="21" t="s">
        <v>289</v>
      </c>
      <c r="J631" s="74" t="s">
        <v>290</v>
      </c>
      <c r="K631" s="21" t="s">
        <v>291</v>
      </c>
      <c r="L631" s="21" t="s">
        <v>292</v>
      </c>
    </row>
    <row r="632" spans="1:12" hidden="1" outlineLevel="1" x14ac:dyDescent="0.2">
      <c r="A632" s="23"/>
      <c r="B632" s="24"/>
      <c r="C632" s="25"/>
      <c r="D632" s="23"/>
      <c r="E632" s="23"/>
      <c r="F632" s="23"/>
      <c r="G632" s="23"/>
      <c r="H632" s="23"/>
      <c r="I632" s="23"/>
      <c r="J632" s="23"/>
      <c r="K632" s="23"/>
      <c r="L632" s="23"/>
    </row>
    <row r="633" spans="1:12" hidden="1" outlineLevel="1" x14ac:dyDescent="0.2">
      <c r="A633" s="23"/>
      <c r="B633" s="24"/>
      <c r="C633" s="25"/>
      <c r="D633" s="23"/>
      <c r="E633" s="23"/>
      <c r="F633" s="23"/>
      <c r="G633" s="23"/>
      <c r="H633" s="23"/>
      <c r="I633" s="23"/>
      <c r="J633" s="23"/>
      <c r="K633" s="23"/>
      <c r="L633" s="23"/>
    </row>
    <row r="634" spans="1:12" hidden="1" outlineLevel="1" x14ac:dyDescent="0.2">
      <c r="A634" s="23"/>
      <c r="B634" s="24"/>
      <c r="C634" s="25"/>
      <c r="D634" s="23"/>
      <c r="E634" s="23"/>
      <c r="F634" s="23"/>
      <c r="G634" s="23"/>
      <c r="H634" s="23"/>
      <c r="I634" s="23"/>
      <c r="J634" s="23"/>
      <c r="K634" s="23"/>
      <c r="L634" s="23"/>
    </row>
    <row r="635" spans="1:12" hidden="1" outlineLevel="1" x14ac:dyDescent="0.2"/>
    <row r="636" spans="1:12" hidden="1" outlineLevel="1" x14ac:dyDescent="0.2">
      <c r="E636" s="111" t="s">
        <v>549</v>
      </c>
    </row>
    <row r="637" spans="1:12" hidden="1" outlineLevel="1" x14ac:dyDescent="0.2">
      <c r="E637" s="107" t="s">
        <v>550</v>
      </c>
      <c r="F637" s="70">
        <f>SUMIF(H632:H634,"Ne",F632:F634)</f>
        <v>0</v>
      </c>
    </row>
    <row r="638" spans="1:12" hidden="1" outlineLevel="1" x14ac:dyDescent="0.2">
      <c r="E638" s="111" t="s">
        <v>551</v>
      </c>
      <c r="F638" s="100">
        <f>F637/60</f>
        <v>0</v>
      </c>
    </row>
    <row r="639" spans="1:12" hidden="1" outlineLevel="1" x14ac:dyDescent="0.2">
      <c r="E639" s="107" t="s">
        <v>552</v>
      </c>
      <c r="F639" s="102">
        <f>F638/8</f>
        <v>0</v>
      </c>
    </row>
    <row r="640" spans="1:12" collapsed="1" x14ac:dyDescent="0.2">
      <c r="A640" s="69">
        <v>43282</v>
      </c>
    </row>
    <row r="641" spans="1:12" hidden="1" outlineLevel="2" x14ac:dyDescent="0.2">
      <c r="A641" s="21" t="s">
        <v>281</v>
      </c>
      <c r="B641" s="21" t="s">
        <v>282</v>
      </c>
      <c r="C641" s="21" t="s">
        <v>283</v>
      </c>
      <c r="D641" s="21" t="s">
        <v>284</v>
      </c>
      <c r="E641" s="21" t="s">
        <v>285</v>
      </c>
      <c r="F641" s="21" t="s">
        <v>286</v>
      </c>
      <c r="G641" s="21" t="s">
        <v>287</v>
      </c>
      <c r="H641" s="21" t="s">
        <v>288</v>
      </c>
      <c r="I641" s="21" t="s">
        <v>289</v>
      </c>
      <c r="J641" s="21" t="s">
        <v>290</v>
      </c>
      <c r="K641" s="21" t="s">
        <v>291</v>
      </c>
      <c r="L641" s="21" t="s">
        <v>292</v>
      </c>
    </row>
    <row r="642" spans="1:12" hidden="1" outlineLevel="1" x14ac:dyDescent="0.2">
      <c r="A642" s="23"/>
      <c r="B642" s="24"/>
      <c r="C642" s="25"/>
      <c r="D642" s="23"/>
      <c r="E642" s="23"/>
      <c r="F642" s="23"/>
      <c r="G642" s="23"/>
      <c r="H642" s="23"/>
      <c r="I642" s="23"/>
      <c r="J642" s="23"/>
      <c r="K642" s="23"/>
      <c r="L642" s="23"/>
    </row>
    <row r="643" spans="1:12" hidden="1" outlineLevel="1" x14ac:dyDescent="0.2">
      <c r="A643" s="23"/>
      <c r="B643" s="24"/>
      <c r="C643" s="25"/>
      <c r="D643" s="23"/>
      <c r="E643" s="23"/>
      <c r="F643" s="23"/>
      <c r="G643" s="23"/>
      <c r="H643" s="23"/>
      <c r="I643" s="23"/>
      <c r="J643" s="23"/>
      <c r="K643" s="23"/>
      <c r="L643" s="23"/>
    </row>
    <row r="644" spans="1:12" hidden="1" outlineLevel="1" x14ac:dyDescent="0.2">
      <c r="A644" s="23"/>
      <c r="B644" s="24"/>
      <c r="C644" s="25"/>
      <c r="D644" s="23"/>
      <c r="E644" s="23"/>
      <c r="F644" s="23"/>
      <c r="G644" s="23"/>
      <c r="H644" s="23"/>
      <c r="I644" s="23"/>
      <c r="J644" s="23"/>
      <c r="K644" s="23"/>
      <c r="L644" s="23"/>
    </row>
    <row r="645" spans="1:12" hidden="1" outlineLevel="1" x14ac:dyDescent="0.2"/>
    <row r="646" spans="1:12" hidden="1" outlineLevel="1" x14ac:dyDescent="0.2">
      <c r="E646" s="111" t="s">
        <v>549</v>
      </c>
    </row>
    <row r="647" spans="1:12" hidden="1" outlineLevel="1" x14ac:dyDescent="0.2">
      <c r="E647" s="107" t="s">
        <v>550</v>
      </c>
      <c r="F647" s="70">
        <f>SUMIF(H642:H644,"Ne",F642:F644)</f>
        <v>0</v>
      </c>
    </row>
    <row r="648" spans="1:12" hidden="1" outlineLevel="1" x14ac:dyDescent="0.2">
      <c r="E648" s="111" t="s">
        <v>551</v>
      </c>
      <c r="F648" s="100">
        <f>F647/60</f>
        <v>0</v>
      </c>
    </row>
    <row r="649" spans="1:12" hidden="1" outlineLevel="1" x14ac:dyDescent="0.2">
      <c r="E649" s="107" t="s">
        <v>552</v>
      </c>
      <c r="F649" s="102">
        <f>F648/8</f>
        <v>0</v>
      </c>
    </row>
    <row r="650" spans="1:12" collapsed="1" x14ac:dyDescent="0.2">
      <c r="A650" s="69">
        <v>43313</v>
      </c>
    </row>
    <row r="651" spans="1:12" hidden="1" outlineLevel="1" x14ac:dyDescent="0.2">
      <c r="A651" s="21" t="s">
        <v>281</v>
      </c>
      <c r="B651" s="21" t="s">
        <v>282</v>
      </c>
      <c r="C651" s="21" t="s">
        <v>283</v>
      </c>
      <c r="D651" s="21" t="s">
        <v>284</v>
      </c>
      <c r="E651" s="21" t="s">
        <v>285</v>
      </c>
      <c r="F651" s="21" t="s">
        <v>286</v>
      </c>
      <c r="G651" s="21" t="s">
        <v>287</v>
      </c>
      <c r="H651" s="21" t="s">
        <v>288</v>
      </c>
      <c r="I651" s="21" t="s">
        <v>289</v>
      </c>
      <c r="J651" s="21" t="s">
        <v>290</v>
      </c>
      <c r="K651" s="21" t="s">
        <v>291</v>
      </c>
      <c r="L651" s="21" t="s">
        <v>292</v>
      </c>
    </row>
    <row r="652" spans="1:12" hidden="1" outlineLevel="1" x14ac:dyDescent="0.2">
      <c r="A652" s="24"/>
      <c r="B652" s="25"/>
      <c r="C652" s="23"/>
      <c r="D652" s="23"/>
      <c r="E652" s="23"/>
      <c r="F652" s="23"/>
      <c r="G652" s="23"/>
      <c r="H652" s="23"/>
      <c r="I652" s="23"/>
      <c r="J652" s="23"/>
      <c r="K652" s="23"/>
      <c r="L652" s="23"/>
    </row>
    <row r="653" spans="1:12" hidden="1" outlineLevel="1" x14ac:dyDescent="0.2">
      <c r="A653" s="24"/>
      <c r="B653" s="25"/>
      <c r="C653" s="23"/>
      <c r="D653" s="23"/>
      <c r="E653" s="23"/>
      <c r="F653" s="23"/>
      <c r="G653" s="23"/>
      <c r="H653" s="23"/>
      <c r="I653" s="23"/>
      <c r="J653" s="23"/>
      <c r="K653" s="23"/>
      <c r="L653" s="23"/>
    </row>
    <row r="654" spans="1:12" hidden="1" outlineLevel="1" x14ac:dyDescent="0.2">
      <c r="A654" s="24"/>
      <c r="B654" s="25"/>
      <c r="C654" s="23"/>
      <c r="D654" s="23"/>
      <c r="E654" s="23"/>
      <c r="F654" s="23"/>
      <c r="G654" s="23"/>
      <c r="H654" s="23"/>
      <c r="I654" s="23"/>
      <c r="J654" s="23"/>
      <c r="K654" s="23"/>
      <c r="L654" s="23"/>
    </row>
    <row r="655" spans="1:12" hidden="1" outlineLevel="1" x14ac:dyDescent="0.2"/>
    <row r="656" spans="1:12" hidden="1" outlineLevel="1" x14ac:dyDescent="0.2">
      <c r="E656" s="111" t="s">
        <v>549</v>
      </c>
    </row>
    <row r="657" spans="1:12" hidden="1" outlineLevel="1" x14ac:dyDescent="0.2">
      <c r="E657" s="107" t="s">
        <v>550</v>
      </c>
      <c r="F657" s="70">
        <f>SUMIF(H652:H654,"Ne",F652:F654)</f>
        <v>0</v>
      </c>
    </row>
    <row r="658" spans="1:12" hidden="1" outlineLevel="1" x14ac:dyDescent="0.2">
      <c r="E658" s="111" t="s">
        <v>551</v>
      </c>
      <c r="F658" s="100">
        <f>F657/60</f>
        <v>0</v>
      </c>
    </row>
    <row r="659" spans="1:12" hidden="1" outlineLevel="1" x14ac:dyDescent="0.2">
      <c r="E659" s="107" t="s">
        <v>552</v>
      </c>
      <c r="F659" s="102">
        <f>F658/8</f>
        <v>0</v>
      </c>
    </row>
    <row r="660" spans="1:12" collapsed="1" x14ac:dyDescent="0.2">
      <c r="A660" s="69">
        <v>43344</v>
      </c>
    </row>
    <row r="661" spans="1:12" hidden="1" outlineLevel="1" x14ac:dyDescent="0.2">
      <c r="A661" s="21" t="s">
        <v>281</v>
      </c>
      <c r="B661" s="21" t="s">
        <v>282</v>
      </c>
      <c r="C661" s="21" t="s">
        <v>283</v>
      </c>
      <c r="D661" s="21" t="s">
        <v>284</v>
      </c>
      <c r="E661" s="21" t="s">
        <v>285</v>
      </c>
      <c r="F661" s="21" t="s">
        <v>286</v>
      </c>
      <c r="G661" s="21" t="s">
        <v>287</v>
      </c>
      <c r="H661" s="21" t="s">
        <v>288</v>
      </c>
      <c r="I661" s="21" t="s">
        <v>289</v>
      </c>
      <c r="J661" s="21" t="s">
        <v>290</v>
      </c>
      <c r="K661" s="21" t="s">
        <v>291</v>
      </c>
      <c r="L661" s="21" t="s">
        <v>292</v>
      </c>
    </row>
    <row r="662" spans="1:12" hidden="1" outlineLevel="1" x14ac:dyDescent="0.2">
      <c r="A662" s="24"/>
      <c r="B662" s="25"/>
      <c r="C662" s="23"/>
      <c r="D662" s="23"/>
      <c r="E662" s="23"/>
      <c r="F662" s="23"/>
      <c r="G662" s="23"/>
      <c r="H662" s="23"/>
      <c r="I662" s="23"/>
      <c r="J662" s="23"/>
      <c r="K662" s="23"/>
      <c r="L662" s="23"/>
    </row>
    <row r="663" spans="1:12" hidden="1" outlineLevel="1" x14ac:dyDescent="0.2">
      <c r="A663" s="24"/>
      <c r="B663" s="25"/>
      <c r="C663" s="23"/>
      <c r="D663" s="23"/>
      <c r="E663" s="23"/>
      <c r="F663" s="23"/>
      <c r="G663" s="23"/>
      <c r="H663" s="23"/>
      <c r="I663" s="23"/>
      <c r="J663" s="23"/>
      <c r="K663" s="23"/>
      <c r="L663" s="23"/>
    </row>
    <row r="664" spans="1:12" hidden="1" outlineLevel="1" x14ac:dyDescent="0.2">
      <c r="A664" s="24"/>
      <c r="B664" s="25"/>
      <c r="C664" s="23"/>
      <c r="D664" s="23"/>
      <c r="E664" s="23"/>
      <c r="F664" s="23"/>
      <c r="G664" s="23"/>
      <c r="H664" s="23"/>
      <c r="I664" s="23"/>
      <c r="J664" s="23"/>
      <c r="K664" s="23"/>
      <c r="L664" s="23"/>
    </row>
    <row r="665" spans="1:12" hidden="1" outlineLevel="1" x14ac:dyDescent="0.2"/>
    <row r="666" spans="1:12" hidden="1" outlineLevel="1" x14ac:dyDescent="0.2">
      <c r="E666" s="111" t="s">
        <v>549</v>
      </c>
    </row>
    <row r="667" spans="1:12" hidden="1" outlineLevel="1" x14ac:dyDescent="0.2">
      <c r="E667" s="107" t="s">
        <v>550</v>
      </c>
      <c r="F667" s="70">
        <f>SUMIF(H662:H664,"Ne",F662:F664)</f>
        <v>0</v>
      </c>
    </row>
    <row r="668" spans="1:12" hidden="1" outlineLevel="1" x14ac:dyDescent="0.2">
      <c r="E668" s="111" t="s">
        <v>551</v>
      </c>
      <c r="F668" s="100">
        <f>F667/60</f>
        <v>0</v>
      </c>
    </row>
    <row r="669" spans="1:12" hidden="1" outlineLevel="1" x14ac:dyDescent="0.2">
      <c r="E669" s="107" t="s">
        <v>552</v>
      </c>
      <c r="F669" s="102">
        <f>F668/8</f>
        <v>0</v>
      </c>
    </row>
    <row r="670" spans="1:12" collapsed="1" x14ac:dyDescent="0.2">
      <c r="A670" s="69">
        <v>43374</v>
      </c>
    </row>
    <row r="671" spans="1:12" hidden="1" outlineLevel="1" x14ac:dyDescent="0.2">
      <c r="A671" s="21" t="s">
        <v>281</v>
      </c>
      <c r="B671" s="21" t="s">
        <v>282</v>
      </c>
      <c r="C671" s="21" t="s">
        <v>283</v>
      </c>
      <c r="D671" s="21" t="s">
        <v>284</v>
      </c>
      <c r="E671" s="21" t="s">
        <v>285</v>
      </c>
      <c r="F671" s="21" t="s">
        <v>286</v>
      </c>
      <c r="G671" s="21" t="s">
        <v>287</v>
      </c>
      <c r="H671" s="21" t="s">
        <v>288</v>
      </c>
      <c r="I671" s="21" t="s">
        <v>289</v>
      </c>
      <c r="J671" s="21" t="s">
        <v>290</v>
      </c>
      <c r="K671" s="21" t="s">
        <v>291</v>
      </c>
      <c r="L671" s="21" t="s">
        <v>292</v>
      </c>
    </row>
    <row r="672" spans="1:12" hidden="1" outlineLevel="1" x14ac:dyDescent="0.2">
      <c r="A672" s="24"/>
      <c r="B672" s="25"/>
      <c r="C672" s="23"/>
      <c r="D672" s="23"/>
      <c r="E672" s="23"/>
      <c r="F672" s="23"/>
      <c r="G672" s="23"/>
      <c r="H672" s="23"/>
      <c r="I672" s="23"/>
      <c r="J672" s="23"/>
      <c r="K672" s="23"/>
      <c r="L672" s="23"/>
    </row>
    <row r="673" spans="1:12" hidden="1" outlineLevel="1" x14ac:dyDescent="0.2">
      <c r="A673" s="24"/>
      <c r="B673" s="25"/>
      <c r="C673" s="23"/>
      <c r="D673" s="23"/>
      <c r="E673" s="23"/>
      <c r="F673" s="23"/>
      <c r="G673" s="23"/>
      <c r="H673" s="23"/>
      <c r="I673" s="23"/>
      <c r="J673" s="23"/>
      <c r="K673" s="23"/>
      <c r="L673" s="23"/>
    </row>
    <row r="674" spans="1:12" hidden="1" outlineLevel="1" x14ac:dyDescent="0.2">
      <c r="A674" s="24"/>
      <c r="B674" s="25"/>
      <c r="C674" s="23"/>
      <c r="D674" s="23"/>
      <c r="E674" s="23"/>
      <c r="F674" s="23"/>
      <c r="G674" s="23"/>
      <c r="H674" s="23"/>
      <c r="I674" s="23"/>
      <c r="J674" s="23"/>
      <c r="K674" s="23"/>
      <c r="L674" s="23"/>
    </row>
    <row r="675" spans="1:12" hidden="1" outlineLevel="1" x14ac:dyDescent="0.2">
      <c r="J675" s="70"/>
    </row>
    <row r="676" spans="1:12" hidden="1" outlineLevel="1" x14ac:dyDescent="0.2">
      <c r="E676" s="111" t="s">
        <v>549</v>
      </c>
      <c r="J676" s="70"/>
    </row>
    <row r="677" spans="1:12" hidden="1" outlineLevel="1" x14ac:dyDescent="0.2">
      <c r="E677" s="107" t="s">
        <v>550</v>
      </c>
      <c r="F677" s="70">
        <f>SUMIF(H672:H674,"Ne",F672:F674)</f>
        <v>0</v>
      </c>
      <c r="J677" s="70"/>
    </row>
    <row r="678" spans="1:12" hidden="1" outlineLevel="1" x14ac:dyDescent="0.2">
      <c r="E678" s="111" t="s">
        <v>551</v>
      </c>
      <c r="F678" s="100">
        <f>F677/60</f>
        <v>0</v>
      </c>
      <c r="J678" s="70"/>
    </row>
    <row r="679" spans="1:12" hidden="1" outlineLevel="1" x14ac:dyDescent="0.2">
      <c r="E679" s="107" t="s">
        <v>552</v>
      </c>
      <c r="F679" s="102">
        <f>F678/8</f>
        <v>0</v>
      </c>
      <c r="J679" s="70"/>
    </row>
    <row r="680" spans="1:12" collapsed="1" x14ac:dyDescent="0.2">
      <c r="A680" s="69">
        <v>43405</v>
      </c>
    </row>
    <row r="681" spans="1:12" hidden="1" outlineLevel="1" x14ac:dyDescent="0.2">
      <c r="A681" s="21" t="s">
        <v>281</v>
      </c>
      <c r="B681" s="21" t="s">
        <v>282</v>
      </c>
      <c r="C681" s="21" t="s">
        <v>283</v>
      </c>
      <c r="D681" s="21" t="s">
        <v>284</v>
      </c>
      <c r="E681" s="21" t="s">
        <v>285</v>
      </c>
      <c r="F681" s="21" t="s">
        <v>286</v>
      </c>
      <c r="G681" s="21" t="s">
        <v>287</v>
      </c>
      <c r="H681" s="21" t="s">
        <v>288</v>
      </c>
      <c r="I681" s="21" t="s">
        <v>289</v>
      </c>
      <c r="J681" s="21" t="s">
        <v>290</v>
      </c>
      <c r="K681" s="21" t="s">
        <v>291</v>
      </c>
      <c r="L681" s="21" t="s">
        <v>292</v>
      </c>
    </row>
    <row r="682" spans="1:12" hidden="1" outlineLevel="1" x14ac:dyDescent="0.2">
      <c r="A682" s="24"/>
      <c r="B682" s="25"/>
      <c r="C682" s="23"/>
      <c r="D682" s="23"/>
      <c r="E682" s="23"/>
      <c r="F682" s="23"/>
      <c r="G682" s="23"/>
      <c r="H682" s="23"/>
      <c r="I682" s="23"/>
      <c r="J682" s="23"/>
      <c r="K682" s="23"/>
      <c r="L682" s="23"/>
    </row>
    <row r="683" spans="1:12" hidden="1" outlineLevel="1" x14ac:dyDescent="0.2">
      <c r="A683" s="24"/>
      <c r="B683" s="25"/>
      <c r="C683" s="23"/>
      <c r="D683" s="23"/>
      <c r="E683" s="23"/>
      <c r="F683" s="23"/>
      <c r="G683" s="23"/>
      <c r="H683" s="23"/>
      <c r="I683" s="23"/>
      <c r="J683" s="23"/>
      <c r="K683" s="23"/>
      <c r="L683" s="23"/>
    </row>
    <row r="684" spans="1:12" hidden="1" outlineLevel="1" x14ac:dyDescent="0.2">
      <c r="A684" s="24"/>
      <c r="B684" s="25"/>
      <c r="C684" s="23"/>
      <c r="D684" s="23"/>
      <c r="E684" s="23"/>
      <c r="F684" s="23"/>
      <c r="G684" s="23"/>
      <c r="H684" s="23"/>
      <c r="I684" s="23"/>
      <c r="J684" s="23"/>
      <c r="K684" s="23"/>
      <c r="L684" s="23"/>
    </row>
    <row r="685" spans="1:12" hidden="1" outlineLevel="1" x14ac:dyDescent="0.2"/>
    <row r="686" spans="1:12" hidden="1" outlineLevel="1" x14ac:dyDescent="0.2">
      <c r="A686" s="102"/>
      <c r="B686" s="102"/>
      <c r="C686" s="102"/>
      <c r="D686" s="102"/>
      <c r="E686" s="105" t="s">
        <v>549</v>
      </c>
      <c r="F686" s="102"/>
      <c r="G686" s="102"/>
      <c r="H686" s="102"/>
      <c r="I686" s="102"/>
      <c r="J686" s="102"/>
    </row>
    <row r="687" spans="1:12" hidden="1" outlineLevel="1" x14ac:dyDescent="0.2">
      <c r="A687" s="102"/>
      <c r="B687" s="102"/>
      <c r="C687" s="102"/>
      <c r="D687" s="102"/>
      <c r="E687" s="106" t="s">
        <v>550</v>
      </c>
      <c r="F687" s="70">
        <f>SUMIF(H682:H684,"Ne",F682:F684)</f>
        <v>0</v>
      </c>
      <c r="G687" s="102"/>
      <c r="H687" s="102"/>
      <c r="I687" s="102"/>
      <c r="J687" s="102"/>
    </row>
    <row r="688" spans="1:12" hidden="1" outlineLevel="1" x14ac:dyDescent="0.2">
      <c r="A688" s="102"/>
      <c r="B688" s="102"/>
      <c r="C688" s="102"/>
      <c r="D688" s="102"/>
      <c r="E688" s="105" t="s">
        <v>551</v>
      </c>
      <c r="F688" s="100">
        <f>F687/60</f>
        <v>0</v>
      </c>
      <c r="G688" s="102"/>
      <c r="H688" s="102"/>
      <c r="I688" s="102"/>
      <c r="J688" s="102"/>
    </row>
    <row r="689" spans="1:12" hidden="1" outlineLevel="1" x14ac:dyDescent="0.2">
      <c r="A689" s="102"/>
      <c r="B689" s="102"/>
      <c r="C689" s="102"/>
      <c r="D689" s="102"/>
      <c r="E689" s="107" t="s">
        <v>552</v>
      </c>
      <c r="F689" s="102">
        <f>F688/8</f>
        <v>0</v>
      </c>
      <c r="G689" s="102"/>
      <c r="H689" s="102"/>
      <c r="I689" s="102"/>
      <c r="J689" s="102"/>
    </row>
    <row r="690" spans="1:12" collapsed="1" x14ac:dyDescent="0.2">
      <c r="A690" s="69">
        <v>43435</v>
      </c>
    </row>
    <row r="691" spans="1:12" hidden="1" outlineLevel="1" x14ac:dyDescent="0.2">
      <c r="A691" s="21" t="s">
        <v>281</v>
      </c>
      <c r="B691" s="21" t="s">
        <v>282</v>
      </c>
      <c r="C691" s="21" t="s">
        <v>283</v>
      </c>
      <c r="D691" s="21" t="s">
        <v>284</v>
      </c>
      <c r="E691" s="21" t="s">
        <v>285</v>
      </c>
      <c r="F691" s="21" t="s">
        <v>286</v>
      </c>
      <c r="G691" s="21" t="s">
        <v>287</v>
      </c>
      <c r="H691" s="21" t="s">
        <v>288</v>
      </c>
      <c r="I691" s="21" t="s">
        <v>289</v>
      </c>
      <c r="J691" s="21" t="s">
        <v>290</v>
      </c>
      <c r="K691" s="21" t="s">
        <v>291</v>
      </c>
      <c r="L691" s="21" t="s">
        <v>292</v>
      </c>
    </row>
    <row r="692" spans="1:12" hidden="1" outlineLevel="1" x14ac:dyDescent="0.2">
      <c r="A692" s="24"/>
      <c r="B692" s="25"/>
      <c r="C692" s="23"/>
      <c r="D692" s="23"/>
      <c r="E692" s="23"/>
      <c r="F692" s="23"/>
      <c r="G692" s="23"/>
      <c r="H692" s="23"/>
      <c r="I692" s="23"/>
      <c r="J692" s="23"/>
      <c r="K692" s="23"/>
      <c r="L692" s="23"/>
    </row>
    <row r="693" spans="1:12" hidden="1" outlineLevel="1" x14ac:dyDescent="0.2">
      <c r="A693" s="24"/>
      <c r="B693" s="25"/>
      <c r="C693" s="23"/>
      <c r="D693" s="23"/>
      <c r="E693" s="23"/>
      <c r="F693" s="23"/>
      <c r="G693" s="23"/>
      <c r="H693" s="23"/>
      <c r="I693" s="23"/>
      <c r="J693" s="23"/>
      <c r="K693" s="23"/>
      <c r="L693" s="23"/>
    </row>
    <row r="694" spans="1:12" hidden="1" outlineLevel="1" x14ac:dyDescent="0.2">
      <c r="A694" s="24"/>
      <c r="B694" s="25"/>
      <c r="C694" s="23"/>
      <c r="D694" s="23"/>
      <c r="E694" s="23"/>
      <c r="F694" s="23"/>
      <c r="G694" s="23"/>
      <c r="H694" s="23"/>
      <c r="I694" s="23"/>
      <c r="J694" s="23"/>
      <c r="K694" s="23"/>
      <c r="L694" s="23"/>
    </row>
    <row r="695" spans="1:12" hidden="1" outlineLevel="1" x14ac:dyDescent="0.2"/>
    <row r="696" spans="1:12" hidden="1" outlineLevel="1" x14ac:dyDescent="0.2">
      <c r="A696" s="102"/>
      <c r="B696" s="102"/>
      <c r="C696" s="102"/>
      <c r="D696" s="102"/>
      <c r="E696" s="105" t="s">
        <v>549</v>
      </c>
      <c r="F696" s="102"/>
      <c r="G696" s="102"/>
      <c r="H696" s="102"/>
      <c r="I696" s="102"/>
      <c r="J696" s="102"/>
    </row>
    <row r="697" spans="1:12" hidden="1" outlineLevel="1" x14ac:dyDescent="0.2">
      <c r="A697" s="102"/>
      <c r="B697" s="102"/>
      <c r="C697" s="102"/>
      <c r="D697" s="102"/>
      <c r="E697" s="106" t="s">
        <v>550</v>
      </c>
      <c r="F697" s="70">
        <f>SUMIF(H692:H694,"Ne",F692:F694)</f>
        <v>0</v>
      </c>
      <c r="G697" s="102"/>
      <c r="H697" s="102"/>
      <c r="I697" s="102"/>
      <c r="J697" s="102"/>
    </row>
    <row r="698" spans="1:12" hidden="1" outlineLevel="1" x14ac:dyDescent="0.2">
      <c r="A698" s="102"/>
      <c r="B698" s="102"/>
      <c r="C698" s="102"/>
      <c r="D698" s="102"/>
      <c r="E698" s="105" t="s">
        <v>551</v>
      </c>
      <c r="F698" s="100">
        <f>F697/60</f>
        <v>0</v>
      </c>
      <c r="G698" s="102"/>
      <c r="H698" s="102"/>
      <c r="I698" s="102"/>
      <c r="J698" s="102"/>
    </row>
    <row r="699" spans="1:12" hidden="1" outlineLevel="1" x14ac:dyDescent="0.2">
      <c r="A699" s="102"/>
      <c r="B699" s="102"/>
      <c r="C699" s="102"/>
      <c r="D699" s="102"/>
      <c r="E699" s="107" t="s">
        <v>552</v>
      </c>
      <c r="F699" s="102">
        <f>F698/8</f>
        <v>0</v>
      </c>
      <c r="G699" s="102"/>
      <c r="H699" s="102"/>
      <c r="I699" s="102"/>
      <c r="J699" s="102"/>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H201"/>
  <sheetViews>
    <sheetView topLeftCell="A132" zoomScale="90" zoomScaleNormal="90" workbookViewId="0">
      <selection activeCell="D152" sqref="D152"/>
    </sheetView>
  </sheetViews>
  <sheetFormatPr defaultColWidth="9.140625" defaultRowHeight="12.75" outlineLevelRow="1" x14ac:dyDescent="0.2"/>
  <cols>
    <col min="1" max="1" width="13" style="102" customWidth="1"/>
    <col min="2" max="2" width="26.28515625" style="102" customWidth="1"/>
    <col min="3" max="3" width="17.42578125" style="102" bestFit="1" customWidth="1"/>
    <col min="4" max="4" width="14.140625" style="102" customWidth="1"/>
    <col min="5" max="5" width="12.28515625" style="102" customWidth="1"/>
    <col min="6" max="6" width="100" style="102" customWidth="1"/>
    <col min="7" max="16384" width="9.140625" style="102"/>
  </cols>
  <sheetData>
    <row r="1" spans="1:6" collapsed="1" x14ac:dyDescent="0.2">
      <c r="A1" s="101">
        <v>43101</v>
      </c>
      <c r="C1" s="103"/>
      <c r="E1" s="103"/>
    </row>
    <row r="2" spans="1:6" hidden="1" outlineLevel="1" x14ac:dyDescent="0.2">
      <c r="A2" s="20" t="s">
        <v>40</v>
      </c>
      <c r="B2" s="20" t="s">
        <v>41</v>
      </c>
      <c r="C2" s="20" t="s">
        <v>42</v>
      </c>
      <c r="D2" s="20" t="s">
        <v>43</v>
      </c>
      <c r="E2" s="72" t="s">
        <v>44</v>
      </c>
      <c r="F2" s="20" t="s">
        <v>45</v>
      </c>
    </row>
    <row r="3" spans="1:6" hidden="1" outlineLevel="1" x14ac:dyDescent="0.2">
      <c r="A3" s="59" t="s">
        <v>1285</v>
      </c>
      <c r="B3" s="59" t="s">
        <v>1286</v>
      </c>
      <c r="C3" s="59" t="s">
        <v>1287</v>
      </c>
      <c r="D3" s="59">
        <v>0.25</v>
      </c>
      <c r="E3" s="60">
        <v>43104</v>
      </c>
      <c r="F3" s="59" t="s">
        <v>1288</v>
      </c>
    </row>
    <row r="4" spans="1:6" hidden="1" outlineLevel="1" x14ac:dyDescent="0.2">
      <c r="A4" s="59" t="s">
        <v>1285</v>
      </c>
      <c r="B4" s="59" t="s">
        <v>1286</v>
      </c>
      <c r="C4" s="59" t="s">
        <v>1287</v>
      </c>
      <c r="D4" s="59">
        <v>0.33</v>
      </c>
      <c r="E4" s="60">
        <v>43104</v>
      </c>
      <c r="F4" s="59" t="s">
        <v>1289</v>
      </c>
    </row>
    <row r="5" spans="1:6" hidden="1" outlineLevel="1" x14ac:dyDescent="0.2">
      <c r="A5" s="59" t="s">
        <v>1285</v>
      </c>
      <c r="B5" s="59" t="s">
        <v>1286</v>
      </c>
      <c r="C5" s="59" t="s">
        <v>1287</v>
      </c>
      <c r="D5" s="59">
        <v>0.57999999999999996</v>
      </c>
      <c r="E5" s="60">
        <v>43102</v>
      </c>
      <c r="F5" s="59" t="s">
        <v>1290</v>
      </c>
    </row>
    <row r="6" spans="1:6" hidden="1" outlineLevel="1" x14ac:dyDescent="0.2">
      <c r="A6" s="59" t="s">
        <v>1285</v>
      </c>
      <c r="B6" s="59" t="s">
        <v>1286</v>
      </c>
      <c r="C6" s="59" t="s">
        <v>1287</v>
      </c>
      <c r="D6" s="59">
        <v>0.42</v>
      </c>
      <c r="E6" s="60">
        <v>43111</v>
      </c>
      <c r="F6" s="59" t="s">
        <v>1291</v>
      </c>
    </row>
    <row r="7" spans="1:6" hidden="1" outlineLevel="1" x14ac:dyDescent="0.2">
      <c r="A7" s="59" t="s">
        <v>1285</v>
      </c>
      <c r="B7" s="59" t="s">
        <v>1286</v>
      </c>
      <c r="C7" s="59" t="s">
        <v>52</v>
      </c>
      <c r="D7" s="59">
        <v>1</v>
      </c>
      <c r="E7" s="60">
        <v>43112</v>
      </c>
      <c r="F7" s="59" t="s">
        <v>1292</v>
      </c>
    </row>
    <row r="8" spans="1:6" hidden="1" outlineLevel="1" x14ac:dyDescent="0.2">
      <c r="A8" s="59" t="s">
        <v>1285</v>
      </c>
      <c r="B8" s="59" t="s">
        <v>1286</v>
      </c>
      <c r="C8" s="59" t="s">
        <v>52</v>
      </c>
      <c r="D8" s="59">
        <v>0.25</v>
      </c>
      <c r="E8" s="60">
        <v>43108</v>
      </c>
      <c r="F8" s="59" t="s">
        <v>1293</v>
      </c>
    </row>
    <row r="9" spans="1:6" hidden="1" outlineLevel="1" x14ac:dyDescent="0.2">
      <c r="A9" s="59" t="s">
        <v>1285</v>
      </c>
      <c r="B9" s="59" t="s">
        <v>1286</v>
      </c>
      <c r="C9" s="59" t="s">
        <v>1287</v>
      </c>
      <c r="D9" s="59">
        <v>0.42</v>
      </c>
      <c r="E9" s="60">
        <v>43118</v>
      </c>
      <c r="F9" s="59" t="s">
        <v>1294</v>
      </c>
    </row>
    <row r="10" spans="1:6" hidden="1" outlineLevel="1" x14ac:dyDescent="0.2">
      <c r="A10" s="59" t="s">
        <v>1285</v>
      </c>
      <c r="B10" s="59" t="s">
        <v>1286</v>
      </c>
      <c r="C10" s="59" t="s">
        <v>1287</v>
      </c>
      <c r="D10" s="59">
        <v>0.33</v>
      </c>
      <c r="E10" s="60">
        <v>43115</v>
      </c>
      <c r="F10" s="59" t="s">
        <v>1295</v>
      </c>
    </row>
    <row r="11" spans="1:6" hidden="1" outlineLevel="1" x14ac:dyDescent="0.2">
      <c r="A11" s="59" t="s">
        <v>1285</v>
      </c>
      <c r="B11" s="59" t="s">
        <v>1286</v>
      </c>
      <c r="C11" s="59" t="s">
        <v>1287</v>
      </c>
      <c r="D11" s="59">
        <v>0.5</v>
      </c>
      <c r="E11" s="60">
        <v>43115</v>
      </c>
      <c r="F11" s="59" t="s">
        <v>1296</v>
      </c>
    </row>
    <row r="12" spans="1:6" hidden="1" outlineLevel="1" x14ac:dyDescent="0.2">
      <c r="A12" s="59" t="s">
        <v>1285</v>
      </c>
      <c r="B12" s="59" t="s">
        <v>1286</v>
      </c>
      <c r="C12" s="59" t="s">
        <v>1287</v>
      </c>
      <c r="D12" s="59">
        <v>0.42</v>
      </c>
      <c r="E12" s="60">
        <v>43124</v>
      </c>
      <c r="F12" s="59" t="s">
        <v>1297</v>
      </c>
    </row>
    <row r="13" spans="1:6" hidden="1" outlineLevel="1" x14ac:dyDescent="0.2">
      <c r="A13" s="59" t="s">
        <v>1285</v>
      </c>
      <c r="B13" s="59" t="s">
        <v>1286</v>
      </c>
      <c r="C13" s="59" t="s">
        <v>1287</v>
      </c>
      <c r="D13" s="59">
        <v>0.42</v>
      </c>
      <c r="E13" s="60">
        <v>43122</v>
      </c>
      <c r="F13" s="59" t="s">
        <v>1298</v>
      </c>
    </row>
    <row r="14" spans="1:6" hidden="1" outlineLevel="1" x14ac:dyDescent="0.2">
      <c r="A14" s="59" t="s">
        <v>1285</v>
      </c>
      <c r="B14" s="59" t="s">
        <v>1286</v>
      </c>
      <c r="C14" s="59" t="s">
        <v>1287</v>
      </c>
      <c r="D14" s="59">
        <v>0.25</v>
      </c>
      <c r="E14" s="60">
        <v>43122</v>
      </c>
      <c r="F14" s="59" t="s">
        <v>1299</v>
      </c>
    </row>
    <row r="15" spans="1:6" hidden="1" outlineLevel="1" x14ac:dyDescent="0.2">
      <c r="A15" s="59" t="s">
        <v>1285</v>
      </c>
      <c r="B15" s="59" t="s">
        <v>1286</v>
      </c>
      <c r="C15" s="59" t="s">
        <v>52</v>
      </c>
      <c r="D15" s="59">
        <v>0.25</v>
      </c>
      <c r="E15" s="60">
        <v>43124</v>
      </c>
      <c r="F15" s="59" t="s">
        <v>1300</v>
      </c>
    </row>
    <row r="16" spans="1:6" hidden="1" outlineLevel="1" x14ac:dyDescent="0.2">
      <c r="A16" s="59" t="s">
        <v>1285</v>
      </c>
      <c r="B16" s="59" t="s">
        <v>1286</v>
      </c>
      <c r="C16" s="59" t="s">
        <v>52</v>
      </c>
      <c r="D16" s="59">
        <v>0.33</v>
      </c>
      <c r="E16" s="60">
        <v>43124</v>
      </c>
      <c r="F16" s="59" t="s">
        <v>1301</v>
      </c>
    </row>
    <row r="17" spans="1:6" hidden="1" outlineLevel="1" x14ac:dyDescent="0.2">
      <c r="A17" s="76"/>
      <c r="B17" s="76"/>
      <c r="C17" s="76"/>
      <c r="D17" s="76"/>
      <c r="E17" s="77"/>
      <c r="F17" s="76"/>
    </row>
    <row r="18" spans="1:6" hidden="1" outlineLevel="1" x14ac:dyDescent="0.2">
      <c r="C18" s="99" t="s">
        <v>115</v>
      </c>
      <c r="D18" s="100">
        <f>SUM(D3:D16)</f>
        <v>5.75</v>
      </c>
      <c r="E18" s="103"/>
    </row>
    <row r="19" spans="1:6" collapsed="1" x14ac:dyDescent="0.2">
      <c r="A19" s="101">
        <v>43132</v>
      </c>
      <c r="C19" s="103"/>
      <c r="E19" s="103"/>
    </row>
    <row r="20" spans="1:6" hidden="1" outlineLevel="1" x14ac:dyDescent="0.2">
      <c r="A20" s="20" t="s">
        <v>40</v>
      </c>
      <c r="B20" s="20" t="s">
        <v>41</v>
      </c>
      <c r="C20" s="20" t="s">
        <v>42</v>
      </c>
      <c r="D20" s="20" t="s">
        <v>43</v>
      </c>
      <c r="E20" s="72" t="s">
        <v>44</v>
      </c>
      <c r="F20" s="20" t="s">
        <v>45</v>
      </c>
    </row>
    <row r="21" spans="1:6" hidden="1" outlineLevel="1" x14ac:dyDescent="0.2">
      <c r="A21" s="59" t="s">
        <v>1285</v>
      </c>
      <c r="B21" s="59" t="s">
        <v>1286</v>
      </c>
      <c r="C21" s="59" t="s">
        <v>1287</v>
      </c>
      <c r="D21" s="59">
        <v>0.33</v>
      </c>
      <c r="E21" s="60">
        <v>43138</v>
      </c>
      <c r="F21" s="59" t="s">
        <v>1302</v>
      </c>
    </row>
    <row r="22" spans="1:6" hidden="1" outlineLevel="1" x14ac:dyDescent="0.2">
      <c r="A22" s="59" t="s">
        <v>1285</v>
      </c>
      <c r="B22" s="59" t="s">
        <v>1286</v>
      </c>
      <c r="C22" s="59" t="s">
        <v>1287</v>
      </c>
      <c r="D22" s="59">
        <v>0.75</v>
      </c>
      <c r="E22" s="60">
        <v>43137</v>
      </c>
      <c r="F22" s="59" t="s">
        <v>1303</v>
      </c>
    </row>
    <row r="23" spans="1:6" hidden="1" outlineLevel="1" x14ac:dyDescent="0.2">
      <c r="A23" s="59" t="s">
        <v>1285</v>
      </c>
      <c r="B23" s="59" t="s">
        <v>1286</v>
      </c>
      <c r="C23" s="59" t="s">
        <v>1287</v>
      </c>
      <c r="D23" s="59">
        <v>0.33</v>
      </c>
      <c r="E23" s="60">
        <v>43133</v>
      </c>
      <c r="F23" s="59" t="s">
        <v>1304</v>
      </c>
    </row>
    <row r="24" spans="1:6" hidden="1" outlineLevel="1" x14ac:dyDescent="0.2">
      <c r="A24" s="59" t="s">
        <v>1285</v>
      </c>
      <c r="B24" s="59" t="s">
        <v>1286</v>
      </c>
      <c r="C24" s="59" t="s">
        <v>1287</v>
      </c>
      <c r="D24" s="59">
        <v>1</v>
      </c>
      <c r="E24" s="60">
        <v>43133</v>
      </c>
      <c r="F24" s="59" t="s">
        <v>1305</v>
      </c>
    </row>
    <row r="25" spans="1:6" hidden="1" outlineLevel="1" x14ac:dyDescent="0.2">
      <c r="A25" s="59" t="s">
        <v>1285</v>
      </c>
      <c r="B25" s="59" t="s">
        <v>1286</v>
      </c>
      <c r="C25" s="59" t="s">
        <v>1287</v>
      </c>
      <c r="D25" s="59">
        <v>0.75</v>
      </c>
      <c r="E25" s="60">
        <v>43132</v>
      </c>
      <c r="F25" s="59" t="s">
        <v>1306</v>
      </c>
    </row>
    <row r="26" spans="1:6" hidden="1" outlineLevel="1" x14ac:dyDescent="0.2">
      <c r="A26" s="59" t="s">
        <v>1285</v>
      </c>
      <c r="B26" s="59" t="s">
        <v>1286</v>
      </c>
      <c r="C26" s="59" t="s">
        <v>52</v>
      </c>
      <c r="D26" s="59">
        <v>0.25</v>
      </c>
      <c r="E26" s="60">
        <v>43138</v>
      </c>
      <c r="F26" s="59" t="s">
        <v>1307</v>
      </c>
    </row>
    <row r="27" spans="1:6" hidden="1" outlineLevel="1" x14ac:dyDescent="0.2">
      <c r="A27" s="59" t="s">
        <v>1285</v>
      </c>
      <c r="B27" s="59" t="s">
        <v>1286</v>
      </c>
      <c r="C27" s="59" t="s">
        <v>52</v>
      </c>
      <c r="D27" s="59">
        <v>0.25</v>
      </c>
      <c r="E27" s="60">
        <v>43138</v>
      </c>
      <c r="F27" s="59" t="s">
        <v>1308</v>
      </c>
    </row>
    <row r="28" spans="1:6" hidden="1" outlineLevel="1" x14ac:dyDescent="0.2">
      <c r="A28" s="59" t="s">
        <v>1285</v>
      </c>
      <c r="B28" s="59" t="s">
        <v>1286</v>
      </c>
      <c r="C28" s="59" t="s">
        <v>52</v>
      </c>
      <c r="D28" s="59">
        <v>0.25</v>
      </c>
      <c r="E28" s="60">
        <v>43138</v>
      </c>
      <c r="F28" s="59" t="s">
        <v>1309</v>
      </c>
    </row>
    <row r="29" spans="1:6" hidden="1" outlineLevel="1" x14ac:dyDescent="0.2">
      <c r="A29" s="59" t="s">
        <v>1285</v>
      </c>
      <c r="B29" s="59" t="s">
        <v>1286</v>
      </c>
      <c r="C29" s="59" t="s">
        <v>52</v>
      </c>
      <c r="D29" s="59">
        <v>0.17</v>
      </c>
      <c r="E29" s="60">
        <v>43133</v>
      </c>
      <c r="F29" s="59" t="s">
        <v>1310</v>
      </c>
    </row>
    <row r="30" spans="1:6" hidden="1" outlineLevel="1" x14ac:dyDescent="0.2">
      <c r="A30" s="11" t="s">
        <v>1285</v>
      </c>
      <c r="B30" s="11" t="s">
        <v>1286</v>
      </c>
      <c r="C30" s="11" t="s">
        <v>1287</v>
      </c>
      <c r="D30" s="11">
        <v>0.33</v>
      </c>
      <c r="E30" s="12">
        <v>43147</v>
      </c>
      <c r="F30" s="11" t="s">
        <v>1311</v>
      </c>
    </row>
    <row r="31" spans="1:6" hidden="1" outlineLevel="1" x14ac:dyDescent="0.2">
      <c r="A31" s="11" t="s">
        <v>1285</v>
      </c>
      <c r="B31" s="11" t="s">
        <v>1286</v>
      </c>
      <c r="C31" s="11" t="s">
        <v>1287</v>
      </c>
      <c r="D31" s="11">
        <v>0.25</v>
      </c>
      <c r="E31" s="12">
        <v>43146</v>
      </c>
      <c r="F31" s="11" t="s">
        <v>1312</v>
      </c>
    </row>
    <row r="32" spans="1:6" hidden="1" outlineLevel="1" x14ac:dyDescent="0.2">
      <c r="A32" s="11" t="s">
        <v>1285</v>
      </c>
      <c r="B32" s="11" t="s">
        <v>1286</v>
      </c>
      <c r="C32" s="11" t="s">
        <v>52</v>
      </c>
      <c r="D32" s="11">
        <v>0.25</v>
      </c>
      <c r="E32" s="12">
        <v>43147</v>
      </c>
      <c r="F32" s="11" t="s">
        <v>1313</v>
      </c>
    </row>
    <row r="33" spans="1:6" hidden="1" outlineLevel="1" x14ac:dyDescent="0.2">
      <c r="A33" s="11" t="s">
        <v>1285</v>
      </c>
      <c r="B33" s="11" t="s">
        <v>1286</v>
      </c>
      <c r="C33" s="11" t="s">
        <v>52</v>
      </c>
      <c r="D33" s="11">
        <v>0.17</v>
      </c>
      <c r="E33" s="12">
        <v>43147</v>
      </c>
      <c r="F33" s="11" t="s">
        <v>1314</v>
      </c>
    </row>
    <row r="34" spans="1:6" hidden="1" outlineLevel="1" x14ac:dyDescent="0.2">
      <c r="A34" s="11" t="s">
        <v>1285</v>
      </c>
      <c r="B34" s="11" t="s">
        <v>1286</v>
      </c>
      <c r="C34" s="11" t="s">
        <v>52</v>
      </c>
      <c r="D34" s="11">
        <v>0.25</v>
      </c>
      <c r="E34" s="12">
        <v>43144</v>
      </c>
      <c r="F34" s="11" t="s">
        <v>1315</v>
      </c>
    </row>
    <row r="35" spans="1:6" hidden="1" outlineLevel="1" x14ac:dyDescent="0.2">
      <c r="A35" s="11" t="s">
        <v>1285</v>
      </c>
      <c r="B35" s="11" t="s">
        <v>1286</v>
      </c>
      <c r="C35" s="11" t="s">
        <v>52</v>
      </c>
      <c r="D35" s="11">
        <v>0.25</v>
      </c>
      <c r="E35" s="12">
        <v>43144</v>
      </c>
      <c r="F35" s="11" t="s">
        <v>1316</v>
      </c>
    </row>
    <row r="36" spans="1:6" hidden="1" outlineLevel="1" x14ac:dyDescent="0.2">
      <c r="A36" s="11" t="s">
        <v>1285</v>
      </c>
      <c r="B36" s="11" t="s">
        <v>1286</v>
      </c>
      <c r="C36" s="11" t="s">
        <v>52</v>
      </c>
      <c r="D36" s="11">
        <v>0.25</v>
      </c>
      <c r="E36" s="12">
        <v>43144</v>
      </c>
      <c r="F36" s="11" t="s">
        <v>1317</v>
      </c>
    </row>
    <row r="37" spans="1:6" hidden="1" outlineLevel="1" x14ac:dyDescent="0.2">
      <c r="A37" s="11" t="s">
        <v>1285</v>
      </c>
      <c r="B37" s="11" t="s">
        <v>1286</v>
      </c>
      <c r="C37" s="11" t="s">
        <v>1287</v>
      </c>
      <c r="D37" s="11">
        <v>0.57999999999999996</v>
      </c>
      <c r="E37" s="12">
        <v>43151</v>
      </c>
      <c r="F37" s="11" t="s">
        <v>1318</v>
      </c>
    </row>
    <row r="38" spans="1:6" hidden="1" outlineLevel="1" x14ac:dyDescent="0.2">
      <c r="A38" s="11" t="s">
        <v>1285</v>
      </c>
      <c r="B38" s="11" t="s">
        <v>1286</v>
      </c>
      <c r="C38" s="11" t="s">
        <v>1287</v>
      </c>
      <c r="D38" s="11">
        <v>0.25</v>
      </c>
      <c r="E38" s="12">
        <v>43151</v>
      </c>
      <c r="F38" s="11" t="s">
        <v>1319</v>
      </c>
    </row>
    <row r="39" spans="1:6" hidden="1" outlineLevel="1" x14ac:dyDescent="0.2">
      <c r="A39" s="11" t="s">
        <v>1285</v>
      </c>
      <c r="B39" s="11" t="s">
        <v>1286</v>
      </c>
      <c r="C39" s="11" t="s">
        <v>52</v>
      </c>
      <c r="D39" s="11">
        <v>0.57999999999999996</v>
      </c>
      <c r="E39" s="12">
        <v>43154</v>
      </c>
      <c r="F39" s="11" t="s">
        <v>1320</v>
      </c>
    </row>
    <row r="40" spans="1:6" hidden="1" outlineLevel="1" x14ac:dyDescent="0.2">
      <c r="A40" s="11" t="s">
        <v>1285</v>
      </c>
      <c r="B40" s="11" t="s">
        <v>1286</v>
      </c>
      <c r="C40" s="11" t="s">
        <v>52</v>
      </c>
      <c r="D40" s="11">
        <v>0.25</v>
      </c>
      <c r="E40" s="12">
        <v>43154</v>
      </c>
      <c r="F40" s="11" t="s">
        <v>1321</v>
      </c>
    </row>
    <row r="41" spans="1:6" hidden="1" outlineLevel="1" x14ac:dyDescent="0.2">
      <c r="A41" s="11" t="s">
        <v>1285</v>
      </c>
      <c r="B41" s="11" t="s">
        <v>1286</v>
      </c>
      <c r="C41" s="11" t="s">
        <v>52</v>
      </c>
      <c r="D41" s="11">
        <v>0.33</v>
      </c>
      <c r="E41" s="12">
        <v>43154</v>
      </c>
      <c r="F41" s="11" t="s">
        <v>1322</v>
      </c>
    </row>
    <row r="42" spans="1:6" hidden="1" outlineLevel="1" x14ac:dyDescent="0.2">
      <c r="A42" s="11" t="s">
        <v>1285</v>
      </c>
      <c r="B42" s="11" t="s">
        <v>1286</v>
      </c>
      <c r="C42" s="11" t="s">
        <v>52</v>
      </c>
      <c r="D42" s="11">
        <v>0.17</v>
      </c>
      <c r="E42" s="12">
        <v>43151</v>
      </c>
      <c r="F42" s="11" t="s">
        <v>1323</v>
      </c>
    </row>
    <row r="43" spans="1:6" hidden="1" outlineLevel="1" x14ac:dyDescent="0.2">
      <c r="A43" s="11" t="s">
        <v>1285</v>
      </c>
      <c r="B43" s="11" t="s">
        <v>1286</v>
      </c>
      <c r="C43" s="11" t="s">
        <v>1287</v>
      </c>
      <c r="D43" s="59">
        <v>0.5</v>
      </c>
      <c r="E43" s="60">
        <v>43159</v>
      </c>
      <c r="F43" s="59" t="s">
        <v>1324</v>
      </c>
    </row>
    <row r="44" spans="1:6" hidden="1" outlineLevel="1" x14ac:dyDescent="0.2">
      <c r="C44" s="103"/>
      <c r="E44" s="103"/>
    </row>
    <row r="45" spans="1:6" hidden="1" outlineLevel="1" x14ac:dyDescent="0.2">
      <c r="C45" s="99" t="s">
        <v>115</v>
      </c>
      <c r="D45" s="100">
        <f>SUM(D21:D43)</f>
        <v>8.49</v>
      </c>
      <c r="E45" s="103"/>
    </row>
    <row r="46" spans="1:6" collapsed="1" x14ac:dyDescent="0.2">
      <c r="A46" s="101">
        <v>43160</v>
      </c>
      <c r="C46" s="103"/>
      <c r="E46" s="103"/>
    </row>
    <row r="47" spans="1:6" hidden="1" outlineLevel="1" x14ac:dyDescent="0.2">
      <c r="A47" s="20" t="s">
        <v>40</v>
      </c>
      <c r="B47" s="20" t="s">
        <v>41</v>
      </c>
      <c r="C47" s="20" t="s">
        <v>42</v>
      </c>
      <c r="D47" s="20" t="s">
        <v>43</v>
      </c>
      <c r="E47" s="72" t="s">
        <v>44</v>
      </c>
      <c r="F47" s="20" t="s">
        <v>45</v>
      </c>
    </row>
    <row r="48" spans="1:6" hidden="1" outlineLevel="1" x14ac:dyDescent="0.2">
      <c r="A48" s="11" t="s">
        <v>1285</v>
      </c>
      <c r="B48" s="86" t="s">
        <v>1286</v>
      </c>
      <c r="C48" s="11" t="s">
        <v>1287</v>
      </c>
      <c r="D48" s="11">
        <v>0.42</v>
      </c>
      <c r="E48" s="12">
        <v>43160</v>
      </c>
      <c r="F48" s="11" t="s">
        <v>1325</v>
      </c>
    </row>
    <row r="49" spans="1:6" hidden="1" outlineLevel="1" x14ac:dyDescent="0.2">
      <c r="A49" s="11" t="s">
        <v>1285</v>
      </c>
      <c r="B49" s="86" t="s">
        <v>1286</v>
      </c>
      <c r="C49" s="11" t="s">
        <v>1287</v>
      </c>
      <c r="D49" s="11">
        <v>0.75</v>
      </c>
      <c r="E49" s="12">
        <v>43160</v>
      </c>
      <c r="F49" s="11" t="s">
        <v>1326</v>
      </c>
    </row>
    <row r="50" spans="1:6" hidden="1" outlineLevel="1" x14ac:dyDescent="0.2">
      <c r="A50" s="11" t="s">
        <v>1285</v>
      </c>
      <c r="B50" s="86" t="s">
        <v>1286</v>
      </c>
      <c r="C50" s="11" t="s">
        <v>52</v>
      </c>
      <c r="D50" s="11">
        <v>0.25</v>
      </c>
      <c r="E50" s="12">
        <v>43164</v>
      </c>
      <c r="F50" s="11" t="s">
        <v>1327</v>
      </c>
    </row>
    <row r="51" spans="1:6" hidden="1" outlineLevel="1" x14ac:dyDescent="0.2">
      <c r="A51" s="11" t="s">
        <v>1285</v>
      </c>
      <c r="B51" s="86" t="s">
        <v>1286</v>
      </c>
      <c r="C51" s="11" t="s">
        <v>1287</v>
      </c>
      <c r="D51" s="11">
        <v>0.67</v>
      </c>
      <c r="E51" s="12">
        <v>43166</v>
      </c>
      <c r="F51" s="11" t="s">
        <v>1328</v>
      </c>
    </row>
    <row r="52" spans="1:6" hidden="1" outlineLevel="1" x14ac:dyDescent="0.2">
      <c r="A52" s="11" t="s">
        <v>1285</v>
      </c>
      <c r="B52" s="86" t="s">
        <v>1286</v>
      </c>
      <c r="C52" s="11" t="s">
        <v>1287</v>
      </c>
      <c r="D52" s="11">
        <v>0.67</v>
      </c>
      <c r="E52" s="12">
        <v>43166</v>
      </c>
      <c r="F52" s="11" t="s">
        <v>1329</v>
      </c>
    </row>
    <row r="53" spans="1:6" hidden="1" outlineLevel="1" x14ac:dyDescent="0.2">
      <c r="A53" s="11" t="s">
        <v>1285</v>
      </c>
      <c r="B53" s="86" t="s">
        <v>1286</v>
      </c>
      <c r="C53" s="11" t="s">
        <v>1287</v>
      </c>
      <c r="D53" s="11">
        <v>0.57999999999999996</v>
      </c>
      <c r="E53" s="12">
        <v>43167</v>
      </c>
      <c r="F53" s="11" t="s">
        <v>1330</v>
      </c>
    </row>
    <row r="54" spans="1:6" hidden="1" outlineLevel="1" x14ac:dyDescent="0.2">
      <c r="A54" s="11" t="s">
        <v>1285</v>
      </c>
      <c r="B54" s="86" t="s">
        <v>1286</v>
      </c>
      <c r="C54" s="11" t="s">
        <v>52</v>
      </c>
      <c r="D54" s="11">
        <v>0.5</v>
      </c>
      <c r="E54" s="12">
        <v>43168</v>
      </c>
      <c r="F54" s="11" t="s">
        <v>1331</v>
      </c>
    </row>
    <row r="55" spans="1:6" hidden="1" outlineLevel="1" x14ac:dyDescent="0.2">
      <c r="A55" s="11" t="s">
        <v>1285</v>
      </c>
      <c r="B55" s="86" t="s">
        <v>1286</v>
      </c>
      <c r="C55" s="11" t="s">
        <v>52</v>
      </c>
      <c r="D55" s="11">
        <v>0.25</v>
      </c>
      <c r="E55" s="12">
        <v>43171</v>
      </c>
      <c r="F55" s="11" t="s">
        <v>1332</v>
      </c>
    </row>
    <row r="56" spans="1:6" hidden="1" outlineLevel="1" x14ac:dyDescent="0.2">
      <c r="A56" s="11" t="s">
        <v>1285</v>
      </c>
      <c r="B56" s="86" t="s">
        <v>1286</v>
      </c>
      <c r="C56" s="11" t="s">
        <v>1287</v>
      </c>
      <c r="D56" s="11">
        <v>0.33</v>
      </c>
      <c r="E56" s="12">
        <v>43172</v>
      </c>
      <c r="F56" s="11" t="s">
        <v>1333</v>
      </c>
    </row>
    <row r="57" spans="1:6" hidden="1" outlineLevel="1" x14ac:dyDescent="0.2">
      <c r="A57" s="11" t="s">
        <v>1285</v>
      </c>
      <c r="B57" s="11" t="s">
        <v>1286</v>
      </c>
      <c r="C57" s="11" t="s">
        <v>52</v>
      </c>
      <c r="D57" s="11">
        <v>0.25</v>
      </c>
      <c r="E57" s="12">
        <v>43180</v>
      </c>
      <c r="F57" s="11" t="s">
        <v>1334</v>
      </c>
    </row>
    <row r="58" spans="1:6" hidden="1" outlineLevel="1" x14ac:dyDescent="0.2">
      <c r="A58" s="11" t="s">
        <v>1285</v>
      </c>
      <c r="B58" s="11" t="s">
        <v>1286</v>
      </c>
      <c r="C58" s="11" t="s">
        <v>52</v>
      </c>
      <c r="D58" s="11">
        <v>0.25</v>
      </c>
      <c r="E58" s="12">
        <v>43180</v>
      </c>
      <c r="F58" s="11" t="s">
        <v>1335</v>
      </c>
    </row>
    <row r="59" spans="1:6" hidden="1" outlineLevel="1" x14ac:dyDescent="0.2">
      <c r="A59" s="11" t="s">
        <v>1285</v>
      </c>
      <c r="B59" s="11" t="s">
        <v>1286</v>
      </c>
      <c r="C59" s="11" t="s">
        <v>52</v>
      </c>
      <c r="D59" s="11">
        <v>0.25</v>
      </c>
      <c r="E59" s="12">
        <v>43180</v>
      </c>
      <c r="F59" s="11" t="s">
        <v>1336</v>
      </c>
    </row>
    <row r="60" spans="1:6" hidden="1" outlineLevel="1" x14ac:dyDescent="0.2">
      <c r="A60" s="11" t="s">
        <v>1285</v>
      </c>
      <c r="B60" s="11" t="s">
        <v>1286</v>
      </c>
      <c r="C60" s="11" t="s">
        <v>52</v>
      </c>
      <c r="D60" s="11">
        <v>0.33</v>
      </c>
      <c r="E60" s="12">
        <v>43185</v>
      </c>
      <c r="F60" s="11" t="s">
        <v>1337</v>
      </c>
    </row>
    <row r="61" spans="1:6" hidden="1" outlineLevel="1" x14ac:dyDescent="0.2">
      <c r="A61" s="11" t="s">
        <v>1285</v>
      </c>
      <c r="B61" s="11" t="s">
        <v>1286</v>
      </c>
      <c r="C61" s="11" t="s">
        <v>1287</v>
      </c>
      <c r="D61" s="11">
        <v>0.33</v>
      </c>
      <c r="E61" s="12">
        <v>43185</v>
      </c>
      <c r="F61" s="11" t="s">
        <v>1338</v>
      </c>
    </row>
    <row r="62" spans="1:6" hidden="1" outlineLevel="1" x14ac:dyDescent="0.2">
      <c r="A62" s="11" t="s">
        <v>1285</v>
      </c>
      <c r="B62" s="11" t="s">
        <v>1286</v>
      </c>
      <c r="C62" s="11" t="s">
        <v>1287</v>
      </c>
      <c r="D62" s="11">
        <v>0.75</v>
      </c>
      <c r="E62" s="12">
        <v>43185</v>
      </c>
      <c r="F62" s="11" t="s">
        <v>1339</v>
      </c>
    </row>
    <row r="63" spans="1:6" hidden="1" outlineLevel="1" x14ac:dyDescent="0.2">
      <c r="A63" s="11" t="s">
        <v>1285</v>
      </c>
      <c r="B63" s="11" t="s">
        <v>1286</v>
      </c>
      <c r="C63" s="11" t="s">
        <v>52</v>
      </c>
      <c r="D63" s="11">
        <v>0.25</v>
      </c>
      <c r="E63" s="12">
        <v>43187</v>
      </c>
      <c r="F63" s="11" t="s">
        <v>1340</v>
      </c>
    </row>
    <row r="64" spans="1:6" hidden="1" outlineLevel="1" x14ac:dyDescent="0.2">
      <c r="C64" s="103"/>
      <c r="E64" s="103"/>
    </row>
    <row r="65" spans="1:6" hidden="1" outlineLevel="1" x14ac:dyDescent="0.2">
      <c r="C65" s="99" t="s">
        <v>115</v>
      </c>
      <c r="D65" s="100">
        <f>SUM(D48:D63)</f>
        <v>6.83</v>
      </c>
      <c r="E65" s="103"/>
    </row>
    <row r="66" spans="1:6" collapsed="1" x14ac:dyDescent="0.2">
      <c r="A66" s="101">
        <v>43191</v>
      </c>
      <c r="C66" s="103"/>
      <c r="E66" s="103"/>
    </row>
    <row r="67" spans="1:6" hidden="1" outlineLevel="1" x14ac:dyDescent="0.2">
      <c r="A67" s="20" t="s">
        <v>40</v>
      </c>
      <c r="B67" s="20" t="s">
        <v>41</v>
      </c>
      <c r="C67" s="20" t="s">
        <v>42</v>
      </c>
      <c r="D67" s="20" t="s">
        <v>43</v>
      </c>
      <c r="E67" s="72" t="s">
        <v>44</v>
      </c>
      <c r="F67" s="20" t="s">
        <v>45</v>
      </c>
    </row>
    <row r="68" spans="1:6" hidden="1" outlineLevel="1" x14ac:dyDescent="0.2">
      <c r="A68" s="11" t="s">
        <v>1285</v>
      </c>
      <c r="B68" s="86" t="s">
        <v>1341</v>
      </c>
      <c r="C68" s="11" t="s">
        <v>1342</v>
      </c>
      <c r="D68" s="11">
        <v>8</v>
      </c>
      <c r="E68" s="12">
        <v>43196</v>
      </c>
      <c r="F68" s="11" t="s">
        <v>1343</v>
      </c>
    </row>
    <row r="69" spans="1:6" hidden="1" outlineLevel="1" x14ac:dyDescent="0.2">
      <c r="A69" s="11" t="s">
        <v>1285</v>
      </c>
      <c r="B69" s="86" t="s">
        <v>1341</v>
      </c>
      <c r="C69" s="11" t="s">
        <v>1342</v>
      </c>
      <c r="D69" s="11">
        <v>4</v>
      </c>
      <c r="E69" s="12">
        <v>43199</v>
      </c>
      <c r="F69" s="11" t="s">
        <v>1344</v>
      </c>
    </row>
    <row r="70" spans="1:6" hidden="1" outlineLevel="1" x14ac:dyDescent="0.2">
      <c r="A70" s="11" t="s">
        <v>1285</v>
      </c>
      <c r="B70" s="86" t="s">
        <v>1345</v>
      </c>
      <c r="C70" s="11" t="s">
        <v>1342</v>
      </c>
      <c r="D70" s="11">
        <v>1</v>
      </c>
      <c r="E70" s="12">
        <v>43213</v>
      </c>
      <c r="F70" s="11" t="s">
        <v>1346</v>
      </c>
    </row>
    <row r="71" spans="1:6" hidden="1" outlineLevel="1" x14ac:dyDescent="0.2">
      <c r="A71" s="11" t="s">
        <v>1285</v>
      </c>
      <c r="B71" s="86" t="s">
        <v>1347</v>
      </c>
      <c r="C71" s="11" t="s">
        <v>1348</v>
      </c>
      <c r="D71" s="11">
        <v>1</v>
      </c>
      <c r="E71" s="12">
        <v>43213</v>
      </c>
      <c r="F71" s="11" t="s">
        <v>1349</v>
      </c>
    </row>
    <row r="72" spans="1:6" hidden="1" outlineLevel="1" x14ac:dyDescent="0.2">
      <c r="A72" s="11" t="s">
        <v>1285</v>
      </c>
      <c r="B72" s="86" t="s">
        <v>1345</v>
      </c>
      <c r="C72" s="11" t="s">
        <v>1342</v>
      </c>
      <c r="D72" s="11">
        <v>1</v>
      </c>
      <c r="E72" s="12">
        <v>43214</v>
      </c>
      <c r="F72" s="11" t="s">
        <v>1350</v>
      </c>
    </row>
    <row r="73" spans="1:6" hidden="1" outlineLevel="1" x14ac:dyDescent="0.2">
      <c r="A73" s="11" t="s">
        <v>1285</v>
      </c>
      <c r="B73" s="86" t="s">
        <v>1345</v>
      </c>
      <c r="C73" s="11" t="s">
        <v>1342</v>
      </c>
      <c r="D73" s="11">
        <v>0.25</v>
      </c>
      <c r="E73" s="12">
        <v>43215</v>
      </c>
      <c r="F73" s="11" t="s">
        <v>1351</v>
      </c>
    </row>
    <row r="74" spans="1:6" hidden="1" outlineLevel="1" x14ac:dyDescent="0.2">
      <c r="A74" s="11" t="s">
        <v>1285</v>
      </c>
      <c r="B74" s="86" t="s">
        <v>1286</v>
      </c>
      <c r="C74" s="11" t="s">
        <v>1342</v>
      </c>
      <c r="D74" s="11">
        <v>1</v>
      </c>
      <c r="E74" s="12">
        <v>43193</v>
      </c>
      <c r="F74" s="11" t="s">
        <v>1352</v>
      </c>
    </row>
    <row r="75" spans="1:6" hidden="1" outlineLevel="1" x14ac:dyDescent="0.2">
      <c r="A75" s="11" t="s">
        <v>1285</v>
      </c>
      <c r="B75" s="86" t="s">
        <v>1286</v>
      </c>
      <c r="C75" s="11" t="s">
        <v>52</v>
      </c>
      <c r="D75" s="11">
        <v>0.5</v>
      </c>
      <c r="E75" s="12">
        <v>43193</v>
      </c>
      <c r="F75" s="11" t="s">
        <v>1353</v>
      </c>
    </row>
    <row r="76" spans="1:6" hidden="1" outlineLevel="1" x14ac:dyDescent="0.2">
      <c r="A76" s="11" t="s">
        <v>1285</v>
      </c>
      <c r="B76" s="86" t="s">
        <v>1286</v>
      </c>
      <c r="C76" s="11" t="s">
        <v>52</v>
      </c>
      <c r="D76" s="11">
        <v>0.5</v>
      </c>
      <c r="E76" s="12">
        <v>43194</v>
      </c>
      <c r="F76" s="11" t="s">
        <v>1353</v>
      </c>
    </row>
    <row r="77" spans="1:6" hidden="1" outlineLevel="1" x14ac:dyDescent="0.2">
      <c r="A77" s="11" t="s">
        <v>1285</v>
      </c>
      <c r="B77" s="86" t="s">
        <v>1286</v>
      </c>
      <c r="C77" s="11" t="s">
        <v>52</v>
      </c>
      <c r="D77" s="11">
        <v>0.5</v>
      </c>
      <c r="E77" s="12">
        <v>43194</v>
      </c>
      <c r="F77" s="11" t="s">
        <v>1354</v>
      </c>
    </row>
    <row r="78" spans="1:6" hidden="1" outlineLevel="1" x14ac:dyDescent="0.2">
      <c r="A78" s="11" t="s">
        <v>1285</v>
      </c>
      <c r="B78" s="86" t="s">
        <v>1286</v>
      </c>
      <c r="C78" s="11" t="s">
        <v>52</v>
      </c>
      <c r="D78" s="11">
        <v>0.67</v>
      </c>
      <c r="E78" s="12">
        <v>43195</v>
      </c>
      <c r="F78" s="11" t="s">
        <v>1355</v>
      </c>
    </row>
    <row r="79" spans="1:6" hidden="1" outlineLevel="1" x14ac:dyDescent="0.2">
      <c r="A79" s="11" t="s">
        <v>1285</v>
      </c>
      <c r="B79" s="86" t="s">
        <v>1286</v>
      </c>
      <c r="C79" s="11" t="s">
        <v>52</v>
      </c>
      <c r="D79" s="11">
        <v>0.25</v>
      </c>
      <c r="E79" s="12">
        <v>43195</v>
      </c>
      <c r="F79" s="11" t="s">
        <v>1356</v>
      </c>
    </row>
    <row r="80" spans="1:6" hidden="1" outlineLevel="1" x14ac:dyDescent="0.2">
      <c r="A80" s="11" t="s">
        <v>1285</v>
      </c>
      <c r="B80" s="86" t="s">
        <v>1286</v>
      </c>
      <c r="C80" s="11" t="s">
        <v>52</v>
      </c>
      <c r="D80" s="11">
        <v>0.25</v>
      </c>
      <c r="E80" s="12">
        <v>43195</v>
      </c>
      <c r="F80" s="11" t="s">
        <v>1357</v>
      </c>
    </row>
    <row r="81" spans="1:6" hidden="1" outlineLevel="1" x14ac:dyDescent="0.2">
      <c r="A81" s="11" t="s">
        <v>1285</v>
      </c>
      <c r="B81" s="86" t="s">
        <v>1286</v>
      </c>
      <c r="C81" s="11" t="s">
        <v>52</v>
      </c>
      <c r="D81" s="11">
        <v>1</v>
      </c>
      <c r="E81" s="12">
        <v>43200</v>
      </c>
      <c r="F81" s="11" t="s">
        <v>1358</v>
      </c>
    </row>
    <row r="82" spans="1:6" hidden="1" outlineLevel="1" x14ac:dyDescent="0.2">
      <c r="A82" s="11" t="s">
        <v>1285</v>
      </c>
      <c r="B82" s="86" t="s">
        <v>1286</v>
      </c>
      <c r="C82" s="11" t="s">
        <v>52</v>
      </c>
      <c r="D82" s="11">
        <v>0.25</v>
      </c>
      <c r="E82" s="12">
        <v>43200</v>
      </c>
      <c r="F82" s="11" t="s">
        <v>1359</v>
      </c>
    </row>
    <row r="83" spans="1:6" hidden="1" outlineLevel="1" x14ac:dyDescent="0.2">
      <c r="A83" s="11" t="s">
        <v>1285</v>
      </c>
      <c r="B83" s="86" t="s">
        <v>1286</v>
      </c>
      <c r="C83" s="11" t="s">
        <v>52</v>
      </c>
      <c r="D83" s="11">
        <v>0.5</v>
      </c>
      <c r="E83" s="12">
        <v>43200</v>
      </c>
      <c r="F83" s="11" t="s">
        <v>1360</v>
      </c>
    </row>
    <row r="84" spans="1:6" hidden="1" outlineLevel="1" x14ac:dyDescent="0.2">
      <c r="A84" s="11" t="s">
        <v>1285</v>
      </c>
      <c r="B84" s="86" t="s">
        <v>1286</v>
      </c>
      <c r="C84" s="11" t="s">
        <v>52</v>
      </c>
      <c r="D84" s="11">
        <v>0.25</v>
      </c>
      <c r="E84" s="12">
        <v>43202</v>
      </c>
      <c r="F84" s="11" t="s">
        <v>1361</v>
      </c>
    </row>
    <row r="85" spans="1:6" hidden="1" outlineLevel="1" x14ac:dyDescent="0.2">
      <c r="A85" s="11" t="s">
        <v>1285</v>
      </c>
      <c r="B85" s="86" t="s">
        <v>1286</v>
      </c>
      <c r="C85" s="11" t="s">
        <v>52</v>
      </c>
      <c r="D85" s="11">
        <v>0.25</v>
      </c>
      <c r="E85" s="12">
        <v>43202</v>
      </c>
      <c r="F85" s="11" t="s">
        <v>1362</v>
      </c>
    </row>
    <row r="86" spans="1:6" hidden="1" outlineLevel="1" x14ac:dyDescent="0.2">
      <c r="A86" s="11" t="s">
        <v>1285</v>
      </c>
      <c r="B86" s="86" t="s">
        <v>1286</v>
      </c>
      <c r="C86" s="11" t="s">
        <v>52</v>
      </c>
      <c r="D86" s="11">
        <v>0.5</v>
      </c>
      <c r="E86" s="12">
        <v>43206</v>
      </c>
      <c r="F86" s="11" t="s">
        <v>1363</v>
      </c>
    </row>
    <row r="87" spans="1:6" hidden="1" outlineLevel="1" x14ac:dyDescent="0.2">
      <c r="A87" s="11" t="s">
        <v>1285</v>
      </c>
      <c r="B87" s="86" t="s">
        <v>1286</v>
      </c>
      <c r="C87" s="11" t="s">
        <v>1342</v>
      </c>
      <c r="D87" s="11">
        <v>0.75</v>
      </c>
      <c r="E87" s="12">
        <v>43206</v>
      </c>
      <c r="F87" s="11" t="s">
        <v>1364</v>
      </c>
    </row>
    <row r="88" spans="1:6" hidden="1" outlineLevel="1" x14ac:dyDescent="0.2">
      <c r="A88" s="11" t="s">
        <v>1285</v>
      </c>
      <c r="B88" s="86" t="s">
        <v>1286</v>
      </c>
      <c r="C88" s="11" t="s">
        <v>52</v>
      </c>
      <c r="D88" s="11">
        <v>0.25</v>
      </c>
      <c r="E88" s="12">
        <v>43207</v>
      </c>
      <c r="F88" s="11" t="s">
        <v>1365</v>
      </c>
    </row>
    <row r="89" spans="1:6" hidden="1" outlineLevel="1" x14ac:dyDescent="0.2">
      <c r="A89" s="11" t="s">
        <v>1285</v>
      </c>
      <c r="B89" s="86" t="s">
        <v>1286</v>
      </c>
      <c r="C89" s="11" t="s">
        <v>1342</v>
      </c>
      <c r="D89" s="11">
        <v>0.75</v>
      </c>
      <c r="E89" s="12">
        <v>43208</v>
      </c>
      <c r="F89" s="11" t="s">
        <v>1366</v>
      </c>
    </row>
    <row r="90" spans="1:6" hidden="1" outlineLevel="1" x14ac:dyDescent="0.2">
      <c r="A90" s="11" t="s">
        <v>1285</v>
      </c>
      <c r="B90" s="86" t="s">
        <v>1286</v>
      </c>
      <c r="C90" s="11" t="s">
        <v>52</v>
      </c>
      <c r="D90" s="11">
        <v>0.25</v>
      </c>
      <c r="E90" s="12">
        <v>43209</v>
      </c>
      <c r="F90" s="11" t="s">
        <v>1367</v>
      </c>
    </row>
    <row r="91" spans="1:6" hidden="1" outlineLevel="1" x14ac:dyDescent="0.2">
      <c r="A91" s="11" t="s">
        <v>1285</v>
      </c>
      <c r="B91" s="86" t="s">
        <v>1286</v>
      </c>
      <c r="C91" s="11" t="s">
        <v>1342</v>
      </c>
      <c r="D91" s="11">
        <v>1</v>
      </c>
      <c r="E91" s="12">
        <v>43213</v>
      </c>
      <c r="F91" s="11" t="s">
        <v>1368</v>
      </c>
    </row>
    <row r="92" spans="1:6" hidden="1" outlineLevel="1" x14ac:dyDescent="0.2">
      <c r="A92" s="11" t="s">
        <v>1285</v>
      </c>
      <c r="B92" s="86" t="s">
        <v>1286</v>
      </c>
      <c r="C92" s="11" t="s">
        <v>52</v>
      </c>
      <c r="D92" s="11">
        <v>0.25</v>
      </c>
      <c r="E92" s="12">
        <v>43214</v>
      </c>
      <c r="F92" s="11" t="s">
        <v>1369</v>
      </c>
    </row>
    <row r="93" spans="1:6" hidden="1" outlineLevel="1" x14ac:dyDescent="0.2">
      <c r="A93" s="11" t="s">
        <v>1285</v>
      </c>
      <c r="B93" s="86" t="s">
        <v>1286</v>
      </c>
      <c r="C93" s="11" t="s">
        <v>52</v>
      </c>
      <c r="D93" s="11">
        <v>0.25</v>
      </c>
      <c r="E93" s="12">
        <v>43214</v>
      </c>
      <c r="F93" s="11" t="s">
        <v>1370</v>
      </c>
    </row>
    <row r="94" spans="1:6" hidden="1" outlineLevel="1" x14ac:dyDescent="0.2">
      <c r="A94" s="11" t="s">
        <v>1285</v>
      </c>
      <c r="B94" s="86" t="s">
        <v>1286</v>
      </c>
      <c r="C94" s="11" t="s">
        <v>52</v>
      </c>
      <c r="D94" s="11">
        <v>0.25</v>
      </c>
      <c r="E94" s="12">
        <v>43216</v>
      </c>
      <c r="F94" s="11" t="s">
        <v>1371</v>
      </c>
    </row>
    <row r="95" spans="1:6" hidden="1" outlineLevel="1" x14ac:dyDescent="0.2">
      <c r="A95" s="11" t="s">
        <v>1285</v>
      </c>
      <c r="B95" s="86" t="s">
        <v>1286</v>
      </c>
      <c r="C95" s="11" t="s">
        <v>52</v>
      </c>
      <c r="D95" s="11">
        <v>0.25</v>
      </c>
      <c r="E95" s="12">
        <v>43217</v>
      </c>
      <c r="F95" s="11" t="s">
        <v>1372</v>
      </c>
    </row>
    <row r="96" spans="1:6" hidden="1" outlineLevel="1" x14ac:dyDescent="0.2">
      <c r="A96" s="11" t="s">
        <v>1285</v>
      </c>
      <c r="B96" s="86" t="s">
        <v>1286</v>
      </c>
      <c r="C96" s="11" t="s">
        <v>1342</v>
      </c>
      <c r="D96" s="11">
        <v>0.25</v>
      </c>
      <c r="E96" s="12">
        <v>43217</v>
      </c>
      <c r="F96" s="11" t="s">
        <v>1373</v>
      </c>
    </row>
    <row r="97" spans="1:8" hidden="1" outlineLevel="1" x14ac:dyDescent="0.2">
      <c r="A97" s="11" t="s">
        <v>1285</v>
      </c>
      <c r="B97" s="86" t="s">
        <v>1286</v>
      </c>
      <c r="C97" s="11" t="s">
        <v>52</v>
      </c>
      <c r="D97" s="11">
        <v>0.25</v>
      </c>
      <c r="E97" s="12">
        <v>43220</v>
      </c>
      <c r="F97" s="11" t="s">
        <v>1374</v>
      </c>
    </row>
    <row r="98" spans="1:8" hidden="1" outlineLevel="1" x14ac:dyDescent="0.2">
      <c r="A98" s="11" t="s">
        <v>1285</v>
      </c>
      <c r="B98" s="86" t="s">
        <v>1375</v>
      </c>
      <c r="C98" s="11" t="s">
        <v>1342</v>
      </c>
      <c r="D98" s="11">
        <v>4</v>
      </c>
      <c r="E98" s="12">
        <v>43195</v>
      </c>
      <c r="F98" s="11" t="s">
        <v>1376</v>
      </c>
    </row>
    <row r="99" spans="1:8" hidden="1" outlineLevel="1" x14ac:dyDescent="0.2">
      <c r="A99" s="11" t="s">
        <v>1285</v>
      </c>
      <c r="B99" s="86" t="s">
        <v>1377</v>
      </c>
      <c r="C99" s="11" t="s">
        <v>1342</v>
      </c>
      <c r="D99" s="11">
        <v>4</v>
      </c>
      <c r="E99" s="12">
        <v>43199</v>
      </c>
      <c r="F99" s="11" t="s">
        <v>1378</v>
      </c>
    </row>
    <row r="100" spans="1:8" hidden="1" outlineLevel="1" x14ac:dyDescent="0.2">
      <c r="C100" s="103"/>
      <c r="E100" s="103"/>
    </row>
    <row r="101" spans="1:8" hidden="1" outlineLevel="1" x14ac:dyDescent="0.2">
      <c r="C101" s="99" t="s">
        <v>115</v>
      </c>
      <c r="D101" s="100">
        <f>SUM(D68:D99)</f>
        <v>34.17</v>
      </c>
      <c r="E101" s="103"/>
    </row>
    <row r="102" spans="1:8" x14ac:dyDescent="0.2">
      <c r="A102" s="101">
        <v>43221</v>
      </c>
      <c r="C102" s="103"/>
      <c r="E102" s="103"/>
    </row>
    <row r="103" spans="1:8" outlineLevel="1" x14ac:dyDescent="0.2">
      <c r="A103" s="20" t="s">
        <v>40</v>
      </c>
      <c r="B103" s="20" t="s">
        <v>41</v>
      </c>
      <c r="C103" s="20" t="s">
        <v>42</v>
      </c>
      <c r="D103" s="20" t="s">
        <v>43</v>
      </c>
      <c r="E103" s="72" t="s">
        <v>44</v>
      </c>
      <c r="F103" s="20" t="s">
        <v>45</v>
      </c>
      <c r="G103" s="104"/>
      <c r="H103" s="104"/>
    </row>
    <row r="104" spans="1:8" outlineLevel="1" x14ac:dyDescent="0.2">
      <c r="A104" s="59" t="s">
        <v>1285</v>
      </c>
      <c r="B104" s="87" t="s">
        <v>1377</v>
      </c>
      <c r="C104" s="59" t="s">
        <v>1342</v>
      </c>
      <c r="D104" s="59">
        <v>0.25</v>
      </c>
      <c r="E104" s="60">
        <v>43222</v>
      </c>
      <c r="F104" s="59" t="s">
        <v>1379</v>
      </c>
    </row>
    <row r="105" spans="1:8" outlineLevel="1" x14ac:dyDescent="0.2">
      <c r="A105" s="59" t="s">
        <v>1285</v>
      </c>
      <c r="B105" s="87" t="s">
        <v>1375</v>
      </c>
      <c r="C105" s="59" t="s">
        <v>1342</v>
      </c>
      <c r="D105" s="59">
        <v>0.25</v>
      </c>
      <c r="E105" s="60">
        <v>43222</v>
      </c>
      <c r="F105" s="59" t="s">
        <v>1380</v>
      </c>
    </row>
    <row r="106" spans="1:8" outlineLevel="1" x14ac:dyDescent="0.2">
      <c r="A106" s="59" t="s">
        <v>1285</v>
      </c>
      <c r="B106" s="87" t="s">
        <v>1341</v>
      </c>
      <c r="C106" s="59" t="s">
        <v>1342</v>
      </c>
      <c r="D106" s="59">
        <v>3</v>
      </c>
      <c r="E106" s="60">
        <v>43222</v>
      </c>
      <c r="F106" s="59" t="s">
        <v>1381</v>
      </c>
    </row>
    <row r="107" spans="1:8" outlineLevel="1" x14ac:dyDescent="0.2">
      <c r="A107" s="59" t="s">
        <v>1285</v>
      </c>
      <c r="B107" s="87" t="s">
        <v>1345</v>
      </c>
      <c r="C107" s="59" t="s">
        <v>1342</v>
      </c>
      <c r="D107" s="59">
        <v>4</v>
      </c>
      <c r="E107" s="60">
        <v>43222</v>
      </c>
      <c r="F107" s="59" t="s">
        <v>1382</v>
      </c>
    </row>
    <row r="108" spans="1:8" outlineLevel="1" x14ac:dyDescent="0.2">
      <c r="A108" s="59" t="s">
        <v>1285</v>
      </c>
      <c r="B108" s="87" t="s">
        <v>1345</v>
      </c>
      <c r="C108" s="59" t="s">
        <v>1342</v>
      </c>
      <c r="D108" s="59">
        <v>0.25</v>
      </c>
      <c r="E108" s="60">
        <v>43230</v>
      </c>
      <c r="F108" s="59" t="s">
        <v>1383</v>
      </c>
    </row>
    <row r="109" spans="1:8" outlineLevel="1" x14ac:dyDescent="0.2">
      <c r="A109" s="59" t="s">
        <v>1285</v>
      </c>
      <c r="B109" s="87" t="s">
        <v>1375</v>
      </c>
      <c r="C109" s="59" t="s">
        <v>1342</v>
      </c>
      <c r="D109" s="59">
        <v>0.25</v>
      </c>
      <c r="E109" s="60">
        <v>43231</v>
      </c>
      <c r="F109" s="59" t="s">
        <v>1384</v>
      </c>
    </row>
    <row r="110" spans="1:8" outlineLevel="1" x14ac:dyDescent="0.2">
      <c r="A110" s="59" t="s">
        <v>1285</v>
      </c>
      <c r="B110" s="87" t="s">
        <v>1385</v>
      </c>
      <c r="C110" s="59" t="s">
        <v>1342</v>
      </c>
      <c r="D110" s="59">
        <v>6</v>
      </c>
      <c r="E110" s="60">
        <v>43235</v>
      </c>
      <c r="F110" s="59" t="s">
        <v>1386</v>
      </c>
    </row>
    <row r="111" spans="1:8" outlineLevel="1" x14ac:dyDescent="0.2">
      <c r="A111" s="59" t="s">
        <v>1285</v>
      </c>
      <c r="B111" s="87" t="s">
        <v>1385</v>
      </c>
      <c r="C111" s="59" t="s">
        <v>1342</v>
      </c>
      <c r="D111" s="59">
        <v>8</v>
      </c>
      <c r="E111" s="60">
        <v>43237</v>
      </c>
      <c r="F111" s="59" t="s">
        <v>1386</v>
      </c>
    </row>
    <row r="112" spans="1:8" outlineLevel="1" x14ac:dyDescent="0.2">
      <c r="A112" s="59" t="s">
        <v>1285</v>
      </c>
      <c r="B112" s="87" t="s">
        <v>1387</v>
      </c>
      <c r="C112" s="59" t="s">
        <v>1342</v>
      </c>
      <c r="D112" s="59">
        <v>4</v>
      </c>
      <c r="E112" s="60">
        <v>43238</v>
      </c>
      <c r="F112" s="59" t="s">
        <v>1388</v>
      </c>
    </row>
    <row r="113" spans="1:6" outlineLevel="1" x14ac:dyDescent="0.2">
      <c r="A113" s="59" t="s">
        <v>1285</v>
      </c>
      <c r="B113" s="87" t="s">
        <v>1387</v>
      </c>
      <c r="C113" s="59" t="s">
        <v>1342</v>
      </c>
      <c r="D113" s="59">
        <v>8</v>
      </c>
      <c r="E113" s="60">
        <v>43241</v>
      </c>
      <c r="F113" s="59" t="s">
        <v>1388</v>
      </c>
    </row>
    <row r="114" spans="1:6" outlineLevel="1" x14ac:dyDescent="0.2">
      <c r="A114" s="59" t="s">
        <v>1285</v>
      </c>
      <c r="B114" s="87" t="s">
        <v>1385</v>
      </c>
      <c r="C114" s="59" t="s">
        <v>1342</v>
      </c>
      <c r="D114" s="59">
        <v>3</v>
      </c>
      <c r="E114" s="60">
        <v>43242</v>
      </c>
      <c r="F114" s="59" t="s">
        <v>1386</v>
      </c>
    </row>
    <row r="115" spans="1:6" outlineLevel="1" x14ac:dyDescent="0.2">
      <c r="A115" s="59" t="s">
        <v>1285</v>
      </c>
      <c r="B115" s="87" t="s">
        <v>1387</v>
      </c>
      <c r="C115" s="59" t="s">
        <v>1342</v>
      </c>
      <c r="D115" s="59">
        <v>5</v>
      </c>
      <c r="E115" s="60">
        <v>43242</v>
      </c>
      <c r="F115" s="59" t="s">
        <v>1389</v>
      </c>
    </row>
    <row r="116" spans="1:6" outlineLevel="1" x14ac:dyDescent="0.2">
      <c r="A116" s="59" t="s">
        <v>1285</v>
      </c>
      <c r="B116" s="87" t="s">
        <v>1387</v>
      </c>
      <c r="C116" s="59" t="s">
        <v>1342</v>
      </c>
      <c r="D116" s="59">
        <v>6</v>
      </c>
      <c r="E116" s="60">
        <v>43243</v>
      </c>
      <c r="F116" s="59" t="s">
        <v>1390</v>
      </c>
    </row>
    <row r="117" spans="1:6" outlineLevel="1" x14ac:dyDescent="0.2">
      <c r="A117" s="59" t="s">
        <v>1285</v>
      </c>
      <c r="B117" s="87" t="s">
        <v>1385</v>
      </c>
      <c r="C117" s="59" t="s">
        <v>1342</v>
      </c>
      <c r="D117" s="59">
        <v>1</v>
      </c>
      <c r="E117" s="60">
        <v>43244</v>
      </c>
      <c r="F117" s="59" t="s">
        <v>1391</v>
      </c>
    </row>
    <row r="118" spans="1:6" outlineLevel="1" x14ac:dyDescent="0.2">
      <c r="A118" s="59" t="s">
        <v>1285</v>
      </c>
      <c r="B118" s="87" t="s">
        <v>1387</v>
      </c>
      <c r="C118" s="59" t="s">
        <v>1342</v>
      </c>
      <c r="D118" s="59">
        <v>1</v>
      </c>
      <c r="E118" s="60">
        <v>43244</v>
      </c>
      <c r="F118" s="59" t="s">
        <v>1392</v>
      </c>
    </row>
    <row r="119" spans="1:6" outlineLevel="1" x14ac:dyDescent="0.2">
      <c r="A119" s="59" t="s">
        <v>1285</v>
      </c>
      <c r="B119" s="87" t="s">
        <v>1385</v>
      </c>
      <c r="C119" s="59" t="s">
        <v>1342</v>
      </c>
      <c r="D119" s="59">
        <v>5</v>
      </c>
      <c r="E119" s="60">
        <v>43245</v>
      </c>
      <c r="F119" s="59" t="s">
        <v>1393</v>
      </c>
    </row>
    <row r="120" spans="1:6" outlineLevel="1" x14ac:dyDescent="0.2">
      <c r="A120" s="59" t="s">
        <v>1285</v>
      </c>
      <c r="B120" s="87" t="s">
        <v>1394</v>
      </c>
      <c r="C120" s="59" t="s">
        <v>1342</v>
      </c>
      <c r="D120" s="59">
        <v>3</v>
      </c>
      <c r="E120" s="60">
        <v>43244</v>
      </c>
      <c r="F120" s="59" t="s">
        <v>1395</v>
      </c>
    </row>
    <row r="121" spans="1:6" outlineLevel="1" x14ac:dyDescent="0.2">
      <c r="A121" s="59" t="s">
        <v>1285</v>
      </c>
      <c r="B121" s="87" t="s">
        <v>1394</v>
      </c>
      <c r="C121" s="59" t="s">
        <v>1342</v>
      </c>
      <c r="D121" s="59">
        <v>2</v>
      </c>
      <c r="E121" s="60">
        <v>43245</v>
      </c>
      <c r="F121" s="59" t="s">
        <v>1396</v>
      </c>
    </row>
    <row r="122" spans="1:6" outlineLevel="1" x14ac:dyDescent="0.2">
      <c r="A122" s="59" t="s">
        <v>1285</v>
      </c>
      <c r="B122" s="87" t="s">
        <v>1394</v>
      </c>
      <c r="C122" s="59" t="s">
        <v>1342</v>
      </c>
      <c r="D122" s="59">
        <v>0.25</v>
      </c>
      <c r="E122" s="60">
        <v>43248</v>
      </c>
      <c r="F122" s="59" t="s">
        <v>1397</v>
      </c>
    </row>
    <row r="123" spans="1:6" outlineLevel="1" x14ac:dyDescent="0.2">
      <c r="A123" s="59" t="s">
        <v>1285</v>
      </c>
      <c r="B123" s="87" t="s">
        <v>1394</v>
      </c>
      <c r="C123" s="59" t="s">
        <v>1342</v>
      </c>
      <c r="D123" s="59">
        <v>3</v>
      </c>
      <c r="E123" s="60">
        <v>43250</v>
      </c>
      <c r="F123" s="59" t="s">
        <v>1398</v>
      </c>
    </row>
    <row r="124" spans="1:6" outlineLevel="1" x14ac:dyDescent="0.2">
      <c r="A124" s="59" t="s">
        <v>1285</v>
      </c>
      <c r="B124" s="87" t="s">
        <v>1286</v>
      </c>
      <c r="C124" s="59" t="s">
        <v>1342</v>
      </c>
      <c r="D124" s="59">
        <v>0.5</v>
      </c>
      <c r="E124" s="60">
        <v>43222</v>
      </c>
      <c r="F124" s="59" t="s">
        <v>1399</v>
      </c>
    </row>
    <row r="125" spans="1:6" outlineLevel="1" x14ac:dyDescent="0.2">
      <c r="A125" s="59" t="s">
        <v>1285</v>
      </c>
      <c r="B125" s="87" t="s">
        <v>1286</v>
      </c>
      <c r="C125" s="59" t="s">
        <v>1342</v>
      </c>
      <c r="D125" s="59">
        <v>0.5</v>
      </c>
      <c r="E125" s="60">
        <v>43222</v>
      </c>
      <c r="F125" s="59" t="s">
        <v>1400</v>
      </c>
    </row>
    <row r="126" spans="1:6" outlineLevel="1" x14ac:dyDescent="0.2">
      <c r="A126" s="59" t="s">
        <v>1285</v>
      </c>
      <c r="B126" s="87" t="s">
        <v>1286</v>
      </c>
      <c r="C126" s="59" t="s">
        <v>1342</v>
      </c>
      <c r="D126" s="59">
        <v>0.5</v>
      </c>
      <c r="E126" s="60">
        <v>43222</v>
      </c>
      <c r="F126" s="59" t="s">
        <v>1401</v>
      </c>
    </row>
    <row r="127" spans="1:6" outlineLevel="1" x14ac:dyDescent="0.2">
      <c r="A127" s="59" t="s">
        <v>1285</v>
      </c>
      <c r="B127" s="87" t="s">
        <v>1286</v>
      </c>
      <c r="C127" s="59" t="s">
        <v>52</v>
      </c>
      <c r="D127" s="59">
        <v>0.25</v>
      </c>
      <c r="E127" s="60">
        <v>43222</v>
      </c>
      <c r="F127" s="59" t="s">
        <v>1402</v>
      </c>
    </row>
    <row r="128" spans="1:6" outlineLevel="1" x14ac:dyDescent="0.2">
      <c r="A128" s="59" t="s">
        <v>1285</v>
      </c>
      <c r="B128" s="87" t="s">
        <v>1286</v>
      </c>
      <c r="C128" s="59" t="s">
        <v>52</v>
      </c>
      <c r="D128" s="59">
        <v>0.25</v>
      </c>
      <c r="E128" s="60">
        <v>43222</v>
      </c>
      <c r="F128" s="59" t="s">
        <v>1403</v>
      </c>
    </row>
    <row r="129" spans="1:6" outlineLevel="1" x14ac:dyDescent="0.2">
      <c r="A129" s="59" t="s">
        <v>1285</v>
      </c>
      <c r="B129" s="87" t="s">
        <v>1286</v>
      </c>
      <c r="C129" s="59" t="s">
        <v>52</v>
      </c>
      <c r="D129" s="59">
        <v>0.5</v>
      </c>
      <c r="E129" s="60">
        <v>43227</v>
      </c>
      <c r="F129" s="59" t="s">
        <v>1404</v>
      </c>
    </row>
    <row r="130" spans="1:6" outlineLevel="1" x14ac:dyDescent="0.2">
      <c r="A130" s="59" t="s">
        <v>1285</v>
      </c>
      <c r="B130" s="87" t="s">
        <v>1286</v>
      </c>
      <c r="C130" s="59" t="s">
        <v>52</v>
      </c>
      <c r="D130" s="59">
        <v>0.25</v>
      </c>
      <c r="E130" s="60">
        <v>43230</v>
      </c>
      <c r="F130" s="59" t="s">
        <v>1405</v>
      </c>
    </row>
    <row r="131" spans="1:6" outlineLevel="1" x14ac:dyDescent="0.2">
      <c r="A131" s="59" t="s">
        <v>1285</v>
      </c>
      <c r="B131" s="87" t="s">
        <v>1286</v>
      </c>
      <c r="C131" s="59" t="s">
        <v>52</v>
      </c>
      <c r="D131" s="59">
        <v>0.5</v>
      </c>
      <c r="E131" s="60">
        <v>43231</v>
      </c>
      <c r="F131" s="59" t="s">
        <v>1406</v>
      </c>
    </row>
    <row r="132" spans="1:6" outlineLevel="1" x14ac:dyDescent="0.2">
      <c r="A132" s="59" t="s">
        <v>1285</v>
      </c>
      <c r="B132" s="87" t="s">
        <v>1286</v>
      </c>
      <c r="C132" s="59" t="s">
        <v>1342</v>
      </c>
      <c r="D132" s="59">
        <v>1</v>
      </c>
      <c r="E132" s="60">
        <v>43231</v>
      </c>
      <c r="F132" s="59" t="s">
        <v>1407</v>
      </c>
    </row>
    <row r="133" spans="1:6" outlineLevel="1" x14ac:dyDescent="0.2">
      <c r="A133" s="59" t="s">
        <v>1285</v>
      </c>
      <c r="B133" s="87" t="s">
        <v>1286</v>
      </c>
      <c r="C133" s="59" t="s">
        <v>1342</v>
      </c>
      <c r="D133" s="59">
        <v>0.75</v>
      </c>
      <c r="E133" s="60">
        <v>43231</v>
      </c>
      <c r="F133" s="59" t="s">
        <v>1408</v>
      </c>
    </row>
    <row r="134" spans="1:6" outlineLevel="1" x14ac:dyDescent="0.2">
      <c r="A134" s="59" t="s">
        <v>1285</v>
      </c>
      <c r="B134" s="87" t="s">
        <v>1286</v>
      </c>
      <c r="C134" s="59" t="s">
        <v>52</v>
      </c>
      <c r="D134" s="59">
        <v>0.25</v>
      </c>
      <c r="E134" s="60">
        <v>43235</v>
      </c>
      <c r="F134" s="59" t="s">
        <v>1409</v>
      </c>
    </row>
    <row r="135" spans="1:6" outlineLevel="1" x14ac:dyDescent="0.2">
      <c r="A135" s="59" t="s">
        <v>1285</v>
      </c>
      <c r="B135" s="87" t="s">
        <v>1286</v>
      </c>
      <c r="C135" s="59" t="s">
        <v>52</v>
      </c>
      <c r="D135" s="59">
        <v>0.25</v>
      </c>
      <c r="E135" s="60">
        <v>43236</v>
      </c>
      <c r="F135" s="59" t="s">
        <v>1410</v>
      </c>
    </row>
    <row r="136" spans="1:6" outlineLevel="1" x14ac:dyDescent="0.2">
      <c r="A136" s="59" t="s">
        <v>1285</v>
      </c>
      <c r="B136" s="87" t="s">
        <v>1286</v>
      </c>
      <c r="C136" s="59" t="s">
        <v>1342</v>
      </c>
      <c r="D136" s="59">
        <v>8</v>
      </c>
      <c r="E136" s="60">
        <v>43238</v>
      </c>
      <c r="F136" s="59" t="s">
        <v>1411</v>
      </c>
    </row>
    <row r="137" spans="1:6" outlineLevel="1" x14ac:dyDescent="0.2">
      <c r="A137" s="59" t="s">
        <v>1285</v>
      </c>
      <c r="B137" s="87" t="s">
        <v>1286</v>
      </c>
      <c r="C137" s="59" t="s">
        <v>52</v>
      </c>
      <c r="D137" s="59">
        <v>0.25</v>
      </c>
      <c r="E137" s="60">
        <v>43238</v>
      </c>
      <c r="F137" s="59" t="s">
        <v>1412</v>
      </c>
    </row>
    <row r="138" spans="1:6" outlineLevel="1" x14ac:dyDescent="0.2">
      <c r="A138" s="59" t="s">
        <v>1285</v>
      </c>
      <c r="B138" s="87" t="s">
        <v>1286</v>
      </c>
      <c r="C138" s="59" t="s">
        <v>52</v>
      </c>
      <c r="D138" s="59">
        <v>0.25</v>
      </c>
      <c r="E138" s="60">
        <v>43242</v>
      </c>
      <c r="F138" s="59" t="s">
        <v>1413</v>
      </c>
    </row>
    <row r="139" spans="1:6" outlineLevel="1" x14ac:dyDescent="0.2">
      <c r="A139" s="59" t="s">
        <v>1285</v>
      </c>
      <c r="B139" s="87" t="s">
        <v>1286</v>
      </c>
      <c r="C139" s="59" t="s">
        <v>52</v>
      </c>
      <c r="D139" s="59">
        <v>24</v>
      </c>
      <c r="E139" s="60">
        <v>43242</v>
      </c>
      <c r="F139" s="59" t="s">
        <v>1414</v>
      </c>
    </row>
    <row r="140" spans="1:6" outlineLevel="1" x14ac:dyDescent="0.2">
      <c r="A140" s="59" t="s">
        <v>1285</v>
      </c>
      <c r="B140" s="87" t="s">
        <v>1286</v>
      </c>
      <c r="C140" s="59" t="s">
        <v>52</v>
      </c>
      <c r="D140" s="59">
        <v>0.25</v>
      </c>
      <c r="E140" s="60">
        <v>43242</v>
      </c>
      <c r="F140" s="59" t="s">
        <v>1415</v>
      </c>
    </row>
    <row r="141" spans="1:6" outlineLevel="1" x14ac:dyDescent="0.2">
      <c r="A141" s="59" t="s">
        <v>1285</v>
      </c>
      <c r="B141" s="87" t="s">
        <v>1286</v>
      </c>
      <c r="C141" s="59" t="s">
        <v>1342</v>
      </c>
      <c r="D141" s="59">
        <v>0.25</v>
      </c>
      <c r="E141" s="60">
        <v>43244</v>
      </c>
      <c r="F141" s="59" t="s">
        <v>1416</v>
      </c>
    </row>
    <row r="142" spans="1:6" outlineLevel="1" x14ac:dyDescent="0.2">
      <c r="A142" s="59" t="s">
        <v>1285</v>
      </c>
      <c r="B142" s="87" t="s">
        <v>1286</v>
      </c>
      <c r="C142" s="59" t="s">
        <v>52</v>
      </c>
      <c r="D142" s="59">
        <v>15</v>
      </c>
      <c r="E142" s="60">
        <v>43245</v>
      </c>
      <c r="F142" s="59" t="s">
        <v>1417</v>
      </c>
    </row>
    <row r="143" spans="1:6" outlineLevel="1" x14ac:dyDescent="0.2">
      <c r="A143" s="59" t="s">
        <v>1285</v>
      </c>
      <c r="B143" s="87" t="s">
        <v>1286</v>
      </c>
      <c r="C143" s="59" t="s">
        <v>1342</v>
      </c>
      <c r="D143" s="59">
        <v>0.75</v>
      </c>
      <c r="E143" s="60">
        <v>43245</v>
      </c>
      <c r="F143" s="59" t="s">
        <v>1418</v>
      </c>
    </row>
    <row r="144" spans="1:6" outlineLevel="1" x14ac:dyDescent="0.2">
      <c r="A144" s="59" t="s">
        <v>1285</v>
      </c>
      <c r="B144" s="87" t="s">
        <v>1286</v>
      </c>
      <c r="C144" s="59" t="s">
        <v>1342</v>
      </c>
      <c r="D144" s="59">
        <v>1</v>
      </c>
      <c r="E144" s="60">
        <v>43248</v>
      </c>
      <c r="F144" s="59" t="s">
        <v>1419</v>
      </c>
    </row>
    <row r="145" spans="1:6" outlineLevel="1" x14ac:dyDescent="0.2">
      <c r="A145" s="59" t="s">
        <v>1285</v>
      </c>
      <c r="B145" s="87" t="s">
        <v>1286</v>
      </c>
      <c r="C145" s="59" t="s">
        <v>52</v>
      </c>
      <c r="D145" s="59">
        <v>1</v>
      </c>
      <c r="E145" s="60">
        <v>43250</v>
      </c>
      <c r="F145" s="59" t="s">
        <v>1420</v>
      </c>
    </row>
    <row r="146" spans="1:6" outlineLevel="1" x14ac:dyDescent="0.2">
      <c r="A146" s="59" t="s">
        <v>1285</v>
      </c>
      <c r="B146" s="87" t="s">
        <v>1286</v>
      </c>
      <c r="C146" s="59" t="s">
        <v>52</v>
      </c>
      <c r="D146" s="59">
        <v>1</v>
      </c>
      <c r="E146" s="60">
        <v>43250</v>
      </c>
      <c r="F146" s="59" t="s">
        <v>1421</v>
      </c>
    </row>
    <row r="147" spans="1:6" outlineLevel="1" x14ac:dyDescent="0.2">
      <c r="A147" s="59" t="s">
        <v>1285</v>
      </c>
      <c r="B147" s="87" t="s">
        <v>1286</v>
      </c>
      <c r="C147" s="59" t="s">
        <v>1342</v>
      </c>
      <c r="D147" s="59">
        <v>0.08</v>
      </c>
      <c r="E147" s="60">
        <v>43250</v>
      </c>
      <c r="F147" s="59" t="s">
        <v>1422</v>
      </c>
    </row>
    <row r="148" spans="1:6" outlineLevel="1" x14ac:dyDescent="0.2">
      <c r="A148" s="59" t="s">
        <v>1285</v>
      </c>
      <c r="B148" s="87" t="s">
        <v>1286</v>
      </c>
      <c r="C148" s="59" t="s">
        <v>52</v>
      </c>
      <c r="D148" s="59">
        <v>0.25</v>
      </c>
      <c r="E148" s="60">
        <v>43250</v>
      </c>
      <c r="F148" s="59" t="s">
        <v>1423</v>
      </c>
    </row>
    <row r="149" spans="1:6" outlineLevel="1" x14ac:dyDescent="0.2">
      <c r="A149" s="59" t="s">
        <v>1285</v>
      </c>
      <c r="B149" s="87" t="s">
        <v>1424</v>
      </c>
      <c r="C149" s="59" t="s">
        <v>1342</v>
      </c>
      <c r="D149" s="59">
        <v>24</v>
      </c>
      <c r="E149" s="60">
        <v>43251</v>
      </c>
      <c r="F149" s="59" t="s">
        <v>1386</v>
      </c>
    </row>
    <row r="150" spans="1:6" outlineLevel="1" x14ac:dyDescent="0.2">
      <c r="A150" s="59" t="s">
        <v>1285</v>
      </c>
      <c r="B150" s="87" t="s">
        <v>1425</v>
      </c>
      <c r="C150" s="59" t="s">
        <v>1342</v>
      </c>
      <c r="D150" s="59">
        <v>24</v>
      </c>
      <c r="E150" s="60">
        <v>43251</v>
      </c>
      <c r="F150" s="59" t="s">
        <v>1386</v>
      </c>
    </row>
    <row r="151" spans="1:6" outlineLevel="1" x14ac:dyDescent="0.2">
      <c r="C151" s="103"/>
      <c r="E151" s="103"/>
    </row>
    <row r="152" spans="1:6" outlineLevel="1" x14ac:dyDescent="0.2">
      <c r="C152" s="99" t="s">
        <v>115</v>
      </c>
      <c r="D152" s="100">
        <f>SUM(D104:D150)</f>
        <v>168.82999999999998</v>
      </c>
      <c r="E152" s="103"/>
    </row>
    <row r="153" spans="1:6" collapsed="1" x14ac:dyDescent="0.2">
      <c r="A153" s="101">
        <v>43252</v>
      </c>
      <c r="C153" s="103"/>
      <c r="E153" s="103"/>
    </row>
    <row r="154" spans="1:6" hidden="1" outlineLevel="1" x14ac:dyDescent="0.2">
      <c r="A154" s="20" t="s">
        <v>40</v>
      </c>
      <c r="B154" s="20" t="s">
        <v>41</v>
      </c>
      <c r="C154" s="20" t="s">
        <v>42</v>
      </c>
      <c r="D154" s="20" t="s">
        <v>43</v>
      </c>
      <c r="E154" s="72" t="s">
        <v>44</v>
      </c>
      <c r="F154" s="20" t="s">
        <v>45</v>
      </c>
    </row>
    <row r="155" spans="1:6" hidden="1" outlineLevel="1" x14ac:dyDescent="0.2">
      <c r="A155" s="19"/>
      <c r="B155" s="87"/>
      <c r="C155" s="87"/>
      <c r="D155" s="87"/>
      <c r="E155" s="88"/>
      <c r="F155" s="87"/>
    </row>
    <row r="156" spans="1:6" hidden="1" outlineLevel="1" x14ac:dyDescent="0.2">
      <c r="A156" s="87"/>
      <c r="B156" s="87"/>
      <c r="C156" s="87"/>
      <c r="D156" s="87"/>
      <c r="E156" s="88"/>
      <c r="F156" s="87"/>
    </row>
    <row r="157" spans="1:6" hidden="1" outlineLevel="1" x14ac:dyDescent="0.2">
      <c r="A157" s="87"/>
      <c r="B157" s="87"/>
      <c r="C157" s="87"/>
      <c r="D157" s="87"/>
      <c r="E157" s="88"/>
      <c r="F157" s="87"/>
    </row>
    <row r="158" spans="1:6" hidden="1" outlineLevel="1" x14ac:dyDescent="0.2">
      <c r="C158" s="103"/>
      <c r="E158" s="103"/>
    </row>
    <row r="159" spans="1:6" hidden="1" outlineLevel="1" x14ac:dyDescent="0.2">
      <c r="C159" s="99" t="s">
        <v>115</v>
      </c>
      <c r="D159" s="100">
        <f>SUM(D155:D157)</f>
        <v>0</v>
      </c>
      <c r="E159" s="103"/>
    </row>
    <row r="160" spans="1:6" collapsed="1" x14ac:dyDescent="0.2">
      <c r="A160" s="101">
        <v>43282</v>
      </c>
      <c r="C160" s="103"/>
      <c r="E160" s="103"/>
    </row>
    <row r="161" spans="1:6" hidden="1" outlineLevel="1" x14ac:dyDescent="0.2">
      <c r="A161" s="20" t="s">
        <v>40</v>
      </c>
      <c r="B161" s="20" t="s">
        <v>41</v>
      </c>
      <c r="C161" s="20" t="s">
        <v>42</v>
      </c>
      <c r="D161" s="20" t="s">
        <v>43</v>
      </c>
      <c r="E161" s="72" t="s">
        <v>44</v>
      </c>
      <c r="F161" s="20" t="s">
        <v>45</v>
      </c>
    </row>
    <row r="162" spans="1:6" hidden="1" outlineLevel="1" x14ac:dyDescent="0.2">
      <c r="A162" s="19"/>
      <c r="B162" s="87"/>
      <c r="C162" s="87"/>
      <c r="D162" s="87"/>
      <c r="E162" s="88"/>
      <c r="F162" s="87"/>
    </row>
    <row r="163" spans="1:6" hidden="1" outlineLevel="1" x14ac:dyDescent="0.2">
      <c r="A163" s="87"/>
      <c r="B163" s="87"/>
      <c r="C163" s="87"/>
      <c r="D163" s="87"/>
      <c r="E163" s="88"/>
      <c r="F163" s="87"/>
    </row>
    <row r="164" spans="1:6" hidden="1" outlineLevel="1" x14ac:dyDescent="0.2">
      <c r="A164" s="87"/>
      <c r="B164" s="87"/>
      <c r="C164" s="87"/>
      <c r="D164" s="87"/>
      <c r="E164" s="88"/>
      <c r="F164" s="87"/>
    </row>
    <row r="165" spans="1:6" hidden="1" outlineLevel="1" x14ac:dyDescent="0.2">
      <c r="C165" s="103"/>
      <c r="E165" s="103"/>
    </row>
    <row r="166" spans="1:6" hidden="1" outlineLevel="1" x14ac:dyDescent="0.2">
      <c r="C166" s="99" t="s">
        <v>115</v>
      </c>
      <c r="D166" s="100">
        <f>SUM(D162:D164)</f>
        <v>0</v>
      </c>
      <c r="E166" s="103"/>
    </row>
    <row r="167" spans="1:6" collapsed="1" x14ac:dyDescent="0.2">
      <c r="A167" s="101">
        <v>43313</v>
      </c>
      <c r="C167" s="103"/>
      <c r="E167" s="103"/>
    </row>
    <row r="168" spans="1:6" hidden="1" outlineLevel="1" x14ac:dyDescent="0.2">
      <c r="A168" s="20" t="s">
        <v>40</v>
      </c>
      <c r="B168" s="20" t="s">
        <v>41</v>
      </c>
      <c r="C168" s="20" t="s">
        <v>42</v>
      </c>
      <c r="D168" s="20" t="s">
        <v>43</v>
      </c>
      <c r="E168" s="72" t="s">
        <v>44</v>
      </c>
      <c r="F168" s="20" t="s">
        <v>45</v>
      </c>
    </row>
    <row r="169" spans="1:6" hidden="1" outlineLevel="1" x14ac:dyDescent="0.2">
      <c r="A169" s="19"/>
      <c r="B169" s="87"/>
      <c r="C169" s="87"/>
      <c r="D169" s="87"/>
      <c r="E169" s="88"/>
      <c r="F169" s="87"/>
    </row>
    <row r="170" spans="1:6" hidden="1" outlineLevel="1" x14ac:dyDescent="0.2">
      <c r="A170" s="87"/>
      <c r="B170" s="87"/>
      <c r="C170" s="87"/>
      <c r="D170" s="87"/>
      <c r="E170" s="88"/>
      <c r="F170" s="87"/>
    </row>
    <row r="171" spans="1:6" hidden="1" outlineLevel="1" x14ac:dyDescent="0.2">
      <c r="A171" s="87"/>
      <c r="B171" s="87"/>
      <c r="C171" s="87"/>
      <c r="D171" s="87"/>
      <c r="E171" s="88"/>
      <c r="F171" s="87"/>
    </row>
    <row r="172" spans="1:6" hidden="1" outlineLevel="1" x14ac:dyDescent="0.2">
      <c r="C172" s="103"/>
      <c r="E172" s="103"/>
    </row>
    <row r="173" spans="1:6" hidden="1" outlineLevel="1" x14ac:dyDescent="0.2">
      <c r="C173" s="99" t="s">
        <v>115</v>
      </c>
      <c r="D173" s="100">
        <f>SUM(D169:D171)</f>
        <v>0</v>
      </c>
      <c r="E173" s="103"/>
    </row>
    <row r="174" spans="1:6" collapsed="1" x14ac:dyDescent="0.2">
      <c r="A174" s="101">
        <v>43344</v>
      </c>
      <c r="C174" s="103"/>
      <c r="E174" s="103"/>
    </row>
    <row r="175" spans="1:6" hidden="1" outlineLevel="1" x14ac:dyDescent="0.2">
      <c r="A175" s="20" t="s">
        <v>40</v>
      </c>
      <c r="B175" s="20" t="s">
        <v>41</v>
      </c>
      <c r="C175" s="20" t="s">
        <v>42</v>
      </c>
      <c r="D175" s="20" t="s">
        <v>43</v>
      </c>
      <c r="E175" s="72" t="s">
        <v>44</v>
      </c>
      <c r="F175" s="20" t="s">
        <v>45</v>
      </c>
    </row>
    <row r="176" spans="1:6" hidden="1" outlineLevel="1" x14ac:dyDescent="0.2">
      <c r="A176" s="19"/>
      <c r="B176" s="87"/>
      <c r="C176" s="87"/>
      <c r="D176" s="87"/>
      <c r="E176" s="88"/>
      <c r="F176" s="87"/>
    </row>
    <row r="177" spans="1:6" hidden="1" outlineLevel="1" x14ac:dyDescent="0.2">
      <c r="A177" s="87"/>
      <c r="B177" s="87"/>
      <c r="C177" s="87"/>
      <c r="D177" s="87"/>
      <c r="E177" s="88"/>
      <c r="F177" s="87"/>
    </row>
    <row r="178" spans="1:6" hidden="1" outlineLevel="1" x14ac:dyDescent="0.2">
      <c r="A178" s="87"/>
      <c r="B178" s="87"/>
      <c r="C178" s="87"/>
      <c r="D178" s="87"/>
      <c r="E178" s="88"/>
      <c r="F178" s="87"/>
    </row>
    <row r="179" spans="1:6" hidden="1" outlineLevel="1" x14ac:dyDescent="0.2">
      <c r="C179" s="103"/>
      <c r="E179" s="103"/>
    </row>
    <row r="180" spans="1:6" hidden="1" outlineLevel="1" x14ac:dyDescent="0.2">
      <c r="C180" s="99" t="s">
        <v>115</v>
      </c>
      <c r="D180" s="100">
        <f>SUM(D176:D178)</f>
        <v>0</v>
      </c>
      <c r="E180" s="103"/>
    </row>
    <row r="181" spans="1:6" collapsed="1" x14ac:dyDescent="0.2">
      <c r="A181" s="101">
        <v>43374</v>
      </c>
      <c r="C181" s="103"/>
      <c r="E181" s="103"/>
    </row>
    <row r="182" spans="1:6" hidden="1" outlineLevel="1" x14ac:dyDescent="0.2">
      <c r="A182" s="20" t="s">
        <v>40</v>
      </c>
      <c r="B182" s="20" t="s">
        <v>41</v>
      </c>
      <c r="C182" s="20" t="s">
        <v>42</v>
      </c>
      <c r="D182" s="20" t="s">
        <v>43</v>
      </c>
      <c r="E182" s="72" t="s">
        <v>44</v>
      </c>
      <c r="F182" s="20" t="s">
        <v>45</v>
      </c>
    </row>
    <row r="183" spans="1:6" hidden="1" outlineLevel="1" x14ac:dyDescent="0.2">
      <c r="A183" s="19"/>
      <c r="B183" s="87"/>
      <c r="C183" s="87"/>
      <c r="D183" s="87"/>
      <c r="E183" s="88"/>
      <c r="F183" s="87"/>
    </row>
    <row r="184" spans="1:6" hidden="1" outlineLevel="1" x14ac:dyDescent="0.2">
      <c r="A184" s="87"/>
      <c r="B184" s="87"/>
      <c r="C184" s="87"/>
      <c r="D184" s="87"/>
      <c r="E184" s="88"/>
      <c r="F184" s="87"/>
    </row>
    <row r="185" spans="1:6" hidden="1" outlineLevel="1" x14ac:dyDescent="0.2">
      <c r="A185" s="87"/>
      <c r="B185" s="87"/>
      <c r="C185" s="87"/>
      <c r="D185" s="87"/>
      <c r="E185" s="88"/>
      <c r="F185" s="87"/>
    </row>
    <row r="186" spans="1:6" hidden="1" outlineLevel="1" x14ac:dyDescent="0.2">
      <c r="C186" s="103"/>
      <c r="E186" s="103"/>
    </row>
    <row r="187" spans="1:6" ht="15" hidden="1" customHeight="1" outlineLevel="1" x14ac:dyDescent="0.2">
      <c r="C187" s="99" t="s">
        <v>115</v>
      </c>
      <c r="D187" s="100">
        <f>SUM(D183:D185)</f>
        <v>0</v>
      </c>
      <c r="E187" s="103"/>
    </row>
    <row r="188" spans="1:6" collapsed="1" x14ac:dyDescent="0.2">
      <c r="A188" s="101">
        <v>43405</v>
      </c>
      <c r="C188" s="103"/>
      <c r="E188" s="103"/>
    </row>
    <row r="189" spans="1:6" hidden="1" outlineLevel="1" x14ac:dyDescent="0.2">
      <c r="A189" s="20" t="s">
        <v>40</v>
      </c>
      <c r="B189" s="20" t="s">
        <v>41</v>
      </c>
      <c r="C189" s="20" t="s">
        <v>42</v>
      </c>
      <c r="D189" s="20" t="s">
        <v>43</v>
      </c>
      <c r="E189" s="72" t="s">
        <v>44</v>
      </c>
      <c r="F189" s="20" t="s">
        <v>45</v>
      </c>
    </row>
    <row r="190" spans="1:6" hidden="1" outlineLevel="1" x14ac:dyDescent="0.2">
      <c r="A190" s="19"/>
      <c r="B190" s="87"/>
      <c r="C190" s="87"/>
      <c r="D190" s="87"/>
      <c r="E190" s="88"/>
      <c r="F190" s="87"/>
    </row>
    <row r="191" spans="1:6" hidden="1" outlineLevel="1" x14ac:dyDescent="0.2">
      <c r="A191" s="87"/>
      <c r="B191" s="87"/>
      <c r="C191" s="87"/>
      <c r="D191" s="87"/>
      <c r="E191" s="88"/>
      <c r="F191" s="87"/>
    </row>
    <row r="192" spans="1:6" hidden="1" outlineLevel="1" x14ac:dyDescent="0.2">
      <c r="A192" s="87"/>
      <c r="B192" s="87"/>
      <c r="C192" s="87"/>
      <c r="D192" s="87"/>
      <c r="E192" s="88"/>
      <c r="F192" s="87"/>
    </row>
    <row r="193" spans="1:6" hidden="1" outlineLevel="1" x14ac:dyDescent="0.2">
      <c r="C193" s="103"/>
      <c r="E193" s="103"/>
    </row>
    <row r="194" spans="1:6" hidden="1" outlineLevel="1" x14ac:dyDescent="0.2">
      <c r="C194" s="99" t="s">
        <v>115</v>
      </c>
      <c r="D194" s="100">
        <f>SUM(D190:D192)</f>
        <v>0</v>
      </c>
      <c r="E194" s="103"/>
    </row>
    <row r="195" spans="1:6" collapsed="1" x14ac:dyDescent="0.2">
      <c r="A195" s="101">
        <v>43435</v>
      </c>
      <c r="C195" s="103"/>
      <c r="E195" s="103"/>
    </row>
    <row r="196" spans="1:6" hidden="1" outlineLevel="1" x14ac:dyDescent="0.2">
      <c r="A196" s="20" t="s">
        <v>40</v>
      </c>
      <c r="B196" s="20" t="s">
        <v>41</v>
      </c>
      <c r="C196" s="20" t="s">
        <v>42</v>
      </c>
      <c r="D196" s="20" t="s">
        <v>43</v>
      </c>
      <c r="E196" s="72" t="s">
        <v>44</v>
      </c>
      <c r="F196" s="20" t="s">
        <v>45</v>
      </c>
    </row>
    <row r="197" spans="1:6" hidden="1" outlineLevel="1" x14ac:dyDescent="0.2">
      <c r="A197" s="19"/>
      <c r="B197" s="87"/>
      <c r="C197" s="87"/>
      <c r="D197" s="87"/>
      <c r="E197" s="88"/>
      <c r="F197" s="87"/>
    </row>
    <row r="198" spans="1:6" hidden="1" outlineLevel="1" x14ac:dyDescent="0.2">
      <c r="A198" s="87"/>
      <c r="B198" s="87"/>
      <c r="C198" s="87"/>
      <c r="D198" s="87"/>
      <c r="E198" s="88"/>
      <c r="F198" s="87"/>
    </row>
    <row r="199" spans="1:6" hidden="1" outlineLevel="1" x14ac:dyDescent="0.2">
      <c r="A199" s="87"/>
      <c r="B199" s="87"/>
      <c r="C199" s="87"/>
      <c r="D199" s="87"/>
      <c r="E199" s="88"/>
      <c r="F199" s="87"/>
    </row>
    <row r="200" spans="1:6" hidden="1" outlineLevel="1" x14ac:dyDescent="0.2">
      <c r="C200" s="103"/>
      <c r="E200" s="103"/>
    </row>
    <row r="201" spans="1:6" hidden="1" outlineLevel="1" x14ac:dyDescent="0.2">
      <c r="C201" s="99" t="s">
        <v>115</v>
      </c>
      <c r="D201" s="100">
        <f>SUM(D197:D199)</f>
        <v>0</v>
      </c>
      <c r="E201" s="103"/>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H84"/>
  <sheetViews>
    <sheetView zoomScale="90" zoomScaleNormal="90" workbookViewId="0">
      <selection activeCell="D35" sqref="D35"/>
    </sheetView>
  </sheetViews>
  <sheetFormatPr defaultColWidth="9.140625" defaultRowHeight="12.75" outlineLevelRow="1" x14ac:dyDescent="0.2"/>
  <cols>
    <col min="1" max="1" width="13" style="102" customWidth="1"/>
    <col min="2" max="2" width="19.140625" style="102" customWidth="1"/>
    <col min="3" max="3" width="17.42578125" style="102" bestFit="1" customWidth="1"/>
    <col min="4" max="4" width="14.140625" style="102" customWidth="1"/>
    <col min="5" max="5" width="12.28515625" style="102" customWidth="1"/>
    <col min="6" max="6" width="100" style="102" customWidth="1"/>
    <col min="7" max="16384" width="9.140625" style="102"/>
  </cols>
  <sheetData>
    <row r="1" spans="1:6" collapsed="1" x14ac:dyDescent="0.2">
      <c r="A1" s="101">
        <v>43101</v>
      </c>
      <c r="C1" s="103"/>
      <c r="E1" s="103"/>
    </row>
    <row r="2" spans="1:6" hidden="1" outlineLevel="1" x14ac:dyDescent="0.2">
      <c r="A2" s="20" t="s">
        <v>40</v>
      </c>
      <c r="B2" s="20" t="s">
        <v>41</v>
      </c>
      <c r="C2" s="20" t="s">
        <v>42</v>
      </c>
      <c r="D2" s="20" t="s">
        <v>43</v>
      </c>
      <c r="E2" s="72" t="s">
        <v>44</v>
      </c>
      <c r="F2" s="20" t="s">
        <v>45</v>
      </c>
    </row>
    <row r="3" spans="1:6" hidden="1" outlineLevel="1" x14ac:dyDescent="0.2">
      <c r="A3" s="19"/>
      <c r="B3" s="87"/>
      <c r="C3" s="87"/>
      <c r="D3" s="87"/>
      <c r="E3" s="88"/>
      <c r="F3" s="87"/>
    </row>
    <row r="4" spans="1:6" hidden="1" outlineLevel="1" x14ac:dyDescent="0.2">
      <c r="A4" s="87"/>
      <c r="B4" s="87"/>
      <c r="C4" s="87"/>
      <c r="D4" s="87"/>
      <c r="E4" s="88"/>
      <c r="F4" s="87"/>
    </row>
    <row r="5" spans="1:6" hidden="1" outlineLevel="1" x14ac:dyDescent="0.2">
      <c r="A5" s="87"/>
      <c r="B5" s="87"/>
      <c r="C5" s="87"/>
      <c r="D5" s="87"/>
      <c r="E5" s="88"/>
      <c r="F5" s="87"/>
    </row>
    <row r="6" spans="1:6" hidden="1" outlineLevel="1" x14ac:dyDescent="0.2">
      <c r="C6" s="103"/>
      <c r="E6" s="103"/>
    </row>
    <row r="7" spans="1:6" hidden="1" outlineLevel="1" x14ac:dyDescent="0.2">
      <c r="C7" s="99" t="s">
        <v>115</v>
      </c>
      <c r="D7" s="100">
        <f>SUM(D3:D5)</f>
        <v>0</v>
      </c>
      <c r="E7" s="103"/>
    </row>
    <row r="8" spans="1:6" collapsed="1" x14ac:dyDescent="0.2">
      <c r="A8" s="101">
        <v>43132</v>
      </c>
      <c r="C8" s="103"/>
      <c r="E8" s="103"/>
    </row>
    <row r="9" spans="1:6" hidden="1" outlineLevel="1" x14ac:dyDescent="0.2">
      <c r="A9" s="20" t="s">
        <v>40</v>
      </c>
      <c r="B9" s="20" t="s">
        <v>41</v>
      </c>
      <c r="C9" s="20" t="s">
        <v>42</v>
      </c>
      <c r="D9" s="20" t="s">
        <v>43</v>
      </c>
      <c r="E9" s="72" t="s">
        <v>44</v>
      </c>
      <c r="F9" s="20" t="s">
        <v>45</v>
      </c>
    </row>
    <row r="10" spans="1:6" hidden="1" outlineLevel="1" x14ac:dyDescent="0.2">
      <c r="A10" s="19"/>
      <c r="B10" s="87"/>
      <c r="C10" s="87"/>
      <c r="D10" s="87"/>
      <c r="E10" s="88"/>
      <c r="F10" s="87"/>
    </row>
    <row r="11" spans="1:6" hidden="1" outlineLevel="1" x14ac:dyDescent="0.2">
      <c r="A11" s="87"/>
      <c r="B11" s="87"/>
      <c r="C11" s="87"/>
      <c r="D11" s="87"/>
      <c r="E11" s="88"/>
      <c r="F11" s="87"/>
    </row>
    <row r="12" spans="1:6" hidden="1" outlineLevel="1" x14ac:dyDescent="0.2">
      <c r="A12" s="87"/>
      <c r="B12" s="87"/>
      <c r="C12" s="87"/>
      <c r="D12" s="87"/>
      <c r="E12" s="88"/>
      <c r="F12" s="87"/>
    </row>
    <row r="13" spans="1:6" hidden="1" outlineLevel="1" x14ac:dyDescent="0.2">
      <c r="C13" s="103"/>
      <c r="E13" s="103"/>
    </row>
    <row r="14" spans="1:6" hidden="1" outlineLevel="1" x14ac:dyDescent="0.2">
      <c r="C14" s="99" t="s">
        <v>115</v>
      </c>
      <c r="D14" s="100">
        <f>SUM(D10:D12)</f>
        <v>0</v>
      </c>
      <c r="E14" s="103"/>
    </row>
    <row r="15" spans="1:6" collapsed="1" x14ac:dyDescent="0.2">
      <c r="A15" s="101">
        <v>43160</v>
      </c>
      <c r="C15" s="103"/>
      <c r="E15" s="103"/>
    </row>
    <row r="16" spans="1:6" hidden="1" outlineLevel="1" x14ac:dyDescent="0.2">
      <c r="A16" s="20" t="s">
        <v>40</v>
      </c>
      <c r="B16" s="20" t="s">
        <v>41</v>
      </c>
      <c r="C16" s="20" t="s">
        <v>42</v>
      </c>
      <c r="D16" s="20" t="s">
        <v>43</v>
      </c>
      <c r="E16" s="72" t="s">
        <v>44</v>
      </c>
      <c r="F16" s="20" t="s">
        <v>45</v>
      </c>
    </row>
    <row r="17" spans="1:8" hidden="1" outlineLevel="1" x14ac:dyDescent="0.2">
      <c r="A17" s="19"/>
      <c r="B17" s="87"/>
      <c r="C17" s="87"/>
      <c r="D17" s="87"/>
      <c r="E17" s="88"/>
      <c r="F17" s="87"/>
    </row>
    <row r="18" spans="1:8" hidden="1" outlineLevel="1" x14ac:dyDescent="0.2">
      <c r="A18" s="87"/>
      <c r="B18" s="87"/>
      <c r="C18" s="87"/>
      <c r="D18" s="87"/>
      <c r="E18" s="88"/>
      <c r="F18" s="87"/>
    </row>
    <row r="19" spans="1:8" hidden="1" outlineLevel="1" x14ac:dyDescent="0.2">
      <c r="A19" s="87"/>
      <c r="B19" s="87"/>
      <c r="C19" s="87"/>
      <c r="D19" s="87"/>
      <c r="E19" s="88"/>
      <c r="F19" s="87"/>
    </row>
    <row r="20" spans="1:8" hidden="1" outlineLevel="1" x14ac:dyDescent="0.2">
      <c r="C20" s="103"/>
      <c r="E20" s="103"/>
    </row>
    <row r="21" spans="1:8" hidden="1" outlineLevel="1" x14ac:dyDescent="0.2">
      <c r="C21" s="99" t="s">
        <v>115</v>
      </c>
      <c r="D21" s="100">
        <f>SUM(D17:D19)</f>
        <v>0</v>
      </c>
      <c r="E21" s="103"/>
    </row>
    <row r="22" spans="1:8" collapsed="1" x14ac:dyDescent="0.2">
      <c r="A22" s="101">
        <v>43191</v>
      </c>
      <c r="C22" s="103"/>
      <c r="E22" s="103"/>
    </row>
    <row r="23" spans="1:8" hidden="1" outlineLevel="1" x14ac:dyDescent="0.2">
      <c r="A23" s="20" t="s">
        <v>40</v>
      </c>
      <c r="B23" s="20" t="s">
        <v>41</v>
      </c>
      <c r="C23" s="20" t="s">
        <v>42</v>
      </c>
      <c r="D23" s="20" t="s">
        <v>43</v>
      </c>
      <c r="E23" s="72" t="s">
        <v>44</v>
      </c>
      <c r="F23" s="20" t="s">
        <v>45</v>
      </c>
    </row>
    <row r="24" spans="1:8" hidden="1" outlineLevel="1" x14ac:dyDescent="0.2">
      <c r="A24" s="19"/>
      <c r="B24" s="87"/>
      <c r="C24" s="87"/>
      <c r="D24" s="87"/>
      <c r="E24" s="88"/>
      <c r="F24" s="87"/>
    </row>
    <row r="25" spans="1:8" hidden="1" outlineLevel="1" x14ac:dyDescent="0.2">
      <c r="A25" s="87"/>
      <c r="B25" s="87"/>
      <c r="C25" s="87"/>
      <c r="D25" s="87"/>
      <c r="E25" s="88"/>
      <c r="F25" s="87"/>
    </row>
    <row r="26" spans="1:8" hidden="1" outlineLevel="1" x14ac:dyDescent="0.2">
      <c r="A26" s="87"/>
      <c r="B26" s="87"/>
      <c r="C26" s="87"/>
      <c r="D26" s="87"/>
      <c r="E26" s="88"/>
      <c r="F26" s="87"/>
    </row>
    <row r="27" spans="1:8" hidden="1" outlineLevel="1" x14ac:dyDescent="0.2">
      <c r="C27" s="103"/>
      <c r="E27" s="103"/>
    </row>
    <row r="28" spans="1:8" hidden="1" outlineLevel="1" x14ac:dyDescent="0.2">
      <c r="C28" s="99" t="s">
        <v>115</v>
      </c>
      <c r="D28" s="100">
        <f>SUM(D24:D26)</f>
        <v>0</v>
      </c>
      <c r="E28" s="103"/>
    </row>
    <row r="29" spans="1:8" x14ac:dyDescent="0.2">
      <c r="A29" s="101">
        <v>43221</v>
      </c>
      <c r="C29" s="103"/>
      <c r="E29" s="103"/>
    </row>
    <row r="30" spans="1:8" outlineLevel="1" x14ac:dyDescent="0.2">
      <c r="A30" s="20" t="s">
        <v>40</v>
      </c>
      <c r="B30" s="20" t="s">
        <v>41</v>
      </c>
      <c r="C30" s="20" t="s">
        <v>42</v>
      </c>
      <c r="D30" s="20" t="s">
        <v>43</v>
      </c>
      <c r="E30" s="72" t="s">
        <v>44</v>
      </c>
      <c r="F30" s="20" t="s">
        <v>45</v>
      </c>
      <c r="G30" s="104"/>
      <c r="H30" s="104"/>
    </row>
    <row r="31" spans="1:8" outlineLevel="1" x14ac:dyDescent="0.2">
      <c r="A31" s="11" t="s">
        <v>13</v>
      </c>
      <c r="B31" s="11" t="s">
        <v>1426</v>
      </c>
      <c r="C31" s="11" t="s">
        <v>1427</v>
      </c>
      <c r="D31" s="11">
        <v>1</v>
      </c>
      <c r="E31" s="12">
        <v>43235</v>
      </c>
      <c r="F31" s="11" t="s">
        <v>1428</v>
      </c>
    </row>
    <row r="32" spans="1:8" outlineLevel="1" x14ac:dyDescent="0.2">
      <c r="A32" s="87"/>
      <c r="B32" s="87"/>
      <c r="C32" s="87"/>
      <c r="D32" s="87"/>
      <c r="E32" s="88"/>
      <c r="F32" s="87"/>
    </row>
    <row r="33" spans="1:6" outlineLevel="1" x14ac:dyDescent="0.2">
      <c r="A33" s="87"/>
      <c r="B33" s="87"/>
      <c r="C33" s="87"/>
      <c r="D33" s="87"/>
      <c r="E33" s="88"/>
      <c r="F33" s="87"/>
    </row>
    <row r="34" spans="1:6" outlineLevel="1" x14ac:dyDescent="0.2">
      <c r="C34" s="103"/>
      <c r="E34" s="103"/>
    </row>
    <row r="35" spans="1:6" outlineLevel="1" x14ac:dyDescent="0.2">
      <c r="C35" s="99" t="s">
        <v>115</v>
      </c>
      <c r="D35" s="100">
        <f>SUM(D31:D33)</f>
        <v>1</v>
      </c>
      <c r="E35" s="103"/>
    </row>
    <row r="36" spans="1:6" collapsed="1" x14ac:dyDescent="0.2">
      <c r="A36" s="101">
        <v>43252</v>
      </c>
      <c r="C36" s="103"/>
      <c r="E36" s="103"/>
    </row>
    <row r="37" spans="1:6" hidden="1" outlineLevel="1" x14ac:dyDescent="0.2">
      <c r="A37" s="20" t="s">
        <v>40</v>
      </c>
      <c r="B37" s="20" t="s">
        <v>41</v>
      </c>
      <c r="C37" s="20" t="s">
        <v>42</v>
      </c>
      <c r="D37" s="20" t="s">
        <v>43</v>
      </c>
      <c r="E37" s="72" t="s">
        <v>44</v>
      </c>
      <c r="F37" s="20" t="s">
        <v>45</v>
      </c>
    </row>
    <row r="38" spans="1:6" hidden="1" outlineLevel="1" x14ac:dyDescent="0.2">
      <c r="A38" s="19"/>
      <c r="B38" s="87"/>
      <c r="C38" s="87"/>
      <c r="D38" s="87"/>
      <c r="E38" s="88"/>
      <c r="F38" s="87"/>
    </row>
    <row r="39" spans="1:6" hidden="1" outlineLevel="1" x14ac:dyDescent="0.2">
      <c r="A39" s="87"/>
      <c r="B39" s="87"/>
      <c r="C39" s="87"/>
      <c r="D39" s="87"/>
      <c r="E39" s="88"/>
      <c r="F39" s="87"/>
    </row>
    <row r="40" spans="1:6" hidden="1" outlineLevel="1" x14ac:dyDescent="0.2">
      <c r="A40" s="87"/>
      <c r="B40" s="87"/>
      <c r="C40" s="87"/>
      <c r="D40" s="87"/>
      <c r="E40" s="88"/>
      <c r="F40" s="87"/>
    </row>
    <row r="41" spans="1:6" hidden="1" outlineLevel="1" x14ac:dyDescent="0.2">
      <c r="C41" s="103"/>
      <c r="E41" s="103"/>
    </row>
    <row r="42" spans="1:6" hidden="1" outlineLevel="1" x14ac:dyDescent="0.2">
      <c r="C42" s="99" t="s">
        <v>115</v>
      </c>
      <c r="D42" s="100">
        <f>SUM(D38:D40)</f>
        <v>0</v>
      </c>
      <c r="E42" s="103"/>
    </row>
    <row r="43" spans="1:6" collapsed="1" x14ac:dyDescent="0.2">
      <c r="A43" s="101">
        <v>43282</v>
      </c>
      <c r="C43" s="103"/>
      <c r="E43" s="103"/>
    </row>
    <row r="44" spans="1:6" hidden="1" outlineLevel="1" x14ac:dyDescent="0.2">
      <c r="A44" s="20" t="s">
        <v>40</v>
      </c>
      <c r="B44" s="20" t="s">
        <v>41</v>
      </c>
      <c r="C44" s="20" t="s">
        <v>42</v>
      </c>
      <c r="D44" s="20" t="s">
        <v>43</v>
      </c>
      <c r="E44" s="72" t="s">
        <v>44</v>
      </c>
      <c r="F44" s="20" t="s">
        <v>45</v>
      </c>
    </row>
    <row r="45" spans="1:6" hidden="1" outlineLevel="1" x14ac:dyDescent="0.2">
      <c r="A45" s="19"/>
      <c r="B45" s="87"/>
      <c r="C45" s="87"/>
      <c r="D45" s="87"/>
      <c r="E45" s="88"/>
      <c r="F45" s="87"/>
    </row>
    <row r="46" spans="1:6" hidden="1" outlineLevel="1" x14ac:dyDescent="0.2">
      <c r="A46" s="87"/>
      <c r="B46" s="87"/>
      <c r="C46" s="87"/>
      <c r="D46" s="87"/>
      <c r="E46" s="88"/>
      <c r="F46" s="87"/>
    </row>
    <row r="47" spans="1:6" hidden="1" outlineLevel="1" x14ac:dyDescent="0.2">
      <c r="A47" s="87"/>
      <c r="B47" s="87"/>
      <c r="C47" s="87"/>
      <c r="D47" s="87"/>
      <c r="E47" s="88"/>
      <c r="F47" s="87"/>
    </row>
    <row r="48" spans="1:6" hidden="1" outlineLevel="1" x14ac:dyDescent="0.2">
      <c r="C48" s="103"/>
      <c r="E48" s="103"/>
    </row>
    <row r="49" spans="1:6" hidden="1" outlineLevel="1" x14ac:dyDescent="0.2">
      <c r="C49" s="99" t="s">
        <v>115</v>
      </c>
      <c r="D49" s="100">
        <f>SUM(D45:D47)</f>
        <v>0</v>
      </c>
      <c r="E49" s="103"/>
    </row>
    <row r="50" spans="1:6" collapsed="1" x14ac:dyDescent="0.2">
      <c r="A50" s="101">
        <v>43313</v>
      </c>
      <c r="C50" s="103"/>
      <c r="E50" s="103"/>
    </row>
    <row r="51" spans="1:6" hidden="1" outlineLevel="1" x14ac:dyDescent="0.2">
      <c r="A51" s="20" t="s">
        <v>40</v>
      </c>
      <c r="B51" s="20" t="s">
        <v>41</v>
      </c>
      <c r="C51" s="20" t="s">
        <v>42</v>
      </c>
      <c r="D51" s="20" t="s">
        <v>43</v>
      </c>
      <c r="E51" s="72" t="s">
        <v>44</v>
      </c>
      <c r="F51" s="20" t="s">
        <v>45</v>
      </c>
    </row>
    <row r="52" spans="1:6" hidden="1" outlineLevel="1" x14ac:dyDescent="0.2">
      <c r="A52" s="19"/>
      <c r="B52" s="87"/>
      <c r="C52" s="87"/>
      <c r="D52" s="87"/>
      <c r="E52" s="88"/>
      <c r="F52" s="87"/>
    </row>
    <row r="53" spans="1:6" hidden="1" outlineLevel="1" x14ac:dyDescent="0.2">
      <c r="A53" s="87"/>
      <c r="B53" s="87"/>
      <c r="C53" s="87"/>
      <c r="D53" s="87"/>
      <c r="E53" s="88"/>
      <c r="F53" s="87"/>
    </row>
    <row r="54" spans="1:6" hidden="1" outlineLevel="1" x14ac:dyDescent="0.2">
      <c r="A54" s="87"/>
      <c r="B54" s="87"/>
      <c r="C54" s="87"/>
      <c r="D54" s="87"/>
      <c r="E54" s="88"/>
      <c r="F54" s="87"/>
    </row>
    <row r="55" spans="1:6" hidden="1" outlineLevel="1" x14ac:dyDescent="0.2">
      <c r="C55" s="103"/>
      <c r="E55" s="103"/>
    </row>
    <row r="56" spans="1:6" hidden="1" outlineLevel="1" x14ac:dyDescent="0.2">
      <c r="C56" s="99" t="s">
        <v>115</v>
      </c>
      <c r="D56" s="100">
        <f>SUM(D52:D54)</f>
        <v>0</v>
      </c>
      <c r="E56" s="103"/>
    </row>
    <row r="57" spans="1:6" collapsed="1" x14ac:dyDescent="0.2">
      <c r="A57" s="101">
        <v>43344</v>
      </c>
      <c r="C57" s="103"/>
      <c r="E57" s="103"/>
    </row>
    <row r="58" spans="1:6" hidden="1" outlineLevel="1" x14ac:dyDescent="0.2">
      <c r="A58" s="20" t="s">
        <v>40</v>
      </c>
      <c r="B58" s="20" t="s">
        <v>41</v>
      </c>
      <c r="C58" s="20" t="s">
        <v>42</v>
      </c>
      <c r="D58" s="20" t="s">
        <v>43</v>
      </c>
      <c r="E58" s="72" t="s">
        <v>44</v>
      </c>
      <c r="F58" s="20" t="s">
        <v>45</v>
      </c>
    </row>
    <row r="59" spans="1:6" hidden="1" outlineLevel="1" x14ac:dyDescent="0.2">
      <c r="A59" s="19"/>
      <c r="B59" s="87"/>
      <c r="C59" s="87"/>
      <c r="D59" s="87"/>
      <c r="E59" s="88"/>
      <c r="F59" s="87"/>
    </row>
    <row r="60" spans="1:6" hidden="1" outlineLevel="1" x14ac:dyDescent="0.2">
      <c r="A60" s="87"/>
      <c r="B60" s="87"/>
      <c r="C60" s="87"/>
      <c r="D60" s="87"/>
      <c r="E60" s="88"/>
      <c r="F60" s="87"/>
    </row>
    <row r="61" spans="1:6" hidden="1" outlineLevel="1" x14ac:dyDescent="0.2">
      <c r="A61" s="87"/>
      <c r="B61" s="87"/>
      <c r="C61" s="87"/>
      <c r="D61" s="87"/>
      <c r="E61" s="88"/>
      <c r="F61" s="87"/>
    </row>
    <row r="62" spans="1:6" hidden="1" outlineLevel="1" x14ac:dyDescent="0.2">
      <c r="C62" s="103"/>
      <c r="E62" s="103"/>
    </row>
    <row r="63" spans="1:6" hidden="1" outlineLevel="1" x14ac:dyDescent="0.2">
      <c r="C63" s="99" t="s">
        <v>115</v>
      </c>
      <c r="D63" s="100">
        <f>SUM(D59:D61)</f>
        <v>0</v>
      </c>
      <c r="E63" s="103"/>
    </row>
    <row r="64" spans="1:6" collapsed="1" x14ac:dyDescent="0.2">
      <c r="A64" s="101">
        <v>43374</v>
      </c>
      <c r="C64" s="103"/>
      <c r="E64" s="103"/>
    </row>
    <row r="65" spans="1:6" hidden="1" outlineLevel="1" x14ac:dyDescent="0.2">
      <c r="A65" s="20" t="s">
        <v>40</v>
      </c>
      <c r="B65" s="20" t="s">
        <v>41</v>
      </c>
      <c r="C65" s="20" t="s">
        <v>42</v>
      </c>
      <c r="D65" s="20" t="s">
        <v>43</v>
      </c>
      <c r="E65" s="72" t="s">
        <v>44</v>
      </c>
      <c r="F65" s="20" t="s">
        <v>45</v>
      </c>
    </row>
    <row r="66" spans="1:6" hidden="1" outlineLevel="1" x14ac:dyDescent="0.2">
      <c r="A66" s="19"/>
      <c r="B66" s="87"/>
      <c r="C66" s="87"/>
      <c r="D66" s="87"/>
      <c r="E66" s="88"/>
      <c r="F66" s="87"/>
    </row>
    <row r="67" spans="1:6" hidden="1" outlineLevel="1" x14ac:dyDescent="0.2">
      <c r="A67" s="87"/>
      <c r="B67" s="87"/>
      <c r="C67" s="87"/>
      <c r="D67" s="87"/>
      <c r="E67" s="88"/>
      <c r="F67" s="87"/>
    </row>
    <row r="68" spans="1:6" hidden="1" outlineLevel="1" x14ac:dyDescent="0.2">
      <c r="A68" s="87"/>
      <c r="B68" s="87"/>
      <c r="C68" s="87"/>
      <c r="D68" s="87"/>
      <c r="E68" s="88"/>
      <c r="F68" s="87"/>
    </row>
    <row r="69" spans="1:6" hidden="1" outlineLevel="1" x14ac:dyDescent="0.2">
      <c r="C69" s="103"/>
      <c r="E69" s="103"/>
    </row>
    <row r="70" spans="1:6" ht="15" hidden="1" customHeight="1" outlineLevel="1" x14ac:dyDescent="0.2">
      <c r="C70" s="99" t="s">
        <v>115</v>
      </c>
      <c r="D70" s="100">
        <f>SUM(D66:D68)</f>
        <v>0</v>
      </c>
      <c r="E70" s="103"/>
    </row>
    <row r="71" spans="1:6" collapsed="1" x14ac:dyDescent="0.2">
      <c r="A71" s="101">
        <v>43405</v>
      </c>
      <c r="C71" s="103"/>
      <c r="E71" s="103"/>
    </row>
    <row r="72" spans="1:6" hidden="1" outlineLevel="1" x14ac:dyDescent="0.2">
      <c r="A72" s="20" t="s">
        <v>40</v>
      </c>
      <c r="B72" s="20" t="s">
        <v>41</v>
      </c>
      <c r="C72" s="20" t="s">
        <v>42</v>
      </c>
      <c r="D72" s="20" t="s">
        <v>43</v>
      </c>
      <c r="E72" s="72" t="s">
        <v>44</v>
      </c>
      <c r="F72" s="20" t="s">
        <v>45</v>
      </c>
    </row>
    <row r="73" spans="1:6" hidden="1" outlineLevel="1" x14ac:dyDescent="0.2">
      <c r="A73" s="19"/>
      <c r="B73" s="87"/>
      <c r="C73" s="87"/>
      <c r="D73" s="87"/>
      <c r="E73" s="88"/>
      <c r="F73" s="87"/>
    </row>
    <row r="74" spans="1:6" hidden="1" outlineLevel="1" x14ac:dyDescent="0.2">
      <c r="A74" s="87"/>
      <c r="B74" s="87"/>
      <c r="C74" s="87"/>
      <c r="D74" s="87"/>
      <c r="E74" s="88"/>
      <c r="F74" s="87"/>
    </row>
    <row r="75" spans="1:6" hidden="1" outlineLevel="1" x14ac:dyDescent="0.2">
      <c r="A75" s="87"/>
      <c r="B75" s="87"/>
      <c r="C75" s="87"/>
      <c r="D75" s="87"/>
      <c r="E75" s="88"/>
      <c r="F75" s="87"/>
    </row>
    <row r="76" spans="1:6" hidden="1" outlineLevel="1" x14ac:dyDescent="0.2">
      <c r="C76" s="103"/>
      <c r="E76" s="103"/>
    </row>
    <row r="77" spans="1:6" hidden="1" outlineLevel="1" x14ac:dyDescent="0.2">
      <c r="C77" s="99" t="s">
        <v>115</v>
      </c>
      <c r="D77" s="100">
        <f>SUM(D73:D75)</f>
        <v>0</v>
      </c>
      <c r="E77" s="103"/>
    </row>
    <row r="78" spans="1:6" collapsed="1" x14ac:dyDescent="0.2">
      <c r="A78" s="101">
        <v>43435</v>
      </c>
      <c r="C78" s="103"/>
      <c r="E78" s="103"/>
    </row>
    <row r="79" spans="1:6" hidden="1" outlineLevel="1" x14ac:dyDescent="0.2">
      <c r="A79" s="20" t="s">
        <v>40</v>
      </c>
      <c r="B79" s="20" t="s">
        <v>41</v>
      </c>
      <c r="C79" s="20" t="s">
        <v>42</v>
      </c>
      <c r="D79" s="20" t="s">
        <v>43</v>
      </c>
      <c r="E79" s="72" t="s">
        <v>44</v>
      </c>
      <c r="F79" s="20" t="s">
        <v>45</v>
      </c>
    </row>
    <row r="80" spans="1:6" hidden="1" outlineLevel="1" x14ac:dyDescent="0.2">
      <c r="A80" s="19"/>
      <c r="B80" s="87"/>
      <c r="C80" s="87"/>
      <c r="D80" s="87"/>
      <c r="E80" s="88"/>
      <c r="F80" s="87"/>
    </row>
    <row r="81" spans="1:6" hidden="1" outlineLevel="1" x14ac:dyDescent="0.2">
      <c r="A81" s="87"/>
      <c r="B81" s="87"/>
      <c r="C81" s="87"/>
      <c r="D81" s="87"/>
      <c r="E81" s="88"/>
      <c r="F81" s="87"/>
    </row>
    <row r="82" spans="1:6" hidden="1" outlineLevel="1" x14ac:dyDescent="0.2">
      <c r="A82" s="87"/>
      <c r="B82" s="87"/>
      <c r="C82" s="87"/>
      <c r="D82" s="87"/>
      <c r="E82" s="88"/>
      <c r="F82" s="87"/>
    </row>
    <row r="83" spans="1:6" hidden="1" outlineLevel="1" x14ac:dyDescent="0.2">
      <c r="C83" s="103"/>
      <c r="E83" s="103"/>
    </row>
    <row r="84" spans="1:6" hidden="1" outlineLevel="1" x14ac:dyDescent="0.2">
      <c r="C84" s="99" t="s">
        <v>115</v>
      </c>
      <c r="D84" s="100">
        <f>SUM(D80:D82)</f>
        <v>0</v>
      </c>
      <c r="E84" s="10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H90"/>
  <sheetViews>
    <sheetView zoomScale="90" zoomScaleNormal="90" workbookViewId="0">
      <selection activeCell="D41" sqref="D41"/>
    </sheetView>
  </sheetViews>
  <sheetFormatPr defaultColWidth="9.140625" defaultRowHeight="12.75" outlineLevelRow="1" x14ac:dyDescent="0.2"/>
  <cols>
    <col min="1" max="1" width="13" style="102" customWidth="1"/>
    <col min="2" max="2" width="19.140625" style="102" customWidth="1"/>
    <col min="3" max="3" width="17.42578125" style="102" bestFit="1" customWidth="1"/>
    <col min="4" max="4" width="14.140625" style="102" customWidth="1"/>
    <col min="5" max="5" width="12.28515625" style="102" customWidth="1"/>
    <col min="6" max="6" width="100" style="102" customWidth="1"/>
    <col min="7" max="16384" width="9.140625" style="102"/>
  </cols>
  <sheetData>
    <row r="1" spans="1:6" collapsed="1" x14ac:dyDescent="0.2">
      <c r="A1" s="101">
        <v>43101</v>
      </c>
      <c r="C1" s="103"/>
      <c r="E1" s="103"/>
    </row>
    <row r="2" spans="1:6" hidden="1" outlineLevel="1" x14ac:dyDescent="0.2">
      <c r="A2" s="20" t="s">
        <v>40</v>
      </c>
      <c r="B2" s="20" t="s">
        <v>41</v>
      </c>
      <c r="C2" s="20" t="s">
        <v>42</v>
      </c>
      <c r="D2" s="20" t="s">
        <v>43</v>
      </c>
      <c r="E2" s="72" t="s">
        <v>44</v>
      </c>
      <c r="F2" s="20" t="s">
        <v>45</v>
      </c>
    </row>
    <row r="3" spans="1:6" hidden="1" outlineLevel="1" x14ac:dyDescent="0.2">
      <c r="A3" s="11" t="s">
        <v>16</v>
      </c>
      <c r="B3" s="86" t="s">
        <v>1429</v>
      </c>
      <c r="C3" s="11" t="s">
        <v>1430</v>
      </c>
      <c r="D3" s="11">
        <v>1.1200000000000001</v>
      </c>
      <c r="E3" s="12">
        <v>43119</v>
      </c>
      <c r="F3" s="11" t="s">
        <v>109</v>
      </c>
    </row>
    <row r="4" spans="1:6" hidden="1" outlineLevel="1" x14ac:dyDescent="0.2">
      <c r="A4" s="11" t="s">
        <v>16</v>
      </c>
      <c r="B4" s="86" t="s">
        <v>1429</v>
      </c>
      <c r="C4" s="11" t="s">
        <v>1430</v>
      </c>
      <c r="D4" s="11">
        <v>0.56999999999999995</v>
      </c>
      <c r="E4" s="12">
        <v>43119</v>
      </c>
      <c r="F4" s="11" t="s">
        <v>109</v>
      </c>
    </row>
    <row r="5" spans="1:6" hidden="1" outlineLevel="1" x14ac:dyDescent="0.2">
      <c r="A5" s="11" t="s">
        <v>16</v>
      </c>
      <c r="B5" s="86" t="s">
        <v>1429</v>
      </c>
      <c r="C5" s="11" t="s">
        <v>1430</v>
      </c>
      <c r="D5" s="11">
        <v>3.97</v>
      </c>
      <c r="E5" s="12">
        <v>43125</v>
      </c>
      <c r="F5" s="11" t="s">
        <v>109</v>
      </c>
    </row>
    <row r="6" spans="1:6" hidden="1" outlineLevel="1" x14ac:dyDescent="0.2">
      <c r="A6" s="11" t="s">
        <v>16</v>
      </c>
      <c r="B6" s="86" t="s">
        <v>1429</v>
      </c>
      <c r="C6" s="11" t="s">
        <v>1430</v>
      </c>
      <c r="D6" s="11">
        <v>7.51</v>
      </c>
      <c r="E6" s="12">
        <v>43124</v>
      </c>
      <c r="F6" s="11" t="s">
        <v>109</v>
      </c>
    </row>
    <row r="7" spans="1:6" hidden="1" outlineLevel="1" x14ac:dyDescent="0.2">
      <c r="A7" s="11" t="s">
        <v>16</v>
      </c>
      <c r="B7" s="86" t="s">
        <v>1429</v>
      </c>
      <c r="C7" s="11" t="s">
        <v>1430</v>
      </c>
      <c r="D7" s="11">
        <v>4.83</v>
      </c>
      <c r="E7" s="12">
        <v>43123</v>
      </c>
      <c r="F7" s="11" t="s">
        <v>109</v>
      </c>
    </row>
    <row r="8" spans="1:6" hidden="1" outlineLevel="1" x14ac:dyDescent="0.2">
      <c r="C8" s="103"/>
      <c r="E8" s="103"/>
    </row>
    <row r="9" spans="1:6" hidden="1" outlineLevel="1" x14ac:dyDescent="0.2">
      <c r="C9" s="99" t="s">
        <v>115</v>
      </c>
      <c r="D9" s="100">
        <f>SUM(D3:D7)</f>
        <v>18</v>
      </c>
      <c r="E9" s="103"/>
    </row>
    <row r="10" spans="1:6" collapsed="1" x14ac:dyDescent="0.2">
      <c r="A10" s="101">
        <v>43132</v>
      </c>
      <c r="C10" s="103"/>
      <c r="E10" s="103"/>
    </row>
    <row r="11" spans="1:6" hidden="1" outlineLevel="1" x14ac:dyDescent="0.2">
      <c r="A11" s="20" t="s">
        <v>40</v>
      </c>
      <c r="B11" s="20" t="s">
        <v>41</v>
      </c>
      <c r="C11" s="20" t="s">
        <v>42</v>
      </c>
      <c r="D11" s="20" t="s">
        <v>43</v>
      </c>
      <c r="E11" s="72" t="s">
        <v>44</v>
      </c>
      <c r="F11" s="20" t="s">
        <v>45</v>
      </c>
    </row>
    <row r="12" spans="1:6" hidden="1" outlineLevel="1" x14ac:dyDescent="0.2">
      <c r="A12" s="11" t="s">
        <v>16</v>
      </c>
      <c r="B12" s="86" t="s">
        <v>1429</v>
      </c>
      <c r="C12" s="11" t="s">
        <v>1430</v>
      </c>
      <c r="D12" s="11">
        <v>3.7</v>
      </c>
      <c r="E12" s="12">
        <v>43138</v>
      </c>
      <c r="F12" s="11" t="s">
        <v>109</v>
      </c>
    </row>
    <row r="13" spans="1:6" hidden="1" outlineLevel="1" x14ac:dyDescent="0.2">
      <c r="A13" s="11" t="s">
        <v>16</v>
      </c>
      <c r="B13" s="86" t="s">
        <v>1429</v>
      </c>
      <c r="C13" s="11" t="s">
        <v>1430</v>
      </c>
      <c r="D13" s="11">
        <v>0.27</v>
      </c>
      <c r="E13" s="12">
        <v>43133</v>
      </c>
      <c r="F13" s="11" t="s">
        <v>109</v>
      </c>
    </row>
    <row r="14" spans="1:6" hidden="1" outlineLevel="1" x14ac:dyDescent="0.2">
      <c r="A14" s="11" t="s">
        <v>16</v>
      </c>
      <c r="B14" s="86" t="s">
        <v>1429</v>
      </c>
      <c r="C14" s="11" t="s">
        <v>1430</v>
      </c>
      <c r="D14" s="11">
        <v>0.23</v>
      </c>
      <c r="E14" s="12">
        <v>43132</v>
      </c>
      <c r="F14" s="11" t="s">
        <v>109</v>
      </c>
    </row>
    <row r="15" spans="1:6" hidden="1" outlineLevel="1" x14ac:dyDescent="0.2">
      <c r="A15" s="11" t="s">
        <v>16</v>
      </c>
      <c r="B15" s="86" t="s">
        <v>1429</v>
      </c>
      <c r="C15" s="11" t="s">
        <v>1430</v>
      </c>
      <c r="D15" s="11">
        <v>5.41</v>
      </c>
      <c r="E15" s="12">
        <v>43147</v>
      </c>
      <c r="F15" s="11" t="s">
        <v>109</v>
      </c>
    </row>
    <row r="16" spans="1:6" hidden="1" outlineLevel="1" x14ac:dyDescent="0.2">
      <c r="A16" s="11" t="s">
        <v>16</v>
      </c>
      <c r="B16" s="86" t="s">
        <v>1429</v>
      </c>
      <c r="C16" s="11" t="s">
        <v>1430</v>
      </c>
      <c r="D16" s="11">
        <v>5.45</v>
      </c>
      <c r="E16" s="12">
        <v>43153</v>
      </c>
      <c r="F16" s="11" t="s">
        <v>109</v>
      </c>
    </row>
    <row r="17" spans="1:6" hidden="1" outlineLevel="1" x14ac:dyDescent="0.2">
      <c r="A17" s="11" t="s">
        <v>16</v>
      </c>
      <c r="B17" s="86" t="s">
        <v>1429</v>
      </c>
      <c r="C17" s="11" t="s">
        <v>1430</v>
      </c>
      <c r="D17" s="11">
        <v>5.74</v>
      </c>
      <c r="E17" s="12">
        <v>43152</v>
      </c>
      <c r="F17" s="11" t="s">
        <v>109</v>
      </c>
    </row>
    <row r="18" spans="1:6" hidden="1" outlineLevel="1" x14ac:dyDescent="0.2">
      <c r="A18" s="11" t="s">
        <v>16</v>
      </c>
      <c r="B18" s="86" t="s">
        <v>1429</v>
      </c>
      <c r="C18" s="11" t="s">
        <v>1430</v>
      </c>
      <c r="D18" s="11">
        <v>2.8</v>
      </c>
      <c r="E18" s="12">
        <v>43151</v>
      </c>
      <c r="F18" s="11" t="s">
        <v>109</v>
      </c>
    </row>
    <row r="19" spans="1:6" hidden="1" outlineLevel="1" x14ac:dyDescent="0.2">
      <c r="C19" s="103"/>
      <c r="E19" s="103"/>
    </row>
    <row r="20" spans="1:6" hidden="1" outlineLevel="1" x14ac:dyDescent="0.2">
      <c r="C20" s="99" t="s">
        <v>115</v>
      </c>
      <c r="D20" s="100">
        <f>SUM(D12:D18)</f>
        <v>23.599999999999998</v>
      </c>
      <c r="E20" s="103"/>
    </row>
    <row r="21" spans="1:6" collapsed="1" x14ac:dyDescent="0.2">
      <c r="A21" s="101">
        <v>43160</v>
      </c>
      <c r="C21" s="103"/>
      <c r="E21" s="103"/>
    </row>
    <row r="22" spans="1:6" hidden="1" outlineLevel="1" x14ac:dyDescent="0.2">
      <c r="A22" s="20" t="s">
        <v>40</v>
      </c>
      <c r="B22" s="20" t="s">
        <v>41</v>
      </c>
      <c r="C22" s="20" t="s">
        <v>42</v>
      </c>
      <c r="D22" s="20" t="s">
        <v>43</v>
      </c>
      <c r="E22" s="72" t="s">
        <v>44</v>
      </c>
      <c r="F22" s="20" t="s">
        <v>45</v>
      </c>
    </row>
    <row r="23" spans="1:6" hidden="1" outlineLevel="1" x14ac:dyDescent="0.2">
      <c r="A23" s="19"/>
      <c r="B23" s="87"/>
      <c r="C23" s="87"/>
      <c r="D23" s="87"/>
      <c r="E23" s="88"/>
      <c r="F23" s="87"/>
    </row>
    <row r="24" spans="1:6" hidden="1" outlineLevel="1" x14ac:dyDescent="0.2">
      <c r="A24" s="87"/>
      <c r="B24" s="87"/>
      <c r="C24" s="87"/>
      <c r="D24" s="87"/>
      <c r="E24" s="88"/>
      <c r="F24" s="87"/>
    </row>
    <row r="25" spans="1:6" hidden="1" outlineLevel="1" x14ac:dyDescent="0.2">
      <c r="A25" s="87"/>
      <c r="B25" s="87"/>
      <c r="C25" s="87"/>
      <c r="D25" s="87"/>
      <c r="E25" s="88"/>
      <c r="F25" s="87"/>
    </row>
    <row r="26" spans="1:6" hidden="1" outlineLevel="1" x14ac:dyDescent="0.2">
      <c r="C26" s="103"/>
      <c r="E26" s="103"/>
    </row>
    <row r="27" spans="1:6" hidden="1" outlineLevel="1" x14ac:dyDescent="0.2">
      <c r="C27" s="99" t="s">
        <v>115</v>
      </c>
      <c r="D27" s="100">
        <f>SUM(D23:D25)</f>
        <v>0</v>
      </c>
      <c r="E27" s="103"/>
    </row>
    <row r="28" spans="1:6" collapsed="1" x14ac:dyDescent="0.2">
      <c r="A28" s="101">
        <v>43191</v>
      </c>
      <c r="C28" s="103"/>
      <c r="E28" s="103"/>
    </row>
    <row r="29" spans="1:6" hidden="1" outlineLevel="1" x14ac:dyDescent="0.2">
      <c r="A29" s="20" t="s">
        <v>40</v>
      </c>
      <c r="B29" s="20" t="s">
        <v>41</v>
      </c>
      <c r="C29" s="20" t="s">
        <v>42</v>
      </c>
      <c r="D29" s="20" t="s">
        <v>43</v>
      </c>
      <c r="E29" s="72" t="s">
        <v>44</v>
      </c>
      <c r="F29" s="20" t="s">
        <v>45</v>
      </c>
    </row>
    <row r="30" spans="1:6" hidden="1" outlineLevel="1" x14ac:dyDescent="0.2">
      <c r="A30" s="19"/>
      <c r="B30" s="87"/>
      <c r="C30" s="87"/>
      <c r="D30" s="87"/>
      <c r="E30" s="88"/>
      <c r="F30" s="87"/>
    </row>
    <row r="31" spans="1:6" hidden="1" outlineLevel="1" x14ac:dyDescent="0.2">
      <c r="A31" s="87"/>
      <c r="B31" s="87"/>
      <c r="C31" s="87"/>
      <c r="D31" s="87"/>
      <c r="E31" s="88"/>
      <c r="F31" s="87"/>
    </row>
    <row r="32" spans="1:6" hidden="1" outlineLevel="1" x14ac:dyDescent="0.2">
      <c r="A32" s="87"/>
      <c r="B32" s="87"/>
      <c r="C32" s="87"/>
      <c r="D32" s="87"/>
      <c r="E32" s="88"/>
      <c r="F32" s="87"/>
    </row>
    <row r="33" spans="1:8" hidden="1" outlineLevel="1" x14ac:dyDescent="0.2">
      <c r="C33" s="103"/>
      <c r="E33" s="103"/>
    </row>
    <row r="34" spans="1:8" hidden="1" outlineLevel="1" x14ac:dyDescent="0.2">
      <c r="C34" s="99" t="s">
        <v>115</v>
      </c>
      <c r="D34" s="100">
        <f>SUM(D30:D32)</f>
        <v>0</v>
      </c>
      <c r="E34" s="103"/>
    </row>
    <row r="35" spans="1:8" x14ac:dyDescent="0.2">
      <c r="A35" s="101">
        <v>43221</v>
      </c>
      <c r="C35" s="103"/>
      <c r="E35" s="103"/>
    </row>
    <row r="36" spans="1:8" outlineLevel="1" x14ac:dyDescent="0.2">
      <c r="A36" s="20" t="s">
        <v>40</v>
      </c>
      <c r="B36" s="20" t="s">
        <v>41</v>
      </c>
      <c r="C36" s="20" t="s">
        <v>42</v>
      </c>
      <c r="D36" s="20" t="s">
        <v>43</v>
      </c>
      <c r="E36" s="72" t="s">
        <v>44</v>
      </c>
      <c r="F36" s="20" t="s">
        <v>45</v>
      </c>
      <c r="G36" s="104"/>
      <c r="H36" s="104"/>
    </row>
    <row r="37" spans="1:8" outlineLevel="1" x14ac:dyDescent="0.2">
      <c r="A37" s="19"/>
      <c r="B37" s="87"/>
      <c r="C37" s="87"/>
      <c r="D37" s="87"/>
      <c r="E37" s="88"/>
      <c r="F37" s="87"/>
    </row>
    <row r="38" spans="1:8" outlineLevel="1" x14ac:dyDescent="0.2">
      <c r="A38" s="87"/>
      <c r="B38" s="87"/>
      <c r="C38" s="87"/>
      <c r="D38" s="87"/>
      <c r="E38" s="88"/>
      <c r="F38" s="87"/>
    </row>
    <row r="39" spans="1:8" outlineLevel="1" x14ac:dyDescent="0.2">
      <c r="A39" s="87"/>
      <c r="B39" s="87"/>
      <c r="C39" s="87"/>
      <c r="D39" s="87"/>
      <c r="E39" s="88"/>
      <c r="F39" s="87"/>
    </row>
    <row r="40" spans="1:8" outlineLevel="1" x14ac:dyDescent="0.2">
      <c r="C40" s="103"/>
      <c r="E40" s="103"/>
    </row>
    <row r="41" spans="1:8" outlineLevel="1" x14ac:dyDescent="0.2">
      <c r="C41" s="99" t="s">
        <v>115</v>
      </c>
      <c r="D41" s="100">
        <f>SUM(D37:D39)</f>
        <v>0</v>
      </c>
      <c r="E41" s="103"/>
    </row>
    <row r="42" spans="1:8" collapsed="1" x14ac:dyDescent="0.2">
      <c r="A42" s="101">
        <v>43252</v>
      </c>
      <c r="C42" s="103"/>
      <c r="E42" s="103"/>
    </row>
    <row r="43" spans="1:8" hidden="1" outlineLevel="1" x14ac:dyDescent="0.2">
      <c r="A43" s="20" t="s">
        <v>40</v>
      </c>
      <c r="B43" s="20" t="s">
        <v>41</v>
      </c>
      <c r="C43" s="20" t="s">
        <v>42</v>
      </c>
      <c r="D43" s="20" t="s">
        <v>43</v>
      </c>
      <c r="E43" s="72" t="s">
        <v>44</v>
      </c>
      <c r="F43" s="20" t="s">
        <v>45</v>
      </c>
    </row>
    <row r="44" spans="1:8" hidden="1" outlineLevel="1" x14ac:dyDescent="0.2">
      <c r="A44" s="19"/>
      <c r="B44" s="87"/>
      <c r="C44" s="87"/>
      <c r="D44" s="87"/>
      <c r="E44" s="88"/>
      <c r="F44" s="87"/>
    </row>
    <row r="45" spans="1:8" hidden="1" outlineLevel="1" x14ac:dyDescent="0.2">
      <c r="A45" s="87"/>
      <c r="B45" s="87"/>
      <c r="C45" s="87"/>
      <c r="D45" s="87"/>
      <c r="E45" s="88"/>
      <c r="F45" s="87"/>
    </row>
    <row r="46" spans="1:8" hidden="1" outlineLevel="1" x14ac:dyDescent="0.2">
      <c r="A46" s="87"/>
      <c r="B46" s="87"/>
      <c r="C46" s="87"/>
      <c r="D46" s="87"/>
      <c r="E46" s="88"/>
      <c r="F46" s="87"/>
    </row>
    <row r="47" spans="1:8" hidden="1" outlineLevel="1" x14ac:dyDescent="0.2">
      <c r="C47" s="103"/>
      <c r="E47" s="103"/>
    </row>
    <row r="48" spans="1:8" hidden="1" outlineLevel="1" x14ac:dyDescent="0.2">
      <c r="C48" s="99" t="s">
        <v>115</v>
      </c>
      <c r="D48" s="100">
        <f>SUM(D44:D46)</f>
        <v>0</v>
      </c>
      <c r="E48" s="103"/>
    </row>
    <row r="49" spans="1:6" collapsed="1" x14ac:dyDescent="0.2">
      <c r="A49" s="101">
        <v>43282</v>
      </c>
      <c r="C49" s="103"/>
      <c r="E49" s="103"/>
    </row>
    <row r="50" spans="1:6" hidden="1" outlineLevel="1" x14ac:dyDescent="0.2">
      <c r="A50" s="20" t="s">
        <v>40</v>
      </c>
      <c r="B50" s="20" t="s">
        <v>41</v>
      </c>
      <c r="C50" s="20" t="s">
        <v>42</v>
      </c>
      <c r="D50" s="20" t="s">
        <v>43</v>
      </c>
      <c r="E50" s="72" t="s">
        <v>44</v>
      </c>
      <c r="F50" s="20" t="s">
        <v>45</v>
      </c>
    </row>
    <row r="51" spans="1:6" hidden="1" outlineLevel="1" x14ac:dyDescent="0.2">
      <c r="A51" s="19"/>
      <c r="B51" s="87"/>
      <c r="C51" s="87"/>
      <c r="D51" s="87"/>
      <c r="E51" s="88"/>
      <c r="F51" s="87"/>
    </row>
    <row r="52" spans="1:6" hidden="1" outlineLevel="1" x14ac:dyDescent="0.2">
      <c r="A52" s="87"/>
      <c r="B52" s="87"/>
      <c r="C52" s="87"/>
      <c r="D52" s="87"/>
      <c r="E52" s="88"/>
      <c r="F52" s="87"/>
    </row>
    <row r="53" spans="1:6" hidden="1" outlineLevel="1" x14ac:dyDescent="0.2">
      <c r="A53" s="87"/>
      <c r="B53" s="87"/>
      <c r="C53" s="87"/>
      <c r="D53" s="87"/>
      <c r="E53" s="88"/>
      <c r="F53" s="87"/>
    </row>
    <row r="54" spans="1:6" hidden="1" outlineLevel="1" x14ac:dyDescent="0.2">
      <c r="C54" s="103"/>
      <c r="E54" s="103"/>
    </row>
    <row r="55" spans="1:6" hidden="1" outlineLevel="1" x14ac:dyDescent="0.2">
      <c r="C55" s="99" t="s">
        <v>115</v>
      </c>
      <c r="D55" s="100">
        <f>SUM(D51:D53)</f>
        <v>0</v>
      </c>
      <c r="E55" s="103"/>
    </row>
    <row r="56" spans="1:6" collapsed="1" x14ac:dyDescent="0.2">
      <c r="A56" s="101">
        <v>43313</v>
      </c>
      <c r="C56" s="103"/>
      <c r="E56" s="103"/>
    </row>
    <row r="57" spans="1:6" hidden="1" outlineLevel="1" x14ac:dyDescent="0.2">
      <c r="A57" s="20" t="s">
        <v>40</v>
      </c>
      <c r="B57" s="20" t="s">
        <v>41</v>
      </c>
      <c r="C57" s="20" t="s">
        <v>42</v>
      </c>
      <c r="D57" s="20" t="s">
        <v>43</v>
      </c>
      <c r="E57" s="72" t="s">
        <v>44</v>
      </c>
      <c r="F57" s="20" t="s">
        <v>45</v>
      </c>
    </row>
    <row r="58" spans="1:6" hidden="1" outlineLevel="1" x14ac:dyDescent="0.2">
      <c r="A58" s="19"/>
      <c r="B58" s="87"/>
      <c r="C58" s="87"/>
      <c r="D58" s="87"/>
      <c r="E58" s="88"/>
      <c r="F58" s="87"/>
    </row>
    <row r="59" spans="1:6" hidden="1" outlineLevel="1" x14ac:dyDescent="0.2">
      <c r="A59" s="87"/>
      <c r="B59" s="87"/>
      <c r="C59" s="87"/>
      <c r="D59" s="87"/>
      <c r="E59" s="88"/>
      <c r="F59" s="87"/>
    </row>
    <row r="60" spans="1:6" hidden="1" outlineLevel="1" x14ac:dyDescent="0.2">
      <c r="A60" s="87"/>
      <c r="B60" s="87"/>
      <c r="C60" s="87"/>
      <c r="D60" s="87"/>
      <c r="E60" s="88"/>
      <c r="F60" s="87"/>
    </row>
    <row r="61" spans="1:6" hidden="1" outlineLevel="1" x14ac:dyDescent="0.2">
      <c r="C61" s="103"/>
      <c r="E61" s="103"/>
    </row>
    <row r="62" spans="1:6" hidden="1" outlineLevel="1" x14ac:dyDescent="0.2">
      <c r="C62" s="99" t="s">
        <v>115</v>
      </c>
      <c r="D62" s="100">
        <f>SUM(D58:D60)</f>
        <v>0</v>
      </c>
      <c r="E62" s="103"/>
    </row>
    <row r="63" spans="1:6" collapsed="1" x14ac:dyDescent="0.2">
      <c r="A63" s="101">
        <v>43344</v>
      </c>
      <c r="C63" s="103"/>
      <c r="E63" s="103"/>
    </row>
    <row r="64" spans="1:6" hidden="1" outlineLevel="1" x14ac:dyDescent="0.2">
      <c r="A64" s="20" t="s">
        <v>40</v>
      </c>
      <c r="B64" s="20" t="s">
        <v>41</v>
      </c>
      <c r="C64" s="20" t="s">
        <v>42</v>
      </c>
      <c r="D64" s="20" t="s">
        <v>43</v>
      </c>
      <c r="E64" s="72" t="s">
        <v>44</v>
      </c>
      <c r="F64" s="20" t="s">
        <v>45</v>
      </c>
    </row>
    <row r="65" spans="1:6" hidden="1" outlineLevel="1" x14ac:dyDescent="0.2">
      <c r="A65" s="19"/>
      <c r="B65" s="87"/>
      <c r="C65" s="87"/>
      <c r="D65" s="87"/>
      <c r="E65" s="88"/>
      <c r="F65" s="87"/>
    </row>
    <row r="66" spans="1:6" hidden="1" outlineLevel="1" x14ac:dyDescent="0.2">
      <c r="A66" s="87"/>
      <c r="B66" s="87"/>
      <c r="C66" s="87"/>
      <c r="D66" s="87"/>
      <c r="E66" s="88"/>
      <c r="F66" s="87"/>
    </row>
    <row r="67" spans="1:6" hidden="1" outlineLevel="1" x14ac:dyDescent="0.2">
      <c r="A67" s="87"/>
      <c r="B67" s="87"/>
      <c r="C67" s="87"/>
      <c r="D67" s="87"/>
      <c r="E67" s="88"/>
      <c r="F67" s="87"/>
    </row>
    <row r="68" spans="1:6" hidden="1" outlineLevel="1" x14ac:dyDescent="0.2">
      <c r="C68" s="103"/>
      <c r="E68" s="103"/>
    </row>
    <row r="69" spans="1:6" hidden="1" outlineLevel="1" x14ac:dyDescent="0.2">
      <c r="C69" s="99" t="s">
        <v>115</v>
      </c>
      <c r="D69" s="100">
        <f>SUM(D65:D67)</f>
        <v>0</v>
      </c>
      <c r="E69" s="103"/>
    </row>
    <row r="70" spans="1:6" collapsed="1" x14ac:dyDescent="0.2">
      <c r="A70" s="101">
        <v>43374</v>
      </c>
      <c r="C70" s="103"/>
      <c r="E70" s="103"/>
    </row>
    <row r="71" spans="1:6" hidden="1" outlineLevel="1" x14ac:dyDescent="0.2">
      <c r="A71" s="20" t="s">
        <v>40</v>
      </c>
      <c r="B71" s="20" t="s">
        <v>41</v>
      </c>
      <c r="C71" s="20" t="s">
        <v>42</v>
      </c>
      <c r="D71" s="20" t="s">
        <v>43</v>
      </c>
      <c r="E71" s="72" t="s">
        <v>44</v>
      </c>
      <c r="F71" s="20" t="s">
        <v>45</v>
      </c>
    </row>
    <row r="72" spans="1:6" hidden="1" outlineLevel="1" x14ac:dyDescent="0.2">
      <c r="A72" s="19"/>
      <c r="B72" s="87"/>
      <c r="C72" s="87"/>
      <c r="D72" s="87"/>
      <c r="E72" s="88"/>
      <c r="F72" s="87"/>
    </row>
    <row r="73" spans="1:6" hidden="1" outlineLevel="1" x14ac:dyDescent="0.2">
      <c r="A73" s="87"/>
      <c r="B73" s="87"/>
      <c r="C73" s="87"/>
      <c r="D73" s="87"/>
      <c r="E73" s="88"/>
      <c r="F73" s="87"/>
    </row>
    <row r="74" spans="1:6" hidden="1" outlineLevel="1" x14ac:dyDescent="0.2">
      <c r="A74" s="87"/>
      <c r="B74" s="87"/>
      <c r="C74" s="87"/>
      <c r="D74" s="87"/>
      <c r="E74" s="88"/>
      <c r="F74" s="87"/>
    </row>
    <row r="75" spans="1:6" hidden="1" outlineLevel="1" x14ac:dyDescent="0.2">
      <c r="C75" s="103"/>
      <c r="E75" s="103"/>
    </row>
    <row r="76" spans="1:6" ht="15" hidden="1" customHeight="1" outlineLevel="1" x14ac:dyDescent="0.2">
      <c r="C76" s="99" t="s">
        <v>115</v>
      </c>
      <c r="D76" s="100">
        <f>SUM(D72:D74)</f>
        <v>0</v>
      </c>
      <c r="E76" s="103"/>
    </row>
    <row r="77" spans="1:6" collapsed="1" x14ac:dyDescent="0.2">
      <c r="A77" s="101">
        <v>43405</v>
      </c>
      <c r="C77" s="103"/>
      <c r="E77" s="103"/>
    </row>
    <row r="78" spans="1:6" hidden="1" outlineLevel="1" x14ac:dyDescent="0.2">
      <c r="A78" s="20" t="s">
        <v>40</v>
      </c>
      <c r="B78" s="20" t="s">
        <v>41</v>
      </c>
      <c r="C78" s="20" t="s">
        <v>42</v>
      </c>
      <c r="D78" s="20" t="s">
        <v>43</v>
      </c>
      <c r="E78" s="72" t="s">
        <v>44</v>
      </c>
      <c r="F78" s="20" t="s">
        <v>45</v>
      </c>
    </row>
    <row r="79" spans="1:6" hidden="1" outlineLevel="1" x14ac:dyDescent="0.2">
      <c r="A79" s="19"/>
      <c r="B79" s="87"/>
      <c r="C79" s="87"/>
      <c r="D79" s="87"/>
      <c r="E79" s="88"/>
      <c r="F79" s="87"/>
    </row>
    <row r="80" spans="1:6" hidden="1" outlineLevel="1" x14ac:dyDescent="0.2">
      <c r="A80" s="87"/>
      <c r="B80" s="87"/>
      <c r="C80" s="87"/>
      <c r="D80" s="87"/>
      <c r="E80" s="88"/>
      <c r="F80" s="87"/>
    </row>
    <row r="81" spans="1:6" hidden="1" outlineLevel="1" x14ac:dyDescent="0.2">
      <c r="A81" s="87"/>
      <c r="B81" s="87"/>
      <c r="C81" s="87"/>
      <c r="D81" s="87"/>
      <c r="E81" s="88"/>
      <c r="F81" s="87"/>
    </row>
    <row r="82" spans="1:6" hidden="1" outlineLevel="1" x14ac:dyDescent="0.2">
      <c r="C82" s="103"/>
      <c r="E82" s="103"/>
    </row>
    <row r="83" spans="1:6" hidden="1" outlineLevel="1" x14ac:dyDescent="0.2">
      <c r="C83" s="99" t="s">
        <v>115</v>
      </c>
      <c r="D83" s="100">
        <f>SUM(D79:D81)</f>
        <v>0</v>
      </c>
      <c r="E83" s="103"/>
    </row>
    <row r="84" spans="1:6" collapsed="1" x14ac:dyDescent="0.2">
      <c r="A84" s="101">
        <v>43435</v>
      </c>
      <c r="C84" s="103"/>
      <c r="E84" s="103"/>
    </row>
    <row r="85" spans="1:6" hidden="1" outlineLevel="1" x14ac:dyDescent="0.2">
      <c r="A85" s="20" t="s">
        <v>40</v>
      </c>
      <c r="B85" s="20" t="s">
        <v>41</v>
      </c>
      <c r="C85" s="20" t="s">
        <v>42</v>
      </c>
      <c r="D85" s="20" t="s">
        <v>43</v>
      </c>
      <c r="E85" s="72" t="s">
        <v>44</v>
      </c>
      <c r="F85" s="20" t="s">
        <v>45</v>
      </c>
    </row>
    <row r="86" spans="1:6" hidden="1" outlineLevel="1" x14ac:dyDescent="0.2">
      <c r="A86" s="19"/>
      <c r="B86" s="87"/>
      <c r="C86" s="87"/>
      <c r="D86" s="87"/>
      <c r="E86" s="88"/>
      <c r="F86" s="87"/>
    </row>
    <row r="87" spans="1:6" hidden="1" outlineLevel="1" x14ac:dyDescent="0.2">
      <c r="A87" s="87"/>
      <c r="B87" s="87"/>
      <c r="C87" s="87"/>
      <c r="D87" s="87"/>
      <c r="E87" s="88"/>
      <c r="F87" s="87"/>
    </row>
    <row r="88" spans="1:6" hidden="1" outlineLevel="1" x14ac:dyDescent="0.2">
      <c r="A88" s="87"/>
      <c r="B88" s="87"/>
      <c r="C88" s="87"/>
      <c r="D88" s="87"/>
      <c r="E88" s="88"/>
      <c r="F88" s="87"/>
    </row>
    <row r="89" spans="1:6" hidden="1" outlineLevel="1" x14ac:dyDescent="0.2">
      <c r="C89" s="103"/>
      <c r="E89" s="103"/>
    </row>
    <row r="90" spans="1:6" hidden="1" outlineLevel="1" x14ac:dyDescent="0.2">
      <c r="C90" s="99" t="s">
        <v>115</v>
      </c>
      <c r="D90" s="100">
        <f>SUM(D86:D88)</f>
        <v>0</v>
      </c>
      <c r="E90" s="103"/>
    </row>
  </sheetData>
  <autoFilter ref="A11:F11" xr:uid="{00000000-0009-0000-0000-000005000000}"/>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H106"/>
  <sheetViews>
    <sheetView tabSelected="1" topLeftCell="A20" zoomScale="90" zoomScaleNormal="90" workbookViewId="0">
      <selection activeCell="B51" sqref="B51:B55"/>
    </sheetView>
  </sheetViews>
  <sheetFormatPr defaultColWidth="9.140625" defaultRowHeight="12.75" outlineLevelRow="1" x14ac:dyDescent="0.2"/>
  <cols>
    <col min="1" max="1" width="13" style="102" customWidth="1"/>
    <col min="2" max="2" width="49.28515625" style="102" customWidth="1"/>
    <col min="3" max="3" width="17.42578125" style="102" bestFit="1" customWidth="1"/>
    <col min="4" max="4" width="14.140625" style="102" customWidth="1"/>
    <col min="5" max="5" width="12.28515625" style="102" customWidth="1"/>
    <col min="6" max="6" width="100" style="102" customWidth="1"/>
    <col min="7" max="16384" width="9.140625" style="102"/>
  </cols>
  <sheetData>
    <row r="1" spans="1:6" collapsed="1" x14ac:dyDescent="0.2">
      <c r="A1" s="101">
        <v>43101</v>
      </c>
      <c r="C1" s="103"/>
      <c r="E1" s="103"/>
    </row>
    <row r="2" spans="1:6" hidden="1" outlineLevel="1" x14ac:dyDescent="0.2">
      <c r="A2" s="20" t="s">
        <v>40</v>
      </c>
      <c r="B2" s="20" t="s">
        <v>41</v>
      </c>
      <c r="C2" s="20" t="s">
        <v>42</v>
      </c>
      <c r="D2" s="20" t="s">
        <v>43</v>
      </c>
      <c r="E2" s="72" t="s">
        <v>44</v>
      </c>
      <c r="F2" s="20" t="s">
        <v>45</v>
      </c>
    </row>
    <row r="3" spans="1:6" hidden="1" outlineLevel="1" x14ac:dyDescent="0.2">
      <c r="A3" s="90" t="s">
        <v>17</v>
      </c>
      <c r="B3" s="19" t="s">
        <v>1431</v>
      </c>
      <c r="C3" s="90" t="s">
        <v>1432</v>
      </c>
      <c r="D3" s="90">
        <v>6.15</v>
      </c>
      <c r="E3" s="91">
        <v>43110</v>
      </c>
      <c r="F3" s="90" t="s">
        <v>109</v>
      </c>
    </row>
    <row r="4" spans="1:6" hidden="1" outlineLevel="1" x14ac:dyDescent="0.2">
      <c r="A4" s="90" t="s">
        <v>17</v>
      </c>
      <c r="B4" s="19" t="s">
        <v>1433</v>
      </c>
      <c r="C4" s="90" t="s">
        <v>1432</v>
      </c>
      <c r="D4" s="90">
        <v>2</v>
      </c>
      <c r="E4" s="91">
        <v>43109</v>
      </c>
      <c r="F4" s="90" t="s">
        <v>109</v>
      </c>
    </row>
    <row r="5" spans="1:6" hidden="1" outlineLevel="1" x14ac:dyDescent="0.2">
      <c r="A5" s="11" t="s">
        <v>17</v>
      </c>
      <c r="B5" s="86" t="s">
        <v>1434</v>
      </c>
      <c r="C5" s="11" t="s">
        <v>1432</v>
      </c>
      <c r="D5" s="11">
        <v>8.68</v>
      </c>
      <c r="E5" s="12">
        <v>43125</v>
      </c>
      <c r="F5" s="11" t="s">
        <v>109</v>
      </c>
    </row>
    <row r="6" spans="1:6" hidden="1" outlineLevel="1" x14ac:dyDescent="0.2">
      <c r="A6" s="11" t="s">
        <v>17</v>
      </c>
      <c r="B6" s="86" t="s">
        <v>1434</v>
      </c>
      <c r="C6" s="11" t="s">
        <v>1432</v>
      </c>
      <c r="D6" s="11">
        <v>5.27</v>
      </c>
      <c r="E6" s="12">
        <v>43126</v>
      </c>
      <c r="F6" s="11" t="s">
        <v>1435</v>
      </c>
    </row>
    <row r="7" spans="1:6" hidden="1" outlineLevel="1" x14ac:dyDescent="0.2">
      <c r="C7" s="103"/>
      <c r="E7" s="103"/>
    </row>
    <row r="8" spans="1:6" hidden="1" outlineLevel="1" x14ac:dyDescent="0.2">
      <c r="C8" s="99" t="s">
        <v>115</v>
      </c>
      <c r="D8" s="100">
        <f>SUM(D3:D6)</f>
        <v>22.099999999999998</v>
      </c>
      <c r="E8" s="103"/>
    </row>
    <row r="9" spans="1:6" collapsed="1" x14ac:dyDescent="0.2">
      <c r="A9" s="101">
        <v>43132</v>
      </c>
      <c r="C9" s="103"/>
      <c r="E9" s="103"/>
    </row>
    <row r="10" spans="1:6" hidden="1" outlineLevel="1" x14ac:dyDescent="0.2">
      <c r="A10" s="20" t="s">
        <v>40</v>
      </c>
      <c r="B10" s="20" t="s">
        <v>41</v>
      </c>
      <c r="C10" s="20" t="s">
        <v>42</v>
      </c>
      <c r="D10" s="20" t="s">
        <v>43</v>
      </c>
      <c r="E10" s="72" t="s">
        <v>44</v>
      </c>
      <c r="F10" s="20" t="s">
        <v>45</v>
      </c>
    </row>
    <row r="11" spans="1:6" hidden="1" outlineLevel="1" x14ac:dyDescent="0.2">
      <c r="A11" s="11" t="s">
        <v>17</v>
      </c>
      <c r="B11" s="86" t="s">
        <v>1436</v>
      </c>
      <c r="C11" s="11" t="s">
        <v>1437</v>
      </c>
      <c r="D11" s="11">
        <v>6.52</v>
      </c>
      <c r="E11" s="12">
        <v>43140</v>
      </c>
      <c r="F11" s="11" t="s">
        <v>109</v>
      </c>
    </row>
    <row r="12" spans="1:6" hidden="1" outlineLevel="1" x14ac:dyDescent="0.2">
      <c r="A12" s="11" t="s">
        <v>17</v>
      </c>
      <c r="B12" s="86" t="s">
        <v>1436</v>
      </c>
      <c r="C12" s="11" t="s">
        <v>1437</v>
      </c>
      <c r="D12" s="11">
        <v>4.55</v>
      </c>
      <c r="E12" s="12">
        <v>43139</v>
      </c>
      <c r="F12" s="11" t="s">
        <v>109</v>
      </c>
    </row>
    <row r="13" spans="1:6" hidden="1" outlineLevel="1" x14ac:dyDescent="0.2">
      <c r="A13" s="11" t="s">
        <v>17</v>
      </c>
      <c r="B13" s="86" t="s">
        <v>1436</v>
      </c>
      <c r="C13" s="11" t="s">
        <v>1437</v>
      </c>
      <c r="D13" s="11">
        <v>2.38</v>
      </c>
      <c r="E13" s="12">
        <v>43138</v>
      </c>
      <c r="F13" s="11" t="s">
        <v>109</v>
      </c>
    </row>
    <row r="14" spans="1:6" hidden="1" outlineLevel="1" x14ac:dyDescent="0.2">
      <c r="A14" s="11" t="s">
        <v>17</v>
      </c>
      <c r="B14" s="86" t="s">
        <v>1438</v>
      </c>
      <c r="C14" s="11" t="s">
        <v>1432</v>
      </c>
      <c r="D14" s="11">
        <v>1.02</v>
      </c>
      <c r="E14" s="12">
        <v>43139</v>
      </c>
      <c r="F14" s="11" t="s">
        <v>197</v>
      </c>
    </row>
    <row r="15" spans="1:6" hidden="1" outlineLevel="1" x14ac:dyDescent="0.2">
      <c r="A15" s="11" t="s">
        <v>17</v>
      </c>
      <c r="B15" s="86" t="s">
        <v>1438</v>
      </c>
      <c r="C15" s="11" t="s">
        <v>1432</v>
      </c>
      <c r="D15" s="11">
        <v>2.87</v>
      </c>
      <c r="E15" s="12">
        <v>43144</v>
      </c>
      <c r="F15" s="11" t="s">
        <v>197</v>
      </c>
    </row>
    <row r="16" spans="1:6" hidden="1" outlineLevel="1" x14ac:dyDescent="0.2">
      <c r="A16" s="11" t="s">
        <v>17</v>
      </c>
      <c r="B16" s="86" t="s">
        <v>1438</v>
      </c>
      <c r="C16" s="11" t="s">
        <v>1432</v>
      </c>
      <c r="D16" s="11">
        <v>5.48</v>
      </c>
      <c r="E16" s="12">
        <v>43143</v>
      </c>
      <c r="F16" s="11" t="s">
        <v>197</v>
      </c>
    </row>
    <row r="17" spans="1:6" hidden="1" outlineLevel="1" x14ac:dyDescent="0.2">
      <c r="A17" s="11" t="s">
        <v>17</v>
      </c>
      <c r="B17" s="86" t="s">
        <v>1439</v>
      </c>
      <c r="C17" s="11" t="s">
        <v>1437</v>
      </c>
      <c r="D17" s="11">
        <v>0.93</v>
      </c>
      <c r="E17" s="12">
        <v>43150</v>
      </c>
      <c r="F17" s="11" t="s">
        <v>109</v>
      </c>
    </row>
    <row r="18" spans="1:6" hidden="1" outlineLevel="1" x14ac:dyDescent="0.2">
      <c r="C18" s="103"/>
      <c r="E18" s="103"/>
    </row>
    <row r="19" spans="1:6" hidden="1" outlineLevel="1" x14ac:dyDescent="0.2">
      <c r="C19" s="99" t="s">
        <v>115</v>
      </c>
      <c r="D19" s="100">
        <f>SUM(D11:D17)</f>
        <v>23.75</v>
      </c>
      <c r="E19" s="103"/>
    </row>
    <row r="20" spans="1:6" collapsed="1" x14ac:dyDescent="0.2">
      <c r="A20" s="101">
        <v>43160</v>
      </c>
      <c r="C20" s="103"/>
      <c r="E20" s="103"/>
    </row>
    <row r="21" spans="1:6" hidden="1" outlineLevel="1" x14ac:dyDescent="0.2">
      <c r="A21" s="20" t="s">
        <v>40</v>
      </c>
      <c r="B21" s="20" t="s">
        <v>41</v>
      </c>
      <c r="C21" s="20" t="s">
        <v>42</v>
      </c>
      <c r="D21" s="20" t="s">
        <v>43</v>
      </c>
      <c r="E21" s="72" t="s">
        <v>44</v>
      </c>
      <c r="F21" s="20" t="s">
        <v>45</v>
      </c>
    </row>
    <row r="22" spans="1:6" hidden="1" outlineLevel="1" x14ac:dyDescent="0.2">
      <c r="A22" s="11" t="s">
        <v>17</v>
      </c>
      <c r="B22" s="86" t="s">
        <v>1434</v>
      </c>
      <c r="C22" s="86" t="s">
        <v>1440</v>
      </c>
      <c r="D22" s="86">
        <v>6</v>
      </c>
      <c r="E22" s="10">
        <v>43187</v>
      </c>
      <c r="F22" s="86" t="s">
        <v>1441</v>
      </c>
    </row>
    <row r="23" spans="1:6" hidden="1" outlineLevel="1" x14ac:dyDescent="0.2">
      <c r="A23" s="106"/>
      <c r="B23" s="106"/>
      <c r="C23" s="151"/>
      <c r="D23" s="106"/>
      <c r="E23" s="151"/>
      <c r="F23" s="106"/>
    </row>
    <row r="24" spans="1:6" hidden="1" outlineLevel="1" x14ac:dyDescent="0.2">
      <c r="C24" s="99" t="s">
        <v>115</v>
      </c>
      <c r="D24" s="100">
        <f>SUM(D22:D22)</f>
        <v>6</v>
      </c>
      <c r="E24" s="103"/>
    </row>
    <row r="25" spans="1:6" collapsed="1" x14ac:dyDescent="0.2">
      <c r="A25" s="101">
        <v>43191</v>
      </c>
      <c r="C25" s="103"/>
      <c r="E25" s="103"/>
    </row>
    <row r="26" spans="1:6" hidden="1" outlineLevel="1" x14ac:dyDescent="0.2">
      <c r="A26" s="20" t="s">
        <v>40</v>
      </c>
      <c r="B26" s="20" t="s">
        <v>41</v>
      </c>
      <c r="C26" s="20" t="s">
        <v>42</v>
      </c>
      <c r="D26" s="20" t="s">
        <v>43</v>
      </c>
      <c r="E26" s="72" t="s">
        <v>44</v>
      </c>
      <c r="F26" s="20" t="s">
        <v>45</v>
      </c>
    </row>
    <row r="27" spans="1:6" hidden="1" outlineLevel="1" x14ac:dyDescent="0.2">
      <c r="A27" s="11" t="s">
        <v>17</v>
      </c>
      <c r="B27" s="11" t="s">
        <v>1442</v>
      </c>
      <c r="C27" s="11" t="s">
        <v>1432</v>
      </c>
      <c r="D27" s="11">
        <v>0.5</v>
      </c>
      <c r="E27" s="12">
        <v>43217</v>
      </c>
      <c r="F27" s="11" t="s">
        <v>279</v>
      </c>
    </row>
    <row r="28" spans="1:6" hidden="1" outlineLevel="1" x14ac:dyDescent="0.2">
      <c r="A28" s="11" t="s">
        <v>17</v>
      </c>
      <c r="B28" s="86" t="s">
        <v>1443</v>
      </c>
      <c r="C28" s="11" t="s">
        <v>1437</v>
      </c>
      <c r="D28" s="11">
        <v>5.21</v>
      </c>
      <c r="E28" s="12">
        <v>43207</v>
      </c>
      <c r="F28" s="11" t="s">
        <v>109</v>
      </c>
    </row>
    <row r="29" spans="1:6" hidden="1" outlineLevel="1" x14ac:dyDescent="0.2">
      <c r="A29" s="11" t="s">
        <v>17</v>
      </c>
      <c r="B29" s="86" t="s">
        <v>1443</v>
      </c>
      <c r="C29" s="11" t="s">
        <v>1437</v>
      </c>
      <c r="D29" s="11">
        <v>7.12</v>
      </c>
      <c r="E29" s="12">
        <v>43208</v>
      </c>
      <c r="F29" s="11" t="s">
        <v>109</v>
      </c>
    </row>
    <row r="30" spans="1:6" hidden="1" outlineLevel="1" x14ac:dyDescent="0.2">
      <c r="A30" s="11" t="s">
        <v>17</v>
      </c>
      <c r="B30" s="86" t="s">
        <v>1443</v>
      </c>
      <c r="C30" s="11" t="s">
        <v>1437</v>
      </c>
      <c r="D30" s="11">
        <v>2.4</v>
      </c>
      <c r="E30" s="12">
        <v>43209</v>
      </c>
      <c r="F30" s="11" t="s">
        <v>109</v>
      </c>
    </row>
    <row r="31" spans="1:6" hidden="1" outlineLevel="1" x14ac:dyDescent="0.2">
      <c r="A31" s="11" t="s">
        <v>17</v>
      </c>
      <c r="B31" s="86" t="s">
        <v>1438</v>
      </c>
      <c r="C31" s="11" t="s">
        <v>1432</v>
      </c>
      <c r="D31" s="11">
        <v>5.23</v>
      </c>
      <c r="E31" s="12">
        <v>43203</v>
      </c>
      <c r="F31" s="11" t="s">
        <v>109</v>
      </c>
    </row>
    <row r="32" spans="1:6" hidden="1" outlineLevel="1" x14ac:dyDescent="0.2">
      <c r="A32" s="11" t="s">
        <v>17</v>
      </c>
      <c r="B32" s="86" t="s">
        <v>1438</v>
      </c>
      <c r="C32" s="11" t="s">
        <v>1432</v>
      </c>
      <c r="D32" s="11">
        <v>0.87</v>
      </c>
      <c r="E32" s="12">
        <v>43209</v>
      </c>
      <c r="F32" s="11" t="s">
        <v>109</v>
      </c>
    </row>
    <row r="33" spans="1:8" hidden="1" outlineLevel="1" x14ac:dyDescent="0.2">
      <c r="A33" s="11" t="s">
        <v>17</v>
      </c>
      <c r="B33" s="11" t="s">
        <v>1438</v>
      </c>
      <c r="C33" s="11" t="s">
        <v>1432</v>
      </c>
      <c r="D33" s="11">
        <v>3.37</v>
      </c>
      <c r="E33" s="12">
        <v>43217</v>
      </c>
      <c r="F33" s="11" t="s">
        <v>109</v>
      </c>
    </row>
    <row r="34" spans="1:8" hidden="1" outlineLevel="1" x14ac:dyDescent="0.2">
      <c r="A34" s="11" t="s">
        <v>17</v>
      </c>
      <c r="B34" s="86" t="s">
        <v>1444</v>
      </c>
      <c r="C34" s="11" t="s">
        <v>1432</v>
      </c>
      <c r="D34" s="11">
        <v>0.25</v>
      </c>
      <c r="E34" s="12">
        <v>43200</v>
      </c>
      <c r="F34" s="11" t="s">
        <v>109</v>
      </c>
    </row>
    <row r="35" spans="1:8" hidden="1" outlineLevel="1" x14ac:dyDescent="0.2">
      <c r="A35" s="11" t="s">
        <v>17</v>
      </c>
      <c r="B35" s="11" t="s">
        <v>1445</v>
      </c>
      <c r="C35" s="11" t="s">
        <v>1437</v>
      </c>
      <c r="D35" s="11">
        <v>1.1000000000000001</v>
      </c>
      <c r="E35" s="12">
        <v>43213</v>
      </c>
      <c r="F35" s="11" t="s">
        <v>109</v>
      </c>
    </row>
    <row r="36" spans="1:8" hidden="1" outlineLevel="1" x14ac:dyDescent="0.2">
      <c r="A36" s="11" t="s">
        <v>17</v>
      </c>
      <c r="B36" s="11" t="s">
        <v>1445</v>
      </c>
      <c r="C36" s="11" t="s">
        <v>1437</v>
      </c>
      <c r="D36" s="11">
        <v>6.63</v>
      </c>
      <c r="E36" s="12">
        <v>43214</v>
      </c>
      <c r="F36" s="11" t="s">
        <v>109</v>
      </c>
    </row>
    <row r="37" spans="1:8" hidden="1" outlineLevel="1" x14ac:dyDescent="0.2">
      <c r="A37" s="11" t="s">
        <v>17</v>
      </c>
      <c r="B37" s="11" t="s">
        <v>1445</v>
      </c>
      <c r="C37" s="11" t="s">
        <v>1437</v>
      </c>
      <c r="D37" s="11">
        <v>2.94</v>
      </c>
      <c r="E37" s="12">
        <v>43215</v>
      </c>
      <c r="F37" s="11" t="s">
        <v>109</v>
      </c>
    </row>
    <row r="38" spans="1:8" hidden="1" outlineLevel="1" x14ac:dyDescent="0.2">
      <c r="A38" s="11" t="s">
        <v>17</v>
      </c>
      <c r="B38" s="86" t="s">
        <v>1443</v>
      </c>
      <c r="C38" s="11" t="s">
        <v>1437</v>
      </c>
      <c r="D38" s="11">
        <v>1.48</v>
      </c>
      <c r="E38" s="12">
        <v>43220</v>
      </c>
      <c r="F38" s="11" t="s">
        <v>109</v>
      </c>
    </row>
    <row r="39" spans="1:8" hidden="1" outlineLevel="1" x14ac:dyDescent="0.2">
      <c r="C39" s="103"/>
      <c r="E39" s="103"/>
    </row>
    <row r="40" spans="1:8" hidden="1" outlineLevel="1" x14ac:dyDescent="0.2">
      <c r="C40" s="99" t="s">
        <v>115</v>
      </c>
      <c r="D40" s="100">
        <f>SUM(D27:D38)</f>
        <v>37.1</v>
      </c>
      <c r="E40" s="103"/>
    </row>
    <row r="41" spans="1:8" x14ac:dyDescent="0.2">
      <c r="A41" s="101">
        <v>43221</v>
      </c>
      <c r="C41" s="103"/>
      <c r="E41" s="103"/>
    </row>
    <row r="42" spans="1:8" outlineLevel="1" x14ac:dyDescent="0.2">
      <c r="A42" s="20" t="s">
        <v>40</v>
      </c>
      <c r="B42" s="20" t="s">
        <v>41</v>
      </c>
      <c r="C42" s="20" t="s">
        <v>42</v>
      </c>
      <c r="D42" s="20" t="s">
        <v>43</v>
      </c>
      <c r="E42" s="72" t="s">
        <v>44</v>
      </c>
      <c r="F42" s="20" t="s">
        <v>45</v>
      </c>
      <c r="G42" s="104"/>
      <c r="H42" s="104"/>
    </row>
    <row r="43" spans="1:8" outlineLevel="1" x14ac:dyDescent="0.2">
      <c r="A43" s="11" t="s">
        <v>17</v>
      </c>
      <c r="B43" s="11" t="s">
        <v>1446</v>
      </c>
      <c r="C43" s="11" t="s">
        <v>1437</v>
      </c>
      <c r="D43" s="11">
        <v>0.52</v>
      </c>
      <c r="E43" s="12">
        <v>43243</v>
      </c>
      <c r="F43" s="11" t="s">
        <v>109</v>
      </c>
      <c r="G43" s="104"/>
      <c r="H43" s="104"/>
    </row>
    <row r="44" spans="1:8" outlineLevel="1" x14ac:dyDescent="0.2">
      <c r="A44" s="11" t="s">
        <v>17</v>
      </c>
      <c r="B44" s="11" t="s">
        <v>1446</v>
      </c>
      <c r="C44" s="11" t="s">
        <v>1437</v>
      </c>
      <c r="D44" s="11">
        <v>0.1</v>
      </c>
      <c r="E44" s="12">
        <v>43243</v>
      </c>
      <c r="F44" s="11" t="s">
        <v>109</v>
      </c>
      <c r="G44" s="104"/>
      <c r="H44" s="104"/>
    </row>
    <row r="45" spans="1:8" outlineLevel="1" x14ac:dyDescent="0.2">
      <c r="A45" s="11" t="s">
        <v>17</v>
      </c>
      <c r="B45" s="11" t="s">
        <v>1447</v>
      </c>
      <c r="C45" s="11" t="s">
        <v>1437</v>
      </c>
      <c r="D45" s="11">
        <v>2.2000000000000002</v>
      </c>
      <c r="E45" s="12">
        <v>43243</v>
      </c>
      <c r="F45" s="11" t="s">
        <v>109</v>
      </c>
      <c r="G45" s="104"/>
      <c r="H45" s="104"/>
    </row>
    <row r="46" spans="1:8" outlineLevel="1" x14ac:dyDescent="0.2">
      <c r="A46" s="11" t="s">
        <v>17</v>
      </c>
      <c r="B46" s="11" t="s">
        <v>1446</v>
      </c>
      <c r="C46" s="11" t="s">
        <v>1437</v>
      </c>
      <c r="D46" s="11">
        <v>0.73</v>
      </c>
      <c r="E46" s="12">
        <v>43244</v>
      </c>
      <c r="F46" s="11" t="s">
        <v>109</v>
      </c>
      <c r="G46" s="104"/>
      <c r="H46" s="104"/>
    </row>
    <row r="47" spans="1:8" outlineLevel="1" x14ac:dyDescent="0.2">
      <c r="A47" s="11" t="s">
        <v>17</v>
      </c>
      <c r="B47" s="11" t="s">
        <v>1447</v>
      </c>
      <c r="C47" s="11" t="s">
        <v>1437</v>
      </c>
      <c r="D47" s="11">
        <v>0.93</v>
      </c>
      <c r="E47" s="12">
        <v>43244</v>
      </c>
      <c r="F47" s="11" t="s">
        <v>109</v>
      </c>
      <c r="G47" s="104"/>
      <c r="H47" s="104"/>
    </row>
    <row r="48" spans="1:8" outlineLevel="1" x14ac:dyDescent="0.2">
      <c r="A48" s="11" t="s">
        <v>17</v>
      </c>
      <c r="B48" s="11" t="s">
        <v>1446</v>
      </c>
      <c r="C48" s="11" t="s">
        <v>1437</v>
      </c>
      <c r="D48" s="11">
        <v>0.1</v>
      </c>
      <c r="E48" s="12">
        <v>43248</v>
      </c>
      <c r="F48" s="11" t="s">
        <v>109</v>
      </c>
      <c r="G48" s="104"/>
      <c r="H48" s="104"/>
    </row>
    <row r="49" spans="1:8" outlineLevel="1" x14ac:dyDescent="0.2">
      <c r="A49" s="11" t="s">
        <v>17</v>
      </c>
      <c r="B49" s="11" t="s">
        <v>1446</v>
      </c>
      <c r="C49" s="11" t="s">
        <v>1437</v>
      </c>
      <c r="D49" s="11">
        <v>0.18</v>
      </c>
      <c r="E49" s="12">
        <v>43250</v>
      </c>
      <c r="F49" s="11" t="s">
        <v>109</v>
      </c>
      <c r="G49" s="104"/>
      <c r="H49" s="104"/>
    </row>
    <row r="50" spans="1:8" outlineLevel="1" x14ac:dyDescent="0.2">
      <c r="A50" s="11" t="s">
        <v>17</v>
      </c>
      <c r="B50" s="11" t="s">
        <v>1446</v>
      </c>
      <c r="C50" s="11" t="s">
        <v>1437</v>
      </c>
      <c r="D50" s="11">
        <v>1.72</v>
      </c>
      <c r="E50" s="12">
        <v>43250</v>
      </c>
      <c r="F50" s="11" t="s">
        <v>109</v>
      </c>
      <c r="G50" s="104"/>
      <c r="H50" s="104"/>
    </row>
    <row r="51" spans="1:8" outlineLevel="1" x14ac:dyDescent="0.2">
      <c r="A51" s="11" t="s">
        <v>17</v>
      </c>
      <c r="B51" s="11" t="s">
        <v>1448</v>
      </c>
      <c r="C51" s="11" t="s">
        <v>1437</v>
      </c>
      <c r="D51" s="11">
        <v>0.25</v>
      </c>
      <c r="E51" s="12">
        <v>43242</v>
      </c>
      <c r="F51" s="11" t="s">
        <v>109</v>
      </c>
      <c r="G51" s="104"/>
      <c r="H51" s="104"/>
    </row>
    <row r="52" spans="1:8" outlineLevel="1" x14ac:dyDescent="0.2">
      <c r="A52" s="11" t="s">
        <v>17</v>
      </c>
      <c r="B52" s="11" t="s">
        <v>1448</v>
      </c>
      <c r="C52" s="11" t="s">
        <v>1437</v>
      </c>
      <c r="D52" s="11">
        <v>2.77</v>
      </c>
      <c r="E52" s="12">
        <v>43242</v>
      </c>
      <c r="F52" s="11" t="s">
        <v>109</v>
      </c>
      <c r="G52" s="104"/>
      <c r="H52" s="104"/>
    </row>
    <row r="53" spans="1:8" outlineLevel="1" x14ac:dyDescent="0.2">
      <c r="A53" s="11" t="s">
        <v>17</v>
      </c>
      <c r="B53" s="11" t="s">
        <v>1448</v>
      </c>
      <c r="C53" s="11" t="s">
        <v>1437</v>
      </c>
      <c r="D53" s="11">
        <v>0.23</v>
      </c>
      <c r="E53" s="12">
        <v>43243</v>
      </c>
      <c r="F53" s="11" t="s">
        <v>109</v>
      </c>
      <c r="G53" s="104"/>
      <c r="H53" s="104"/>
    </row>
    <row r="54" spans="1:8" outlineLevel="1" x14ac:dyDescent="0.2">
      <c r="A54" s="11" t="s">
        <v>17</v>
      </c>
      <c r="B54" s="11" t="s">
        <v>1448</v>
      </c>
      <c r="C54" s="11" t="s">
        <v>1437</v>
      </c>
      <c r="D54" s="11">
        <v>2.12</v>
      </c>
      <c r="E54" s="12">
        <v>43243</v>
      </c>
      <c r="F54" s="11" t="s">
        <v>109</v>
      </c>
      <c r="G54" s="104"/>
      <c r="H54" s="104"/>
    </row>
    <row r="55" spans="1:8" outlineLevel="1" x14ac:dyDescent="0.2">
      <c r="A55" s="11" t="s">
        <v>17</v>
      </c>
      <c r="B55" s="11" t="s">
        <v>1448</v>
      </c>
      <c r="C55" s="11" t="s">
        <v>1437</v>
      </c>
      <c r="D55" s="11">
        <v>1.43</v>
      </c>
      <c r="E55" s="12">
        <v>43243</v>
      </c>
      <c r="F55" s="11" t="s">
        <v>109</v>
      </c>
      <c r="G55" s="104"/>
      <c r="H55" s="104"/>
    </row>
    <row r="56" spans="1:8" outlineLevel="1" x14ac:dyDescent="0.2">
      <c r="C56" s="103"/>
      <c r="E56" s="103"/>
    </row>
    <row r="57" spans="1:8" outlineLevel="1" x14ac:dyDescent="0.2">
      <c r="C57" s="99" t="s">
        <v>115</v>
      </c>
      <c r="D57" s="146">
        <f>SUM(D43:D55)</f>
        <v>13.280000000000001</v>
      </c>
      <c r="E57" s="103"/>
    </row>
    <row r="58" spans="1:8" collapsed="1" x14ac:dyDescent="0.2">
      <c r="A58" s="101">
        <v>43252</v>
      </c>
      <c r="C58" s="103"/>
      <c r="E58" s="103"/>
    </row>
    <row r="59" spans="1:8" hidden="1" outlineLevel="1" x14ac:dyDescent="0.2">
      <c r="A59" s="20" t="s">
        <v>40</v>
      </c>
      <c r="B59" s="20" t="s">
        <v>41</v>
      </c>
      <c r="C59" s="20" t="s">
        <v>42</v>
      </c>
      <c r="D59" s="20" t="s">
        <v>43</v>
      </c>
      <c r="E59" s="72" t="s">
        <v>44</v>
      </c>
      <c r="F59" s="20" t="s">
        <v>45</v>
      </c>
    </row>
    <row r="60" spans="1:8" hidden="1" outlineLevel="1" x14ac:dyDescent="0.2">
      <c r="A60" s="19"/>
      <c r="B60" s="87"/>
      <c r="C60" s="87"/>
      <c r="D60" s="87"/>
      <c r="E60" s="88"/>
      <c r="F60" s="87"/>
    </row>
    <row r="61" spans="1:8" hidden="1" outlineLevel="1" x14ac:dyDescent="0.2">
      <c r="A61" s="87"/>
      <c r="B61" s="87"/>
      <c r="C61" s="87"/>
      <c r="D61" s="87"/>
      <c r="E61" s="88"/>
      <c r="F61" s="87"/>
    </row>
    <row r="62" spans="1:8" hidden="1" outlineLevel="1" x14ac:dyDescent="0.2">
      <c r="A62" s="87"/>
      <c r="B62" s="87"/>
      <c r="C62" s="87"/>
      <c r="D62" s="87"/>
      <c r="E62" s="88"/>
      <c r="F62" s="87"/>
    </row>
    <row r="63" spans="1:8" hidden="1" outlineLevel="1" x14ac:dyDescent="0.2">
      <c r="C63" s="103"/>
      <c r="E63" s="103"/>
    </row>
    <row r="64" spans="1:8" hidden="1" outlineLevel="1" x14ac:dyDescent="0.2">
      <c r="C64" s="99" t="s">
        <v>115</v>
      </c>
      <c r="D64" s="100">
        <f>SUM(D60:D62)</f>
        <v>0</v>
      </c>
      <c r="E64" s="103"/>
    </row>
    <row r="65" spans="1:6" collapsed="1" x14ac:dyDescent="0.2">
      <c r="A65" s="101">
        <v>43282</v>
      </c>
      <c r="C65" s="103"/>
      <c r="E65" s="103"/>
    </row>
    <row r="66" spans="1:6" hidden="1" outlineLevel="1" x14ac:dyDescent="0.2">
      <c r="A66" s="20" t="s">
        <v>40</v>
      </c>
      <c r="B66" s="20" t="s">
        <v>41</v>
      </c>
      <c r="C66" s="20" t="s">
        <v>42</v>
      </c>
      <c r="D66" s="20" t="s">
        <v>43</v>
      </c>
      <c r="E66" s="72" t="s">
        <v>44</v>
      </c>
      <c r="F66" s="20" t="s">
        <v>45</v>
      </c>
    </row>
    <row r="67" spans="1:6" hidden="1" outlineLevel="1" x14ac:dyDescent="0.2">
      <c r="A67" s="19"/>
      <c r="B67" s="87"/>
      <c r="C67" s="87"/>
      <c r="D67" s="87"/>
      <c r="E67" s="88"/>
      <c r="F67" s="87"/>
    </row>
    <row r="68" spans="1:6" hidden="1" outlineLevel="1" x14ac:dyDescent="0.2">
      <c r="A68" s="87"/>
      <c r="B68" s="87"/>
      <c r="C68" s="87"/>
      <c r="D68" s="87"/>
      <c r="E68" s="88"/>
      <c r="F68" s="87"/>
    </row>
    <row r="69" spans="1:6" hidden="1" outlineLevel="1" x14ac:dyDescent="0.2">
      <c r="A69" s="87"/>
      <c r="B69" s="87"/>
      <c r="C69" s="87"/>
      <c r="D69" s="87"/>
      <c r="E69" s="88"/>
      <c r="F69" s="87"/>
    </row>
    <row r="70" spans="1:6" hidden="1" outlineLevel="1" x14ac:dyDescent="0.2">
      <c r="C70" s="103"/>
      <c r="E70" s="103"/>
    </row>
    <row r="71" spans="1:6" hidden="1" outlineLevel="1" x14ac:dyDescent="0.2">
      <c r="C71" s="99" t="s">
        <v>115</v>
      </c>
      <c r="D71" s="100">
        <f>SUM(D67:D69)</f>
        <v>0</v>
      </c>
      <c r="E71" s="103"/>
    </row>
    <row r="72" spans="1:6" collapsed="1" x14ac:dyDescent="0.2">
      <c r="A72" s="101">
        <v>43313</v>
      </c>
      <c r="C72" s="103"/>
      <c r="E72" s="103"/>
    </row>
    <row r="73" spans="1:6" hidden="1" outlineLevel="1" x14ac:dyDescent="0.2">
      <c r="A73" s="20" t="s">
        <v>40</v>
      </c>
      <c r="B73" s="20" t="s">
        <v>41</v>
      </c>
      <c r="C73" s="20" t="s">
        <v>42</v>
      </c>
      <c r="D73" s="20" t="s">
        <v>43</v>
      </c>
      <c r="E73" s="72" t="s">
        <v>44</v>
      </c>
      <c r="F73" s="20" t="s">
        <v>45</v>
      </c>
    </row>
    <row r="74" spans="1:6" hidden="1" outlineLevel="1" x14ac:dyDescent="0.2">
      <c r="A74" s="19"/>
      <c r="B74" s="87"/>
      <c r="C74" s="87"/>
      <c r="D74" s="87"/>
      <c r="E74" s="88"/>
      <c r="F74" s="87"/>
    </row>
    <row r="75" spans="1:6" hidden="1" outlineLevel="1" x14ac:dyDescent="0.2">
      <c r="A75" s="87"/>
      <c r="B75" s="87"/>
      <c r="C75" s="87"/>
      <c r="D75" s="87"/>
      <c r="E75" s="88"/>
      <c r="F75" s="87"/>
    </row>
    <row r="76" spans="1:6" hidden="1" outlineLevel="1" x14ac:dyDescent="0.2">
      <c r="A76" s="87"/>
      <c r="B76" s="87"/>
      <c r="C76" s="87"/>
      <c r="D76" s="87"/>
      <c r="E76" s="88"/>
      <c r="F76" s="87"/>
    </row>
    <row r="77" spans="1:6" hidden="1" outlineLevel="1" x14ac:dyDescent="0.2">
      <c r="C77" s="103"/>
      <c r="E77" s="103"/>
    </row>
    <row r="78" spans="1:6" hidden="1" outlineLevel="1" x14ac:dyDescent="0.2">
      <c r="C78" s="99" t="s">
        <v>115</v>
      </c>
      <c r="D78" s="100">
        <f>SUM(D74:D76)</f>
        <v>0</v>
      </c>
      <c r="E78" s="103"/>
    </row>
    <row r="79" spans="1:6" collapsed="1" x14ac:dyDescent="0.2">
      <c r="A79" s="101">
        <v>43344</v>
      </c>
      <c r="C79" s="103"/>
      <c r="E79" s="103"/>
    </row>
    <row r="80" spans="1:6" hidden="1" outlineLevel="1" x14ac:dyDescent="0.2">
      <c r="A80" s="20" t="s">
        <v>40</v>
      </c>
      <c r="B80" s="20" t="s">
        <v>41</v>
      </c>
      <c r="C80" s="20" t="s">
        <v>42</v>
      </c>
      <c r="D80" s="20" t="s">
        <v>43</v>
      </c>
      <c r="E80" s="72" t="s">
        <v>44</v>
      </c>
      <c r="F80" s="20" t="s">
        <v>45</v>
      </c>
    </row>
    <row r="81" spans="1:6" hidden="1" outlineLevel="1" x14ac:dyDescent="0.2">
      <c r="A81" s="19"/>
      <c r="B81" s="87"/>
      <c r="C81" s="87"/>
      <c r="D81" s="87"/>
      <c r="E81" s="88"/>
      <c r="F81" s="87"/>
    </row>
    <row r="82" spans="1:6" hidden="1" outlineLevel="1" x14ac:dyDescent="0.2">
      <c r="A82" s="87"/>
      <c r="B82" s="87"/>
      <c r="C82" s="87"/>
      <c r="D82" s="87"/>
      <c r="E82" s="88"/>
      <c r="F82" s="87"/>
    </row>
    <row r="83" spans="1:6" hidden="1" outlineLevel="1" x14ac:dyDescent="0.2">
      <c r="A83" s="87"/>
      <c r="B83" s="87"/>
      <c r="C83" s="87"/>
      <c r="D83" s="87"/>
      <c r="E83" s="88"/>
      <c r="F83" s="87"/>
    </row>
    <row r="84" spans="1:6" hidden="1" outlineLevel="1" x14ac:dyDescent="0.2">
      <c r="C84" s="103"/>
      <c r="E84" s="103"/>
    </row>
    <row r="85" spans="1:6" hidden="1" outlineLevel="1" x14ac:dyDescent="0.2">
      <c r="C85" s="99" t="s">
        <v>115</v>
      </c>
      <c r="D85" s="100">
        <f>SUM(D81:D83)</f>
        <v>0</v>
      </c>
      <c r="E85" s="103"/>
    </row>
    <row r="86" spans="1:6" collapsed="1" x14ac:dyDescent="0.2">
      <c r="A86" s="101">
        <v>43374</v>
      </c>
      <c r="C86" s="103"/>
      <c r="E86" s="103"/>
    </row>
    <row r="87" spans="1:6" hidden="1" outlineLevel="1" x14ac:dyDescent="0.2">
      <c r="A87" s="20" t="s">
        <v>40</v>
      </c>
      <c r="B87" s="20" t="s">
        <v>41</v>
      </c>
      <c r="C87" s="20" t="s">
        <v>42</v>
      </c>
      <c r="D87" s="20" t="s">
        <v>43</v>
      </c>
      <c r="E87" s="72" t="s">
        <v>44</v>
      </c>
      <c r="F87" s="20" t="s">
        <v>45</v>
      </c>
    </row>
    <row r="88" spans="1:6" hidden="1" outlineLevel="1" x14ac:dyDescent="0.2">
      <c r="A88" s="19"/>
      <c r="B88" s="87"/>
      <c r="C88" s="87"/>
      <c r="D88" s="87"/>
      <c r="E88" s="88"/>
      <c r="F88" s="87"/>
    </row>
    <row r="89" spans="1:6" hidden="1" outlineLevel="1" x14ac:dyDescent="0.2">
      <c r="A89" s="87"/>
      <c r="B89" s="87"/>
      <c r="C89" s="87"/>
      <c r="D89" s="87"/>
      <c r="E89" s="88"/>
      <c r="F89" s="87"/>
    </row>
    <row r="90" spans="1:6" hidden="1" outlineLevel="1" x14ac:dyDescent="0.2">
      <c r="A90" s="87"/>
      <c r="B90" s="87"/>
      <c r="C90" s="87"/>
      <c r="D90" s="87"/>
      <c r="E90" s="88"/>
      <c r="F90" s="87"/>
    </row>
    <row r="91" spans="1:6" hidden="1" outlineLevel="1" x14ac:dyDescent="0.2">
      <c r="C91" s="103"/>
      <c r="E91" s="103"/>
    </row>
    <row r="92" spans="1:6" ht="15" hidden="1" customHeight="1" outlineLevel="1" x14ac:dyDescent="0.2">
      <c r="C92" s="99" t="s">
        <v>115</v>
      </c>
      <c r="D92" s="100">
        <f>SUM(D88:D90)</f>
        <v>0</v>
      </c>
      <c r="E92" s="103"/>
    </row>
    <row r="93" spans="1:6" collapsed="1" x14ac:dyDescent="0.2">
      <c r="A93" s="101">
        <v>43405</v>
      </c>
      <c r="C93" s="103"/>
      <c r="E93" s="103"/>
    </row>
    <row r="94" spans="1:6" hidden="1" outlineLevel="1" x14ac:dyDescent="0.2">
      <c r="A94" s="20" t="s">
        <v>40</v>
      </c>
      <c r="B94" s="20" t="s">
        <v>41</v>
      </c>
      <c r="C94" s="20" t="s">
        <v>42</v>
      </c>
      <c r="D94" s="20" t="s">
        <v>43</v>
      </c>
      <c r="E94" s="72" t="s">
        <v>44</v>
      </c>
      <c r="F94" s="20" t="s">
        <v>45</v>
      </c>
    </row>
    <row r="95" spans="1:6" hidden="1" outlineLevel="1" x14ac:dyDescent="0.2">
      <c r="A95" s="19"/>
      <c r="B95" s="87"/>
      <c r="C95" s="87"/>
      <c r="D95" s="87"/>
      <c r="E95" s="88"/>
      <c r="F95" s="87"/>
    </row>
    <row r="96" spans="1:6" hidden="1" outlineLevel="1" x14ac:dyDescent="0.2">
      <c r="A96" s="87"/>
      <c r="B96" s="87"/>
      <c r="C96" s="87"/>
      <c r="D96" s="87"/>
      <c r="E96" s="88"/>
      <c r="F96" s="87"/>
    </row>
    <row r="97" spans="1:6" hidden="1" outlineLevel="1" x14ac:dyDescent="0.2">
      <c r="A97" s="87"/>
      <c r="B97" s="87"/>
      <c r="C97" s="87"/>
      <c r="D97" s="87"/>
      <c r="E97" s="88"/>
      <c r="F97" s="87"/>
    </row>
    <row r="98" spans="1:6" hidden="1" outlineLevel="1" x14ac:dyDescent="0.2">
      <c r="C98" s="103"/>
      <c r="E98" s="103"/>
    </row>
    <row r="99" spans="1:6" hidden="1" outlineLevel="1" x14ac:dyDescent="0.2">
      <c r="C99" s="99" t="s">
        <v>115</v>
      </c>
      <c r="D99" s="100">
        <f>SUM(D95:D97)</f>
        <v>0</v>
      </c>
      <c r="E99" s="103"/>
    </row>
    <row r="100" spans="1:6" collapsed="1" x14ac:dyDescent="0.2">
      <c r="A100" s="101">
        <v>43435</v>
      </c>
      <c r="C100" s="103"/>
      <c r="E100" s="103"/>
    </row>
    <row r="101" spans="1:6" hidden="1" outlineLevel="1" x14ac:dyDescent="0.2">
      <c r="A101" s="20" t="s">
        <v>40</v>
      </c>
      <c r="B101" s="20" t="s">
        <v>41</v>
      </c>
      <c r="C101" s="20" t="s">
        <v>42</v>
      </c>
      <c r="D101" s="20" t="s">
        <v>43</v>
      </c>
      <c r="E101" s="72" t="s">
        <v>44</v>
      </c>
      <c r="F101" s="20" t="s">
        <v>45</v>
      </c>
    </row>
    <row r="102" spans="1:6" hidden="1" outlineLevel="1" x14ac:dyDescent="0.2">
      <c r="A102" s="19"/>
      <c r="B102" s="87"/>
      <c r="C102" s="87"/>
      <c r="D102" s="87"/>
      <c r="E102" s="88"/>
      <c r="F102" s="87"/>
    </row>
    <row r="103" spans="1:6" hidden="1" outlineLevel="1" x14ac:dyDescent="0.2">
      <c r="A103" s="87"/>
      <c r="B103" s="87"/>
      <c r="C103" s="87"/>
      <c r="D103" s="87"/>
      <c r="E103" s="88"/>
      <c r="F103" s="87"/>
    </row>
    <row r="104" spans="1:6" hidden="1" outlineLevel="1" x14ac:dyDescent="0.2">
      <c r="A104" s="87"/>
      <c r="B104" s="87"/>
      <c r="C104" s="87"/>
      <c r="D104" s="87"/>
      <c r="E104" s="88"/>
      <c r="F104" s="87"/>
    </row>
    <row r="105" spans="1:6" hidden="1" outlineLevel="1" x14ac:dyDescent="0.2">
      <c r="C105" s="103"/>
      <c r="E105" s="103"/>
    </row>
    <row r="106" spans="1:6" hidden="1" outlineLevel="1" x14ac:dyDescent="0.2">
      <c r="C106" s="99" t="s">
        <v>115</v>
      </c>
      <c r="D106" s="100">
        <f>SUM(D102:D104)</f>
        <v>0</v>
      </c>
      <c r="E106" s="103"/>
    </row>
  </sheetData>
  <autoFilter ref="A42:F42" xr:uid="{3C445DB0-34D7-43D1-9805-AB7486C02DE4}">
    <sortState ref="A43:F55">
      <sortCondition ref="B42"/>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H234"/>
  <sheetViews>
    <sheetView topLeftCell="A332" zoomScale="90" zoomScaleNormal="90" workbookViewId="0">
      <selection activeCell="D185" sqref="D185"/>
    </sheetView>
  </sheetViews>
  <sheetFormatPr defaultColWidth="8.85546875" defaultRowHeight="12.75" outlineLevelRow="1" x14ac:dyDescent="0.2"/>
  <cols>
    <col min="1" max="1" width="12.5703125" style="102" bestFit="1" customWidth="1"/>
    <col min="2" max="2" width="47.42578125" style="102" customWidth="1"/>
    <col min="3" max="3" width="17" style="102" customWidth="1"/>
    <col min="4" max="4" width="10.42578125" style="102" customWidth="1"/>
    <col min="5" max="5" width="11.85546875" style="102" bestFit="1" customWidth="1"/>
    <col min="6" max="6" width="60" style="102" customWidth="1"/>
    <col min="7" max="7" width="34" style="102"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11" t="s">
        <v>1449</v>
      </c>
      <c r="B3" s="86" t="s">
        <v>1450</v>
      </c>
      <c r="C3" s="11" t="s">
        <v>1451</v>
      </c>
      <c r="D3" s="11">
        <v>3.65</v>
      </c>
      <c r="E3" s="12">
        <v>43115</v>
      </c>
      <c r="F3" s="11" t="s">
        <v>109</v>
      </c>
    </row>
    <row r="4" spans="1:6" hidden="1" outlineLevel="1" x14ac:dyDescent="0.2">
      <c r="A4" s="11" t="s">
        <v>1449</v>
      </c>
      <c r="B4" s="11" t="s">
        <v>1452</v>
      </c>
      <c r="C4" s="11" t="s">
        <v>1451</v>
      </c>
      <c r="D4" s="11">
        <v>0.22</v>
      </c>
      <c r="E4" s="12">
        <v>43116</v>
      </c>
      <c r="F4" s="11" t="s">
        <v>109</v>
      </c>
    </row>
    <row r="5" spans="1:6" hidden="1" outlineLevel="1" x14ac:dyDescent="0.2">
      <c r="A5" s="11" t="s">
        <v>1449</v>
      </c>
      <c r="B5" s="11" t="s">
        <v>1452</v>
      </c>
      <c r="C5" s="11" t="s">
        <v>1451</v>
      </c>
      <c r="D5" s="11">
        <v>0.05</v>
      </c>
      <c r="E5" s="12">
        <v>43115</v>
      </c>
      <c r="F5" s="11" t="s">
        <v>109</v>
      </c>
    </row>
    <row r="6" spans="1:6" hidden="1" outlineLevel="1" x14ac:dyDescent="0.2">
      <c r="A6" s="11" t="s">
        <v>1449</v>
      </c>
      <c r="B6" s="86" t="s">
        <v>1453</v>
      </c>
      <c r="C6" s="11" t="s">
        <v>1451</v>
      </c>
      <c r="D6" s="11">
        <v>0.15</v>
      </c>
      <c r="E6" s="12">
        <v>43102</v>
      </c>
      <c r="F6" s="11" t="s">
        <v>109</v>
      </c>
    </row>
    <row r="7" spans="1:6" hidden="1" outlineLevel="1" x14ac:dyDescent="0.2">
      <c r="A7" s="11" t="s">
        <v>1449</v>
      </c>
      <c r="B7" s="86" t="s">
        <v>1454</v>
      </c>
      <c r="C7" s="11" t="s">
        <v>1451</v>
      </c>
      <c r="D7" s="11">
        <v>2.0699999999999998</v>
      </c>
      <c r="E7" s="12">
        <v>43102</v>
      </c>
      <c r="F7" s="11" t="s">
        <v>197</v>
      </c>
    </row>
    <row r="8" spans="1:6" hidden="1" outlineLevel="1" x14ac:dyDescent="0.2">
      <c r="A8" s="11" t="s">
        <v>1449</v>
      </c>
      <c r="B8" s="86" t="s">
        <v>1454</v>
      </c>
      <c r="C8" s="11" t="s">
        <v>52</v>
      </c>
      <c r="D8" s="11">
        <v>0.78</v>
      </c>
      <c r="E8" s="12">
        <v>43112</v>
      </c>
      <c r="F8" s="11" t="s">
        <v>109</v>
      </c>
    </row>
    <row r="9" spans="1:6" hidden="1" outlineLevel="1" x14ac:dyDescent="0.2">
      <c r="A9" s="11" t="s">
        <v>1449</v>
      </c>
      <c r="B9" s="86" t="s">
        <v>1454</v>
      </c>
      <c r="C9" s="11" t="s">
        <v>52</v>
      </c>
      <c r="D9" s="11">
        <v>2.4</v>
      </c>
      <c r="E9" s="12">
        <v>43111</v>
      </c>
      <c r="F9" s="11" t="s">
        <v>109</v>
      </c>
    </row>
    <row r="10" spans="1:6" hidden="1" outlineLevel="1" x14ac:dyDescent="0.2">
      <c r="A10" s="11" t="s">
        <v>1449</v>
      </c>
      <c r="B10" s="86" t="s">
        <v>1454</v>
      </c>
      <c r="C10" s="11" t="s">
        <v>52</v>
      </c>
      <c r="D10" s="11">
        <v>4.09</v>
      </c>
      <c r="E10" s="12">
        <v>43110</v>
      </c>
      <c r="F10" s="11" t="s">
        <v>109</v>
      </c>
    </row>
    <row r="11" spans="1:6" hidden="1" outlineLevel="1" x14ac:dyDescent="0.2">
      <c r="A11" s="11" t="s">
        <v>1449</v>
      </c>
      <c r="B11" s="86" t="s">
        <v>1454</v>
      </c>
      <c r="C11" s="11" t="s">
        <v>1451</v>
      </c>
      <c r="D11" s="11">
        <v>0.65</v>
      </c>
      <c r="E11" s="12">
        <v>43112</v>
      </c>
      <c r="F11" s="11" t="s">
        <v>109</v>
      </c>
    </row>
    <row r="12" spans="1:6" hidden="1" outlineLevel="1" x14ac:dyDescent="0.2">
      <c r="A12" s="11" t="s">
        <v>1449</v>
      </c>
      <c r="B12" s="86" t="s">
        <v>1454</v>
      </c>
      <c r="C12" s="11" t="s">
        <v>1451</v>
      </c>
      <c r="D12" s="11">
        <v>1.1499999999999999</v>
      </c>
      <c r="E12" s="12">
        <v>43111</v>
      </c>
      <c r="F12" s="11" t="s">
        <v>109</v>
      </c>
    </row>
    <row r="13" spans="1:6" hidden="1" outlineLevel="1" x14ac:dyDescent="0.2">
      <c r="A13" s="11" t="s">
        <v>1449</v>
      </c>
      <c r="B13" s="86" t="s">
        <v>1454</v>
      </c>
      <c r="C13" s="11" t="s">
        <v>1451</v>
      </c>
      <c r="D13" s="11">
        <v>1.46</v>
      </c>
      <c r="E13" s="12">
        <v>43110</v>
      </c>
      <c r="F13" s="11" t="s">
        <v>109</v>
      </c>
    </row>
    <row r="14" spans="1:6" hidden="1" outlineLevel="1" x14ac:dyDescent="0.2">
      <c r="A14" s="11" t="s">
        <v>1449</v>
      </c>
      <c r="B14" s="86" t="s">
        <v>1454</v>
      </c>
      <c r="C14" s="11" t="s">
        <v>1451</v>
      </c>
      <c r="D14" s="11">
        <v>0.56000000000000005</v>
      </c>
      <c r="E14" s="12">
        <v>43109</v>
      </c>
      <c r="F14" s="11" t="s">
        <v>109</v>
      </c>
    </row>
    <row r="15" spans="1:6" hidden="1" outlineLevel="1" x14ac:dyDescent="0.2">
      <c r="A15" s="11" t="s">
        <v>1449</v>
      </c>
      <c r="B15" s="86" t="s">
        <v>1454</v>
      </c>
      <c r="C15" s="11" t="s">
        <v>52</v>
      </c>
      <c r="D15" s="11">
        <v>0.93</v>
      </c>
      <c r="E15" s="12">
        <v>43119</v>
      </c>
      <c r="F15" s="11" t="s">
        <v>109</v>
      </c>
    </row>
    <row r="16" spans="1:6" hidden="1" outlineLevel="1" x14ac:dyDescent="0.2">
      <c r="A16" s="11" t="s">
        <v>1449</v>
      </c>
      <c r="B16" s="86" t="s">
        <v>1454</v>
      </c>
      <c r="C16" s="11" t="s">
        <v>52</v>
      </c>
      <c r="D16" s="11">
        <v>1.34</v>
      </c>
      <c r="E16" s="12">
        <v>43118</v>
      </c>
      <c r="F16" s="11" t="s">
        <v>109</v>
      </c>
    </row>
    <row r="17" spans="1:6" hidden="1" outlineLevel="1" x14ac:dyDescent="0.2">
      <c r="A17" s="11" t="s">
        <v>1449</v>
      </c>
      <c r="B17" s="86" t="s">
        <v>1454</v>
      </c>
      <c r="C17" s="11" t="s">
        <v>52</v>
      </c>
      <c r="D17" s="11">
        <v>3.42</v>
      </c>
      <c r="E17" s="12">
        <v>43117</v>
      </c>
      <c r="F17" s="11" t="s">
        <v>109</v>
      </c>
    </row>
    <row r="18" spans="1:6" hidden="1" outlineLevel="1" x14ac:dyDescent="0.2">
      <c r="A18" s="11" t="s">
        <v>1449</v>
      </c>
      <c r="B18" s="86" t="s">
        <v>1454</v>
      </c>
      <c r="C18" s="11" t="s">
        <v>1451</v>
      </c>
      <c r="D18" s="11">
        <v>1.1000000000000001</v>
      </c>
      <c r="E18" s="12">
        <v>43119</v>
      </c>
      <c r="F18" s="11" t="s">
        <v>109</v>
      </c>
    </row>
    <row r="19" spans="1:6" hidden="1" outlineLevel="1" x14ac:dyDescent="0.2">
      <c r="A19" s="11" t="s">
        <v>1449</v>
      </c>
      <c r="B19" s="86" t="s">
        <v>1454</v>
      </c>
      <c r="C19" s="11" t="s">
        <v>1451</v>
      </c>
      <c r="D19" s="11">
        <v>2.4</v>
      </c>
      <c r="E19" s="12">
        <v>43116</v>
      </c>
      <c r="F19" s="11" t="s">
        <v>109</v>
      </c>
    </row>
    <row r="20" spans="1:6" hidden="1" outlineLevel="1" x14ac:dyDescent="0.2">
      <c r="A20" s="11" t="s">
        <v>1449</v>
      </c>
      <c r="B20" s="11" t="s">
        <v>1454</v>
      </c>
      <c r="C20" s="11" t="s">
        <v>52</v>
      </c>
      <c r="D20" s="11">
        <v>0.42</v>
      </c>
      <c r="E20" s="12">
        <v>43124</v>
      </c>
      <c r="F20" s="11" t="s">
        <v>109</v>
      </c>
    </row>
    <row r="21" spans="1:6" hidden="1" outlineLevel="1" x14ac:dyDescent="0.2">
      <c r="A21" s="11" t="s">
        <v>1449</v>
      </c>
      <c r="B21" s="11" t="s">
        <v>1454</v>
      </c>
      <c r="C21" s="11" t="s">
        <v>52</v>
      </c>
      <c r="D21" s="11">
        <v>3.35</v>
      </c>
      <c r="E21" s="12">
        <v>43123</v>
      </c>
      <c r="F21" s="11" t="s">
        <v>109</v>
      </c>
    </row>
    <row r="22" spans="1:6" hidden="1" outlineLevel="1" x14ac:dyDescent="0.2">
      <c r="A22" s="11" t="s">
        <v>1449</v>
      </c>
      <c r="B22" s="11" t="s">
        <v>1454</v>
      </c>
      <c r="C22" s="11" t="s">
        <v>52</v>
      </c>
      <c r="D22" s="11">
        <v>2.97</v>
      </c>
      <c r="E22" s="12">
        <v>43122</v>
      </c>
      <c r="F22" s="11" t="s">
        <v>109</v>
      </c>
    </row>
    <row r="23" spans="1:6" hidden="1" outlineLevel="1" x14ac:dyDescent="0.2">
      <c r="A23" s="11" t="s">
        <v>1449</v>
      </c>
      <c r="B23" s="11" t="s">
        <v>1454</v>
      </c>
      <c r="C23" s="11" t="s">
        <v>1451</v>
      </c>
      <c r="D23" s="11">
        <v>0.37</v>
      </c>
      <c r="E23" s="12">
        <v>43126</v>
      </c>
      <c r="F23" s="11" t="s">
        <v>109</v>
      </c>
    </row>
    <row r="24" spans="1:6" hidden="1" outlineLevel="1" x14ac:dyDescent="0.2">
      <c r="A24" s="11" t="s">
        <v>1449</v>
      </c>
      <c r="B24" s="11" t="s">
        <v>1454</v>
      </c>
      <c r="C24" s="11" t="s">
        <v>1451</v>
      </c>
      <c r="D24" s="11">
        <v>2.85</v>
      </c>
      <c r="E24" s="12">
        <v>43124</v>
      </c>
      <c r="F24" s="11" t="s">
        <v>109</v>
      </c>
    </row>
    <row r="25" spans="1:6" hidden="1" outlineLevel="1" x14ac:dyDescent="0.2">
      <c r="A25" s="11" t="s">
        <v>1449</v>
      </c>
      <c r="B25" s="86" t="s">
        <v>1455</v>
      </c>
      <c r="C25" s="11" t="s">
        <v>1451</v>
      </c>
      <c r="D25" s="11">
        <v>0.18</v>
      </c>
      <c r="E25" s="12">
        <v>43103</v>
      </c>
      <c r="F25" s="11" t="s">
        <v>109</v>
      </c>
    </row>
    <row r="26" spans="1:6" hidden="1" outlineLevel="1" x14ac:dyDescent="0.2">
      <c r="A26" s="11" t="s">
        <v>1449</v>
      </c>
      <c r="B26" s="86" t="s">
        <v>1455</v>
      </c>
      <c r="C26" s="11" t="s">
        <v>1451</v>
      </c>
      <c r="D26" s="11">
        <v>1.08</v>
      </c>
      <c r="E26" s="12">
        <v>43102</v>
      </c>
      <c r="F26" s="11" t="s">
        <v>109</v>
      </c>
    </row>
    <row r="27" spans="1:6" hidden="1" outlineLevel="1" x14ac:dyDescent="0.2">
      <c r="A27" s="11" t="s">
        <v>1449</v>
      </c>
      <c r="B27" s="86" t="s">
        <v>1456</v>
      </c>
      <c r="C27" s="11" t="s">
        <v>1451</v>
      </c>
      <c r="D27" s="11">
        <v>1.47</v>
      </c>
      <c r="E27" s="12">
        <v>43103</v>
      </c>
      <c r="F27" s="11" t="s">
        <v>197</v>
      </c>
    </row>
    <row r="28" spans="1:6" hidden="1" outlineLevel="1" x14ac:dyDescent="0.2">
      <c r="A28" s="11" t="s">
        <v>1449</v>
      </c>
      <c r="B28" s="86" t="s">
        <v>1456</v>
      </c>
      <c r="C28" s="11" t="s">
        <v>1451</v>
      </c>
      <c r="D28" s="11">
        <v>5.58</v>
      </c>
      <c r="E28" s="12">
        <v>43112</v>
      </c>
      <c r="F28" s="11" t="s">
        <v>109</v>
      </c>
    </row>
    <row r="29" spans="1:6" hidden="1" outlineLevel="1" x14ac:dyDescent="0.2">
      <c r="A29" s="11" t="s">
        <v>1449</v>
      </c>
      <c r="B29" s="86" t="s">
        <v>1457</v>
      </c>
      <c r="C29" s="11" t="s">
        <v>1451</v>
      </c>
      <c r="D29" s="11">
        <v>0.45</v>
      </c>
      <c r="E29" s="12">
        <v>43105</v>
      </c>
      <c r="F29" s="11" t="s">
        <v>197</v>
      </c>
    </row>
    <row r="30" spans="1:6" hidden="1" outlineLevel="1" x14ac:dyDescent="0.2">
      <c r="A30" s="11" t="s">
        <v>1449</v>
      </c>
      <c r="B30" s="86" t="s">
        <v>1457</v>
      </c>
      <c r="C30" s="11" t="s">
        <v>1432</v>
      </c>
      <c r="D30" s="11">
        <v>0.55000000000000004</v>
      </c>
      <c r="E30" s="12">
        <v>43108</v>
      </c>
      <c r="F30" s="11" t="s">
        <v>109</v>
      </c>
    </row>
    <row r="31" spans="1:6" hidden="1" outlineLevel="1" x14ac:dyDescent="0.2">
      <c r="A31" s="11" t="s">
        <v>1449</v>
      </c>
      <c r="B31" s="86" t="s">
        <v>1457</v>
      </c>
      <c r="C31" s="11" t="s">
        <v>1451</v>
      </c>
      <c r="D31" s="11">
        <v>3.36</v>
      </c>
      <c r="E31" s="12">
        <v>43110</v>
      </c>
      <c r="F31" s="11" t="s">
        <v>109</v>
      </c>
    </row>
    <row r="32" spans="1:6" hidden="1" outlineLevel="1" x14ac:dyDescent="0.2">
      <c r="A32" s="11" t="s">
        <v>1449</v>
      </c>
      <c r="B32" s="86" t="s">
        <v>1458</v>
      </c>
      <c r="C32" s="11" t="s">
        <v>1451</v>
      </c>
      <c r="D32" s="11">
        <v>2.82</v>
      </c>
      <c r="E32" s="12">
        <v>43105</v>
      </c>
      <c r="F32" s="11" t="s">
        <v>109</v>
      </c>
    </row>
    <row r="33" spans="1:6" hidden="1" outlineLevel="1" x14ac:dyDescent="0.2">
      <c r="A33" s="11" t="s">
        <v>1449</v>
      </c>
      <c r="B33" s="86" t="s">
        <v>1458</v>
      </c>
      <c r="C33" s="11" t="s">
        <v>1451</v>
      </c>
      <c r="D33" s="11">
        <v>3.32</v>
      </c>
      <c r="E33" s="12">
        <v>43111</v>
      </c>
      <c r="F33" s="11" t="s">
        <v>109</v>
      </c>
    </row>
    <row r="34" spans="1:6" hidden="1" outlineLevel="1" x14ac:dyDescent="0.2">
      <c r="A34" s="11" t="s">
        <v>1449</v>
      </c>
      <c r="B34" s="86" t="s">
        <v>1459</v>
      </c>
      <c r="C34" s="11" t="s">
        <v>1451</v>
      </c>
      <c r="D34" s="11">
        <v>0.5</v>
      </c>
      <c r="E34" s="12">
        <v>43108</v>
      </c>
      <c r="F34" s="11" t="s">
        <v>109</v>
      </c>
    </row>
    <row r="35" spans="1:6" hidden="1" outlineLevel="1" x14ac:dyDescent="0.2">
      <c r="A35" s="11" t="s">
        <v>1449</v>
      </c>
      <c r="B35" s="86" t="s">
        <v>1460</v>
      </c>
      <c r="C35" s="11" t="s">
        <v>1451</v>
      </c>
      <c r="D35" s="11">
        <v>1.1000000000000001</v>
      </c>
      <c r="E35" s="12">
        <v>43110</v>
      </c>
      <c r="F35" s="11" t="s">
        <v>109</v>
      </c>
    </row>
    <row r="36" spans="1:6" hidden="1" outlineLevel="1" x14ac:dyDescent="0.2">
      <c r="A36" s="11" t="s">
        <v>1449</v>
      </c>
      <c r="B36" s="86" t="s">
        <v>1460</v>
      </c>
      <c r="C36" s="11" t="s">
        <v>1451</v>
      </c>
      <c r="D36" s="11">
        <v>0.41</v>
      </c>
      <c r="E36" s="12">
        <v>43109</v>
      </c>
      <c r="F36" s="11" t="s">
        <v>109</v>
      </c>
    </row>
    <row r="37" spans="1:6" hidden="1" outlineLevel="1" x14ac:dyDescent="0.2">
      <c r="A37" s="11" t="s">
        <v>1449</v>
      </c>
      <c r="B37" s="86" t="s">
        <v>1460</v>
      </c>
      <c r="C37" s="11" t="s">
        <v>1451</v>
      </c>
      <c r="D37" s="11">
        <v>1.28</v>
      </c>
      <c r="E37" s="12">
        <v>43108</v>
      </c>
      <c r="F37" s="11" t="s">
        <v>109</v>
      </c>
    </row>
    <row r="38" spans="1:6" hidden="1" outlineLevel="1" x14ac:dyDescent="0.2">
      <c r="A38" s="11" t="s">
        <v>1449</v>
      </c>
      <c r="B38" s="86" t="s">
        <v>1461</v>
      </c>
      <c r="C38" s="11" t="s">
        <v>1451</v>
      </c>
      <c r="D38" s="11">
        <v>2.85</v>
      </c>
      <c r="E38" s="12">
        <v>43110</v>
      </c>
      <c r="F38" s="11" t="s">
        <v>109</v>
      </c>
    </row>
    <row r="39" spans="1:6" hidden="1" outlineLevel="1" x14ac:dyDescent="0.2">
      <c r="A39" s="11" t="s">
        <v>1449</v>
      </c>
      <c r="B39" s="86" t="s">
        <v>1461</v>
      </c>
      <c r="C39" s="11" t="s">
        <v>1451</v>
      </c>
      <c r="D39" s="11">
        <v>2.06</v>
      </c>
      <c r="E39" s="12">
        <v>43109</v>
      </c>
      <c r="F39" s="11" t="s">
        <v>109</v>
      </c>
    </row>
    <row r="40" spans="1:6" hidden="1" outlineLevel="1" x14ac:dyDescent="0.2">
      <c r="A40" s="11" t="s">
        <v>1449</v>
      </c>
      <c r="B40" s="11" t="s">
        <v>1462</v>
      </c>
      <c r="C40" s="11" t="s">
        <v>1451</v>
      </c>
      <c r="D40" s="11">
        <v>0.28000000000000003</v>
      </c>
      <c r="E40" s="12">
        <v>43126</v>
      </c>
      <c r="F40" s="11" t="s">
        <v>109</v>
      </c>
    </row>
    <row r="41" spans="1:6" hidden="1" outlineLevel="1" x14ac:dyDescent="0.2">
      <c r="A41" s="11" t="s">
        <v>1449</v>
      </c>
      <c r="B41" s="86" t="s">
        <v>1463</v>
      </c>
      <c r="C41" s="11" t="s">
        <v>1451</v>
      </c>
      <c r="D41" s="11">
        <v>2.68</v>
      </c>
      <c r="E41" s="12">
        <v>43109</v>
      </c>
      <c r="F41" s="11" t="s">
        <v>109</v>
      </c>
    </row>
    <row r="42" spans="1:6" hidden="1" outlineLevel="1" x14ac:dyDescent="0.2">
      <c r="A42" s="11" t="s">
        <v>1449</v>
      </c>
      <c r="B42" s="86" t="s">
        <v>1464</v>
      </c>
      <c r="C42" s="11" t="s">
        <v>1451</v>
      </c>
      <c r="D42" s="11">
        <v>1.5</v>
      </c>
      <c r="E42" s="12">
        <v>43110</v>
      </c>
      <c r="F42" s="11" t="s">
        <v>109</v>
      </c>
    </row>
    <row r="43" spans="1:6" hidden="1" outlineLevel="1" x14ac:dyDescent="0.2">
      <c r="A43" s="11" t="s">
        <v>1449</v>
      </c>
      <c r="B43" s="86" t="s">
        <v>1465</v>
      </c>
      <c r="C43" s="11" t="s">
        <v>1451</v>
      </c>
      <c r="D43" s="11">
        <v>0.37</v>
      </c>
      <c r="E43" s="12">
        <v>43111</v>
      </c>
      <c r="F43" s="11" t="s">
        <v>197</v>
      </c>
    </row>
    <row r="44" spans="1:6" hidden="1" outlineLevel="1" x14ac:dyDescent="0.2">
      <c r="A44" s="11" t="s">
        <v>1449</v>
      </c>
      <c r="B44" s="86" t="s">
        <v>1466</v>
      </c>
      <c r="C44" s="11" t="s">
        <v>1451</v>
      </c>
      <c r="D44" s="11">
        <v>1.62</v>
      </c>
      <c r="E44" s="12">
        <v>43111</v>
      </c>
      <c r="F44" s="11" t="s">
        <v>109</v>
      </c>
    </row>
    <row r="45" spans="1:6" hidden="1" outlineLevel="1" x14ac:dyDescent="0.2">
      <c r="A45" s="11" t="s">
        <v>1449</v>
      </c>
      <c r="B45" s="86" t="s">
        <v>1467</v>
      </c>
      <c r="C45" s="11" t="s">
        <v>1451</v>
      </c>
      <c r="D45" s="11">
        <v>0.2</v>
      </c>
      <c r="E45" s="12">
        <v>43117</v>
      </c>
      <c r="F45" s="11" t="s">
        <v>109</v>
      </c>
    </row>
    <row r="46" spans="1:6" hidden="1" outlineLevel="1" x14ac:dyDescent="0.2">
      <c r="A46" s="11" t="s">
        <v>1449</v>
      </c>
      <c r="B46" s="86" t="s">
        <v>1467</v>
      </c>
      <c r="C46" s="11" t="s">
        <v>1451</v>
      </c>
      <c r="D46" s="11">
        <v>2.02</v>
      </c>
      <c r="E46" s="12">
        <v>43115</v>
      </c>
      <c r="F46" s="11" t="s">
        <v>109</v>
      </c>
    </row>
    <row r="47" spans="1:6" hidden="1" outlineLevel="1" x14ac:dyDescent="0.2">
      <c r="A47" s="11" t="s">
        <v>1449</v>
      </c>
      <c r="B47" s="93" t="s">
        <v>1467</v>
      </c>
      <c r="C47" s="11" t="s">
        <v>1451</v>
      </c>
      <c r="D47" s="11">
        <v>0.27</v>
      </c>
      <c r="E47" s="12">
        <v>43122</v>
      </c>
      <c r="F47" s="11" t="s">
        <v>109</v>
      </c>
    </row>
    <row r="48" spans="1:6" hidden="1" outlineLevel="1" x14ac:dyDescent="0.2">
      <c r="A48" s="11" t="s">
        <v>1449</v>
      </c>
      <c r="B48" s="11" t="s">
        <v>1468</v>
      </c>
      <c r="C48" s="11" t="s">
        <v>1451</v>
      </c>
      <c r="D48" s="11">
        <v>1.45</v>
      </c>
      <c r="E48" s="12">
        <v>43116</v>
      </c>
      <c r="F48" s="11" t="s">
        <v>197</v>
      </c>
    </row>
    <row r="49" spans="1:6" hidden="1" outlineLevel="1" x14ac:dyDescent="0.2">
      <c r="A49" s="11" t="s">
        <v>1449</v>
      </c>
      <c r="B49" s="11" t="s">
        <v>1469</v>
      </c>
      <c r="C49" s="11" t="s">
        <v>1451</v>
      </c>
      <c r="D49" s="11">
        <v>1.02</v>
      </c>
      <c r="E49" s="12">
        <v>43118</v>
      </c>
      <c r="F49" s="11" t="s">
        <v>109</v>
      </c>
    </row>
    <row r="50" spans="1:6" hidden="1" outlineLevel="1" x14ac:dyDescent="0.2">
      <c r="A50" s="11" t="s">
        <v>1449</v>
      </c>
      <c r="B50" s="11" t="s">
        <v>1469</v>
      </c>
      <c r="C50" s="11" t="s">
        <v>1451</v>
      </c>
      <c r="D50" s="11">
        <v>2.4</v>
      </c>
      <c r="E50" s="12">
        <v>43117</v>
      </c>
      <c r="F50" s="11" t="s">
        <v>109</v>
      </c>
    </row>
    <row r="51" spans="1:6" hidden="1" outlineLevel="1" x14ac:dyDescent="0.2">
      <c r="A51" s="11" t="s">
        <v>1449</v>
      </c>
      <c r="B51" s="93" t="s">
        <v>1470</v>
      </c>
      <c r="C51" s="11" t="s">
        <v>1451</v>
      </c>
      <c r="D51" s="11">
        <v>2.27</v>
      </c>
      <c r="E51" s="12">
        <v>43122</v>
      </c>
      <c r="F51" s="11" t="s">
        <v>109</v>
      </c>
    </row>
    <row r="52" spans="1:6" hidden="1" outlineLevel="1" x14ac:dyDescent="0.2">
      <c r="A52" s="11" t="s">
        <v>1449</v>
      </c>
      <c r="B52" s="98" t="s">
        <v>1470</v>
      </c>
      <c r="C52" s="11" t="s">
        <v>1451</v>
      </c>
      <c r="D52" s="11">
        <v>2.37</v>
      </c>
      <c r="E52" s="12">
        <v>43118</v>
      </c>
      <c r="F52" s="11" t="s">
        <v>109</v>
      </c>
    </row>
    <row r="53" spans="1:6" hidden="1" outlineLevel="1" x14ac:dyDescent="0.2">
      <c r="A53" s="11" t="s">
        <v>1449</v>
      </c>
      <c r="B53" s="86" t="s">
        <v>1471</v>
      </c>
      <c r="C53" s="11" t="s">
        <v>1451</v>
      </c>
      <c r="D53" s="11">
        <v>1.79</v>
      </c>
      <c r="E53" s="12">
        <v>43123</v>
      </c>
      <c r="F53" s="11" t="s">
        <v>109</v>
      </c>
    </row>
    <row r="54" spans="1:6" hidden="1" outlineLevel="1" x14ac:dyDescent="0.2">
      <c r="A54" s="11" t="s">
        <v>1449</v>
      </c>
      <c r="B54" s="86" t="s">
        <v>1472</v>
      </c>
      <c r="C54" s="11" t="s">
        <v>1451</v>
      </c>
      <c r="D54" s="11">
        <v>0.33</v>
      </c>
      <c r="E54" s="12">
        <v>43119</v>
      </c>
      <c r="F54" s="11" t="s">
        <v>109</v>
      </c>
    </row>
    <row r="55" spans="1:6" hidden="1" outlineLevel="1" x14ac:dyDescent="0.2">
      <c r="A55" s="11" t="s">
        <v>1449</v>
      </c>
      <c r="B55" s="86" t="s">
        <v>1472</v>
      </c>
      <c r="C55" s="11" t="s">
        <v>1451</v>
      </c>
      <c r="D55" s="11">
        <v>0.95</v>
      </c>
      <c r="E55" s="12">
        <v>43122</v>
      </c>
      <c r="F55" s="11" t="s">
        <v>109</v>
      </c>
    </row>
    <row r="56" spans="1:6" hidden="1" outlineLevel="1" x14ac:dyDescent="0.2">
      <c r="A56" s="11" t="s">
        <v>1449</v>
      </c>
      <c r="B56" s="86" t="s">
        <v>1473</v>
      </c>
      <c r="C56" s="11" t="s">
        <v>1451</v>
      </c>
      <c r="D56" s="11">
        <v>1.24</v>
      </c>
      <c r="E56" s="12">
        <v>43119</v>
      </c>
      <c r="F56" s="11" t="s">
        <v>109</v>
      </c>
    </row>
    <row r="57" spans="1:6" hidden="1" outlineLevel="1" x14ac:dyDescent="0.2">
      <c r="A57" s="11" t="s">
        <v>1449</v>
      </c>
      <c r="B57" s="86" t="s">
        <v>1474</v>
      </c>
      <c r="C57" s="11" t="s">
        <v>1451</v>
      </c>
      <c r="D57" s="11">
        <v>0.3</v>
      </c>
      <c r="E57" s="12">
        <v>43124</v>
      </c>
      <c r="F57" s="11" t="s">
        <v>109</v>
      </c>
    </row>
    <row r="58" spans="1:6" hidden="1" outlineLevel="1" x14ac:dyDescent="0.2">
      <c r="A58" s="11" t="s">
        <v>1449</v>
      </c>
      <c r="B58" s="86" t="s">
        <v>1474</v>
      </c>
      <c r="C58" s="11" t="s">
        <v>1451</v>
      </c>
      <c r="D58" s="11">
        <v>1.26</v>
      </c>
      <c r="E58" s="12">
        <v>43123</v>
      </c>
      <c r="F58" s="11" t="s">
        <v>109</v>
      </c>
    </row>
    <row r="59" spans="1:6" hidden="1" outlineLevel="1" x14ac:dyDescent="0.2">
      <c r="A59" s="11" t="s">
        <v>1449</v>
      </c>
      <c r="B59" s="86" t="s">
        <v>1474</v>
      </c>
      <c r="C59" s="11" t="s">
        <v>1451</v>
      </c>
      <c r="D59" s="11">
        <v>1.67</v>
      </c>
      <c r="E59" s="12">
        <v>43122</v>
      </c>
      <c r="F59" s="11" t="s">
        <v>109</v>
      </c>
    </row>
    <row r="60" spans="1:6" hidden="1" outlineLevel="1" x14ac:dyDescent="0.2">
      <c r="A60" s="11" t="s">
        <v>1449</v>
      </c>
      <c r="B60" s="86" t="s">
        <v>1475</v>
      </c>
      <c r="C60" s="11" t="s">
        <v>1451</v>
      </c>
      <c r="D60" s="11">
        <v>0.32</v>
      </c>
      <c r="E60" s="12">
        <v>43125</v>
      </c>
      <c r="F60" s="11" t="s">
        <v>109</v>
      </c>
    </row>
    <row r="61" spans="1:6" hidden="1" outlineLevel="1" x14ac:dyDescent="0.2">
      <c r="A61" s="11" t="s">
        <v>1449</v>
      </c>
      <c r="B61" s="86" t="s">
        <v>1475</v>
      </c>
      <c r="C61" s="11" t="s">
        <v>1451</v>
      </c>
      <c r="D61" s="11">
        <v>1.21</v>
      </c>
      <c r="E61" s="12">
        <v>43124</v>
      </c>
      <c r="F61" s="11" t="s">
        <v>109</v>
      </c>
    </row>
    <row r="62" spans="1:6" hidden="1" outlineLevel="1" x14ac:dyDescent="0.2">
      <c r="A62" s="11" t="s">
        <v>1449</v>
      </c>
      <c r="B62" s="86" t="s">
        <v>1475</v>
      </c>
      <c r="C62" s="11" t="s">
        <v>1451</v>
      </c>
      <c r="D62" s="11">
        <v>2.33</v>
      </c>
      <c r="E62" s="12">
        <v>43123</v>
      </c>
      <c r="F62" s="11" t="s">
        <v>109</v>
      </c>
    </row>
    <row r="63" spans="1:6" hidden="1" outlineLevel="1" x14ac:dyDescent="0.2">
      <c r="A63" s="11" t="s">
        <v>1449</v>
      </c>
      <c r="B63" s="86" t="s">
        <v>1476</v>
      </c>
      <c r="C63" s="11" t="s">
        <v>1451</v>
      </c>
      <c r="D63" s="11">
        <v>3.87</v>
      </c>
      <c r="E63" s="12">
        <v>43126</v>
      </c>
      <c r="F63" s="11" t="s">
        <v>109</v>
      </c>
    </row>
    <row r="64" spans="1:6" hidden="1" outlineLevel="1" x14ac:dyDescent="0.2">
      <c r="A64" s="11" t="s">
        <v>1449</v>
      </c>
      <c r="B64" s="86" t="s">
        <v>1476</v>
      </c>
      <c r="C64" s="11" t="s">
        <v>1451</v>
      </c>
      <c r="D64" s="11">
        <v>0.98</v>
      </c>
      <c r="E64" s="12">
        <v>43124</v>
      </c>
      <c r="F64" s="11" t="s">
        <v>197</v>
      </c>
    </row>
    <row r="65" spans="1:6" hidden="1" outlineLevel="1" x14ac:dyDescent="0.2">
      <c r="A65" s="11" t="s">
        <v>1449</v>
      </c>
      <c r="B65" s="86" t="s">
        <v>1476</v>
      </c>
      <c r="C65" s="11" t="s">
        <v>1451</v>
      </c>
      <c r="D65" s="11">
        <v>0.12</v>
      </c>
      <c r="E65" s="12">
        <v>43129</v>
      </c>
      <c r="F65" s="11" t="s">
        <v>109</v>
      </c>
    </row>
    <row r="66" spans="1:6" hidden="1" outlineLevel="1" x14ac:dyDescent="0.2">
      <c r="A66" s="11" t="s">
        <v>1449</v>
      </c>
      <c r="B66" s="86" t="s">
        <v>1477</v>
      </c>
      <c r="C66" s="11" t="s">
        <v>1451</v>
      </c>
      <c r="D66" s="11">
        <v>0.52</v>
      </c>
      <c r="E66" s="12">
        <v>43126</v>
      </c>
      <c r="F66" s="11" t="s">
        <v>109</v>
      </c>
    </row>
    <row r="67" spans="1:6" hidden="1" outlineLevel="1" x14ac:dyDescent="0.2">
      <c r="A67" s="11" t="s">
        <v>1449</v>
      </c>
      <c r="B67" s="86" t="s">
        <v>1477</v>
      </c>
      <c r="C67" s="11" t="s">
        <v>1451</v>
      </c>
      <c r="D67" s="11">
        <v>1.02</v>
      </c>
      <c r="E67" s="12">
        <v>43125</v>
      </c>
      <c r="F67" s="11" t="s">
        <v>109</v>
      </c>
    </row>
    <row r="68" spans="1:6" hidden="1" outlineLevel="1" x14ac:dyDescent="0.2">
      <c r="A68" s="11" t="s">
        <v>1449</v>
      </c>
      <c r="B68" s="86" t="s">
        <v>1477</v>
      </c>
      <c r="C68" s="11" t="s">
        <v>1451</v>
      </c>
      <c r="D68" s="11">
        <v>0.25</v>
      </c>
      <c r="E68" s="12">
        <v>43129</v>
      </c>
      <c r="F68" s="11" t="s">
        <v>109</v>
      </c>
    </row>
    <row r="69" spans="1:6" hidden="1" outlineLevel="1" x14ac:dyDescent="0.2">
      <c r="A69" s="11" t="s">
        <v>1449</v>
      </c>
      <c r="B69" s="86" t="s">
        <v>1478</v>
      </c>
      <c r="C69" s="11" t="s">
        <v>1451</v>
      </c>
      <c r="D69" s="11">
        <v>0.9</v>
      </c>
      <c r="E69" s="12">
        <v>43131</v>
      </c>
      <c r="F69" s="11" t="s">
        <v>197</v>
      </c>
    </row>
    <row r="70" spans="1:6" hidden="1" outlineLevel="1" x14ac:dyDescent="0.2">
      <c r="A70" s="11" t="s">
        <v>1449</v>
      </c>
      <c r="B70" s="86" t="s">
        <v>1478</v>
      </c>
      <c r="C70" s="11" t="s">
        <v>1451</v>
      </c>
      <c r="D70" s="11">
        <v>1.58</v>
      </c>
      <c r="E70" s="12">
        <v>43130</v>
      </c>
      <c r="F70" s="11" t="s">
        <v>197</v>
      </c>
    </row>
    <row r="71" spans="1:6" hidden="1" outlineLevel="1" x14ac:dyDescent="0.2">
      <c r="A71" s="11" t="s">
        <v>1449</v>
      </c>
      <c r="B71" s="86" t="s">
        <v>1478</v>
      </c>
      <c r="C71" s="11" t="s">
        <v>1451</v>
      </c>
      <c r="D71" s="11">
        <v>2.62</v>
      </c>
      <c r="E71" s="12">
        <v>43129</v>
      </c>
      <c r="F71" s="11" t="s">
        <v>197</v>
      </c>
    </row>
    <row r="72" spans="1:6" hidden="1" outlineLevel="1" x14ac:dyDescent="0.2">
      <c r="A72" s="11" t="s">
        <v>1449</v>
      </c>
      <c r="B72" s="86" t="s">
        <v>1479</v>
      </c>
      <c r="C72" s="11" t="s">
        <v>1451</v>
      </c>
      <c r="D72" s="11">
        <v>0.77</v>
      </c>
      <c r="E72" s="12">
        <v>43131</v>
      </c>
      <c r="F72" s="11" t="s">
        <v>197</v>
      </c>
    </row>
    <row r="73" spans="1:6" hidden="1" outlineLevel="1" x14ac:dyDescent="0.2">
      <c r="A73" s="11" t="s">
        <v>1449</v>
      </c>
      <c r="B73" s="86" t="s">
        <v>1480</v>
      </c>
      <c r="C73" s="11" t="s">
        <v>1451</v>
      </c>
      <c r="D73" s="11">
        <v>0.18</v>
      </c>
      <c r="E73" s="12">
        <v>43129</v>
      </c>
      <c r="F73" s="11" t="s">
        <v>109</v>
      </c>
    </row>
    <row r="74" spans="1:6" hidden="1" outlineLevel="1" x14ac:dyDescent="0.2">
      <c r="A74" s="11" t="s">
        <v>1449</v>
      </c>
      <c r="B74" s="86" t="s">
        <v>1481</v>
      </c>
      <c r="C74" s="11" t="s">
        <v>1451</v>
      </c>
      <c r="D74" s="11">
        <v>1.35</v>
      </c>
      <c r="E74" s="12">
        <v>43129</v>
      </c>
      <c r="F74" s="11" t="s">
        <v>109</v>
      </c>
    </row>
    <row r="75" spans="1:6" hidden="1" outlineLevel="1" x14ac:dyDescent="0.2">
      <c r="A75" s="11" t="s">
        <v>1449</v>
      </c>
      <c r="B75" s="86" t="s">
        <v>1482</v>
      </c>
      <c r="C75" s="11" t="s">
        <v>1451</v>
      </c>
      <c r="D75" s="11">
        <v>1.17</v>
      </c>
      <c r="E75" s="12">
        <v>43130</v>
      </c>
      <c r="F75" s="11" t="s">
        <v>109</v>
      </c>
    </row>
    <row r="76" spans="1:6" hidden="1" outlineLevel="1" x14ac:dyDescent="0.2">
      <c r="A76" s="11" t="s">
        <v>1449</v>
      </c>
      <c r="B76" s="86" t="s">
        <v>1483</v>
      </c>
      <c r="C76" s="11" t="s">
        <v>1451</v>
      </c>
      <c r="D76" s="11">
        <v>1.87</v>
      </c>
      <c r="E76" s="12">
        <v>43130</v>
      </c>
      <c r="F76" s="11" t="s">
        <v>109</v>
      </c>
    </row>
    <row r="77" spans="1:6" hidden="1" outlineLevel="1" x14ac:dyDescent="0.2"/>
    <row r="78" spans="1:6" hidden="1" outlineLevel="1" x14ac:dyDescent="0.2">
      <c r="C78" s="99" t="s">
        <v>115</v>
      </c>
      <c r="D78" s="100">
        <f>SUM(D3:D76)</f>
        <v>110.44000000000003</v>
      </c>
      <c r="F78" s="100"/>
    </row>
    <row r="79" spans="1:6" collapsed="1" x14ac:dyDescent="0.2">
      <c r="A79" s="101">
        <v>43132</v>
      </c>
    </row>
    <row r="80" spans="1:6" hidden="1" outlineLevel="1" x14ac:dyDescent="0.2">
      <c r="A80" s="20" t="s">
        <v>40</v>
      </c>
      <c r="B80" s="20" t="s">
        <v>41</v>
      </c>
      <c r="C80" s="20" t="s">
        <v>42</v>
      </c>
      <c r="D80" s="20" t="s">
        <v>43</v>
      </c>
      <c r="E80" s="20" t="s">
        <v>44</v>
      </c>
      <c r="F80" s="20" t="s">
        <v>45</v>
      </c>
    </row>
    <row r="81" spans="1:8" hidden="1" outlineLevel="1" x14ac:dyDescent="0.2">
      <c r="A81" s="11" t="s">
        <v>1449</v>
      </c>
      <c r="B81" s="86" t="s">
        <v>1484</v>
      </c>
      <c r="C81" s="86" t="s">
        <v>1485</v>
      </c>
      <c r="D81" s="11">
        <v>1.78</v>
      </c>
      <c r="E81" s="12">
        <v>43144</v>
      </c>
      <c r="F81" s="11" t="s">
        <v>109</v>
      </c>
    </row>
    <row r="82" spans="1:8" hidden="1" outlineLevel="1" x14ac:dyDescent="0.2">
      <c r="A82" s="11" t="s">
        <v>1449</v>
      </c>
      <c r="B82" s="86" t="s">
        <v>1484</v>
      </c>
      <c r="C82" s="86" t="s">
        <v>1451</v>
      </c>
      <c r="D82" s="11">
        <v>0.15</v>
      </c>
      <c r="E82" s="12">
        <v>43145</v>
      </c>
      <c r="F82" s="11" t="s">
        <v>109</v>
      </c>
    </row>
    <row r="83" spans="1:8" hidden="1" outlineLevel="1" x14ac:dyDescent="0.2">
      <c r="A83" s="11" t="s">
        <v>1449</v>
      </c>
      <c r="B83" s="86" t="s">
        <v>1484</v>
      </c>
      <c r="C83" s="86" t="s">
        <v>1451</v>
      </c>
      <c r="D83" s="11">
        <v>0.38</v>
      </c>
      <c r="E83" s="12">
        <v>43143</v>
      </c>
      <c r="F83" s="11" t="s">
        <v>109</v>
      </c>
    </row>
    <row r="84" spans="1:8" hidden="1" outlineLevel="1" x14ac:dyDescent="0.2">
      <c r="A84" s="11" t="s">
        <v>1449</v>
      </c>
      <c r="B84" s="11" t="s">
        <v>1454</v>
      </c>
      <c r="C84" s="11" t="s">
        <v>1451</v>
      </c>
      <c r="D84" s="11">
        <v>0.9</v>
      </c>
      <c r="E84" s="12">
        <v>43140</v>
      </c>
      <c r="F84" s="11" t="s">
        <v>109</v>
      </c>
    </row>
    <row r="85" spans="1:8" hidden="1" outlineLevel="1" x14ac:dyDescent="0.2">
      <c r="A85" s="11" t="s">
        <v>1449</v>
      </c>
      <c r="B85" s="11" t="s">
        <v>1454</v>
      </c>
      <c r="C85" s="11" t="s">
        <v>1451</v>
      </c>
      <c r="D85" s="11">
        <v>1</v>
      </c>
      <c r="E85" s="12">
        <v>43139</v>
      </c>
      <c r="F85" s="11" t="s">
        <v>109</v>
      </c>
    </row>
    <row r="86" spans="1:8" hidden="1" outlineLevel="1" x14ac:dyDescent="0.2">
      <c r="A86" s="11" t="s">
        <v>1449</v>
      </c>
      <c r="B86" s="11" t="s">
        <v>1469</v>
      </c>
      <c r="C86" s="11" t="s">
        <v>1451</v>
      </c>
      <c r="D86" s="11">
        <v>1.1299999999999999</v>
      </c>
      <c r="E86" s="12">
        <v>43132</v>
      </c>
      <c r="F86" s="11" t="s">
        <v>109</v>
      </c>
    </row>
    <row r="87" spans="1:8" hidden="1" outlineLevel="1" x14ac:dyDescent="0.2">
      <c r="A87" s="11" t="s">
        <v>1449</v>
      </c>
      <c r="B87" s="86" t="s">
        <v>1478</v>
      </c>
      <c r="C87" s="86" t="s">
        <v>1485</v>
      </c>
      <c r="D87" s="11">
        <v>5.55</v>
      </c>
      <c r="E87" s="12">
        <v>43147</v>
      </c>
      <c r="F87" s="11" t="s">
        <v>109</v>
      </c>
      <c r="G87" s="97"/>
      <c r="H87" s="104"/>
    </row>
    <row r="88" spans="1:8" hidden="1" outlineLevel="1" x14ac:dyDescent="0.2">
      <c r="A88" s="11" t="s">
        <v>1449</v>
      </c>
      <c r="B88" s="86" t="s">
        <v>1478</v>
      </c>
      <c r="C88" s="86" t="s">
        <v>1485</v>
      </c>
      <c r="D88" s="11">
        <v>3</v>
      </c>
      <c r="E88" s="12">
        <v>43146</v>
      </c>
      <c r="F88" s="11" t="s">
        <v>109</v>
      </c>
      <c r="G88" s="97"/>
    </row>
    <row r="89" spans="1:8" hidden="1" outlineLevel="1" x14ac:dyDescent="0.2">
      <c r="A89" s="11" t="s">
        <v>1449</v>
      </c>
      <c r="B89" s="86" t="s">
        <v>1478</v>
      </c>
      <c r="C89" s="86" t="s">
        <v>1485</v>
      </c>
      <c r="D89" s="11">
        <v>6.79</v>
      </c>
      <c r="E89" s="12">
        <v>43145</v>
      </c>
      <c r="F89" s="11" t="s">
        <v>109</v>
      </c>
      <c r="G89" s="97"/>
    </row>
    <row r="90" spans="1:8" hidden="1" outlineLevel="1" x14ac:dyDescent="0.2">
      <c r="A90" s="11" t="s">
        <v>1449</v>
      </c>
      <c r="B90" s="86" t="s">
        <v>1478</v>
      </c>
      <c r="C90" s="86" t="s">
        <v>1485</v>
      </c>
      <c r="D90" s="11">
        <v>5.38</v>
      </c>
      <c r="E90" s="12">
        <v>43144</v>
      </c>
      <c r="F90" s="11" t="s">
        <v>109</v>
      </c>
      <c r="G90" s="97"/>
    </row>
    <row r="91" spans="1:8" hidden="1" outlineLevel="1" x14ac:dyDescent="0.2">
      <c r="A91" s="11" t="s">
        <v>1449</v>
      </c>
      <c r="B91" s="86" t="s">
        <v>1486</v>
      </c>
      <c r="C91" s="86" t="s">
        <v>1485</v>
      </c>
      <c r="D91" s="11">
        <v>1.67</v>
      </c>
      <c r="E91" s="12">
        <v>43143</v>
      </c>
      <c r="F91" s="11" t="s">
        <v>109</v>
      </c>
      <c r="G91" s="114"/>
    </row>
    <row r="92" spans="1:8" hidden="1" outlineLevel="1" x14ac:dyDescent="0.2">
      <c r="A92" s="11" t="s">
        <v>1449</v>
      </c>
      <c r="B92" s="86" t="s">
        <v>1487</v>
      </c>
      <c r="C92" s="86" t="s">
        <v>1451</v>
      </c>
      <c r="D92" s="11">
        <v>0.08</v>
      </c>
      <c r="E92" s="12">
        <v>43145</v>
      </c>
      <c r="F92" s="11" t="s">
        <v>197</v>
      </c>
      <c r="G92" s="114"/>
    </row>
    <row r="93" spans="1:8" hidden="1" outlineLevel="1" x14ac:dyDescent="0.2">
      <c r="A93" s="11" t="s">
        <v>1449</v>
      </c>
      <c r="B93" s="86" t="s">
        <v>1487</v>
      </c>
      <c r="C93" s="86" t="s">
        <v>1451</v>
      </c>
      <c r="D93" s="11">
        <v>0.17</v>
      </c>
      <c r="E93" s="12">
        <v>43145</v>
      </c>
      <c r="F93" s="11" t="s">
        <v>197</v>
      </c>
      <c r="G93" s="114"/>
    </row>
    <row r="94" spans="1:8" hidden="1" outlineLevel="1" x14ac:dyDescent="0.2">
      <c r="A94" s="11" t="s">
        <v>1449</v>
      </c>
      <c r="B94" s="86" t="s">
        <v>1488</v>
      </c>
      <c r="C94" s="11" t="s">
        <v>1451</v>
      </c>
      <c r="D94" s="11">
        <v>1.1000000000000001</v>
      </c>
      <c r="E94" s="12">
        <v>43153</v>
      </c>
      <c r="F94" s="11" t="s">
        <v>109</v>
      </c>
      <c r="G94" s="114"/>
    </row>
    <row r="95" spans="1:8" hidden="1" outlineLevel="1" x14ac:dyDescent="0.2">
      <c r="A95" s="11" t="s">
        <v>1449</v>
      </c>
      <c r="B95" s="86" t="s">
        <v>1488</v>
      </c>
      <c r="C95" s="11" t="s">
        <v>1451</v>
      </c>
      <c r="D95" s="11">
        <v>2.5</v>
      </c>
      <c r="E95" s="12">
        <v>43152</v>
      </c>
      <c r="F95" s="11" t="s">
        <v>197</v>
      </c>
      <c r="G95" s="114"/>
    </row>
    <row r="96" spans="1:8" hidden="1" outlineLevel="1" x14ac:dyDescent="0.2">
      <c r="A96" s="11" t="s">
        <v>1449</v>
      </c>
      <c r="B96" s="86" t="s">
        <v>1489</v>
      </c>
      <c r="C96" s="86" t="s">
        <v>1451</v>
      </c>
      <c r="D96" s="11">
        <v>0.45</v>
      </c>
      <c r="E96" s="12">
        <v>43146</v>
      </c>
      <c r="F96" s="11" t="s">
        <v>109</v>
      </c>
      <c r="G96" s="114"/>
    </row>
    <row r="97" spans="1:7" hidden="1" outlineLevel="1" x14ac:dyDescent="0.2">
      <c r="A97" s="11" t="s">
        <v>1449</v>
      </c>
      <c r="B97" s="86" t="s">
        <v>1490</v>
      </c>
      <c r="C97" s="86" t="s">
        <v>1485</v>
      </c>
      <c r="D97" s="11">
        <v>6.75</v>
      </c>
      <c r="E97" s="12">
        <v>43147</v>
      </c>
      <c r="F97" s="11" t="s">
        <v>99</v>
      </c>
      <c r="G97" s="114"/>
    </row>
    <row r="98" spans="1:7" hidden="1" outlineLevel="1" x14ac:dyDescent="0.2">
      <c r="A98" s="11" t="s">
        <v>1449</v>
      </c>
      <c r="B98" s="86" t="s">
        <v>1490</v>
      </c>
      <c r="C98" s="86" t="s">
        <v>1451</v>
      </c>
      <c r="D98" s="11">
        <v>0.53</v>
      </c>
      <c r="E98" s="12">
        <v>43147</v>
      </c>
      <c r="F98" s="11" t="s">
        <v>99</v>
      </c>
      <c r="G98" s="114"/>
    </row>
    <row r="99" spans="1:7" hidden="1" outlineLevel="1" x14ac:dyDescent="0.2">
      <c r="A99" s="11" t="s">
        <v>1449</v>
      </c>
      <c r="B99" s="86" t="s">
        <v>1490</v>
      </c>
      <c r="C99" s="11" t="s">
        <v>1451</v>
      </c>
      <c r="D99" s="11">
        <v>2</v>
      </c>
      <c r="E99" s="12">
        <v>43153</v>
      </c>
      <c r="F99" s="11" t="s">
        <v>109</v>
      </c>
      <c r="G99" s="114"/>
    </row>
    <row r="100" spans="1:7" hidden="1" outlineLevel="1" x14ac:dyDescent="0.2">
      <c r="A100" s="11" t="s">
        <v>1449</v>
      </c>
      <c r="B100" s="86" t="s">
        <v>1490</v>
      </c>
      <c r="C100" s="11" t="s">
        <v>1451</v>
      </c>
      <c r="D100" s="11">
        <v>1.4</v>
      </c>
      <c r="E100" s="12">
        <v>43151</v>
      </c>
      <c r="F100" s="11" t="s">
        <v>109</v>
      </c>
      <c r="G100" s="114"/>
    </row>
    <row r="101" spans="1:7" hidden="1" outlineLevel="1" x14ac:dyDescent="0.2">
      <c r="A101" s="11" t="s">
        <v>1449</v>
      </c>
      <c r="B101" s="86" t="s">
        <v>1490</v>
      </c>
      <c r="C101" s="11" t="s">
        <v>1451</v>
      </c>
      <c r="D101" s="11">
        <v>1.5</v>
      </c>
      <c r="E101" s="12">
        <v>43150</v>
      </c>
      <c r="F101" s="11" t="s">
        <v>109</v>
      </c>
      <c r="G101" s="114"/>
    </row>
    <row r="102" spans="1:7" hidden="1" outlineLevel="1" x14ac:dyDescent="0.2">
      <c r="A102" s="13" t="s">
        <v>1449</v>
      </c>
      <c r="B102" s="115" t="s">
        <v>1491</v>
      </c>
      <c r="C102" s="13" t="s">
        <v>1451</v>
      </c>
      <c r="D102" s="11">
        <v>1.2</v>
      </c>
      <c r="E102" s="12">
        <v>43150</v>
      </c>
      <c r="F102" s="11" t="s">
        <v>109</v>
      </c>
      <c r="G102" s="114"/>
    </row>
    <row r="103" spans="1:7" hidden="1" outlineLevel="1" x14ac:dyDescent="0.2">
      <c r="A103" s="119" t="s">
        <v>1449</v>
      </c>
      <c r="B103" s="108" t="s">
        <v>1492</v>
      </c>
      <c r="C103" s="119" t="s">
        <v>1432</v>
      </c>
      <c r="D103" s="120">
        <v>1.18</v>
      </c>
      <c r="E103" s="12">
        <v>43159</v>
      </c>
      <c r="F103" s="11" t="s">
        <v>109</v>
      </c>
      <c r="G103" s="114"/>
    </row>
    <row r="104" spans="1:7" hidden="1" outlineLevel="1" x14ac:dyDescent="0.2">
      <c r="A104" s="119" t="s">
        <v>1449</v>
      </c>
      <c r="B104" s="108" t="s">
        <v>1492</v>
      </c>
      <c r="C104" s="119" t="s">
        <v>1432</v>
      </c>
      <c r="D104" s="120">
        <v>1.55</v>
      </c>
      <c r="E104" s="12">
        <v>43158</v>
      </c>
      <c r="F104" s="11" t="s">
        <v>109</v>
      </c>
      <c r="G104" s="114"/>
    </row>
    <row r="105" spans="1:7" hidden="1" outlineLevel="1" x14ac:dyDescent="0.2">
      <c r="A105" s="78"/>
      <c r="B105" s="95"/>
      <c r="C105" s="95"/>
      <c r="D105" s="78"/>
      <c r="E105" s="79"/>
      <c r="F105" s="78"/>
      <c r="G105" s="114"/>
    </row>
    <row r="106" spans="1:7" hidden="1" outlineLevel="1" x14ac:dyDescent="0.2">
      <c r="C106" s="99" t="s">
        <v>115</v>
      </c>
      <c r="D106" s="100">
        <f>SUM(D81:D104)</f>
        <v>48.14</v>
      </c>
    </row>
    <row r="107" spans="1:7" collapsed="1" x14ac:dyDescent="0.2">
      <c r="A107" s="101">
        <v>43160</v>
      </c>
    </row>
    <row r="108" spans="1:7" hidden="1" outlineLevel="1" x14ac:dyDescent="0.2">
      <c r="A108" s="20" t="s">
        <v>40</v>
      </c>
      <c r="B108" s="20" t="s">
        <v>41</v>
      </c>
      <c r="C108" s="20" t="s">
        <v>42</v>
      </c>
      <c r="D108" s="20" t="s">
        <v>43</v>
      </c>
      <c r="E108" s="20" t="s">
        <v>44</v>
      </c>
      <c r="F108" s="20" t="s">
        <v>45</v>
      </c>
    </row>
    <row r="109" spans="1:7" hidden="1" outlineLevel="1" x14ac:dyDescent="0.2">
      <c r="A109" s="11" t="s">
        <v>1449</v>
      </c>
      <c r="B109" s="86" t="s">
        <v>1456</v>
      </c>
      <c r="C109" s="11" t="s">
        <v>1451</v>
      </c>
      <c r="D109" s="11">
        <v>20</v>
      </c>
      <c r="E109" s="12">
        <v>43187</v>
      </c>
      <c r="F109" s="11" t="s">
        <v>109</v>
      </c>
    </row>
    <row r="110" spans="1:7" hidden="1" outlineLevel="1" x14ac:dyDescent="0.2">
      <c r="A110" s="11" t="s">
        <v>1449</v>
      </c>
      <c r="B110" s="11" t="s">
        <v>1493</v>
      </c>
      <c r="C110" s="11" t="s">
        <v>1432</v>
      </c>
      <c r="D110" s="11">
        <v>24</v>
      </c>
      <c r="E110" s="12">
        <v>43187</v>
      </c>
      <c r="F110" s="11" t="s">
        <v>109</v>
      </c>
    </row>
    <row r="111" spans="1:7" hidden="1" outlineLevel="1" x14ac:dyDescent="0.2">
      <c r="A111" s="11" t="s">
        <v>1449</v>
      </c>
      <c r="B111" s="11" t="s">
        <v>1494</v>
      </c>
      <c r="C111" s="11" t="s">
        <v>1432</v>
      </c>
      <c r="D111" s="11">
        <v>8</v>
      </c>
      <c r="E111" s="12">
        <v>43187</v>
      </c>
      <c r="F111" s="11" t="s">
        <v>109</v>
      </c>
    </row>
    <row r="112" spans="1:7" hidden="1" outlineLevel="1" x14ac:dyDescent="0.2">
      <c r="A112" s="11" t="s">
        <v>1449</v>
      </c>
      <c r="B112" s="11" t="s">
        <v>1492</v>
      </c>
      <c r="C112" s="11" t="s">
        <v>1432</v>
      </c>
      <c r="D112" s="11">
        <v>0.17</v>
      </c>
      <c r="E112" s="12">
        <v>43161</v>
      </c>
      <c r="F112" s="11" t="s">
        <v>109</v>
      </c>
    </row>
    <row r="113" spans="1:6" hidden="1" outlineLevel="1" x14ac:dyDescent="0.2">
      <c r="A113" s="11" t="s">
        <v>1449</v>
      </c>
      <c r="B113" s="11" t="s">
        <v>1492</v>
      </c>
      <c r="C113" s="11" t="s">
        <v>1432</v>
      </c>
      <c r="D113" s="11">
        <v>0.72</v>
      </c>
      <c r="E113" s="12">
        <v>43165</v>
      </c>
      <c r="F113" s="11" t="s">
        <v>109</v>
      </c>
    </row>
    <row r="114" spans="1:6" hidden="1" outlineLevel="1" x14ac:dyDescent="0.2">
      <c r="A114" s="11" t="s">
        <v>1449</v>
      </c>
      <c r="B114" s="11" t="s">
        <v>1492</v>
      </c>
      <c r="C114" s="11" t="s">
        <v>1432</v>
      </c>
      <c r="D114" s="11">
        <v>3.7</v>
      </c>
      <c r="E114" s="12">
        <v>43166</v>
      </c>
      <c r="F114" s="11" t="s">
        <v>109</v>
      </c>
    </row>
    <row r="115" spans="1:6" hidden="1" outlineLevel="1" x14ac:dyDescent="0.2">
      <c r="A115" s="11" t="s">
        <v>1449</v>
      </c>
      <c r="B115" s="11" t="s">
        <v>1492</v>
      </c>
      <c r="C115" s="11" t="s">
        <v>1432</v>
      </c>
      <c r="D115" s="11">
        <v>1.7</v>
      </c>
      <c r="E115" s="12">
        <v>43167</v>
      </c>
      <c r="F115" s="11" t="s">
        <v>109</v>
      </c>
    </row>
    <row r="116" spans="1:6" hidden="1" outlineLevel="1" x14ac:dyDescent="0.2">
      <c r="A116" s="11" t="s">
        <v>1449</v>
      </c>
      <c r="B116" s="11" t="s">
        <v>1495</v>
      </c>
      <c r="C116" s="11" t="s">
        <v>1432</v>
      </c>
      <c r="D116" s="11">
        <v>0.5</v>
      </c>
      <c r="E116" s="12">
        <v>43160</v>
      </c>
      <c r="F116" s="11" t="s">
        <v>109</v>
      </c>
    </row>
    <row r="117" spans="1:6" hidden="1" outlineLevel="1" x14ac:dyDescent="0.2">
      <c r="A117" s="11" t="s">
        <v>1449</v>
      </c>
      <c r="B117" s="86" t="s">
        <v>1496</v>
      </c>
      <c r="C117" s="11" t="s">
        <v>1432</v>
      </c>
      <c r="D117" s="11">
        <v>1.48</v>
      </c>
      <c r="E117" s="12">
        <v>43168</v>
      </c>
      <c r="F117" s="11" t="s">
        <v>109</v>
      </c>
    </row>
    <row r="118" spans="1:6" hidden="1" outlineLevel="1" x14ac:dyDescent="0.2">
      <c r="A118" s="11" t="s">
        <v>1449</v>
      </c>
      <c r="B118" s="86" t="s">
        <v>1496</v>
      </c>
      <c r="C118" s="11" t="s">
        <v>1432</v>
      </c>
      <c r="D118" s="11">
        <v>1</v>
      </c>
      <c r="E118" s="12">
        <v>43170</v>
      </c>
      <c r="F118" s="11" t="s">
        <v>1497</v>
      </c>
    </row>
    <row r="119" spans="1:6" hidden="1" outlineLevel="1" x14ac:dyDescent="0.2">
      <c r="A119" s="11" t="s">
        <v>1449</v>
      </c>
      <c r="B119" s="86" t="s">
        <v>1498</v>
      </c>
      <c r="C119" s="11" t="s">
        <v>1432</v>
      </c>
      <c r="D119" s="11">
        <v>2.2799999999999998</v>
      </c>
      <c r="E119" s="12">
        <v>43174</v>
      </c>
      <c r="F119" s="11" t="s">
        <v>109</v>
      </c>
    </row>
    <row r="120" spans="1:6" hidden="1" outlineLevel="1" x14ac:dyDescent="0.2">
      <c r="A120" s="11" t="s">
        <v>1449</v>
      </c>
      <c r="B120" s="11" t="s">
        <v>1499</v>
      </c>
      <c r="C120" s="11" t="s">
        <v>1432</v>
      </c>
      <c r="D120" s="11">
        <v>0.17</v>
      </c>
      <c r="E120" s="12">
        <v>43172</v>
      </c>
      <c r="F120" s="11" t="s">
        <v>109</v>
      </c>
    </row>
    <row r="121" spans="1:6" hidden="1" outlineLevel="1" x14ac:dyDescent="0.2"/>
    <row r="122" spans="1:6" hidden="1" outlineLevel="1" x14ac:dyDescent="0.2">
      <c r="C122" s="99" t="s">
        <v>115</v>
      </c>
      <c r="D122" s="100">
        <f>SUM(D109:D120)</f>
        <v>63.720000000000006</v>
      </c>
    </row>
    <row r="123" spans="1:6" collapsed="1" x14ac:dyDescent="0.2">
      <c r="A123" s="101">
        <v>43191</v>
      </c>
    </row>
    <row r="124" spans="1:6" hidden="1" outlineLevel="1" x14ac:dyDescent="0.2">
      <c r="A124" s="20" t="s">
        <v>40</v>
      </c>
      <c r="B124" s="20" t="s">
        <v>41</v>
      </c>
      <c r="C124" s="20" t="s">
        <v>42</v>
      </c>
      <c r="D124" s="20" t="s">
        <v>43</v>
      </c>
      <c r="E124" s="20" t="s">
        <v>44</v>
      </c>
      <c r="F124" s="20" t="s">
        <v>45</v>
      </c>
    </row>
    <row r="125" spans="1:6" hidden="1" outlineLevel="1" x14ac:dyDescent="0.2">
      <c r="A125" s="11" t="s">
        <v>1449</v>
      </c>
      <c r="B125" s="86" t="s">
        <v>1500</v>
      </c>
      <c r="C125" s="11" t="s">
        <v>1451</v>
      </c>
      <c r="D125" s="11">
        <v>0.92</v>
      </c>
      <c r="E125" s="12">
        <v>43201</v>
      </c>
      <c r="F125" s="11" t="s">
        <v>109</v>
      </c>
    </row>
    <row r="126" spans="1:6" hidden="1" outlineLevel="1" x14ac:dyDescent="0.2">
      <c r="A126" s="11" t="s">
        <v>1449</v>
      </c>
      <c r="B126" s="86" t="s">
        <v>1500</v>
      </c>
      <c r="C126" s="11" t="s">
        <v>1451</v>
      </c>
      <c r="D126" s="11">
        <v>2.87</v>
      </c>
      <c r="E126" s="12">
        <v>43202</v>
      </c>
      <c r="F126" s="11" t="s">
        <v>109</v>
      </c>
    </row>
    <row r="127" spans="1:6" hidden="1" outlineLevel="1" x14ac:dyDescent="0.2">
      <c r="A127" s="11" t="s">
        <v>1449</v>
      </c>
      <c r="B127" s="86" t="s">
        <v>1500</v>
      </c>
      <c r="C127" s="11" t="s">
        <v>1451</v>
      </c>
      <c r="D127" s="11">
        <v>0.73</v>
      </c>
      <c r="E127" s="12">
        <v>43215</v>
      </c>
      <c r="F127" s="11" t="s">
        <v>1435</v>
      </c>
    </row>
    <row r="128" spans="1:6" hidden="1" outlineLevel="1" x14ac:dyDescent="0.2">
      <c r="A128" s="11" t="s">
        <v>1449</v>
      </c>
      <c r="B128" s="86" t="s">
        <v>1488</v>
      </c>
      <c r="C128" s="11" t="s">
        <v>1432</v>
      </c>
      <c r="D128" s="11">
        <v>5.22</v>
      </c>
      <c r="E128" s="12">
        <v>43202</v>
      </c>
      <c r="F128" s="11" t="s">
        <v>109</v>
      </c>
    </row>
    <row r="129" spans="1:6" hidden="1" outlineLevel="1" x14ac:dyDescent="0.2">
      <c r="A129" s="11" t="s">
        <v>1449</v>
      </c>
      <c r="B129" s="86" t="s">
        <v>1488</v>
      </c>
      <c r="C129" s="11" t="s">
        <v>1432</v>
      </c>
      <c r="D129" s="11">
        <v>1.08</v>
      </c>
      <c r="E129" s="12">
        <v>43203</v>
      </c>
      <c r="F129" s="11" t="s">
        <v>109</v>
      </c>
    </row>
    <row r="130" spans="1:6" hidden="1" outlineLevel="1" x14ac:dyDescent="0.2">
      <c r="A130" s="11" t="s">
        <v>1449</v>
      </c>
      <c r="B130" s="86" t="s">
        <v>1488</v>
      </c>
      <c r="C130" s="11" t="s">
        <v>1432</v>
      </c>
      <c r="D130" s="11">
        <v>3.4</v>
      </c>
      <c r="E130" s="12">
        <v>43206</v>
      </c>
      <c r="F130" s="11" t="s">
        <v>109</v>
      </c>
    </row>
    <row r="131" spans="1:6" hidden="1" outlineLevel="1" x14ac:dyDescent="0.2">
      <c r="A131" s="11" t="s">
        <v>1449</v>
      </c>
      <c r="B131" s="86" t="s">
        <v>1488</v>
      </c>
      <c r="C131" s="11" t="s">
        <v>1432</v>
      </c>
      <c r="D131" s="11">
        <v>5</v>
      </c>
      <c r="E131" s="12">
        <v>43207</v>
      </c>
      <c r="F131" s="11" t="s">
        <v>109</v>
      </c>
    </row>
    <row r="132" spans="1:6" hidden="1" outlineLevel="1" x14ac:dyDescent="0.2">
      <c r="A132" s="11" t="s">
        <v>1449</v>
      </c>
      <c r="B132" s="86" t="s">
        <v>1488</v>
      </c>
      <c r="C132" s="11" t="s">
        <v>1432</v>
      </c>
      <c r="D132" s="11">
        <v>1.87</v>
      </c>
      <c r="E132" s="12">
        <v>43209</v>
      </c>
      <c r="F132" s="11" t="s">
        <v>109</v>
      </c>
    </row>
    <row r="133" spans="1:6" hidden="1" outlineLevel="1" x14ac:dyDescent="0.2">
      <c r="A133" s="11" t="s">
        <v>1449</v>
      </c>
      <c r="B133" s="86" t="s">
        <v>1488</v>
      </c>
      <c r="C133" s="11" t="s">
        <v>1432</v>
      </c>
      <c r="D133" s="11">
        <v>3.28</v>
      </c>
      <c r="E133" s="12">
        <v>43213</v>
      </c>
      <c r="F133" s="11" t="s">
        <v>109</v>
      </c>
    </row>
    <row r="134" spans="1:6" hidden="1" outlineLevel="1" x14ac:dyDescent="0.2">
      <c r="A134" s="11" t="s">
        <v>1449</v>
      </c>
      <c r="B134" s="86" t="s">
        <v>1488</v>
      </c>
      <c r="C134" s="11" t="s">
        <v>1432</v>
      </c>
      <c r="D134" s="11">
        <v>1</v>
      </c>
      <c r="E134" s="12">
        <v>43214</v>
      </c>
      <c r="F134" s="11" t="s">
        <v>109</v>
      </c>
    </row>
    <row r="135" spans="1:6" hidden="1" outlineLevel="1" x14ac:dyDescent="0.2">
      <c r="A135" s="11" t="s">
        <v>1449</v>
      </c>
      <c r="B135" s="86" t="s">
        <v>1501</v>
      </c>
      <c r="C135" s="11" t="s">
        <v>1432</v>
      </c>
      <c r="D135" s="11">
        <v>0.93</v>
      </c>
      <c r="E135" s="12">
        <v>43200</v>
      </c>
      <c r="F135" s="11" t="s">
        <v>109</v>
      </c>
    </row>
    <row r="136" spans="1:6" hidden="1" outlineLevel="1" x14ac:dyDescent="0.2">
      <c r="A136" s="11" t="s">
        <v>1449</v>
      </c>
      <c r="B136" s="11" t="s">
        <v>1502</v>
      </c>
      <c r="C136" s="11" t="s">
        <v>1451</v>
      </c>
      <c r="D136" s="11">
        <v>0.55000000000000004</v>
      </c>
      <c r="E136" s="12">
        <v>43194</v>
      </c>
      <c r="F136" s="11" t="s">
        <v>109</v>
      </c>
    </row>
    <row r="137" spans="1:6" hidden="1" outlineLevel="1" x14ac:dyDescent="0.2">
      <c r="A137" s="11" t="s">
        <v>1449</v>
      </c>
      <c r="B137" s="11" t="s">
        <v>1502</v>
      </c>
      <c r="C137" s="11" t="s">
        <v>1451</v>
      </c>
      <c r="D137" s="11">
        <v>0.87</v>
      </c>
      <c r="E137" s="12">
        <v>43195</v>
      </c>
      <c r="F137" s="11" t="s">
        <v>109</v>
      </c>
    </row>
    <row r="138" spans="1:6" hidden="1" outlineLevel="1" x14ac:dyDescent="0.2">
      <c r="A138" s="11" t="s">
        <v>1449</v>
      </c>
      <c r="B138" s="11" t="s">
        <v>1502</v>
      </c>
      <c r="C138" s="11" t="s">
        <v>1451</v>
      </c>
      <c r="D138" s="11">
        <v>0.85</v>
      </c>
      <c r="E138" s="12">
        <v>43199</v>
      </c>
      <c r="F138" s="11" t="s">
        <v>109</v>
      </c>
    </row>
    <row r="139" spans="1:6" hidden="1" outlineLevel="1" x14ac:dyDescent="0.2">
      <c r="A139" s="11" t="s">
        <v>1449</v>
      </c>
      <c r="B139" s="11" t="s">
        <v>1502</v>
      </c>
      <c r="C139" s="11" t="s">
        <v>1451</v>
      </c>
      <c r="D139" s="11">
        <v>0.45</v>
      </c>
      <c r="E139" s="12">
        <v>43201</v>
      </c>
      <c r="F139" s="11" t="s">
        <v>109</v>
      </c>
    </row>
    <row r="140" spans="1:6" hidden="1" outlineLevel="1" x14ac:dyDescent="0.2">
      <c r="A140" s="11" t="s">
        <v>1449</v>
      </c>
      <c r="B140" s="86" t="s">
        <v>1502</v>
      </c>
      <c r="C140" s="11" t="s">
        <v>1451</v>
      </c>
      <c r="D140" s="11">
        <v>3.55</v>
      </c>
      <c r="E140" s="12">
        <v>43196</v>
      </c>
      <c r="F140" s="11" t="s">
        <v>109</v>
      </c>
    </row>
    <row r="141" spans="1:6" hidden="1" outlineLevel="1" x14ac:dyDescent="0.2">
      <c r="A141" s="11" t="s">
        <v>1449</v>
      </c>
      <c r="B141" s="11" t="s">
        <v>1503</v>
      </c>
      <c r="C141" s="11" t="s">
        <v>52</v>
      </c>
      <c r="D141" s="11">
        <v>2.91</v>
      </c>
      <c r="E141" s="12">
        <v>43200</v>
      </c>
      <c r="F141" s="11" t="s">
        <v>109</v>
      </c>
    </row>
    <row r="142" spans="1:6" hidden="1" outlineLevel="1" x14ac:dyDescent="0.2">
      <c r="A142" s="11" t="s">
        <v>1449</v>
      </c>
      <c r="B142" s="11" t="s">
        <v>1503</v>
      </c>
      <c r="C142" s="11" t="s">
        <v>1432</v>
      </c>
      <c r="D142" s="11">
        <v>5.0599999999999996</v>
      </c>
      <c r="E142" s="12">
        <v>43201</v>
      </c>
      <c r="F142" s="11" t="s">
        <v>109</v>
      </c>
    </row>
    <row r="143" spans="1:6" hidden="1" outlineLevel="1" x14ac:dyDescent="0.2">
      <c r="A143" s="11" t="s">
        <v>1449</v>
      </c>
      <c r="B143" s="11" t="s">
        <v>1503</v>
      </c>
      <c r="C143" s="11" t="s">
        <v>52</v>
      </c>
      <c r="D143" s="11">
        <v>0.68</v>
      </c>
      <c r="E143" s="12">
        <v>43205</v>
      </c>
      <c r="F143" s="11" t="s">
        <v>1435</v>
      </c>
    </row>
    <row r="144" spans="1:6" hidden="1" outlineLevel="1" x14ac:dyDescent="0.2">
      <c r="A144" s="11" t="s">
        <v>1449</v>
      </c>
      <c r="B144" s="11" t="s">
        <v>1503</v>
      </c>
      <c r="C144" s="11" t="s">
        <v>1432</v>
      </c>
      <c r="D144" s="11">
        <v>1.23</v>
      </c>
      <c r="E144" s="12">
        <v>43206</v>
      </c>
      <c r="F144" s="11" t="s">
        <v>109</v>
      </c>
    </row>
    <row r="145" spans="1:6" hidden="1" outlineLevel="1" x14ac:dyDescent="0.2">
      <c r="A145" s="11" t="s">
        <v>1449</v>
      </c>
      <c r="B145" s="11" t="s">
        <v>1503</v>
      </c>
      <c r="C145" s="11" t="s">
        <v>52</v>
      </c>
      <c r="D145" s="11">
        <v>0.43</v>
      </c>
      <c r="E145" s="12">
        <v>43206</v>
      </c>
      <c r="F145" s="11" t="s">
        <v>1435</v>
      </c>
    </row>
    <row r="146" spans="1:6" hidden="1" outlineLevel="1" x14ac:dyDescent="0.2">
      <c r="A146" s="11" t="s">
        <v>1449</v>
      </c>
      <c r="B146" s="86" t="s">
        <v>1504</v>
      </c>
      <c r="C146" s="11" t="s">
        <v>1432</v>
      </c>
      <c r="D146" s="11">
        <v>0.27</v>
      </c>
      <c r="E146" s="12">
        <v>43213</v>
      </c>
      <c r="F146" s="11" t="s">
        <v>109</v>
      </c>
    </row>
    <row r="147" spans="1:6" hidden="1" outlineLevel="1" x14ac:dyDescent="0.2">
      <c r="A147" s="11" t="s">
        <v>1449</v>
      </c>
      <c r="B147" s="86" t="s">
        <v>1504</v>
      </c>
      <c r="C147" s="11" t="s">
        <v>1432</v>
      </c>
      <c r="D147" s="11">
        <v>0.56999999999999995</v>
      </c>
      <c r="E147" s="12">
        <v>43214</v>
      </c>
      <c r="F147" s="11" t="s">
        <v>109</v>
      </c>
    </row>
    <row r="148" spans="1:6" hidden="1" outlineLevel="1" x14ac:dyDescent="0.2">
      <c r="A148" s="11" t="s">
        <v>1449</v>
      </c>
      <c r="B148" s="86" t="s">
        <v>1505</v>
      </c>
      <c r="C148" s="11" t="s">
        <v>1432</v>
      </c>
      <c r="D148" s="11">
        <v>0.33</v>
      </c>
      <c r="E148" s="12">
        <v>43213</v>
      </c>
      <c r="F148" s="11" t="s">
        <v>109</v>
      </c>
    </row>
    <row r="149" spans="1:6" hidden="1" outlineLevel="1" x14ac:dyDescent="0.2">
      <c r="A149" s="11" t="s">
        <v>1449</v>
      </c>
      <c r="B149" s="86" t="s">
        <v>1506</v>
      </c>
      <c r="C149" s="11" t="s">
        <v>1432</v>
      </c>
      <c r="D149" s="11">
        <v>5</v>
      </c>
      <c r="E149" s="12">
        <v>43219</v>
      </c>
      <c r="F149" s="11" t="s">
        <v>109</v>
      </c>
    </row>
    <row r="150" spans="1:6" hidden="1" outlineLevel="1" x14ac:dyDescent="0.2">
      <c r="A150" s="11" t="s">
        <v>1449</v>
      </c>
      <c r="B150" s="86" t="s">
        <v>1506</v>
      </c>
      <c r="C150" s="11" t="s">
        <v>1432</v>
      </c>
      <c r="D150" s="11">
        <v>1.37</v>
      </c>
      <c r="E150" s="12">
        <v>43220</v>
      </c>
      <c r="F150" s="11" t="s">
        <v>109</v>
      </c>
    </row>
    <row r="151" spans="1:6" hidden="1" outlineLevel="1" x14ac:dyDescent="0.2">
      <c r="A151" s="11" t="s">
        <v>1449</v>
      </c>
      <c r="B151" s="86" t="s">
        <v>1507</v>
      </c>
      <c r="C151" s="11" t="s">
        <v>1432</v>
      </c>
      <c r="D151" s="11">
        <v>20</v>
      </c>
      <c r="E151" s="12">
        <v>43220</v>
      </c>
      <c r="F151" s="11" t="s">
        <v>109</v>
      </c>
    </row>
    <row r="152" spans="1:6" hidden="1" outlineLevel="1" x14ac:dyDescent="0.2">
      <c r="A152" s="15"/>
      <c r="B152" s="15"/>
      <c r="C152" s="15"/>
      <c r="D152" s="15"/>
      <c r="E152" s="16"/>
      <c r="F152" s="15"/>
    </row>
    <row r="153" spans="1:6" hidden="1" outlineLevel="1" x14ac:dyDescent="0.2">
      <c r="C153" s="100" t="s">
        <v>1508</v>
      </c>
      <c r="D153" s="100">
        <f>SUM(D125:D151)</f>
        <v>70.42</v>
      </c>
    </row>
    <row r="154" spans="1:6" x14ac:dyDescent="0.2">
      <c r="A154" s="101">
        <v>43221</v>
      </c>
    </row>
    <row r="155" spans="1:6" outlineLevel="1" x14ac:dyDescent="0.2">
      <c r="A155" s="20" t="s">
        <v>40</v>
      </c>
      <c r="B155" s="20" t="s">
        <v>41</v>
      </c>
      <c r="C155" s="20" t="s">
        <v>42</v>
      </c>
      <c r="D155" s="20" t="s">
        <v>43</v>
      </c>
      <c r="E155" s="20" t="s">
        <v>44</v>
      </c>
      <c r="F155" s="20" t="s">
        <v>45</v>
      </c>
    </row>
    <row r="156" spans="1:6" outlineLevel="1" x14ac:dyDescent="0.2">
      <c r="A156" s="11" t="s">
        <v>1449</v>
      </c>
      <c r="B156" s="59" t="s">
        <v>1509</v>
      </c>
      <c r="C156" s="59" t="s">
        <v>1432</v>
      </c>
      <c r="D156" s="59">
        <v>0.5</v>
      </c>
      <c r="E156" s="60">
        <v>43243</v>
      </c>
      <c r="F156" s="59" t="s">
        <v>109</v>
      </c>
    </row>
    <row r="157" spans="1:6" outlineLevel="1" x14ac:dyDescent="0.2">
      <c r="A157" s="11" t="s">
        <v>1449</v>
      </c>
      <c r="B157" s="59" t="s">
        <v>1510</v>
      </c>
      <c r="C157" s="59" t="s">
        <v>1511</v>
      </c>
      <c r="D157" s="59">
        <v>17.05</v>
      </c>
      <c r="E157" s="60">
        <v>43236</v>
      </c>
      <c r="F157" s="59" t="s">
        <v>109</v>
      </c>
    </row>
    <row r="158" spans="1:6" outlineLevel="1" x14ac:dyDescent="0.2">
      <c r="A158" s="11" t="s">
        <v>1449</v>
      </c>
      <c r="B158" s="59" t="s">
        <v>1512</v>
      </c>
      <c r="C158" s="59" t="s">
        <v>1432</v>
      </c>
      <c r="D158" s="59">
        <v>3</v>
      </c>
      <c r="E158" s="60">
        <v>43222</v>
      </c>
      <c r="F158" s="59" t="s">
        <v>109</v>
      </c>
    </row>
    <row r="159" spans="1:6" outlineLevel="1" x14ac:dyDescent="0.2">
      <c r="A159" s="11" t="s">
        <v>1449</v>
      </c>
      <c r="B159" s="59" t="s">
        <v>1513</v>
      </c>
      <c r="C159" s="59" t="s">
        <v>1432</v>
      </c>
      <c r="D159" s="59">
        <v>0.4</v>
      </c>
      <c r="E159" s="60">
        <v>43236</v>
      </c>
      <c r="F159" s="59" t="s">
        <v>109</v>
      </c>
    </row>
    <row r="160" spans="1:6" outlineLevel="1" x14ac:dyDescent="0.2">
      <c r="A160" s="11" t="s">
        <v>1449</v>
      </c>
      <c r="B160" s="59" t="s">
        <v>1513</v>
      </c>
      <c r="C160" s="59" t="s">
        <v>1432</v>
      </c>
      <c r="D160" s="59">
        <v>3.65</v>
      </c>
      <c r="E160" s="60">
        <v>43242</v>
      </c>
      <c r="F160" s="59" t="s">
        <v>109</v>
      </c>
    </row>
    <row r="161" spans="1:6" outlineLevel="1" x14ac:dyDescent="0.2">
      <c r="A161" s="11" t="s">
        <v>1449</v>
      </c>
      <c r="B161" s="59" t="s">
        <v>1513</v>
      </c>
      <c r="C161" s="59" t="s">
        <v>1432</v>
      </c>
      <c r="D161" s="59">
        <v>0.03</v>
      </c>
      <c r="E161" s="60">
        <v>43243</v>
      </c>
      <c r="F161" s="59" t="s">
        <v>109</v>
      </c>
    </row>
    <row r="162" spans="1:6" outlineLevel="1" x14ac:dyDescent="0.2">
      <c r="A162" s="11" t="s">
        <v>1449</v>
      </c>
      <c r="B162" s="59" t="s">
        <v>1513</v>
      </c>
      <c r="C162" s="59" t="s">
        <v>1432</v>
      </c>
      <c r="D162" s="59">
        <v>2.6</v>
      </c>
      <c r="E162" s="60">
        <v>43243</v>
      </c>
      <c r="F162" s="59" t="s">
        <v>109</v>
      </c>
    </row>
    <row r="163" spans="1:6" outlineLevel="1" x14ac:dyDescent="0.2">
      <c r="A163" s="11" t="s">
        <v>1449</v>
      </c>
      <c r="B163" s="59" t="s">
        <v>1514</v>
      </c>
      <c r="C163" s="59" t="s">
        <v>1432</v>
      </c>
      <c r="D163" s="59">
        <v>1</v>
      </c>
      <c r="E163" s="60">
        <v>43229</v>
      </c>
      <c r="F163" s="59" t="s">
        <v>1515</v>
      </c>
    </row>
    <row r="164" spans="1:6" outlineLevel="1" x14ac:dyDescent="0.2">
      <c r="A164" s="11" t="s">
        <v>1449</v>
      </c>
      <c r="B164" s="59" t="s">
        <v>1516</v>
      </c>
      <c r="C164" s="59" t="s">
        <v>1511</v>
      </c>
      <c r="D164" s="59">
        <v>0.92</v>
      </c>
      <c r="E164" s="60">
        <v>43236</v>
      </c>
      <c r="F164" s="59" t="s">
        <v>109</v>
      </c>
    </row>
    <row r="165" spans="1:6" outlineLevel="1" x14ac:dyDescent="0.2">
      <c r="A165" s="11" t="s">
        <v>1449</v>
      </c>
      <c r="B165" s="59" t="s">
        <v>1516</v>
      </c>
      <c r="C165" s="59" t="s">
        <v>1432</v>
      </c>
      <c r="D165" s="59">
        <v>0.57999999999999996</v>
      </c>
      <c r="E165" s="60">
        <v>43236</v>
      </c>
      <c r="F165" s="59" t="s">
        <v>279</v>
      </c>
    </row>
    <row r="166" spans="1:6" outlineLevel="1" x14ac:dyDescent="0.2">
      <c r="A166" s="11" t="s">
        <v>1449</v>
      </c>
      <c r="B166" s="59" t="s">
        <v>1516</v>
      </c>
      <c r="C166" s="59" t="s">
        <v>1511</v>
      </c>
      <c r="D166" s="59">
        <v>1.57</v>
      </c>
      <c r="E166" s="60">
        <v>43237</v>
      </c>
      <c r="F166" s="59" t="s">
        <v>279</v>
      </c>
    </row>
    <row r="167" spans="1:6" outlineLevel="1" x14ac:dyDescent="0.2">
      <c r="A167" s="11" t="s">
        <v>1449</v>
      </c>
      <c r="B167" s="59" t="s">
        <v>1516</v>
      </c>
      <c r="C167" s="59" t="s">
        <v>1511</v>
      </c>
      <c r="D167" s="59">
        <v>2.2000000000000002</v>
      </c>
      <c r="E167" s="60">
        <v>43237</v>
      </c>
      <c r="F167" s="59" t="s">
        <v>109</v>
      </c>
    </row>
    <row r="168" spans="1:6" outlineLevel="1" x14ac:dyDescent="0.2">
      <c r="A168" s="11" t="s">
        <v>1449</v>
      </c>
      <c r="B168" s="59" t="s">
        <v>1516</v>
      </c>
      <c r="C168" s="59" t="s">
        <v>1511</v>
      </c>
      <c r="D168" s="59">
        <v>3.17</v>
      </c>
      <c r="E168" s="60">
        <v>43237</v>
      </c>
      <c r="F168" s="59" t="s">
        <v>109</v>
      </c>
    </row>
    <row r="169" spans="1:6" outlineLevel="1" x14ac:dyDescent="0.2">
      <c r="A169" s="11" t="s">
        <v>1449</v>
      </c>
      <c r="B169" s="59" t="s">
        <v>1516</v>
      </c>
      <c r="C169" s="59" t="s">
        <v>1511</v>
      </c>
      <c r="D169" s="59">
        <v>2.82</v>
      </c>
      <c r="E169" s="60">
        <v>43238</v>
      </c>
      <c r="F169" s="59" t="s">
        <v>109</v>
      </c>
    </row>
    <row r="170" spans="1:6" outlineLevel="1" x14ac:dyDescent="0.2">
      <c r="A170" s="11" t="s">
        <v>1449</v>
      </c>
      <c r="B170" s="59" t="s">
        <v>1516</v>
      </c>
      <c r="C170" s="59" t="s">
        <v>1511</v>
      </c>
      <c r="D170" s="59">
        <v>1.17</v>
      </c>
      <c r="E170" s="60">
        <v>43238</v>
      </c>
      <c r="F170" s="59" t="s">
        <v>109</v>
      </c>
    </row>
    <row r="171" spans="1:6" outlineLevel="1" x14ac:dyDescent="0.2">
      <c r="A171" s="11" t="s">
        <v>1449</v>
      </c>
      <c r="B171" s="59" t="s">
        <v>1516</v>
      </c>
      <c r="C171" s="59" t="s">
        <v>1511</v>
      </c>
      <c r="D171" s="59">
        <v>0.6</v>
      </c>
      <c r="E171" s="60">
        <v>43241</v>
      </c>
      <c r="F171" s="59" t="s">
        <v>109</v>
      </c>
    </row>
    <row r="172" spans="1:6" outlineLevel="1" x14ac:dyDescent="0.2">
      <c r="A172" s="11" t="s">
        <v>1449</v>
      </c>
      <c r="B172" s="59" t="s">
        <v>1516</v>
      </c>
      <c r="C172" s="59" t="s">
        <v>1511</v>
      </c>
      <c r="D172" s="59">
        <v>0.93</v>
      </c>
      <c r="E172" s="60">
        <v>43241</v>
      </c>
      <c r="F172" s="59" t="s">
        <v>109</v>
      </c>
    </row>
    <row r="173" spans="1:6" outlineLevel="1" x14ac:dyDescent="0.2">
      <c r="A173" s="11" t="s">
        <v>1449</v>
      </c>
      <c r="B173" s="59" t="s">
        <v>1517</v>
      </c>
      <c r="C173" s="59" t="s">
        <v>1511</v>
      </c>
      <c r="D173" s="59">
        <v>6</v>
      </c>
      <c r="E173" s="60">
        <v>43242</v>
      </c>
      <c r="F173" s="59" t="s">
        <v>109</v>
      </c>
    </row>
    <row r="174" spans="1:6" outlineLevel="1" x14ac:dyDescent="0.2">
      <c r="A174" s="11" t="s">
        <v>1449</v>
      </c>
      <c r="B174" s="59" t="s">
        <v>1517</v>
      </c>
      <c r="C174" s="59" t="s">
        <v>1511</v>
      </c>
      <c r="D174" s="59">
        <v>0.02</v>
      </c>
      <c r="E174" s="60">
        <v>43243</v>
      </c>
      <c r="F174" s="59" t="s">
        <v>109</v>
      </c>
    </row>
    <row r="175" spans="1:6" outlineLevel="1" x14ac:dyDescent="0.2">
      <c r="A175" s="11" t="s">
        <v>1449</v>
      </c>
      <c r="B175" s="59" t="s">
        <v>1517</v>
      </c>
      <c r="C175" s="59" t="s">
        <v>1511</v>
      </c>
      <c r="D175" s="59">
        <v>6.33</v>
      </c>
      <c r="E175" s="60">
        <v>43243</v>
      </c>
      <c r="F175" s="59" t="s">
        <v>109</v>
      </c>
    </row>
    <row r="176" spans="1:6" outlineLevel="1" x14ac:dyDescent="0.2">
      <c r="A176" s="11" t="s">
        <v>1449</v>
      </c>
      <c r="B176" s="59" t="s">
        <v>1517</v>
      </c>
      <c r="C176" s="59" t="s">
        <v>1511</v>
      </c>
      <c r="D176" s="59">
        <v>8.0500000000000007</v>
      </c>
      <c r="E176" s="60">
        <v>43244</v>
      </c>
      <c r="F176" s="59" t="s">
        <v>109</v>
      </c>
    </row>
    <row r="177" spans="1:6" outlineLevel="1" x14ac:dyDescent="0.2">
      <c r="A177" s="11" t="s">
        <v>1449</v>
      </c>
      <c r="B177" s="59" t="s">
        <v>1517</v>
      </c>
      <c r="C177" s="59" t="s">
        <v>1511</v>
      </c>
      <c r="D177" s="59">
        <v>7.07</v>
      </c>
      <c r="E177" s="60">
        <v>43245</v>
      </c>
      <c r="F177" s="59" t="s">
        <v>109</v>
      </c>
    </row>
    <row r="178" spans="1:6" outlineLevel="1" x14ac:dyDescent="0.2">
      <c r="A178" s="11" t="s">
        <v>1449</v>
      </c>
      <c r="B178" s="59" t="s">
        <v>1517</v>
      </c>
      <c r="C178" s="59" t="s">
        <v>1511</v>
      </c>
      <c r="D178" s="59">
        <v>4.95</v>
      </c>
      <c r="E178" s="60">
        <v>43248</v>
      </c>
      <c r="F178" s="59" t="s">
        <v>109</v>
      </c>
    </row>
    <row r="179" spans="1:6" outlineLevel="1" x14ac:dyDescent="0.2">
      <c r="A179" s="11" t="s">
        <v>1449</v>
      </c>
      <c r="B179" s="59" t="s">
        <v>1517</v>
      </c>
      <c r="C179" s="59" t="s">
        <v>1511</v>
      </c>
      <c r="D179" s="59">
        <v>5.97</v>
      </c>
      <c r="E179" s="60">
        <v>43249</v>
      </c>
      <c r="F179" s="59" t="s">
        <v>109</v>
      </c>
    </row>
    <row r="180" spans="1:6" outlineLevel="1" x14ac:dyDescent="0.2">
      <c r="A180" s="11" t="s">
        <v>1449</v>
      </c>
      <c r="B180" s="59" t="s">
        <v>1517</v>
      </c>
      <c r="C180" s="59" t="s">
        <v>1511</v>
      </c>
      <c r="D180" s="59">
        <v>2.15</v>
      </c>
      <c r="E180" s="60">
        <v>43250</v>
      </c>
      <c r="F180" s="59" t="s">
        <v>109</v>
      </c>
    </row>
    <row r="181" spans="1:6" outlineLevel="1" x14ac:dyDescent="0.2">
      <c r="A181" s="11" t="s">
        <v>1449</v>
      </c>
      <c r="B181" s="59" t="s">
        <v>1517</v>
      </c>
      <c r="C181" s="59" t="s">
        <v>1511</v>
      </c>
      <c r="D181" s="59">
        <v>3.68</v>
      </c>
      <c r="E181" s="60">
        <v>43251</v>
      </c>
      <c r="F181" s="59" t="s">
        <v>109</v>
      </c>
    </row>
    <row r="182" spans="1:6" outlineLevel="1" x14ac:dyDescent="0.2">
      <c r="A182" s="11" t="s">
        <v>1449</v>
      </c>
      <c r="B182" s="59" t="s">
        <v>1518</v>
      </c>
      <c r="C182" s="59" t="s">
        <v>52</v>
      </c>
      <c r="D182" s="59">
        <v>0.25</v>
      </c>
      <c r="E182" s="60">
        <v>43234</v>
      </c>
      <c r="F182" s="59" t="s">
        <v>109</v>
      </c>
    </row>
    <row r="183" spans="1:6" outlineLevel="1" x14ac:dyDescent="0.2">
      <c r="A183" s="11" t="s">
        <v>1449</v>
      </c>
      <c r="B183" s="59" t="s">
        <v>1519</v>
      </c>
      <c r="C183" s="59" t="s">
        <v>1432</v>
      </c>
      <c r="D183" s="59">
        <v>3.42</v>
      </c>
      <c r="E183" s="60">
        <v>43230</v>
      </c>
      <c r="F183" s="59" t="s">
        <v>197</v>
      </c>
    </row>
    <row r="184" spans="1:6" outlineLevel="1" x14ac:dyDescent="0.2">
      <c r="A184" s="15"/>
      <c r="B184" s="15"/>
      <c r="C184" s="15"/>
      <c r="D184" s="15"/>
      <c r="E184" s="16"/>
      <c r="F184" s="15"/>
    </row>
    <row r="185" spans="1:6" outlineLevel="1" x14ac:dyDescent="0.2">
      <c r="C185" s="100" t="s">
        <v>1508</v>
      </c>
      <c r="D185" s="146">
        <f>SUM(eArchiv!D156:D183)</f>
        <v>90.080000000000013</v>
      </c>
    </row>
    <row r="186" spans="1:6" collapsed="1" x14ac:dyDescent="0.2">
      <c r="A186" s="101">
        <v>43252</v>
      </c>
    </row>
    <row r="187" spans="1:6" hidden="1" outlineLevel="1" x14ac:dyDescent="0.2">
      <c r="A187" s="20" t="s">
        <v>40</v>
      </c>
      <c r="B187" s="20" t="s">
        <v>41</v>
      </c>
      <c r="C187" s="20" t="s">
        <v>42</v>
      </c>
      <c r="D187" s="20" t="s">
        <v>43</v>
      </c>
      <c r="E187" s="20" t="s">
        <v>44</v>
      </c>
      <c r="F187" s="20" t="s">
        <v>45</v>
      </c>
    </row>
    <row r="188" spans="1:6" hidden="1" outlineLevel="1" x14ac:dyDescent="0.2">
      <c r="A188" s="87"/>
      <c r="B188" s="87"/>
      <c r="C188" s="87"/>
      <c r="D188" s="87"/>
      <c r="E188" s="88"/>
      <c r="F188" s="87"/>
    </row>
    <row r="189" spans="1:6" hidden="1" outlineLevel="1" x14ac:dyDescent="0.2">
      <c r="A189" s="87"/>
      <c r="B189" s="87"/>
      <c r="C189" s="87"/>
      <c r="D189" s="87"/>
      <c r="E189" s="88"/>
      <c r="F189" s="87"/>
    </row>
    <row r="190" spans="1:6" hidden="1" outlineLevel="1" x14ac:dyDescent="0.2">
      <c r="A190" s="87"/>
      <c r="B190" s="87"/>
      <c r="C190" s="87"/>
      <c r="D190" s="87"/>
      <c r="E190" s="88"/>
      <c r="F190" s="87"/>
    </row>
    <row r="191" spans="1:6" hidden="1" outlineLevel="1" x14ac:dyDescent="0.2">
      <c r="A191" s="15"/>
      <c r="B191" s="15"/>
      <c r="C191" s="15"/>
      <c r="D191" s="15"/>
      <c r="E191" s="16"/>
      <c r="F191" s="15"/>
    </row>
    <row r="192" spans="1:6" hidden="1" outlineLevel="1" x14ac:dyDescent="0.2">
      <c r="A192" s="15"/>
      <c r="C192" s="100" t="s">
        <v>1508</v>
      </c>
      <c r="D192" s="100">
        <f>SUM(D188:D190)</f>
        <v>0</v>
      </c>
    </row>
    <row r="193" spans="1:6" collapsed="1" x14ac:dyDescent="0.2">
      <c r="A193" s="101">
        <v>43282</v>
      </c>
    </row>
    <row r="194" spans="1:6" hidden="1" outlineLevel="1" x14ac:dyDescent="0.2">
      <c r="A194" s="20" t="s">
        <v>40</v>
      </c>
      <c r="B194" s="20" t="s">
        <v>41</v>
      </c>
      <c r="C194" s="20" t="s">
        <v>42</v>
      </c>
      <c r="D194" s="20" t="s">
        <v>43</v>
      </c>
      <c r="E194" s="20" t="s">
        <v>44</v>
      </c>
      <c r="F194" s="20" t="s">
        <v>45</v>
      </c>
    </row>
    <row r="195" spans="1:6" hidden="1" outlineLevel="1" x14ac:dyDescent="0.2">
      <c r="A195" s="87"/>
      <c r="B195" s="87"/>
      <c r="C195" s="87"/>
      <c r="D195" s="87"/>
      <c r="E195" s="88"/>
      <c r="F195" s="87"/>
    </row>
    <row r="196" spans="1:6" hidden="1" outlineLevel="1" x14ac:dyDescent="0.2">
      <c r="A196" s="87"/>
      <c r="B196" s="87"/>
      <c r="C196" s="87"/>
      <c r="D196" s="87"/>
      <c r="E196" s="88"/>
      <c r="F196" s="87"/>
    </row>
    <row r="197" spans="1:6" hidden="1" outlineLevel="1" x14ac:dyDescent="0.2">
      <c r="A197" s="87"/>
      <c r="B197" s="87"/>
      <c r="C197" s="87"/>
      <c r="D197" s="87"/>
      <c r="E197" s="88"/>
      <c r="F197" s="87"/>
    </row>
    <row r="198" spans="1:6" hidden="1" outlineLevel="1" x14ac:dyDescent="0.2">
      <c r="A198" s="76"/>
      <c r="B198" s="76"/>
      <c r="C198" s="76"/>
      <c r="D198" s="76"/>
      <c r="E198" s="77"/>
      <c r="F198" s="76"/>
    </row>
    <row r="199" spans="1:6" hidden="1" outlineLevel="1" x14ac:dyDescent="0.2">
      <c r="C199" s="100" t="s">
        <v>1508</v>
      </c>
      <c r="D199" s="100">
        <f>SUM(D195:D197)</f>
        <v>0</v>
      </c>
    </row>
    <row r="200" spans="1:6" collapsed="1" x14ac:dyDescent="0.2">
      <c r="A200" s="113">
        <v>43313</v>
      </c>
      <c r="B200" s="104"/>
      <c r="C200" s="104"/>
      <c r="D200" s="104"/>
      <c r="E200" s="104"/>
      <c r="F200" s="104"/>
    </row>
    <row r="201" spans="1:6" hidden="1" outlineLevel="1" x14ac:dyDescent="0.2">
      <c r="A201" s="20" t="s">
        <v>40</v>
      </c>
      <c r="B201" s="20" t="s">
        <v>41</v>
      </c>
      <c r="C201" s="20" t="s">
        <v>42</v>
      </c>
      <c r="D201" s="20" t="s">
        <v>43</v>
      </c>
      <c r="E201" s="20" t="s">
        <v>44</v>
      </c>
      <c r="F201" s="20" t="s">
        <v>45</v>
      </c>
    </row>
    <row r="202" spans="1:6" hidden="1" outlineLevel="1" x14ac:dyDescent="0.2">
      <c r="A202" s="87"/>
      <c r="B202" s="87"/>
      <c r="C202" s="87"/>
      <c r="D202" s="87"/>
      <c r="E202" s="88"/>
      <c r="F202" s="87"/>
    </row>
    <row r="203" spans="1:6" hidden="1" outlineLevel="1" x14ac:dyDescent="0.2">
      <c r="A203" s="87"/>
      <c r="B203" s="87"/>
      <c r="C203" s="87"/>
      <c r="D203" s="87"/>
      <c r="E203" s="88"/>
      <c r="F203" s="87"/>
    </row>
    <row r="204" spans="1:6" hidden="1" outlineLevel="1" x14ac:dyDescent="0.2">
      <c r="A204" s="87"/>
      <c r="B204" s="87"/>
      <c r="C204" s="87"/>
      <c r="D204" s="87"/>
      <c r="E204" s="88"/>
      <c r="F204" s="87"/>
    </row>
    <row r="205" spans="1:6" hidden="1" outlineLevel="1" x14ac:dyDescent="0.2"/>
    <row r="206" spans="1:6" hidden="1" outlineLevel="1" x14ac:dyDescent="0.2">
      <c r="C206" s="100" t="s">
        <v>1508</v>
      </c>
      <c r="D206" s="100">
        <f>SUM(D202:D204)</f>
        <v>0</v>
      </c>
    </row>
    <row r="207" spans="1:6" collapsed="1" x14ac:dyDescent="0.2">
      <c r="A207" s="101">
        <v>43344</v>
      </c>
    </row>
    <row r="208" spans="1:6" hidden="1" outlineLevel="1" x14ac:dyDescent="0.2">
      <c r="A208" s="20" t="s">
        <v>40</v>
      </c>
      <c r="B208" s="20" t="s">
        <v>41</v>
      </c>
      <c r="C208" s="20" t="s">
        <v>42</v>
      </c>
      <c r="D208" s="20" t="s">
        <v>43</v>
      </c>
      <c r="E208" s="20" t="s">
        <v>44</v>
      </c>
      <c r="F208" s="20" t="s">
        <v>45</v>
      </c>
    </row>
    <row r="209" spans="1:6" hidden="1" outlineLevel="1" x14ac:dyDescent="0.2">
      <c r="A209" s="13"/>
      <c r="B209" s="13"/>
      <c r="C209" s="13"/>
      <c r="D209" s="13"/>
      <c r="E209" s="14"/>
      <c r="F209" s="13"/>
    </row>
    <row r="210" spans="1:6" hidden="1" outlineLevel="1" x14ac:dyDescent="0.2">
      <c r="A210" s="11"/>
      <c r="B210" s="11"/>
      <c r="C210" s="11"/>
      <c r="D210" s="11"/>
      <c r="E210" s="12"/>
      <c r="F210" s="11"/>
    </row>
    <row r="211" spans="1:6" hidden="1" outlineLevel="1" x14ac:dyDescent="0.2">
      <c r="A211" s="11"/>
      <c r="B211" s="11"/>
      <c r="C211" s="11"/>
      <c r="D211" s="11"/>
      <c r="E211" s="12"/>
      <c r="F211" s="11"/>
    </row>
    <row r="212" spans="1:6" hidden="1" outlineLevel="1" x14ac:dyDescent="0.2">
      <c r="A212" s="15"/>
      <c r="B212" s="15"/>
      <c r="C212" s="76"/>
      <c r="D212" s="76"/>
      <c r="E212" s="77"/>
      <c r="F212" s="76"/>
    </row>
    <row r="213" spans="1:6" hidden="1" outlineLevel="1" x14ac:dyDescent="0.2">
      <c r="C213" s="100" t="s">
        <v>115</v>
      </c>
      <c r="D213" s="100">
        <f>SUM(D209:D211)</f>
        <v>0</v>
      </c>
    </row>
    <row r="214" spans="1:6" collapsed="1" x14ac:dyDescent="0.2">
      <c r="A214" s="101">
        <v>43374</v>
      </c>
    </row>
    <row r="215" spans="1:6" hidden="1" outlineLevel="1" x14ac:dyDescent="0.2">
      <c r="A215" s="21" t="s">
        <v>40</v>
      </c>
      <c r="B215" s="21" t="s">
        <v>41</v>
      </c>
      <c r="C215" s="21" t="s">
        <v>42</v>
      </c>
      <c r="D215" s="21" t="s">
        <v>43</v>
      </c>
      <c r="E215" s="21" t="s">
        <v>44</v>
      </c>
      <c r="F215" s="21" t="s">
        <v>45</v>
      </c>
    </row>
    <row r="216" spans="1:6" hidden="1" outlineLevel="1" x14ac:dyDescent="0.2">
      <c r="A216" s="86"/>
      <c r="B216" s="86"/>
      <c r="C216" s="86"/>
      <c r="D216" s="86"/>
      <c r="E216" s="10"/>
      <c r="F216" s="86"/>
    </row>
    <row r="217" spans="1:6" hidden="1" outlineLevel="1" x14ac:dyDescent="0.2">
      <c r="A217" s="11"/>
      <c r="B217" s="86"/>
      <c r="C217" s="11"/>
      <c r="D217" s="11"/>
      <c r="E217" s="12"/>
      <c r="F217" s="11"/>
    </row>
    <row r="218" spans="1:6" hidden="1" outlineLevel="1" x14ac:dyDescent="0.2">
      <c r="A218" s="11"/>
      <c r="B218" s="86"/>
      <c r="C218" s="11"/>
      <c r="D218" s="11"/>
      <c r="E218" s="12"/>
      <c r="F218" s="11"/>
    </row>
    <row r="219" spans="1:6" hidden="1" outlineLevel="1" x14ac:dyDescent="0.2">
      <c r="A219" s="78"/>
      <c r="B219" s="83"/>
      <c r="C219" s="78"/>
      <c r="D219" s="84"/>
      <c r="E219" s="79"/>
      <c r="F219" s="78"/>
    </row>
    <row r="220" spans="1:6" hidden="1" outlineLevel="1" x14ac:dyDescent="0.2">
      <c r="C220" s="100" t="s">
        <v>115</v>
      </c>
      <c r="D220" s="100">
        <f>SUM(D216:D218)</f>
        <v>0</v>
      </c>
      <c r="E220" s="100"/>
    </row>
    <row r="221" spans="1:6" collapsed="1" x14ac:dyDescent="0.2">
      <c r="A221" s="101">
        <v>43405</v>
      </c>
    </row>
    <row r="222" spans="1:6" hidden="1" outlineLevel="1" x14ac:dyDescent="0.2">
      <c r="A222" s="21" t="s">
        <v>40</v>
      </c>
      <c r="B222" s="21" t="s">
        <v>41</v>
      </c>
      <c r="C222" s="21" t="s">
        <v>42</v>
      </c>
      <c r="D222" s="21" t="s">
        <v>43</v>
      </c>
      <c r="E222" s="21" t="s">
        <v>44</v>
      </c>
      <c r="F222" s="21" t="s">
        <v>45</v>
      </c>
    </row>
    <row r="223" spans="1:6" hidden="1" outlineLevel="1" x14ac:dyDescent="0.2">
      <c r="A223" s="80"/>
      <c r="B223" s="58"/>
      <c r="C223" s="80"/>
      <c r="D223" s="85"/>
      <c r="E223" s="81"/>
      <c r="F223" s="80"/>
    </row>
    <row r="224" spans="1:6" hidden="1" outlineLevel="1" x14ac:dyDescent="0.2">
      <c r="A224" s="75"/>
      <c r="B224" s="58"/>
      <c r="C224" s="80"/>
      <c r="D224" s="82"/>
      <c r="E224" s="22"/>
      <c r="F224" s="75"/>
    </row>
    <row r="225" spans="1:7" hidden="1" outlineLevel="1" x14ac:dyDescent="0.2">
      <c r="A225" s="75"/>
      <c r="B225" s="86"/>
      <c r="C225" s="11"/>
      <c r="D225" s="82"/>
      <c r="E225" s="22"/>
      <c r="F225" s="75"/>
    </row>
    <row r="226" spans="1:7" hidden="1" outlineLevel="1" x14ac:dyDescent="0.2">
      <c r="A226" s="78"/>
      <c r="B226" s="83"/>
      <c r="D226" s="100"/>
      <c r="F226" s="100"/>
      <c r="G226" s="100"/>
    </row>
    <row r="227" spans="1:7" hidden="1" outlineLevel="1" x14ac:dyDescent="0.2">
      <c r="C227" s="100" t="s">
        <v>115</v>
      </c>
      <c r="D227" s="100">
        <f>SUM(D223:D225)</f>
        <v>0</v>
      </c>
      <c r="E227" s="100"/>
    </row>
    <row r="228" spans="1:7" collapsed="1" x14ac:dyDescent="0.2">
      <c r="A228" s="101">
        <v>43435</v>
      </c>
    </row>
    <row r="229" spans="1:7" hidden="1" outlineLevel="1" x14ac:dyDescent="0.2">
      <c r="A229" s="21" t="s">
        <v>40</v>
      </c>
      <c r="B229" s="21" t="s">
        <v>41</v>
      </c>
      <c r="C229" s="21" t="s">
        <v>42</v>
      </c>
      <c r="D229" s="21" t="s">
        <v>43</v>
      </c>
      <c r="E229" s="21" t="s">
        <v>44</v>
      </c>
      <c r="F229" s="21" t="s">
        <v>45</v>
      </c>
    </row>
    <row r="230" spans="1:7" hidden="1" outlineLevel="1" x14ac:dyDescent="0.2">
      <c r="A230" s="59"/>
      <c r="B230" s="59"/>
      <c r="C230" s="59"/>
      <c r="D230" s="59"/>
      <c r="E230" s="60"/>
      <c r="F230" s="80"/>
    </row>
    <row r="231" spans="1:7" hidden="1" outlineLevel="1" x14ac:dyDescent="0.2">
      <c r="A231" s="59"/>
      <c r="B231" s="59"/>
      <c r="C231" s="59"/>
      <c r="D231" s="59"/>
      <c r="E231" s="60"/>
      <c r="F231" s="80"/>
    </row>
    <row r="232" spans="1:7" hidden="1" outlineLevel="1" x14ac:dyDescent="0.2">
      <c r="A232" s="11"/>
      <c r="B232" s="11"/>
      <c r="C232" s="11"/>
      <c r="D232" s="11"/>
      <c r="E232" s="12"/>
      <c r="F232" s="89"/>
    </row>
    <row r="233" spans="1:7" hidden="1" outlineLevel="1" x14ac:dyDescent="0.2">
      <c r="E233" s="100"/>
      <c r="G233" s="106"/>
    </row>
    <row r="234" spans="1:7" hidden="1" outlineLevel="1" x14ac:dyDescent="0.2">
      <c r="C234" s="100" t="s">
        <v>115</v>
      </c>
      <c r="D234" s="100">
        <f>SUM(D230:D232)</f>
        <v>0</v>
      </c>
      <c r="E234" s="100"/>
    </row>
  </sheetData>
  <autoFilter ref="A155:F155" xr:uid="{398A6A93-98D0-4E34-B998-E42029C3BE7A}">
    <sortState ref="A156:F182">
      <sortCondition ref="B155"/>
    </sortState>
  </autoFilter>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G122"/>
  <sheetViews>
    <sheetView zoomScale="90" zoomScaleNormal="90" workbookViewId="0">
      <selection activeCell="D73" sqref="D73"/>
    </sheetView>
  </sheetViews>
  <sheetFormatPr defaultColWidth="8.85546875" defaultRowHeight="12.75" outlineLevelRow="1" x14ac:dyDescent="0.2"/>
  <cols>
    <col min="1" max="1" width="12.5703125" style="102" bestFit="1" customWidth="1"/>
    <col min="2" max="2" width="53.140625" style="102" customWidth="1"/>
    <col min="3" max="3" width="17" style="102" customWidth="1"/>
    <col min="4" max="4" width="13.5703125" style="102" bestFit="1" customWidth="1"/>
    <col min="5" max="5" width="11.85546875" style="102" bestFit="1" customWidth="1"/>
    <col min="6" max="6" width="60" style="102" customWidth="1"/>
    <col min="7" max="7" width="11.42578125" style="102" bestFit="1" customWidth="1"/>
    <col min="8" max="16384" width="8.85546875" style="102"/>
  </cols>
  <sheetData>
    <row r="1" spans="1:6" collapsed="1" x14ac:dyDescent="0.2">
      <c r="A1" s="101">
        <v>43101</v>
      </c>
    </row>
    <row r="2" spans="1:6" hidden="1" outlineLevel="1" x14ac:dyDescent="0.2">
      <c r="A2" s="20" t="s">
        <v>40</v>
      </c>
      <c r="B2" s="20" t="s">
        <v>41</v>
      </c>
      <c r="C2" s="20" t="s">
        <v>42</v>
      </c>
      <c r="D2" s="20" t="s">
        <v>43</v>
      </c>
      <c r="E2" s="20" t="s">
        <v>44</v>
      </c>
      <c r="F2" s="20" t="s">
        <v>45</v>
      </c>
    </row>
    <row r="3" spans="1:6" hidden="1" outlineLevel="1" x14ac:dyDescent="0.2">
      <c r="A3" s="59" t="s">
        <v>19</v>
      </c>
      <c r="B3" s="87" t="s">
        <v>1520</v>
      </c>
      <c r="C3" s="59" t="s">
        <v>1437</v>
      </c>
      <c r="D3" s="59">
        <v>1.5</v>
      </c>
      <c r="E3" s="60">
        <v>43102</v>
      </c>
      <c r="F3" s="59" t="s">
        <v>109</v>
      </c>
    </row>
    <row r="4" spans="1:6" hidden="1" outlineLevel="1" x14ac:dyDescent="0.2">
      <c r="A4" s="11" t="s">
        <v>19</v>
      </c>
      <c r="B4" s="11" t="s">
        <v>1520</v>
      </c>
      <c r="C4" s="11" t="s">
        <v>1437</v>
      </c>
      <c r="D4" s="11">
        <v>3</v>
      </c>
      <c r="E4" s="12">
        <v>43131</v>
      </c>
      <c r="F4" s="11" t="s">
        <v>109</v>
      </c>
    </row>
    <row r="5" spans="1:6" hidden="1" outlineLevel="1" x14ac:dyDescent="0.2">
      <c r="A5" s="11" t="s">
        <v>19</v>
      </c>
      <c r="B5" s="94" t="s">
        <v>1520</v>
      </c>
      <c r="C5" s="11" t="s">
        <v>1437</v>
      </c>
      <c r="D5" s="11">
        <v>3.99</v>
      </c>
      <c r="E5" s="12">
        <v>43130</v>
      </c>
      <c r="F5" s="11" t="s">
        <v>109</v>
      </c>
    </row>
    <row r="6" spans="1:6" hidden="1" outlineLevel="1" x14ac:dyDescent="0.2">
      <c r="A6" s="11" t="s">
        <v>19</v>
      </c>
      <c r="B6" s="94" t="s">
        <v>1520</v>
      </c>
      <c r="C6" s="11" t="s">
        <v>1437</v>
      </c>
      <c r="D6" s="11">
        <v>2.97</v>
      </c>
      <c r="E6" s="12">
        <v>43129</v>
      </c>
      <c r="F6" s="11" t="s">
        <v>109</v>
      </c>
    </row>
    <row r="7" spans="1:6" hidden="1" outlineLevel="1" x14ac:dyDescent="0.2">
      <c r="A7" s="11" t="s">
        <v>19</v>
      </c>
      <c r="B7" s="86" t="s">
        <v>1521</v>
      </c>
      <c r="C7" s="11" t="s">
        <v>1287</v>
      </c>
      <c r="D7" s="11">
        <v>3.8</v>
      </c>
      <c r="E7" s="12">
        <v>43104</v>
      </c>
      <c r="F7" s="11" t="s">
        <v>1522</v>
      </c>
    </row>
    <row r="8" spans="1:6" hidden="1" outlineLevel="1" x14ac:dyDescent="0.2">
      <c r="A8" s="11" t="s">
        <v>19</v>
      </c>
      <c r="B8" s="86" t="s">
        <v>1521</v>
      </c>
      <c r="C8" s="11" t="s">
        <v>1287</v>
      </c>
      <c r="D8" s="11">
        <v>1.93</v>
      </c>
      <c r="E8" s="12">
        <v>43103</v>
      </c>
      <c r="F8" s="11" t="s">
        <v>1523</v>
      </c>
    </row>
    <row r="9" spans="1:6" hidden="1" outlineLevel="1" x14ac:dyDescent="0.2">
      <c r="A9" s="11" t="s">
        <v>19</v>
      </c>
      <c r="B9" s="86" t="s">
        <v>1524</v>
      </c>
      <c r="C9" s="11" t="s">
        <v>1432</v>
      </c>
      <c r="D9" s="11">
        <v>0.5</v>
      </c>
      <c r="E9" s="12">
        <v>43102</v>
      </c>
      <c r="F9" s="11" t="s">
        <v>1525</v>
      </c>
    </row>
    <row r="10" spans="1:6" hidden="1" outlineLevel="1" x14ac:dyDescent="0.2">
      <c r="A10" s="11" t="s">
        <v>19</v>
      </c>
      <c r="B10" s="86" t="s">
        <v>1524</v>
      </c>
      <c r="C10" s="11" t="s">
        <v>1437</v>
      </c>
      <c r="D10" s="11">
        <v>0.03</v>
      </c>
      <c r="E10" s="12">
        <v>43105</v>
      </c>
      <c r="F10" s="11" t="s">
        <v>109</v>
      </c>
    </row>
    <row r="11" spans="1:6" hidden="1" outlineLevel="1" x14ac:dyDescent="0.2">
      <c r="A11" s="11" t="s">
        <v>19</v>
      </c>
      <c r="B11" s="86" t="s">
        <v>1524</v>
      </c>
      <c r="C11" s="11" t="s">
        <v>1437</v>
      </c>
      <c r="D11" s="11">
        <v>1.27</v>
      </c>
      <c r="E11" s="12">
        <v>43103</v>
      </c>
      <c r="F11" s="11" t="s">
        <v>109</v>
      </c>
    </row>
    <row r="12" spans="1:6" hidden="1" outlineLevel="1" x14ac:dyDescent="0.2">
      <c r="A12" s="11" t="s">
        <v>19</v>
      </c>
      <c r="B12" s="86" t="s">
        <v>1526</v>
      </c>
      <c r="C12" s="11" t="s">
        <v>1432</v>
      </c>
      <c r="D12" s="11">
        <v>1.77</v>
      </c>
      <c r="E12" s="12">
        <v>43103</v>
      </c>
      <c r="F12" s="11" t="s">
        <v>197</v>
      </c>
    </row>
    <row r="13" spans="1:6" hidden="1" outlineLevel="1" x14ac:dyDescent="0.2">
      <c r="A13" s="11" t="s">
        <v>19</v>
      </c>
      <c r="B13" s="86" t="s">
        <v>1527</v>
      </c>
      <c r="C13" s="11" t="s">
        <v>1432</v>
      </c>
      <c r="D13" s="11">
        <v>4</v>
      </c>
      <c r="E13" s="12">
        <v>43104</v>
      </c>
      <c r="F13" s="11" t="s">
        <v>1528</v>
      </c>
    </row>
    <row r="14" spans="1:6" hidden="1" outlineLevel="1" x14ac:dyDescent="0.2">
      <c r="A14" s="11" t="s">
        <v>19</v>
      </c>
      <c r="B14" s="11" t="s">
        <v>1529</v>
      </c>
      <c r="C14" s="11" t="s">
        <v>1432</v>
      </c>
      <c r="D14" s="11">
        <v>0.17</v>
      </c>
      <c r="E14" s="12">
        <v>43116</v>
      </c>
      <c r="F14" s="11" t="s">
        <v>1530</v>
      </c>
    </row>
    <row r="15" spans="1:6" hidden="1" outlineLevel="1" x14ac:dyDescent="0.2">
      <c r="A15" s="11" t="s">
        <v>19</v>
      </c>
      <c r="B15" s="11" t="s">
        <v>1531</v>
      </c>
      <c r="C15" s="11" t="s">
        <v>1432</v>
      </c>
      <c r="D15" s="11">
        <v>0.47</v>
      </c>
      <c r="E15" s="12">
        <v>43112</v>
      </c>
      <c r="F15" s="11" t="s">
        <v>197</v>
      </c>
    </row>
    <row r="16" spans="1:6" hidden="1" outlineLevel="1" x14ac:dyDescent="0.2">
      <c r="A16" s="11" t="s">
        <v>19</v>
      </c>
      <c r="B16" s="11" t="s">
        <v>1531</v>
      </c>
      <c r="C16" s="11" t="s">
        <v>1432</v>
      </c>
      <c r="D16" s="11">
        <v>3.72</v>
      </c>
      <c r="E16" s="12">
        <v>43112</v>
      </c>
      <c r="F16" s="11" t="s">
        <v>197</v>
      </c>
    </row>
    <row r="17" spans="1:6" hidden="1" outlineLevel="1" x14ac:dyDescent="0.2">
      <c r="A17" s="11" t="s">
        <v>19</v>
      </c>
      <c r="B17" s="11" t="s">
        <v>1531</v>
      </c>
      <c r="C17" s="11" t="s">
        <v>1432</v>
      </c>
      <c r="D17" s="11">
        <v>0.53</v>
      </c>
      <c r="E17" s="12">
        <v>43111</v>
      </c>
      <c r="F17" s="11" t="s">
        <v>109</v>
      </c>
    </row>
    <row r="18" spans="1:6" hidden="1" outlineLevel="1" x14ac:dyDescent="0.2">
      <c r="A18" s="11" t="s">
        <v>19</v>
      </c>
      <c r="B18" s="11" t="s">
        <v>1531</v>
      </c>
      <c r="C18" s="11" t="s">
        <v>1432</v>
      </c>
      <c r="D18" s="11">
        <v>1.7</v>
      </c>
      <c r="E18" s="12">
        <v>43115</v>
      </c>
      <c r="F18" s="11" t="s">
        <v>197</v>
      </c>
    </row>
    <row r="19" spans="1:6" hidden="1" outlineLevel="1" x14ac:dyDescent="0.2">
      <c r="A19" s="11" t="s">
        <v>19</v>
      </c>
      <c r="B19" s="92" t="s">
        <v>1532</v>
      </c>
      <c r="C19" s="11" t="s">
        <v>1432</v>
      </c>
      <c r="D19" s="11">
        <v>2.7</v>
      </c>
      <c r="E19" s="12">
        <v>43117</v>
      </c>
      <c r="F19" s="11" t="s">
        <v>109</v>
      </c>
    </row>
    <row r="20" spans="1:6" hidden="1" outlineLevel="1" x14ac:dyDescent="0.2">
      <c r="A20" s="11" t="s">
        <v>19</v>
      </c>
      <c r="B20" s="86" t="s">
        <v>1532</v>
      </c>
      <c r="C20" s="11" t="s">
        <v>1432</v>
      </c>
      <c r="D20" s="11">
        <v>4.9000000000000004</v>
      </c>
      <c r="E20" s="12">
        <v>43117</v>
      </c>
      <c r="F20" s="11" t="s">
        <v>109</v>
      </c>
    </row>
    <row r="21" spans="1:6" hidden="1" outlineLevel="1" x14ac:dyDescent="0.2">
      <c r="A21" s="11" t="s">
        <v>19</v>
      </c>
      <c r="B21" s="86" t="s">
        <v>1532</v>
      </c>
      <c r="C21" s="11" t="s">
        <v>1432</v>
      </c>
      <c r="D21" s="11">
        <v>0.69</v>
      </c>
      <c r="E21" s="12">
        <v>43131</v>
      </c>
      <c r="F21" s="11" t="s">
        <v>109</v>
      </c>
    </row>
    <row r="22" spans="1:6" hidden="1" outlineLevel="1" x14ac:dyDescent="0.2">
      <c r="A22" s="11" t="s">
        <v>19</v>
      </c>
      <c r="B22" s="86" t="s">
        <v>1533</v>
      </c>
      <c r="C22" s="11" t="s">
        <v>1432</v>
      </c>
      <c r="D22" s="11">
        <v>1.32</v>
      </c>
      <c r="E22" s="12">
        <v>43129</v>
      </c>
      <c r="F22" s="11" t="s">
        <v>109</v>
      </c>
    </row>
    <row r="23" spans="1:6" hidden="1" outlineLevel="1" x14ac:dyDescent="0.2">
      <c r="A23" s="11" t="s">
        <v>19</v>
      </c>
      <c r="B23" s="11" t="s">
        <v>1534</v>
      </c>
      <c r="C23" s="11" t="s">
        <v>1437</v>
      </c>
      <c r="D23" s="11">
        <v>7.0000000000000007E-2</v>
      </c>
      <c r="E23" s="12">
        <v>43130</v>
      </c>
      <c r="F23" s="11" t="s">
        <v>109</v>
      </c>
    </row>
    <row r="24" spans="1:6" hidden="1" outlineLevel="1" x14ac:dyDescent="0.2">
      <c r="A24" s="78"/>
      <c r="B24" s="95"/>
      <c r="C24" s="78"/>
      <c r="D24" s="78"/>
      <c r="E24" s="79"/>
      <c r="F24" s="78"/>
    </row>
    <row r="25" spans="1:6" hidden="1" outlineLevel="1" x14ac:dyDescent="0.2">
      <c r="C25" s="99" t="s">
        <v>115</v>
      </c>
      <c r="D25" s="100">
        <f>SUM(D3:D23)</f>
        <v>41.03</v>
      </c>
    </row>
    <row r="26" spans="1:6" collapsed="1" x14ac:dyDescent="0.2">
      <c r="A26" s="101">
        <v>43132</v>
      </c>
    </row>
    <row r="27" spans="1:6" hidden="1" outlineLevel="1" x14ac:dyDescent="0.2">
      <c r="A27" s="20" t="s">
        <v>40</v>
      </c>
      <c r="B27" s="20" t="s">
        <v>41</v>
      </c>
      <c r="C27" s="20" t="s">
        <v>42</v>
      </c>
      <c r="D27" s="20" t="s">
        <v>43</v>
      </c>
      <c r="E27" s="20" t="s">
        <v>44</v>
      </c>
      <c r="F27" s="20" t="s">
        <v>45</v>
      </c>
    </row>
    <row r="28" spans="1:6" hidden="1" outlineLevel="1" x14ac:dyDescent="0.2">
      <c r="A28" s="11" t="s">
        <v>19</v>
      </c>
      <c r="B28" s="11" t="s">
        <v>1520</v>
      </c>
      <c r="C28" s="11" t="s">
        <v>1437</v>
      </c>
      <c r="D28" s="11">
        <v>0.25</v>
      </c>
      <c r="E28" s="12">
        <v>43132</v>
      </c>
      <c r="F28" s="11" t="s">
        <v>109</v>
      </c>
    </row>
    <row r="29" spans="1:6" hidden="1" outlineLevel="1" x14ac:dyDescent="0.2">
      <c r="A29" s="11" t="s">
        <v>19</v>
      </c>
      <c r="B29" s="11" t="s">
        <v>1535</v>
      </c>
      <c r="C29" s="11" t="s">
        <v>1437</v>
      </c>
      <c r="D29" s="11">
        <v>2.89</v>
      </c>
      <c r="E29" s="12">
        <v>43138</v>
      </c>
      <c r="F29" s="11" t="s">
        <v>109</v>
      </c>
    </row>
    <row r="30" spans="1:6" hidden="1" outlineLevel="1" x14ac:dyDescent="0.2">
      <c r="A30" s="11" t="s">
        <v>19</v>
      </c>
      <c r="B30" s="11" t="s">
        <v>1535</v>
      </c>
      <c r="C30" s="11" t="s">
        <v>1437</v>
      </c>
      <c r="D30" s="11">
        <v>3.45</v>
      </c>
      <c r="E30" s="12">
        <v>43137</v>
      </c>
      <c r="F30" s="11" t="s">
        <v>109</v>
      </c>
    </row>
    <row r="31" spans="1:6" hidden="1" outlineLevel="1" x14ac:dyDescent="0.2">
      <c r="A31" s="11" t="s">
        <v>19</v>
      </c>
      <c r="B31" s="11" t="s">
        <v>1534</v>
      </c>
      <c r="C31" s="11" t="s">
        <v>1437</v>
      </c>
      <c r="D31" s="11">
        <v>0.92</v>
      </c>
      <c r="E31" s="12">
        <v>43132</v>
      </c>
      <c r="F31" s="11" t="s">
        <v>109</v>
      </c>
    </row>
    <row r="32" spans="1:6" hidden="1" outlineLevel="1" x14ac:dyDescent="0.2">
      <c r="A32" s="11" t="s">
        <v>19</v>
      </c>
      <c r="B32" s="11" t="s">
        <v>1536</v>
      </c>
      <c r="C32" s="11" t="s">
        <v>1437</v>
      </c>
      <c r="D32" s="11">
        <v>0.65</v>
      </c>
      <c r="E32" s="12">
        <v>43153</v>
      </c>
      <c r="F32" s="11" t="s">
        <v>109</v>
      </c>
    </row>
    <row r="33" spans="1:6" hidden="1" outlineLevel="1" x14ac:dyDescent="0.2">
      <c r="A33" s="11" t="s">
        <v>19</v>
      </c>
      <c r="B33" s="11" t="s">
        <v>1536</v>
      </c>
      <c r="C33" s="11" t="s">
        <v>1437</v>
      </c>
      <c r="D33" s="11">
        <v>0.32</v>
      </c>
      <c r="E33" s="12">
        <v>43150</v>
      </c>
      <c r="F33" s="11" t="s">
        <v>109</v>
      </c>
    </row>
    <row r="34" spans="1:6" hidden="1" outlineLevel="1" x14ac:dyDescent="0.2"/>
    <row r="35" spans="1:6" hidden="1" outlineLevel="1" x14ac:dyDescent="0.2">
      <c r="C35" s="99" t="s">
        <v>115</v>
      </c>
      <c r="D35" s="100">
        <f>SUM(D28:D33)</f>
        <v>8.48</v>
      </c>
    </row>
    <row r="36" spans="1:6" collapsed="1" x14ac:dyDescent="0.2">
      <c r="A36" s="101">
        <v>43160</v>
      </c>
    </row>
    <row r="37" spans="1:6" hidden="1" outlineLevel="1" x14ac:dyDescent="0.2">
      <c r="A37" s="20" t="s">
        <v>40</v>
      </c>
      <c r="B37" s="20" t="s">
        <v>41</v>
      </c>
      <c r="C37" s="20" t="s">
        <v>42</v>
      </c>
      <c r="D37" s="20" t="s">
        <v>43</v>
      </c>
      <c r="E37" s="20" t="s">
        <v>44</v>
      </c>
      <c r="F37" s="20" t="s">
        <v>45</v>
      </c>
    </row>
    <row r="38" spans="1:6" hidden="1" outlineLevel="1" x14ac:dyDescent="0.2">
      <c r="A38" s="11" t="s">
        <v>19</v>
      </c>
      <c r="B38" s="11" t="s">
        <v>1537</v>
      </c>
      <c r="C38" s="11" t="s">
        <v>1432</v>
      </c>
      <c r="D38" s="147">
        <v>0.22</v>
      </c>
      <c r="E38" s="12">
        <v>43160</v>
      </c>
      <c r="F38" s="11" t="s">
        <v>109</v>
      </c>
    </row>
    <row r="39" spans="1:6" hidden="1" outlineLevel="1" x14ac:dyDescent="0.2">
      <c r="A39" s="11" t="s">
        <v>19</v>
      </c>
      <c r="B39" s="11" t="s">
        <v>1538</v>
      </c>
      <c r="C39" s="11" t="s">
        <v>1437</v>
      </c>
      <c r="D39" s="147">
        <v>0.35</v>
      </c>
      <c r="E39" s="12">
        <v>43164</v>
      </c>
      <c r="F39" s="11" t="s">
        <v>109</v>
      </c>
    </row>
    <row r="40" spans="1:6" hidden="1" outlineLevel="1" x14ac:dyDescent="0.2">
      <c r="A40" s="11" t="s">
        <v>19</v>
      </c>
      <c r="B40" s="11" t="s">
        <v>1539</v>
      </c>
      <c r="C40" s="11" t="s">
        <v>1437</v>
      </c>
      <c r="D40" s="147">
        <v>3.7166666666666668</v>
      </c>
      <c r="E40" s="12">
        <v>43188</v>
      </c>
      <c r="F40" s="11" t="s">
        <v>109</v>
      </c>
    </row>
    <row r="41" spans="1:6" hidden="1" outlineLevel="1" x14ac:dyDescent="0.2">
      <c r="A41" s="11" t="s">
        <v>19</v>
      </c>
      <c r="B41" s="11" t="s">
        <v>1539</v>
      </c>
      <c r="C41" s="11" t="s">
        <v>1437</v>
      </c>
      <c r="D41" s="147">
        <v>3.37</v>
      </c>
      <c r="E41" s="12">
        <v>43182</v>
      </c>
      <c r="F41" s="11" t="s">
        <v>109</v>
      </c>
    </row>
    <row r="42" spans="1:6" hidden="1" outlineLevel="1" x14ac:dyDescent="0.2">
      <c r="A42" s="11" t="s">
        <v>19</v>
      </c>
      <c r="B42" s="11" t="s">
        <v>1539</v>
      </c>
      <c r="C42" s="11" t="s">
        <v>1437</v>
      </c>
      <c r="D42" s="147">
        <v>5.45</v>
      </c>
      <c r="E42" s="12">
        <v>43181</v>
      </c>
      <c r="F42" s="11" t="s">
        <v>109</v>
      </c>
    </row>
    <row r="43" spans="1:6" hidden="1" outlineLevel="1" x14ac:dyDescent="0.2">
      <c r="A43" s="11" t="s">
        <v>19</v>
      </c>
      <c r="B43" s="11" t="s">
        <v>1539</v>
      </c>
      <c r="C43" s="11" t="s">
        <v>1437</v>
      </c>
      <c r="D43" s="147">
        <v>1.7</v>
      </c>
      <c r="E43" s="12">
        <v>43180</v>
      </c>
      <c r="F43" s="11" t="s">
        <v>109</v>
      </c>
    </row>
    <row r="44" spans="1:6" hidden="1" outlineLevel="1" x14ac:dyDescent="0.2">
      <c r="A44" s="11" t="s">
        <v>19</v>
      </c>
      <c r="B44" s="11" t="s">
        <v>1540</v>
      </c>
      <c r="C44" s="11" t="s">
        <v>1437</v>
      </c>
      <c r="D44" s="147">
        <v>3.58</v>
      </c>
      <c r="E44" s="12">
        <v>43188</v>
      </c>
      <c r="F44" s="11" t="s">
        <v>109</v>
      </c>
    </row>
    <row r="45" spans="1:6" hidden="1" outlineLevel="1" x14ac:dyDescent="0.2">
      <c r="A45" s="11" t="s">
        <v>19</v>
      </c>
      <c r="B45" s="11" t="s">
        <v>1540</v>
      </c>
      <c r="C45" s="11" t="s">
        <v>1437</v>
      </c>
      <c r="D45" s="147">
        <v>7.27</v>
      </c>
      <c r="E45" s="12">
        <v>43187</v>
      </c>
      <c r="F45" s="11" t="s">
        <v>109</v>
      </c>
    </row>
    <row r="46" spans="1:6" hidden="1" outlineLevel="1" x14ac:dyDescent="0.2">
      <c r="A46" s="11" t="s">
        <v>19</v>
      </c>
      <c r="B46" s="11" t="s">
        <v>1540</v>
      </c>
      <c r="C46" s="11" t="s">
        <v>1437</v>
      </c>
      <c r="D46" s="147">
        <v>7.63</v>
      </c>
      <c r="E46" s="12">
        <v>43186</v>
      </c>
      <c r="F46" s="11" t="s">
        <v>109</v>
      </c>
    </row>
    <row r="47" spans="1:6" hidden="1" outlineLevel="1" x14ac:dyDescent="0.2">
      <c r="A47" s="11" t="s">
        <v>19</v>
      </c>
      <c r="B47" s="11" t="s">
        <v>1540</v>
      </c>
      <c r="C47" s="11" t="s">
        <v>1437</v>
      </c>
      <c r="D47" s="147">
        <v>6.98</v>
      </c>
      <c r="E47" s="12">
        <v>43185</v>
      </c>
      <c r="F47" s="11" t="s">
        <v>109</v>
      </c>
    </row>
    <row r="48" spans="1:6" hidden="1" outlineLevel="1" x14ac:dyDescent="0.2">
      <c r="A48" s="11" t="s">
        <v>19</v>
      </c>
      <c r="B48" s="11" t="s">
        <v>1540</v>
      </c>
      <c r="C48" s="11" t="s">
        <v>1437</v>
      </c>
      <c r="D48" s="147">
        <v>3.0333333333333332</v>
      </c>
      <c r="E48" s="12">
        <v>43182</v>
      </c>
      <c r="F48" s="11" t="s">
        <v>109</v>
      </c>
    </row>
    <row r="49" spans="1:6" hidden="1" outlineLevel="1" x14ac:dyDescent="0.2">
      <c r="A49" s="11" t="s">
        <v>19</v>
      </c>
      <c r="B49" s="11" t="s">
        <v>1540</v>
      </c>
      <c r="C49" s="11" t="s">
        <v>1437</v>
      </c>
      <c r="D49" s="147">
        <v>1.5333333333333334</v>
      </c>
      <c r="E49" s="12">
        <v>43181</v>
      </c>
      <c r="F49" s="11" t="s">
        <v>109</v>
      </c>
    </row>
    <row r="50" spans="1:6" hidden="1" outlineLevel="1" x14ac:dyDescent="0.2"/>
    <row r="51" spans="1:6" hidden="1" outlineLevel="1" x14ac:dyDescent="0.2">
      <c r="C51" s="99" t="s">
        <v>115</v>
      </c>
      <c r="D51" s="146">
        <f>SUM(D38:D49)</f>
        <v>44.833333333333329</v>
      </c>
    </row>
    <row r="52" spans="1:6" collapsed="1" x14ac:dyDescent="0.2">
      <c r="A52" s="101">
        <v>43191</v>
      </c>
    </row>
    <row r="53" spans="1:6" hidden="1" outlineLevel="1" x14ac:dyDescent="0.2">
      <c r="A53" s="20" t="s">
        <v>40</v>
      </c>
      <c r="B53" s="20" t="s">
        <v>41</v>
      </c>
      <c r="C53" s="20" t="s">
        <v>42</v>
      </c>
      <c r="D53" s="20" t="s">
        <v>43</v>
      </c>
      <c r="E53" s="20" t="s">
        <v>44</v>
      </c>
      <c r="F53" s="20" t="s">
        <v>45</v>
      </c>
    </row>
    <row r="54" spans="1:6" hidden="1" outlineLevel="1" x14ac:dyDescent="0.2">
      <c r="A54" s="11" t="s">
        <v>19</v>
      </c>
      <c r="B54" s="11" t="s">
        <v>1535</v>
      </c>
      <c r="C54" s="11" t="s">
        <v>1437</v>
      </c>
      <c r="D54" s="11">
        <v>2.3199999999999998</v>
      </c>
      <c r="E54" s="12">
        <v>43216</v>
      </c>
      <c r="F54" s="11" t="s">
        <v>109</v>
      </c>
    </row>
    <row r="55" spans="1:6" hidden="1" outlineLevel="1" x14ac:dyDescent="0.2">
      <c r="A55" s="11" t="s">
        <v>19</v>
      </c>
      <c r="B55" s="11" t="s">
        <v>1541</v>
      </c>
      <c r="C55" s="11" t="s">
        <v>1437</v>
      </c>
      <c r="D55" s="11">
        <v>1.18</v>
      </c>
      <c r="E55" s="12">
        <v>43206</v>
      </c>
      <c r="F55" s="11" t="s">
        <v>109</v>
      </c>
    </row>
    <row r="56" spans="1:6" hidden="1" outlineLevel="1" x14ac:dyDescent="0.2">
      <c r="A56" s="11" t="s">
        <v>19</v>
      </c>
      <c r="B56" s="11" t="s">
        <v>1542</v>
      </c>
      <c r="C56" s="11" t="s">
        <v>1437</v>
      </c>
      <c r="D56" s="11">
        <v>2</v>
      </c>
      <c r="E56" s="12">
        <v>43200</v>
      </c>
      <c r="F56" s="11" t="s">
        <v>109</v>
      </c>
    </row>
    <row r="57" spans="1:6" hidden="1" outlineLevel="1" x14ac:dyDescent="0.2">
      <c r="A57" s="11" t="s">
        <v>19</v>
      </c>
      <c r="B57" s="11" t="s">
        <v>1543</v>
      </c>
      <c r="C57" s="11" t="s">
        <v>1432</v>
      </c>
      <c r="D57" s="11">
        <v>0.1</v>
      </c>
      <c r="E57" s="12">
        <v>43201</v>
      </c>
      <c r="F57" s="11" t="s">
        <v>109</v>
      </c>
    </row>
    <row r="58" spans="1:6" hidden="1" outlineLevel="1" x14ac:dyDescent="0.2">
      <c r="A58" s="15"/>
      <c r="B58" s="15"/>
      <c r="C58" s="15"/>
      <c r="D58" s="15"/>
      <c r="E58" s="16"/>
      <c r="F58" s="15"/>
    </row>
    <row r="59" spans="1:6" hidden="1" outlineLevel="1" x14ac:dyDescent="0.2">
      <c r="C59" s="100" t="s">
        <v>1508</v>
      </c>
      <c r="D59" s="100">
        <f>SUM(D54:D57)</f>
        <v>5.6</v>
      </c>
    </row>
    <row r="60" spans="1:6" x14ac:dyDescent="0.2">
      <c r="A60" s="101">
        <v>43221</v>
      </c>
    </row>
    <row r="61" spans="1:6" outlineLevel="1" x14ac:dyDescent="0.2">
      <c r="A61" s="20" t="s">
        <v>40</v>
      </c>
      <c r="B61" s="20" t="s">
        <v>41</v>
      </c>
      <c r="C61" s="20" t="s">
        <v>42</v>
      </c>
      <c r="D61" s="20" t="s">
        <v>43</v>
      </c>
      <c r="E61" s="20" t="s">
        <v>44</v>
      </c>
      <c r="F61" s="20" t="s">
        <v>45</v>
      </c>
    </row>
    <row r="62" spans="1:6" outlineLevel="1" x14ac:dyDescent="0.2">
      <c r="A62" s="11" t="s">
        <v>19</v>
      </c>
      <c r="B62" s="11" t="s">
        <v>1521</v>
      </c>
      <c r="C62" s="11" t="s">
        <v>1432</v>
      </c>
      <c r="D62" s="11">
        <v>1.58</v>
      </c>
      <c r="E62" s="12">
        <v>43237</v>
      </c>
      <c r="F62" s="11" t="s">
        <v>1544</v>
      </c>
    </row>
    <row r="63" spans="1:6" outlineLevel="1" x14ac:dyDescent="0.2">
      <c r="A63" s="11" t="s">
        <v>19</v>
      </c>
      <c r="B63" s="11" t="s">
        <v>1540</v>
      </c>
      <c r="C63" s="11" t="s">
        <v>1437</v>
      </c>
      <c r="D63" s="11">
        <v>1.2</v>
      </c>
      <c r="E63" s="12">
        <v>43229</v>
      </c>
      <c r="F63" s="11" t="s">
        <v>109</v>
      </c>
    </row>
    <row r="64" spans="1:6" outlineLevel="1" x14ac:dyDescent="0.2">
      <c r="A64" s="11" t="s">
        <v>19</v>
      </c>
      <c r="B64" s="11" t="s">
        <v>1540</v>
      </c>
      <c r="C64" s="11" t="s">
        <v>1437</v>
      </c>
      <c r="D64" s="11">
        <v>4.37</v>
      </c>
      <c r="E64" s="12">
        <v>43235</v>
      </c>
      <c r="F64" s="11" t="s">
        <v>109</v>
      </c>
    </row>
    <row r="65" spans="1:6" outlineLevel="1" x14ac:dyDescent="0.2">
      <c r="A65" s="11" t="s">
        <v>19</v>
      </c>
      <c r="B65" s="11" t="s">
        <v>1540</v>
      </c>
      <c r="C65" s="11" t="s">
        <v>1437</v>
      </c>
      <c r="D65" s="11">
        <v>1.92</v>
      </c>
      <c r="E65" s="12">
        <v>43236</v>
      </c>
      <c r="F65" s="11" t="s">
        <v>109</v>
      </c>
    </row>
    <row r="66" spans="1:6" outlineLevel="1" x14ac:dyDescent="0.2">
      <c r="A66" s="11" t="s">
        <v>19</v>
      </c>
      <c r="B66" s="11" t="s">
        <v>1540</v>
      </c>
      <c r="C66" s="11" t="s">
        <v>1437</v>
      </c>
      <c r="D66" s="11">
        <v>1.97</v>
      </c>
      <c r="E66" s="12">
        <v>43234</v>
      </c>
      <c r="F66" s="11" t="s">
        <v>109</v>
      </c>
    </row>
    <row r="67" spans="1:6" outlineLevel="1" x14ac:dyDescent="0.2">
      <c r="A67" s="11" t="s">
        <v>19</v>
      </c>
      <c r="B67" s="11" t="s">
        <v>1540</v>
      </c>
      <c r="C67" s="11" t="s">
        <v>1437</v>
      </c>
      <c r="D67" s="11">
        <v>2.87</v>
      </c>
      <c r="E67" s="12">
        <v>43235</v>
      </c>
      <c r="F67" s="11" t="s">
        <v>109</v>
      </c>
    </row>
    <row r="68" spans="1:6" outlineLevel="1" x14ac:dyDescent="0.2">
      <c r="A68" s="11" t="s">
        <v>19</v>
      </c>
      <c r="B68" s="11" t="s">
        <v>1545</v>
      </c>
      <c r="C68" s="11" t="s">
        <v>1437</v>
      </c>
      <c r="D68" s="147">
        <v>0.8666666666666667</v>
      </c>
      <c r="E68" s="12">
        <v>43245</v>
      </c>
      <c r="F68" s="11" t="s">
        <v>109</v>
      </c>
    </row>
    <row r="69" spans="1:6" outlineLevel="1" x14ac:dyDescent="0.2">
      <c r="A69" s="11" t="s">
        <v>19</v>
      </c>
      <c r="B69" s="11" t="s">
        <v>1545</v>
      </c>
      <c r="C69" s="11" t="s">
        <v>1437</v>
      </c>
      <c r="D69" s="147">
        <v>0.25</v>
      </c>
      <c r="E69" s="12">
        <v>43242</v>
      </c>
      <c r="F69" s="11" t="s">
        <v>109</v>
      </c>
    </row>
    <row r="70" spans="1:6" outlineLevel="1" x14ac:dyDescent="0.2">
      <c r="A70" s="11" t="s">
        <v>19</v>
      </c>
      <c r="B70" s="11" t="s">
        <v>1546</v>
      </c>
      <c r="C70" s="11" t="s">
        <v>1432</v>
      </c>
      <c r="D70" s="147">
        <v>0.98</v>
      </c>
      <c r="E70" s="12">
        <v>43243</v>
      </c>
      <c r="F70" s="11" t="s">
        <v>109</v>
      </c>
    </row>
    <row r="71" spans="1:6" outlineLevel="1" x14ac:dyDescent="0.2">
      <c r="A71" s="11"/>
      <c r="B71" s="11"/>
      <c r="C71" s="11"/>
      <c r="D71" s="11"/>
      <c r="E71" s="12"/>
      <c r="F71" s="11"/>
    </row>
    <row r="72" spans="1:6" outlineLevel="1" x14ac:dyDescent="0.2">
      <c r="A72" s="15"/>
      <c r="B72" s="15"/>
      <c r="C72" s="15"/>
      <c r="D72" s="15"/>
      <c r="E72" s="16"/>
      <c r="F72" s="15"/>
    </row>
    <row r="73" spans="1:6" outlineLevel="1" x14ac:dyDescent="0.2">
      <c r="C73" s="100" t="s">
        <v>1508</v>
      </c>
      <c r="D73" s="146">
        <f>SUM(MIG!D62:D71)</f>
        <v>16.006666666666668</v>
      </c>
    </row>
    <row r="74" spans="1:6" collapsed="1" x14ac:dyDescent="0.2">
      <c r="A74" s="101">
        <v>43252</v>
      </c>
    </row>
    <row r="75" spans="1:6" hidden="1" outlineLevel="1" x14ac:dyDescent="0.2">
      <c r="A75" s="20" t="s">
        <v>40</v>
      </c>
      <c r="B75" s="20" t="s">
        <v>41</v>
      </c>
      <c r="C75" s="20" t="s">
        <v>42</v>
      </c>
      <c r="D75" s="20" t="s">
        <v>43</v>
      </c>
      <c r="E75" s="20" t="s">
        <v>44</v>
      </c>
      <c r="F75" s="20" t="s">
        <v>45</v>
      </c>
    </row>
    <row r="76" spans="1:6" hidden="1" outlineLevel="1" x14ac:dyDescent="0.2">
      <c r="A76" s="87"/>
      <c r="B76" s="87"/>
      <c r="C76" s="87"/>
      <c r="D76" s="87"/>
      <c r="E76" s="88"/>
      <c r="F76" s="87"/>
    </row>
    <row r="77" spans="1:6" hidden="1" outlineLevel="1" x14ac:dyDescent="0.2">
      <c r="A77" s="87"/>
      <c r="B77" s="87"/>
      <c r="C77" s="87"/>
      <c r="D77" s="87"/>
      <c r="E77" s="88"/>
      <c r="F77" s="87"/>
    </row>
    <row r="78" spans="1:6" hidden="1" outlineLevel="1" x14ac:dyDescent="0.2">
      <c r="A78" s="87"/>
      <c r="B78" s="87"/>
      <c r="C78" s="87"/>
      <c r="D78" s="87"/>
      <c r="E78" s="88"/>
      <c r="F78" s="87"/>
    </row>
    <row r="79" spans="1:6" hidden="1" outlineLevel="1" x14ac:dyDescent="0.2">
      <c r="A79" s="15"/>
      <c r="B79" s="15"/>
      <c r="C79" s="15"/>
      <c r="D79" s="15"/>
      <c r="E79" s="16"/>
      <c r="F79" s="15"/>
    </row>
    <row r="80" spans="1:6" hidden="1" outlineLevel="1" x14ac:dyDescent="0.2">
      <c r="A80" s="15"/>
      <c r="C80" s="100" t="s">
        <v>1508</v>
      </c>
      <c r="D80" s="100">
        <f>SUM(D76:D78)</f>
        <v>0</v>
      </c>
    </row>
    <row r="81" spans="1:6" collapsed="1" x14ac:dyDescent="0.2">
      <c r="A81" s="101">
        <v>43282</v>
      </c>
    </row>
    <row r="82" spans="1:6" hidden="1" outlineLevel="1" x14ac:dyDescent="0.2">
      <c r="A82" s="20" t="s">
        <v>40</v>
      </c>
      <c r="B82" s="20" t="s">
        <v>41</v>
      </c>
      <c r="C82" s="20" t="s">
        <v>42</v>
      </c>
      <c r="D82" s="20" t="s">
        <v>43</v>
      </c>
      <c r="E82" s="20" t="s">
        <v>44</v>
      </c>
      <c r="F82" s="20" t="s">
        <v>45</v>
      </c>
    </row>
    <row r="83" spans="1:6" hidden="1" outlineLevel="1" x14ac:dyDescent="0.2">
      <c r="A83" s="87"/>
      <c r="B83" s="87"/>
      <c r="C83" s="87"/>
      <c r="D83" s="87"/>
      <c r="E83" s="88"/>
      <c r="F83" s="87"/>
    </row>
    <row r="84" spans="1:6" hidden="1" outlineLevel="1" x14ac:dyDescent="0.2">
      <c r="A84" s="87"/>
      <c r="B84" s="87"/>
      <c r="C84" s="87"/>
      <c r="D84" s="87"/>
      <c r="E84" s="88"/>
      <c r="F84" s="87"/>
    </row>
    <row r="85" spans="1:6" hidden="1" outlineLevel="1" x14ac:dyDescent="0.2">
      <c r="A85" s="87"/>
      <c r="B85" s="87"/>
      <c r="C85" s="87"/>
      <c r="D85" s="87"/>
      <c r="E85" s="88"/>
      <c r="F85" s="87"/>
    </row>
    <row r="86" spans="1:6" hidden="1" outlineLevel="1" x14ac:dyDescent="0.2">
      <c r="A86" s="76"/>
      <c r="B86" s="76"/>
      <c r="C86" s="76"/>
      <c r="D86" s="76"/>
      <c r="E86" s="77"/>
      <c r="F86" s="76"/>
    </row>
    <row r="87" spans="1:6" hidden="1" outlineLevel="1" x14ac:dyDescent="0.2">
      <c r="C87" s="100" t="s">
        <v>1508</v>
      </c>
      <c r="D87" s="100">
        <f>SUM(D83:D85)</f>
        <v>0</v>
      </c>
    </row>
    <row r="88" spans="1:6" collapsed="1" x14ac:dyDescent="0.2">
      <c r="A88" s="113">
        <v>43313</v>
      </c>
      <c r="B88" s="104"/>
      <c r="C88" s="104"/>
      <c r="D88" s="104"/>
      <c r="E88" s="104"/>
      <c r="F88" s="104"/>
    </row>
    <row r="89" spans="1:6" hidden="1" outlineLevel="1" x14ac:dyDescent="0.2">
      <c r="A89" s="20" t="s">
        <v>40</v>
      </c>
      <c r="B89" s="20" t="s">
        <v>41</v>
      </c>
      <c r="C89" s="20" t="s">
        <v>42</v>
      </c>
      <c r="D89" s="20" t="s">
        <v>43</v>
      </c>
      <c r="E89" s="20" t="s">
        <v>44</v>
      </c>
      <c r="F89" s="20" t="s">
        <v>45</v>
      </c>
    </row>
    <row r="90" spans="1:6" hidden="1" outlineLevel="1" x14ac:dyDescent="0.2">
      <c r="A90" s="87"/>
      <c r="B90" s="87"/>
      <c r="C90" s="87"/>
      <c r="D90" s="87"/>
      <c r="E90" s="88"/>
      <c r="F90" s="87"/>
    </row>
    <row r="91" spans="1:6" hidden="1" outlineLevel="1" x14ac:dyDescent="0.2">
      <c r="A91" s="87"/>
      <c r="B91" s="87"/>
      <c r="C91" s="87"/>
      <c r="D91" s="87"/>
      <c r="E91" s="88"/>
      <c r="F91" s="87"/>
    </row>
    <row r="92" spans="1:6" hidden="1" outlineLevel="1" x14ac:dyDescent="0.2">
      <c r="A92" s="87"/>
      <c r="B92" s="87"/>
      <c r="C92" s="87"/>
      <c r="D92" s="87"/>
      <c r="E92" s="88"/>
      <c r="F92" s="87"/>
    </row>
    <row r="93" spans="1:6" hidden="1" outlineLevel="1" x14ac:dyDescent="0.2"/>
    <row r="94" spans="1:6" hidden="1" outlineLevel="1" x14ac:dyDescent="0.2">
      <c r="C94" s="100" t="s">
        <v>1508</v>
      </c>
      <c r="D94" s="100">
        <f>SUM(D90:D92)</f>
        <v>0</v>
      </c>
    </row>
    <row r="95" spans="1:6" collapsed="1" x14ac:dyDescent="0.2">
      <c r="A95" s="101">
        <v>43344</v>
      </c>
    </row>
    <row r="96" spans="1:6" hidden="1" outlineLevel="1" x14ac:dyDescent="0.2">
      <c r="A96" s="20" t="s">
        <v>40</v>
      </c>
      <c r="B96" s="20" t="s">
        <v>41</v>
      </c>
      <c r="C96" s="20" t="s">
        <v>42</v>
      </c>
      <c r="D96" s="20" t="s">
        <v>43</v>
      </c>
      <c r="E96" s="20" t="s">
        <v>44</v>
      </c>
      <c r="F96" s="20" t="s">
        <v>45</v>
      </c>
    </row>
    <row r="97" spans="1:6" hidden="1" outlineLevel="1" x14ac:dyDescent="0.2">
      <c r="A97" s="13"/>
      <c r="B97" s="13"/>
      <c r="C97" s="13"/>
      <c r="D97" s="13"/>
      <c r="E97" s="14"/>
      <c r="F97" s="13"/>
    </row>
    <row r="98" spans="1:6" hidden="1" outlineLevel="1" x14ac:dyDescent="0.2">
      <c r="A98" s="11"/>
      <c r="B98" s="11"/>
      <c r="C98" s="11"/>
      <c r="D98" s="11"/>
      <c r="E98" s="12"/>
      <c r="F98" s="11"/>
    </row>
    <row r="99" spans="1:6" hidden="1" outlineLevel="1" x14ac:dyDescent="0.2">
      <c r="A99" s="11"/>
      <c r="B99" s="11"/>
      <c r="C99" s="11"/>
      <c r="D99" s="11"/>
      <c r="E99" s="12"/>
      <c r="F99" s="11"/>
    </row>
    <row r="100" spans="1:6" hidden="1" outlineLevel="1" x14ac:dyDescent="0.2">
      <c r="A100" s="15"/>
      <c r="B100" s="15"/>
      <c r="C100" s="76"/>
      <c r="D100" s="76"/>
      <c r="E100" s="77"/>
      <c r="F100" s="76"/>
    </row>
    <row r="101" spans="1:6" hidden="1" outlineLevel="1" x14ac:dyDescent="0.2">
      <c r="C101" s="100" t="s">
        <v>115</v>
      </c>
      <c r="D101" s="100">
        <f>SUM(D97:D99)</f>
        <v>0</v>
      </c>
    </row>
    <row r="102" spans="1:6" collapsed="1" x14ac:dyDescent="0.2">
      <c r="A102" s="101">
        <v>43374</v>
      </c>
    </row>
    <row r="103" spans="1:6" hidden="1" outlineLevel="1" x14ac:dyDescent="0.2">
      <c r="A103" s="21" t="s">
        <v>40</v>
      </c>
      <c r="B103" s="21" t="s">
        <v>41</v>
      </c>
      <c r="C103" s="21" t="s">
        <v>42</v>
      </c>
      <c r="D103" s="21" t="s">
        <v>43</v>
      </c>
      <c r="E103" s="21" t="s">
        <v>44</v>
      </c>
      <c r="F103" s="21" t="s">
        <v>45</v>
      </c>
    </row>
    <row r="104" spans="1:6" hidden="1" outlineLevel="1" x14ac:dyDescent="0.2">
      <c r="A104" s="86"/>
      <c r="B104" s="86"/>
      <c r="C104" s="86"/>
      <c r="D104" s="86"/>
      <c r="E104" s="10"/>
      <c r="F104" s="86"/>
    </row>
    <row r="105" spans="1:6" hidden="1" outlineLevel="1" x14ac:dyDescent="0.2">
      <c r="A105" s="11"/>
      <c r="B105" s="86"/>
      <c r="C105" s="11"/>
      <c r="D105" s="11"/>
      <c r="E105" s="12"/>
      <c r="F105" s="11"/>
    </row>
    <row r="106" spans="1:6" hidden="1" outlineLevel="1" x14ac:dyDescent="0.2">
      <c r="A106" s="11"/>
      <c r="B106" s="86"/>
      <c r="C106" s="11"/>
      <c r="D106" s="11"/>
      <c r="E106" s="12"/>
      <c r="F106" s="11"/>
    </row>
    <row r="107" spans="1:6" hidden="1" outlineLevel="1" x14ac:dyDescent="0.2">
      <c r="A107" s="78"/>
      <c r="B107" s="83"/>
      <c r="C107" s="78"/>
      <c r="D107" s="84"/>
      <c r="E107" s="79"/>
      <c r="F107" s="78"/>
    </row>
    <row r="108" spans="1:6" hidden="1" outlineLevel="1" x14ac:dyDescent="0.2">
      <c r="C108" s="100" t="s">
        <v>115</v>
      </c>
      <c r="D108" s="100">
        <f>SUM(D104:D106)</f>
        <v>0</v>
      </c>
      <c r="E108" s="100"/>
    </row>
    <row r="109" spans="1:6" collapsed="1" x14ac:dyDescent="0.2">
      <c r="A109" s="101">
        <v>43405</v>
      </c>
    </row>
    <row r="110" spans="1:6" hidden="1" outlineLevel="1" x14ac:dyDescent="0.2">
      <c r="A110" s="21" t="s">
        <v>40</v>
      </c>
      <c r="B110" s="21" t="s">
        <v>41</v>
      </c>
      <c r="C110" s="21" t="s">
        <v>42</v>
      </c>
      <c r="D110" s="21" t="s">
        <v>43</v>
      </c>
      <c r="E110" s="21" t="s">
        <v>44</v>
      </c>
      <c r="F110" s="21" t="s">
        <v>45</v>
      </c>
    </row>
    <row r="111" spans="1:6" hidden="1" outlineLevel="1" x14ac:dyDescent="0.2">
      <c r="A111" s="80"/>
      <c r="B111" s="58"/>
      <c r="C111" s="80"/>
      <c r="D111" s="85"/>
      <c r="E111" s="81"/>
      <c r="F111" s="80"/>
    </row>
    <row r="112" spans="1:6" hidden="1" outlineLevel="1" x14ac:dyDescent="0.2">
      <c r="A112" s="75"/>
      <c r="B112" s="58"/>
      <c r="C112" s="80"/>
      <c r="D112" s="82"/>
      <c r="E112" s="22"/>
      <c r="F112" s="75"/>
    </row>
    <row r="113" spans="1:7" hidden="1" outlineLevel="1" x14ac:dyDescent="0.2">
      <c r="A113" s="75"/>
      <c r="B113" s="86"/>
      <c r="C113" s="11"/>
      <c r="D113" s="82"/>
      <c r="E113" s="22"/>
      <c r="F113" s="75"/>
    </row>
    <row r="114" spans="1:7" hidden="1" outlineLevel="1" x14ac:dyDescent="0.2">
      <c r="A114" s="78"/>
      <c r="B114" s="83"/>
      <c r="D114" s="100"/>
      <c r="F114" s="100"/>
      <c r="G114" s="100"/>
    </row>
    <row r="115" spans="1:7" hidden="1" outlineLevel="1" x14ac:dyDescent="0.2">
      <c r="C115" s="100" t="s">
        <v>115</v>
      </c>
      <c r="D115" s="100">
        <f>SUM(D111:D113)</f>
        <v>0</v>
      </c>
      <c r="E115" s="100"/>
    </row>
    <row r="116" spans="1:7" collapsed="1" x14ac:dyDescent="0.2">
      <c r="A116" s="101">
        <v>43435</v>
      </c>
    </row>
    <row r="117" spans="1:7" hidden="1" outlineLevel="1" x14ac:dyDescent="0.2">
      <c r="A117" s="21" t="s">
        <v>40</v>
      </c>
      <c r="B117" s="21" t="s">
        <v>41</v>
      </c>
      <c r="C117" s="21" t="s">
        <v>42</v>
      </c>
      <c r="D117" s="21" t="s">
        <v>43</v>
      </c>
      <c r="E117" s="21" t="s">
        <v>44</v>
      </c>
      <c r="F117" s="21" t="s">
        <v>45</v>
      </c>
    </row>
    <row r="118" spans="1:7" hidden="1" outlineLevel="1" x14ac:dyDescent="0.2">
      <c r="A118" s="59"/>
      <c r="B118" s="59"/>
      <c r="C118" s="59"/>
      <c r="D118" s="59"/>
      <c r="E118" s="60"/>
      <c r="F118" s="80"/>
    </row>
    <row r="119" spans="1:7" hidden="1" outlineLevel="1" x14ac:dyDescent="0.2">
      <c r="A119" s="59"/>
      <c r="B119" s="59"/>
      <c r="C119" s="59"/>
      <c r="D119" s="59"/>
      <c r="E119" s="60"/>
      <c r="F119" s="80"/>
    </row>
    <row r="120" spans="1:7" hidden="1" outlineLevel="1" x14ac:dyDescent="0.2">
      <c r="A120" s="11"/>
      <c r="B120" s="11"/>
      <c r="C120" s="11"/>
      <c r="D120" s="11"/>
      <c r="E120" s="12"/>
      <c r="F120" s="89"/>
    </row>
    <row r="121" spans="1:7" hidden="1" outlineLevel="1" x14ac:dyDescent="0.2">
      <c r="E121" s="100"/>
      <c r="G121" s="106"/>
    </row>
    <row r="122" spans="1:7" hidden="1" outlineLevel="1" x14ac:dyDescent="0.2">
      <c r="C122" s="100" t="s">
        <v>115</v>
      </c>
      <c r="D122" s="100">
        <f>SUM(D118:D120)</f>
        <v>0</v>
      </c>
      <c r="E122" s="100"/>
    </row>
  </sheetData>
  <autoFilter ref="A61:F61" xr:uid="{5A6B5DA9-A0EE-43BB-BE30-6B4CFD44BA4B}">
    <sortState ref="A62:F70">
      <sortCondition ref="B61"/>
    </sortState>
  </autoFilter>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4D0E4D37687FE4B9A405DB11FAA20D5" ma:contentTypeVersion="2" ma:contentTypeDescription="Vytvoří nový dokument" ma:contentTypeScope="" ma:versionID="eac4d7d48584963187ab604c0d767917">
  <xsd:schema xmlns:xsd="http://www.w3.org/2001/XMLSchema" xmlns:xs="http://www.w3.org/2001/XMLSchema" xmlns:p="http://schemas.microsoft.com/office/2006/metadata/properties" xmlns:ns2="16c5376d-2db7-44e4-8cc9-0cc43b493f23" targetNamespace="http://schemas.microsoft.com/office/2006/metadata/properties" ma:root="true" ma:fieldsID="5aa61446bea5054d0448401bd895772b" ns2:_="">
    <xsd:import namespace="16c5376d-2db7-44e4-8cc9-0cc43b493f2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c5376d-2db7-44e4-8cc9-0cc43b493f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0D1E6D-A89A-4921-B298-6A6FD1325826}">
  <ds:schemaRefs>
    <ds:schemaRef ds:uri="http://purl.org/dc/dcmitype/"/>
    <ds:schemaRef ds:uri="http://schemas.microsoft.com/office/infopath/2007/PartnerControls"/>
    <ds:schemaRef ds:uri="16c5376d-2db7-44e4-8cc9-0cc43b493f23"/>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553FC3A8-F511-45C6-A457-446E728B1CA2}">
  <ds:schemaRefs>
    <ds:schemaRef ds:uri="http://schemas.microsoft.com/sharepoint/v3/contenttype/forms"/>
  </ds:schemaRefs>
</ds:datastoreItem>
</file>

<file path=customXml/itemProps3.xml><?xml version="1.0" encoding="utf-8"?>
<ds:datastoreItem xmlns:ds="http://schemas.openxmlformats.org/officeDocument/2006/customXml" ds:itemID="{EB8C89CA-9197-49DE-9C2E-AF1289A139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c5376d-2db7-44e4-8cc9-0cc43b493f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17</vt:i4>
      </vt:variant>
    </vt:vector>
  </HeadingPairs>
  <TitlesOfParts>
    <vt:vector size="17" baseType="lpstr">
      <vt:lpstr>souhrn_2018</vt:lpstr>
      <vt:lpstr>HYPOS</vt:lpstr>
      <vt:lpstr>HYP_HTL</vt:lpstr>
      <vt:lpstr>COMODA</vt:lpstr>
      <vt:lpstr>SAGS</vt:lpstr>
      <vt:lpstr>ARCHA</vt:lpstr>
      <vt:lpstr>CONDOR</vt:lpstr>
      <vt:lpstr>eArchiv</vt:lpstr>
      <vt:lpstr>MIG</vt:lpstr>
      <vt:lpstr>GEPARD</vt:lpstr>
      <vt:lpstr>FCO</vt:lpstr>
      <vt:lpstr>DC</vt:lpstr>
      <vt:lpstr>PK</vt:lpstr>
      <vt:lpstr>eKnih</vt:lpstr>
      <vt:lpstr>Form</vt:lpstr>
      <vt:lpstr>BINF</vt:lpstr>
      <vt:lpstr>SIS</vt:lpstr>
    </vt:vector>
  </TitlesOfParts>
  <Manager/>
  <Company>GE Money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Petr Hanuska</dc:creator>
  <cp:keywords/>
  <dc:description/>
  <cp:lastModifiedBy>Jaroslava Andrlova</cp:lastModifiedBy>
  <cp:revision/>
  <dcterms:created xsi:type="dcterms:W3CDTF">2012-12-17T11:09:29Z</dcterms:created>
  <dcterms:modified xsi:type="dcterms:W3CDTF">2018-06-13T14:31:04Z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0x01010064D0E4D37687FE4B9A405DB11FAA20D5</vt:lpwstr>
  </property>
</Properties>
</file>