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4B14C55B-20BC-4B0A-AFA6-F4A07474600A}" xr6:coauthVersionLast="47" xr6:coauthVersionMax="47" xr10:uidLastSave="{00000000-0000-0000-0000-000000000000}"/>
  <bookViews>
    <workbookView xWindow="6225" yWindow="-90" windowWidth="13365" windowHeight="11520" xr2:uid="{F1B1BA6E-1579-47B1-9F99-963A158CBDAE}"/>
  </bookViews>
  <sheets>
    <sheet name="Rerata" sheetId="12" r:id="rId1"/>
    <sheet name="B-E1" sheetId="1" r:id="rId2"/>
    <sheet name="B-E2" sheetId="2" r:id="rId3"/>
    <sheet name="B-E3" sheetId="3" r:id="rId4"/>
    <sheet name="TS-E3" sheetId="11" r:id="rId5"/>
    <sheet name="DS-E3" sheetId="9" r:id="rId6"/>
    <sheet name="TS-E2" sheetId="7" r:id="rId7"/>
    <sheet name="DS-E2" sheetId="8" r:id="rId8"/>
    <sheet name="TS-E1" sheetId="5" r:id="rId9"/>
    <sheet name="DS-E1" sheetId="6" r:id="rId10"/>
  </sheets>
  <definedNames>
    <definedName name="ExternalData_1" localSheetId="8" hidden="1">'TS-E1'!$B$1:$L$61</definedName>
    <definedName name="ExternalData_2" localSheetId="9" hidden="1">'DS-E1'!$B$1:$L$61</definedName>
    <definedName name="ExternalData_2" localSheetId="7" hidden="1">'DS-E2'!$B$1:$L$61</definedName>
    <definedName name="ExternalData_2" localSheetId="6" hidden="1">'TS-E2'!$B$1:$L$61</definedName>
    <definedName name="ExternalData_3" localSheetId="5" hidden="1">'DS-E3'!$B$1:$L$62</definedName>
    <definedName name="ExternalData_4" localSheetId="4" hidden="1">'TS-E3'!$B$1:$L$61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C2" i="3"/>
  <c r="D2" i="3"/>
  <c r="E2" i="3"/>
  <c r="F2" i="3"/>
  <c r="G2" i="3"/>
  <c r="H2" i="3"/>
  <c r="I2" i="3"/>
  <c r="J2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C2" i="2"/>
  <c r="D2" i="2"/>
  <c r="E2" i="2"/>
  <c r="F2" i="2"/>
  <c r="G2" i="2"/>
  <c r="H2" i="2"/>
  <c r="I2" i="2"/>
  <c r="J2" i="2"/>
  <c r="B2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C2" i="1"/>
  <c r="D2" i="1"/>
  <c r="E2" i="1"/>
  <c r="F2" i="1"/>
  <c r="G2" i="1"/>
  <c r="H2" i="1"/>
  <c r="I2" i="1"/>
  <c r="J2" i="1"/>
  <c r="B2" i="1"/>
  <c r="B10" i="12" l="1"/>
  <c r="C10" i="12"/>
  <c r="D10" i="12"/>
  <c r="D9" i="12"/>
  <c r="C9" i="12"/>
  <c r="B9" i="12"/>
  <c r="B8" i="12"/>
  <c r="C8" i="12"/>
  <c r="D8" i="12"/>
  <c r="D7" i="12"/>
  <c r="C7" i="12"/>
  <c r="B7" i="12"/>
  <c r="B6" i="12"/>
  <c r="C6" i="12"/>
  <c r="D6" i="12"/>
  <c r="D5" i="12"/>
  <c r="C5" i="12"/>
  <c r="B5" i="12"/>
  <c r="B4" i="12"/>
  <c r="C4" i="12"/>
  <c r="D4" i="12"/>
  <c r="D3" i="12"/>
  <c r="C3" i="12"/>
  <c r="B3" i="12"/>
  <c r="D2" i="12"/>
  <c r="C2" i="12"/>
  <c r="B2" i="12"/>
  <c r="E7" i="12" l="1"/>
  <c r="E5" i="12"/>
  <c r="E8" i="12"/>
  <c r="E9" i="12"/>
  <c r="E3" i="12"/>
  <c r="E6" i="12"/>
  <c r="E4" i="12"/>
  <c r="E10" i="12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70955-3529-46A5-A7ED-7FC55DA966E4}" keepAlive="1" name="Query - E1-ekstrak dengan sampel" description="Connection to the 'E1-ekstrak dengan sampel' query in the workbook." type="5" refreshedVersion="8" background="1" saveData="1">
    <dbPr connection="Provider=Microsoft.Mashup.OleDb.1;Data Source=$Workbook$;Location=&quot;E1-ekstrak dengan sampel&quot;;Extended Properties=&quot;&quot;" command="SELECT * FROM [E1-ekstrak dengan sampel]"/>
  </connection>
  <connection id="2" xr16:uid="{6A3B9929-2801-4692-B104-3E3F3F441F45}" keepAlive="1" name="Query - E1-ekstrak tanpa sampel" description="Connection to the 'E1-ekstrak tanpa sampel' query in the workbook." type="5" refreshedVersion="8" background="1" saveData="1">
    <dbPr connection="Provider=Microsoft.Mashup.OleDb.1;Data Source=$Workbook$;Location=&quot;E1-ekstrak tanpa sampel&quot;;Extended Properties=&quot;&quot;" command="SELECT * FROM [E1-ekstrak tanpa sampel]"/>
  </connection>
  <connection id="3" xr16:uid="{A5ED3CA6-E104-4908-A762-E89644D8716B}" keepAlive="1" name="Query - E2-ekstrak dengan sampel" description="Connection to the 'E2-ekstrak dengan sampel' query in the workbook." type="5" refreshedVersion="8" background="1" saveData="1">
    <dbPr connection="Provider=Microsoft.Mashup.OleDb.1;Data Source=$Workbook$;Location=&quot;E2-ekstrak dengan sampel&quot;;Extended Properties=&quot;&quot;" command="SELECT * FROM [E2-ekstrak dengan sampel]"/>
  </connection>
  <connection id="4" xr16:uid="{FF8AD6C5-E643-4605-85FD-5DB6E7AD2350}" keepAlive="1" name="Query - E2-ekstrak tanpa sampel" description="Connection to the 'E2-ekstrak tanpa sampel' query in the workbook." type="5" refreshedVersion="8" background="1" saveData="1">
    <dbPr connection="Provider=Microsoft.Mashup.OleDb.1;Data Source=$Workbook$;Location=&quot;E2-ekstrak tanpa sampel&quot;;Extended Properties=&quot;&quot;" command="SELECT * FROM [E2-ekstrak tanpa sampel]"/>
  </connection>
  <connection id="5" xr16:uid="{96C63C5B-A6F0-40B1-BFC5-3EB064E200D9}" keepAlive="1" name="Query - E3-ekstrak dengan sampel" description="Connection to the 'E3-ekstrak dengan sampel' query in the workbook." type="5" refreshedVersion="8" background="1" saveData="1">
    <dbPr connection="Provider=Microsoft.Mashup.OleDb.1;Data Source=$Workbook$;Location=&quot;E3-ekstrak dengan sampel&quot;;Extended Properties=&quot;&quot;" command="SELECT * FROM [E3-ekstrak dengan sampel]"/>
  </connection>
  <connection id="6" xr16:uid="{E96E0E44-3314-4C46-9BD3-851BC09ED054}" keepAlive="1" name="Query - E3-ekstrak tanpa sampel (2)" description="Connection to the 'E3-ekstrak tanpa sampel (2)' query in the workbook." type="5" refreshedVersion="8" background="1" saveData="1">
    <dbPr connection="Provider=Microsoft.Mashup.OleDb.1;Data Source=$Workbook$;Location=&quot;E3-ekstrak tanpa sampel (2)&quot;;Extended Properties=&quot;&quot;" command="SELECT * FROM [E3-ekstrak tanpa sampel (2)]"/>
  </connection>
</connections>
</file>

<file path=xl/sharedStrings.xml><?xml version="1.0" encoding="utf-8"?>
<sst xmlns="http://schemas.openxmlformats.org/spreadsheetml/2006/main" count="4049" uniqueCount="76">
  <si>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</si>
  <si>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</si>
  <si>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</si>
  <si>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</si>
  <si>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</si>
  <si>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</si>
  <si>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</si>
  <si>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</si>
  <si>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</si>
  <si>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</si>
  <si>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</si>
  <si>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0.22 </t>
  </si>
  <si>
    <t xml:space="preserve"> 0.14 </t>
  </si>
  <si>
    <t xml:space="preserve"> 1.74 </t>
  </si>
  <si>
    <t xml:space="preserve"> 0.08 </t>
  </si>
  <si>
    <t xml:space="preserve"> 0.05 </t>
  </si>
  <si>
    <t xml:space="preserve"> 0.03 </t>
  </si>
  <si>
    <t xml:space="preserve"> 0.06 </t>
  </si>
  <si>
    <t xml:space="preserve"> 0.04 </t>
  </si>
  <si>
    <t xml:space="preserve"> 75.40 % </t>
  </si>
  <si>
    <t xml:space="preserve"> 31.10 Celsius</t>
  </si>
  <si>
    <t xml:space="preserve">0.23 </t>
  </si>
  <si>
    <t xml:space="preserve"> 0.15 </t>
  </si>
  <si>
    <t xml:space="preserve"> 1.76 </t>
  </si>
  <si>
    <t xml:space="preserve"> 31.20 Celsius</t>
  </si>
  <si>
    <t xml:space="preserve"> 75.50 % </t>
  </si>
  <si>
    <t xml:space="preserve"> 75.30 % </t>
  </si>
  <si>
    <t xml:space="preserve"> 0.13 </t>
  </si>
  <si>
    <t xml:space="preserve"> 0.07 </t>
  </si>
  <si>
    <t xml:space="preserve"> 0.16 </t>
  </si>
  <si>
    <t xml:space="preserve"> 31.00 Celsius</t>
  </si>
  <si>
    <t xml:space="preserve"> 75.60 % </t>
  </si>
  <si>
    <t xml:space="preserve"> 1.77 </t>
  </si>
  <si>
    <t xml:space="preserve"> 0.02 </t>
  </si>
  <si>
    <t xml:space="preserve"> 75.70 % </t>
  </si>
  <si>
    <t xml:space="preserve"> 75.90 % </t>
  </si>
  <si>
    <t xml:space="preserve"> 1.75 </t>
  </si>
  <si>
    <t xml:space="preserve"> 76.20 % </t>
  </si>
  <si>
    <t xml:space="preserve"> 76.00 % </t>
  </si>
  <si>
    <t xml:space="preserve">0.24 </t>
  </si>
  <si>
    <t xml:space="preserve"> 76.10 % </t>
  </si>
  <si>
    <t xml:space="preserve"> 76.30 % </t>
  </si>
  <si>
    <t xml:space="preserve"> 76.50 % </t>
  </si>
  <si>
    <t xml:space="preserve"> 76.40 % </t>
  </si>
  <si>
    <t xml:space="preserve"> 76.60 % </t>
  </si>
  <si>
    <t xml:space="preserve"> 76.70 % </t>
  </si>
  <si>
    <t xml:space="preserve"> 76.80 % </t>
  </si>
  <si>
    <t xml:space="preserve"> 77.00 % </t>
  </si>
  <si>
    <t xml:space="preserve"> 76.90 % </t>
  </si>
  <si>
    <t xml:space="preserve"> 75.80 % </t>
  </si>
  <si>
    <t xml:space="preserve"> 1.64 </t>
  </si>
  <si>
    <t xml:space="preserve"> 0.12 </t>
  </si>
  <si>
    <t xml:space="preserve"> 1.66 </t>
  </si>
  <si>
    <t xml:space="preserve"> 0.11 </t>
  </si>
  <si>
    <t xml:space="preserve"> 1.67 </t>
  </si>
  <si>
    <t xml:space="preserve"> 1.68 </t>
  </si>
  <si>
    <t xml:space="preserve"> 1.69 </t>
  </si>
  <si>
    <t xml:space="preserve"> 77.10 % </t>
  </si>
  <si>
    <t xml:space="preserve">0.25 </t>
  </si>
  <si>
    <t xml:space="preserve"> 0.09 </t>
  </si>
  <si>
    <t xml:space="preserve"> 1.65 </t>
  </si>
  <si>
    <t xml:space="preserve"> 0.10 </t>
  </si>
  <si>
    <t xml:space="preserve"> 77.20 % </t>
  </si>
  <si>
    <t xml:space="preserve"> 77.30 %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</si>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</sst>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1.7556763285024143E-2</c:v>
                </c:pt>
                <c:pt idx="1">
                  <c:v>5.189000814000806E-3</c:v>
                </c:pt>
                <c:pt idx="2">
                  <c:v>-1.8889597119661251E-2</c:v>
                </c:pt>
                <c:pt idx="3">
                  <c:v>-9.8478835978835888E-2</c:v>
                </c:pt>
                <c:pt idx="4">
                  <c:v>-1.5740740740740747E-3</c:v>
                </c:pt>
                <c:pt idx="5">
                  <c:v>-2.3148148148148143E-3</c:v>
                </c:pt>
                <c:pt idx="6">
                  <c:v>-4.5608465608465598E-2</c:v>
                </c:pt>
                <c:pt idx="7">
                  <c:v>-2.3055555555555562E-2</c:v>
                </c:pt>
                <c:pt idx="8">
                  <c:v>-1.3888888888888892E-3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1FE-B4E0-B1A039CB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27088"/>
        <c:axId val="770433320"/>
      </c:radarChart>
      <c:catAx>
        <c:axId val="7704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33320"/>
        <c:crosses val="autoZero"/>
        <c:auto val="1"/>
        <c:lblAlgn val="ctr"/>
        <c:lblOffset val="100"/>
        <c:noMultiLvlLbl val="0"/>
      </c:catAx>
      <c:valAx>
        <c:axId val="770433320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27088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128588</xdr:colOff>
      <xdr:row>1</xdr:row>
      <xdr:rowOff>42862</xdr:rowOff>
    </xdr:from>
    <xdr:to>
      <xdr:col>9</xdr:col>
      <xdr:colOff>447676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3B2FF-BA27-7DB3-39D7-17F35768E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FA64D0B-E2F4-4129-8AEF-B1D2E30FFBE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23A79A9-80A4-43DE-9C06-BE2DADC8132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1E6B87-13F8-4DF3-8B54-BCD4BB97FBA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C572A85-7CB2-489A-8C7C-DD7E6909827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9B1398F-A9CF-41D1-BB43-96BB01C26D4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7B8A515-6452-4694-B6A9-B11CD5E1427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2E5F31-47E1-499E-97C9-59CFD06E9FD2}" name="E3_ekstrak_tanpa_sampel__2" displayName="E3_ekstrak_tanpa_sampel__2" ref="B1:L61" tableType="queryTable" totalsRowShown="0">
  <tableColumns count="11">
    <tableColumn id="1" xr3:uid="{3CE0DBAA-BC6F-4054-B318-676F85116057}" uniqueName="1" name="Column1" queryTableFieldId="1" dataDxfId="65"/>
    <tableColumn id="2" xr3:uid="{9F1089DD-2C98-4E74-A100-3AD2C6A88922}" uniqueName="2" name="Column2" queryTableFieldId="2" dataDxfId="64"/>
    <tableColumn id="3" xr3:uid="{FA8496AC-8334-4D78-8E25-C001CE6BAAE8}" uniqueName="3" name="Column3" queryTableFieldId="3" dataDxfId="63"/>
    <tableColumn id="4" xr3:uid="{B0F1B457-7C7F-417A-BD6A-29E2169D59A4}" uniqueName="4" name="Column4" queryTableFieldId="4" dataDxfId="62"/>
    <tableColumn id="5" xr3:uid="{3CCC9EEA-937E-4762-A8F5-ED6D7C9FE31D}" uniqueName="5" name="Column5" queryTableFieldId="5" dataDxfId="61"/>
    <tableColumn id="6" xr3:uid="{41F7116C-DEBF-4B45-B622-7BA745DFE0A9}" uniqueName="6" name="Column6" queryTableFieldId="6" dataDxfId="60"/>
    <tableColumn id="7" xr3:uid="{C3767164-B02E-46C0-8068-1B2D742CC4EF}" uniqueName="7" name="Column7" queryTableFieldId="7" dataDxfId="59"/>
    <tableColumn id="8" xr3:uid="{2AF4C913-C02E-4256-B0CF-2D2F75A48B42}" uniqueName="8" name="Column8" queryTableFieldId="8" dataDxfId="58"/>
    <tableColumn id="9" xr3:uid="{C07DF87F-92EA-4CF3-BA41-D26C4305DE64}" uniqueName="9" name="Column9" queryTableFieldId="9" dataDxfId="57"/>
    <tableColumn id="10" xr3:uid="{B0E9C85E-7E51-4417-AAC0-ABABD7E2E7CB}" uniqueName="10" name="Column10" queryTableFieldId="10" dataDxfId="56"/>
    <tableColumn id="11" xr3:uid="{FCE4BFDE-3F45-452D-A220-59020AB849E4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E07E8-82E4-4B7B-A75E-275DEACB1AE0}" name="E3_ekstrak_dengan_sampel" displayName="E3_ekstrak_dengan_sampel" ref="B1:L62" tableType="queryTable" totalsRowShown="0">
  <tableColumns count="11">
    <tableColumn id="1" xr3:uid="{B5E20649-AE4E-4C95-98A0-964538A9BD3B}" uniqueName="1" name="Column1" queryTableFieldId="1" dataDxfId="54"/>
    <tableColumn id="2" xr3:uid="{F07B57D7-9FAA-4A47-9AD6-43ECFE32E879}" uniqueName="2" name="Column2" queryTableFieldId="2" dataDxfId="53"/>
    <tableColumn id="3" xr3:uid="{5BDAB6DC-4FFB-4E89-AC37-F092D9244239}" uniqueName="3" name="Column3" queryTableFieldId="3" dataDxfId="52"/>
    <tableColumn id="4" xr3:uid="{563A5475-9F7F-4692-A1CB-FA46D49B4B96}" uniqueName="4" name="Column4" queryTableFieldId="4" dataDxfId="51"/>
    <tableColumn id="5" xr3:uid="{529350B7-441E-4884-B4D9-C0B58FD4C89B}" uniqueName="5" name="Column5" queryTableFieldId="5" dataDxfId="50"/>
    <tableColumn id="6" xr3:uid="{3CCAA522-1732-4E1C-803D-0838B6074B46}" uniqueName="6" name="Column6" queryTableFieldId="6" dataDxfId="49"/>
    <tableColumn id="7" xr3:uid="{05EE8DB0-3C05-4389-945F-1068781868C4}" uniqueName="7" name="Column7" queryTableFieldId="7" dataDxfId="48"/>
    <tableColumn id="8" xr3:uid="{A0F97E97-B8C0-457E-A3DB-C74536FE644D}" uniqueName="8" name="Column8" queryTableFieldId="8" dataDxfId="47"/>
    <tableColumn id="9" xr3:uid="{BCFBC046-5D14-4A10-99A2-9AE77C8DBF25}" uniqueName="9" name="Column9" queryTableFieldId="9" dataDxfId="46"/>
    <tableColumn id="10" xr3:uid="{EADCE309-8577-4372-860B-E2A90DE4AB45}" uniqueName="10" name="Column10" queryTableFieldId="10" dataDxfId="45"/>
    <tableColumn id="11" xr3:uid="{F6C98F76-3F2C-4E4E-B6AD-3AB48F44825E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0178E-2DD8-4BB9-B886-90E5C260C2B5}" name="E2_ekstrak_tanpa_sampel" displayName="E2_ekstrak_tanpa_sampel" ref="B1:L61" tableType="queryTable" totalsRowShown="0">
  <tableColumns count="11">
    <tableColumn id="1" xr3:uid="{82115270-D9C5-47BB-871D-2B2B44DFC5A6}" uniqueName="1" name="Column1" queryTableFieldId="1" dataDxfId="43"/>
    <tableColumn id="2" xr3:uid="{7F8B44C2-5207-43E0-A50D-6C225666AFFD}" uniqueName="2" name="Column2" queryTableFieldId="2" dataDxfId="42"/>
    <tableColumn id="3" xr3:uid="{BBEE0737-7109-4AC8-9C17-0451926631B4}" uniqueName="3" name="Column3" queryTableFieldId="3" dataDxfId="41"/>
    <tableColumn id="4" xr3:uid="{EBA82113-EFFD-432D-A0C6-F287806FD413}" uniqueName="4" name="Column4" queryTableFieldId="4" dataDxfId="40"/>
    <tableColumn id="5" xr3:uid="{490621B0-82E1-4F67-9C1A-1DDFC9B7B902}" uniqueName="5" name="Column5" queryTableFieldId="5" dataDxfId="39"/>
    <tableColumn id="6" xr3:uid="{9F5D5D20-3F43-4D95-B535-656A75DE098C}" uniqueName="6" name="Column6" queryTableFieldId="6" dataDxfId="38"/>
    <tableColumn id="7" xr3:uid="{65DA3F65-2DAC-498B-B53E-D00B354A391D}" uniqueName="7" name="Column7" queryTableFieldId="7" dataDxfId="37"/>
    <tableColumn id="8" xr3:uid="{D9ABEFFE-B523-4691-B100-F3AD01574DE8}" uniqueName="8" name="Column8" queryTableFieldId="8" dataDxfId="36"/>
    <tableColumn id="9" xr3:uid="{709B52C7-B406-4FA6-9F01-37B0CC5BFAA8}" uniqueName="9" name="Column9" queryTableFieldId="9" dataDxfId="35"/>
    <tableColumn id="10" xr3:uid="{E86ACCAA-CCEC-45A0-8F71-0DBAC68AF469}" uniqueName="10" name="Column10" queryTableFieldId="10" dataDxfId="34"/>
    <tableColumn id="11" xr3:uid="{BA799506-0D78-4B05-885C-72ECF4C3935E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6AEC2B-985F-4FF6-B41A-9660393D10DB}" name="E2_ekstrak_dengan_sampel" displayName="E2_ekstrak_dengan_sampel" ref="B1:L61" tableType="queryTable" totalsRowShown="0">
  <tableColumns count="11">
    <tableColumn id="1" xr3:uid="{D6E8BE0C-4913-4FC1-BE87-D0AAE5C0B1D1}" uniqueName="1" name="Column1" queryTableFieldId="1" dataDxfId="32"/>
    <tableColumn id="2" xr3:uid="{88B34BF8-B89D-40F8-BB0F-936CFDB502F9}" uniqueName="2" name="Column2" queryTableFieldId="2" dataDxfId="31"/>
    <tableColumn id="3" xr3:uid="{A781FAF8-F950-41F0-9741-36FD9E2F8885}" uniqueName="3" name="Column3" queryTableFieldId="3" dataDxfId="30"/>
    <tableColumn id="4" xr3:uid="{08B888EE-AB76-4A40-AE5D-29545E98E090}" uniqueName="4" name="Column4" queryTableFieldId="4" dataDxfId="29"/>
    <tableColumn id="5" xr3:uid="{F9FC4083-9FF8-4A85-A8BE-388F4093F595}" uniqueName="5" name="Column5" queryTableFieldId="5" dataDxfId="28"/>
    <tableColumn id="6" xr3:uid="{3BABAB28-19B5-4D1B-AA62-773977A0D2A0}" uniqueName="6" name="Column6" queryTableFieldId="6" dataDxfId="27"/>
    <tableColumn id="7" xr3:uid="{A1E3DBD1-FF5E-4BF3-B749-C408BAC6B61E}" uniqueName="7" name="Column7" queryTableFieldId="7" dataDxfId="26"/>
    <tableColumn id="8" xr3:uid="{F2780B9D-5BF5-464A-AC1F-7AB101CE08C4}" uniqueName="8" name="Column8" queryTableFieldId="8" dataDxfId="25"/>
    <tableColumn id="9" xr3:uid="{3209C6DF-CFFB-4B46-A18E-0DCFFEB258E0}" uniqueName="9" name="Column9" queryTableFieldId="9" dataDxfId="24"/>
    <tableColumn id="10" xr3:uid="{6B609E78-A0DC-4AA2-96BF-346708D2AAA9}" uniqueName="10" name="Column10" queryTableFieldId="10" dataDxfId="23"/>
    <tableColumn id="11" xr3:uid="{1C9D0D44-822F-4B12-891F-74D17B871EAF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55A39-70D5-491F-A19C-9A21DDBF2994}" name="E1_ekstrak_tanpa_sampel" displayName="E1_ekstrak_tanpa_sampel" ref="B1:L61" tableType="queryTable" totalsRowShown="0">
  <tableColumns count="11">
    <tableColumn id="1" xr3:uid="{465209F8-F8DF-46D7-9531-5F604D779B71}" uniqueName="1" name="Column1" queryTableFieldId="1" dataDxfId="21"/>
    <tableColumn id="2" xr3:uid="{86719886-3389-41DB-9995-8D682E8A65B3}" uniqueName="2" name="Column2" queryTableFieldId="2" dataDxfId="20"/>
    <tableColumn id="3" xr3:uid="{2BCC0197-6B0D-416B-AFC5-69C4CFD57683}" uniqueName="3" name="Column3" queryTableFieldId="3" dataDxfId="19"/>
    <tableColumn id="4" xr3:uid="{54136DC6-5110-4ABF-A6ED-8DC791ECAAD2}" uniqueName="4" name="Column4" queryTableFieldId="4" dataDxfId="18"/>
    <tableColumn id="5" xr3:uid="{8FB5F087-74A5-4E5B-873E-982337E004A9}" uniqueName="5" name="Column5" queryTableFieldId="5" dataDxfId="17"/>
    <tableColumn id="6" xr3:uid="{FAC41CE6-F45B-4BD8-9BEF-5DAB6C33CBE5}" uniqueName="6" name="Column6" queryTableFieldId="6" dataDxfId="16"/>
    <tableColumn id="7" xr3:uid="{F847C7C0-F1BD-4B55-85A1-ADA628889890}" uniqueName="7" name="Column7" queryTableFieldId="7" dataDxfId="15"/>
    <tableColumn id="8" xr3:uid="{3F72E857-7A57-4317-849F-AEF558C2C046}" uniqueName="8" name="Column8" queryTableFieldId="8" dataDxfId="14"/>
    <tableColumn id="9" xr3:uid="{18562403-ED95-4216-939D-66900DCFEFA0}" uniqueName="9" name="Column9" queryTableFieldId="9" dataDxfId="13"/>
    <tableColumn id="10" xr3:uid="{32622278-2A0E-4EC5-80EB-35A80837C2F2}" uniqueName="10" name="Column10" queryTableFieldId="10" dataDxfId="12"/>
    <tableColumn id="11" xr3:uid="{247530A4-F6CF-4717-9512-368CE5D8442E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2C2EB-E789-4532-93FF-A9AF2F92F640}" name="E1_ekstrak_dengan_sampel" displayName="E1_ekstrak_dengan_sampel" ref="B1:L61" tableType="queryTable" totalsRowShown="0">
  <tableColumns count="11">
    <tableColumn id="1" xr3:uid="{271923FF-A749-4206-A676-89D0D4808DB6}" uniqueName="1" name="Column1" queryTableFieldId="1" dataDxfId="10"/>
    <tableColumn id="2" xr3:uid="{C5435485-C73A-45DD-89C6-5A3F74B56101}" uniqueName="2" name="Column2" queryTableFieldId="2" dataDxfId="9"/>
    <tableColumn id="3" xr3:uid="{FBDD298F-6922-450B-9DC6-EBA6DBBF6C0F}" uniqueName="3" name="Column3" queryTableFieldId="3" dataDxfId="8"/>
    <tableColumn id="4" xr3:uid="{BB04D7C4-74B2-45A3-946F-523DAC7988E6}" uniqueName="4" name="Column4" queryTableFieldId="4" dataDxfId="7"/>
    <tableColumn id="5" xr3:uid="{60091D91-191B-45DB-92A4-463CB584C7D3}" uniqueName="5" name="Column5" queryTableFieldId="5" dataDxfId="6"/>
    <tableColumn id="6" xr3:uid="{CCF11FE4-BAB0-4133-A9BB-4CFD3A5332DD}" uniqueName="6" name="Column6" queryTableFieldId="6" dataDxfId="5"/>
    <tableColumn id="7" xr3:uid="{A6A16B4E-0DFB-44C8-83F4-AEC2DCA9D958}" uniqueName="7" name="Column7" queryTableFieldId="7" dataDxfId="4"/>
    <tableColumn id="8" xr3:uid="{15C63E3F-568A-477D-979D-BA4AB75CEC8B}" uniqueName="8" name="Column8" queryTableFieldId="8" dataDxfId="3"/>
    <tableColumn id="9" xr3:uid="{638E2EA8-99D0-4A42-B6F0-D299A6841D77}" uniqueName="9" name="Column9" queryTableFieldId="9" dataDxfId="2"/>
    <tableColumn id="10" xr3:uid="{D79CD84A-D2AC-47A9-8C5A-B7957336788A}" uniqueName="10" name="Column10" queryTableFieldId="10" dataDxfId="1"/>
    <tableColumn id="11" xr3:uid="{A59A3309-AFF4-4382-98FD-46157AB87E32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55E3-AFC6-43AA-8059-536D25F4DE60}">
  <dimension ref="A1:E10"/>
  <sheetViews>
    <sheetView tabSelected="1" workbookViewId="0">
      <selection activeCell="E2" sqref="E2:E10"/>
    </sheetView>
  </sheetViews>
  <sheetFormatPr defaultRowHeight="15" x14ac:dyDescent="0.25"/>
  <sheetData>
    <row r="1" spans="1:5" x14ac:dyDescent="0.25">
      <c r="B1" t="s">
        <v>73</v>
      </c>
      <c r="C1" t="s">
        <v>74</v>
      </c>
      <c r="D1" t="s">
        <v>75</v>
      </c>
    </row>
    <row r="2" spans="1:5" x14ac:dyDescent="0.25">
      <c r="A2" s="2" t="s">
        <v>64</v>
      </c>
      <c r="B2">
        <f>AVERAGE('B-E1'!B2:B61)</f>
        <v>1.2318840579710126E-2</v>
      </c>
      <c r="C2">
        <f>AVERAGE('B-E2'!B2:B61)</f>
        <v>3.0434782608695622E-2</v>
      </c>
      <c r="D2">
        <f>AVERAGE('B-E3'!B2:B61)</f>
        <v>9.916666666666683E-3</v>
      </c>
      <c r="E2">
        <f>AVERAGE(B2:D2)</f>
        <v>1.7556763285024143E-2</v>
      </c>
    </row>
    <row r="3" spans="1:5" x14ac:dyDescent="0.25">
      <c r="A3" s="2" t="s">
        <v>65</v>
      </c>
      <c r="B3">
        <f>AVERAGE('B-E1'!C2:C61)</f>
        <v>-5.8608821733821759E-2</v>
      </c>
      <c r="C3">
        <f>AVERAGE('B-E2'!C2:C61)</f>
        <v>-4.2490842490842527E-2</v>
      </c>
      <c r="D3">
        <f>AVERAGE('B-E3'!C2:C61)</f>
        <v>0.11666666666666671</v>
      </c>
      <c r="E3">
        <f t="shared" ref="E3:E10" si="0">AVERAGE(B3:D3)</f>
        <v>5.189000814000806E-3</v>
      </c>
    </row>
    <row r="4" spans="1:5" x14ac:dyDescent="0.25">
      <c r="A4" s="2" t="s">
        <v>66</v>
      </c>
      <c r="B4">
        <f>AVERAGE('B-E1'!D2:D61)</f>
        <v>-4.6390814928950535E-3</v>
      </c>
      <c r="C4">
        <f>AVERAGE('B-E2'!D2:D61)</f>
        <v>-4.3790738962641372E-2</v>
      </c>
      <c r="D4">
        <f>AVERAGE('B-E3'!D2:D61)</f>
        <v>-8.2389709034473291E-3</v>
      </c>
      <c r="E4">
        <f t="shared" si="0"/>
        <v>-1.8889597119661251E-2</v>
      </c>
    </row>
    <row r="5" spans="1:5" x14ac:dyDescent="0.25">
      <c r="A5" s="2" t="s">
        <v>67</v>
      </c>
      <c r="B5">
        <f>AVERAGE('B-E1'!E2:E61)</f>
        <v>-0.18154761904761904</v>
      </c>
      <c r="C5">
        <f>AVERAGE('B-E2'!E2:E61)</f>
        <v>0.14444444444444457</v>
      </c>
      <c r="D5">
        <f>AVERAGE('B-E3'!E2:E61)</f>
        <v>-0.25833333333333319</v>
      </c>
      <c r="E5">
        <f t="shared" si="0"/>
        <v>-9.8478835978835888E-2</v>
      </c>
    </row>
    <row r="6" spans="1:5" x14ac:dyDescent="0.25">
      <c r="A6" s="2" t="s">
        <v>68</v>
      </c>
      <c r="B6">
        <f>AVERAGE('B-E1'!F2:F61)</f>
        <v>-2.2222222222222218E-3</v>
      </c>
      <c r="C6">
        <f>AVERAGE('B-E2'!F2:F61)</f>
        <v>-3.333333333333334E-3</v>
      </c>
      <c r="D6">
        <f>AVERAGE('B-E3'!F2:F61)</f>
        <v>8.3333333333333176E-4</v>
      </c>
      <c r="E6">
        <f t="shared" si="0"/>
        <v>-1.5740740740740747E-3</v>
      </c>
    </row>
    <row r="7" spans="1:5" x14ac:dyDescent="0.25">
      <c r="A7" s="2" t="s">
        <v>69</v>
      </c>
      <c r="B7">
        <f>AVERAGE('B-E1'!G2:G61)</f>
        <v>2.7777777777777761E-3</v>
      </c>
      <c r="C7">
        <f>AVERAGE('B-E2'!G2:G61)</f>
        <v>1.3888888888888896E-3</v>
      </c>
      <c r="D7">
        <f>AVERAGE('B-E3'!G2:G61)</f>
        <v>-1.1111111111111108E-2</v>
      </c>
      <c r="E7">
        <f t="shared" si="0"/>
        <v>-2.3148148148148143E-3</v>
      </c>
    </row>
    <row r="8" spans="1:5" x14ac:dyDescent="0.25">
      <c r="A8" s="2" t="s">
        <v>70</v>
      </c>
      <c r="B8">
        <f>AVERAGE('B-E1'!H2:H61)</f>
        <v>-0.16904761904761897</v>
      </c>
      <c r="C8">
        <f>AVERAGE('B-E2'!H2:H61)</f>
        <v>0.12666666666666665</v>
      </c>
      <c r="D8">
        <f>AVERAGE('B-E3'!H2:H61)</f>
        <v>-9.4444444444444456E-2</v>
      </c>
      <c r="E8">
        <f t="shared" si="0"/>
        <v>-4.5608465608465598E-2</v>
      </c>
    </row>
    <row r="9" spans="1:5" x14ac:dyDescent="0.25">
      <c r="A9" s="2" t="s">
        <v>71</v>
      </c>
      <c r="B9">
        <f>AVERAGE('B-E1'!I2:I61)</f>
        <v>-6.5000000000000016E-2</v>
      </c>
      <c r="C9">
        <f>AVERAGE('B-E2'!I2:I61)</f>
        <v>0</v>
      </c>
      <c r="D9">
        <f>AVERAGE('B-E3'!I2:I61)</f>
        <v>-4.1666666666666675E-3</v>
      </c>
      <c r="E9">
        <f t="shared" si="0"/>
        <v>-2.3055555555555562E-2</v>
      </c>
    </row>
    <row r="10" spans="1:5" x14ac:dyDescent="0.25">
      <c r="A10" s="3" t="s">
        <v>72</v>
      </c>
      <c r="B10">
        <f>AVERAGE('B-E1'!J2:J61)</f>
        <v>-4.1666666666666675E-3</v>
      </c>
      <c r="C10">
        <f>AVERAGE('B-E2'!J2:J61)</f>
        <v>0</v>
      </c>
      <c r="D10">
        <f>AVERAGE('B-E3'!J2:J61)</f>
        <v>0</v>
      </c>
      <c r="E10">
        <f t="shared" si="0"/>
        <v>-1.3888888888888892E-3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8DDB-D3BC-43A2-B6B3-1718C9C971D0}">
  <dimension ref="B1:L61"/>
  <sheetViews>
    <sheetView topLeftCell="A55" workbookViewId="0">
      <selection activeCell="G25" sqref="G25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27</v>
      </c>
      <c r="D2" s="1" t="s">
        <v>13</v>
      </c>
      <c r="E2" s="1" t="s">
        <v>17</v>
      </c>
      <c r="F2" s="1" t="s">
        <v>15</v>
      </c>
      <c r="G2" s="1" t="s">
        <v>33</v>
      </c>
      <c r="H2" s="1" t="s">
        <v>15</v>
      </c>
      <c r="I2" s="1" t="s">
        <v>18</v>
      </c>
      <c r="J2" s="1" t="s">
        <v>18</v>
      </c>
      <c r="K2" s="1" t="s">
        <v>35</v>
      </c>
      <c r="L2" s="1" t="s">
        <v>20</v>
      </c>
    </row>
    <row r="3" spans="2:12" x14ac:dyDescent="0.25">
      <c r="B3" s="1" t="s">
        <v>21</v>
      </c>
      <c r="C3" s="1" t="s">
        <v>12</v>
      </c>
      <c r="D3" s="1" t="s">
        <v>36</v>
      </c>
      <c r="E3" s="1" t="s">
        <v>17</v>
      </c>
      <c r="F3" s="1" t="s">
        <v>15</v>
      </c>
      <c r="G3" s="1" t="s">
        <v>16</v>
      </c>
      <c r="H3" s="1" t="s">
        <v>15</v>
      </c>
      <c r="I3" s="1" t="s">
        <v>18</v>
      </c>
      <c r="J3" s="1" t="s">
        <v>18</v>
      </c>
      <c r="K3" s="1" t="s">
        <v>35</v>
      </c>
      <c r="L3" s="1" t="s">
        <v>20</v>
      </c>
    </row>
    <row r="4" spans="2:12" x14ac:dyDescent="0.25">
      <c r="B4" s="1" t="s">
        <v>21</v>
      </c>
      <c r="C4" s="1" t="s">
        <v>12</v>
      </c>
      <c r="D4" s="1" t="s">
        <v>36</v>
      </c>
      <c r="E4" s="1" t="s">
        <v>17</v>
      </c>
      <c r="F4" s="1" t="s">
        <v>15</v>
      </c>
      <c r="G4" s="1" t="s">
        <v>16</v>
      </c>
      <c r="H4" s="1" t="s">
        <v>15</v>
      </c>
      <c r="I4" s="1" t="s">
        <v>18</v>
      </c>
      <c r="J4" s="1" t="s">
        <v>18</v>
      </c>
      <c r="K4" s="1" t="s">
        <v>35</v>
      </c>
      <c r="L4" s="1" t="s">
        <v>20</v>
      </c>
    </row>
    <row r="5" spans="2:12" x14ac:dyDescent="0.25">
      <c r="B5" s="1" t="s">
        <v>21</v>
      </c>
      <c r="C5" s="1" t="s">
        <v>12</v>
      </c>
      <c r="D5" s="1" t="s">
        <v>13</v>
      </c>
      <c r="E5" s="1" t="s">
        <v>17</v>
      </c>
      <c r="F5" s="1" t="s">
        <v>15</v>
      </c>
      <c r="G5" s="1" t="s">
        <v>16</v>
      </c>
      <c r="H5" s="1" t="s">
        <v>15</v>
      </c>
      <c r="I5" s="1" t="s">
        <v>18</v>
      </c>
      <c r="J5" s="1" t="s">
        <v>18</v>
      </c>
      <c r="K5" s="1" t="s">
        <v>37</v>
      </c>
      <c r="L5" s="1" t="s">
        <v>20</v>
      </c>
    </row>
    <row r="6" spans="2:12" x14ac:dyDescent="0.25">
      <c r="B6" s="1" t="s">
        <v>21</v>
      </c>
      <c r="C6" s="1" t="s">
        <v>12</v>
      </c>
      <c r="D6" s="1" t="s">
        <v>36</v>
      </c>
      <c r="E6" s="1" t="s">
        <v>17</v>
      </c>
      <c r="F6" s="1" t="s">
        <v>15</v>
      </c>
      <c r="G6" s="1" t="s">
        <v>16</v>
      </c>
      <c r="H6" s="1" t="s">
        <v>15</v>
      </c>
      <c r="I6" s="1" t="s">
        <v>18</v>
      </c>
      <c r="J6" s="1" t="s">
        <v>18</v>
      </c>
      <c r="K6" s="1" t="s">
        <v>38</v>
      </c>
      <c r="L6" s="1" t="s">
        <v>20</v>
      </c>
    </row>
    <row r="7" spans="2:12" x14ac:dyDescent="0.25">
      <c r="B7" s="1" t="s">
        <v>21</v>
      </c>
      <c r="C7" s="1" t="s">
        <v>12</v>
      </c>
      <c r="D7" s="1" t="s">
        <v>36</v>
      </c>
      <c r="E7" s="1" t="s">
        <v>17</v>
      </c>
      <c r="F7" s="1" t="s">
        <v>15</v>
      </c>
      <c r="G7" s="1" t="s">
        <v>16</v>
      </c>
      <c r="H7" s="1" t="s">
        <v>15</v>
      </c>
      <c r="I7" s="1" t="s">
        <v>18</v>
      </c>
      <c r="J7" s="1" t="s">
        <v>18</v>
      </c>
      <c r="K7" s="1" t="s">
        <v>35</v>
      </c>
      <c r="L7" s="1" t="s">
        <v>20</v>
      </c>
    </row>
    <row r="8" spans="2:12" x14ac:dyDescent="0.25">
      <c r="B8" s="1" t="s">
        <v>21</v>
      </c>
      <c r="C8" s="1" t="s">
        <v>12</v>
      </c>
      <c r="D8" s="1" t="s">
        <v>36</v>
      </c>
      <c r="E8" s="1" t="s">
        <v>17</v>
      </c>
      <c r="F8" s="1" t="s">
        <v>15</v>
      </c>
      <c r="G8" s="1" t="s">
        <v>16</v>
      </c>
      <c r="H8" s="1" t="s">
        <v>15</v>
      </c>
      <c r="I8" s="1" t="s">
        <v>18</v>
      </c>
      <c r="J8" s="1" t="s">
        <v>18</v>
      </c>
      <c r="K8" s="1" t="s">
        <v>35</v>
      </c>
      <c r="L8" s="1" t="s">
        <v>20</v>
      </c>
    </row>
    <row r="9" spans="2:12" x14ac:dyDescent="0.25">
      <c r="B9" s="1" t="s">
        <v>21</v>
      </c>
      <c r="C9" s="1" t="s">
        <v>12</v>
      </c>
      <c r="D9" s="1" t="s">
        <v>36</v>
      </c>
      <c r="E9" s="1" t="s">
        <v>17</v>
      </c>
      <c r="F9" s="1" t="s">
        <v>15</v>
      </c>
      <c r="G9" s="1" t="s">
        <v>16</v>
      </c>
      <c r="H9" s="1" t="s">
        <v>15</v>
      </c>
      <c r="I9" s="1" t="s">
        <v>18</v>
      </c>
      <c r="J9" s="1" t="s">
        <v>18</v>
      </c>
      <c r="K9" s="1" t="s">
        <v>35</v>
      </c>
      <c r="L9" s="1" t="s">
        <v>20</v>
      </c>
    </row>
    <row r="10" spans="2:12" x14ac:dyDescent="0.25">
      <c r="B10" s="1" t="s">
        <v>21</v>
      </c>
      <c r="C10" s="1" t="s">
        <v>12</v>
      </c>
      <c r="D10" s="1" t="s">
        <v>36</v>
      </c>
      <c r="E10" s="1" t="s">
        <v>17</v>
      </c>
      <c r="F10" s="1" t="s">
        <v>15</v>
      </c>
      <c r="G10" s="1" t="s">
        <v>16</v>
      </c>
      <c r="H10" s="1" t="s">
        <v>15</v>
      </c>
      <c r="I10" s="1" t="s">
        <v>18</v>
      </c>
      <c r="J10" s="1" t="s">
        <v>18</v>
      </c>
      <c r="K10" s="1" t="s">
        <v>35</v>
      </c>
      <c r="L10" s="1" t="s">
        <v>20</v>
      </c>
    </row>
    <row r="11" spans="2:12" x14ac:dyDescent="0.25">
      <c r="B11" s="1" t="s">
        <v>21</v>
      </c>
      <c r="C11" s="1" t="s">
        <v>12</v>
      </c>
      <c r="D11" s="1" t="s">
        <v>36</v>
      </c>
      <c r="E11" s="1" t="s">
        <v>17</v>
      </c>
      <c r="F11" s="1" t="s">
        <v>15</v>
      </c>
      <c r="G11" s="1" t="s">
        <v>16</v>
      </c>
      <c r="H11" s="1" t="s">
        <v>15</v>
      </c>
      <c r="I11" s="1" t="s">
        <v>18</v>
      </c>
      <c r="J11" s="1" t="s">
        <v>18</v>
      </c>
      <c r="K11" s="1" t="s">
        <v>35</v>
      </c>
      <c r="L11" s="1" t="s">
        <v>20</v>
      </c>
    </row>
    <row r="12" spans="2:12" x14ac:dyDescent="0.25">
      <c r="B12" s="1" t="s">
        <v>21</v>
      </c>
      <c r="C12" s="1" t="s">
        <v>12</v>
      </c>
      <c r="D12" s="1" t="s">
        <v>36</v>
      </c>
      <c r="E12" s="1" t="s">
        <v>17</v>
      </c>
      <c r="F12" s="1" t="s">
        <v>15</v>
      </c>
      <c r="G12" s="1" t="s">
        <v>16</v>
      </c>
      <c r="H12" s="1" t="s">
        <v>15</v>
      </c>
      <c r="I12" s="1" t="s">
        <v>18</v>
      </c>
      <c r="J12" s="1" t="s">
        <v>18</v>
      </c>
      <c r="K12" s="1" t="s">
        <v>38</v>
      </c>
      <c r="L12" s="1" t="s">
        <v>20</v>
      </c>
    </row>
    <row r="13" spans="2:12" x14ac:dyDescent="0.25">
      <c r="B13" s="1" t="s">
        <v>21</v>
      </c>
      <c r="C13" s="1" t="s">
        <v>12</v>
      </c>
      <c r="D13" s="1" t="s">
        <v>36</v>
      </c>
      <c r="E13" s="1" t="s">
        <v>28</v>
      </c>
      <c r="F13" s="1" t="s">
        <v>15</v>
      </c>
      <c r="G13" s="1" t="s">
        <v>16</v>
      </c>
      <c r="H13" s="1" t="s">
        <v>15</v>
      </c>
      <c r="I13" s="1" t="s">
        <v>18</v>
      </c>
      <c r="J13" s="1" t="s">
        <v>18</v>
      </c>
      <c r="K13" s="1" t="s">
        <v>38</v>
      </c>
      <c r="L13" s="1" t="s">
        <v>20</v>
      </c>
    </row>
    <row r="14" spans="2:12" x14ac:dyDescent="0.25">
      <c r="B14" s="1" t="s">
        <v>39</v>
      </c>
      <c r="C14" s="1" t="s">
        <v>12</v>
      </c>
      <c r="D14" s="1" t="s">
        <v>36</v>
      </c>
      <c r="E14" s="1" t="s">
        <v>28</v>
      </c>
      <c r="F14" s="1" t="s">
        <v>15</v>
      </c>
      <c r="G14" s="1" t="s">
        <v>16</v>
      </c>
      <c r="H14" s="1" t="s">
        <v>15</v>
      </c>
      <c r="I14" s="1" t="s">
        <v>18</v>
      </c>
      <c r="J14" s="1" t="s">
        <v>18</v>
      </c>
      <c r="K14" s="1" t="s">
        <v>38</v>
      </c>
      <c r="L14" s="1" t="s">
        <v>20</v>
      </c>
    </row>
    <row r="15" spans="2:12" x14ac:dyDescent="0.25">
      <c r="B15" s="1" t="s">
        <v>21</v>
      </c>
      <c r="C15" s="1" t="s">
        <v>12</v>
      </c>
      <c r="D15" s="1" t="s">
        <v>36</v>
      </c>
      <c r="E15" s="1" t="s">
        <v>28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18</v>
      </c>
      <c r="K15" s="1" t="s">
        <v>38</v>
      </c>
      <c r="L15" s="1" t="s">
        <v>20</v>
      </c>
    </row>
    <row r="16" spans="2:12" x14ac:dyDescent="0.25">
      <c r="B16" s="1" t="s">
        <v>39</v>
      </c>
      <c r="C16" s="1" t="s">
        <v>12</v>
      </c>
      <c r="D16" s="1" t="s">
        <v>36</v>
      </c>
      <c r="E16" s="1" t="s">
        <v>17</v>
      </c>
      <c r="F16" s="1" t="s">
        <v>15</v>
      </c>
      <c r="G16" s="1" t="s">
        <v>16</v>
      </c>
      <c r="H16" s="1" t="s">
        <v>15</v>
      </c>
      <c r="I16" s="1" t="s">
        <v>18</v>
      </c>
      <c r="J16" s="1" t="s">
        <v>18</v>
      </c>
      <c r="K16" s="1" t="s">
        <v>40</v>
      </c>
      <c r="L16" s="1" t="s">
        <v>30</v>
      </c>
    </row>
    <row r="17" spans="2:12" x14ac:dyDescent="0.25">
      <c r="B17" s="1" t="s">
        <v>21</v>
      </c>
      <c r="C17" s="1" t="s">
        <v>12</v>
      </c>
      <c r="D17" s="1" t="s">
        <v>36</v>
      </c>
      <c r="E17" s="1" t="s">
        <v>17</v>
      </c>
      <c r="F17" s="1" t="s">
        <v>15</v>
      </c>
      <c r="G17" s="1" t="s">
        <v>16</v>
      </c>
      <c r="H17" s="1" t="s">
        <v>15</v>
      </c>
      <c r="I17" s="1" t="s">
        <v>18</v>
      </c>
      <c r="J17" s="1" t="s">
        <v>18</v>
      </c>
      <c r="K17" s="1" t="s">
        <v>40</v>
      </c>
      <c r="L17" s="1" t="s">
        <v>30</v>
      </c>
    </row>
    <row r="18" spans="2:12" x14ac:dyDescent="0.25">
      <c r="B18" s="1" t="s">
        <v>39</v>
      </c>
      <c r="C18" s="1" t="s">
        <v>12</v>
      </c>
      <c r="D18" s="1" t="s">
        <v>36</v>
      </c>
      <c r="E18" s="1" t="s">
        <v>28</v>
      </c>
      <c r="F18" s="1" t="s">
        <v>15</v>
      </c>
      <c r="G18" s="1" t="s">
        <v>16</v>
      </c>
      <c r="H18" s="1" t="s">
        <v>15</v>
      </c>
      <c r="I18" s="1" t="s">
        <v>18</v>
      </c>
      <c r="J18" s="1" t="s">
        <v>18</v>
      </c>
      <c r="K18" s="1" t="s">
        <v>40</v>
      </c>
      <c r="L18" s="1" t="s">
        <v>30</v>
      </c>
    </row>
    <row r="19" spans="2:12" x14ac:dyDescent="0.25">
      <c r="B19" s="1" t="s">
        <v>39</v>
      </c>
      <c r="C19" s="1" t="s">
        <v>12</v>
      </c>
      <c r="D19" s="1" t="s">
        <v>23</v>
      </c>
      <c r="E19" s="1" t="s">
        <v>28</v>
      </c>
      <c r="F19" s="1" t="s">
        <v>15</v>
      </c>
      <c r="G19" s="1" t="s">
        <v>16</v>
      </c>
      <c r="H19" s="1" t="s">
        <v>15</v>
      </c>
      <c r="I19" s="1" t="s">
        <v>18</v>
      </c>
      <c r="J19" s="1" t="s">
        <v>18</v>
      </c>
      <c r="K19" s="1" t="s">
        <v>40</v>
      </c>
      <c r="L19" s="1" t="s">
        <v>20</v>
      </c>
    </row>
    <row r="20" spans="2:12" x14ac:dyDescent="0.25">
      <c r="B20" s="1" t="s">
        <v>39</v>
      </c>
      <c r="C20" s="1" t="s">
        <v>12</v>
      </c>
      <c r="D20" s="1" t="s">
        <v>36</v>
      </c>
      <c r="E20" s="1" t="s">
        <v>28</v>
      </c>
      <c r="F20" s="1" t="s">
        <v>15</v>
      </c>
      <c r="G20" s="1" t="s">
        <v>16</v>
      </c>
      <c r="H20" s="1" t="s">
        <v>15</v>
      </c>
      <c r="I20" s="1" t="s">
        <v>18</v>
      </c>
      <c r="J20" s="1" t="s">
        <v>18</v>
      </c>
      <c r="K20" s="1" t="s">
        <v>40</v>
      </c>
      <c r="L20" s="1" t="s">
        <v>20</v>
      </c>
    </row>
    <row r="21" spans="2:12" x14ac:dyDescent="0.25">
      <c r="B21" s="1" t="s">
        <v>39</v>
      </c>
      <c r="C21" s="1" t="s">
        <v>12</v>
      </c>
      <c r="D21" s="1" t="s">
        <v>36</v>
      </c>
      <c r="E21" s="1" t="s">
        <v>28</v>
      </c>
      <c r="F21" s="1" t="s">
        <v>15</v>
      </c>
      <c r="G21" s="1" t="s">
        <v>16</v>
      </c>
      <c r="H21" s="1" t="s">
        <v>15</v>
      </c>
      <c r="I21" s="1" t="s">
        <v>18</v>
      </c>
      <c r="J21" s="1" t="s">
        <v>18</v>
      </c>
      <c r="K21" s="1" t="s">
        <v>40</v>
      </c>
      <c r="L21" s="1" t="s">
        <v>30</v>
      </c>
    </row>
    <row r="22" spans="2:12" x14ac:dyDescent="0.25">
      <c r="B22" s="1" t="s">
        <v>39</v>
      </c>
      <c r="C22" s="1" t="s">
        <v>12</v>
      </c>
      <c r="D22" s="1" t="s">
        <v>36</v>
      </c>
      <c r="E22" s="1" t="s">
        <v>28</v>
      </c>
      <c r="F22" s="1" t="s">
        <v>15</v>
      </c>
      <c r="G22" s="1" t="s">
        <v>16</v>
      </c>
      <c r="H22" s="1" t="s">
        <v>15</v>
      </c>
      <c r="I22" s="1" t="s">
        <v>18</v>
      </c>
      <c r="J22" s="1" t="s">
        <v>18</v>
      </c>
      <c r="K22" s="1" t="s">
        <v>40</v>
      </c>
      <c r="L22" s="1" t="s">
        <v>20</v>
      </c>
    </row>
    <row r="23" spans="2:12" x14ac:dyDescent="0.25">
      <c r="B23" s="1" t="s">
        <v>39</v>
      </c>
      <c r="C23" s="1" t="s">
        <v>12</v>
      </c>
      <c r="D23" s="1" t="s">
        <v>36</v>
      </c>
      <c r="E23" s="1" t="s">
        <v>28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18</v>
      </c>
      <c r="K23" s="1" t="s">
        <v>37</v>
      </c>
      <c r="L23" s="1" t="s">
        <v>20</v>
      </c>
    </row>
    <row r="24" spans="2:12" x14ac:dyDescent="0.25">
      <c r="B24" s="1" t="s">
        <v>39</v>
      </c>
      <c r="C24" s="1" t="s">
        <v>12</v>
      </c>
      <c r="D24" s="1" t="s">
        <v>23</v>
      </c>
      <c r="E24" s="1" t="s">
        <v>28</v>
      </c>
      <c r="F24" s="1" t="s">
        <v>15</v>
      </c>
      <c r="G24" s="1" t="s">
        <v>16</v>
      </c>
      <c r="H24" s="1" t="s">
        <v>17</v>
      </c>
      <c r="I24" s="1" t="s">
        <v>18</v>
      </c>
      <c r="J24" s="1" t="s">
        <v>18</v>
      </c>
      <c r="K24" s="1" t="s">
        <v>37</v>
      </c>
      <c r="L24" s="1" t="s">
        <v>20</v>
      </c>
    </row>
    <row r="25" spans="2:12" x14ac:dyDescent="0.25">
      <c r="B25" s="1" t="s">
        <v>21</v>
      </c>
      <c r="C25" s="1" t="s">
        <v>12</v>
      </c>
      <c r="D25" s="1" t="s">
        <v>36</v>
      </c>
      <c r="E25" s="1" t="s">
        <v>28</v>
      </c>
      <c r="F25" s="1" t="s">
        <v>15</v>
      </c>
      <c r="G25" s="1" t="s">
        <v>16</v>
      </c>
      <c r="H25" s="1" t="s">
        <v>15</v>
      </c>
      <c r="I25" s="1" t="s">
        <v>18</v>
      </c>
      <c r="J25" s="1" t="s">
        <v>18</v>
      </c>
      <c r="K25" s="1" t="s">
        <v>41</v>
      </c>
      <c r="L25" s="1" t="s">
        <v>20</v>
      </c>
    </row>
    <row r="26" spans="2:12" x14ac:dyDescent="0.25">
      <c r="B26" s="1" t="s">
        <v>39</v>
      </c>
      <c r="C26" s="1" t="s">
        <v>12</v>
      </c>
      <c r="D26" s="1" t="s">
        <v>36</v>
      </c>
      <c r="E26" s="1" t="s">
        <v>28</v>
      </c>
      <c r="F26" s="1" t="s">
        <v>15</v>
      </c>
      <c r="G26" s="1" t="s">
        <v>16</v>
      </c>
      <c r="H26" s="1" t="s">
        <v>17</v>
      </c>
      <c r="I26" s="1" t="s">
        <v>18</v>
      </c>
      <c r="J26" s="1" t="s">
        <v>18</v>
      </c>
      <c r="K26" s="1" t="s">
        <v>41</v>
      </c>
      <c r="L26" s="1" t="s">
        <v>20</v>
      </c>
    </row>
    <row r="27" spans="2:12" x14ac:dyDescent="0.25">
      <c r="B27" s="1" t="s">
        <v>39</v>
      </c>
      <c r="C27" s="1" t="s">
        <v>27</v>
      </c>
      <c r="D27" s="1" t="s">
        <v>36</v>
      </c>
      <c r="E27" s="1" t="s">
        <v>17</v>
      </c>
      <c r="F27" s="1" t="s">
        <v>15</v>
      </c>
      <c r="G27" s="1" t="s">
        <v>16</v>
      </c>
      <c r="H27" s="1" t="s">
        <v>15</v>
      </c>
      <c r="I27" s="1" t="s">
        <v>18</v>
      </c>
      <c r="J27" s="1" t="s">
        <v>18</v>
      </c>
      <c r="K27" s="1" t="s">
        <v>41</v>
      </c>
      <c r="L27" s="1" t="s">
        <v>20</v>
      </c>
    </row>
    <row r="28" spans="2:12" x14ac:dyDescent="0.25">
      <c r="B28" s="1" t="s">
        <v>39</v>
      </c>
      <c r="C28" s="1" t="s">
        <v>12</v>
      </c>
      <c r="D28" s="1" t="s">
        <v>36</v>
      </c>
      <c r="E28" s="1" t="s">
        <v>28</v>
      </c>
      <c r="F28" s="1" t="s">
        <v>15</v>
      </c>
      <c r="G28" s="1" t="s">
        <v>16</v>
      </c>
      <c r="H28" s="1" t="s">
        <v>15</v>
      </c>
      <c r="I28" s="1" t="s">
        <v>18</v>
      </c>
      <c r="J28" s="1" t="s">
        <v>16</v>
      </c>
      <c r="K28" s="1" t="s">
        <v>37</v>
      </c>
      <c r="L28" s="1" t="s">
        <v>30</v>
      </c>
    </row>
    <row r="29" spans="2:12" x14ac:dyDescent="0.25">
      <c r="B29" s="1" t="s">
        <v>39</v>
      </c>
      <c r="C29" s="1" t="s">
        <v>12</v>
      </c>
      <c r="D29" s="1" t="s">
        <v>36</v>
      </c>
      <c r="E29" s="1" t="s">
        <v>17</v>
      </c>
      <c r="F29" s="1" t="s">
        <v>15</v>
      </c>
      <c r="G29" s="1" t="s">
        <v>16</v>
      </c>
      <c r="H29" s="1" t="s">
        <v>15</v>
      </c>
      <c r="I29" s="1" t="s">
        <v>18</v>
      </c>
      <c r="J29" s="1" t="s">
        <v>18</v>
      </c>
      <c r="K29" s="1" t="s">
        <v>41</v>
      </c>
      <c r="L29" s="1" t="s">
        <v>20</v>
      </c>
    </row>
    <row r="30" spans="2:12" x14ac:dyDescent="0.25">
      <c r="B30" s="1" t="s">
        <v>39</v>
      </c>
      <c r="C30" s="1" t="s">
        <v>27</v>
      </c>
      <c r="D30" s="1" t="s">
        <v>36</v>
      </c>
      <c r="E30" s="1" t="s">
        <v>17</v>
      </c>
      <c r="F30" s="1" t="s">
        <v>15</v>
      </c>
      <c r="G30" s="1" t="s">
        <v>16</v>
      </c>
      <c r="H30" s="1" t="s">
        <v>15</v>
      </c>
      <c r="I30" s="1" t="s">
        <v>18</v>
      </c>
      <c r="J30" s="1" t="s">
        <v>18</v>
      </c>
      <c r="K30" s="1" t="s">
        <v>37</v>
      </c>
      <c r="L30" s="1" t="s">
        <v>20</v>
      </c>
    </row>
    <row r="31" spans="2:12" x14ac:dyDescent="0.25">
      <c r="B31" s="1" t="s">
        <v>39</v>
      </c>
      <c r="C31" s="1" t="s">
        <v>27</v>
      </c>
      <c r="D31" s="1" t="s">
        <v>36</v>
      </c>
      <c r="E31" s="1" t="s">
        <v>17</v>
      </c>
      <c r="F31" s="1" t="s">
        <v>15</v>
      </c>
      <c r="G31" s="1" t="s">
        <v>16</v>
      </c>
      <c r="H31" s="1" t="s">
        <v>15</v>
      </c>
      <c r="I31" s="1" t="s">
        <v>18</v>
      </c>
      <c r="J31" s="1" t="s">
        <v>18</v>
      </c>
      <c r="K31" s="1" t="s">
        <v>41</v>
      </c>
      <c r="L31" s="1" t="s">
        <v>20</v>
      </c>
    </row>
    <row r="32" spans="2:12" x14ac:dyDescent="0.25">
      <c r="B32" s="1" t="s">
        <v>39</v>
      </c>
      <c r="C32" s="1" t="s">
        <v>27</v>
      </c>
      <c r="D32" s="1" t="s">
        <v>13</v>
      </c>
      <c r="E32" s="1" t="s">
        <v>17</v>
      </c>
      <c r="F32" s="1" t="s">
        <v>15</v>
      </c>
      <c r="G32" s="1" t="s">
        <v>16</v>
      </c>
      <c r="H32" s="1" t="s">
        <v>15</v>
      </c>
      <c r="I32" s="1" t="s">
        <v>18</v>
      </c>
      <c r="J32" s="1" t="s">
        <v>18</v>
      </c>
      <c r="K32" s="1" t="s">
        <v>42</v>
      </c>
      <c r="L32" s="1" t="s">
        <v>20</v>
      </c>
    </row>
    <row r="33" spans="2:12" x14ac:dyDescent="0.25">
      <c r="B33" s="1" t="s">
        <v>39</v>
      </c>
      <c r="C33" s="1" t="s">
        <v>27</v>
      </c>
      <c r="D33" s="1" t="s">
        <v>36</v>
      </c>
      <c r="E33" s="1" t="s">
        <v>17</v>
      </c>
      <c r="F33" s="1" t="s">
        <v>15</v>
      </c>
      <c r="G33" s="1" t="s">
        <v>16</v>
      </c>
      <c r="H33" s="1" t="s">
        <v>15</v>
      </c>
      <c r="I33" s="1" t="s">
        <v>18</v>
      </c>
      <c r="J33" s="1" t="s">
        <v>18</v>
      </c>
      <c r="K33" s="1" t="s">
        <v>43</v>
      </c>
      <c r="L33" s="1" t="s">
        <v>20</v>
      </c>
    </row>
    <row r="34" spans="2:12" x14ac:dyDescent="0.25">
      <c r="B34" s="1" t="s">
        <v>21</v>
      </c>
      <c r="C34" s="1" t="s">
        <v>27</v>
      </c>
      <c r="D34" s="1" t="s">
        <v>23</v>
      </c>
      <c r="E34" s="1" t="s">
        <v>17</v>
      </c>
      <c r="F34" s="1" t="s">
        <v>15</v>
      </c>
      <c r="G34" s="1" t="s">
        <v>16</v>
      </c>
      <c r="H34" s="1" t="s">
        <v>15</v>
      </c>
      <c r="I34" s="1" t="s">
        <v>18</v>
      </c>
      <c r="J34" s="1" t="s">
        <v>18</v>
      </c>
      <c r="K34" s="1" t="s">
        <v>43</v>
      </c>
      <c r="L34" s="1" t="s">
        <v>20</v>
      </c>
    </row>
    <row r="35" spans="2:12" x14ac:dyDescent="0.25">
      <c r="B35" s="1" t="s">
        <v>21</v>
      </c>
      <c r="C35" s="1" t="s">
        <v>27</v>
      </c>
      <c r="D35" s="1" t="s">
        <v>36</v>
      </c>
      <c r="E35" s="1" t="s">
        <v>17</v>
      </c>
      <c r="F35" s="1" t="s">
        <v>15</v>
      </c>
      <c r="G35" s="1" t="s">
        <v>16</v>
      </c>
      <c r="H35" s="1" t="s">
        <v>15</v>
      </c>
      <c r="I35" s="1" t="s">
        <v>18</v>
      </c>
      <c r="J35" s="1" t="s">
        <v>18</v>
      </c>
      <c r="K35" s="1" t="s">
        <v>43</v>
      </c>
      <c r="L35" s="1" t="s">
        <v>20</v>
      </c>
    </row>
    <row r="36" spans="2:12" x14ac:dyDescent="0.25">
      <c r="B36" s="1" t="s">
        <v>21</v>
      </c>
      <c r="C36" s="1" t="s">
        <v>27</v>
      </c>
      <c r="D36" s="1" t="s">
        <v>36</v>
      </c>
      <c r="E36" s="1" t="s">
        <v>17</v>
      </c>
      <c r="F36" s="1" t="s">
        <v>15</v>
      </c>
      <c r="G36" s="1" t="s">
        <v>16</v>
      </c>
      <c r="H36" s="1" t="s">
        <v>15</v>
      </c>
      <c r="I36" s="1" t="s">
        <v>18</v>
      </c>
      <c r="J36" s="1" t="s">
        <v>18</v>
      </c>
      <c r="K36" s="1" t="s">
        <v>44</v>
      </c>
      <c r="L36" s="1" t="s">
        <v>30</v>
      </c>
    </row>
    <row r="37" spans="2:12" x14ac:dyDescent="0.25">
      <c r="B37" s="1" t="s">
        <v>21</v>
      </c>
      <c r="C37" s="1" t="s">
        <v>27</v>
      </c>
      <c r="D37" s="1" t="s">
        <v>36</v>
      </c>
      <c r="E37" s="1" t="s">
        <v>17</v>
      </c>
      <c r="F37" s="1" t="s">
        <v>15</v>
      </c>
      <c r="G37" s="1" t="s">
        <v>16</v>
      </c>
      <c r="H37" s="1" t="s">
        <v>15</v>
      </c>
      <c r="I37" s="1" t="s">
        <v>18</v>
      </c>
      <c r="J37" s="1" t="s">
        <v>18</v>
      </c>
      <c r="K37" s="1" t="s">
        <v>42</v>
      </c>
      <c r="L37" s="1" t="s">
        <v>20</v>
      </c>
    </row>
    <row r="38" spans="2:12" x14ac:dyDescent="0.25">
      <c r="B38" s="1" t="s">
        <v>21</v>
      </c>
      <c r="C38" s="1" t="s">
        <v>27</v>
      </c>
      <c r="D38" s="1" t="s">
        <v>23</v>
      </c>
      <c r="E38" s="1" t="s">
        <v>17</v>
      </c>
      <c r="F38" s="1" t="s">
        <v>15</v>
      </c>
      <c r="G38" s="1" t="s">
        <v>16</v>
      </c>
      <c r="H38" s="1" t="s">
        <v>15</v>
      </c>
      <c r="I38" s="1" t="s">
        <v>18</v>
      </c>
      <c r="J38" s="1" t="s">
        <v>18</v>
      </c>
      <c r="K38" s="1" t="s">
        <v>44</v>
      </c>
      <c r="L38" s="1" t="s">
        <v>30</v>
      </c>
    </row>
    <row r="39" spans="2:12" x14ac:dyDescent="0.25">
      <c r="B39" s="1" t="s">
        <v>21</v>
      </c>
      <c r="C39" s="1" t="s">
        <v>27</v>
      </c>
      <c r="D39" s="1" t="s">
        <v>36</v>
      </c>
      <c r="E39" s="1" t="s">
        <v>17</v>
      </c>
      <c r="F39" s="1" t="s">
        <v>17</v>
      </c>
      <c r="G39" s="1" t="s">
        <v>16</v>
      </c>
      <c r="H39" s="1" t="s">
        <v>15</v>
      </c>
      <c r="I39" s="1" t="s">
        <v>18</v>
      </c>
      <c r="J39" s="1" t="s">
        <v>18</v>
      </c>
      <c r="K39" s="1" t="s">
        <v>44</v>
      </c>
      <c r="L39" s="1" t="s">
        <v>20</v>
      </c>
    </row>
    <row r="40" spans="2:12" x14ac:dyDescent="0.25">
      <c r="B40" s="1" t="s">
        <v>21</v>
      </c>
      <c r="C40" s="1" t="s">
        <v>27</v>
      </c>
      <c r="D40" s="1" t="s">
        <v>23</v>
      </c>
      <c r="E40" s="1" t="s">
        <v>17</v>
      </c>
      <c r="F40" s="1" t="s">
        <v>15</v>
      </c>
      <c r="G40" s="1" t="s">
        <v>16</v>
      </c>
      <c r="H40" s="1" t="s">
        <v>15</v>
      </c>
      <c r="I40" s="1" t="s">
        <v>18</v>
      </c>
      <c r="J40" s="1" t="s">
        <v>18</v>
      </c>
      <c r="K40" s="1" t="s">
        <v>44</v>
      </c>
      <c r="L40" s="1" t="s">
        <v>20</v>
      </c>
    </row>
    <row r="41" spans="2:12" x14ac:dyDescent="0.25">
      <c r="B41" s="1" t="s">
        <v>21</v>
      </c>
      <c r="C41" s="1" t="s">
        <v>27</v>
      </c>
      <c r="D41" s="1" t="s">
        <v>36</v>
      </c>
      <c r="E41" s="1" t="s">
        <v>17</v>
      </c>
      <c r="F41" s="1" t="s">
        <v>15</v>
      </c>
      <c r="G41" s="1" t="s">
        <v>16</v>
      </c>
      <c r="H41" s="1" t="s">
        <v>15</v>
      </c>
      <c r="I41" s="1" t="s">
        <v>18</v>
      </c>
      <c r="J41" s="1" t="s">
        <v>18</v>
      </c>
      <c r="K41" s="1" t="s">
        <v>45</v>
      </c>
      <c r="L41" s="1" t="s">
        <v>20</v>
      </c>
    </row>
    <row r="42" spans="2:12" x14ac:dyDescent="0.25">
      <c r="B42" s="1" t="s">
        <v>21</v>
      </c>
      <c r="C42" s="1" t="s">
        <v>27</v>
      </c>
      <c r="D42" s="1" t="s">
        <v>23</v>
      </c>
      <c r="E42" s="1" t="s">
        <v>17</v>
      </c>
      <c r="F42" s="1" t="s">
        <v>15</v>
      </c>
      <c r="G42" s="1" t="s">
        <v>16</v>
      </c>
      <c r="H42" s="1" t="s">
        <v>15</v>
      </c>
      <c r="I42" s="1" t="s">
        <v>18</v>
      </c>
      <c r="J42" s="1" t="s">
        <v>18</v>
      </c>
      <c r="K42" s="1" t="s">
        <v>44</v>
      </c>
      <c r="L42" s="1" t="s">
        <v>30</v>
      </c>
    </row>
    <row r="43" spans="2:12" x14ac:dyDescent="0.25">
      <c r="B43" s="1" t="s">
        <v>21</v>
      </c>
      <c r="C43" s="1" t="s">
        <v>27</v>
      </c>
      <c r="D43" s="1" t="s">
        <v>36</v>
      </c>
      <c r="E43" s="1" t="s">
        <v>17</v>
      </c>
      <c r="F43" s="1" t="s">
        <v>15</v>
      </c>
      <c r="G43" s="1" t="s">
        <v>16</v>
      </c>
      <c r="H43" s="1" t="s">
        <v>15</v>
      </c>
      <c r="I43" s="1" t="s">
        <v>18</v>
      </c>
      <c r="J43" s="1" t="s">
        <v>18</v>
      </c>
      <c r="K43" s="1" t="s">
        <v>46</v>
      </c>
      <c r="L43" s="1" t="s">
        <v>20</v>
      </c>
    </row>
    <row r="44" spans="2:12" x14ac:dyDescent="0.25">
      <c r="B44" s="1" t="s">
        <v>21</v>
      </c>
      <c r="C44" s="1" t="s">
        <v>27</v>
      </c>
      <c r="D44" s="1" t="s">
        <v>36</v>
      </c>
      <c r="E44" s="1" t="s">
        <v>17</v>
      </c>
      <c r="F44" s="1" t="s">
        <v>15</v>
      </c>
      <c r="G44" s="1" t="s">
        <v>16</v>
      </c>
      <c r="H44" s="1" t="s">
        <v>15</v>
      </c>
      <c r="I44" s="1" t="s">
        <v>16</v>
      </c>
      <c r="J44" s="1" t="s">
        <v>18</v>
      </c>
      <c r="K44" s="1" t="s">
        <v>46</v>
      </c>
      <c r="L44" s="1" t="s">
        <v>20</v>
      </c>
    </row>
    <row r="45" spans="2:12" x14ac:dyDescent="0.25">
      <c r="B45" s="1" t="s">
        <v>21</v>
      </c>
      <c r="C45" s="1" t="s">
        <v>27</v>
      </c>
      <c r="D45" s="1" t="s">
        <v>36</v>
      </c>
      <c r="E45" s="1" t="s">
        <v>17</v>
      </c>
      <c r="F45" s="1" t="s">
        <v>15</v>
      </c>
      <c r="G45" s="1" t="s">
        <v>16</v>
      </c>
      <c r="H45" s="1" t="s">
        <v>15</v>
      </c>
      <c r="I45" s="1" t="s">
        <v>18</v>
      </c>
      <c r="J45" s="1" t="s">
        <v>18</v>
      </c>
      <c r="K45" s="1" t="s">
        <v>45</v>
      </c>
      <c r="L45" s="1" t="s">
        <v>20</v>
      </c>
    </row>
    <row r="46" spans="2:12" x14ac:dyDescent="0.25">
      <c r="B46" s="1" t="s">
        <v>21</v>
      </c>
      <c r="C46" s="1" t="s">
        <v>27</v>
      </c>
      <c r="D46" s="1" t="s">
        <v>36</v>
      </c>
      <c r="E46" s="1" t="s">
        <v>17</v>
      </c>
      <c r="F46" s="1" t="s">
        <v>15</v>
      </c>
      <c r="G46" s="1" t="s">
        <v>16</v>
      </c>
      <c r="H46" s="1" t="s">
        <v>15</v>
      </c>
      <c r="I46" s="1" t="s">
        <v>18</v>
      </c>
      <c r="J46" s="1" t="s">
        <v>18</v>
      </c>
      <c r="K46" s="1" t="s">
        <v>44</v>
      </c>
      <c r="L46" s="1" t="s">
        <v>20</v>
      </c>
    </row>
    <row r="47" spans="2:12" x14ac:dyDescent="0.25">
      <c r="B47" s="1" t="s">
        <v>21</v>
      </c>
      <c r="C47" s="1" t="s">
        <v>27</v>
      </c>
      <c r="D47" s="1" t="s">
        <v>36</v>
      </c>
      <c r="E47" s="1" t="s">
        <v>17</v>
      </c>
      <c r="F47" s="1" t="s">
        <v>15</v>
      </c>
      <c r="G47" s="1" t="s">
        <v>16</v>
      </c>
      <c r="H47" s="1" t="s">
        <v>15</v>
      </c>
      <c r="I47" s="1" t="s">
        <v>18</v>
      </c>
      <c r="J47" s="1" t="s">
        <v>18</v>
      </c>
      <c r="K47" s="1" t="s">
        <v>44</v>
      </c>
      <c r="L47" s="1" t="s">
        <v>20</v>
      </c>
    </row>
    <row r="48" spans="2:12" x14ac:dyDescent="0.25">
      <c r="B48" s="1" t="s">
        <v>21</v>
      </c>
      <c r="C48" s="1" t="s">
        <v>27</v>
      </c>
      <c r="D48" s="1" t="s">
        <v>23</v>
      </c>
      <c r="E48" s="1" t="s">
        <v>17</v>
      </c>
      <c r="F48" s="1" t="s">
        <v>15</v>
      </c>
      <c r="G48" s="1" t="s">
        <v>16</v>
      </c>
      <c r="H48" s="1" t="s">
        <v>15</v>
      </c>
      <c r="I48" s="1" t="s">
        <v>18</v>
      </c>
      <c r="J48" s="1" t="s">
        <v>18</v>
      </c>
      <c r="K48" s="1" t="s">
        <v>42</v>
      </c>
      <c r="L48" s="1" t="s">
        <v>20</v>
      </c>
    </row>
    <row r="49" spans="2:12" x14ac:dyDescent="0.25">
      <c r="B49" s="1" t="s">
        <v>21</v>
      </c>
      <c r="C49" s="1" t="s">
        <v>27</v>
      </c>
      <c r="D49" s="1" t="s">
        <v>36</v>
      </c>
      <c r="E49" s="1" t="s">
        <v>17</v>
      </c>
      <c r="F49" s="1" t="s">
        <v>15</v>
      </c>
      <c r="G49" s="1" t="s">
        <v>16</v>
      </c>
      <c r="H49" s="1" t="s">
        <v>15</v>
      </c>
      <c r="I49" s="1" t="s">
        <v>18</v>
      </c>
      <c r="J49" s="1" t="s">
        <v>18</v>
      </c>
      <c r="K49" s="1" t="s">
        <v>44</v>
      </c>
      <c r="L49" s="1" t="s">
        <v>20</v>
      </c>
    </row>
    <row r="50" spans="2:12" x14ac:dyDescent="0.25">
      <c r="B50" s="1" t="s">
        <v>21</v>
      </c>
      <c r="C50" s="1" t="s">
        <v>27</v>
      </c>
      <c r="D50" s="1" t="s">
        <v>36</v>
      </c>
      <c r="E50" s="1" t="s">
        <v>17</v>
      </c>
      <c r="F50" s="1" t="s">
        <v>15</v>
      </c>
      <c r="G50" s="1" t="s">
        <v>16</v>
      </c>
      <c r="H50" s="1" t="s">
        <v>15</v>
      </c>
      <c r="I50" s="1" t="s">
        <v>18</v>
      </c>
      <c r="J50" s="1" t="s">
        <v>18</v>
      </c>
      <c r="K50" s="1" t="s">
        <v>44</v>
      </c>
      <c r="L50" s="1" t="s">
        <v>20</v>
      </c>
    </row>
    <row r="51" spans="2:12" x14ac:dyDescent="0.25">
      <c r="B51" s="1" t="s">
        <v>21</v>
      </c>
      <c r="C51" s="1" t="s">
        <v>27</v>
      </c>
      <c r="D51" s="1" t="s">
        <v>36</v>
      </c>
      <c r="E51" s="1" t="s">
        <v>17</v>
      </c>
      <c r="F51" s="1" t="s">
        <v>15</v>
      </c>
      <c r="G51" s="1" t="s">
        <v>16</v>
      </c>
      <c r="H51" s="1" t="s">
        <v>15</v>
      </c>
      <c r="I51" s="1" t="s">
        <v>16</v>
      </c>
      <c r="J51" s="1" t="s">
        <v>18</v>
      </c>
      <c r="K51" s="1" t="s">
        <v>45</v>
      </c>
      <c r="L51" s="1" t="s">
        <v>20</v>
      </c>
    </row>
    <row r="52" spans="2:12" x14ac:dyDescent="0.25">
      <c r="B52" s="1" t="s">
        <v>21</v>
      </c>
      <c r="C52" s="1" t="s">
        <v>27</v>
      </c>
      <c r="D52" s="1" t="s">
        <v>23</v>
      </c>
      <c r="E52" s="1" t="s">
        <v>17</v>
      </c>
      <c r="F52" s="1" t="s">
        <v>15</v>
      </c>
      <c r="G52" s="1" t="s">
        <v>16</v>
      </c>
      <c r="H52" s="1" t="s">
        <v>15</v>
      </c>
      <c r="I52" s="1" t="s">
        <v>18</v>
      </c>
      <c r="J52" s="1" t="s">
        <v>18</v>
      </c>
      <c r="K52" s="1" t="s">
        <v>45</v>
      </c>
      <c r="L52" s="1" t="s">
        <v>20</v>
      </c>
    </row>
    <row r="53" spans="2:12" x14ac:dyDescent="0.25">
      <c r="B53" s="1" t="s">
        <v>21</v>
      </c>
      <c r="C53" s="1" t="s">
        <v>27</v>
      </c>
      <c r="D53" s="1" t="s">
        <v>36</v>
      </c>
      <c r="E53" s="1" t="s">
        <v>17</v>
      </c>
      <c r="F53" s="1" t="s">
        <v>15</v>
      </c>
      <c r="G53" s="1" t="s">
        <v>16</v>
      </c>
      <c r="H53" s="1" t="s">
        <v>15</v>
      </c>
      <c r="I53" s="1" t="s">
        <v>18</v>
      </c>
      <c r="J53" s="1" t="s">
        <v>18</v>
      </c>
      <c r="K53" s="1" t="s">
        <v>45</v>
      </c>
      <c r="L53" s="1" t="s">
        <v>20</v>
      </c>
    </row>
    <row r="54" spans="2:12" x14ac:dyDescent="0.25">
      <c r="B54" s="1" t="s">
        <v>21</v>
      </c>
      <c r="C54" s="1" t="s">
        <v>27</v>
      </c>
      <c r="D54" s="1" t="s">
        <v>36</v>
      </c>
      <c r="E54" s="1" t="s">
        <v>17</v>
      </c>
      <c r="F54" s="1" t="s">
        <v>15</v>
      </c>
      <c r="G54" s="1" t="s">
        <v>16</v>
      </c>
      <c r="H54" s="1" t="s">
        <v>17</v>
      </c>
      <c r="I54" s="1" t="s">
        <v>18</v>
      </c>
      <c r="J54" s="1" t="s">
        <v>18</v>
      </c>
      <c r="K54" s="1" t="s">
        <v>45</v>
      </c>
      <c r="L54" s="1" t="s">
        <v>20</v>
      </c>
    </row>
    <row r="55" spans="2:12" x14ac:dyDescent="0.25">
      <c r="B55" s="1" t="s">
        <v>21</v>
      </c>
      <c r="C55" s="1" t="s">
        <v>27</v>
      </c>
      <c r="D55" s="1" t="s">
        <v>23</v>
      </c>
      <c r="E55" s="1" t="s">
        <v>17</v>
      </c>
      <c r="F55" s="1" t="s">
        <v>15</v>
      </c>
      <c r="G55" s="1" t="s">
        <v>16</v>
      </c>
      <c r="H55" s="1" t="s">
        <v>15</v>
      </c>
      <c r="I55" s="1" t="s">
        <v>18</v>
      </c>
      <c r="J55" s="1" t="s">
        <v>18</v>
      </c>
      <c r="K55" s="1" t="s">
        <v>45</v>
      </c>
      <c r="L55" s="1" t="s">
        <v>30</v>
      </c>
    </row>
    <row r="56" spans="2:12" x14ac:dyDescent="0.25">
      <c r="B56" s="1" t="s">
        <v>21</v>
      </c>
      <c r="C56" s="1" t="s">
        <v>27</v>
      </c>
      <c r="D56" s="1" t="s">
        <v>23</v>
      </c>
      <c r="E56" s="1" t="s">
        <v>17</v>
      </c>
      <c r="F56" s="1" t="s">
        <v>15</v>
      </c>
      <c r="G56" s="1" t="s">
        <v>16</v>
      </c>
      <c r="H56" s="1" t="s">
        <v>15</v>
      </c>
      <c r="I56" s="1" t="s">
        <v>18</v>
      </c>
      <c r="J56" s="1" t="s">
        <v>18</v>
      </c>
      <c r="K56" s="1" t="s">
        <v>45</v>
      </c>
      <c r="L56" s="1" t="s">
        <v>20</v>
      </c>
    </row>
    <row r="57" spans="2:12" x14ac:dyDescent="0.25">
      <c r="B57" s="1" t="s">
        <v>21</v>
      </c>
      <c r="C57" s="1" t="s">
        <v>27</v>
      </c>
      <c r="D57" s="1" t="s">
        <v>23</v>
      </c>
      <c r="E57" s="1" t="s">
        <v>17</v>
      </c>
      <c r="F57" s="1" t="s">
        <v>15</v>
      </c>
      <c r="G57" s="1" t="s">
        <v>16</v>
      </c>
      <c r="H57" s="1" t="s">
        <v>15</v>
      </c>
      <c r="I57" s="1" t="s">
        <v>18</v>
      </c>
      <c r="J57" s="1" t="s">
        <v>18</v>
      </c>
      <c r="K57" s="1" t="s">
        <v>45</v>
      </c>
      <c r="L57" s="1" t="s">
        <v>20</v>
      </c>
    </row>
    <row r="58" spans="2:12" x14ac:dyDescent="0.25">
      <c r="B58" s="1" t="s">
        <v>21</v>
      </c>
      <c r="C58" s="1" t="s">
        <v>27</v>
      </c>
      <c r="D58" s="1" t="s">
        <v>36</v>
      </c>
      <c r="E58" s="1" t="s">
        <v>17</v>
      </c>
      <c r="F58" s="1" t="s">
        <v>15</v>
      </c>
      <c r="G58" s="1" t="s">
        <v>16</v>
      </c>
      <c r="H58" s="1" t="s">
        <v>15</v>
      </c>
      <c r="I58" s="1" t="s">
        <v>18</v>
      </c>
      <c r="J58" s="1" t="s">
        <v>18</v>
      </c>
      <c r="K58" s="1" t="s">
        <v>46</v>
      </c>
      <c r="L58" s="1" t="s">
        <v>20</v>
      </c>
    </row>
    <row r="59" spans="2:12" x14ac:dyDescent="0.25">
      <c r="B59" s="1" t="s">
        <v>21</v>
      </c>
      <c r="C59" s="1" t="s">
        <v>27</v>
      </c>
      <c r="D59" s="1" t="s">
        <v>36</v>
      </c>
      <c r="E59" s="1" t="s">
        <v>17</v>
      </c>
      <c r="F59" s="1" t="s">
        <v>15</v>
      </c>
      <c r="G59" s="1" t="s">
        <v>16</v>
      </c>
      <c r="H59" s="1" t="s">
        <v>15</v>
      </c>
      <c r="I59" s="1" t="s">
        <v>18</v>
      </c>
      <c r="J59" s="1" t="s">
        <v>18</v>
      </c>
      <c r="K59" s="1" t="s">
        <v>47</v>
      </c>
      <c r="L59" s="1" t="s">
        <v>20</v>
      </c>
    </row>
    <row r="60" spans="2:12" x14ac:dyDescent="0.25">
      <c r="B60" s="1" t="s">
        <v>21</v>
      </c>
      <c r="C60" s="1" t="s">
        <v>12</v>
      </c>
      <c r="D60" s="1" t="s">
        <v>23</v>
      </c>
      <c r="E60" s="1" t="s">
        <v>17</v>
      </c>
      <c r="F60" s="1" t="s">
        <v>15</v>
      </c>
      <c r="G60" s="1" t="s">
        <v>16</v>
      </c>
      <c r="H60" s="1" t="s">
        <v>15</v>
      </c>
      <c r="I60" s="1" t="s">
        <v>18</v>
      </c>
      <c r="J60" s="1" t="s">
        <v>18</v>
      </c>
      <c r="K60" s="1" t="s">
        <v>48</v>
      </c>
      <c r="L60" s="1" t="s">
        <v>20</v>
      </c>
    </row>
    <row r="61" spans="2:12" x14ac:dyDescent="0.25">
      <c r="B61" s="1" t="s">
        <v>21</v>
      </c>
      <c r="C61" s="1" t="s">
        <v>27</v>
      </c>
      <c r="D61" s="1" t="s">
        <v>23</v>
      </c>
      <c r="E61" s="1" t="s">
        <v>17</v>
      </c>
      <c r="F61" s="1" t="s">
        <v>15</v>
      </c>
      <c r="G61" s="1" t="s">
        <v>16</v>
      </c>
      <c r="H61" s="1" t="s">
        <v>17</v>
      </c>
      <c r="I61" s="1" t="s">
        <v>18</v>
      </c>
      <c r="J61" s="1" t="s">
        <v>18</v>
      </c>
      <c r="K61" s="1" t="s">
        <v>48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09AC-1513-4DA7-AE13-96507B5CBB22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 s="4">
        <f>(E1_ekstrak_dengan_sampel[[#This Row],[Column1]]-E1_ekstrak_tanpa_sampel[[#This Row],[Column1]])/E1_ekstrak_tanpa_sampel[[#This Row],[Column1]]</f>
        <v>0</v>
      </c>
      <c r="C2" s="4">
        <f>(E1_ekstrak_dengan_sampel[[#This Row],[Column2]]-E1_ekstrak_tanpa_sampel[[#This Row],[Column2]])/E1_ekstrak_tanpa_sampel[[#This Row],[Column2]]</f>
        <v>-7.142857142857148E-2</v>
      </c>
      <c r="D2" s="4">
        <f>(E1_ekstrak_dengan_sampel[[#This Row],[Column3]]-E1_ekstrak_tanpa_sampel[[#This Row],[Column3]])/E1_ekstrak_tanpa_sampel[[#This Row],[Column3]]</f>
        <v>0</v>
      </c>
      <c r="E2" s="4">
        <f>(E1_ekstrak_dengan_sampel[[#This Row],[Column4]]-E1_ekstrak_tanpa_sampel[[#This Row],[Column4]])/E1_ekstrak_tanpa_sampel[[#This Row],[Column4]]</f>
        <v>-0.25000000000000006</v>
      </c>
      <c r="F2" s="4">
        <f>(E1_ekstrak_dengan_sampel[[#This Row],[Column5]]-E1_ekstrak_tanpa_sampel[[#This Row],[Column5]])/E1_ekstrak_tanpa_sampel[[#This Row],[Column5]]</f>
        <v>0</v>
      </c>
      <c r="G2" s="4">
        <f>(E1_ekstrak_dengan_sampel[[#This Row],[Column6]]-E1_ekstrak_tanpa_sampel[[#This Row],[Column6]])/E1_ekstrak_tanpa_sampel[[#This Row],[Column6]]</f>
        <v>-0.33333333333333331</v>
      </c>
      <c r="H2" s="4">
        <f>(E1_ekstrak_dengan_sampel[[#This Row],[Column7]]-E1_ekstrak_tanpa_sampel[[#This Row],[Column7]])/E1_ekstrak_tanpa_sampel[[#This Row],[Column7]]</f>
        <v>-0.1666666666666666</v>
      </c>
      <c r="I2" s="4">
        <f>(E1_ekstrak_dengan_sampel[[#This Row],[Column8]]-E1_ekstrak_tanpa_sampel[[#This Row],[Column8]])/E1_ekstrak_tanpa_sampel[[#This Row],[Column8]]</f>
        <v>0</v>
      </c>
      <c r="J2" s="4">
        <f>(E1_ekstrak_dengan_sampel[[#This Row],[Column9]]-E1_ekstrak_tanpa_sampel[[#This Row],[Column9]])/E1_ekstrak_tanpa_sampel[[#This Row],[Column9]]</f>
        <v>0</v>
      </c>
    </row>
    <row r="3" spans="2:10" x14ac:dyDescent="0.25">
      <c r="B3" s="4">
        <f>(E1_ekstrak_dengan_sampel[[#This Row],[Column1]]-E1_ekstrak_tanpa_sampel[[#This Row],[Column1]])/E1_ekstrak_tanpa_sampel[[#This Row],[Column1]]</f>
        <v>0</v>
      </c>
      <c r="C3" s="4">
        <f>(E1_ekstrak_dengan_sampel[[#This Row],[Column2]]-E1_ekstrak_tanpa_sampel[[#This Row],[Column2]])/E1_ekstrak_tanpa_sampel[[#This Row],[Column2]]</f>
        <v>-6.6666666666666541E-2</v>
      </c>
      <c r="D3" s="4">
        <f>(E1_ekstrak_dengan_sampel[[#This Row],[Column3]]-E1_ekstrak_tanpa_sampel[[#This Row],[Column3]])/E1_ekstrak_tanpa_sampel[[#This Row],[Column3]]</f>
        <v>-5.6818181818181872E-3</v>
      </c>
      <c r="E3" s="4">
        <f>(E1_ekstrak_dengan_sampel[[#This Row],[Column4]]-E1_ekstrak_tanpa_sampel[[#This Row],[Column4]])/E1_ekstrak_tanpa_sampel[[#This Row],[Column4]]</f>
        <v>-0.25000000000000006</v>
      </c>
      <c r="F3" s="4">
        <f>(E1_ekstrak_dengan_sampel[[#This Row],[Column5]]-E1_ekstrak_tanpa_sampel[[#This Row],[Column5]])/E1_ekstrak_tanpa_sampel[[#This Row],[Column5]]</f>
        <v>0</v>
      </c>
      <c r="G3" s="4">
        <f>(E1_ekstrak_dengan_sampel[[#This Row],[Column6]]-E1_ekstrak_tanpa_sampel[[#This Row],[Column6]])/E1_ekstrak_tanpa_sampel[[#This Row],[Column6]]</f>
        <v>0</v>
      </c>
      <c r="H3" s="4">
        <f>(E1_ekstrak_dengan_sampel[[#This Row],[Column7]]-E1_ekstrak_tanpa_sampel[[#This Row],[Column7]])/E1_ekstrak_tanpa_sampel[[#This Row],[Column7]]</f>
        <v>-0.1666666666666666</v>
      </c>
      <c r="I3" s="4">
        <f>(E1_ekstrak_dengan_sampel[[#This Row],[Column8]]-E1_ekstrak_tanpa_sampel[[#This Row],[Column8]])/E1_ekstrak_tanpa_sampel[[#This Row],[Column8]]</f>
        <v>-0.20000000000000004</v>
      </c>
      <c r="J3" s="4">
        <f>(E1_ekstrak_dengan_sampel[[#This Row],[Column9]]-E1_ekstrak_tanpa_sampel[[#This Row],[Column9]])/E1_ekstrak_tanpa_sampel[[#This Row],[Column9]]</f>
        <v>0</v>
      </c>
    </row>
    <row r="4" spans="2:10" x14ac:dyDescent="0.25">
      <c r="B4" s="4">
        <f>(E1_ekstrak_dengan_sampel[[#This Row],[Column1]]-E1_ekstrak_tanpa_sampel[[#This Row],[Column1]])/E1_ekstrak_tanpa_sampel[[#This Row],[Column1]]</f>
        <v>0</v>
      </c>
      <c r="C4" s="4">
        <f>(E1_ekstrak_dengan_sampel[[#This Row],[Column2]]-E1_ekstrak_tanpa_sampel[[#This Row],[Column2]])/E1_ekstrak_tanpa_sampel[[#This Row],[Column2]]</f>
        <v>-6.6666666666666541E-2</v>
      </c>
      <c r="D4" s="4">
        <f>(E1_ekstrak_dengan_sampel[[#This Row],[Column3]]-E1_ekstrak_tanpa_sampel[[#This Row],[Column3]])/E1_ekstrak_tanpa_sampel[[#This Row],[Column3]]</f>
        <v>-5.6818181818181872E-3</v>
      </c>
      <c r="E4" s="4">
        <f>(E1_ekstrak_dengan_sampel[[#This Row],[Column4]]-E1_ekstrak_tanpa_sampel[[#This Row],[Column4]])/E1_ekstrak_tanpa_sampel[[#This Row],[Column4]]</f>
        <v>-0.25000000000000006</v>
      </c>
      <c r="F4" s="4">
        <f>(E1_ekstrak_dengan_sampel[[#This Row],[Column5]]-E1_ekstrak_tanpa_sampel[[#This Row],[Column5]])/E1_ekstrak_tanpa_sampel[[#This Row],[Column5]]</f>
        <v>0</v>
      </c>
      <c r="G4" s="4">
        <f>(E1_ekstrak_dengan_sampel[[#This Row],[Column6]]-E1_ekstrak_tanpa_sampel[[#This Row],[Column6]])/E1_ekstrak_tanpa_sampel[[#This Row],[Column6]]</f>
        <v>0</v>
      </c>
      <c r="H4" s="4">
        <f>(E1_ekstrak_dengan_sampel[[#This Row],[Column7]]-E1_ekstrak_tanpa_sampel[[#This Row],[Column7]])/E1_ekstrak_tanpa_sampel[[#This Row],[Column7]]</f>
        <v>-0.1666666666666666</v>
      </c>
      <c r="I4" s="4">
        <f>(E1_ekstrak_dengan_sampel[[#This Row],[Column8]]-E1_ekstrak_tanpa_sampel[[#This Row],[Column8]])/E1_ekstrak_tanpa_sampel[[#This Row],[Column8]]</f>
        <v>-0.20000000000000004</v>
      </c>
      <c r="J4" s="4">
        <f>(E1_ekstrak_dengan_sampel[[#This Row],[Column9]]-E1_ekstrak_tanpa_sampel[[#This Row],[Column9]])/E1_ekstrak_tanpa_sampel[[#This Row],[Column9]]</f>
        <v>0</v>
      </c>
    </row>
    <row r="5" spans="2:10" x14ac:dyDescent="0.25">
      <c r="B5" s="4">
        <f>(E1_ekstrak_dengan_sampel[[#This Row],[Column1]]-E1_ekstrak_tanpa_sampel[[#This Row],[Column1]])/E1_ekstrak_tanpa_sampel[[#This Row],[Column1]]</f>
        <v>0</v>
      </c>
      <c r="C5" s="4">
        <f>(E1_ekstrak_dengan_sampel[[#This Row],[Column2]]-E1_ekstrak_tanpa_sampel[[#This Row],[Column2]])/E1_ekstrak_tanpa_sampel[[#This Row],[Column2]]</f>
        <v>0</v>
      </c>
      <c r="D5" s="4">
        <f>(E1_ekstrak_dengan_sampel[[#This Row],[Column3]]-E1_ekstrak_tanpa_sampel[[#This Row],[Column3]])/E1_ekstrak_tanpa_sampel[[#This Row],[Column3]]</f>
        <v>-1.1363636363636374E-2</v>
      </c>
      <c r="E5" s="4">
        <f>(E1_ekstrak_dengan_sampel[[#This Row],[Column4]]-E1_ekstrak_tanpa_sampel[[#This Row],[Column4]])/E1_ekstrak_tanpa_sampel[[#This Row],[Column4]]</f>
        <v>-0.25000000000000006</v>
      </c>
      <c r="F5" s="4">
        <f>(E1_ekstrak_dengan_sampel[[#This Row],[Column5]]-E1_ekstrak_tanpa_sampel[[#This Row],[Column5]])/E1_ekstrak_tanpa_sampel[[#This Row],[Column5]]</f>
        <v>0</v>
      </c>
      <c r="G5" s="4">
        <f>(E1_ekstrak_dengan_sampel[[#This Row],[Column6]]-E1_ekstrak_tanpa_sampel[[#This Row],[Column6]])/E1_ekstrak_tanpa_sampel[[#This Row],[Column6]]</f>
        <v>0</v>
      </c>
      <c r="H5" s="4">
        <f>(E1_ekstrak_dengan_sampel[[#This Row],[Column7]]-E1_ekstrak_tanpa_sampel[[#This Row],[Column7]])/E1_ekstrak_tanpa_sampel[[#This Row],[Column7]]</f>
        <v>-0.1666666666666666</v>
      </c>
      <c r="I5" s="4">
        <f>(E1_ekstrak_dengan_sampel[[#This Row],[Column8]]-E1_ekstrak_tanpa_sampel[[#This Row],[Column8]])/E1_ekstrak_tanpa_sampel[[#This Row],[Column8]]</f>
        <v>0</v>
      </c>
      <c r="J5" s="4">
        <f>(E1_ekstrak_dengan_sampel[[#This Row],[Column9]]-E1_ekstrak_tanpa_sampel[[#This Row],[Column9]])/E1_ekstrak_tanpa_sampel[[#This Row],[Column9]]</f>
        <v>0</v>
      </c>
    </row>
    <row r="6" spans="2:10" x14ac:dyDescent="0.25">
      <c r="B6" s="4">
        <f>(E1_ekstrak_dengan_sampel[[#This Row],[Column1]]-E1_ekstrak_tanpa_sampel[[#This Row],[Column1]])/E1_ekstrak_tanpa_sampel[[#This Row],[Column1]]</f>
        <v>0</v>
      </c>
      <c r="C6" s="4">
        <f>(E1_ekstrak_dengan_sampel[[#This Row],[Column2]]-E1_ekstrak_tanpa_sampel[[#This Row],[Column2]])/E1_ekstrak_tanpa_sampel[[#This Row],[Column2]]</f>
        <v>0</v>
      </c>
      <c r="D6" s="4">
        <f>(E1_ekstrak_dengan_sampel[[#This Row],[Column3]]-E1_ekstrak_tanpa_sampel[[#This Row],[Column3]])/E1_ekstrak_tanpa_sampel[[#This Row],[Column3]]</f>
        <v>-5.6818181818181872E-3</v>
      </c>
      <c r="E6" s="4">
        <f>(E1_ekstrak_dengan_sampel[[#This Row],[Column4]]-E1_ekstrak_tanpa_sampel[[#This Row],[Column4]])/E1_ekstrak_tanpa_sampel[[#This Row],[Column4]]</f>
        <v>-0.25000000000000006</v>
      </c>
      <c r="F6" s="4">
        <f>(E1_ekstrak_dengan_sampel[[#This Row],[Column5]]-E1_ekstrak_tanpa_sampel[[#This Row],[Column5]])/E1_ekstrak_tanpa_sampel[[#This Row],[Column5]]</f>
        <v>0</v>
      </c>
      <c r="G6" s="4">
        <f>(E1_ekstrak_dengan_sampel[[#This Row],[Column6]]-E1_ekstrak_tanpa_sampel[[#This Row],[Column6]])/E1_ekstrak_tanpa_sampel[[#This Row],[Column6]]</f>
        <v>0</v>
      </c>
      <c r="H6" s="4">
        <f>(E1_ekstrak_dengan_sampel[[#This Row],[Column7]]-E1_ekstrak_tanpa_sampel[[#This Row],[Column7]])/E1_ekstrak_tanpa_sampel[[#This Row],[Column7]]</f>
        <v>-0.1666666666666666</v>
      </c>
      <c r="I6" s="4">
        <f>(E1_ekstrak_dengan_sampel[[#This Row],[Column8]]-E1_ekstrak_tanpa_sampel[[#This Row],[Column8]])/E1_ekstrak_tanpa_sampel[[#This Row],[Column8]]</f>
        <v>0</v>
      </c>
      <c r="J6" s="4">
        <f>(E1_ekstrak_dengan_sampel[[#This Row],[Column9]]-E1_ekstrak_tanpa_sampel[[#This Row],[Column9]])/E1_ekstrak_tanpa_sampel[[#This Row],[Column9]]</f>
        <v>0</v>
      </c>
    </row>
    <row r="7" spans="2:10" x14ac:dyDescent="0.25">
      <c r="B7" s="4">
        <f>(E1_ekstrak_dengan_sampel[[#This Row],[Column1]]-E1_ekstrak_tanpa_sampel[[#This Row],[Column1]])/E1_ekstrak_tanpa_sampel[[#This Row],[Column1]]</f>
        <v>0</v>
      </c>
      <c r="C7" s="4">
        <f>(E1_ekstrak_dengan_sampel[[#This Row],[Column2]]-E1_ekstrak_tanpa_sampel[[#This Row],[Column2]])/E1_ekstrak_tanpa_sampel[[#This Row],[Column2]]</f>
        <v>0</v>
      </c>
      <c r="D7" s="4">
        <f>(E1_ekstrak_dengan_sampel[[#This Row],[Column3]]-E1_ekstrak_tanpa_sampel[[#This Row],[Column3]])/E1_ekstrak_tanpa_sampel[[#This Row],[Column3]]</f>
        <v>-5.6818181818181872E-3</v>
      </c>
      <c r="E7" s="4">
        <f>(E1_ekstrak_dengan_sampel[[#This Row],[Column4]]-E1_ekstrak_tanpa_sampel[[#This Row],[Column4]])/E1_ekstrak_tanpa_sampel[[#This Row],[Column4]]</f>
        <v>-0.25000000000000006</v>
      </c>
      <c r="F7" s="4">
        <f>(E1_ekstrak_dengan_sampel[[#This Row],[Column5]]-E1_ekstrak_tanpa_sampel[[#This Row],[Column5]])/E1_ekstrak_tanpa_sampel[[#This Row],[Column5]]</f>
        <v>0</v>
      </c>
      <c r="G7" s="4">
        <f>(E1_ekstrak_dengan_sampel[[#This Row],[Column6]]-E1_ekstrak_tanpa_sampel[[#This Row],[Column6]])/E1_ekstrak_tanpa_sampel[[#This Row],[Column6]]</f>
        <v>0</v>
      </c>
      <c r="H7" s="4">
        <f>(E1_ekstrak_dengan_sampel[[#This Row],[Column7]]-E1_ekstrak_tanpa_sampel[[#This Row],[Column7]])/E1_ekstrak_tanpa_sampel[[#This Row],[Column7]]</f>
        <v>-0.1666666666666666</v>
      </c>
      <c r="I7" s="4">
        <f>(E1_ekstrak_dengan_sampel[[#This Row],[Column8]]-E1_ekstrak_tanpa_sampel[[#This Row],[Column8]])/E1_ekstrak_tanpa_sampel[[#This Row],[Column8]]</f>
        <v>0</v>
      </c>
      <c r="J7" s="4">
        <f>(E1_ekstrak_dengan_sampel[[#This Row],[Column9]]-E1_ekstrak_tanpa_sampel[[#This Row],[Column9]])/E1_ekstrak_tanpa_sampel[[#This Row],[Column9]]</f>
        <v>0</v>
      </c>
    </row>
    <row r="8" spans="2:10" x14ac:dyDescent="0.25">
      <c r="B8" s="4">
        <f>(E1_ekstrak_dengan_sampel[[#This Row],[Column1]]-E1_ekstrak_tanpa_sampel[[#This Row],[Column1]])/E1_ekstrak_tanpa_sampel[[#This Row],[Column1]]</f>
        <v>0</v>
      </c>
      <c r="C8" s="4">
        <f>(E1_ekstrak_dengan_sampel[[#This Row],[Column2]]-E1_ekstrak_tanpa_sampel[[#This Row],[Column2]])/E1_ekstrak_tanpa_sampel[[#This Row],[Column2]]</f>
        <v>0</v>
      </c>
      <c r="D8" s="4">
        <f>(E1_ekstrak_dengan_sampel[[#This Row],[Column3]]-E1_ekstrak_tanpa_sampel[[#This Row],[Column3]])/E1_ekstrak_tanpa_sampel[[#This Row],[Column3]]</f>
        <v>-5.6818181818181872E-3</v>
      </c>
      <c r="E8" s="4">
        <f>(E1_ekstrak_dengan_sampel[[#This Row],[Column4]]-E1_ekstrak_tanpa_sampel[[#This Row],[Column4]])/E1_ekstrak_tanpa_sampel[[#This Row],[Column4]]</f>
        <v>-0.25000000000000006</v>
      </c>
      <c r="F8" s="4">
        <f>(E1_ekstrak_dengan_sampel[[#This Row],[Column5]]-E1_ekstrak_tanpa_sampel[[#This Row],[Column5]])/E1_ekstrak_tanpa_sampel[[#This Row],[Column5]]</f>
        <v>0</v>
      </c>
      <c r="G8" s="4">
        <f>(E1_ekstrak_dengan_sampel[[#This Row],[Column6]]-E1_ekstrak_tanpa_sampel[[#This Row],[Column6]])/E1_ekstrak_tanpa_sampel[[#This Row],[Column6]]</f>
        <v>0</v>
      </c>
      <c r="H8" s="4">
        <f>(E1_ekstrak_dengan_sampel[[#This Row],[Column7]]-E1_ekstrak_tanpa_sampel[[#This Row],[Column7]])/E1_ekstrak_tanpa_sampel[[#This Row],[Column7]]</f>
        <v>-0.1666666666666666</v>
      </c>
      <c r="I8" s="4">
        <f>(E1_ekstrak_dengan_sampel[[#This Row],[Column8]]-E1_ekstrak_tanpa_sampel[[#This Row],[Column8]])/E1_ekstrak_tanpa_sampel[[#This Row],[Column8]]</f>
        <v>-0.20000000000000004</v>
      </c>
      <c r="J8" s="4">
        <f>(E1_ekstrak_dengan_sampel[[#This Row],[Column9]]-E1_ekstrak_tanpa_sampel[[#This Row],[Column9]])/E1_ekstrak_tanpa_sampel[[#This Row],[Column9]]</f>
        <v>0</v>
      </c>
    </row>
    <row r="9" spans="2:10" x14ac:dyDescent="0.25">
      <c r="B9" s="4">
        <f>(E1_ekstrak_dengan_sampel[[#This Row],[Column1]]-E1_ekstrak_tanpa_sampel[[#This Row],[Column1]])/E1_ekstrak_tanpa_sampel[[#This Row],[Column1]]</f>
        <v>0</v>
      </c>
      <c r="C9" s="4">
        <f>(E1_ekstrak_dengan_sampel[[#This Row],[Column2]]-E1_ekstrak_tanpa_sampel[[#This Row],[Column2]])/E1_ekstrak_tanpa_sampel[[#This Row],[Column2]]</f>
        <v>-6.6666666666666541E-2</v>
      </c>
      <c r="D9" s="4">
        <f>(E1_ekstrak_dengan_sampel[[#This Row],[Column3]]-E1_ekstrak_tanpa_sampel[[#This Row],[Column3]])/E1_ekstrak_tanpa_sampel[[#This Row],[Column3]]</f>
        <v>-5.6818181818181872E-3</v>
      </c>
      <c r="E9" s="4">
        <f>(E1_ekstrak_dengan_sampel[[#This Row],[Column4]]-E1_ekstrak_tanpa_sampel[[#This Row],[Column4]])/E1_ekstrak_tanpa_sampel[[#This Row],[Column4]]</f>
        <v>-0.25000000000000006</v>
      </c>
      <c r="F9" s="4">
        <f>(E1_ekstrak_dengan_sampel[[#This Row],[Column5]]-E1_ekstrak_tanpa_sampel[[#This Row],[Column5]])/E1_ekstrak_tanpa_sampel[[#This Row],[Column5]]</f>
        <v>0</v>
      </c>
      <c r="G9" s="4">
        <f>(E1_ekstrak_dengan_sampel[[#This Row],[Column6]]-E1_ekstrak_tanpa_sampel[[#This Row],[Column6]])/E1_ekstrak_tanpa_sampel[[#This Row],[Column6]]</f>
        <v>0</v>
      </c>
      <c r="H9" s="4">
        <f>(E1_ekstrak_dengan_sampel[[#This Row],[Column7]]-E1_ekstrak_tanpa_sampel[[#This Row],[Column7]])/E1_ekstrak_tanpa_sampel[[#This Row],[Column7]]</f>
        <v>-0.1666666666666666</v>
      </c>
      <c r="I9" s="4">
        <f>(E1_ekstrak_dengan_sampel[[#This Row],[Column8]]-E1_ekstrak_tanpa_sampel[[#This Row],[Column8]])/E1_ekstrak_tanpa_sampel[[#This Row],[Column8]]</f>
        <v>-0.20000000000000004</v>
      </c>
      <c r="J9" s="4">
        <f>(E1_ekstrak_dengan_sampel[[#This Row],[Column9]]-E1_ekstrak_tanpa_sampel[[#This Row],[Column9]])/E1_ekstrak_tanpa_sampel[[#This Row],[Column9]]</f>
        <v>0</v>
      </c>
    </row>
    <row r="10" spans="2:10" x14ac:dyDescent="0.25">
      <c r="B10" s="4">
        <f>(E1_ekstrak_dengan_sampel[[#This Row],[Column1]]-E1_ekstrak_tanpa_sampel[[#This Row],[Column1]])/E1_ekstrak_tanpa_sampel[[#This Row],[Column1]]</f>
        <v>0</v>
      </c>
      <c r="C10" s="4">
        <f>(E1_ekstrak_dengan_sampel[[#This Row],[Column2]]-E1_ekstrak_tanpa_sampel[[#This Row],[Column2]])/E1_ekstrak_tanpa_sampel[[#This Row],[Column2]]</f>
        <v>0</v>
      </c>
      <c r="D10" s="4">
        <f>(E1_ekstrak_dengan_sampel[[#This Row],[Column3]]-E1_ekstrak_tanpa_sampel[[#This Row],[Column3]])/E1_ekstrak_tanpa_sampel[[#This Row],[Column3]]</f>
        <v>-5.6818181818181872E-3</v>
      </c>
      <c r="E10" s="4">
        <f>(E1_ekstrak_dengan_sampel[[#This Row],[Column4]]-E1_ekstrak_tanpa_sampel[[#This Row],[Column4]])/E1_ekstrak_tanpa_sampel[[#This Row],[Column4]]</f>
        <v>-0.25000000000000006</v>
      </c>
      <c r="F10" s="4">
        <f>(E1_ekstrak_dengan_sampel[[#This Row],[Column5]]-E1_ekstrak_tanpa_sampel[[#This Row],[Column5]])/E1_ekstrak_tanpa_sampel[[#This Row],[Column5]]</f>
        <v>0</v>
      </c>
      <c r="G10" s="4">
        <f>(E1_ekstrak_dengan_sampel[[#This Row],[Column6]]-E1_ekstrak_tanpa_sampel[[#This Row],[Column6]])/E1_ekstrak_tanpa_sampel[[#This Row],[Column6]]</f>
        <v>0</v>
      </c>
      <c r="H10" s="4">
        <f>(E1_ekstrak_dengan_sampel[[#This Row],[Column7]]-E1_ekstrak_tanpa_sampel[[#This Row],[Column7]])/E1_ekstrak_tanpa_sampel[[#This Row],[Column7]]</f>
        <v>-0.1666666666666666</v>
      </c>
      <c r="I10" s="4">
        <f>(E1_ekstrak_dengan_sampel[[#This Row],[Column8]]-E1_ekstrak_tanpa_sampel[[#This Row],[Column8]])/E1_ekstrak_tanpa_sampel[[#This Row],[Column8]]</f>
        <v>0</v>
      </c>
      <c r="J10" s="4">
        <f>(E1_ekstrak_dengan_sampel[[#This Row],[Column9]]-E1_ekstrak_tanpa_sampel[[#This Row],[Column9]])/E1_ekstrak_tanpa_sampel[[#This Row],[Column9]]</f>
        <v>0</v>
      </c>
    </row>
    <row r="11" spans="2:10" x14ac:dyDescent="0.25">
      <c r="B11" s="4">
        <f>(E1_ekstrak_dengan_sampel[[#This Row],[Column1]]-E1_ekstrak_tanpa_sampel[[#This Row],[Column1]])/E1_ekstrak_tanpa_sampel[[#This Row],[Column1]]</f>
        <v>0</v>
      </c>
      <c r="C11" s="4">
        <f>(E1_ekstrak_dengan_sampel[[#This Row],[Column2]]-E1_ekstrak_tanpa_sampel[[#This Row],[Column2]])/E1_ekstrak_tanpa_sampel[[#This Row],[Column2]]</f>
        <v>-6.6666666666666541E-2</v>
      </c>
      <c r="D11" s="4">
        <f>(E1_ekstrak_dengan_sampel[[#This Row],[Column3]]-E1_ekstrak_tanpa_sampel[[#This Row],[Column3]])/E1_ekstrak_tanpa_sampel[[#This Row],[Column3]]</f>
        <v>-5.6818181818181872E-3</v>
      </c>
      <c r="E11" s="4">
        <f>(E1_ekstrak_dengan_sampel[[#This Row],[Column4]]-E1_ekstrak_tanpa_sampel[[#This Row],[Column4]])/E1_ekstrak_tanpa_sampel[[#This Row],[Column4]]</f>
        <v>-0.25000000000000006</v>
      </c>
      <c r="F11" s="4">
        <f>(E1_ekstrak_dengan_sampel[[#This Row],[Column5]]-E1_ekstrak_tanpa_sampel[[#This Row],[Column5]])/E1_ekstrak_tanpa_sampel[[#This Row],[Column5]]</f>
        <v>0</v>
      </c>
      <c r="G11" s="4">
        <f>(E1_ekstrak_dengan_sampel[[#This Row],[Column6]]-E1_ekstrak_tanpa_sampel[[#This Row],[Column6]])/E1_ekstrak_tanpa_sampel[[#This Row],[Column6]]</f>
        <v>0</v>
      </c>
      <c r="H11" s="4">
        <f>(E1_ekstrak_dengan_sampel[[#This Row],[Column7]]-E1_ekstrak_tanpa_sampel[[#This Row],[Column7]])/E1_ekstrak_tanpa_sampel[[#This Row],[Column7]]</f>
        <v>-0.1666666666666666</v>
      </c>
      <c r="I11" s="4">
        <f>(E1_ekstrak_dengan_sampel[[#This Row],[Column8]]-E1_ekstrak_tanpa_sampel[[#This Row],[Column8]])/E1_ekstrak_tanpa_sampel[[#This Row],[Column8]]</f>
        <v>0</v>
      </c>
      <c r="J11" s="4">
        <f>(E1_ekstrak_dengan_sampel[[#This Row],[Column9]]-E1_ekstrak_tanpa_sampel[[#This Row],[Column9]])/E1_ekstrak_tanpa_sampel[[#This Row],[Column9]]</f>
        <v>0</v>
      </c>
    </row>
    <row r="12" spans="2:10" x14ac:dyDescent="0.25">
      <c r="B12" s="4">
        <f>(E1_ekstrak_dengan_sampel[[#This Row],[Column1]]-E1_ekstrak_tanpa_sampel[[#This Row],[Column1]])/E1_ekstrak_tanpa_sampel[[#This Row],[Column1]]</f>
        <v>0</v>
      </c>
      <c r="C12" s="4">
        <f>(E1_ekstrak_dengan_sampel[[#This Row],[Column2]]-E1_ekstrak_tanpa_sampel[[#This Row],[Column2]])/E1_ekstrak_tanpa_sampel[[#This Row],[Column2]]</f>
        <v>7.6923076923076983E-2</v>
      </c>
      <c r="D12" s="4">
        <f>(E1_ekstrak_dengan_sampel[[#This Row],[Column3]]-E1_ekstrak_tanpa_sampel[[#This Row],[Column3]])/E1_ekstrak_tanpa_sampel[[#This Row],[Column3]]</f>
        <v>-5.6818181818181872E-3</v>
      </c>
      <c r="E12" s="4">
        <f>(E1_ekstrak_dengan_sampel[[#This Row],[Column4]]-E1_ekstrak_tanpa_sampel[[#This Row],[Column4]])/E1_ekstrak_tanpa_sampel[[#This Row],[Column4]]</f>
        <v>-0.14285714285714296</v>
      </c>
      <c r="F12" s="4">
        <f>(E1_ekstrak_dengan_sampel[[#This Row],[Column5]]-E1_ekstrak_tanpa_sampel[[#This Row],[Column5]])/E1_ekstrak_tanpa_sampel[[#This Row],[Column5]]</f>
        <v>0</v>
      </c>
      <c r="G12" s="4">
        <f>(E1_ekstrak_dengan_sampel[[#This Row],[Column6]]-E1_ekstrak_tanpa_sampel[[#This Row],[Column6]])/E1_ekstrak_tanpa_sampel[[#This Row],[Column6]]</f>
        <v>0</v>
      </c>
      <c r="H12" s="4">
        <f>(E1_ekstrak_dengan_sampel[[#This Row],[Column7]]-E1_ekstrak_tanpa_sampel[[#This Row],[Column7]])/E1_ekstrak_tanpa_sampel[[#This Row],[Column7]]</f>
        <v>-0.1666666666666666</v>
      </c>
      <c r="I12" s="4">
        <f>(E1_ekstrak_dengan_sampel[[#This Row],[Column8]]-E1_ekstrak_tanpa_sampel[[#This Row],[Column8]])/E1_ekstrak_tanpa_sampel[[#This Row],[Column8]]</f>
        <v>0</v>
      </c>
      <c r="J12" s="4">
        <f>(E1_ekstrak_dengan_sampel[[#This Row],[Column9]]-E1_ekstrak_tanpa_sampel[[#This Row],[Column9]])/E1_ekstrak_tanpa_sampel[[#This Row],[Column9]]</f>
        <v>0</v>
      </c>
    </row>
    <row r="13" spans="2:10" x14ac:dyDescent="0.25">
      <c r="B13" s="4">
        <f>(E1_ekstrak_dengan_sampel[[#This Row],[Column1]]-E1_ekstrak_tanpa_sampel[[#This Row],[Column1]])/E1_ekstrak_tanpa_sampel[[#This Row],[Column1]]</f>
        <v>0</v>
      </c>
      <c r="C13" s="4">
        <f>(E1_ekstrak_dengan_sampel[[#This Row],[Column2]]-E1_ekstrak_tanpa_sampel[[#This Row],[Column2]])/E1_ekstrak_tanpa_sampel[[#This Row],[Column2]]</f>
        <v>0</v>
      </c>
      <c r="D13" s="4">
        <f>(E1_ekstrak_dengan_sampel[[#This Row],[Column3]]-E1_ekstrak_tanpa_sampel[[#This Row],[Column3]])/E1_ekstrak_tanpa_sampel[[#This Row],[Column3]]</f>
        <v>-5.6818181818181872E-3</v>
      </c>
      <c r="E13" s="4">
        <f>(E1_ekstrak_dengan_sampel[[#This Row],[Column4]]-E1_ekstrak_tanpa_sampel[[#This Row],[Column4]])/E1_ekstrak_tanpa_sampel[[#This Row],[Column4]]</f>
        <v>0</v>
      </c>
      <c r="F13" s="4">
        <f>(E1_ekstrak_dengan_sampel[[#This Row],[Column5]]-E1_ekstrak_tanpa_sampel[[#This Row],[Column5]])/E1_ekstrak_tanpa_sampel[[#This Row],[Column5]]</f>
        <v>-0.1666666666666666</v>
      </c>
      <c r="G13" s="4">
        <f>(E1_ekstrak_dengan_sampel[[#This Row],[Column6]]-E1_ekstrak_tanpa_sampel[[#This Row],[Column6]])/E1_ekstrak_tanpa_sampel[[#This Row],[Column6]]</f>
        <v>0</v>
      </c>
      <c r="H13" s="4">
        <f>(E1_ekstrak_dengan_sampel[[#This Row],[Column7]]-E1_ekstrak_tanpa_sampel[[#This Row],[Column7]])/E1_ekstrak_tanpa_sampel[[#This Row],[Column7]]</f>
        <v>-0.1666666666666666</v>
      </c>
      <c r="I13" s="4">
        <f>(E1_ekstrak_dengan_sampel[[#This Row],[Column8]]-E1_ekstrak_tanpa_sampel[[#This Row],[Column8]])/E1_ekstrak_tanpa_sampel[[#This Row],[Column8]]</f>
        <v>0</v>
      </c>
      <c r="J13" s="4">
        <f>(E1_ekstrak_dengan_sampel[[#This Row],[Column9]]-E1_ekstrak_tanpa_sampel[[#This Row],[Column9]])/E1_ekstrak_tanpa_sampel[[#This Row],[Column9]]</f>
        <v>0</v>
      </c>
    </row>
    <row r="14" spans="2:10" x14ac:dyDescent="0.25">
      <c r="B14" s="4">
        <f>(E1_ekstrak_dengan_sampel[[#This Row],[Column1]]-E1_ekstrak_tanpa_sampel[[#This Row],[Column1]])/E1_ekstrak_tanpa_sampel[[#This Row],[Column1]]</f>
        <v>4.3478260869565133E-2</v>
      </c>
      <c r="C14" s="4">
        <f>(E1_ekstrak_dengan_sampel[[#This Row],[Column2]]-E1_ekstrak_tanpa_sampel[[#This Row],[Column2]])/E1_ekstrak_tanpa_sampel[[#This Row],[Column2]]</f>
        <v>0</v>
      </c>
      <c r="D14" s="4">
        <f>(E1_ekstrak_dengan_sampel[[#This Row],[Column3]]-E1_ekstrak_tanpa_sampel[[#This Row],[Column3]])/E1_ekstrak_tanpa_sampel[[#This Row],[Column3]]</f>
        <v>-5.6818181818181872E-3</v>
      </c>
      <c r="E14" s="4">
        <f>(E1_ekstrak_dengan_sampel[[#This Row],[Column4]]-E1_ekstrak_tanpa_sampel[[#This Row],[Column4]])/E1_ekstrak_tanpa_sampel[[#This Row],[Column4]]</f>
        <v>-0.12499999999999993</v>
      </c>
      <c r="F14" s="4">
        <f>(E1_ekstrak_dengan_sampel[[#This Row],[Column5]]-E1_ekstrak_tanpa_sampel[[#This Row],[Column5]])/E1_ekstrak_tanpa_sampel[[#This Row],[Column5]]</f>
        <v>0</v>
      </c>
      <c r="G14" s="4">
        <f>(E1_ekstrak_dengan_sampel[[#This Row],[Column6]]-E1_ekstrak_tanpa_sampel[[#This Row],[Column6]])/E1_ekstrak_tanpa_sampel[[#This Row],[Column6]]</f>
        <v>0</v>
      </c>
      <c r="H14" s="4">
        <f>(E1_ekstrak_dengan_sampel[[#This Row],[Column7]]-E1_ekstrak_tanpa_sampel[[#This Row],[Column7]])/E1_ekstrak_tanpa_sampel[[#This Row],[Column7]]</f>
        <v>-0.1666666666666666</v>
      </c>
      <c r="I14" s="4">
        <f>(E1_ekstrak_dengan_sampel[[#This Row],[Column8]]-E1_ekstrak_tanpa_sampel[[#This Row],[Column8]])/E1_ekstrak_tanpa_sampel[[#This Row],[Column8]]</f>
        <v>0</v>
      </c>
      <c r="J14" s="4">
        <f>(E1_ekstrak_dengan_sampel[[#This Row],[Column9]]-E1_ekstrak_tanpa_sampel[[#This Row],[Column9]])/E1_ekstrak_tanpa_sampel[[#This Row],[Column9]]</f>
        <v>0</v>
      </c>
    </row>
    <row r="15" spans="2:10" x14ac:dyDescent="0.25">
      <c r="B15" s="4">
        <f>(E1_ekstrak_dengan_sampel[[#This Row],[Column1]]-E1_ekstrak_tanpa_sampel[[#This Row],[Column1]])/E1_ekstrak_tanpa_sampel[[#This Row],[Column1]]</f>
        <v>0</v>
      </c>
      <c r="C15" s="4">
        <f>(E1_ekstrak_dengan_sampel[[#This Row],[Column2]]-E1_ekstrak_tanpa_sampel[[#This Row],[Column2]])/E1_ekstrak_tanpa_sampel[[#This Row],[Column2]]</f>
        <v>0</v>
      </c>
      <c r="D15" s="4">
        <f>(E1_ekstrak_dengan_sampel[[#This Row],[Column3]]-E1_ekstrak_tanpa_sampel[[#This Row],[Column3]])/E1_ekstrak_tanpa_sampel[[#This Row],[Column3]]</f>
        <v>-5.6818181818181872E-3</v>
      </c>
      <c r="E15" s="4">
        <f>(E1_ekstrak_dengan_sampel[[#This Row],[Column4]]-E1_ekstrak_tanpa_sampel[[#This Row],[Column4]])/E1_ekstrak_tanpa_sampel[[#This Row],[Column4]]</f>
        <v>-0.12499999999999993</v>
      </c>
      <c r="F15" s="4">
        <f>(E1_ekstrak_dengan_sampel[[#This Row],[Column5]]-E1_ekstrak_tanpa_sampel[[#This Row],[Column5]])/E1_ekstrak_tanpa_sampel[[#This Row],[Column5]]</f>
        <v>0</v>
      </c>
      <c r="G15" s="4">
        <f>(E1_ekstrak_dengan_sampel[[#This Row],[Column6]]-E1_ekstrak_tanpa_sampel[[#This Row],[Column6]])/E1_ekstrak_tanpa_sampel[[#This Row],[Column6]]</f>
        <v>0</v>
      </c>
      <c r="H15" s="4">
        <f>(E1_ekstrak_dengan_sampel[[#This Row],[Column7]]-E1_ekstrak_tanpa_sampel[[#This Row],[Column7]])/E1_ekstrak_tanpa_sampel[[#This Row],[Column7]]</f>
        <v>0</v>
      </c>
      <c r="I15" s="4">
        <f>(E1_ekstrak_dengan_sampel[[#This Row],[Column8]]-E1_ekstrak_tanpa_sampel[[#This Row],[Column8]])/E1_ekstrak_tanpa_sampel[[#This Row],[Column8]]</f>
        <v>0</v>
      </c>
      <c r="J15" s="4">
        <f>(E1_ekstrak_dengan_sampel[[#This Row],[Column9]]-E1_ekstrak_tanpa_sampel[[#This Row],[Column9]])/E1_ekstrak_tanpa_sampel[[#This Row],[Column9]]</f>
        <v>0</v>
      </c>
    </row>
    <row r="16" spans="2:10" x14ac:dyDescent="0.25">
      <c r="B16" s="4">
        <f>(E1_ekstrak_dengan_sampel[[#This Row],[Column1]]-E1_ekstrak_tanpa_sampel[[#This Row],[Column1]])/E1_ekstrak_tanpa_sampel[[#This Row],[Column1]]</f>
        <v>4.3478260869565133E-2</v>
      </c>
      <c r="C16" s="4">
        <f>(E1_ekstrak_dengan_sampel[[#This Row],[Column2]]-E1_ekstrak_tanpa_sampel[[#This Row],[Column2]])/E1_ekstrak_tanpa_sampel[[#This Row],[Column2]]</f>
        <v>-6.6666666666666541E-2</v>
      </c>
      <c r="D16" s="4">
        <f>(E1_ekstrak_dengan_sampel[[#This Row],[Column3]]-E1_ekstrak_tanpa_sampel[[#This Row],[Column3]])/E1_ekstrak_tanpa_sampel[[#This Row],[Column3]]</f>
        <v>-5.6818181818181872E-3</v>
      </c>
      <c r="E16" s="4">
        <f>(E1_ekstrak_dengan_sampel[[#This Row],[Column4]]-E1_ekstrak_tanpa_sampel[[#This Row],[Column4]])/E1_ekstrak_tanpa_sampel[[#This Row],[Column4]]</f>
        <v>-0.25000000000000006</v>
      </c>
      <c r="F16" s="4">
        <f>(E1_ekstrak_dengan_sampel[[#This Row],[Column5]]-E1_ekstrak_tanpa_sampel[[#This Row],[Column5]])/E1_ekstrak_tanpa_sampel[[#This Row],[Column5]]</f>
        <v>0</v>
      </c>
      <c r="G16" s="4">
        <f>(E1_ekstrak_dengan_sampel[[#This Row],[Column6]]-E1_ekstrak_tanpa_sampel[[#This Row],[Column6]])/E1_ekstrak_tanpa_sampel[[#This Row],[Column6]]</f>
        <v>0</v>
      </c>
      <c r="H16" s="4">
        <f>(E1_ekstrak_dengan_sampel[[#This Row],[Column7]]-E1_ekstrak_tanpa_sampel[[#This Row],[Column7]])/E1_ekstrak_tanpa_sampel[[#This Row],[Column7]]</f>
        <v>-0.1666666666666666</v>
      </c>
      <c r="I16" s="4">
        <f>(E1_ekstrak_dengan_sampel[[#This Row],[Column8]]-E1_ekstrak_tanpa_sampel[[#This Row],[Column8]])/E1_ekstrak_tanpa_sampel[[#This Row],[Column8]]</f>
        <v>0</v>
      </c>
      <c r="J16" s="4">
        <f>(E1_ekstrak_dengan_sampel[[#This Row],[Column9]]-E1_ekstrak_tanpa_sampel[[#This Row],[Column9]])/E1_ekstrak_tanpa_sampel[[#This Row],[Column9]]</f>
        <v>0</v>
      </c>
    </row>
    <row r="17" spans="2:10" x14ac:dyDescent="0.25">
      <c r="B17" s="4">
        <f>(E1_ekstrak_dengan_sampel[[#This Row],[Column1]]-E1_ekstrak_tanpa_sampel[[#This Row],[Column1]])/E1_ekstrak_tanpa_sampel[[#This Row],[Column1]]</f>
        <v>0</v>
      </c>
      <c r="C17" s="4">
        <f>(E1_ekstrak_dengan_sampel[[#This Row],[Column2]]-E1_ekstrak_tanpa_sampel[[#This Row],[Column2]])/E1_ekstrak_tanpa_sampel[[#This Row],[Column2]]</f>
        <v>-6.6666666666666541E-2</v>
      </c>
      <c r="D17" s="4">
        <f>(E1_ekstrak_dengan_sampel[[#This Row],[Column3]]-E1_ekstrak_tanpa_sampel[[#This Row],[Column3]])/E1_ekstrak_tanpa_sampel[[#This Row],[Column3]]</f>
        <v>-5.6818181818181872E-3</v>
      </c>
      <c r="E17" s="4">
        <f>(E1_ekstrak_dengan_sampel[[#This Row],[Column4]]-E1_ekstrak_tanpa_sampel[[#This Row],[Column4]])/E1_ekstrak_tanpa_sampel[[#This Row],[Column4]]</f>
        <v>-0.25000000000000006</v>
      </c>
      <c r="F17" s="4">
        <f>(E1_ekstrak_dengan_sampel[[#This Row],[Column5]]-E1_ekstrak_tanpa_sampel[[#This Row],[Column5]])/E1_ekstrak_tanpa_sampel[[#This Row],[Column5]]</f>
        <v>0</v>
      </c>
      <c r="G17" s="4">
        <f>(E1_ekstrak_dengan_sampel[[#This Row],[Column6]]-E1_ekstrak_tanpa_sampel[[#This Row],[Column6]])/E1_ekstrak_tanpa_sampel[[#This Row],[Column6]]</f>
        <v>0</v>
      </c>
      <c r="H17" s="4">
        <f>(E1_ekstrak_dengan_sampel[[#This Row],[Column7]]-E1_ekstrak_tanpa_sampel[[#This Row],[Column7]])/E1_ekstrak_tanpa_sampel[[#This Row],[Column7]]</f>
        <v>-0.1666666666666666</v>
      </c>
      <c r="I17" s="4">
        <f>(E1_ekstrak_dengan_sampel[[#This Row],[Column8]]-E1_ekstrak_tanpa_sampel[[#This Row],[Column8]])/E1_ekstrak_tanpa_sampel[[#This Row],[Column8]]</f>
        <v>0</v>
      </c>
      <c r="J17" s="4">
        <f>(E1_ekstrak_dengan_sampel[[#This Row],[Column9]]-E1_ekstrak_tanpa_sampel[[#This Row],[Column9]])/E1_ekstrak_tanpa_sampel[[#This Row],[Column9]]</f>
        <v>0</v>
      </c>
    </row>
    <row r="18" spans="2:10" x14ac:dyDescent="0.25">
      <c r="B18" s="4">
        <f>(E1_ekstrak_dengan_sampel[[#This Row],[Column1]]-E1_ekstrak_tanpa_sampel[[#This Row],[Column1]])/E1_ekstrak_tanpa_sampel[[#This Row],[Column1]]</f>
        <v>4.3478260869565133E-2</v>
      </c>
      <c r="C18" s="4">
        <f>(E1_ekstrak_dengan_sampel[[#This Row],[Column2]]-E1_ekstrak_tanpa_sampel[[#This Row],[Column2]])/E1_ekstrak_tanpa_sampel[[#This Row],[Column2]]</f>
        <v>0</v>
      </c>
      <c r="D18" s="4">
        <f>(E1_ekstrak_dengan_sampel[[#This Row],[Column3]]-E1_ekstrak_tanpa_sampel[[#This Row],[Column3]])/E1_ekstrak_tanpa_sampel[[#This Row],[Column3]]</f>
        <v>-5.6818181818181872E-3</v>
      </c>
      <c r="E18" s="4">
        <f>(E1_ekstrak_dengan_sampel[[#This Row],[Column4]]-E1_ekstrak_tanpa_sampel[[#This Row],[Column4]])/E1_ekstrak_tanpa_sampel[[#This Row],[Column4]]</f>
        <v>-0.12499999999999993</v>
      </c>
      <c r="F18" s="4">
        <f>(E1_ekstrak_dengan_sampel[[#This Row],[Column5]]-E1_ekstrak_tanpa_sampel[[#This Row],[Column5]])/E1_ekstrak_tanpa_sampel[[#This Row],[Column5]]</f>
        <v>0</v>
      </c>
      <c r="G18" s="4">
        <f>(E1_ekstrak_dengan_sampel[[#This Row],[Column6]]-E1_ekstrak_tanpa_sampel[[#This Row],[Column6]])/E1_ekstrak_tanpa_sampel[[#This Row],[Column6]]</f>
        <v>0</v>
      </c>
      <c r="H18" s="4">
        <f>(E1_ekstrak_dengan_sampel[[#This Row],[Column7]]-E1_ekstrak_tanpa_sampel[[#This Row],[Column7]])/E1_ekstrak_tanpa_sampel[[#This Row],[Column7]]</f>
        <v>-0.1666666666666666</v>
      </c>
      <c r="I18" s="4">
        <f>(E1_ekstrak_dengan_sampel[[#This Row],[Column8]]-E1_ekstrak_tanpa_sampel[[#This Row],[Column8]])/E1_ekstrak_tanpa_sampel[[#This Row],[Column8]]</f>
        <v>-0.20000000000000004</v>
      </c>
      <c r="J18" s="4">
        <f>(E1_ekstrak_dengan_sampel[[#This Row],[Column9]]-E1_ekstrak_tanpa_sampel[[#This Row],[Column9]])/E1_ekstrak_tanpa_sampel[[#This Row],[Column9]]</f>
        <v>0</v>
      </c>
    </row>
    <row r="19" spans="2:10" x14ac:dyDescent="0.25">
      <c r="B19" s="4">
        <f>(E1_ekstrak_dengan_sampel[[#This Row],[Column1]]-E1_ekstrak_tanpa_sampel[[#This Row],[Column1]])/E1_ekstrak_tanpa_sampel[[#This Row],[Column1]]</f>
        <v>4.3478260869565133E-2</v>
      </c>
      <c r="C19" s="4">
        <f>(E1_ekstrak_dengan_sampel[[#This Row],[Column2]]-E1_ekstrak_tanpa_sampel[[#This Row],[Column2]])/E1_ekstrak_tanpa_sampel[[#This Row],[Column2]]</f>
        <v>-6.6666666666666541E-2</v>
      </c>
      <c r="D19" s="4">
        <f>(E1_ekstrak_dengan_sampel[[#This Row],[Column3]]-E1_ekstrak_tanpa_sampel[[#This Row],[Column3]])/E1_ekstrak_tanpa_sampel[[#This Row],[Column3]]</f>
        <v>0</v>
      </c>
      <c r="E19" s="4">
        <f>(E1_ekstrak_dengan_sampel[[#This Row],[Column4]]-E1_ekstrak_tanpa_sampel[[#This Row],[Column4]])/E1_ekstrak_tanpa_sampel[[#This Row],[Column4]]</f>
        <v>-0.12499999999999993</v>
      </c>
      <c r="F19" s="4">
        <f>(E1_ekstrak_dengan_sampel[[#This Row],[Column5]]-E1_ekstrak_tanpa_sampel[[#This Row],[Column5]])/E1_ekstrak_tanpa_sampel[[#This Row],[Column5]]</f>
        <v>0</v>
      </c>
      <c r="G19" s="4">
        <f>(E1_ekstrak_dengan_sampel[[#This Row],[Column6]]-E1_ekstrak_tanpa_sampel[[#This Row],[Column6]])/E1_ekstrak_tanpa_sampel[[#This Row],[Column6]]</f>
        <v>0</v>
      </c>
      <c r="H19" s="4">
        <f>(E1_ekstrak_dengan_sampel[[#This Row],[Column7]]-E1_ekstrak_tanpa_sampel[[#This Row],[Column7]])/E1_ekstrak_tanpa_sampel[[#This Row],[Column7]]</f>
        <v>-0.1666666666666666</v>
      </c>
      <c r="I19" s="4">
        <f>(E1_ekstrak_dengan_sampel[[#This Row],[Column8]]-E1_ekstrak_tanpa_sampel[[#This Row],[Column8]])/E1_ekstrak_tanpa_sampel[[#This Row],[Column8]]</f>
        <v>-0.20000000000000004</v>
      </c>
      <c r="J19" s="4">
        <f>(E1_ekstrak_dengan_sampel[[#This Row],[Column9]]-E1_ekstrak_tanpa_sampel[[#This Row],[Column9]])/E1_ekstrak_tanpa_sampel[[#This Row],[Column9]]</f>
        <v>0</v>
      </c>
    </row>
    <row r="20" spans="2:10" x14ac:dyDescent="0.25">
      <c r="B20" s="4">
        <f>(E1_ekstrak_dengan_sampel[[#This Row],[Column1]]-E1_ekstrak_tanpa_sampel[[#This Row],[Column1]])/E1_ekstrak_tanpa_sampel[[#This Row],[Column1]]</f>
        <v>4.3478260869565133E-2</v>
      </c>
      <c r="C20" s="4">
        <f>(E1_ekstrak_dengan_sampel[[#This Row],[Column2]]-E1_ekstrak_tanpa_sampel[[#This Row],[Column2]])/E1_ekstrak_tanpa_sampel[[#This Row],[Column2]]</f>
        <v>-6.6666666666666541E-2</v>
      </c>
      <c r="D20" s="4">
        <f>(E1_ekstrak_dengan_sampel[[#This Row],[Column3]]-E1_ekstrak_tanpa_sampel[[#This Row],[Column3]])/E1_ekstrak_tanpa_sampel[[#This Row],[Column3]]</f>
        <v>-5.6818181818181872E-3</v>
      </c>
      <c r="E20" s="4">
        <f>(E1_ekstrak_dengan_sampel[[#This Row],[Column4]]-E1_ekstrak_tanpa_sampel[[#This Row],[Column4]])/E1_ekstrak_tanpa_sampel[[#This Row],[Column4]]</f>
        <v>-0.12499999999999993</v>
      </c>
      <c r="F20" s="4">
        <f>(E1_ekstrak_dengan_sampel[[#This Row],[Column5]]-E1_ekstrak_tanpa_sampel[[#This Row],[Column5]])/E1_ekstrak_tanpa_sampel[[#This Row],[Column5]]</f>
        <v>0</v>
      </c>
      <c r="G20" s="4">
        <f>(E1_ekstrak_dengan_sampel[[#This Row],[Column6]]-E1_ekstrak_tanpa_sampel[[#This Row],[Column6]])/E1_ekstrak_tanpa_sampel[[#This Row],[Column6]]</f>
        <v>0</v>
      </c>
      <c r="H20" s="4">
        <f>(E1_ekstrak_dengan_sampel[[#This Row],[Column7]]-E1_ekstrak_tanpa_sampel[[#This Row],[Column7]])/E1_ekstrak_tanpa_sampel[[#This Row],[Column7]]</f>
        <v>-0.28571428571428575</v>
      </c>
      <c r="I20" s="4">
        <f>(E1_ekstrak_dengan_sampel[[#This Row],[Column8]]-E1_ekstrak_tanpa_sampel[[#This Row],[Column8]])/E1_ekstrak_tanpa_sampel[[#This Row],[Column8]]</f>
        <v>-0.20000000000000004</v>
      </c>
      <c r="J20" s="4">
        <f>(E1_ekstrak_dengan_sampel[[#This Row],[Column9]]-E1_ekstrak_tanpa_sampel[[#This Row],[Column9]])/E1_ekstrak_tanpa_sampel[[#This Row],[Column9]]</f>
        <v>0</v>
      </c>
    </row>
    <row r="21" spans="2:10" x14ac:dyDescent="0.25">
      <c r="B21" s="4">
        <f>(E1_ekstrak_dengan_sampel[[#This Row],[Column1]]-E1_ekstrak_tanpa_sampel[[#This Row],[Column1]])/E1_ekstrak_tanpa_sampel[[#This Row],[Column1]]</f>
        <v>4.3478260869565133E-2</v>
      </c>
      <c r="C21" s="4">
        <f>(E1_ekstrak_dengan_sampel[[#This Row],[Column2]]-E1_ekstrak_tanpa_sampel[[#This Row],[Column2]])/E1_ekstrak_tanpa_sampel[[#This Row],[Column2]]</f>
        <v>-6.6666666666666541E-2</v>
      </c>
      <c r="D21" s="4">
        <f>(E1_ekstrak_dengan_sampel[[#This Row],[Column3]]-E1_ekstrak_tanpa_sampel[[#This Row],[Column3]])/E1_ekstrak_tanpa_sampel[[#This Row],[Column3]]</f>
        <v>-5.6818181818181872E-3</v>
      </c>
      <c r="E21" s="4">
        <f>(E1_ekstrak_dengan_sampel[[#This Row],[Column4]]-E1_ekstrak_tanpa_sampel[[#This Row],[Column4]])/E1_ekstrak_tanpa_sampel[[#This Row],[Column4]]</f>
        <v>-0.12499999999999993</v>
      </c>
      <c r="F21" s="4">
        <f>(E1_ekstrak_dengan_sampel[[#This Row],[Column5]]-E1_ekstrak_tanpa_sampel[[#This Row],[Column5]])/E1_ekstrak_tanpa_sampel[[#This Row],[Column5]]</f>
        <v>0</v>
      </c>
      <c r="G21" s="4">
        <f>(E1_ekstrak_dengan_sampel[[#This Row],[Column6]]-E1_ekstrak_tanpa_sampel[[#This Row],[Column6]])/E1_ekstrak_tanpa_sampel[[#This Row],[Column6]]</f>
        <v>0</v>
      </c>
      <c r="H21" s="4">
        <f>(E1_ekstrak_dengan_sampel[[#This Row],[Column7]]-E1_ekstrak_tanpa_sampel[[#This Row],[Column7]])/E1_ekstrak_tanpa_sampel[[#This Row],[Column7]]</f>
        <v>-0.28571428571428575</v>
      </c>
      <c r="I21" s="4">
        <f>(E1_ekstrak_dengan_sampel[[#This Row],[Column8]]-E1_ekstrak_tanpa_sampel[[#This Row],[Column8]])/E1_ekstrak_tanpa_sampel[[#This Row],[Column8]]</f>
        <v>-0.20000000000000004</v>
      </c>
      <c r="J21" s="4">
        <f>(E1_ekstrak_dengan_sampel[[#This Row],[Column9]]-E1_ekstrak_tanpa_sampel[[#This Row],[Column9]])/E1_ekstrak_tanpa_sampel[[#This Row],[Column9]]</f>
        <v>0</v>
      </c>
    </row>
    <row r="22" spans="2:10" x14ac:dyDescent="0.25">
      <c r="B22" s="4">
        <f>(E1_ekstrak_dengan_sampel[[#This Row],[Column1]]-E1_ekstrak_tanpa_sampel[[#This Row],[Column1]])/E1_ekstrak_tanpa_sampel[[#This Row],[Column1]]</f>
        <v>4.3478260869565133E-2</v>
      </c>
      <c r="C22" s="4">
        <f>(E1_ekstrak_dengan_sampel[[#This Row],[Column2]]-E1_ekstrak_tanpa_sampel[[#This Row],[Column2]])/E1_ekstrak_tanpa_sampel[[#This Row],[Column2]]</f>
        <v>-6.6666666666666541E-2</v>
      </c>
      <c r="D22" s="4">
        <f>(E1_ekstrak_dengan_sampel[[#This Row],[Column3]]-E1_ekstrak_tanpa_sampel[[#This Row],[Column3]])/E1_ekstrak_tanpa_sampel[[#This Row],[Column3]]</f>
        <v>-5.6818181818181872E-3</v>
      </c>
      <c r="E22" s="4">
        <f>(E1_ekstrak_dengan_sampel[[#This Row],[Column4]]-E1_ekstrak_tanpa_sampel[[#This Row],[Column4]])/E1_ekstrak_tanpa_sampel[[#This Row],[Column4]]</f>
        <v>-0.12499999999999993</v>
      </c>
      <c r="F22" s="4">
        <f>(E1_ekstrak_dengan_sampel[[#This Row],[Column5]]-E1_ekstrak_tanpa_sampel[[#This Row],[Column5]])/E1_ekstrak_tanpa_sampel[[#This Row],[Column5]]</f>
        <v>0</v>
      </c>
      <c r="G22" s="4">
        <f>(E1_ekstrak_dengan_sampel[[#This Row],[Column6]]-E1_ekstrak_tanpa_sampel[[#This Row],[Column6]])/E1_ekstrak_tanpa_sampel[[#This Row],[Column6]]</f>
        <v>0</v>
      </c>
      <c r="H22" s="4">
        <f>(E1_ekstrak_dengan_sampel[[#This Row],[Column7]]-E1_ekstrak_tanpa_sampel[[#This Row],[Column7]])/E1_ekstrak_tanpa_sampel[[#This Row],[Column7]]</f>
        <v>-0.28571428571428575</v>
      </c>
      <c r="I22" s="4">
        <f>(E1_ekstrak_dengan_sampel[[#This Row],[Column8]]-E1_ekstrak_tanpa_sampel[[#This Row],[Column8]])/E1_ekstrak_tanpa_sampel[[#This Row],[Column8]]</f>
        <v>-0.20000000000000004</v>
      </c>
      <c r="J22" s="4">
        <f>(E1_ekstrak_dengan_sampel[[#This Row],[Column9]]-E1_ekstrak_tanpa_sampel[[#This Row],[Column9]])/E1_ekstrak_tanpa_sampel[[#This Row],[Column9]]</f>
        <v>0</v>
      </c>
    </row>
    <row r="23" spans="2:10" x14ac:dyDescent="0.25">
      <c r="B23" s="4">
        <f>(E1_ekstrak_dengan_sampel[[#This Row],[Column1]]-E1_ekstrak_tanpa_sampel[[#This Row],[Column1]])/E1_ekstrak_tanpa_sampel[[#This Row],[Column1]]</f>
        <v>4.3478260869565133E-2</v>
      </c>
      <c r="C23" s="4">
        <f>(E1_ekstrak_dengan_sampel[[#This Row],[Column2]]-E1_ekstrak_tanpa_sampel[[#This Row],[Column2]])/E1_ekstrak_tanpa_sampel[[#This Row],[Column2]]</f>
        <v>-0.12499999999999993</v>
      </c>
      <c r="D23" s="4">
        <f>(E1_ekstrak_dengan_sampel[[#This Row],[Column3]]-E1_ekstrak_tanpa_sampel[[#This Row],[Column3]])/E1_ekstrak_tanpa_sampel[[#This Row],[Column3]]</f>
        <v>-5.6818181818181872E-3</v>
      </c>
      <c r="E23" s="4">
        <f>(E1_ekstrak_dengan_sampel[[#This Row],[Column4]]-E1_ekstrak_tanpa_sampel[[#This Row],[Column4]])/E1_ekstrak_tanpa_sampel[[#This Row],[Column4]]</f>
        <v>-0.12499999999999993</v>
      </c>
      <c r="F23" s="4">
        <f>(E1_ekstrak_dengan_sampel[[#This Row],[Column5]]-E1_ekstrak_tanpa_sampel[[#This Row],[Column5]])/E1_ekstrak_tanpa_sampel[[#This Row],[Column5]]</f>
        <v>0</v>
      </c>
      <c r="G23" s="4">
        <f>(E1_ekstrak_dengan_sampel[[#This Row],[Column6]]-E1_ekstrak_tanpa_sampel[[#This Row],[Column6]])/E1_ekstrak_tanpa_sampel[[#This Row],[Column6]]</f>
        <v>0</v>
      </c>
      <c r="H23" s="4">
        <f>(E1_ekstrak_dengan_sampel[[#This Row],[Column7]]-E1_ekstrak_tanpa_sampel[[#This Row],[Column7]])/E1_ekstrak_tanpa_sampel[[#This Row],[Column7]]</f>
        <v>-0.14285714285714296</v>
      </c>
      <c r="I23" s="4">
        <f>(E1_ekstrak_dengan_sampel[[#This Row],[Column8]]-E1_ekstrak_tanpa_sampel[[#This Row],[Column8]])/E1_ekstrak_tanpa_sampel[[#This Row],[Column8]]</f>
        <v>-0.20000000000000004</v>
      </c>
      <c r="J23" s="4">
        <f>(E1_ekstrak_dengan_sampel[[#This Row],[Column9]]-E1_ekstrak_tanpa_sampel[[#This Row],[Column9]])/E1_ekstrak_tanpa_sampel[[#This Row],[Column9]]</f>
        <v>0</v>
      </c>
    </row>
    <row r="24" spans="2:10" x14ac:dyDescent="0.25">
      <c r="B24" s="4">
        <f>(E1_ekstrak_dengan_sampel[[#This Row],[Column1]]-E1_ekstrak_tanpa_sampel[[#This Row],[Column1]])/E1_ekstrak_tanpa_sampel[[#This Row],[Column1]]</f>
        <v>4.3478260869565133E-2</v>
      </c>
      <c r="C24" s="4">
        <f>(E1_ekstrak_dengan_sampel[[#This Row],[Column2]]-E1_ekstrak_tanpa_sampel[[#This Row],[Column2]])/E1_ekstrak_tanpa_sampel[[#This Row],[Column2]]</f>
        <v>-6.6666666666666541E-2</v>
      </c>
      <c r="D24" s="4">
        <f>(E1_ekstrak_dengan_sampel[[#This Row],[Column3]]-E1_ekstrak_tanpa_sampel[[#This Row],[Column3]])/E1_ekstrak_tanpa_sampel[[#This Row],[Column3]]</f>
        <v>0</v>
      </c>
      <c r="E24" s="4">
        <f>(E1_ekstrak_dengan_sampel[[#This Row],[Column4]]-E1_ekstrak_tanpa_sampel[[#This Row],[Column4]])/E1_ekstrak_tanpa_sampel[[#This Row],[Column4]]</f>
        <v>-0.12499999999999993</v>
      </c>
      <c r="F24" s="4">
        <f>(E1_ekstrak_dengan_sampel[[#This Row],[Column5]]-E1_ekstrak_tanpa_sampel[[#This Row],[Column5]])/E1_ekstrak_tanpa_sampel[[#This Row],[Column5]]</f>
        <v>0</v>
      </c>
      <c r="G24" s="4">
        <f>(E1_ekstrak_dengan_sampel[[#This Row],[Column6]]-E1_ekstrak_tanpa_sampel[[#This Row],[Column6]])/E1_ekstrak_tanpa_sampel[[#This Row],[Column6]]</f>
        <v>0</v>
      </c>
      <c r="H24" s="4">
        <f>(E1_ekstrak_dengan_sampel[[#This Row],[Column7]]-E1_ekstrak_tanpa_sampel[[#This Row],[Column7]])/E1_ekstrak_tanpa_sampel[[#This Row],[Column7]]</f>
        <v>-0.14285714285714296</v>
      </c>
      <c r="I24" s="4">
        <f>(E1_ekstrak_dengan_sampel[[#This Row],[Column8]]-E1_ekstrak_tanpa_sampel[[#This Row],[Column8]])/E1_ekstrak_tanpa_sampel[[#This Row],[Column8]]</f>
        <v>-0.20000000000000004</v>
      </c>
      <c r="J24" s="4">
        <f>(E1_ekstrak_dengan_sampel[[#This Row],[Column9]]-E1_ekstrak_tanpa_sampel[[#This Row],[Column9]])/E1_ekstrak_tanpa_sampel[[#This Row],[Column9]]</f>
        <v>0</v>
      </c>
    </row>
    <row r="25" spans="2:10" x14ac:dyDescent="0.25">
      <c r="B25" s="4">
        <f>(E1_ekstrak_dengan_sampel[[#This Row],[Column1]]-E1_ekstrak_tanpa_sampel[[#This Row],[Column1]])/E1_ekstrak_tanpa_sampel[[#This Row],[Column1]]</f>
        <v>0</v>
      </c>
      <c r="C25" s="4">
        <f>(E1_ekstrak_dengan_sampel[[#This Row],[Column2]]-E1_ekstrak_tanpa_sampel[[#This Row],[Column2]])/E1_ekstrak_tanpa_sampel[[#This Row],[Column2]]</f>
        <v>-6.6666666666666541E-2</v>
      </c>
      <c r="D25" s="4">
        <f>(E1_ekstrak_dengan_sampel[[#This Row],[Column3]]-E1_ekstrak_tanpa_sampel[[#This Row],[Column3]])/E1_ekstrak_tanpa_sampel[[#This Row],[Column3]]</f>
        <v>-5.6818181818181872E-3</v>
      </c>
      <c r="E25" s="4">
        <f>(E1_ekstrak_dengan_sampel[[#This Row],[Column4]]-E1_ekstrak_tanpa_sampel[[#This Row],[Column4]])/E1_ekstrak_tanpa_sampel[[#This Row],[Column4]]</f>
        <v>-0.12499999999999993</v>
      </c>
      <c r="F25" s="4">
        <f>(E1_ekstrak_dengan_sampel[[#This Row],[Column5]]-E1_ekstrak_tanpa_sampel[[#This Row],[Column5]])/E1_ekstrak_tanpa_sampel[[#This Row],[Column5]]</f>
        <v>0</v>
      </c>
      <c r="G25" s="4">
        <f>(E1_ekstrak_dengan_sampel[[#This Row],[Column6]]-E1_ekstrak_tanpa_sampel[[#This Row],[Column6]])/E1_ekstrak_tanpa_sampel[[#This Row],[Column6]]</f>
        <v>0</v>
      </c>
      <c r="H25" s="4">
        <f>(E1_ekstrak_dengan_sampel[[#This Row],[Column7]]-E1_ekstrak_tanpa_sampel[[#This Row],[Column7]])/E1_ekstrak_tanpa_sampel[[#This Row],[Column7]]</f>
        <v>-0.28571428571428575</v>
      </c>
      <c r="I25" s="4">
        <f>(E1_ekstrak_dengan_sampel[[#This Row],[Column8]]-E1_ekstrak_tanpa_sampel[[#This Row],[Column8]])/E1_ekstrak_tanpa_sampel[[#This Row],[Column8]]</f>
        <v>-0.20000000000000004</v>
      </c>
      <c r="J25" s="4">
        <f>(E1_ekstrak_dengan_sampel[[#This Row],[Column9]]-E1_ekstrak_tanpa_sampel[[#This Row],[Column9]])/E1_ekstrak_tanpa_sampel[[#This Row],[Column9]]</f>
        <v>0</v>
      </c>
    </row>
    <row r="26" spans="2:10" x14ac:dyDescent="0.25">
      <c r="B26" s="4">
        <f>(E1_ekstrak_dengan_sampel[[#This Row],[Column1]]-E1_ekstrak_tanpa_sampel[[#This Row],[Column1]])/E1_ekstrak_tanpa_sampel[[#This Row],[Column1]]</f>
        <v>4.3478260869565133E-2</v>
      </c>
      <c r="C26" s="4">
        <f>(E1_ekstrak_dengan_sampel[[#This Row],[Column2]]-E1_ekstrak_tanpa_sampel[[#This Row],[Column2]])/E1_ekstrak_tanpa_sampel[[#This Row],[Column2]]</f>
        <v>-6.6666666666666541E-2</v>
      </c>
      <c r="D26" s="4">
        <f>(E1_ekstrak_dengan_sampel[[#This Row],[Column3]]-E1_ekstrak_tanpa_sampel[[#This Row],[Column3]])/E1_ekstrak_tanpa_sampel[[#This Row],[Column3]]</f>
        <v>-5.6818181818181872E-3</v>
      </c>
      <c r="E26" s="4">
        <f>(E1_ekstrak_dengan_sampel[[#This Row],[Column4]]-E1_ekstrak_tanpa_sampel[[#This Row],[Column4]])/E1_ekstrak_tanpa_sampel[[#This Row],[Column4]]</f>
        <v>-0.12499999999999993</v>
      </c>
      <c r="F26" s="4">
        <f>(E1_ekstrak_dengan_sampel[[#This Row],[Column5]]-E1_ekstrak_tanpa_sampel[[#This Row],[Column5]])/E1_ekstrak_tanpa_sampel[[#This Row],[Column5]]</f>
        <v>0</v>
      </c>
      <c r="G26" s="4">
        <f>(E1_ekstrak_dengan_sampel[[#This Row],[Column6]]-E1_ekstrak_tanpa_sampel[[#This Row],[Column6]])/E1_ekstrak_tanpa_sampel[[#This Row],[Column6]]</f>
        <v>0</v>
      </c>
      <c r="H26" s="4">
        <f>(E1_ekstrak_dengan_sampel[[#This Row],[Column7]]-E1_ekstrak_tanpa_sampel[[#This Row],[Column7]])/E1_ekstrak_tanpa_sampel[[#This Row],[Column7]]</f>
        <v>-0.14285714285714296</v>
      </c>
      <c r="I26" s="4">
        <f>(E1_ekstrak_dengan_sampel[[#This Row],[Column8]]-E1_ekstrak_tanpa_sampel[[#This Row],[Column8]])/E1_ekstrak_tanpa_sampel[[#This Row],[Column8]]</f>
        <v>-0.20000000000000004</v>
      </c>
      <c r="J26" s="4">
        <f>(E1_ekstrak_dengan_sampel[[#This Row],[Column9]]-E1_ekstrak_tanpa_sampel[[#This Row],[Column9]])/E1_ekstrak_tanpa_sampel[[#This Row],[Column9]]</f>
        <v>0</v>
      </c>
    </row>
    <row r="27" spans="2:10" x14ac:dyDescent="0.25">
      <c r="B27" s="4">
        <f>(E1_ekstrak_dengan_sampel[[#This Row],[Column1]]-E1_ekstrak_tanpa_sampel[[#This Row],[Column1]])/E1_ekstrak_tanpa_sampel[[#This Row],[Column1]]</f>
        <v>4.3478260869565133E-2</v>
      </c>
      <c r="C27" s="4">
        <f>(E1_ekstrak_dengan_sampel[[#This Row],[Column2]]-E1_ekstrak_tanpa_sampel[[#This Row],[Column2]])/E1_ekstrak_tanpa_sampel[[#This Row],[Column2]]</f>
        <v>-0.1875</v>
      </c>
      <c r="D27" s="4">
        <f>(E1_ekstrak_dengan_sampel[[#This Row],[Column3]]-E1_ekstrak_tanpa_sampel[[#This Row],[Column3]])/E1_ekstrak_tanpa_sampel[[#This Row],[Column3]]</f>
        <v>-5.6818181818181872E-3</v>
      </c>
      <c r="E27" s="4">
        <f>(E1_ekstrak_dengan_sampel[[#This Row],[Column4]]-E1_ekstrak_tanpa_sampel[[#This Row],[Column4]])/E1_ekstrak_tanpa_sampel[[#This Row],[Column4]]</f>
        <v>-0.25000000000000006</v>
      </c>
      <c r="F27" s="4">
        <f>(E1_ekstrak_dengan_sampel[[#This Row],[Column5]]-E1_ekstrak_tanpa_sampel[[#This Row],[Column5]])/E1_ekstrak_tanpa_sampel[[#This Row],[Column5]]</f>
        <v>0</v>
      </c>
      <c r="G27" s="4">
        <f>(E1_ekstrak_dengan_sampel[[#This Row],[Column6]]-E1_ekstrak_tanpa_sampel[[#This Row],[Column6]])/E1_ekstrak_tanpa_sampel[[#This Row],[Column6]]</f>
        <v>0</v>
      </c>
      <c r="H27" s="4">
        <f>(E1_ekstrak_dengan_sampel[[#This Row],[Column7]]-E1_ekstrak_tanpa_sampel[[#This Row],[Column7]])/E1_ekstrak_tanpa_sampel[[#This Row],[Column7]]</f>
        <v>-0.28571428571428575</v>
      </c>
      <c r="I27" s="4">
        <f>(E1_ekstrak_dengan_sampel[[#This Row],[Column8]]-E1_ekstrak_tanpa_sampel[[#This Row],[Column8]])/E1_ekstrak_tanpa_sampel[[#This Row],[Column8]]</f>
        <v>-0.20000000000000004</v>
      </c>
      <c r="J27" s="4">
        <f>(E1_ekstrak_dengan_sampel[[#This Row],[Column9]]-E1_ekstrak_tanpa_sampel[[#This Row],[Column9]])/E1_ekstrak_tanpa_sampel[[#This Row],[Column9]]</f>
        <v>0</v>
      </c>
    </row>
    <row r="28" spans="2:10" x14ac:dyDescent="0.25">
      <c r="B28" s="4">
        <f>(E1_ekstrak_dengan_sampel[[#This Row],[Column1]]-E1_ekstrak_tanpa_sampel[[#This Row],[Column1]])/E1_ekstrak_tanpa_sampel[[#This Row],[Column1]]</f>
        <v>4.3478260869565133E-2</v>
      </c>
      <c r="C28" s="4">
        <f>(E1_ekstrak_dengan_sampel[[#This Row],[Column2]]-E1_ekstrak_tanpa_sampel[[#This Row],[Column2]])/E1_ekstrak_tanpa_sampel[[#This Row],[Column2]]</f>
        <v>-6.6666666666666541E-2</v>
      </c>
      <c r="D28" s="4">
        <f>(E1_ekstrak_dengan_sampel[[#This Row],[Column3]]-E1_ekstrak_tanpa_sampel[[#This Row],[Column3]])/E1_ekstrak_tanpa_sampel[[#This Row],[Column3]]</f>
        <v>-5.6818181818181872E-3</v>
      </c>
      <c r="E28" s="4">
        <f>(E1_ekstrak_dengan_sampel[[#This Row],[Column4]]-E1_ekstrak_tanpa_sampel[[#This Row],[Column4]])/E1_ekstrak_tanpa_sampel[[#This Row],[Column4]]</f>
        <v>-0.12499999999999993</v>
      </c>
      <c r="F28" s="4">
        <f>(E1_ekstrak_dengan_sampel[[#This Row],[Column5]]-E1_ekstrak_tanpa_sampel[[#This Row],[Column5]])/E1_ekstrak_tanpa_sampel[[#This Row],[Column5]]</f>
        <v>0</v>
      </c>
      <c r="G28" s="4">
        <f>(E1_ekstrak_dengan_sampel[[#This Row],[Column6]]-E1_ekstrak_tanpa_sampel[[#This Row],[Column6]])/E1_ekstrak_tanpa_sampel[[#This Row],[Column6]]</f>
        <v>0</v>
      </c>
      <c r="H28" s="4">
        <f>(E1_ekstrak_dengan_sampel[[#This Row],[Column7]]-E1_ekstrak_tanpa_sampel[[#This Row],[Column7]])/E1_ekstrak_tanpa_sampel[[#This Row],[Column7]]</f>
        <v>-0.28571428571428575</v>
      </c>
      <c r="I28" s="4">
        <f>(E1_ekstrak_dengan_sampel[[#This Row],[Column8]]-E1_ekstrak_tanpa_sampel[[#This Row],[Column8]])/E1_ekstrak_tanpa_sampel[[#This Row],[Column8]]</f>
        <v>-0.20000000000000004</v>
      </c>
      <c r="J28" s="4">
        <f>(E1_ekstrak_dengan_sampel[[#This Row],[Column9]]-E1_ekstrak_tanpa_sampel[[#This Row],[Column9]])/E1_ekstrak_tanpa_sampel[[#This Row],[Column9]]</f>
        <v>-0.25000000000000006</v>
      </c>
    </row>
    <row r="29" spans="2:10" x14ac:dyDescent="0.25">
      <c r="B29" s="4">
        <f>(E1_ekstrak_dengan_sampel[[#This Row],[Column1]]-E1_ekstrak_tanpa_sampel[[#This Row],[Column1]])/E1_ekstrak_tanpa_sampel[[#This Row],[Column1]]</f>
        <v>4.3478260869565133E-2</v>
      </c>
      <c r="C29" s="4">
        <f>(E1_ekstrak_dengan_sampel[[#This Row],[Column2]]-E1_ekstrak_tanpa_sampel[[#This Row],[Column2]])/E1_ekstrak_tanpa_sampel[[#This Row],[Column2]]</f>
        <v>0</v>
      </c>
      <c r="D29" s="4">
        <f>(E1_ekstrak_dengan_sampel[[#This Row],[Column3]]-E1_ekstrak_tanpa_sampel[[#This Row],[Column3]])/E1_ekstrak_tanpa_sampel[[#This Row],[Column3]]</f>
        <v>-5.6818181818181872E-3</v>
      </c>
      <c r="E29" s="4">
        <f>(E1_ekstrak_dengan_sampel[[#This Row],[Column4]]-E1_ekstrak_tanpa_sampel[[#This Row],[Column4]])/E1_ekstrak_tanpa_sampel[[#This Row],[Column4]]</f>
        <v>-0.14285714285714296</v>
      </c>
      <c r="F29" s="4">
        <f>(E1_ekstrak_dengan_sampel[[#This Row],[Column5]]-E1_ekstrak_tanpa_sampel[[#This Row],[Column5]])/E1_ekstrak_tanpa_sampel[[#This Row],[Column5]]</f>
        <v>0</v>
      </c>
      <c r="G29" s="4">
        <f>(E1_ekstrak_dengan_sampel[[#This Row],[Column6]]-E1_ekstrak_tanpa_sampel[[#This Row],[Column6]])/E1_ekstrak_tanpa_sampel[[#This Row],[Column6]]</f>
        <v>0</v>
      </c>
      <c r="H29" s="4">
        <f>(E1_ekstrak_dengan_sampel[[#This Row],[Column7]]-E1_ekstrak_tanpa_sampel[[#This Row],[Column7]])/E1_ekstrak_tanpa_sampel[[#This Row],[Column7]]</f>
        <v>-0.1666666666666666</v>
      </c>
      <c r="I29" s="4">
        <f>(E1_ekstrak_dengan_sampel[[#This Row],[Column8]]-E1_ekstrak_tanpa_sampel[[#This Row],[Column8]])/E1_ekstrak_tanpa_sampel[[#This Row],[Column8]]</f>
        <v>0</v>
      </c>
      <c r="J29" s="4">
        <f>(E1_ekstrak_dengan_sampel[[#This Row],[Column9]]-E1_ekstrak_tanpa_sampel[[#This Row],[Column9]])/E1_ekstrak_tanpa_sampel[[#This Row],[Column9]]</f>
        <v>0</v>
      </c>
    </row>
    <row r="30" spans="2:10" x14ac:dyDescent="0.25">
      <c r="B30" s="4">
        <f>(E1_ekstrak_dengan_sampel[[#This Row],[Column1]]-E1_ekstrak_tanpa_sampel[[#This Row],[Column1]])/E1_ekstrak_tanpa_sampel[[#This Row],[Column1]]</f>
        <v>4.3478260869565133E-2</v>
      </c>
      <c r="C30" s="4">
        <f>(E1_ekstrak_dengan_sampel[[#This Row],[Column2]]-E1_ekstrak_tanpa_sampel[[#This Row],[Column2]])/E1_ekstrak_tanpa_sampel[[#This Row],[Column2]]</f>
        <v>-7.142857142857148E-2</v>
      </c>
      <c r="D30" s="4">
        <f>(E1_ekstrak_dengan_sampel[[#This Row],[Column3]]-E1_ekstrak_tanpa_sampel[[#This Row],[Column3]])/E1_ekstrak_tanpa_sampel[[#This Row],[Column3]]</f>
        <v>-5.6818181818181872E-3</v>
      </c>
      <c r="E30" s="4">
        <f>(E1_ekstrak_dengan_sampel[[#This Row],[Column4]]-E1_ekstrak_tanpa_sampel[[#This Row],[Column4]])/E1_ekstrak_tanpa_sampel[[#This Row],[Column4]]</f>
        <v>-0.14285714285714296</v>
      </c>
      <c r="F30" s="4">
        <f>(E1_ekstrak_dengan_sampel[[#This Row],[Column5]]-E1_ekstrak_tanpa_sampel[[#This Row],[Column5]])/E1_ekstrak_tanpa_sampel[[#This Row],[Column5]]</f>
        <v>0</v>
      </c>
      <c r="G30" s="4">
        <f>(E1_ekstrak_dengan_sampel[[#This Row],[Column6]]-E1_ekstrak_tanpa_sampel[[#This Row],[Column6]])/E1_ekstrak_tanpa_sampel[[#This Row],[Column6]]</f>
        <v>0</v>
      </c>
      <c r="H30" s="4">
        <f>(E1_ekstrak_dengan_sampel[[#This Row],[Column7]]-E1_ekstrak_tanpa_sampel[[#This Row],[Column7]])/E1_ekstrak_tanpa_sampel[[#This Row],[Column7]]</f>
        <v>-0.1666666666666666</v>
      </c>
      <c r="I30" s="4">
        <f>(E1_ekstrak_dengan_sampel[[#This Row],[Column8]]-E1_ekstrak_tanpa_sampel[[#This Row],[Column8]])/E1_ekstrak_tanpa_sampel[[#This Row],[Column8]]</f>
        <v>-0.20000000000000004</v>
      </c>
      <c r="J30" s="4">
        <f>(E1_ekstrak_dengan_sampel[[#This Row],[Column9]]-E1_ekstrak_tanpa_sampel[[#This Row],[Column9]])/E1_ekstrak_tanpa_sampel[[#This Row],[Column9]]</f>
        <v>0</v>
      </c>
    </row>
    <row r="31" spans="2:10" x14ac:dyDescent="0.25">
      <c r="B31" s="4">
        <f>(E1_ekstrak_dengan_sampel[[#This Row],[Column1]]-E1_ekstrak_tanpa_sampel[[#This Row],[Column1]])/E1_ekstrak_tanpa_sampel[[#This Row],[Column1]]</f>
        <v>4.3478260869565133E-2</v>
      </c>
      <c r="C31" s="4">
        <f>(E1_ekstrak_dengan_sampel[[#This Row],[Column2]]-E1_ekstrak_tanpa_sampel[[#This Row],[Column2]])/E1_ekstrak_tanpa_sampel[[#This Row],[Column2]]</f>
        <v>-7.142857142857148E-2</v>
      </c>
      <c r="D31" s="4">
        <f>(E1_ekstrak_dengan_sampel[[#This Row],[Column3]]-E1_ekstrak_tanpa_sampel[[#This Row],[Column3]])/E1_ekstrak_tanpa_sampel[[#This Row],[Column3]]</f>
        <v>-5.6818181818181872E-3</v>
      </c>
      <c r="E31" s="4">
        <f>(E1_ekstrak_dengan_sampel[[#This Row],[Column4]]-E1_ekstrak_tanpa_sampel[[#This Row],[Column4]])/E1_ekstrak_tanpa_sampel[[#This Row],[Column4]]</f>
        <v>-0.25000000000000006</v>
      </c>
      <c r="F31" s="4">
        <f>(E1_ekstrak_dengan_sampel[[#This Row],[Column5]]-E1_ekstrak_tanpa_sampel[[#This Row],[Column5]])/E1_ekstrak_tanpa_sampel[[#This Row],[Column5]]</f>
        <v>0</v>
      </c>
      <c r="G31" s="4">
        <f>(E1_ekstrak_dengan_sampel[[#This Row],[Column6]]-E1_ekstrak_tanpa_sampel[[#This Row],[Column6]])/E1_ekstrak_tanpa_sampel[[#This Row],[Column6]]</f>
        <v>0</v>
      </c>
      <c r="H31" s="4">
        <f>(E1_ekstrak_dengan_sampel[[#This Row],[Column7]]-E1_ekstrak_tanpa_sampel[[#This Row],[Column7]])/E1_ekstrak_tanpa_sampel[[#This Row],[Column7]]</f>
        <v>-0.1666666666666666</v>
      </c>
      <c r="I31" s="4">
        <f>(E1_ekstrak_dengan_sampel[[#This Row],[Column8]]-E1_ekstrak_tanpa_sampel[[#This Row],[Column8]])/E1_ekstrak_tanpa_sampel[[#This Row],[Column8]]</f>
        <v>0</v>
      </c>
      <c r="J31" s="4">
        <f>(E1_ekstrak_dengan_sampel[[#This Row],[Column9]]-E1_ekstrak_tanpa_sampel[[#This Row],[Column9]])/E1_ekstrak_tanpa_sampel[[#This Row],[Column9]]</f>
        <v>0</v>
      </c>
    </row>
    <row r="32" spans="2:10" x14ac:dyDescent="0.25">
      <c r="B32" s="4">
        <f>(E1_ekstrak_dengan_sampel[[#This Row],[Column1]]-E1_ekstrak_tanpa_sampel[[#This Row],[Column1]])/E1_ekstrak_tanpa_sampel[[#This Row],[Column1]]</f>
        <v>4.3478260869565133E-2</v>
      </c>
      <c r="C32" s="4">
        <f>(E1_ekstrak_dengan_sampel[[#This Row],[Column2]]-E1_ekstrak_tanpa_sampel[[#This Row],[Column2]])/E1_ekstrak_tanpa_sampel[[#This Row],[Column2]]</f>
        <v>-7.142857142857148E-2</v>
      </c>
      <c r="D32" s="4">
        <f>(E1_ekstrak_dengan_sampel[[#This Row],[Column3]]-E1_ekstrak_tanpa_sampel[[#This Row],[Column3]])/E1_ekstrak_tanpa_sampel[[#This Row],[Column3]]</f>
        <v>-1.1363636363636374E-2</v>
      </c>
      <c r="E32" s="4">
        <f>(E1_ekstrak_dengan_sampel[[#This Row],[Column4]]-E1_ekstrak_tanpa_sampel[[#This Row],[Column4]])/E1_ekstrak_tanpa_sampel[[#This Row],[Column4]]</f>
        <v>-0.14285714285714296</v>
      </c>
      <c r="F32" s="4">
        <f>(E1_ekstrak_dengan_sampel[[#This Row],[Column5]]-E1_ekstrak_tanpa_sampel[[#This Row],[Column5]])/E1_ekstrak_tanpa_sampel[[#This Row],[Column5]]</f>
        <v>0</v>
      </c>
      <c r="G32" s="4">
        <f>(E1_ekstrak_dengan_sampel[[#This Row],[Column6]]-E1_ekstrak_tanpa_sampel[[#This Row],[Column6]])/E1_ekstrak_tanpa_sampel[[#This Row],[Column6]]</f>
        <v>0</v>
      </c>
      <c r="H32" s="4">
        <f>(E1_ekstrak_dengan_sampel[[#This Row],[Column7]]-E1_ekstrak_tanpa_sampel[[#This Row],[Column7]])/E1_ekstrak_tanpa_sampel[[#This Row],[Column7]]</f>
        <v>-0.1666666666666666</v>
      </c>
      <c r="I32" s="4">
        <f>(E1_ekstrak_dengan_sampel[[#This Row],[Column8]]-E1_ekstrak_tanpa_sampel[[#This Row],[Column8]])/E1_ekstrak_tanpa_sampel[[#This Row],[Column8]]</f>
        <v>0</v>
      </c>
      <c r="J32" s="4">
        <f>(E1_ekstrak_dengan_sampel[[#This Row],[Column9]]-E1_ekstrak_tanpa_sampel[[#This Row],[Column9]])/E1_ekstrak_tanpa_sampel[[#This Row],[Column9]]</f>
        <v>0</v>
      </c>
    </row>
    <row r="33" spans="2:10" x14ac:dyDescent="0.25">
      <c r="B33" s="4">
        <f>(E1_ekstrak_dengan_sampel[[#This Row],[Column1]]-E1_ekstrak_tanpa_sampel[[#This Row],[Column1]])/E1_ekstrak_tanpa_sampel[[#This Row],[Column1]]</f>
        <v>4.3478260869565133E-2</v>
      </c>
      <c r="C33" s="4">
        <f>(E1_ekstrak_dengan_sampel[[#This Row],[Column2]]-E1_ekstrak_tanpa_sampel[[#This Row],[Column2]])/E1_ekstrak_tanpa_sampel[[#This Row],[Column2]]</f>
        <v>-7.142857142857148E-2</v>
      </c>
      <c r="D33" s="4">
        <f>(E1_ekstrak_dengan_sampel[[#This Row],[Column3]]-E1_ekstrak_tanpa_sampel[[#This Row],[Column3]])/E1_ekstrak_tanpa_sampel[[#This Row],[Column3]]</f>
        <v>-5.6818181818181872E-3</v>
      </c>
      <c r="E33" s="4">
        <f>(E1_ekstrak_dengan_sampel[[#This Row],[Column4]]-E1_ekstrak_tanpa_sampel[[#This Row],[Column4]])/E1_ekstrak_tanpa_sampel[[#This Row],[Column4]]</f>
        <v>-0.25000000000000006</v>
      </c>
      <c r="F33" s="4">
        <f>(E1_ekstrak_dengan_sampel[[#This Row],[Column5]]-E1_ekstrak_tanpa_sampel[[#This Row],[Column5]])/E1_ekstrak_tanpa_sampel[[#This Row],[Column5]]</f>
        <v>0</v>
      </c>
      <c r="G33" s="4">
        <f>(E1_ekstrak_dengan_sampel[[#This Row],[Column6]]-E1_ekstrak_tanpa_sampel[[#This Row],[Column6]])/E1_ekstrak_tanpa_sampel[[#This Row],[Column6]]</f>
        <v>0</v>
      </c>
      <c r="H33" s="4">
        <f>(E1_ekstrak_dengan_sampel[[#This Row],[Column7]]-E1_ekstrak_tanpa_sampel[[#This Row],[Column7]])/E1_ekstrak_tanpa_sampel[[#This Row],[Column7]]</f>
        <v>-0.1666666666666666</v>
      </c>
      <c r="I33" s="4">
        <f>(E1_ekstrak_dengan_sampel[[#This Row],[Column8]]-E1_ekstrak_tanpa_sampel[[#This Row],[Column8]])/E1_ekstrak_tanpa_sampel[[#This Row],[Column8]]</f>
        <v>0</v>
      </c>
      <c r="J33" s="4">
        <f>(E1_ekstrak_dengan_sampel[[#This Row],[Column9]]-E1_ekstrak_tanpa_sampel[[#This Row],[Column9]])/E1_ekstrak_tanpa_sampel[[#This Row],[Column9]]</f>
        <v>0</v>
      </c>
    </row>
    <row r="34" spans="2:10" x14ac:dyDescent="0.25">
      <c r="B34" s="4">
        <f>(E1_ekstrak_dengan_sampel[[#This Row],[Column1]]-E1_ekstrak_tanpa_sampel[[#This Row],[Column1]])/E1_ekstrak_tanpa_sampel[[#This Row],[Column1]]</f>
        <v>0</v>
      </c>
      <c r="C34" s="4">
        <f>(E1_ekstrak_dengan_sampel[[#This Row],[Column2]]-E1_ekstrak_tanpa_sampel[[#This Row],[Column2]])/E1_ekstrak_tanpa_sampel[[#This Row],[Column2]]</f>
        <v>-7.142857142857148E-2</v>
      </c>
      <c r="D34" s="4">
        <f>(E1_ekstrak_dengan_sampel[[#This Row],[Column3]]-E1_ekstrak_tanpa_sampel[[#This Row],[Column3]])/E1_ekstrak_tanpa_sampel[[#This Row],[Column3]]</f>
        <v>0</v>
      </c>
      <c r="E34" s="4">
        <f>(E1_ekstrak_dengan_sampel[[#This Row],[Column4]]-E1_ekstrak_tanpa_sampel[[#This Row],[Column4]])/E1_ekstrak_tanpa_sampel[[#This Row],[Column4]]</f>
        <v>-0.14285714285714296</v>
      </c>
      <c r="F34" s="4">
        <f>(E1_ekstrak_dengan_sampel[[#This Row],[Column5]]-E1_ekstrak_tanpa_sampel[[#This Row],[Column5]])/E1_ekstrak_tanpa_sampel[[#This Row],[Column5]]</f>
        <v>0</v>
      </c>
      <c r="G34" s="4">
        <f>(E1_ekstrak_dengan_sampel[[#This Row],[Column6]]-E1_ekstrak_tanpa_sampel[[#This Row],[Column6]])/E1_ekstrak_tanpa_sampel[[#This Row],[Column6]]</f>
        <v>0</v>
      </c>
      <c r="H34" s="4">
        <f>(E1_ekstrak_dengan_sampel[[#This Row],[Column7]]-E1_ekstrak_tanpa_sampel[[#This Row],[Column7]])/E1_ekstrak_tanpa_sampel[[#This Row],[Column7]]</f>
        <v>-0.1666666666666666</v>
      </c>
      <c r="I34" s="4">
        <f>(E1_ekstrak_dengan_sampel[[#This Row],[Column8]]-E1_ekstrak_tanpa_sampel[[#This Row],[Column8]])/E1_ekstrak_tanpa_sampel[[#This Row],[Column8]]</f>
        <v>0</v>
      </c>
      <c r="J34" s="4">
        <f>(E1_ekstrak_dengan_sampel[[#This Row],[Column9]]-E1_ekstrak_tanpa_sampel[[#This Row],[Column9]])/E1_ekstrak_tanpa_sampel[[#This Row],[Column9]]</f>
        <v>0</v>
      </c>
    </row>
    <row r="35" spans="2:10" x14ac:dyDescent="0.25">
      <c r="B35" s="4">
        <f>(E1_ekstrak_dengan_sampel[[#This Row],[Column1]]-E1_ekstrak_tanpa_sampel[[#This Row],[Column1]])/E1_ekstrak_tanpa_sampel[[#This Row],[Column1]]</f>
        <v>0</v>
      </c>
      <c r="C35" s="4">
        <f>(E1_ekstrak_dengan_sampel[[#This Row],[Column2]]-E1_ekstrak_tanpa_sampel[[#This Row],[Column2]])/E1_ekstrak_tanpa_sampel[[#This Row],[Column2]]</f>
        <v>-7.142857142857148E-2</v>
      </c>
      <c r="D35" s="4">
        <f>(E1_ekstrak_dengan_sampel[[#This Row],[Column3]]-E1_ekstrak_tanpa_sampel[[#This Row],[Column3]])/E1_ekstrak_tanpa_sampel[[#This Row],[Column3]]</f>
        <v>-5.6818181818181872E-3</v>
      </c>
      <c r="E35" s="4">
        <f>(E1_ekstrak_dengan_sampel[[#This Row],[Column4]]-E1_ekstrak_tanpa_sampel[[#This Row],[Column4]])/E1_ekstrak_tanpa_sampel[[#This Row],[Column4]]</f>
        <v>-0.14285714285714296</v>
      </c>
      <c r="F35" s="4">
        <f>(E1_ekstrak_dengan_sampel[[#This Row],[Column5]]-E1_ekstrak_tanpa_sampel[[#This Row],[Column5]])/E1_ekstrak_tanpa_sampel[[#This Row],[Column5]]</f>
        <v>0</v>
      </c>
      <c r="G35" s="4">
        <f>(E1_ekstrak_dengan_sampel[[#This Row],[Column6]]-E1_ekstrak_tanpa_sampel[[#This Row],[Column6]])/E1_ekstrak_tanpa_sampel[[#This Row],[Column6]]</f>
        <v>0</v>
      </c>
      <c r="H35" s="4">
        <f>(E1_ekstrak_dengan_sampel[[#This Row],[Column7]]-E1_ekstrak_tanpa_sampel[[#This Row],[Column7]])/E1_ekstrak_tanpa_sampel[[#This Row],[Column7]]</f>
        <v>-0.1666666666666666</v>
      </c>
      <c r="I35" s="4">
        <f>(E1_ekstrak_dengan_sampel[[#This Row],[Column8]]-E1_ekstrak_tanpa_sampel[[#This Row],[Column8]])/E1_ekstrak_tanpa_sampel[[#This Row],[Column8]]</f>
        <v>0</v>
      </c>
      <c r="J35" s="4">
        <f>(E1_ekstrak_dengan_sampel[[#This Row],[Column9]]-E1_ekstrak_tanpa_sampel[[#This Row],[Column9]])/E1_ekstrak_tanpa_sampel[[#This Row],[Column9]]</f>
        <v>0</v>
      </c>
    </row>
    <row r="36" spans="2:10" x14ac:dyDescent="0.25">
      <c r="B36" s="4">
        <f>(E1_ekstrak_dengan_sampel[[#This Row],[Column1]]-E1_ekstrak_tanpa_sampel[[#This Row],[Column1]])/E1_ekstrak_tanpa_sampel[[#This Row],[Column1]]</f>
        <v>0</v>
      </c>
      <c r="C36" s="4">
        <f>(E1_ekstrak_dengan_sampel[[#This Row],[Column2]]-E1_ekstrak_tanpa_sampel[[#This Row],[Column2]])/E1_ekstrak_tanpa_sampel[[#This Row],[Column2]]</f>
        <v>-7.142857142857148E-2</v>
      </c>
      <c r="D36" s="4">
        <f>(E1_ekstrak_dengan_sampel[[#This Row],[Column3]]-E1_ekstrak_tanpa_sampel[[#This Row],[Column3]])/E1_ekstrak_tanpa_sampel[[#This Row],[Column3]]</f>
        <v>-5.6818181818181872E-3</v>
      </c>
      <c r="E36" s="4">
        <f>(E1_ekstrak_dengan_sampel[[#This Row],[Column4]]-E1_ekstrak_tanpa_sampel[[#This Row],[Column4]])/E1_ekstrak_tanpa_sampel[[#This Row],[Column4]]</f>
        <v>-0.14285714285714296</v>
      </c>
      <c r="F36" s="4">
        <f>(E1_ekstrak_dengan_sampel[[#This Row],[Column5]]-E1_ekstrak_tanpa_sampel[[#This Row],[Column5]])/E1_ekstrak_tanpa_sampel[[#This Row],[Column5]]</f>
        <v>0</v>
      </c>
      <c r="G36" s="4">
        <f>(E1_ekstrak_dengan_sampel[[#This Row],[Column6]]-E1_ekstrak_tanpa_sampel[[#This Row],[Column6]])/E1_ekstrak_tanpa_sampel[[#This Row],[Column6]]</f>
        <v>0</v>
      </c>
      <c r="H36" s="4">
        <f>(E1_ekstrak_dengan_sampel[[#This Row],[Column7]]-E1_ekstrak_tanpa_sampel[[#This Row],[Column7]])/E1_ekstrak_tanpa_sampel[[#This Row],[Column7]]</f>
        <v>-0.1666666666666666</v>
      </c>
      <c r="I36" s="4">
        <f>(E1_ekstrak_dengan_sampel[[#This Row],[Column8]]-E1_ekstrak_tanpa_sampel[[#This Row],[Column8]])/E1_ekstrak_tanpa_sampel[[#This Row],[Column8]]</f>
        <v>0</v>
      </c>
      <c r="J36" s="4">
        <f>(E1_ekstrak_dengan_sampel[[#This Row],[Column9]]-E1_ekstrak_tanpa_sampel[[#This Row],[Column9]])/E1_ekstrak_tanpa_sampel[[#This Row],[Column9]]</f>
        <v>0</v>
      </c>
    </row>
    <row r="37" spans="2:10" x14ac:dyDescent="0.25">
      <c r="B37" s="4">
        <f>(E1_ekstrak_dengan_sampel[[#This Row],[Column1]]-E1_ekstrak_tanpa_sampel[[#This Row],[Column1]])/E1_ekstrak_tanpa_sampel[[#This Row],[Column1]]</f>
        <v>0</v>
      </c>
      <c r="C37" s="4">
        <f>(E1_ekstrak_dengan_sampel[[#This Row],[Column2]]-E1_ekstrak_tanpa_sampel[[#This Row],[Column2]])/E1_ekstrak_tanpa_sampel[[#This Row],[Column2]]</f>
        <v>-7.142857142857148E-2</v>
      </c>
      <c r="D37" s="4">
        <f>(E1_ekstrak_dengan_sampel[[#This Row],[Column3]]-E1_ekstrak_tanpa_sampel[[#This Row],[Column3]])/E1_ekstrak_tanpa_sampel[[#This Row],[Column3]]</f>
        <v>-5.6818181818181872E-3</v>
      </c>
      <c r="E37" s="4">
        <f>(E1_ekstrak_dengan_sampel[[#This Row],[Column4]]-E1_ekstrak_tanpa_sampel[[#This Row],[Column4]])/E1_ekstrak_tanpa_sampel[[#This Row],[Column4]]</f>
        <v>-0.25000000000000006</v>
      </c>
      <c r="F37" s="4">
        <f>(E1_ekstrak_dengan_sampel[[#This Row],[Column5]]-E1_ekstrak_tanpa_sampel[[#This Row],[Column5]])/E1_ekstrak_tanpa_sampel[[#This Row],[Column5]]</f>
        <v>0</v>
      </c>
      <c r="G37" s="4">
        <f>(E1_ekstrak_dengan_sampel[[#This Row],[Column6]]-E1_ekstrak_tanpa_sampel[[#This Row],[Column6]])/E1_ekstrak_tanpa_sampel[[#This Row],[Column6]]</f>
        <v>0</v>
      </c>
      <c r="H37" s="4">
        <f>(E1_ekstrak_dengan_sampel[[#This Row],[Column7]]-E1_ekstrak_tanpa_sampel[[#This Row],[Column7]])/E1_ekstrak_tanpa_sampel[[#This Row],[Column7]]</f>
        <v>-0.1666666666666666</v>
      </c>
      <c r="I37" s="4">
        <f>(E1_ekstrak_dengan_sampel[[#This Row],[Column8]]-E1_ekstrak_tanpa_sampel[[#This Row],[Column8]])/E1_ekstrak_tanpa_sampel[[#This Row],[Column8]]</f>
        <v>0</v>
      </c>
      <c r="J37" s="4">
        <f>(E1_ekstrak_dengan_sampel[[#This Row],[Column9]]-E1_ekstrak_tanpa_sampel[[#This Row],[Column9]])/E1_ekstrak_tanpa_sampel[[#This Row],[Column9]]</f>
        <v>0</v>
      </c>
    </row>
    <row r="38" spans="2:10" x14ac:dyDescent="0.25">
      <c r="B38" s="4">
        <f>(E1_ekstrak_dengan_sampel[[#This Row],[Column1]]-E1_ekstrak_tanpa_sampel[[#This Row],[Column1]])/E1_ekstrak_tanpa_sampel[[#This Row],[Column1]]</f>
        <v>0</v>
      </c>
      <c r="C38" s="4">
        <f>(E1_ekstrak_dengan_sampel[[#This Row],[Column2]]-E1_ekstrak_tanpa_sampel[[#This Row],[Column2]])/E1_ekstrak_tanpa_sampel[[#This Row],[Column2]]</f>
        <v>-7.142857142857148E-2</v>
      </c>
      <c r="D38" s="4">
        <f>(E1_ekstrak_dengan_sampel[[#This Row],[Column3]]-E1_ekstrak_tanpa_sampel[[#This Row],[Column3]])/E1_ekstrak_tanpa_sampel[[#This Row],[Column3]]</f>
        <v>0</v>
      </c>
      <c r="E38" s="4">
        <f>(E1_ekstrak_dengan_sampel[[#This Row],[Column4]]-E1_ekstrak_tanpa_sampel[[#This Row],[Column4]])/E1_ekstrak_tanpa_sampel[[#This Row],[Column4]]</f>
        <v>-0.14285714285714296</v>
      </c>
      <c r="F38" s="4">
        <f>(E1_ekstrak_dengan_sampel[[#This Row],[Column5]]-E1_ekstrak_tanpa_sampel[[#This Row],[Column5]])/E1_ekstrak_tanpa_sampel[[#This Row],[Column5]]</f>
        <v>0</v>
      </c>
      <c r="G38" s="4">
        <f>(E1_ekstrak_dengan_sampel[[#This Row],[Column6]]-E1_ekstrak_tanpa_sampel[[#This Row],[Column6]])/E1_ekstrak_tanpa_sampel[[#This Row],[Column6]]</f>
        <v>0</v>
      </c>
      <c r="H38" s="4">
        <f>(E1_ekstrak_dengan_sampel[[#This Row],[Column7]]-E1_ekstrak_tanpa_sampel[[#This Row],[Column7]])/E1_ekstrak_tanpa_sampel[[#This Row],[Column7]]</f>
        <v>-0.1666666666666666</v>
      </c>
      <c r="I38" s="4">
        <f>(E1_ekstrak_dengan_sampel[[#This Row],[Column8]]-E1_ekstrak_tanpa_sampel[[#This Row],[Column8]])/E1_ekstrak_tanpa_sampel[[#This Row],[Column8]]</f>
        <v>0</v>
      </c>
      <c r="J38" s="4">
        <f>(E1_ekstrak_dengan_sampel[[#This Row],[Column9]]-E1_ekstrak_tanpa_sampel[[#This Row],[Column9]])/E1_ekstrak_tanpa_sampel[[#This Row],[Column9]]</f>
        <v>0</v>
      </c>
    </row>
    <row r="39" spans="2:10" x14ac:dyDescent="0.25">
      <c r="B39" s="4">
        <f>(E1_ekstrak_dengan_sampel[[#This Row],[Column1]]-E1_ekstrak_tanpa_sampel[[#This Row],[Column1]])/E1_ekstrak_tanpa_sampel[[#This Row],[Column1]]</f>
        <v>0</v>
      </c>
      <c r="C39" s="4">
        <f>(E1_ekstrak_dengan_sampel[[#This Row],[Column2]]-E1_ekstrak_tanpa_sampel[[#This Row],[Column2]])/E1_ekstrak_tanpa_sampel[[#This Row],[Column2]]</f>
        <v>-7.142857142857148E-2</v>
      </c>
      <c r="D39" s="4">
        <f>(E1_ekstrak_dengan_sampel[[#This Row],[Column3]]-E1_ekstrak_tanpa_sampel[[#This Row],[Column3]])/E1_ekstrak_tanpa_sampel[[#This Row],[Column3]]</f>
        <v>-1.1299435028248598E-2</v>
      </c>
      <c r="E39" s="4">
        <f>(E1_ekstrak_dengan_sampel[[#This Row],[Column4]]-E1_ekstrak_tanpa_sampel[[#This Row],[Column4]])/E1_ekstrak_tanpa_sampel[[#This Row],[Column4]]</f>
        <v>-0.25000000000000006</v>
      </c>
      <c r="F39" s="4">
        <f>(E1_ekstrak_dengan_sampel[[#This Row],[Column5]]-E1_ekstrak_tanpa_sampel[[#This Row],[Column5]])/E1_ekstrak_tanpa_sampel[[#This Row],[Column5]]</f>
        <v>0.1999999999999999</v>
      </c>
      <c r="G39" s="4">
        <f>(E1_ekstrak_dengan_sampel[[#This Row],[Column6]]-E1_ekstrak_tanpa_sampel[[#This Row],[Column6]])/E1_ekstrak_tanpa_sampel[[#This Row],[Column6]]</f>
        <v>0</v>
      </c>
      <c r="H39" s="4">
        <f>(E1_ekstrak_dengan_sampel[[#This Row],[Column7]]-E1_ekstrak_tanpa_sampel[[#This Row],[Column7]])/E1_ekstrak_tanpa_sampel[[#This Row],[Column7]]</f>
        <v>-0.1666666666666666</v>
      </c>
      <c r="I39" s="4">
        <f>(E1_ekstrak_dengan_sampel[[#This Row],[Column8]]-E1_ekstrak_tanpa_sampel[[#This Row],[Column8]])/E1_ekstrak_tanpa_sampel[[#This Row],[Column8]]</f>
        <v>0</v>
      </c>
      <c r="J39" s="4">
        <f>(E1_ekstrak_dengan_sampel[[#This Row],[Column9]]-E1_ekstrak_tanpa_sampel[[#This Row],[Column9]])/E1_ekstrak_tanpa_sampel[[#This Row],[Column9]]</f>
        <v>0</v>
      </c>
    </row>
    <row r="40" spans="2:10" x14ac:dyDescent="0.25">
      <c r="B40" s="4">
        <f>(E1_ekstrak_dengan_sampel[[#This Row],[Column1]]-E1_ekstrak_tanpa_sampel[[#This Row],[Column1]])/E1_ekstrak_tanpa_sampel[[#This Row],[Column1]]</f>
        <v>0</v>
      </c>
      <c r="C40" s="4">
        <f>(E1_ekstrak_dengan_sampel[[#This Row],[Column2]]-E1_ekstrak_tanpa_sampel[[#This Row],[Column2]])/E1_ekstrak_tanpa_sampel[[#This Row],[Column2]]</f>
        <v>-7.142857142857148E-2</v>
      </c>
      <c r="D40" s="4">
        <f>(E1_ekstrak_dengan_sampel[[#This Row],[Column3]]-E1_ekstrak_tanpa_sampel[[#This Row],[Column3]])/E1_ekstrak_tanpa_sampel[[#This Row],[Column3]]</f>
        <v>0</v>
      </c>
      <c r="E40" s="4">
        <f>(E1_ekstrak_dengan_sampel[[#This Row],[Column4]]-E1_ekstrak_tanpa_sampel[[#This Row],[Column4]])/E1_ekstrak_tanpa_sampel[[#This Row],[Column4]]</f>
        <v>-0.14285714285714296</v>
      </c>
      <c r="F40" s="4">
        <f>(E1_ekstrak_dengan_sampel[[#This Row],[Column5]]-E1_ekstrak_tanpa_sampel[[#This Row],[Column5]])/E1_ekstrak_tanpa_sampel[[#This Row],[Column5]]</f>
        <v>0</v>
      </c>
      <c r="G40" s="4">
        <f>(E1_ekstrak_dengan_sampel[[#This Row],[Column6]]-E1_ekstrak_tanpa_sampel[[#This Row],[Column6]])/E1_ekstrak_tanpa_sampel[[#This Row],[Column6]]</f>
        <v>0</v>
      </c>
      <c r="H40" s="4">
        <f>(E1_ekstrak_dengan_sampel[[#This Row],[Column7]]-E1_ekstrak_tanpa_sampel[[#This Row],[Column7]])/E1_ekstrak_tanpa_sampel[[#This Row],[Column7]]</f>
        <v>-0.1666666666666666</v>
      </c>
      <c r="I40" s="4">
        <f>(E1_ekstrak_dengan_sampel[[#This Row],[Column8]]-E1_ekstrak_tanpa_sampel[[#This Row],[Column8]])/E1_ekstrak_tanpa_sampel[[#This Row],[Column8]]</f>
        <v>0</v>
      </c>
      <c r="J40" s="4">
        <f>(E1_ekstrak_dengan_sampel[[#This Row],[Column9]]-E1_ekstrak_tanpa_sampel[[#This Row],[Column9]])/E1_ekstrak_tanpa_sampel[[#This Row],[Column9]]</f>
        <v>0</v>
      </c>
    </row>
    <row r="41" spans="2:10" x14ac:dyDescent="0.25">
      <c r="B41" s="4">
        <f>(E1_ekstrak_dengan_sampel[[#This Row],[Column1]]-E1_ekstrak_tanpa_sampel[[#This Row],[Column1]])/E1_ekstrak_tanpa_sampel[[#This Row],[Column1]]</f>
        <v>0</v>
      </c>
      <c r="C41" s="4">
        <f>(E1_ekstrak_dengan_sampel[[#This Row],[Column2]]-E1_ekstrak_tanpa_sampel[[#This Row],[Column2]])/E1_ekstrak_tanpa_sampel[[#This Row],[Column2]]</f>
        <v>-7.142857142857148E-2</v>
      </c>
      <c r="D41" s="4">
        <f>(E1_ekstrak_dengan_sampel[[#This Row],[Column3]]-E1_ekstrak_tanpa_sampel[[#This Row],[Column3]])/E1_ekstrak_tanpa_sampel[[#This Row],[Column3]]</f>
        <v>-5.6818181818181872E-3</v>
      </c>
      <c r="E41" s="4">
        <f>(E1_ekstrak_dengan_sampel[[#This Row],[Column4]]-E1_ekstrak_tanpa_sampel[[#This Row],[Column4]])/E1_ekstrak_tanpa_sampel[[#This Row],[Column4]]</f>
        <v>-0.25000000000000006</v>
      </c>
      <c r="F41" s="4">
        <f>(E1_ekstrak_dengan_sampel[[#This Row],[Column5]]-E1_ekstrak_tanpa_sampel[[#This Row],[Column5]])/E1_ekstrak_tanpa_sampel[[#This Row],[Column5]]</f>
        <v>0</v>
      </c>
      <c r="G41" s="4">
        <f>(E1_ekstrak_dengan_sampel[[#This Row],[Column6]]-E1_ekstrak_tanpa_sampel[[#This Row],[Column6]])/E1_ekstrak_tanpa_sampel[[#This Row],[Column6]]</f>
        <v>0.49999999999999989</v>
      </c>
      <c r="H41" s="4">
        <f>(E1_ekstrak_dengan_sampel[[#This Row],[Column7]]-E1_ekstrak_tanpa_sampel[[#This Row],[Column7]])/E1_ekstrak_tanpa_sampel[[#This Row],[Column7]]</f>
        <v>-0.1666666666666666</v>
      </c>
      <c r="I41" s="4">
        <f>(E1_ekstrak_dengan_sampel[[#This Row],[Column8]]-E1_ekstrak_tanpa_sampel[[#This Row],[Column8]])/E1_ekstrak_tanpa_sampel[[#This Row],[Column8]]</f>
        <v>0</v>
      </c>
      <c r="J41" s="4">
        <f>(E1_ekstrak_dengan_sampel[[#This Row],[Column9]]-E1_ekstrak_tanpa_sampel[[#This Row],[Column9]])/E1_ekstrak_tanpa_sampel[[#This Row],[Column9]]</f>
        <v>0</v>
      </c>
    </row>
    <row r="42" spans="2:10" x14ac:dyDescent="0.25">
      <c r="B42" s="4">
        <f>(E1_ekstrak_dengan_sampel[[#This Row],[Column1]]-E1_ekstrak_tanpa_sampel[[#This Row],[Column1]])/E1_ekstrak_tanpa_sampel[[#This Row],[Column1]]</f>
        <v>0</v>
      </c>
      <c r="C42" s="4">
        <f>(E1_ekstrak_dengan_sampel[[#This Row],[Column2]]-E1_ekstrak_tanpa_sampel[[#This Row],[Column2]])/E1_ekstrak_tanpa_sampel[[#This Row],[Column2]]</f>
        <v>-7.142857142857148E-2</v>
      </c>
      <c r="D42" s="4">
        <f>(E1_ekstrak_dengan_sampel[[#This Row],[Column3]]-E1_ekstrak_tanpa_sampel[[#This Row],[Column3]])/E1_ekstrak_tanpa_sampel[[#This Row],[Column3]]</f>
        <v>0</v>
      </c>
      <c r="E42" s="4">
        <f>(E1_ekstrak_dengan_sampel[[#This Row],[Column4]]-E1_ekstrak_tanpa_sampel[[#This Row],[Column4]])/E1_ekstrak_tanpa_sampel[[#This Row],[Column4]]</f>
        <v>-0.14285714285714296</v>
      </c>
      <c r="F42" s="4">
        <f>(E1_ekstrak_dengan_sampel[[#This Row],[Column5]]-E1_ekstrak_tanpa_sampel[[#This Row],[Column5]])/E1_ekstrak_tanpa_sampel[[#This Row],[Column5]]</f>
        <v>0</v>
      </c>
      <c r="G42" s="4">
        <f>(E1_ekstrak_dengan_sampel[[#This Row],[Column6]]-E1_ekstrak_tanpa_sampel[[#This Row],[Column6]])/E1_ekstrak_tanpa_sampel[[#This Row],[Column6]]</f>
        <v>0</v>
      </c>
      <c r="H42" s="4">
        <f>(E1_ekstrak_dengan_sampel[[#This Row],[Column7]]-E1_ekstrak_tanpa_sampel[[#This Row],[Column7]])/E1_ekstrak_tanpa_sampel[[#This Row],[Column7]]</f>
        <v>-0.1666666666666666</v>
      </c>
      <c r="I42" s="4">
        <f>(E1_ekstrak_dengan_sampel[[#This Row],[Column8]]-E1_ekstrak_tanpa_sampel[[#This Row],[Column8]])/E1_ekstrak_tanpa_sampel[[#This Row],[Column8]]</f>
        <v>-0.20000000000000004</v>
      </c>
      <c r="J42" s="4">
        <f>(E1_ekstrak_dengan_sampel[[#This Row],[Column9]]-E1_ekstrak_tanpa_sampel[[#This Row],[Column9]])/E1_ekstrak_tanpa_sampel[[#This Row],[Column9]]</f>
        <v>0</v>
      </c>
    </row>
    <row r="43" spans="2:10" x14ac:dyDescent="0.25">
      <c r="B43" s="4">
        <f>(E1_ekstrak_dengan_sampel[[#This Row],[Column1]]-E1_ekstrak_tanpa_sampel[[#This Row],[Column1]])/E1_ekstrak_tanpa_sampel[[#This Row],[Column1]]</f>
        <v>0</v>
      </c>
      <c r="C43" s="4">
        <f>(E1_ekstrak_dengan_sampel[[#This Row],[Column2]]-E1_ekstrak_tanpa_sampel[[#This Row],[Column2]])/E1_ekstrak_tanpa_sampel[[#This Row],[Column2]]</f>
        <v>-7.142857142857148E-2</v>
      </c>
      <c r="D43" s="4">
        <f>(E1_ekstrak_dengan_sampel[[#This Row],[Column3]]-E1_ekstrak_tanpa_sampel[[#This Row],[Column3]])/E1_ekstrak_tanpa_sampel[[#This Row],[Column3]]</f>
        <v>-5.6818181818181872E-3</v>
      </c>
      <c r="E43" s="4">
        <f>(E1_ekstrak_dengan_sampel[[#This Row],[Column4]]-E1_ekstrak_tanpa_sampel[[#This Row],[Column4]])/E1_ekstrak_tanpa_sampel[[#This Row],[Column4]]</f>
        <v>-0.25000000000000006</v>
      </c>
      <c r="F43" s="4">
        <f>(E1_ekstrak_dengan_sampel[[#This Row],[Column5]]-E1_ekstrak_tanpa_sampel[[#This Row],[Column5]])/E1_ekstrak_tanpa_sampel[[#This Row],[Column5]]</f>
        <v>0</v>
      </c>
      <c r="G43" s="4">
        <f>(E1_ekstrak_dengan_sampel[[#This Row],[Column6]]-E1_ekstrak_tanpa_sampel[[#This Row],[Column6]])/E1_ekstrak_tanpa_sampel[[#This Row],[Column6]]</f>
        <v>0</v>
      </c>
      <c r="H43" s="4">
        <f>(E1_ekstrak_dengan_sampel[[#This Row],[Column7]]-E1_ekstrak_tanpa_sampel[[#This Row],[Column7]])/E1_ekstrak_tanpa_sampel[[#This Row],[Column7]]</f>
        <v>-0.1666666666666666</v>
      </c>
      <c r="I43" s="4">
        <f>(E1_ekstrak_dengan_sampel[[#This Row],[Column8]]-E1_ekstrak_tanpa_sampel[[#This Row],[Column8]])/E1_ekstrak_tanpa_sampel[[#This Row],[Column8]]</f>
        <v>0</v>
      </c>
      <c r="J43" s="4">
        <f>(E1_ekstrak_dengan_sampel[[#This Row],[Column9]]-E1_ekstrak_tanpa_sampel[[#This Row],[Column9]])/E1_ekstrak_tanpa_sampel[[#This Row],[Column9]]</f>
        <v>0</v>
      </c>
    </row>
    <row r="44" spans="2:10" x14ac:dyDescent="0.25">
      <c r="B44" s="4">
        <f>(E1_ekstrak_dengan_sampel[[#This Row],[Column1]]-E1_ekstrak_tanpa_sampel[[#This Row],[Column1]])/E1_ekstrak_tanpa_sampel[[#This Row],[Column1]]</f>
        <v>0</v>
      </c>
      <c r="C44" s="4">
        <f>(E1_ekstrak_dengan_sampel[[#This Row],[Column2]]-E1_ekstrak_tanpa_sampel[[#This Row],[Column2]])/E1_ekstrak_tanpa_sampel[[#This Row],[Column2]]</f>
        <v>-7.142857142857148E-2</v>
      </c>
      <c r="D44" s="4">
        <f>(E1_ekstrak_dengan_sampel[[#This Row],[Column3]]-E1_ekstrak_tanpa_sampel[[#This Row],[Column3]])/E1_ekstrak_tanpa_sampel[[#This Row],[Column3]]</f>
        <v>-5.6818181818181872E-3</v>
      </c>
      <c r="E44" s="4">
        <f>(E1_ekstrak_dengan_sampel[[#This Row],[Column4]]-E1_ekstrak_tanpa_sampel[[#This Row],[Column4]])/E1_ekstrak_tanpa_sampel[[#This Row],[Column4]]</f>
        <v>-0.14285714285714296</v>
      </c>
      <c r="F44" s="4">
        <f>(E1_ekstrak_dengan_sampel[[#This Row],[Column5]]-E1_ekstrak_tanpa_sampel[[#This Row],[Column5]])/E1_ekstrak_tanpa_sampel[[#This Row],[Column5]]</f>
        <v>0</v>
      </c>
      <c r="G44" s="4">
        <f>(E1_ekstrak_dengan_sampel[[#This Row],[Column6]]-E1_ekstrak_tanpa_sampel[[#This Row],[Column6]])/E1_ekstrak_tanpa_sampel[[#This Row],[Column6]]</f>
        <v>0</v>
      </c>
      <c r="H44" s="4">
        <f>(E1_ekstrak_dengan_sampel[[#This Row],[Column7]]-E1_ekstrak_tanpa_sampel[[#This Row],[Column7]])/E1_ekstrak_tanpa_sampel[[#This Row],[Column7]]</f>
        <v>-0.1666666666666666</v>
      </c>
      <c r="I44" s="4">
        <f>(E1_ekstrak_dengan_sampel[[#This Row],[Column8]]-E1_ekstrak_tanpa_sampel[[#This Row],[Column8]])/E1_ekstrak_tanpa_sampel[[#This Row],[Column8]]</f>
        <v>-0.25000000000000006</v>
      </c>
      <c r="J44" s="4">
        <f>(E1_ekstrak_dengan_sampel[[#This Row],[Column9]]-E1_ekstrak_tanpa_sampel[[#This Row],[Column9]])/E1_ekstrak_tanpa_sampel[[#This Row],[Column9]]</f>
        <v>0</v>
      </c>
    </row>
    <row r="45" spans="2:10" x14ac:dyDescent="0.25">
      <c r="B45" s="4">
        <f>(E1_ekstrak_dengan_sampel[[#This Row],[Column1]]-E1_ekstrak_tanpa_sampel[[#This Row],[Column1]])/E1_ekstrak_tanpa_sampel[[#This Row],[Column1]]</f>
        <v>0</v>
      </c>
      <c r="C45" s="4">
        <f>(E1_ekstrak_dengan_sampel[[#This Row],[Column2]]-E1_ekstrak_tanpa_sampel[[#This Row],[Column2]])/E1_ekstrak_tanpa_sampel[[#This Row],[Column2]]</f>
        <v>-7.142857142857148E-2</v>
      </c>
      <c r="D45" s="4">
        <f>(E1_ekstrak_dengan_sampel[[#This Row],[Column3]]-E1_ekstrak_tanpa_sampel[[#This Row],[Column3]])/E1_ekstrak_tanpa_sampel[[#This Row],[Column3]]</f>
        <v>-5.6818181818181872E-3</v>
      </c>
      <c r="E45" s="4">
        <f>(E1_ekstrak_dengan_sampel[[#This Row],[Column4]]-E1_ekstrak_tanpa_sampel[[#This Row],[Column4]])/E1_ekstrak_tanpa_sampel[[#This Row],[Column4]]</f>
        <v>-0.14285714285714296</v>
      </c>
      <c r="F45" s="4">
        <f>(E1_ekstrak_dengan_sampel[[#This Row],[Column5]]-E1_ekstrak_tanpa_sampel[[#This Row],[Column5]])/E1_ekstrak_tanpa_sampel[[#This Row],[Column5]]</f>
        <v>0</v>
      </c>
      <c r="G45" s="4">
        <f>(E1_ekstrak_dengan_sampel[[#This Row],[Column6]]-E1_ekstrak_tanpa_sampel[[#This Row],[Column6]])/E1_ekstrak_tanpa_sampel[[#This Row],[Column6]]</f>
        <v>0</v>
      </c>
      <c r="H45" s="4">
        <f>(E1_ekstrak_dengan_sampel[[#This Row],[Column7]]-E1_ekstrak_tanpa_sampel[[#This Row],[Column7]])/E1_ekstrak_tanpa_sampel[[#This Row],[Column7]]</f>
        <v>-0.1666666666666666</v>
      </c>
      <c r="I45" s="4">
        <f>(E1_ekstrak_dengan_sampel[[#This Row],[Column8]]-E1_ekstrak_tanpa_sampel[[#This Row],[Column8]])/E1_ekstrak_tanpa_sampel[[#This Row],[Column8]]</f>
        <v>0</v>
      </c>
      <c r="J45" s="4">
        <f>(E1_ekstrak_dengan_sampel[[#This Row],[Column9]]-E1_ekstrak_tanpa_sampel[[#This Row],[Column9]])/E1_ekstrak_tanpa_sampel[[#This Row],[Column9]]</f>
        <v>0</v>
      </c>
    </row>
    <row r="46" spans="2:10" x14ac:dyDescent="0.25">
      <c r="B46" s="4">
        <f>(E1_ekstrak_dengan_sampel[[#This Row],[Column1]]-E1_ekstrak_tanpa_sampel[[#This Row],[Column1]])/E1_ekstrak_tanpa_sampel[[#This Row],[Column1]]</f>
        <v>0</v>
      </c>
      <c r="C46" s="4">
        <f>(E1_ekstrak_dengan_sampel[[#This Row],[Column2]]-E1_ekstrak_tanpa_sampel[[#This Row],[Column2]])/E1_ekstrak_tanpa_sampel[[#This Row],[Column2]]</f>
        <v>-7.142857142857148E-2</v>
      </c>
      <c r="D46" s="4">
        <f>(E1_ekstrak_dengan_sampel[[#This Row],[Column3]]-E1_ekstrak_tanpa_sampel[[#This Row],[Column3]])/E1_ekstrak_tanpa_sampel[[#This Row],[Column3]]</f>
        <v>-5.6818181818181872E-3</v>
      </c>
      <c r="E46" s="4">
        <f>(E1_ekstrak_dengan_sampel[[#This Row],[Column4]]-E1_ekstrak_tanpa_sampel[[#This Row],[Column4]])/E1_ekstrak_tanpa_sampel[[#This Row],[Column4]]</f>
        <v>-0.14285714285714296</v>
      </c>
      <c r="F46" s="4">
        <f>(E1_ekstrak_dengan_sampel[[#This Row],[Column5]]-E1_ekstrak_tanpa_sampel[[#This Row],[Column5]])/E1_ekstrak_tanpa_sampel[[#This Row],[Column5]]</f>
        <v>0</v>
      </c>
      <c r="G46" s="4">
        <f>(E1_ekstrak_dengan_sampel[[#This Row],[Column6]]-E1_ekstrak_tanpa_sampel[[#This Row],[Column6]])/E1_ekstrak_tanpa_sampel[[#This Row],[Column6]]</f>
        <v>0</v>
      </c>
      <c r="H46" s="4">
        <f>(E1_ekstrak_dengan_sampel[[#This Row],[Column7]]-E1_ekstrak_tanpa_sampel[[#This Row],[Column7]])/E1_ekstrak_tanpa_sampel[[#This Row],[Column7]]</f>
        <v>-0.1666666666666666</v>
      </c>
      <c r="I46" s="4">
        <f>(E1_ekstrak_dengan_sampel[[#This Row],[Column8]]-E1_ekstrak_tanpa_sampel[[#This Row],[Column8]])/E1_ekstrak_tanpa_sampel[[#This Row],[Column8]]</f>
        <v>0</v>
      </c>
      <c r="J46" s="4">
        <f>(E1_ekstrak_dengan_sampel[[#This Row],[Column9]]-E1_ekstrak_tanpa_sampel[[#This Row],[Column9]])/E1_ekstrak_tanpa_sampel[[#This Row],[Column9]]</f>
        <v>0</v>
      </c>
    </row>
    <row r="47" spans="2:10" x14ac:dyDescent="0.25">
      <c r="B47" s="4">
        <f>(E1_ekstrak_dengan_sampel[[#This Row],[Column1]]-E1_ekstrak_tanpa_sampel[[#This Row],[Column1]])/E1_ekstrak_tanpa_sampel[[#This Row],[Column1]]</f>
        <v>0</v>
      </c>
      <c r="C47" s="4">
        <f>(E1_ekstrak_dengan_sampel[[#This Row],[Column2]]-E1_ekstrak_tanpa_sampel[[#This Row],[Column2]])/E1_ekstrak_tanpa_sampel[[#This Row],[Column2]]</f>
        <v>-7.142857142857148E-2</v>
      </c>
      <c r="D47" s="4">
        <f>(E1_ekstrak_dengan_sampel[[#This Row],[Column3]]-E1_ekstrak_tanpa_sampel[[#This Row],[Column3]])/E1_ekstrak_tanpa_sampel[[#This Row],[Column3]]</f>
        <v>-5.6818181818181872E-3</v>
      </c>
      <c r="E47" s="4">
        <f>(E1_ekstrak_dengan_sampel[[#This Row],[Column4]]-E1_ekstrak_tanpa_sampel[[#This Row],[Column4]])/E1_ekstrak_tanpa_sampel[[#This Row],[Column4]]</f>
        <v>-0.25000000000000006</v>
      </c>
      <c r="F47" s="4">
        <f>(E1_ekstrak_dengan_sampel[[#This Row],[Column5]]-E1_ekstrak_tanpa_sampel[[#This Row],[Column5]])/E1_ekstrak_tanpa_sampel[[#This Row],[Column5]]</f>
        <v>-0.1666666666666666</v>
      </c>
      <c r="G47" s="4">
        <f>(E1_ekstrak_dengan_sampel[[#This Row],[Column6]]-E1_ekstrak_tanpa_sampel[[#This Row],[Column6]])/E1_ekstrak_tanpa_sampel[[#This Row],[Column6]]</f>
        <v>0</v>
      </c>
      <c r="H47" s="4">
        <f>(E1_ekstrak_dengan_sampel[[#This Row],[Column7]]-E1_ekstrak_tanpa_sampel[[#This Row],[Column7]])/E1_ekstrak_tanpa_sampel[[#This Row],[Column7]]</f>
        <v>-0.1666666666666666</v>
      </c>
      <c r="I47" s="4">
        <f>(E1_ekstrak_dengan_sampel[[#This Row],[Column8]]-E1_ekstrak_tanpa_sampel[[#This Row],[Column8]])/E1_ekstrak_tanpa_sampel[[#This Row],[Column8]]</f>
        <v>0</v>
      </c>
      <c r="J47" s="4">
        <f>(E1_ekstrak_dengan_sampel[[#This Row],[Column9]]-E1_ekstrak_tanpa_sampel[[#This Row],[Column9]])/E1_ekstrak_tanpa_sampel[[#This Row],[Column9]]</f>
        <v>0</v>
      </c>
    </row>
    <row r="48" spans="2:10" x14ac:dyDescent="0.25">
      <c r="B48" s="4">
        <f>(E1_ekstrak_dengan_sampel[[#This Row],[Column1]]-E1_ekstrak_tanpa_sampel[[#This Row],[Column1]])/E1_ekstrak_tanpa_sampel[[#This Row],[Column1]]</f>
        <v>0</v>
      </c>
      <c r="C48" s="4">
        <f>(E1_ekstrak_dengan_sampel[[#This Row],[Column2]]-E1_ekstrak_tanpa_sampel[[#This Row],[Column2]])/E1_ekstrak_tanpa_sampel[[#This Row],[Column2]]</f>
        <v>-7.142857142857148E-2</v>
      </c>
      <c r="D48" s="4">
        <f>(E1_ekstrak_dengan_sampel[[#This Row],[Column3]]-E1_ekstrak_tanpa_sampel[[#This Row],[Column3]])/E1_ekstrak_tanpa_sampel[[#This Row],[Column3]]</f>
        <v>0</v>
      </c>
      <c r="E48" s="4">
        <f>(E1_ekstrak_dengan_sampel[[#This Row],[Column4]]-E1_ekstrak_tanpa_sampel[[#This Row],[Column4]])/E1_ekstrak_tanpa_sampel[[#This Row],[Column4]]</f>
        <v>-0.25000000000000006</v>
      </c>
      <c r="F48" s="4">
        <f>(E1_ekstrak_dengan_sampel[[#This Row],[Column5]]-E1_ekstrak_tanpa_sampel[[#This Row],[Column5]])/E1_ekstrak_tanpa_sampel[[#This Row],[Column5]]</f>
        <v>0</v>
      </c>
      <c r="G48" s="4">
        <f>(E1_ekstrak_dengan_sampel[[#This Row],[Column6]]-E1_ekstrak_tanpa_sampel[[#This Row],[Column6]])/E1_ekstrak_tanpa_sampel[[#This Row],[Column6]]</f>
        <v>0</v>
      </c>
      <c r="H48" s="4">
        <f>(E1_ekstrak_dengan_sampel[[#This Row],[Column7]]-E1_ekstrak_tanpa_sampel[[#This Row],[Column7]])/E1_ekstrak_tanpa_sampel[[#This Row],[Column7]]</f>
        <v>-0.1666666666666666</v>
      </c>
      <c r="I48" s="4">
        <f>(E1_ekstrak_dengan_sampel[[#This Row],[Column8]]-E1_ekstrak_tanpa_sampel[[#This Row],[Column8]])/E1_ekstrak_tanpa_sampel[[#This Row],[Column8]]</f>
        <v>0</v>
      </c>
      <c r="J48" s="4">
        <f>(E1_ekstrak_dengan_sampel[[#This Row],[Column9]]-E1_ekstrak_tanpa_sampel[[#This Row],[Column9]])/E1_ekstrak_tanpa_sampel[[#This Row],[Column9]]</f>
        <v>0</v>
      </c>
    </row>
    <row r="49" spans="2:10" x14ac:dyDescent="0.25">
      <c r="B49" s="4">
        <f>(E1_ekstrak_dengan_sampel[[#This Row],[Column1]]-E1_ekstrak_tanpa_sampel[[#This Row],[Column1]])/E1_ekstrak_tanpa_sampel[[#This Row],[Column1]]</f>
        <v>0</v>
      </c>
      <c r="C49" s="4">
        <f>(E1_ekstrak_dengan_sampel[[#This Row],[Column2]]-E1_ekstrak_tanpa_sampel[[#This Row],[Column2]])/E1_ekstrak_tanpa_sampel[[#This Row],[Column2]]</f>
        <v>-7.142857142857148E-2</v>
      </c>
      <c r="D49" s="4">
        <f>(E1_ekstrak_dengan_sampel[[#This Row],[Column3]]-E1_ekstrak_tanpa_sampel[[#This Row],[Column3]])/E1_ekstrak_tanpa_sampel[[#This Row],[Column3]]</f>
        <v>-5.6818181818181872E-3</v>
      </c>
      <c r="E49" s="4">
        <f>(E1_ekstrak_dengan_sampel[[#This Row],[Column4]]-E1_ekstrak_tanpa_sampel[[#This Row],[Column4]])/E1_ekstrak_tanpa_sampel[[#This Row],[Column4]]</f>
        <v>-0.14285714285714296</v>
      </c>
      <c r="F49" s="4">
        <f>(E1_ekstrak_dengan_sampel[[#This Row],[Column5]]-E1_ekstrak_tanpa_sampel[[#This Row],[Column5]])/E1_ekstrak_tanpa_sampel[[#This Row],[Column5]]</f>
        <v>0</v>
      </c>
      <c r="G49" s="4">
        <f>(E1_ekstrak_dengan_sampel[[#This Row],[Column6]]-E1_ekstrak_tanpa_sampel[[#This Row],[Column6]])/E1_ekstrak_tanpa_sampel[[#This Row],[Column6]]</f>
        <v>0</v>
      </c>
      <c r="H49" s="4">
        <f>(E1_ekstrak_dengan_sampel[[#This Row],[Column7]]-E1_ekstrak_tanpa_sampel[[#This Row],[Column7]])/E1_ekstrak_tanpa_sampel[[#This Row],[Column7]]</f>
        <v>-0.1666666666666666</v>
      </c>
      <c r="I49" s="4">
        <f>(E1_ekstrak_dengan_sampel[[#This Row],[Column8]]-E1_ekstrak_tanpa_sampel[[#This Row],[Column8]])/E1_ekstrak_tanpa_sampel[[#This Row],[Column8]]</f>
        <v>0</v>
      </c>
      <c r="J49" s="4">
        <f>(E1_ekstrak_dengan_sampel[[#This Row],[Column9]]-E1_ekstrak_tanpa_sampel[[#This Row],[Column9]])/E1_ekstrak_tanpa_sampel[[#This Row],[Column9]]</f>
        <v>0</v>
      </c>
    </row>
    <row r="50" spans="2:10" x14ac:dyDescent="0.25">
      <c r="B50" s="4">
        <f>(E1_ekstrak_dengan_sampel[[#This Row],[Column1]]-E1_ekstrak_tanpa_sampel[[#This Row],[Column1]])/E1_ekstrak_tanpa_sampel[[#This Row],[Column1]]</f>
        <v>0</v>
      </c>
      <c r="C50" s="4">
        <f>(E1_ekstrak_dengan_sampel[[#This Row],[Column2]]-E1_ekstrak_tanpa_sampel[[#This Row],[Column2]])/E1_ekstrak_tanpa_sampel[[#This Row],[Column2]]</f>
        <v>-7.142857142857148E-2</v>
      </c>
      <c r="D50" s="4">
        <f>(E1_ekstrak_dengan_sampel[[#This Row],[Column3]]-E1_ekstrak_tanpa_sampel[[#This Row],[Column3]])/E1_ekstrak_tanpa_sampel[[#This Row],[Column3]]</f>
        <v>-5.6818181818181872E-3</v>
      </c>
      <c r="E50" s="4">
        <f>(E1_ekstrak_dengan_sampel[[#This Row],[Column4]]-E1_ekstrak_tanpa_sampel[[#This Row],[Column4]])/E1_ekstrak_tanpa_sampel[[#This Row],[Column4]]</f>
        <v>-0.25000000000000006</v>
      </c>
      <c r="F50" s="4">
        <f>(E1_ekstrak_dengan_sampel[[#This Row],[Column5]]-E1_ekstrak_tanpa_sampel[[#This Row],[Column5]])/E1_ekstrak_tanpa_sampel[[#This Row],[Column5]]</f>
        <v>0</v>
      </c>
      <c r="G50" s="4">
        <f>(E1_ekstrak_dengan_sampel[[#This Row],[Column6]]-E1_ekstrak_tanpa_sampel[[#This Row],[Column6]])/E1_ekstrak_tanpa_sampel[[#This Row],[Column6]]</f>
        <v>0</v>
      </c>
      <c r="H50" s="4">
        <f>(E1_ekstrak_dengan_sampel[[#This Row],[Column7]]-E1_ekstrak_tanpa_sampel[[#This Row],[Column7]])/E1_ekstrak_tanpa_sampel[[#This Row],[Column7]]</f>
        <v>-0.1666666666666666</v>
      </c>
      <c r="I50" s="4">
        <f>(E1_ekstrak_dengan_sampel[[#This Row],[Column8]]-E1_ekstrak_tanpa_sampel[[#This Row],[Column8]])/E1_ekstrak_tanpa_sampel[[#This Row],[Column8]]</f>
        <v>0</v>
      </c>
      <c r="J50" s="4">
        <f>(E1_ekstrak_dengan_sampel[[#This Row],[Column9]]-E1_ekstrak_tanpa_sampel[[#This Row],[Column9]])/E1_ekstrak_tanpa_sampel[[#This Row],[Column9]]</f>
        <v>0</v>
      </c>
    </row>
    <row r="51" spans="2:10" x14ac:dyDescent="0.25">
      <c r="B51" s="4">
        <f>(E1_ekstrak_dengan_sampel[[#This Row],[Column1]]-E1_ekstrak_tanpa_sampel[[#This Row],[Column1]])/E1_ekstrak_tanpa_sampel[[#This Row],[Column1]]</f>
        <v>0</v>
      </c>
      <c r="C51" s="4">
        <f>(E1_ekstrak_dengan_sampel[[#This Row],[Column2]]-E1_ekstrak_tanpa_sampel[[#This Row],[Column2]])/E1_ekstrak_tanpa_sampel[[#This Row],[Column2]]</f>
        <v>-7.142857142857148E-2</v>
      </c>
      <c r="D51" s="4">
        <f>(E1_ekstrak_dengan_sampel[[#This Row],[Column3]]-E1_ekstrak_tanpa_sampel[[#This Row],[Column3]])/E1_ekstrak_tanpa_sampel[[#This Row],[Column3]]</f>
        <v>-5.6818181818181872E-3</v>
      </c>
      <c r="E51" s="4">
        <f>(E1_ekstrak_dengan_sampel[[#This Row],[Column4]]-E1_ekstrak_tanpa_sampel[[#This Row],[Column4]])/E1_ekstrak_tanpa_sampel[[#This Row],[Column4]]</f>
        <v>-0.14285714285714296</v>
      </c>
      <c r="F51" s="4">
        <f>(E1_ekstrak_dengan_sampel[[#This Row],[Column5]]-E1_ekstrak_tanpa_sampel[[#This Row],[Column5]])/E1_ekstrak_tanpa_sampel[[#This Row],[Column5]]</f>
        <v>0</v>
      </c>
      <c r="G51" s="4">
        <f>(E1_ekstrak_dengan_sampel[[#This Row],[Column6]]-E1_ekstrak_tanpa_sampel[[#This Row],[Column6]])/E1_ekstrak_tanpa_sampel[[#This Row],[Column6]]</f>
        <v>0</v>
      </c>
      <c r="H51" s="4">
        <f>(E1_ekstrak_dengan_sampel[[#This Row],[Column7]]-E1_ekstrak_tanpa_sampel[[#This Row],[Column7]])/E1_ekstrak_tanpa_sampel[[#This Row],[Column7]]</f>
        <v>-0.1666666666666666</v>
      </c>
      <c r="I51" s="4">
        <f>(E1_ekstrak_dengan_sampel[[#This Row],[Column8]]-E1_ekstrak_tanpa_sampel[[#This Row],[Column8]])/E1_ekstrak_tanpa_sampel[[#This Row],[Column8]]</f>
        <v>-0.25000000000000006</v>
      </c>
      <c r="J51" s="4">
        <f>(E1_ekstrak_dengan_sampel[[#This Row],[Column9]]-E1_ekstrak_tanpa_sampel[[#This Row],[Column9]])/E1_ekstrak_tanpa_sampel[[#This Row],[Column9]]</f>
        <v>0</v>
      </c>
    </row>
    <row r="52" spans="2:10" x14ac:dyDescent="0.25">
      <c r="B52" s="4">
        <f>(E1_ekstrak_dengan_sampel[[#This Row],[Column1]]-E1_ekstrak_tanpa_sampel[[#This Row],[Column1]])/E1_ekstrak_tanpa_sampel[[#This Row],[Column1]]</f>
        <v>0</v>
      </c>
      <c r="C52" s="4">
        <f>(E1_ekstrak_dengan_sampel[[#This Row],[Column2]]-E1_ekstrak_tanpa_sampel[[#This Row],[Column2]])/E1_ekstrak_tanpa_sampel[[#This Row],[Column2]]</f>
        <v>-7.142857142857148E-2</v>
      </c>
      <c r="D52" s="4">
        <f>(E1_ekstrak_dengan_sampel[[#This Row],[Column3]]-E1_ekstrak_tanpa_sampel[[#This Row],[Column3]])/E1_ekstrak_tanpa_sampel[[#This Row],[Column3]]</f>
        <v>0</v>
      </c>
      <c r="E52" s="4">
        <f>(E1_ekstrak_dengan_sampel[[#This Row],[Column4]]-E1_ekstrak_tanpa_sampel[[#This Row],[Column4]])/E1_ekstrak_tanpa_sampel[[#This Row],[Column4]]</f>
        <v>-0.14285714285714296</v>
      </c>
      <c r="F52" s="4">
        <f>(E1_ekstrak_dengan_sampel[[#This Row],[Column5]]-E1_ekstrak_tanpa_sampel[[#This Row],[Column5]])/E1_ekstrak_tanpa_sampel[[#This Row],[Column5]]</f>
        <v>0</v>
      </c>
      <c r="G52" s="4">
        <f>(E1_ekstrak_dengan_sampel[[#This Row],[Column6]]-E1_ekstrak_tanpa_sampel[[#This Row],[Column6]])/E1_ekstrak_tanpa_sampel[[#This Row],[Column6]]</f>
        <v>0</v>
      </c>
      <c r="H52" s="4">
        <f>(E1_ekstrak_dengan_sampel[[#This Row],[Column7]]-E1_ekstrak_tanpa_sampel[[#This Row],[Column7]])/E1_ekstrak_tanpa_sampel[[#This Row],[Column7]]</f>
        <v>-0.1666666666666666</v>
      </c>
      <c r="I52" s="4">
        <f>(E1_ekstrak_dengan_sampel[[#This Row],[Column8]]-E1_ekstrak_tanpa_sampel[[#This Row],[Column8]])/E1_ekstrak_tanpa_sampel[[#This Row],[Column8]]</f>
        <v>0</v>
      </c>
      <c r="J52" s="4">
        <f>(E1_ekstrak_dengan_sampel[[#This Row],[Column9]]-E1_ekstrak_tanpa_sampel[[#This Row],[Column9]])/E1_ekstrak_tanpa_sampel[[#This Row],[Column9]]</f>
        <v>0</v>
      </c>
    </row>
    <row r="53" spans="2:10" x14ac:dyDescent="0.25">
      <c r="B53" s="4">
        <f>(E1_ekstrak_dengan_sampel[[#This Row],[Column1]]-E1_ekstrak_tanpa_sampel[[#This Row],[Column1]])/E1_ekstrak_tanpa_sampel[[#This Row],[Column1]]</f>
        <v>0</v>
      </c>
      <c r="C53" s="4">
        <f>(E1_ekstrak_dengan_sampel[[#This Row],[Column2]]-E1_ekstrak_tanpa_sampel[[#This Row],[Column2]])/E1_ekstrak_tanpa_sampel[[#This Row],[Column2]]</f>
        <v>-7.142857142857148E-2</v>
      </c>
      <c r="D53" s="4">
        <f>(E1_ekstrak_dengan_sampel[[#This Row],[Column3]]-E1_ekstrak_tanpa_sampel[[#This Row],[Column3]])/E1_ekstrak_tanpa_sampel[[#This Row],[Column3]]</f>
        <v>-5.6818181818181872E-3</v>
      </c>
      <c r="E53" s="4">
        <f>(E1_ekstrak_dengan_sampel[[#This Row],[Column4]]-E1_ekstrak_tanpa_sampel[[#This Row],[Column4]])/E1_ekstrak_tanpa_sampel[[#This Row],[Column4]]</f>
        <v>-0.14285714285714296</v>
      </c>
      <c r="F53" s="4">
        <f>(E1_ekstrak_dengan_sampel[[#This Row],[Column5]]-E1_ekstrak_tanpa_sampel[[#This Row],[Column5]])/E1_ekstrak_tanpa_sampel[[#This Row],[Column5]]</f>
        <v>0</v>
      </c>
      <c r="G53" s="4">
        <f>(E1_ekstrak_dengan_sampel[[#This Row],[Column6]]-E1_ekstrak_tanpa_sampel[[#This Row],[Column6]])/E1_ekstrak_tanpa_sampel[[#This Row],[Column6]]</f>
        <v>0</v>
      </c>
      <c r="H53" s="4">
        <f>(E1_ekstrak_dengan_sampel[[#This Row],[Column7]]-E1_ekstrak_tanpa_sampel[[#This Row],[Column7]])/E1_ekstrak_tanpa_sampel[[#This Row],[Column7]]</f>
        <v>-0.1666666666666666</v>
      </c>
      <c r="I53" s="4">
        <f>(E1_ekstrak_dengan_sampel[[#This Row],[Column8]]-E1_ekstrak_tanpa_sampel[[#This Row],[Column8]])/E1_ekstrak_tanpa_sampel[[#This Row],[Column8]]</f>
        <v>0</v>
      </c>
      <c r="J53" s="4">
        <f>(E1_ekstrak_dengan_sampel[[#This Row],[Column9]]-E1_ekstrak_tanpa_sampel[[#This Row],[Column9]])/E1_ekstrak_tanpa_sampel[[#This Row],[Column9]]</f>
        <v>0</v>
      </c>
    </row>
    <row r="54" spans="2:10" x14ac:dyDescent="0.25">
      <c r="B54" s="4">
        <f>(E1_ekstrak_dengan_sampel[[#This Row],[Column1]]-E1_ekstrak_tanpa_sampel[[#This Row],[Column1]])/E1_ekstrak_tanpa_sampel[[#This Row],[Column1]]</f>
        <v>0</v>
      </c>
      <c r="C54" s="4">
        <f>(E1_ekstrak_dengan_sampel[[#This Row],[Column2]]-E1_ekstrak_tanpa_sampel[[#This Row],[Column2]])/E1_ekstrak_tanpa_sampel[[#This Row],[Column2]]</f>
        <v>-7.142857142857148E-2</v>
      </c>
      <c r="D54" s="4">
        <f>(E1_ekstrak_dengan_sampel[[#This Row],[Column3]]-E1_ekstrak_tanpa_sampel[[#This Row],[Column3]])/E1_ekstrak_tanpa_sampel[[#This Row],[Column3]]</f>
        <v>-5.6818181818181872E-3</v>
      </c>
      <c r="E54" s="4">
        <f>(E1_ekstrak_dengan_sampel[[#This Row],[Column4]]-E1_ekstrak_tanpa_sampel[[#This Row],[Column4]])/E1_ekstrak_tanpa_sampel[[#This Row],[Column4]]</f>
        <v>-0.25000000000000006</v>
      </c>
      <c r="F54" s="4">
        <f>(E1_ekstrak_dengan_sampel[[#This Row],[Column5]]-E1_ekstrak_tanpa_sampel[[#This Row],[Column5]])/E1_ekstrak_tanpa_sampel[[#This Row],[Column5]]</f>
        <v>0</v>
      </c>
      <c r="G54" s="4">
        <f>(E1_ekstrak_dengan_sampel[[#This Row],[Column6]]-E1_ekstrak_tanpa_sampel[[#This Row],[Column6]])/E1_ekstrak_tanpa_sampel[[#This Row],[Column6]]</f>
        <v>0</v>
      </c>
      <c r="H54" s="4">
        <f>(E1_ekstrak_dengan_sampel[[#This Row],[Column7]]-E1_ekstrak_tanpa_sampel[[#This Row],[Column7]])/E1_ekstrak_tanpa_sampel[[#This Row],[Column7]]</f>
        <v>0</v>
      </c>
      <c r="I54" s="4">
        <f>(E1_ekstrak_dengan_sampel[[#This Row],[Column8]]-E1_ekstrak_tanpa_sampel[[#This Row],[Column8]])/E1_ekstrak_tanpa_sampel[[#This Row],[Column8]]</f>
        <v>0</v>
      </c>
      <c r="J54" s="4">
        <f>(E1_ekstrak_dengan_sampel[[#This Row],[Column9]]-E1_ekstrak_tanpa_sampel[[#This Row],[Column9]])/E1_ekstrak_tanpa_sampel[[#This Row],[Column9]]</f>
        <v>0</v>
      </c>
    </row>
    <row r="55" spans="2:10" x14ac:dyDescent="0.25">
      <c r="B55" s="4">
        <f>(E1_ekstrak_dengan_sampel[[#This Row],[Column1]]-E1_ekstrak_tanpa_sampel[[#This Row],[Column1]])/E1_ekstrak_tanpa_sampel[[#This Row],[Column1]]</f>
        <v>0</v>
      </c>
      <c r="C55" s="4">
        <f>(E1_ekstrak_dengan_sampel[[#This Row],[Column2]]-E1_ekstrak_tanpa_sampel[[#This Row],[Column2]])/E1_ekstrak_tanpa_sampel[[#This Row],[Column2]]</f>
        <v>-7.142857142857148E-2</v>
      </c>
      <c r="D55" s="4">
        <f>(E1_ekstrak_dengan_sampel[[#This Row],[Column3]]-E1_ekstrak_tanpa_sampel[[#This Row],[Column3]])/E1_ekstrak_tanpa_sampel[[#This Row],[Column3]]</f>
        <v>0</v>
      </c>
      <c r="E55" s="4">
        <f>(E1_ekstrak_dengan_sampel[[#This Row],[Column4]]-E1_ekstrak_tanpa_sampel[[#This Row],[Column4]])/E1_ekstrak_tanpa_sampel[[#This Row],[Column4]]</f>
        <v>-0.25000000000000006</v>
      </c>
      <c r="F55" s="4">
        <f>(E1_ekstrak_dengan_sampel[[#This Row],[Column5]]-E1_ekstrak_tanpa_sampel[[#This Row],[Column5]])/E1_ekstrak_tanpa_sampel[[#This Row],[Column5]]</f>
        <v>0</v>
      </c>
      <c r="G55" s="4">
        <f>(E1_ekstrak_dengan_sampel[[#This Row],[Column6]]-E1_ekstrak_tanpa_sampel[[#This Row],[Column6]])/E1_ekstrak_tanpa_sampel[[#This Row],[Column6]]</f>
        <v>0</v>
      </c>
      <c r="H55" s="4">
        <f>(E1_ekstrak_dengan_sampel[[#This Row],[Column7]]-E1_ekstrak_tanpa_sampel[[#This Row],[Column7]])/E1_ekstrak_tanpa_sampel[[#This Row],[Column7]]</f>
        <v>-0.1666666666666666</v>
      </c>
      <c r="I55" s="4">
        <f>(E1_ekstrak_dengan_sampel[[#This Row],[Column8]]-E1_ekstrak_tanpa_sampel[[#This Row],[Column8]])/E1_ekstrak_tanpa_sampel[[#This Row],[Column8]]</f>
        <v>0</v>
      </c>
      <c r="J55" s="4">
        <f>(E1_ekstrak_dengan_sampel[[#This Row],[Column9]]-E1_ekstrak_tanpa_sampel[[#This Row],[Column9]])/E1_ekstrak_tanpa_sampel[[#This Row],[Column9]]</f>
        <v>0</v>
      </c>
    </row>
    <row r="56" spans="2:10" x14ac:dyDescent="0.25">
      <c r="B56" s="4">
        <f>(E1_ekstrak_dengan_sampel[[#This Row],[Column1]]-E1_ekstrak_tanpa_sampel[[#This Row],[Column1]])/E1_ekstrak_tanpa_sampel[[#This Row],[Column1]]</f>
        <v>0</v>
      </c>
      <c r="C56" s="4">
        <f>(E1_ekstrak_dengan_sampel[[#This Row],[Column2]]-E1_ekstrak_tanpa_sampel[[#This Row],[Column2]])/E1_ekstrak_tanpa_sampel[[#This Row],[Column2]]</f>
        <v>-7.142857142857148E-2</v>
      </c>
      <c r="D56" s="4">
        <f>(E1_ekstrak_dengan_sampel[[#This Row],[Column3]]-E1_ekstrak_tanpa_sampel[[#This Row],[Column3]])/E1_ekstrak_tanpa_sampel[[#This Row],[Column3]]</f>
        <v>0</v>
      </c>
      <c r="E56" s="4">
        <f>(E1_ekstrak_dengan_sampel[[#This Row],[Column4]]-E1_ekstrak_tanpa_sampel[[#This Row],[Column4]])/E1_ekstrak_tanpa_sampel[[#This Row],[Column4]]</f>
        <v>-0.14285714285714296</v>
      </c>
      <c r="F56" s="4">
        <f>(E1_ekstrak_dengan_sampel[[#This Row],[Column5]]-E1_ekstrak_tanpa_sampel[[#This Row],[Column5]])/E1_ekstrak_tanpa_sampel[[#This Row],[Column5]]</f>
        <v>0</v>
      </c>
      <c r="G56" s="4">
        <f>(E1_ekstrak_dengan_sampel[[#This Row],[Column6]]-E1_ekstrak_tanpa_sampel[[#This Row],[Column6]])/E1_ekstrak_tanpa_sampel[[#This Row],[Column6]]</f>
        <v>0</v>
      </c>
      <c r="H56" s="4">
        <f>(E1_ekstrak_dengan_sampel[[#This Row],[Column7]]-E1_ekstrak_tanpa_sampel[[#This Row],[Column7]])/E1_ekstrak_tanpa_sampel[[#This Row],[Column7]]</f>
        <v>-0.1666666666666666</v>
      </c>
      <c r="I56" s="4">
        <f>(E1_ekstrak_dengan_sampel[[#This Row],[Column8]]-E1_ekstrak_tanpa_sampel[[#This Row],[Column8]])/E1_ekstrak_tanpa_sampel[[#This Row],[Column8]]</f>
        <v>0</v>
      </c>
      <c r="J56" s="4">
        <f>(E1_ekstrak_dengan_sampel[[#This Row],[Column9]]-E1_ekstrak_tanpa_sampel[[#This Row],[Column9]])/E1_ekstrak_tanpa_sampel[[#This Row],[Column9]]</f>
        <v>0</v>
      </c>
    </row>
    <row r="57" spans="2:10" x14ac:dyDescent="0.25">
      <c r="B57" s="4">
        <f>(E1_ekstrak_dengan_sampel[[#This Row],[Column1]]-E1_ekstrak_tanpa_sampel[[#This Row],[Column1]])/E1_ekstrak_tanpa_sampel[[#This Row],[Column1]]</f>
        <v>0</v>
      </c>
      <c r="C57" s="4">
        <f>(E1_ekstrak_dengan_sampel[[#This Row],[Column2]]-E1_ekstrak_tanpa_sampel[[#This Row],[Column2]])/E1_ekstrak_tanpa_sampel[[#This Row],[Column2]]</f>
        <v>-0.13333333333333328</v>
      </c>
      <c r="D57" s="4">
        <f>(E1_ekstrak_dengan_sampel[[#This Row],[Column3]]-E1_ekstrak_tanpa_sampel[[#This Row],[Column3]])/E1_ekstrak_tanpa_sampel[[#This Row],[Column3]]</f>
        <v>0</v>
      </c>
      <c r="E57" s="4">
        <f>(E1_ekstrak_dengan_sampel[[#This Row],[Column4]]-E1_ekstrak_tanpa_sampel[[#This Row],[Column4]])/E1_ekstrak_tanpa_sampel[[#This Row],[Column4]]</f>
        <v>-0.25000000000000006</v>
      </c>
      <c r="F57" s="4">
        <f>(E1_ekstrak_dengan_sampel[[#This Row],[Column5]]-E1_ekstrak_tanpa_sampel[[#This Row],[Column5]])/E1_ekstrak_tanpa_sampel[[#This Row],[Column5]]</f>
        <v>0</v>
      </c>
      <c r="G57" s="4">
        <f>(E1_ekstrak_dengan_sampel[[#This Row],[Column6]]-E1_ekstrak_tanpa_sampel[[#This Row],[Column6]])/E1_ekstrak_tanpa_sampel[[#This Row],[Column6]]</f>
        <v>0</v>
      </c>
      <c r="H57" s="4">
        <f>(E1_ekstrak_dengan_sampel[[#This Row],[Column7]]-E1_ekstrak_tanpa_sampel[[#This Row],[Column7]])/E1_ekstrak_tanpa_sampel[[#This Row],[Column7]]</f>
        <v>-0.1666666666666666</v>
      </c>
      <c r="I57" s="4">
        <f>(E1_ekstrak_dengan_sampel[[#This Row],[Column8]]-E1_ekstrak_tanpa_sampel[[#This Row],[Column8]])/E1_ekstrak_tanpa_sampel[[#This Row],[Column8]]</f>
        <v>0</v>
      </c>
      <c r="J57" s="4">
        <f>(E1_ekstrak_dengan_sampel[[#This Row],[Column9]]-E1_ekstrak_tanpa_sampel[[#This Row],[Column9]])/E1_ekstrak_tanpa_sampel[[#This Row],[Column9]]</f>
        <v>0</v>
      </c>
    </row>
    <row r="58" spans="2:10" x14ac:dyDescent="0.25">
      <c r="B58" s="4">
        <f>(E1_ekstrak_dengan_sampel[[#This Row],[Column1]]-E1_ekstrak_tanpa_sampel[[#This Row],[Column1]])/E1_ekstrak_tanpa_sampel[[#This Row],[Column1]]</f>
        <v>0</v>
      </c>
      <c r="C58" s="4">
        <f>(E1_ekstrak_dengan_sampel[[#This Row],[Column2]]-E1_ekstrak_tanpa_sampel[[#This Row],[Column2]])/E1_ekstrak_tanpa_sampel[[#This Row],[Column2]]</f>
        <v>-7.142857142857148E-2</v>
      </c>
      <c r="D58" s="4">
        <f>(E1_ekstrak_dengan_sampel[[#This Row],[Column3]]-E1_ekstrak_tanpa_sampel[[#This Row],[Column3]])/E1_ekstrak_tanpa_sampel[[#This Row],[Column3]]</f>
        <v>-5.6818181818181872E-3</v>
      </c>
      <c r="E58" s="4">
        <f>(E1_ekstrak_dengan_sampel[[#This Row],[Column4]]-E1_ekstrak_tanpa_sampel[[#This Row],[Column4]])/E1_ekstrak_tanpa_sampel[[#This Row],[Column4]]</f>
        <v>-0.14285714285714296</v>
      </c>
      <c r="F58" s="4">
        <f>(E1_ekstrak_dengan_sampel[[#This Row],[Column5]]-E1_ekstrak_tanpa_sampel[[#This Row],[Column5]])/E1_ekstrak_tanpa_sampel[[#This Row],[Column5]]</f>
        <v>0</v>
      </c>
      <c r="G58" s="4">
        <f>(E1_ekstrak_dengan_sampel[[#This Row],[Column6]]-E1_ekstrak_tanpa_sampel[[#This Row],[Column6]])/E1_ekstrak_tanpa_sampel[[#This Row],[Column6]]</f>
        <v>0</v>
      </c>
      <c r="H58" s="4">
        <f>(E1_ekstrak_dengan_sampel[[#This Row],[Column7]]-E1_ekstrak_tanpa_sampel[[#This Row],[Column7]])/E1_ekstrak_tanpa_sampel[[#This Row],[Column7]]</f>
        <v>-0.1666666666666666</v>
      </c>
      <c r="I58" s="4">
        <f>(E1_ekstrak_dengan_sampel[[#This Row],[Column8]]-E1_ekstrak_tanpa_sampel[[#This Row],[Column8]])/E1_ekstrak_tanpa_sampel[[#This Row],[Column8]]</f>
        <v>0</v>
      </c>
      <c r="J58" s="4">
        <f>(E1_ekstrak_dengan_sampel[[#This Row],[Column9]]-E1_ekstrak_tanpa_sampel[[#This Row],[Column9]])/E1_ekstrak_tanpa_sampel[[#This Row],[Column9]]</f>
        <v>0</v>
      </c>
    </row>
    <row r="59" spans="2:10" x14ac:dyDescent="0.25">
      <c r="B59" s="4">
        <f>(E1_ekstrak_dengan_sampel[[#This Row],[Column1]]-E1_ekstrak_tanpa_sampel[[#This Row],[Column1]])/E1_ekstrak_tanpa_sampel[[#This Row],[Column1]]</f>
        <v>0</v>
      </c>
      <c r="C59" s="4">
        <f>(E1_ekstrak_dengan_sampel[[#This Row],[Column2]]-E1_ekstrak_tanpa_sampel[[#This Row],[Column2]])/E1_ekstrak_tanpa_sampel[[#This Row],[Column2]]</f>
        <v>-7.142857142857148E-2</v>
      </c>
      <c r="D59" s="4">
        <f>(E1_ekstrak_dengan_sampel[[#This Row],[Column3]]-E1_ekstrak_tanpa_sampel[[#This Row],[Column3]])/E1_ekstrak_tanpa_sampel[[#This Row],[Column3]]</f>
        <v>-5.6818181818181872E-3</v>
      </c>
      <c r="E59" s="4">
        <f>(E1_ekstrak_dengan_sampel[[#This Row],[Column4]]-E1_ekstrak_tanpa_sampel[[#This Row],[Column4]])/E1_ekstrak_tanpa_sampel[[#This Row],[Column4]]</f>
        <v>-0.14285714285714296</v>
      </c>
      <c r="F59" s="4">
        <f>(E1_ekstrak_dengan_sampel[[#This Row],[Column5]]-E1_ekstrak_tanpa_sampel[[#This Row],[Column5]])/E1_ekstrak_tanpa_sampel[[#This Row],[Column5]]</f>
        <v>0</v>
      </c>
      <c r="G59" s="4">
        <f>(E1_ekstrak_dengan_sampel[[#This Row],[Column6]]-E1_ekstrak_tanpa_sampel[[#This Row],[Column6]])/E1_ekstrak_tanpa_sampel[[#This Row],[Column6]]</f>
        <v>0</v>
      </c>
      <c r="H59" s="4">
        <f>(E1_ekstrak_dengan_sampel[[#This Row],[Column7]]-E1_ekstrak_tanpa_sampel[[#This Row],[Column7]])/E1_ekstrak_tanpa_sampel[[#This Row],[Column7]]</f>
        <v>-0.1666666666666666</v>
      </c>
      <c r="I59" s="4">
        <f>(E1_ekstrak_dengan_sampel[[#This Row],[Column8]]-E1_ekstrak_tanpa_sampel[[#This Row],[Column8]])/E1_ekstrak_tanpa_sampel[[#This Row],[Column8]]</f>
        <v>0</v>
      </c>
      <c r="J59" s="4">
        <f>(E1_ekstrak_dengan_sampel[[#This Row],[Column9]]-E1_ekstrak_tanpa_sampel[[#This Row],[Column9]])/E1_ekstrak_tanpa_sampel[[#This Row],[Column9]]</f>
        <v>0</v>
      </c>
    </row>
    <row r="60" spans="2:10" x14ac:dyDescent="0.25">
      <c r="B60" s="4">
        <f>(E1_ekstrak_dengan_sampel[[#This Row],[Column1]]-E1_ekstrak_tanpa_sampel[[#This Row],[Column1]])/E1_ekstrak_tanpa_sampel[[#This Row],[Column1]]</f>
        <v>0</v>
      </c>
      <c r="C60" s="4">
        <f>(E1_ekstrak_dengan_sampel[[#This Row],[Column2]]-E1_ekstrak_tanpa_sampel[[#This Row],[Column2]])/E1_ekstrak_tanpa_sampel[[#This Row],[Column2]]</f>
        <v>0</v>
      </c>
      <c r="D60" s="4">
        <f>(E1_ekstrak_dengan_sampel[[#This Row],[Column3]]-E1_ekstrak_tanpa_sampel[[#This Row],[Column3]])/E1_ekstrak_tanpa_sampel[[#This Row],[Column3]]</f>
        <v>0</v>
      </c>
      <c r="E60" s="4">
        <f>(E1_ekstrak_dengan_sampel[[#This Row],[Column4]]-E1_ekstrak_tanpa_sampel[[#This Row],[Column4]])/E1_ekstrak_tanpa_sampel[[#This Row],[Column4]]</f>
        <v>-0.14285714285714296</v>
      </c>
      <c r="F60" s="4">
        <f>(E1_ekstrak_dengan_sampel[[#This Row],[Column5]]-E1_ekstrak_tanpa_sampel[[#This Row],[Column5]])/E1_ekstrak_tanpa_sampel[[#This Row],[Column5]]</f>
        <v>0</v>
      </c>
      <c r="G60" s="4">
        <f>(E1_ekstrak_dengan_sampel[[#This Row],[Column6]]-E1_ekstrak_tanpa_sampel[[#This Row],[Column6]])/E1_ekstrak_tanpa_sampel[[#This Row],[Column6]]</f>
        <v>0</v>
      </c>
      <c r="H60" s="4">
        <f>(E1_ekstrak_dengan_sampel[[#This Row],[Column7]]-E1_ekstrak_tanpa_sampel[[#This Row],[Column7]])/E1_ekstrak_tanpa_sampel[[#This Row],[Column7]]</f>
        <v>-0.1666666666666666</v>
      </c>
      <c r="I60" s="4">
        <f>(E1_ekstrak_dengan_sampel[[#This Row],[Column8]]-E1_ekstrak_tanpa_sampel[[#This Row],[Column8]])/E1_ekstrak_tanpa_sampel[[#This Row],[Column8]]</f>
        <v>0</v>
      </c>
      <c r="J60" s="4">
        <f>(E1_ekstrak_dengan_sampel[[#This Row],[Column9]]-E1_ekstrak_tanpa_sampel[[#This Row],[Column9]])/E1_ekstrak_tanpa_sampel[[#This Row],[Column9]]</f>
        <v>0</v>
      </c>
    </row>
    <row r="61" spans="2:10" x14ac:dyDescent="0.25">
      <c r="B61" s="4">
        <f>(E1_ekstrak_dengan_sampel[[#This Row],[Column1]]-E1_ekstrak_tanpa_sampel[[#This Row],[Column1]])/E1_ekstrak_tanpa_sampel[[#This Row],[Column1]]</f>
        <v>0</v>
      </c>
      <c r="C61" s="4">
        <f>(E1_ekstrak_dengan_sampel[[#This Row],[Column2]]-E1_ekstrak_tanpa_sampel[[#This Row],[Column2]])/E1_ekstrak_tanpa_sampel[[#This Row],[Column2]]</f>
        <v>-7.142857142857148E-2</v>
      </c>
      <c r="D61" s="4">
        <f>(E1_ekstrak_dengan_sampel[[#This Row],[Column3]]-E1_ekstrak_tanpa_sampel[[#This Row],[Column3]])/E1_ekstrak_tanpa_sampel[[#This Row],[Column3]]</f>
        <v>0</v>
      </c>
      <c r="E61" s="4">
        <f>(E1_ekstrak_dengan_sampel[[#This Row],[Column4]]-E1_ekstrak_tanpa_sampel[[#This Row],[Column4]])/E1_ekstrak_tanpa_sampel[[#This Row],[Column4]]</f>
        <v>-0.14285714285714296</v>
      </c>
      <c r="F61" s="4">
        <f>(E1_ekstrak_dengan_sampel[[#This Row],[Column5]]-E1_ekstrak_tanpa_sampel[[#This Row],[Column5]])/E1_ekstrak_tanpa_sampel[[#This Row],[Column5]]</f>
        <v>0</v>
      </c>
      <c r="G61" s="4">
        <f>(E1_ekstrak_dengan_sampel[[#This Row],[Column6]]-E1_ekstrak_tanpa_sampel[[#This Row],[Column6]])/E1_ekstrak_tanpa_sampel[[#This Row],[Column6]]</f>
        <v>0</v>
      </c>
      <c r="H61" s="4">
        <f>(E1_ekstrak_dengan_sampel[[#This Row],[Column7]]-E1_ekstrak_tanpa_sampel[[#This Row],[Column7]])/E1_ekstrak_tanpa_sampel[[#This Row],[Column7]]</f>
        <v>0</v>
      </c>
      <c r="I61" s="4">
        <f>(E1_ekstrak_dengan_sampel[[#This Row],[Column8]]-E1_ekstrak_tanpa_sampel[[#This Row],[Column8]])/E1_ekstrak_tanpa_sampel[[#This Row],[Column8]]</f>
        <v>0</v>
      </c>
      <c r="J61" s="4">
        <f>(E1_ekstrak_dengan_sampel[[#This Row],[Column9]]-E1_ekstrak_tanpa_sampel[[#This Row],[Column9]])/E1_ekstrak_tanpa_sampel[[#This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4B10-8174-423F-BCBE-3EC3DB9ABDF0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 s="4">
        <f>(E2_ekstrak_dengan_sampel[[#This Row],[Column1]]-E2_ekstrak_tanpa_sampel[[#This Row],[Column1]])/E2_ekstrak_tanpa_sampel[[#This Row],[Column1]]</f>
        <v>0</v>
      </c>
      <c r="C2" s="4">
        <f>(E2_ekstrak_dengan_sampel[[#This Row],[Column2]]-E2_ekstrak_tanpa_sampel[[#This Row],[Column2]])/E2_ekstrak_tanpa_sampel[[#This Row],[Column2]]</f>
        <v>0.15384615384615377</v>
      </c>
      <c r="D2" s="4">
        <f>(E2_ekstrak_dengan_sampel[[#This Row],[Column3]]-E2_ekstrak_tanpa_sampel[[#This Row],[Column3]])/E2_ekstrak_tanpa_sampel[[#This Row],[Column3]]</f>
        <v>-5.7471264367816147E-2</v>
      </c>
      <c r="E2" s="4">
        <f>(E2_ekstrak_dengan_sampel[[#This Row],[Column4]]-E2_ekstrak_tanpa_sampel[[#This Row],[Column4]])/E2_ekstrak_tanpa_sampel[[#This Row],[Column4]]</f>
        <v>0.16666666666666682</v>
      </c>
      <c r="F2" s="4">
        <f>(E2_ekstrak_dengan_sampel[[#This Row],[Column5]]-E2_ekstrak_tanpa_sampel[[#This Row],[Column5]])/E2_ekstrak_tanpa_sampel[[#This Row],[Column5]]</f>
        <v>0</v>
      </c>
      <c r="G2" s="4">
        <f>(E2_ekstrak_dengan_sampel[[#This Row],[Column6]]-E2_ekstrak_tanpa_sampel[[#This Row],[Column6]])/E2_ekstrak_tanpa_sampel[[#This Row],[Column6]]</f>
        <v>0</v>
      </c>
      <c r="H2" s="4">
        <f>(E2_ekstrak_dengan_sampel[[#This Row],[Column7]]-E2_ekstrak_tanpa_sampel[[#This Row],[Column7]])/E2_ekstrak_tanpa_sampel[[#This Row],[Column7]]</f>
        <v>0</v>
      </c>
      <c r="I2" s="4">
        <f>(E2_ekstrak_dengan_sampel[[#This Row],[Column8]]-E2_ekstrak_tanpa_sampel[[#This Row],[Column8]])/E2_ekstrak_tanpa_sampel[[#This Row],[Column8]]</f>
        <v>0</v>
      </c>
      <c r="J2" s="4">
        <f>(E2_ekstrak_dengan_sampel[[#This Row],[Column9]]-E2_ekstrak_tanpa_sampel[[#This Row],[Column9]])/E2_ekstrak_tanpa_sampel[[#This Row],[Column9]]</f>
        <v>0</v>
      </c>
    </row>
    <row r="3" spans="2:10" x14ac:dyDescent="0.25">
      <c r="B3" s="4">
        <f>(E2_ekstrak_dengan_sampel[[#This Row],[Column1]]-E2_ekstrak_tanpa_sampel[[#This Row],[Column1]])/E2_ekstrak_tanpa_sampel[[#This Row],[Column1]]</f>
        <v>0</v>
      </c>
      <c r="C3" s="4">
        <f>(E2_ekstrak_dengan_sampel[[#This Row],[Column2]]-E2_ekstrak_tanpa_sampel[[#This Row],[Column2]])/E2_ekstrak_tanpa_sampel[[#This Row],[Column2]]</f>
        <v>-7.6923076923076983E-2</v>
      </c>
      <c r="D3" s="4">
        <f>(E2_ekstrak_dengan_sampel[[#This Row],[Column3]]-E2_ekstrak_tanpa_sampel[[#This Row],[Column3]])/E2_ekstrak_tanpa_sampel[[#This Row],[Column3]]</f>
        <v>-5.1428571428571476E-2</v>
      </c>
      <c r="E3" s="4">
        <f>(E2_ekstrak_dengan_sampel[[#This Row],[Column4]]-E2_ekstrak_tanpa_sampel[[#This Row],[Column4]])/E2_ekstrak_tanpa_sampel[[#This Row],[Column4]]</f>
        <v>0.16666666666666682</v>
      </c>
      <c r="F3" s="4">
        <f>(E2_ekstrak_dengan_sampel[[#This Row],[Column5]]-E2_ekstrak_tanpa_sampel[[#This Row],[Column5]])/E2_ekstrak_tanpa_sampel[[#This Row],[Column5]]</f>
        <v>0</v>
      </c>
      <c r="G3" s="4">
        <f>(E2_ekstrak_dengan_sampel[[#This Row],[Column6]]-E2_ekstrak_tanpa_sampel[[#This Row],[Column6]])/E2_ekstrak_tanpa_sampel[[#This Row],[Column6]]</f>
        <v>0</v>
      </c>
      <c r="H3" s="4">
        <f>(E2_ekstrak_dengan_sampel[[#This Row],[Column7]]-E2_ekstrak_tanpa_sampel[[#This Row],[Column7]])/E2_ekstrak_tanpa_sampel[[#This Row],[Column7]]</f>
        <v>0</v>
      </c>
      <c r="I3" s="4">
        <f>(E2_ekstrak_dengan_sampel[[#This Row],[Column8]]-E2_ekstrak_tanpa_sampel[[#This Row],[Column8]])/E2_ekstrak_tanpa_sampel[[#This Row],[Column8]]</f>
        <v>0</v>
      </c>
      <c r="J3" s="4">
        <f>(E2_ekstrak_dengan_sampel[[#This Row],[Column9]]-E2_ekstrak_tanpa_sampel[[#This Row],[Column9]])/E2_ekstrak_tanpa_sampel[[#This Row],[Column9]]</f>
        <v>0</v>
      </c>
    </row>
    <row r="4" spans="2:10" x14ac:dyDescent="0.25">
      <c r="B4" s="4">
        <f>(E2_ekstrak_dengan_sampel[[#This Row],[Column1]]-E2_ekstrak_tanpa_sampel[[#This Row],[Column1]])/E2_ekstrak_tanpa_sampel[[#This Row],[Column1]]</f>
        <v>0</v>
      </c>
      <c r="C4" s="4">
        <f>(E2_ekstrak_dengan_sampel[[#This Row],[Column2]]-E2_ekstrak_tanpa_sampel[[#This Row],[Column2]])/E2_ekstrak_tanpa_sampel[[#This Row],[Column2]]</f>
        <v>-0.15384615384615388</v>
      </c>
      <c r="D4" s="4">
        <f>(E2_ekstrak_dengan_sampel[[#This Row],[Column3]]-E2_ekstrak_tanpa_sampel[[#This Row],[Column3]])/E2_ekstrak_tanpa_sampel[[#This Row],[Column3]]</f>
        <v>-4.5714285714285756E-2</v>
      </c>
      <c r="E4" s="4">
        <f>(E2_ekstrak_dengan_sampel[[#This Row],[Column4]]-E2_ekstrak_tanpa_sampel[[#This Row],[Column4]])/E2_ekstrak_tanpa_sampel[[#This Row],[Column4]]</f>
        <v>0.16666666666666682</v>
      </c>
      <c r="F4" s="4">
        <f>(E2_ekstrak_dengan_sampel[[#This Row],[Column5]]-E2_ekstrak_tanpa_sampel[[#This Row],[Column5]])/E2_ekstrak_tanpa_sampel[[#This Row],[Column5]]</f>
        <v>0</v>
      </c>
      <c r="G4" s="4">
        <f>(E2_ekstrak_dengan_sampel[[#This Row],[Column6]]-E2_ekstrak_tanpa_sampel[[#This Row],[Column6]])/E2_ekstrak_tanpa_sampel[[#This Row],[Column6]]</f>
        <v>0</v>
      </c>
      <c r="H4" s="4">
        <f>(E2_ekstrak_dengan_sampel[[#This Row],[Column7]]-E2_ekstrak_tanpa_sampel[[#This Row],[Column7]])/E2_ekstrak_tanpa_sampel[[#This Row],[Column7]]</f>
        <v>0.1999999999999999</v>
      </c>
      <c r="I4" s="4">
        <f>(E2_ekstrak_dengan_sampel[[#This Row],[Column8]]-E2_ekstrak_tanpa_sampel[[#This Row],[Column8]])/E2_ekstrak_tanpa_sampel[[#This Row],[Column8]]</f>
        <v>0</v>
      </c>
      <c r="J4" s="4">
        <f>(E2_ekstrak_dengan_sampel[[#This Row],[Column9]]-E2_ekstrak_tanpa_sampel[[#This Row],[Column9]])/E2_ekstrak_tanpa_sampel[[#This Row],[Column9]]</f>
        <v>0</v>
      </c>
    </row>
    <row r="5" spans="2:10" x14ac:dyDescent="0.25">
      <c r="B5" s="4">
        <f>(E2_ekstrak_dengan_sampel[[#This Row],[Column1]]-E2_ekstrak_tanpa_sampel[[#This Row],[Column1]])/E2_ekstrak_tanpa_sampel[[#This Row],[Column1]]</f>
        <v>0</v>
      </c>
      <c r="C5" s="4">
        <f>(E2_ekstrak_dengan_sampel[[#This Row],[Column2]]-E2_ekstrak_tanpa_sampel[[#This Row],[Column2]])/E2_ekstrak_tanpa_sampel[[#This Row],[Column2]]</f>
        <v>-7.6923076923076983E-2</v>
      </c>
      <c r="D5" s="4">
        <f>(E2_ekstrak_dengan_sampel[[#This Row],[Column3]]-E2_ekstrak_tanpa_sampel[[#This Row],[Column3]])/E2_ekstrak_tanpa_sampel[[#This Row],[Column3]]</f>
        <v>-4.5714285714285756E-2</v>
      </c>
      <c r="E5" s="4">
        <f>(E2_ekstrak_dengan_sampel[[#This Row],[Column4]]-E2_ekstrak_tanpa_sampel[[#This Row],[Column4]])/E2_ekstrak_tanpa_sampel[[#This Row],[Column4]]</f>
        <v>0.16666666666666682</v>
      </c>
      <c r="F5" s="4">
        <f>(E2_ekstrak_dengan_sampel[[#This Row],[Column5]]-E2_ekstrak_tanpa_sampel[[#This Row],[Column5]])/E2_ekstrak_tanpa_sampel[[#This Row],[Column5]]</f>
        <v>0</v>
      </c>
      <c r="G5" s="4">
        <f>(E2_ekstrak_dengan_sampel[[#This Row],[Column6]]-E2_ekstrak_tanpa_sampel[[#This Row],[Column6]])/E2_ekstrak_tanpa_sampel[[#This Row],[Column6]]</f>
        <v>0</v>
      </c>
      <c r="H5" s="4">
        <f>(E2_ekstrak_dengan_sampel[[#This Row],[Column7]]-E2_ekstrak_tanpa_sampel[[#This Row],[Column7]])/E2_ekstrak_tanpa_sampel[[#This Row],[Column7]]</f>
        <v>0.1999999999999999</v>
      </c>
      <c r="I5" s="4">
        <f>(E2_ekstrak_dengan_sampel[[#This Row],[Column8]]-E2_ekstrak_tanpa_sampel[[#This Row],[Column8]])/E2_ekstrak_tanpa_sampel[[#This Row],[Column8]]</f>
        <v>0</v>
      </c>
      <c r="J5" s="4">
        <f>(E2_ekstrak_dengan_sampel[[#This Row],[Column9]]-E2_ekstrak_tanpa_sampel[[#This Row],[Column9]])/E2_ekstrak_tanpa_sampel[[#This Row],[Column9]]</f>
        <v>0</v>
      </c>
    </row>
    <row r="6" spans="2:10" x14ac:dyDescent="0.25">
      <c r="B6" s="4">
        <f>(E2_ekstrak_dengan_sampel[[#This Row],[Column1]]-E2_ekstrak_tanpa_sampel[[#This Row],[Column1]])/E2_ekstrak_tanpa_sampel[[#This Row],[Column1]]</f>
        <v>0</v>
      </c>
      <c r="C6" s="4">
        <f>(E2_ekstrak_dengan_sampel[[#This Row],[Column2]]-E2_ekstrak_tanpa_sampel[[#This Row],[Column2]])/E2_ekstrak_tanpa_sampel[[#This Row],[Column2]]</f>
        <v>-0.15384615384615388</v>
      </c>
      <c r="D6" s="4">
        <f>(E2_ekstrak_dengan_sampel[[#This Row],[Column3]]-E2_ekstrak_tanpa_sampel[[#This Row],[Column3]])/E2_ekstrak_tanpa_sampel[[#This Row],[Column3]]</f>
        <v>-4.5714285714285756E-2</v>
      </c>
      <c r="E6" s="4">
        <f>(E2_ekstrak_dengan_sampel[[#This Row],[Column4]]-E2_ekstrak_tanpa_sampel[[#This Row],[Column4]])/E2_ekstrak_tanpa_sampel[[#This Row],[Column4]]</f>
        <v>0.16666666666666682</v>
      </c>
      <c r="F6" s="4">
        <f>(E2_ekstrak_dengan_sampel[[#This Row],[Column5]]-E2_ekstrak_tanpa_sampel[[#This Row],[Column5]])/E2_ekstrak_tanpa_sampel[[#This Row],[Column5]]</f>
        <v>0</v>
      </c>
      <c r="G6" s="4">
        <f>(E2_ekstrak_dengan_sampel[[#This Row],[Column6]]-E2_ekstrak_tanpa_sampel[[#This Row],[Column6]])/E2_ekstrak_tanpa_sampel[[#This Row],[Column6]]</f>
        <v>0</v>
      </c>
      <c r="H6" s="4">
        <f>(E2_ekstrak_dengan_sampel[[#This Row],[Column7]]-E2_ekstrak_tanpa_sampel[[#This Row],[Column7]])/E2_ekstrak_tanpa_sampel[[#This Row],[Column7]]</f>
        <v>0</v>
      </c>
      <c r="I6" s="4">
        <f>(E2_ekstrak_dengan_sampel[[#This Row],[Column8]]-E2_ekstrak_tanpa_sampel[[#This Row],[Column8]])/E2_ekstrak_tanpa_sampel[[#This Row],[Column8]]</f>
        <v>0</v>
      </c>
      <c r="J6" s="4">
        <f>(E2_ekstrak_dengan_sampel[[#This Row],[Column9]]-E2_ekstrak_tanpa_sampel[[#This Row],[Column9]])/E2_ekstrak_tanpa_sampel[[#This Row],[Column9]]</f>
        <v>0</v>
      </c>
    </row>
    <row r="7" spans="2:10" x14ac:dyDescent="0.25">
      <c r="B7" s="4">
        <f>(E2_ekstrak_dengan_sampel[[#This Row],[Column1]]-E2_ekstrak_tanpa_sampel[[#This Row],[Column1]])/E2_ekstrak_tanpa_sampel[[#This Row],[Column1]]</f>
        <v>0</v>
      </c>
      <c r="C7" s="4">
        <f>(E2_ekstrak_dengan_sampel[[#This Row],[Column2]]-E2_ekstrak_tanpa_sampel[[#This Row],[Column2]])/E2_ekstrak_tanpa_sampel[[#This Row],[Column2]]</f>
        <v>-0.15384615384615388</v>
      </c>
      <c r="D7" s="4">
        <f>(E2_ekstrak_dengan_sampel[[#This Row],[Column3]]-E2_ekstrak_tanpa_sampel[[#This Row],[Column3]])/E2_ekstrak_tanpa_sampel[[#This Row],[Column3]]</f>
        <v>-4.5714285714285756E-2</v>
      </c>
      <c r="E7" s="4">
        <f>(E2_ekstrak_dengan_sampel[[#This Row],[Column4]]-E2_ekstrak_tanpa_sampel[[#This Row],[Column4]])/E2_ekstrak_tanpa_sampel[[#This Row],[Column4]]</f>
        <v>0.16666666666666682</v>
      </c>
      <c r="F7" s="4">
        <f>(E2_ekstrak_dengan_sampel[[#This Row],[Column5]]-E2_ekstrak_tanpa_sampel[[#This Row],[Column5]])/E2_ekstrak_tanpa_sampel[[#This Row],[Column5]]</f>
        <v>0</v>
      </c>
      <c r="G7" s="4">
        <f>(E2_ekstrak_dengan_sampel[[#This Row],[Column6]]-E2_ekstrak_tanpa_sampel[[#This Row],[Column6]])/E2_ekstrak_tanpa_sampel[[#This Row],[Column6]]</f>
        <v>0</v>
      </c>
      <c r="H7" s="4">
        <f>(E2_ekstrak_dengan_sampel[[#This Row],[Column7]]-E2_ekstrak_tanpa_sampel[[#This Row],[Column7]])/E2_ekstrak_tanpa_sampel[[#This Row],[Column7]]</f>
        <v>0.1999999999999999</v>
      </c>
      <c r="I7" s="4">
        <f>(E2_ekstrak_dengan_sampel[[#This Row],[Column8]]-E2_ekstrak_tanpa_sampel[[#This Row],[Column8]])/E2_ekstrak_tanpa_sampel[[#This Row],[Column8]]</f>
        <v>0</v>
      </c>
      <c r="J7" s="4">
        <f>(E2_ekstrak_dengan_sampel[[#This Row],[Column9]]-E2_ekstrak_tanpa_sampel[[#This Row],[Column9]])/E2_ekstrak_tanpa_sampel[[#This Row],[Column9]]</f>
        <v>0</v>
      </c>
    </row>
    <row r="8" spans="2:10" x14ac:dyDescent="0.25">
      <c r="B8" s="4">
        <f>(E2_ekstrak_dengan_sampel[[#This Row],[Column1]]-E2_ekstrak_tanpa_sampel[[#This Row],[Column1]])/E2_ekstrak_tanpa_sampel[[#This Row],[Column1]]</f>
        <v>0</v>
      </c>
      <c r="C8" s="4">
        <f>(E2_ekstrak_dengan_sampel[[#This Row],[Column2]]-E2_ekstrak_tanpa_sampel[[#This Row],[Column2]])/E2_ekstrak_tanpa_sampel[[#This Row],[Column2]]</f>
        <v>-0.15384615384615388</v>
      </c>
      <c r="D8" s="4">
        <f>(E2_ekstrak_dengan_sampel[[#This Row],[Column3]]-E2_ekstrak_tanpa_sampel[[#This Row],[Column3]])/E2_ekstrak_tanpa_sampel[[#This Row],[Column3]]</f>
        <v>-4.5714285714285756E-2</v>
      </c>
      <c r="E8" s="4">
        <f>(E2_ekstrak_dengan_sampel[[#This Row],[Column4]]-E2_ekstrak_tanpa_sampel[[#This Row],[Column4]])/E2_ekstrak_tanpa_sampel[[#This Row],[Column4]]</f>
        <v>0.16666666666666682</v>
      </c>
      <c r="F8" s="4">
        <f>(E2_ekstrak_dengan_sampel[[#This Row],[Column5]]-E2_ekstrak_tanpa_sampel[[#This Row],[Column5]])/E2_ekstrak_tanpa_sampel[[#This Row],[Column5]]</f>
        <v>0</v>
      </c>
      <c r="G8" s="4">
        <f>(E2_ekstrak_dengan_sampel[[#This Row],[Column6]]-E2_ekstrak_tanpa_sampel[[#This Row],[Column6]])/E2_ekstrak_tanpa_sampel[[#This Row],[Column6]]</f>
        <v>0.33333333333333343</v>
      </c>
      <c r="H8" s="4">
        <f>(E2_ekstrak_dengan_sampel[[#This Row],[Column7]]-E2_ekstrak_tanpa_sampel[[#This Row],[Column7]])/E2_ekstrak_tanpa_sampel[[#This Row],[Column7]]</f>
        <v>0</v>
      </c>
      <c r="I8" s="4">
        <f>(E2_ekstrak_dengan_sampel[[#This Row],[Column8]]-E2_ekstrak_tanpa_sampel[[#This Row],[Column8]])/E2_ekstrak_tanpa_sampel[[#This Row],[Column8]]</f>
        <v>0</v>
      </c>
      <c r="J8" s="4">
        <f>(E2_ekstrak_dengan_sampel[[#This Row],[Column9]]-E2_ekstrak_tanpa_sampel[[#This Row],[Column9]])/E2_ekstrak_tanpa_sampel[[#This Row],[Column9]]</f>
        <v>0</v>
      </c>
    </row>
    <row r="9" spans="2:10" x14ac:dyDescent="0.25">
      <c r="B9" s="4">
        <f>(E2_ekstrak_dengan_sampel[[#This Row],[Column1]]-E2_ekstrak_tanpa_sampel[[#This Row],[Column1]])/E2_ekstrak_tanpa_sampel[[#This Row],[Column1]]</f>
        <v>0</v>
      </c>
      <c r="C9" s="4">
        <f>(E2_ekstrak_dengan_sampel[[#This Row],[Column2]]-E2_ekstrak_tanpa_sampel[[#This Row],[Column2]])/E2_ekstrak_tanpa_sampel[[#This Row],[Column2]]</f>
        <v>-0.15384615384615388</v>
      </c>
      <c r="D9" s="4">
        <f>(E2_ekstrak_dengan_sampel[[#This Row],[Column3]]-E2_ekstrak_tanpa_sampel[[#This Row],[Column3]])/E2_ekstrak_tanpa_sampel[[#This Row],[Column3]]</f>
        <v>-5.1136363636363681E-2</v>
      </c>
      <c r="E9" s="4">
        <f>(E2_ekstrak_dengan_sampel[[#This Row],[Column4]]-E2_ekstrak_tanpa_sampel[[#This Row],[Column4]])/E2_ekstrak_tanpa_sampel[[#This Row],[Column4]]</f>
        <v>0.16666666666666682</v>
      </c>
      <c r="F9" s="4">
        <f>(E2_ekstrak_dengan_sampel[[#This Row],[Column5]]-E2_ekstrak_tanpa_sampel[[#This Row],[Column5]])/E2_ekstrak_tanpa_sampel[[#This Row],[Column5]]</f>
        <v>0</v>
      </c>
      <c r="G9" s="4">
        <f>(E2_ekstrak_dengan_sampel[[#This Row],[Column6]]-E2_ekstrak_tanpa_sampel[[#This Row],[Column6]])/E2_ekstrak_tanpa_sampel[[#This Row],[Column6]]</f>
        <v>0</v>
      </c>
      <c r="H9" s="4">
        <f>(E2_ekstrak_dengan_sampel[[#This Row],[Column7]]-E2_ekstrak_tanpa_sampel[[#This Row],[Column7]])/E2_ekstrak_tanpa_sampel[[#This Row],[Column7]]</f>
        <v>0</v>
      </c>
      <c r="I9" s="4">
        <f>(E2_ekstrak_dengan_sampel[[#This Row],[Column8]]-E2_ekstrak_tanpa_sampel[[#This Row],[Column8]])/E2_ekstrak_tanpa_sampel[[#This Row],[Column8]]</f>
        <v>0</v>
      </c>
      <c r="J9" s="4">
        <f>(E2_ekstrak_dengan_sampel[[#This Row],[Column9]]-E2_ekstrak_tanpa_sampel[[#This Row],[Column9]])/E2_ekstrak_tanpa_sampel[[#This Row],[Column9]]</f>
        <v>0</v>
      </c>
    </row>
    <row r="10" spans="2:10" x14ac:dyDescent="0.25">
      <c r="B10" s="4">
        <f>(E2_ekstrak_dengan_sampel[[#This Row],[Column1]]-E2_ekstrak_tanpa_sampel[[#This Row],[Column1]])/E2_ekstrak_tanpa_sampel[[#This Row],[Column1]]</f>
        <v>0</v>
      </c>
      <c r="C10" s="4">
        <f>(E2_ekstrak_dengan_sampel[[#This Row],[Column2]]-E2_ekstrak_tanpa_sampel[[#This Row],[Column2]])/E2_ekstrak_tanpa_sampel[[#This Row],[Column2]]</f>
        <v>-0.15384615384615388</v>
      </c>
      <c r="D10" s="4">
        <f>(E2_ekstrak_dengan_sampel[[#This Row],[Column3]]-E2_ekstrak_tanpa_sampel[[#This Row],[Column3]])/E2_ekstrak_tanpa_sampel[[#This Row],[Column3]]</f>
        <v>-4.0000000000000036E-2</v>
      </c>
      <c r="E10" s="4">
        <f>(E2_ekstrak_dengan_sampel[[#This Row],[Column4]]-E2_ekstrak_tanpa_sampel[[#This Row],[Column4]])/E2_ekstrak_tanpa_sampel[[#This Row],[Column4]]</f>
        <v>0.16666666666666682</v>
      </c>
      <c r="F10" s="4">
        <f>(E2_ekstrak_dengan_sampel[[#This Row],[Column5]]-E2_ekstrak_tanpa_sampel[[#This Row],[Column5]])/E2_ekstrak_tanpa_sampel[[#This Row],[Column5]]</f>
        <v>0</v>
      </c>
      <c r="G10" s="4">
        <f>(E2_ekstrak_dengan_sampel[[#This Row],[Column6]]-E2_ekstrak_tanpa_sampel[[#This Row],[Column6]])/E2_ekstrak_tanpa_sampel[[#This Row],[Column6]]</f>
        <v>0</v>
      </c>
      <c r="H10" s="4">
        <f>(E2_ekstrak_dengan_sampel[[#This Row],[Column7]]-E2_ekstrak_tanpa_sampel[[#This Row],[Column7]])/E2_ekstrak_tanpa_sampel[[#This Row],[Column7]]</f>
        <v>0.1999999999999999</v>
      </c>
      <c r="I10" s="4">
        <f>(E2_ekstrak_dengan_sampel[[#This Row],[Column8]]-E2_ekstrak_tanpa_sampel[[#This Row],[Column8]])/E2_ekstrak_tanpa_sampel[[#This Row],[Column8]]</f>
        <v>0</v>
      </c>
      <c r="J10" s="4">
        <f>(E2_ekstrak_dengan_sampel[[#This Row],[Column9]]-E2_ekstrak_tanpa_sampel[[#This Row],[Column9]])/E2_ekstrak_tanpa_sampel[[#This Row],[Column9]]</f>
        <v>0</v>
      </c>
    </row>
    <row r="11" spans="2:10" x14ac:dyDescent="0.25">
      <c r="B11" s="4">
        <f>(E2_ekstrak_dengan_sampel[[#This Row],[Column1]]-E2_ekstrak_tanpa_sampel[[#This Row],[Column1]])/E2_ekstrak_tanpa_sampel[[#This Row],[Column1]]</f>
        <v>0</v>
      </c>
      <c r="C11" s="4">
        <f>(E2_ekstrak_dengan_sampel[[#This Row],[Column2]]-E2_ekstrak_tanpa_sampel[[#This Row],[Column2]])/E2_ekstrak_tanpa_sampel[[#This Row],[Column2]]</f>
        <v>-0.15384615384615388</v>
      </c>
      <c r="D11" s="4">
        <f>(E2_ekstrak_dengan_sampel[[#This Row],[Column3]]-E2_ekstrak_tanpa_sampel[[#This Row],[Column3]])/E2_ekstrak_tanpa_sampel[[#This Row],[Column3]]</f>
        <v>-4.0000000000000036E-2</v>
      </c>
      <c r="E11" s="4">
        <f>(E2_ekstrak_dengan_sampel[[#This Row],[Column4]]-E2_ekstrak_tanpa_sampel[[#This Row],[Column4]])/E2_ekstrak_tanpa_sampel[[#This Row],[Column4]]</f>
        <v>0.16666666666666682</v>
      </c>
      <c r="F11" s="4">
        <f>(E2_ekstrak_dengan_sampel[[#This Row],[Column5]]-E2_ekstrak_tanpa_sampel[[#This Row],[Column5]])/E2_ekstrak_tanpa_sampel[[#This Row],[Column5]]</f>
        <v>0</v>
      </c>
      <c r="G11" s="4">
        <f>(E2_ekstrak_dengan_sampel[[#This Row],[Column6]]-E2_ekstrak_tanpa_sampel[[#This Row],[Column6]])/E2_ekstrak_tanpa_sampel[[#This Row],[Column6]]</f>
        <v>0</v>
      </c>
      <c r="H11" s="4">
        <f>(E2_ekstrak_dengan_sampel[[#This Row],[Column7]]-E2_ekstrak_tanpa_sampel[[#This Row],[Column7]])/E2_ekstrak_tanpa_sampel[[#This Row],[Column7]]</f>
        <v>0</v>
      </c>
      <c r="I11" s="4">
        <f>(E2_ekstrak_dengan_sampel[[#This Row],[Column8]]-E2_ekstrak_tanpa_sampel[[#This Row],[Column8]])/E2_ekstrak_tanpa_sampel[[#This Row],[Column8]]</f>
        <v>0</v>
      </c>
      <c r="J11" s="4">
        <f>(E2_ekstrak_dengan_sampel[[#This Row],[Column9]]-E2_ekstrak_tanpa_sampel[[#This Row],[Column9]])/E2_ekstrak_tanpa_sampel[[#This Row],[Column9]]</f>
        <v>0</v>
      </c>
    </row>
    <row r="12" spans="2:10" x14ac:dyDescent="0.25">
      <c r="B12" s="4">
        <f>(E2_ekstrak_dengan_sampel[[#This Row],[Column1]]-E2_ekstrak_tanpa_sampel[[#This Row],[Column1]])/E2_ekstrak_tanpa_sampel[[#This Row],[Column1]]</f>
        <v>0</v>
      </c>
      <c r="C12" s="4">
        <f>(E2_ekstrak_dengan_sampel[[#This Row],[Column2]]-E2_ekstrak_tanpa_sampel[[#This Row],[Column2]])/E2_ekstrak_tanpa_sampel[[#This Row],[Column2]]</f>
        <v>-0.15384615384615388</v>
      </c>
      <c r="D12" s="4">
        <f>(E2_ekstrak_dengan_sampel[[#This Row],[Column3]]-E2_ekstrak_tanpa_sampel[[#This Row],[Column3]])/E2_ekstrak_tanpa_sampel[[#This Row],[Column3]]</f>
        <v>-4.5714285714285756E-2</v>
      </c>
      <c r="E12" s="4">
        <f>(E2_ekstrak_dengan_sampel[[#This Row],[Column4]]-E2_ekstrak_tanpa_sampel[[#This Row],[Column4]])/E2_ekstrak_tanpa_sampel[[#This Row],[Column4]]</f>
        <v>0</v>
      </c>
      <c r="F12" s="4">
        <f>(E2_ekstrak_dengan_sampel[[#This Row],[Column5]]-E2_ekstrak_tanpa_sampel[[#This Row],[Column5]])/E2_ekstrak_tanpa_sampel[[#This Row],[Column5]]</f>
        <v>0</v>
      </c>
      <c r="G12" s="4">
        <f>(E2_ekstrak_dengan_sampel[[#This Row],[Column6]]-E2_ekstrak_tanpa_sampel[[#This Row],[Column6]])/E2_ekstrak_tanpa_sampel[[#This Row],[Column6]]</f>
        <v>0</v>
      </c>
      <c r="H12" s="4">
        <f>(E2_ekstrak_dengan_sampel[[#This Row],[Column7]]-E2_ekstrak_tanpa_sampel[[#This Row],[Column7]])/E2_ekstrak_tanpa_sampel[[#This Row],[Column7]]</f>
        <v>0</v>
      </c>
      <c r="I12" s="4">
        <f>(E2_ekstrak_dengan_sampel[[#This Row],[Column8]]-E2_ekstrak_tanpa_sampel[[#This Row],[Column8]])/E2_ekstrak_tanpa_sampel[[#This Row],[Column8]]</f>
        <v>0</v>
      </c>
      <c r="J12" s="4">
        <f>(E2_ekstrak_dengan_sampel[[#This Row],[Column9]]-E2_ekstrak_tanpa_sampel[[#This Row],[Column9]])/E2_ekstrak_tanpa_sampel[[#This Row],[Column9]]</f>
        <v>0</v>
      </c>
    </row>
    <row r="13" spans="2:10" x14ac:dyDescent="0.25">
      <c r="B13" s="4">
        <f>(E2_ekstrak_dengan_sampel[[#This Row],[Column1]]-E2_ekstrak_tanpa_sampel[[#This Row],[Column1]])/E2_ekstrak_tanpa_sampel[[#This Row],[Column1]]</f>
        <v>0</v>
      </c>
      <c r="C13" s="4">
        <f>(E2_ekstrak_dengan_sampel[[#This Row],[Column2]]-E2_ekstrak_tanpa_sampel[[#This Row],[Column2]])/E2_ekstrak_tanpa_sampel[[#This Row],[Column2]]</f>
        <v>-0.15384615384615388</v>
      </c>
      <c r="D13" s="4">
        <f>(E2_ekstrak_dengan_sampel[[#This Row],[Column3]]-E2_ekstrak_tanpa_sampel[[#This Row],[Column3]])/E2_ekstrak_tanpa_sampel[[#This Row],[Column3]]</f>
        <v>-4.0000000000000036E-2</v>
      </c>
      <c r="E13" s="4">
        <f>(E2_ekstrak_dengan_sampel[[#This Row],[Column4]]-E2_ekstrak_tanpa_sampel[[#This Row],[Column4]])/E2_ekstrak_tanpa_sampel[[#This Row],[Column4]]</f>
        <v>0</v>
      </c>
      <c r="F13" s="4">
        <f>(E2_ekstrak_dengan_sampel[[#This Row],[Column5]]-E2_ekstrak_tanpa_sampel[[#This Row],[Column5]])/E2_ekstrak_tanpa_sampel[[#This Row],[Column5]]</f>
        <v>0</v>
      </c>
      <c r="G13" s="4">
        <f>(E2_ekstrak_dengan_sampel[[#This Row],[Column6]]-E2_ekstrak_tanpa_sampel[[#This Row],[Column6]])/E2_ekstrak_tanpa_sampel[[#This Row],[Column6]]</f>
        <v>0</v>
      </c>
      <c r="H13" s="4">
        <f>(E2_ekstrak_dengan_sampel[[#This Row],[Column7]]-E2_ekstrak_tanpa_sampel[[#This Row],[Column7]])/E2_ekstrak_tanpa_sampel[[#This Row],[Column7]]</f>
        <v>0</v>
      </c>
      <c r="I13" s="4">
        <f>(E2_ekstrak_dengan_sampel[[#This Row],[Column8]]-E2_ekstrak_tanpa_sampel[[#This Row],[Column8]])/E2_ekstrak_tanpa_sampel[[#This Row],[Column8]]</f>
        <v>0</v>
      </c>
      <c r="J13" s="4">
        <f>(E2_ekstrak_dengan_sampel[[#This Row],[Column9]]-E2_ekstrak_tanpa_sampel[[#This Row],[Column9]])/E2_ekstrak_tanpa_sampel[[#This Row],[Column9]]</f>
        <v>0</v>
      </c>
    </row>
    <row r="14" spans="2:10" x14ac:dyDescent="0.25">
      <c r="B14" s="4">
        <f>(E2_ekstrak_dengan_sampel[[#This Row],[Column1]]-E2_ekstrak_tanpa_sampel[[#This Row],[Column1]])/E2_ekstrak_tanpa_sampel[[#This Row],[Column1]]</f>
        <v>0</v>
      </c>
      <c r="C14" s="4">
        <f>(E2_ekstrak_dengan_sampel[[#This Row],[Column2]]-E2_ekstrak_tanpa_sampel[[#This Row],[Column2]])/E2_ekstrak_tanpa_sampel[[#This Row],[Column2]]</f>
        <v>-7.6923076923076983E-2</v>
      </c>
      <c r="D14" s="4">
        <f>(E2_ekstrak_dengan_sampel[[#This Row],[Column3]]-E2_ekstrak_tanpa_sampel[[#This Row],[Column3]])/E2_ekstrak_tanpa_sampel[[#This Row],[Column3]]</f>
        <v>-4.0000000000000036E-2</v>
      </c>
      <c r="E14" s="4">
        <f>(E2_ekstrak_dengan_sampel[[#This Row],[Column4]]-E2_ekstrak_tanpa_sampel[[#This Row],[Column4]])/E2_ekstrak_tanpa_sampel[[#This Row],[Column4]]</f>
        <v>0.16666666666666682</v>
      </c>
      <c r="F14" s="4">
        <f>(E2_ekstrak_dengan_sampel[[#This Row],[Column5]]-E2_ekstrak_tanpa_sampel[[#This Row],[Column5]])/E2_ekstrak_tanpa_sampel[[#This Row],[Column5]]</f>
        <v>0</v>
      </c>
      <c r="G14" s="4">
        <f>(E2_ekstrak_dengan_sampel[[#This Row],[Column6]]-E2_ekstrak_tanpa_sampel[[#This Row],[Column6]])/E2_ekstrak_tanpa_sampel[[#This Row],[Column6]]</f>
        <v>0</v>
      </c>
      <c r="H14" s="4">
        <f>(E2_ekstrak_dengan_sampel[[#This Row],[Column7]]-E2_ekstrak_tanpa_sampel[[#This Row],[Column7]])/E2_ekstrak_tanpa_sampel[[#This Row],[Column7]]</f>
        <v>0.1999999999999999</v>
      </c>
      <c r="I14" s="4">
        <f>(E2_ekstrak_dengan_sampel[[#This Row],[Column8]]-E2_ekstrak_tanpa_sampel[[#This Row],[Column8]])/E2_ekstrak_tanpa_sampel[[#This Row],[Column8]]</f>
        <v>0</v>
      </c>
      <c r="J14" s="4">
        <f>(E2_ekstrak_dengan_sampel[[#This Row],[Column9]]-E2_ekstrak_tanpa_sampel[[#This Row],[Column9]])/E2_ekstrak_tanpa_sampel[[#This Row],[Column9]]</f>
        <v>0</v>
      </c>
    </row>
    <row r="15" spans="2:10" x14ac:dyDescent="0.25">
      <c r="B15" s="4">
        <f>(E2_ekstrak_dengan_sampel[[#This Row],[Column1]]-E2_ekstrak_tanpa_sampel[[#This Row],[Column1]])/E2_ekstrak_tanpa_sampel[[#This Row],[Column1]]</f>
        <v>0</v>
      </c>
      <c r="C15" s="4">
        <f>(E2_ekstrak_dengan_sampel[[#This Row],[Column2]]-E2_ekstrak_tanpa_sampel[[#This Row],[Column2]])/E2_ekstrak_tanpa_sampel[[#This Row],[Column2]]</f>
        <v>-7.6923076923076983E-2</v>
      </c>
      <c r="D15" s="4">
        <f>(E2_ekstrak_dengan_sampel[[#This Row],[Column3]]-E2_ekstrak_tanpa_sampel[[#This Row],[Column3]])/E2_ekstrak_tanpa_sampel[[#This Row],[Column3]]</f>
        <v>-4.5714285714285756E-2</v>
      </c>
      <c r="E15" s="4">
        <f>(E2_ekstrak_dengan_sampel[[#This Row],[Column4]]-E2_ekstrak_tanpa_sampel[[#This Row],[Column4]])/E2_ekstrak_tanpa_sampel[[#This Row],[Column4]]</f>
        <v>0.16666666666666682</v>
      </c>
      <c r="F15" s="4">
        <f>(E2_ekstrak_dengan_sampel[[#This Row],[Column5]]-E2_ekstrak_tanpa_sampel[[#This Row],[Column5]])/E2_ekstrak_tanpa_sampel[[#This Row],[Column5]]</f>
        <v>0</v>
      </c>
      <c r="G15" s="4">
        <f>(E2_ekstrak_dengan_sampel[[#This Row],[Column6]]-E2_ekstrak_tanpa_sampel[[#This Row],[Column6]])/E2_ekstrak_tanpa_sampel[[#This Row],[Column6]]</f>
        <v>0</v>
      </c>
      <c r="H15" s="4">
        <f>(E2_ekstrak_dengan_sampel[[#This Row],[Column7]]-E2_ekstrak_tanpa_sampel[[#This Row],[Column7]])/E2_ekstrak_tanpa_sampel[[#This Row],[Column7]]</f>
        <v>0</v>
      </c>
      <c r="I15" s="4">
        <f>(E2_ekstrak_dengan_sampel[[#This Row],[Column8]]-E2_ekstrak_tanpa_sampel[[#This Row],[Column8]])/E2_ekstrak_tanpa_sampel[[#This Row],[Column8]]</f>
        <v>0</v>
      </c>
      <c r="J15" s="4">
        <f>(E2_ekstrak_dengan_sampel[[#This Row],[Column9]]-E2_ekstrak_tanpa_sampel[[#This Row],[Column9]])/E2_ekstrak_tanpa_sampel[[#This Row],[Column9]]</f>
        <v>0</v>
      </c>
    </row>
    <row r="16" spans="2:10" x14ac:dyDescent="0.25">
      <c r="B16" s="4">
        <f>(E2_ekstrak_dengan_sampel[[#This Row],[Column1]]-E2_ekstrak_tanpa_sampel[[#This Row],[Column1]])/E2_ekstrak_tanpa_sampel[[#This Row],[Column1]]</f>
        <v>0</v>
      </c>
      <c r="C16" s="4">
        <f>(E2_ekstrak_dengan_sampel[[#This Row],[Column2]]-E2_ekstrak_tanpa_sampel[[#This Row],[Column2]])/E2_ekstrak_tanpa_sampel[[#This Row],[Column2]]</f>
        <v>-7.6923076923076983E-2</v>
      </c>
      <c r="D16" s="4">
        <f>(E2_ekstrak_dengan_sampel[[#This Row],[Column3]]-E2_ekstrak_tanpa_sampel[[#This Row],[Column3]])/E2_ekstrak_tanpa_sampel[[#This Row],[Column3]]</f>
        <v>-4.5714285714285756E-2</v>
      </c>
      <c r="E16" s="4">
        <f>(E2_ekstrak_dengan_sampel[[#This Row],[Column4]]-E2_ekstrak_tanpa_sampel[[#This Row],[Column4]])/E2_ekstrak_tanpa_sampel[[#This Row],[Column4]]</f>
        <v>0</v>
      </c>
      <c r="F16" s="4">
        <f>(E2_ekstrak_dengan_sampel[[#This Row],[Column5]]-E2_ekstrak_tanpa_sampel[[#This Row],[Column5]])/E2_ekstrak_tanpa_sampel[[#This Row],[Column5]]</f>
        <v>0</v>
      </c>
      <c r="G16" s="4">
        <f>(E2_ekstrak_dengan_sampel[[#This Row],[Column6]]-E2_ekstrak_tanpa_sampel[[#This Row],[Column6]])/E2_ekstrak_tanpa_sampel[[#This Row],[Column6]]</f>
        <v>0</v>
      </c>
      <c r="H16" s="4">
        <f>(E2_ekstrak_dengan_sampel[[#This Row],[Column7]]-E2_ekstrak_tanpa_sampel[[#This Row],[Column7]])/E2_ekstrak_tanpa_sampel[[#This Row],[Column7]]</f>
        <v>0</v>
      </c>
      <c r="I16" s="4">
        <f>(E2_ekstrak_dengan_sampel[[#This Row],[Column8]]-E2_ekstrak_tanpa_sampel[[#This Row],[Column8]])/E2_ekstrak_tanpa_sampel[[#This Row],[Column8]]</f>
        <v>0</v>
      </c>
      <c r="J16" s="4">
        <f>(E2_ekstrak_dengan_sampel[[#This Row],[Column9]]-E2_ekstrak_tanpa_sampel[[#This Row],[Column9]])/E2_ekstrak_tanpa_sampel[[#This Row],[Column9]]</f>
        <v>0</v>
      </c>
    </row>
    <row r="17" spans="2:10" x14ac:dyDescent="0.25">
      <c r="B17" s="4">
        <f>(E2_ekstrak_dengan_sampel[[#This Row],[Column1]]-E2_ekstrak_tanpa_sampel[[#This Row],[Column1]])/E2_ekstrak_tanpa_sampel[[#This Row],[Column1]]</f>
        <v>4.3478260869565133E-2</v>
      </c>
      <c r="C17" s="4">
        <f>(E2_ekstrak_dengan_sampel[[#This Row],[Column2]]-E2_ekstrak_tanpa_sampel[[#This Row],[Column2]])/E2_ekstrak_tanpa_sampel[[#This Row],[Column2]]</f>
        <v>-0.14285714285714296</v>
      </c>
      <c r="D17" s="4">
        <f>(E2_ekstrak_dengan_sampel[[#This Row],[Column3]]-E2_ekstrak_tanpa_sampel[[#This Row],[Column3]])/E2_ekstrak_tanpa_sampel[[#This Row],[Column3]]</f>
        <v>-4.0000000000000036E-2</v>
      </c>
      <c r="E17" s="4">
        <f>(E2_ekstrak_dengan_sampel[[#This Row],[Column4]]-E2_ekstrak_tanpa_sampel[[#This Row],[Column4]])/E2_ekstrak_tanpa_sampel[[#This Row],[Column4]]</f>
        <v>0.16666666666666682</v>
      </c>
      <c r="F17" s="4">
        <f>(E2_ekstrak_dengan_sampel[[#This Row],[Column5]]-E2_ekstrak_tanpa_sampel[[#This Row],[Column5]])/E2_ekstrak_tanpa_sampel[[#This Row],[Column5]]</f>
        <v>0</v>
      </c>
      <c r="G17" s="4">
        <f>(E2_ekstrak_dengan_sampel[[#This Row],[Column6]]-E2_ekstrak_tanpa_sampel[[#This Row],[Column6]])/E2_ekstrak_tanpa_sampel[[#This Row],[Column6]]</f>
        <v>0</v>
      </c>
      <c r="H17" s="4">
        <f>(E2_ekstrak_dengan_sampel[[#This Row],[Column7]]-E2_ekstrak_tanpa_sampel[[#This Row],[Column7]])/E2_ekstrak_tanpa_sampel[[#This Row],[Column7]]</f>
        <v>0</v>
      </c>
      <c r="I17" s="4">
        <f>(E2_ekstrak_dengan_sampel[[#This Row],[Column8]]-E2_ekstrak_tanpa_sampel[[#This Row],[Column8]])/E2_ekstrak_tanpa_sampel[[#This Row],[Column8]]</f>
        <v>0</v>
      </c>
      <c r="J17" s="4">
        <f>(E2_ekstrak_dengan_sampel[[#This Row],[Column9]]-E2_ekstrak_tanpa_sampel[[#This Row],[Column9]])/E2_ekstrak_tanpa_sampel[[#This Row],[Column9]]</f>
        <v>0</v>
      </c>
    </row>
    <row r="18" spans="2:10" x14ac:dyDescent="0.25">
      <c r="B18" s="4">
        <f>(E2_ekstrak_dengan_sampel[[#This Row],[Column1]]-E2_ekstrak_tanpa_sampel[[#This Row],[Column1]])/E2_ekstrak_tanpa_sampel[[#This Row],[Column1]]</f>
        <v>4.3478260869565133E-2</v>
      </c>
      <c r="C18" s="4">
        <f>(E2_ekstrak_dengan_sampel[[#This Row],[Column2]]-E2_ekstrak_tanpa_sampel[[#This Row],[Column2]])/E2_ekstrak_tanpa_sampel[[#This Row],[Column2]]</f>
        <v>-0.14285714285714296</v>
      </c>
      <c r="D18" s="4">
        <f>(E2_ekstrak_dengan_sampel[[#This Row],[Column3]]-E2_ekstrak_tanpa_sampel[[#This Row],[Column3]])/E2_ekstrak_tanpa_sampel[[#This Row],[Column3]]</f>
        <v>-4.5454545454545497E-2</v>
      </c>
      <c r="E18" s="4">
        <f>(E2_ekstrak_dengan_sampel[[#This Row],[Column4]]-E2_ekstrak_tanpa_sampel[[#This Row],[Column4]])/E2_ekstrak_tanpa_sampel[[#This Row],[Column4]]</f>
        <v>0.16666666666666682</v>
      </c>
      <c r="F18" s="4">
        <f>(E2_ekstrak_dengan_sampel[[#This Row],[Column5]]-E2_ekstrak_tanpa_sampel[[#This Row],[Column5]])/E2_ekstrak_tanpa_sampel[[#This Row],[Column5]]</f>
        <v>0</v>
      </c>
      <c r="G18" s="4">
        <f>(E2_ekstrak_dengan_sampel[[#This Row],[Column6]]-E2_ekstrak_tanpa_sampel[[#This Row],[Column6]])/E2_ekstrak_tanpa_sampel[[#This Row],[Column6]]</f>
        <v>0</v>
      </c>
      <c r="H18" s="4">
        <f>(E2_ekstrak_dengan_sampel[[#This Row],[Column7]]-E2_ekstrak_tanpa_sampel[[#This Row],[Column7]])/E2_ekstrak_tanpa_sampel[[#This Row],[Column7]]</f>
        <v>0</v>
      </c>
      <c r="I18" s="4">
        <f>(E2_ekstrak_dengan_sampel[[#This Row],[Column8]]-E2_ekstrak_tanpa_sampel[[#This Row],[Column8]])/E2_ekstrak_tanpa_sampel[[#This Row],[Column8]]</f>
        <v>0</v>
      </c>
      <c r="J18" s="4">
        <f>(E2_ekstrak_dengan_sampel[[#This Row],[Column9]]-E2_ekstrak_tanpa_sampel[[#This Row],[Column9]])/E2_ekstrak_tanpa_sampel[[#This Row],[Column9]]</f>
        <v>0</v>
      </c>
    </row>
    <row r="19" spans="2:10" x14ac:dyDescent="0.25">
      <c r="B19" s="4">
        <f>(E2_ekstrak_dengan_sampel[[#This Row],[Column1]]-E2_ekstrak_tanpa_sampel[[#This Row],[Column1]])/E2_ekstrak_tanpa_sampel[[#This Row],[Column1]]</f>
        <v>0</v>
      </c>
      <c r="C19" s="4">
        <f>(E2_ekstrak_dengan_sampel[[#This Row],[Column2]]-E2_ekstrak_tanpa_sampel[[#This Row],[Column2]])/E2_ekstrak_tanpa_sampel[[#This Row],[Column2]]</f>
        <v>0</v>
      </c>
      <c r="D19" s="4">
        <f>(E2_ekstrak_dengan_sampel[[#This Row],[Column3]]-E2_ekstrak_tanpa_sampel[[#This Row],[Column3]])/E2_ekstrak_tanpa_sampel[[#This Row],[Column3]]</f>
        <v>-4.0000000000000036E-2</v>
      </c>
      <c r="E19" s="4">
        <f>(E2_ekstrak_dengan_sampel[[#This Row],[Column4]]-E2_ekstrak_tanpa_sampel[[#This Row],[Column4]])/E2_ekstrak_tanpa_sampel[[#This Row],[Column4]]</f>
        <v>0.16666666666666682</v>
      </c>
      <c r="F19" s="4">
        <f>(E2_ekstrak_dengan_sampel[[#This Row],[Column5]]-E2_ekstrak_tanpa_sampel[[#This Row],[Column5]])/E2_ekstrak_tanpa_sampel[[#This Row],[Column5]]</f>
        <v>0</v>
      </c>
      <c r="G19" s="4">
        <f>(E2_ekstrak_dengan_sampel[[#This Row],[Column6]]-E2_ekstrak_tanpa_sampel[[#This Row],[Column6]])/E2_ekstrak_tanpa_sampel[[#This Row],[Column6]]</f>
        <v>0</v>
      </c>
      <c r="H19" s="4">
        <f>(E2_ekstrak_dengan_sampel[[#This Row],[Column7]]-E2_ekstrak_tanpa_sampel[[#This Row],[Column7]])/E2_ekstrak_tanpa_sampel[[#This Row],[Column7]]</f>
        <v>0</v>
      </c>
      <c r="I19" s="4">
        <f>(E2_ekstrak_dengan_sampel[[#This Row],[Column8]]-E2_ekstrak_tanpa_sampel[[#This Row],[Column8]])/E2_ekstrak_tanpa_sampel[[#This Row],[Column8]]</f>
        <v>0</v>
      </c>
      <c r="J19" s="4">
        <f>(E2_ekstrak_dengan_sampel[[#This Row],[Column9]]-E2_ekstrak_tanpa_sampel[[#This Row],[Column9]])/E2_ekstrak_tanpa_sampel[[#This Row],[Column9]]</f>
        <v>0</v>
      </c>
    </row>
    <row r="20" spans="2:10" x14ac:dyDescent="0.25">
      <c r="B20" s="4">
        <f>(E2_ekstrak_dengan_sampel[[#This Row],[Column1]]-E2_ekstrak_tanpa_sampel[[#This Row],[Column1]])/E2_ekstrak_tanpa_sampel[[#This Row],[Column1]]</f>
        <v>0</v>
      </c>
      <c r="C20" s="4">
        <f>(E2_ekstrak_dengan_sampel[[#This Row],[Column2]]-E2_ekstrak_tanpa_sampel[[#This Row],[Column2]])/E2_ekstrak_tanpa_sampel[[#This Row],[Column2]]</f>
        <v>0</v>
      </c>
      <c r="D20" s="4">
        <f>(E2_ekstrak_dengan_sampel[[#This Row],[Column3]]-E2_ekstrak_tanpa_sampel[[#This Row],[Column3]])/E2_ekstrak_tanpa_sampel[[#This Row],[Column3]]</f>
        <v>-4.0000000000000036E-2</v>
      </c>
      <c r="E20" s="4">
        <f>(E2_ekstrak_dengan_sampel[[#This Row],[Column4]]-E2_ekstrak_tanpa_sampel[[#This Row],[Column4]])/E2_ekstrak_tanpa_sampel[[#This Row],[Column4]]</f>
        <v>0</v>
      </c>
      <c r="F20" s="4">
        <f>(E2_ekstrak_dengan_sampel[[#This Row],[Column5]]-E2_ekstrak_tanpa_sampel[[#This Row],[Column5]])/E2_ekstrak_tanpa_sampel[[#This Row],[Column5]]</f>
        <v>0</v>
      </c>
      <c r="G20" s="4">
        <f>(E2_ekstrak_dengan_sampel[[#This Row],[Column6]]-E2_ekstrak_tanpa_sampel[[#This Row],[Column6]])/E2_ekstrak_tanpa_sampel[[#This Row],[Column6]]</f>
        <v>0</v>
      </c>
      <c r="H20" s="4">
        <f>(E2_ekstrak_dengan_sampel[[#This Row],[Column7]]-E2_ekstrak_tanpa_sampel[[#This Row],[Column7]])/E2_ekstrak_tanpa_sampel[[#This Row],[Column7]]</f>
        <v>0</v>
      </c>
      <c r="I20" s="4">
        <f>(E2_ekstrak_dengan_sampel[[#This Row],[Column8]]-E2_ekstrak_tanpa_sampel[[#This Row],[Column8]])/E2_ekstrak_tanpa_sampel[[#This Row],[Column8]]</f>
        <v>0</v>
      </c>
      <c r="J20" s="4">
        <f>(E2_ekstrak_dengan_sampel[[#This Row],[Column9]]-E2_ekstrak_tanpa_sampel[[#This Row],[Column9]])/E2_ekstrak_tanpa_sampel[[#This Row],[Column9]]</f>
        <v>0</v>
      </c>
    </row>
    <row r="21" spans="2:10" x14ac:dyDescent="0.25">
      <c r="B21" s="4">
        <f>(E2_ekstrak_dengan_sampel[[#This Row],[Column1]]-E2_ekstrak_tanpa_sampel[[#This Row],[Column1]])/E2_ekstrak_tanpa_sampel[[#This Row],[Column1]]</f>
        <v>0</v>
      </c>
      <c r="C21" s="4">
        <f>(E2_ekstrak_dengan_sampel[[#This Row],[Column2]]-E2_ekstrak_tanpa_sampel[[#This Row],[Column2]])/E2_ekstrak_tanpa_sampel[[#This Row],[Column2]]</f>
        <v>0</v>
      </c>
      <c r="D21" s="4">
        <f>(E2_ekstrak_dengan_sampel[[#This Row],[Column3]]-E2_ekstrak_tanpa_sampel[[#This Row],[Column3]])/E2_ekstrak_tanpa_sampel[[#This Row],[Column3]]</f>
        <v>-4.5454545454545497E-2</v>
      </c>
      <c r="E21" s="4">
        <f>(E2_ekstrak_dengan_sampel[[#This Row],[Column4]]-E2_ekstrak_tanpa_sampel[[#This Row],[Column4]])/E2_ekstrak_tanpa_sampel[[#This Row],[Column4]]</f>
        <v>0</v>
      </c>
      <c r="F21" s="4">
        <f>(E2_ekstrak_dengan_sampel[[#This Row],[Column5]]-E2_ekstrak_tanpa_sampel[[#This Row],[Column5]])/E2_ekstrak_tanpa_sampel[[#This Row],[Column5]]</f>
        <v>0</v>
      </c>
      <c r="G21" s="4">
        <f>(E2_ekstrak_dengan_sampel[[#This Row],[Column6]]-E2_ekstrak_tanpa_sampel[[#This Row],[Column6]])/E2_ekstrak_tanpa_sampel[[#This Row],[Column6]]</f>
        <v>0</v>
      </c>
      <c r="H21" s="4">
        <f>(E2_ekstrak_dengan_sampel[[#This Row],[Column7]]-E2_ekstrak_tanpa_sampel[[#This Row],[Column7]])/E2_ekstrak_tanpa_sampel[[#This Row],[Column7]]</f>
        <v>0</v>
      </c>
      <c r="I21" s="4">
        <f>(E2_ekstrak_dengan_sampel[[#This Row],[Column8]]-E2_ekstrak_tanpa_sampel[[#This Row],[Column8]])/E2_ekstrak_tanpa_sampel[[#This Row],[Column8]]</f>
        <v>0</v>
      </c>
      <c r="J21" s="4">
        <f>(E2_ekstrak_dengan_sampel[[#This Row],[Column9]]-E2_ekstrak_tanpa_sampel[[#This Row],[Column9]])/E2_ekstrak_tanpa_sampel[[#This Row],[Column9]]</f>
        <v>0</v>
      </c>
    </row>
    <row r="22" spans="2:10" x14ac:dyDescent="0.25">
      <c r="B22" s="4">
        <f>(E2_ekstrak_dengan_sampel[[#This Row],[Column1]]-E2_ekstrak_tanpa_sampel[[#This Row],[Column1]])/E2_ekstrak_tanpa_sampel[[#This Row],[Column1]]</f>
        <v>0</v>
      </c>
      <c r="C22" s="4">
        <f>(E2_ekstrak_dengan_sampel[[#This Row],[Column2]]-E2_ekstrak_tanpa_sampel[[#This Row],[Column2]])/E2_ekstrak_tanpa_sampel[[#This Row],[Column2]]</f>
        <v>0</v>
      </c>
      <c r="D22" s="4">
        <f>(E2_ekstrak_dengan_sampel[[#This Row],[Column3]]-E2_ekstrak_tanpa_sampel[[#This Row],[Column3]])/E2_ekstrak_tanpa_sampel[[#This Row],[Column3]]</f>
        <v>-4.5454545454545497E-2</v>
      </c>
      <c r="E22" s="4">
        <f>(E2_ekstrak_dengan_sampel[[#This Row],[Column4]]-E2_ekstrak_tanpa_sampel[[#This Row],[Column4]])/E2_ekstrak_tanpa_sampel[[#This Row],[Column4]]</f>
        <v>0.16666666666666682</v>
      </c>
      <c r="F22" s="4">
        <f>(E2_ekstrak_dengan_sampel[[#This Row],[Column5]]-E2_ekstrak_tanpa_sampel[[#This Row],[Column5]])/E2_ekstrak_tanpa_sampel[[#This Row],[Column5]]</f>
        <v>0</v>
      </c>
      <c r="G22" s="4">
        <f>(E2_ekstrak_dengan_sampel[[#This Row],[Column6]]-E2_ekstrak_tanpa_sampel[[#This Row],[Column6]])/E2_ekstrak_tanpa_sampel[[#This Row],[Column6]]</f>
        <v>0</v>
      </c>
      <c r="H22" s="4">
        <f>(E2_ekstrak_dengan_sampel[[#This Row],[Column7]]-E2_ekstrak_tanpa_sampel[[#This Row],[Column7]])/E2_ekstrak_tanpa_sampel[[#This Row],[Column7]]</f>
        <v>0</v>
      </c>
      <c r="I22" s="4">
        <f>(E2_ekstrak_dengan_sampel[[#This Row],[Column8]]-E2_ekstrak_tanpa_sampel[[#This Row],[Column8]])/E2_ekstrak_tanpa_sampel[[#This Row],[Column8]]</f>
        <v>0</v>
      </c>
      <c r="J22" s="4">
        <f>(E2_ekstrak_dengan_sampel[[#This Row],[Column9]]-E2_ekstrak_tanpa_sampel[[#This Row],[Column9]])/E2_ekstrak_tanpa_sampel[[#This Row],[Column9]]</f>
        <v>0</v>
      </c>
    </row>
    <row r="23" spans="2:10" x14ac:dyDescent="0.25">
      <c r="B23" s="4">
        <f>(E2_ekstrak_dengan_sampel[[#This Row],[Column1]]-E2_ekstrak_tanpa_sampel[[#This Row],[Column1]])/E2_ekstrak_tanpa_sampel[[#This Row],[Column1]]</f>
        <v>4.3478260869565133E-2</v>
      </c>
      <c r="C23" s="4">
        <f>(E2_ekstrak_dengan_sampel[[#This Row],[Column2]]-E2_ekstrak_tanpa_sampel[[#This Row],[Column2]])/E2_ekstrak_tanpa_sampel[[#This Row],[Column2]]</f>
        <v>0</v>
      </c>
      <c r="D23" s="4">
        <f>(E2_ekstrak_dengan_sampel[[#This Row],[Column3]]-E2_ekstrak_tanpa_sampel[[#This Row],[Column3]])/E2_ekstrak_tanpa_sampel[[#This Row],[Column3]]</f>
        <v>-4.0000000000000036E-2</v>
      </c>
      <c r="E23" s="4">
        <f>(E2_ekstrak_dengan_sampel[[#This Row],[Column4]]-E2_ekstrak_tanpa_sampel[[#This Row],[Column4]])/E2_ekstrak_tanpa_sampel[[#This Row],[Column4]]</f>
        <v>0.16666666666666682</v>
      </c>
      <c r="F23" s="4">
        <f>(E2_ekstrak_dengan_sampel[[#This Row],[Column5]]-E2_ekstrak_tanpa_sampel[[#This Row],[Column5]])/E2_ekstrak_tanpa_sampel[[#This Row],[Column5]]</f>
        <v>0</v>
      </c>
      <c r="G23" s="4">
        <f>(E2_ekstrak_dengan_sampel[[#This Row],[Column6]]-E2_ekstrak_tanpa_sampel[[#This Row],[Column6]])/E2_ekstrak_tanpa_sampel[[#This Row],[Column6]]</f>
        <v>0</v>
      </c>
      <c r="H23" s="4">
        <f>(E2_ekstrak_dengan_sampel[[#This Row],[Column7]]-E2_ekstrak_tanpa_sampel[[#This Row],[Column7]])/E2_ekstrak_tanpa_sampel[[#This Row],[Column7]]</f>
        <v>0</v>
      </c>
      <c r="I23" s="4">
        <f>(E2_ekstrak_dengan_sampel[[#This Row],[Column8]]-E2_ekstrak_tanpa_sampel[[#This Row],[Column8]])/E2_ekstrak_tanpa_sampel[[#This Row],[Column8]]</f>
        <v>0</v>
      </c>
      <c r="J23" s="4">
        <f>(E2_ekstrak_dengan_sampel[[#This Row],[Column9]]-E2_ekstrak_tanpa_sampel[[#This Row],[Column9]])/E2_ekstrak_tanpa_sampel[[#This Row],[Column9]]</f>
        <v>0</v>
      </c>
    </row>
    <row r="24" spans="2:10" x14ac:dyDescent="0.25">
      <c r="B24" s="4">
        <f>(E2_ekstrak_dengan_sampel[[#This Row],[Column1]]-E2_ekstrak_tanpa_sampel[[#This Row],[Column1]])/E2_ekstrak_tanpa_sampel[[#This Row],[Column1]]</f>
        <v>0</v>
      </c>
      <c r="C24" s="4">
        <f>(E2_ekstrak_dengan_sampel[[#This Row],[Column2]]-E2_ekstrak_tanpa_sampel[[#This Row],[Column2]])/E2_ekstrak_tanpa_sampel[[#This Row],[Column2]]</f>
        <v>0</v>
      </c>
      <c r="D24" s="4">
        <f>(E2_ekstrak_dengan_sampel[[#This Row],[Column3]]-E2_ekstrak_tanpa_sampel[[#This Row],[Column3]])/E2_ekstrak_tanpa_sampel[[#This Row],[Column3]]</f>
        <v>-4.0000000000000036E-2</v>
      </c>
      <c r="E24" s="4">
        <f>(E2_ekstrak_dengan_sampel[[#This Row],[Column4]]-E2_ekstrak_tanpa_sampel[[#This Row],[Column4]])/E2_ekstrak_tanpa_sampel[[#This Row],[Column4]]</f>
        <v>0.16666666666666682</v>
      </c>
      <c r="F24" s="4">
        <f>(E2_ekstrak_dengan_sampel[[#This Row],[Column5]]-E2_ekstrak_tanpa_sampel[[#This Row],[Column5]])/E2_ekstrak_tanpa_sampel[[#This Row],[Column5]]</f>
        <v>0</v>
      </c>
      <c r="G24" s="4">
        <f>(E2_ekstrak_dengan_sampel[[#This Row],[Column6]]-E2_ekstrak_tanpa_sampel[[#This Row],[Column6]])/E2_ekstrak_tanpa_sampel[[#This Row],[Column6]]</f>
        <v>0</v>
      </c>
      <c r="H24" s="4">
        <f>(E2_ekstrak_dengan_sampel[[#This Row],[Column7]]-E2_ekstrak_tanpa_sampel[[#This Row],[Column7]])/E2_ekstrak_tanpa_sampel[[#This Row],[Column7]]</f>
        <v>0</v>
      </c>
      <c r="I24" s="4">
        <f>(E2_ekstrak_dengan_sampel[[#This Row],[Column8]]-E2_ekstrak_tanpa_sampel[[#This Row],[Column8]])/E2_ekstrak_tanpa_sampel[[#This Row],[Column8]]</f>
        <v>0</v>
      </c>
      <c r="J24" s="4">
        <f>(E2_ekstrak_dengan_sampel[[#This Row],[Column9]]-E2_ekstrak_tanpa_sampel[[#This Row],[Column9]])/E2_ekstrak_tanpa_sampel[[#This Row],[Column9]]</f>
        <v>0</v>
      </c>
    </row>
    <row r="25" spans="2:10" x14ac:dyDescent="0.25">
      <c r="B25" s="4">
        <f>(E2_ekstrak_dengan_sampel[[#This Row],[Column1]]-E2_ekstrak_tanpa_sampel[[#This Row],[Column1]])/E2_ekstrak_tanpa_sampel[[#This Row],[Column1]]</f>
        <v>4.3478260869565133E-2</v>
      </c>
      <c r="C25" s="4">
        <f>(E2_ekstrak_dengan_sampel[[#This Row],[Column2]]-E2_ekstrak_tanpa_sampel[[#This Row],[Column2]])/E2_ekstrak_tanpa_sampel[[#This Row],[Column2]]</f>
        <v>0</v>
      </c>
      <c r="D25" s="4">
        <f>(E2_ekstrak_dengan_sampel[[#This Row],[Column3]]-E2_ekstrak_tanpa_sampel[[#This Row],[Column3]])/E2_ekstrak_tanpa_sampel[[#This Row],[Column3]]</f>
        <v>-4.5454545454545497E-2</v>
      </c>
      <c r="E25" s="4">
        <f>(E2_ekstrak_dengan_sampel[[#This Row],[Column4]]-E2_ekstrak_tanpa_sampel[[#This Row],[Column4]])/E2_ekstrak_tanpa_sampel[[#This Row],[Column4]]</f>
        <v>0.16666666666666682</v>
      </c>
      <c r="F25" s="4">
        <f>(E2_ekstrak_dengan_sampel[[#This Row],[Column5]]-E2_ekstrak_tanpa_sampel[[#This Row],[Column5]])/E2_ekstrak_tanpa_sampel[[#This Row],[Column5]]</f>
        <v>0</v>
      </c>
      <c r="G25" s="4">
        <f>(E2_ekstrak_dengan_sampel[[#This Row],[Column6]]-E2_ekstrak_tanpa_sampel[[#This Row],[Column6]])/E2_ekstrak_tanpa_sampel[[#This Row],[Column6]]</f>
        <v>0</v>
      </c>
      <c r="H25" s="4">
        <f>(E2_ekstrak_dengan_sampel[[#This Row],[Column7]]-E2_ekstrak_tanpa_sampel[[#This Row],[Column7]])/E2_ekstrak_tanpa_sampel[[#This Row],[Column7]]</f>
        <v>0</v>
      </c>
      <c r="I25" s="4">
        <f>(E2_ekstrak_dengan_sampel[[#This Row],[Column8]]-E2_ekstrak_tanpa_sampel[[#This Row],[Column8]])/E2_ekstrak_tanpa_sampel[[#This Row],[Column8]]</f>
        <v>0</v>
      </c>
      <c r="J25" s="4">
        <f>(E2_ekstrak_dengan_sampel[[#This Row],[Column9]]-E2_ekstrak_tanpa_sampel[[#This Row],[Column9]])/E2_ekstrak_tanpa_sampel[[#This Row],[Column9]]</f>
        <v>0</v>
      </c>
    </row>
    <row r="26" spans="2:10" x14ac:dyDescent="0.25">
      <c r="B26" s="4">
        <f>(E2_ekstrak_dengan_sampel[[#This Row],[Column1]]-E2_ekstrak_tanpa_sampel[[#This Row],[Column1]])/E2_ekstrak_tanpa_sampel[[#This Row],[Column1]]</f>
        <v>4.3478260869565133E-2</v>
      </c>
      <c r="C26" s="4">
        <f>(E2_ekstrak_dengan_sampel[[#This Row],[Column2]]-E2_ekstrak_tanpa_sampel[[#This Row],[Column2]])/E2_ekstrak_tanpa_sampel[[#This Row],[Column2]]</f>
        <v>7.6923076923076983E-2</v>
      </c>
      <c r="D26" s="4">
        <f>(E2_ekstrak_dengan_sampel[[#This Row],[Column3]]-E2_ekstrak_tanpa_sampel[[#This Row],[Column3]])/E2_ekstrak_tanpa_sampel[[#This Row],[Column3]]</f>
        <v>-4.0000000000000036E-2</v>
      </c>
      <c r="E26" s="4">
        <f>(E2_ekstrak_dengan_sampel[[#This Row],[Column4]]-E2_ekstrak_tanpa_sampel[[#This Row],[Column4]])/E2_ekstrak_tanpa_sampel[[#This Row],[Column4]]</f>
        <v>0.16666666666666682</v>
      </c>
      <c r="F26" s="4">
        <f>(E2_ekstrak_dengan_sampel[[#This Row],[Column5]]-E2_ekstrak_tanpa_sampel[[#This Row],[Column5]])/E2_ekstrak_tanpa_sampel[[#This Row],[Column5]]</f>
        <v>0</v>
      </c>
      <c r="G26" s="4">
        <f>(E2_ekstrak_dengan_sampel[[#This Row],[Column6]]-E2_ekstrak_tanpa_sampel[[#This Row],[Column6]])/E2_ekstrak_tanpa_sampel[[#This Row],[Column6]]</f>
        <v>0</v>
      </c>
      <c r="H26" s="4">
        <f>(E2_ekstrak_dengan_sampel[[#This Row],[Column7]]-E2_ekstrak_tanpa_sampel[[#This Row],[Column7]])/E2_ekstrak_tanpa_sampel[[#This Row],[Column7]]</f>
        <v>0</v>
      </c>
      <c r="I26" s="4">
        <f>(E2_ekstrak_dengan_sampel[[#This Row],[Column8]]-E2_ekstrak_tanpa_sampel[[#This Row],[Column8]])/E2_ekstrak_tanpa_sampel[[#This Row],[Column8]]</f>
        <v>0</v>
      </c>
      <c r="J26" s="4">
        <f>(E2_ekstrak_dengan_sampel[[#This Row],[Column9]]-E2_ekstrak_tanpa_sampel[[#This Row],[Column9]])/E2_ekstrak_tanpa_sampel[[#This Row],[Column9]]</f>
        <v>0</v>
      </c>
    </row>
    <row r="27" spans="2:10" x14ac:dyDescent="0.25">
      <c r="B27" s="4">
        <f>(E2_ekstrak_dengan_sampel[[#This Row],[Column1]]-E2_ekstrak_tanpa_sampel[[#This Row],[Column1]])/E2_ekstrak_tanpa_sampel[[#This Row],[Column1]]</f>
        <v>4.3478260869565133E-2</v>
      </c>
      <c r="C27" s="4">
        <f>(E2_ekstrak_dengan_sampel[[#This Row],[Column2]]-E2_ekstrak_tanpa_sampel[[#This Row],[Column2]])/E2_ekstrak_tanpa_sampel[[#This Row],[Column2]]</f>
        <v>0.23076923076923075</v>
      </c>
      <c r="D27" s="4">
        <f>(E2_ekstrak_dengan_sampel[[#This Row],[Column3]]-E2_ekstrak_tanpa_sampel[[#This Row],[Column3]])/E2_ekstrak_tanpa_sampel[[#This Row],[Column3]]</f>
        <v>-4.5454545454545497E-2</v>
      </c>
      <c r="E27" s="4">
        <f>(E2_ekstrak_dengan_sampel[[#This Row],[Column4]]-E2_ekstrak_tanpa_sampel[[#This Row],[Column4]])/E2_ekstrak_tanpa_sampel[[#This Row],[Column4]]</f>
        <v>0</v>
      </c>
      <c r="F27" s="4">
        <f>(E2_ekstrak_dengan_sampel[[#This Row],[Column5]]-E2_ekstrak_tanpa_sampel[[#This Row],[Column5]])/E2_ekstrak_tanpa_sampel[[#This Row],[Column5]]</f>
        <v>0</v>
      </c>
      <c r="G27" s="4">
        <f>(E2_ekstrak_dengan_sampel[[#This Row],[Column6]]-E2_ekstrak_tanpa_sampel[[#This Row],[Column6]])/E2_ekstrak_tanpa_sampel[[#This Row],[Column6]]</f>
        <v>0</v>
      </c>
      <c r="H27" s="4">
        <f>(E2_ekstrak_dengan_sampel[[#This Row],[Column7]]-E2_ekstrak_tanpa_sampel[[#This Row],[Column7]])/E2_ekstrak_tanpa_sampel[[#This Row],[Column7]]</f>
        <v>0</v>
      </c>
      <c r="I27" s="4">
        <f>(E2_ekstrak_dengan_sampel[[#This Row],[Column8]]-E2_ekstrak_tanpa_sampel[[#This Row],[Column8]])/E2_ekstrak_tanpa_sampel[[#This Row],[Column8]]</f>
        <v>0</v>
      </c>
      <c r="J27" s="4">
        <f>(E2_ekstrak_dengan_sampel[[#This Row],[Column9]]-E2_ekstrak_tanpa_sampel[[#This Row],[Column9]])/E2_ekstrak_tanpa_sampel[[#This Row],[Column9]]</f>
        <v>0</v>
      </c>
    </row>
    <row r="28" spans="2:10" x14ac:dyDescent="0.25">
      <c r="B28" s="4">
        <f>(E2_ekstrak_dengan_sampel[[#This Row],[Column1]]-E2_ekstrak_tanpa_sampel[[#This Row],[Column1]])/E2_ekstrak_tanpa_sampel[[#This Row],[Column1]]</f>
        <v>4.3478260869565133E-2</v>
      </c>
      <c r="C28" s="4">
        <f>(E2_ekstrak_dengan_sampel[[#This Row],[Column2]]-E2_ekstrak_tanpa_sampel[[#This Row],[Column2]])/E2_ekstrak_tanpa_sampel[[#This Row],[Column2]]</f>
        <v>-7.6923076923076983E-2</v>
      </c>
      <c r="D28" s="4">
        <f>(E2_ekstrak_dengan_sampel[[#This Row],[Column3]]-E2_ekstrak_tanpa_sampel[[#This Row],[Column3]])/E2_ekstrak_tanpa_sampel[[#This Row],[Column3]]</f>
        <v>-3.4285714285714315E-2</v>
      </c>
      <c r="E28" s="4">
        <f>(E2_ekstrak_dengan_sampel[[#This Row],[Column4]]-E2_ekstrak_tanpa_sampel[[#This Row],[Column4]])/E2_ekstrak_tanpa_sampel[[#This Row],[Column4]]</f>
        <v>0.16666666666666682</v>
      </c>
      <c r="F28" s="4">
        <f>(E2_ekstrak_dengan_sampel[[#This Row],[Column5]]-E2_ekstrak_tanpa_sampel[[#This Row],[Column5]])/E2_ekstrak_tanpa_sampel[[#This Row],[Column5]]</f>
        <v>0</v>
      </c>
      <c r="G28" s="4">
        <f>(E2_ekstrak_dengan_sampel[[#This Row],[Column6]]-E2_ekstrak_tanpa_sampel[[#This Row],[Column6]])/E2_ekstrak_tanpa_sampel[[#This Row],[Column6]]</f>
        <v>0</v>
      </c>
      <c r="H28" s="4">
        <f>(E2_ekstrak_dengan_sampel[[#This Row],[Column7]]-E2_ekstrak_tanpa_sampel[[#This Row],[Column7]])/E2_ekstrak_tanpa_sampel[[#This Row],[Column7]]</f>
        <v>0</v>
      </c>
      <c r="I28" s="4">
        <f>(E2_ekstrak_dengan_sampel[[#This Row],[Column8]]-E2_ekstrak_tanpa_sampel[[#This Row],[Column8]])/E2_ekstrak_tanpa_sampel[[#This Row],[Column8]]</f>
        <v>0</v>
      </c>
      <c r="J28" s="4">
        <f>(E2_ekstrak_dengan_sampel[[#This Row],[Column9]]-E2_ekstrak_tanpa_sampel[[#This Row],[Column9]])/E2_ekstrak_tanpa_sampel[[#This Row],[Column9]]</f>
        <v>0</v>
      </c>
    </row>
    <row r="29" spans="2:10" x14ac:dyDescent="0.25">
      <c r="B29" s="4">
        <f>(E2_ekstrak_dengan_sampel[[#This Row],[Column1]]-E2_ekstrak_tanpa_sampel[[#This Row],[Column1]])/E2_ekstrak_tanpa_sampel[[#This Row],[Column1]]</f>
        <v>4.3478260869565133E-2</v>
      </c>
      <c r="C29" s="4">
        <f>(E2_ekstrak_dengan_sampel[[#This Row],[Column2]]-E2_ekstrak_tanpa_sampel[[#This Row],[Column2]])/E2_ekstrak_tanpa_sampel[[#This Row],[Column2]]</f>
        <v>-7.6923076923076983E-2</v>
      </c>
      <c r="D29" s="4">
        <f>(E2_ekstrak_dengan_sampel[[#This Row],[Column3]]-E2_ekstrak_tanpa_sampel[[#This Row],[Column3]])/E2_ekstrak_tanpa_sampel[[#This Row],[Column3]]</f>
        <v>-5.0847457627118689E-2</v>
      </c>
      <c r="E29" s="4">
        <f>(E2_ekstrak_dengan_sampel[[#This Row],[Column4]]-E2_ekstrak_tanpa_sampel[[#This Row],[Column4]])/E2_ekstrak_tanpa_sampel[[#This Row],[Column4]]</f>
        <v>0.16666666666666682</v>
      </c>
      <c r="F29" s="4">
        <f>(E2_ekstrak_dengan_sampel[[#This Row],[Column5]]-E2_ekstrak_tanpa_sampel[[#This Row],[Column5]])/E2_ekstrak_tanpa_sampel[[#This Row],[Column5]]</f>
        <v>0</v>
      </c>
      <c r="G29" s="4">
        <f>(E2_ekstrak_dengan_sampel[[#This Row],[Column6]]-E2_ekstrak_tanpa_sampel[[#This Row],[Column6]])/E2_ekstrak_tanpa_sampel[[#This Row],[Column6]]</f>
        <v>0</v>
      </c>
      <c r="H29" s="4">
        <f>(E2_ekstrak_dengan_sampel[[#This Row],[Column7]]-E2_ekstrak_tanpa_sampel[[#This Row],[Column7]])/E2_ekstrak_tanpa_sampel[[#This Row],[Column7]]</f>
        <v>0.1999999999999999</v>
      </c>
      <c r="I29" s="4">
        <f>(E2_ekstrak_dengan_sampel[[#This Row],[Column8]]-E2_ekstrak_tanpa_sampel[[#This Row],[Column8]])/E2_ekstrak_tanpa_sampel[[#This Row],[Column8]]</f>
        <v>0</v>
      </c>
      <c r="J29" s="4">
        <f>(E2_ekstrak_dengan_sampel[[#This Row],[Column9]]-E2_ekstrak_tanpa_sampel[[#This Row],[Column9]])/E2_ekstrak_tanpa_sampel[[#This Row],[Column9]]</f>
        <v>0</v>
      </c>
    </row>
    <row r="30" spans="2:10" x14ac:dyDescent="0.25">
      <c r="B30" s="4">
        <f>(E2_ekstrak_dengan_sampel[[#This Row],[Column1]]-E2_ekstrak_tanpa_sampel[[#This Row],[Column1]])/E2_ekstrak_tanpa_sampel[[#This Row],[Column1]]</f>
        <v>4.3478260869565133E-2</v>
      </c>
      <c r="C30" s="4">
        <f>(E2_ekstrak_dengan_sampel[[#This Row],[Column2]]-E2_ekstrak_tanpa_sampel[[#This Row],[Column2]])/E2_ekstrak_tanpa_sampel[[#This Row],[Column2]]</f>
        <v>-7.6923076923076983E-2</v>
      </c>
      <c r="D30" s="4">
        <f>(E2_ekstrak_dengan_sampel[[#This Row],[Column3]]-E2_ekstrak_tanpa_sampel[[#This Row],[Column3]])/E2_ekstrak_tanpa_sampel[[#This Row],[Column3]]</f>
        <v>-4.5454545454545497E-2</v>
      </c>
      <c r="E30" s="4">
        <f>(E2_ekstrak_dengan_sampel[[#This Row],[Column4]]-E2_ekstrak_tanpa_sampel[[#This Row],[Column4]])/E2_ekstrak_tanpa_sampel[[#This Row],[Column4]]</f>
        <v>0.16666666666666682</v>
      </c>
      <c r="F30" s="4">
        <f>(E2_ekstrak_dengan_sampel[[#This Row],[Column5]]-E2_ekstrak_tanpa_sampel[[#This Row],[Column5]])/E2_ekstrak_tanpa_sampel[[#This Row],[Column5]]</f>
        <v>0</v>
      </c>
      <c r="G30" s="4">
        <f>(E2_ekstrak_dengan_sampel[[#This Row],[Column6]]-E2_ekstrak_tanpa_sampel[[#This Row],[Column6]])/E2_ekstrak_tanpa_sampel[[#This Row],[Column6]]</f>
        <v>0</v>
      </c>
      <c r="H30" s="4">
        <f>(E2_ekstrak_dengan_sampel[[#This Row],[Column7]]-E2_ekstrak_tanpa_sampel[[#This Row],[Column7]])/E2_ekstrak_tanpa_sampel[[#This Row],[Column7]]</f>
        <v>0.1999999999999999</v>
      </c>
      <c r="I30" s="4">
        <f>(E2_ekstrak_dengan_sampel[[#This Row],[Column8]]-E2_ekstrak_tanpa_sampel[[#This Row],[Column8]])/E2_ekstrak_tanpa_sampel[[#This Row],[Column8]]</f>
        <v>0</v>
      </c>
      <c r="J30" s="4">
        <f>(E2_ekstrak_dengan_sampel[[#This Row],[Column9]]-E2_ekstrak_tanpa_sampel[[#This Row],[Column9]])/E2_ekstrak_tanpa_sampel[[#This Row],[Column9]]</f>
        <v>0</v>
      </c>
    </row>
    <row r="31" spans="2:10" x14ac:dyDescent="0.25">
      <c r="B31" s="4">
        <f>(E2_ekstrak_dengan_sampel[[#This Row],[Column1]]-E2_ekstrak_tanpa_sampel[[#This Row],[Column1]])/E2_ekstrak_tanpa_sampel[[#This Row],[Column1]]</f>
        <v>4.3478260869565133E-2</v>
      </c>
      <c r="C31" s="4">
        <f>(E2_ekstrak_dengan_sampel[[#This Row],[Column2]]-E2_ekstrak_tanpa_sampel[[#This Row],[Column2]])/E2_ekstrak_tanpa_sampel[[#This Row],[Column2]]</f>
        <v>-7.6923076923076983E-2</v>
      </c>
      <c r="D31" s="4">
        <f>(E2_ekstrak_dengan_sampel[[#This Row],[Column3]]-E2_ekstrak_tanpa_sampel[[#This Row],[Column3]])/E2_ekstrak_tanpa_sampel[[#This Row],[Column3]]</f>
        <v>-4.5454545454545497E-2</v>
      </c>
      <c r="E31" s="4">
        <f>(E2_ekstrak_dengan_sampel[[#This Row],[Column4]]-E2_ekstrak_tanpa_sampel[[#This Row],[Column4]])/E2_ekstrak_tanpa_sampel[[#This Row],[Column4]]</f>
        <v>0.16666666666666682</v>
      </c>
      <c r="F31" s="4">
        <f>(E2_ekstrak_dengan_sampel[[#This Row],[Column5]]-E2_ekstrak_tanpa_sampel[[#This Row],[Column5]])/E2_ekstrak_tanpa_sampel[[#This Row],[Column5]]</f>
        <v>0</v>
      </c>
      <c r="G31" s="4">
        <f>(E2_ekstrak_dengan_sampel[[#This Row],[Column6]]-E2_ekstrak_tanpa_sampel[[#This Row],[Column6]])/E2_ekstrak_tanpa_sampel[[#This Row],[Column6]]</f>
        <v>0</v>
      </c>
      <c r="H31" s="4">
        <f>(E2_ekstrak_dengan_sampel[[#This Row],[Column7]]-E2_ekstrak_tanpa_sampel[[#This Row],[Column7]])/E2_ekstrak_tanpa_sampel[[#This Row],[Column7]]</f>
        <v>0.1999999999999999</v>
      </c>
      <c r="I31" s="4">
        <f>(E2_ekstrak_dengan_sampel[[#This Row],[Column8]]-E2_ekstrak_tanpa_sampel[[#This Row],[Column8]])/E2_ekstrak_tanpa_sampel[[#This Row],[Column8]]</f>
        <v>0</v>
      </c>
      <c r="J31" s="4">
        <f>(E2_ekstrak_dengan_sampel[[#This Row],[Column9]]-E2_ekstrak_tanpa_sampel[[#This Row],[Column9]])/E2_ekstrak_tanpa_sampel[[#This Row],[Column9]]</f>
        <v>0</v>
      </c>
    </row>
    <row r="32" spans="2:10" x14ac:dyDescent="0.25">
      <c r="B32" s="4">
        <f>(E2_ekstrak_dengan_sampel[[#This Row],[Column1]]-E2_ekstrak_tanpa_sampel[[#This Row],[Column1]])/E2_ekstrak_tanpa_sampel[[#This Row],[Column1]]</f>
        <v>4.3478260869565133E-2</v>
      </c>
      <c r="C32" s="4">
        <f>(E2_ekstrak_dengan_sampel[[#This Row],[Column2]]-E2_ekstrak_tanpa_sampel[[#This Row],[Column2]])/E2_ekstrak_tanpa_sampel[[#This Row],[Column2]]</f>
        <v>-7.6923076923076983E-2</v>
      </c>
      <c r="D32" s="4">
        <f>(E2_ekstrak_dengan_sampel[[#This Row],[Column3]]-E2_ekstrak_tanpa_sampel[[#This Row],[Column3]])/E2_ekstrak_tanpa_sampel[[#This Row],[Column3]]</f>
        <v>-4.0000000000000036E-2</v>
      </c>
      <c r="E32" s="4">
        <f>(E2_ekstrak_dengan_sampel[[#This Row],[Column4]]-E2_ekstrak_tanpa_sampel[[#This Row],[Column4]])/E2_ekstrak_tanpa_sampel[[#This Row],[Column4]]</f>
        <v>0.16666666666666682</v>
      </c>
      <c r="F32" s="4">
        <f>(E2_ekstrak_dengan_sampel[[#This Row],[Column5]]-E2_ekstrak_tanpa_sampel[[#This Row],[Column5]])/E2_ekstrak_tanpa_sampel[[#This Row],[Column5]]</f>
        <v>0</v>
      </c>
      <c r="G32" s="4">
        <f>(E2_ekstrak_dengan_sampel[[#This Row],[Column6]]-E2_ekstrak_tanpa_sampel[[#This Row],[Column6]])/E2_ekstrak_tanpa_sampel[[#This Row],[Column6]]</f>
        <v>0</v>
      </c>
      <c r="H32" s="4">
        <f>(E2_ekstrak_dengan_sampel[[#This Row],[Column7]]-E2_ekstrak_tanpa_sampel[[#This Row],[Column7]])/E2_ekstrak_tanpa_sampel[[#This Row],[Column7]]</f>
        <v>0.1999999999999999</v>
      </c>
      <c r="I32" s="4">
        <f>(E2_ekstrak_dengan_sampel[[#This Row],[Column8]]-E2_ekstrak_tanpa_sampel[[#This Row],[Column8]])/E2_ekstrak_tanpa_sampel[[#This Row],[Column8]]</f>
        <v>0</v>
      </c>
      <c r="J32" s="4">
        <f>(E2_ekstrak_dengan_sampel[[#This Row],[Column9]]-E2_ekstrak_tanpa_sampel[[#This Row],[Column9]])/E2_ekstrak_tanpa_sampel[[#This Row],[Column9]]</f>
        <v>0</v>
      </c>
    </row>
    <row r="33" spans="2:10" x14ac:dyDescent="0.25">
      <c r="B33" s="4">
        <f>(E2_ekstrak_dengan_sampel[[#This Row],[Column1]]-E2_ekstrak_tanpa_sampel[[#This Row],[Column1]])/E2_ekstrak_tanpa_sampel[[#This Row],[Column1]]</f>
        <v>4.3478260869565133E-2</v>
      </c>
      <c r="C33" s="4">
        <f>(E2_ekstrak_dengan_sampel[[#This Row],[Column2]]-E2_ekstrak_tanpa_sampel[[#This Row],[Column2]])/E2_ekstrak_tanpa_sampel[[#This Row],[Column2]]</f>
        <v>-7.6923076923076983E-2</v>
      </c>
      <c r="D33" s="4">
        <f>(E2_ekstrak_dengan_sampel[[#This Row],[Column3]]-E2_ekstrak_tanpa_sampel[[#This Row],[Column3]])/E2_ekstrak_tanpa_sampel[[#This Row],[Column3]]</f>
        <v>-4.0000000000000036E-2</v>
      </c>
      <c r="E33" s="4">
        <f>(E2_ekstrak_dengan_sampel[[#This Row],[Column4]]-E2_ekstrak_tanpa_sampel[[#This Row],[Column4]])/E2_ekstrak_tanpa_sampel[[#This Row],[Column4]]</f>
        <v>0.16666666666666682</v>
      </c>
      <c r="F33" s="4">
        <f>(E2_ekstrak_dengan_sampel[[#This Row],[Column5]]-E2_ekstrak_tanpa_sampel[[#This Row],[Column5]])/E2_ekstrak_tanpa_sampel[[#This Row],[Column5]]</f>
        <v>0</v>
      </c>
      <c r="G33" s="4">
        <f>(E2_ekstrak_dengan_sampel[[#This Row],[Column6]]-E2_ekstrak_tanpa_sampel[[#This Row],[Column6]])/E2_ekstrak_tanpa_sampel[[#This Row],[Column6]]</f>
        <v>0</v>
      </c>
      <c r="H33" s="4">
        <f>(E2_ekstrak_dengan_sampel[[#This Row],[Column7]]-E2_ekstrak_tanpa_sampel[[#This Row],[Column7]])/E2_ekstrak_tanpa_sampel[[#This Row],[Column7]]</f>
        <v>0.1999999999999999</v>
      </c>
      <c r="I33" s="4">
        <f>(E2_ekstrak_dengan_sampel[[#This Row],[Column8]]-E2_ekstrak_tanpa_sampel[[#This Row],[Column8]])/E2_ekstrak_tanpa_sampel[[#This Row],[Column8]]</f>
        <v>0</v>
      </c>
      <c r="J33" s="4">
        <f>(E2_ekstrak_dengan_sampel[[#This Row],[Column9]]-E2_ekstrak_tanpa_sampel[[#This Row],[Column9]])/E2_ekstrak_tanpa_sampel[[#This Row],[Column9]]</f>
        <v>0</v>
      </c>
    </row>
    <row r="34" spans="2:10" x14ac:dyDescent="0.25">
      <c r="B34" s="4">
        <f>(E2_ekstrak_dengan_sampel[[#This Row],[Column1]]-E2_ekstrak_tanpa_sampel[[#This Row],[Column1]])/E2_ekstrak_tanpa_sampel[[#This Row],[Column1]]</f>
        <v>4.3478260869565133E-2</v>
      </c>
      <c r="C34" s="4">
        <f>(E2_ekstrak_dengan_sampel[[#This Row],[Column2]]-E2_ekstrak_tanpa_sampel[[#This Row],[Column2]])/E2_ekstrak_tanpa_sampel[[#This Row],[Column2]]</f>
        <v>-7.6923076923076983E-2</v>
      </c>
      <c r="D34" s="4">
        <f>(E2_ekstrak_dengan_sampel[[#This Row],[Column3]]-E2_ekstrak_tanpa_sampel[[#This Row],[Column3]])/E2_ekstrak_tanpa_sampel[[#This Row],[Column3]]</f>
        <v>-4.5454545454545497E-2</v>
      </c>
      <c r="E34" s="4">
        <f>(E2_ekstrak_dengan_sampel[[#This Row],[Column4]]-E2_ekstrak_tanpa_sampel[[#This Row],[Column4]])/E2_ekstrak_tanpa_sampel[[#This Row],[Column4]]</f>
        <v>0.16666666666666682</v>
      </c>
      <c r="F34" s="4">
        <f>(E2_ekstrak_dengan_sampel[[#This Row],[Column5]]-E2_ekstrak_tanpa_sampel[[#This Row],[Column5]])/E2_ekstrak_tanpa_sampel[[#This Row],[Column5]]</f>
        <v>0</v>
      </c>
      <c r="G34" s="4">
        <f>(E2_ekstrak_dengan_sampel[[#This Row],[Column6]]-E2_ekstrak_tanpa_sampel[[#This Row],[Column6]])/E2_ekstrak_tanpa_sampel[[#This Row],[Column6]]</f>
        <v>0</v>
      </c>
      <c r="H34" s="4">
        <f>(E2_ekstrak_dengan_sampel[[#This Row],[Column7]]-E2_ekstrak_tanpa_sampel[[#This Row],[Column7]])/E2_ekstrak_tanpa_sampel[[#This Row],[Column7]]</f>
        <v>0.1999999999999999</v>
      </c>
      <c r="I34" s="4">
        <f>(E2_ekstrak_dengan_sampel[[#This Row],[Column8]]-E2_ekstrak_tanpa_sampel[[#This Row],[Column8]])/E2_ekstrak_tanpa_sampel[[#This Row],[Column8]]</f>
        <v>0</v>
      </c>
      <c r="J34" s="4">
        <f>(E2_ekstrak_dengan_sampel[[#This Row],[Column9]]-E2_ekstrak_tanpa_sampel[[#This Row],[Column9]])/E2_ekstrak_tanpa_sampel[[#This Row],[Column9]]</f>
        <v>0</v>
      </c>
    </row>
    <row r="35" spans="2:10" x14ac:dyDescent="0.25">
      <c r="B35" s="4">
        <f>(E2_ekstrak_dengan_sampel[[#This Row],[Column1]]-E2_ekstrak_tanpa_sampel[[#This Row],[Column1]])/E2_ekstrak_tanpa_sampel[[#This Row],[Column1]]</f>
        <v>4.3478260869565133E-2</v>
      </c>
      <c r="C35" s="4">
        <f>(E2_ekstrak_dengan_sampel[[#This Row],[Column2]]-E2_ekstrak_tanpa_sampel[[#This Row],[Column2]])/E2_ekstrak_tanpa_sampel[[#This Row],[Column2]]</f>
        <v>-7.6923076923076983E-2</v>
      </c>
      <c r="D35" s="4">
        <f>(E2_ekstrak_dengan_sampel[[#This Row],[Column3]]-E2_ekstrak_tanpa_sampel[[#This Row],[Column3]])/E2_ekstrak_tanpa_sampel[[#This Row],[Column3]]</f>
        <v>-4.5454545454545497E-2</v>
      </c>
      <c r="E35" s="4">
        <f>(E2_ekstrak_dengan_sampel[[#This Row],[Column4]]-E2_ekstrak_tanpa_sampel[[#This Row],[Column4]])/E2_ekstrak_tanpa_sampel[[#This Row],[Column4]]</f>
        <v>0.16666666666666682</v>
      </c>
      <c r="F35" s="4">
        <f>(E2_ekstrak_dengan_sampel[[#This Row],[Column5]]-E2_ekstrak_tanpa_sampel[[#This Row],[Column5]])/E2_ekstrak_tanpa_sampel[[#This Row],[Column5]]</f>
        <v>0</v>
      </c>
      <c r="G35" s="4">
        <f>(E2_ekstrak_dengan_sampel[[#This Row],[Column6]]-E2_ekstrak_tanpa_sampel[[#This Row],[Column6]])/E2_ekstrak_tanpa_sampel[[#This Row],[Column6]]</f>
        <v>0</v>
      </c>
      <c r="H35" s="4">
        <f>(E2_ekstrak_dengan_sampel[[#This Row],[Column7]]-E2_ekstrak_tanpa_sampel[[#This Row],[Column7]])/E2_ekstrak_tanpa_sampel[[#This Row],[Column7]]</f>
        <v>0.1999999999999999</v>
      </c>
      <c r="I35" s="4">
        <f>(E2_ekstrak_dengan_sampel[[#This Row],[Column8]]-E2_ekstrak_tanpa_sampel[[#This Row],[Column8]])/E2_ekstrak_tanpa_sampel[[#This Row],[Column8]]</f>
        <v>0</v>
      </c>
      <c r="J35" s="4">
        <f>(E2_ekstrak_dengan_sampel[[#This Row],[Column9]]-E2_ekstrak_tanpa_sampel[[#This Row],[Column9]])/E2_ekstrak_tanpa_sampel[[#This Row],[Column9]]</f>
        <v>0</v>
      </c>
    </row>
    <row r="36" spans="2:10" x14ac:dyDescent="0.25">
      <c r="B36" s="4">
        <f>(E2_ekstrak_dengan_sampel[[#This Row],[Column1]]-E2_ekstrak_tanpa_sampel[[#This Row],[Column1]])/E2_ekstrak_tanpa_sampel[[#This Row],[Column1]]</f>
        <v>4.3478260869565133E-2</v>
      </c>
      <c r="C36" s="4">
        <f>(E2_ekstrak_dengan_sampel[[#This Row],[Column2]]-E2_ekstrak_tanpa_sampel[[#This Row],[Column2]])/E2_ekstrak_tanpa_sampel[[#This Row],[Column2]]</f>
        <v>-0.14285714285714296</v>
      </c>
      <c r="D36" s="4">
        <f>(E2_ekstrak_dengan_sampel[[#This Row],[Column3]]-E2_ekstrak_tanpa_sampel[[#This Row],[Column3]])/E2_ekstrak_tanpa_sampel[[#This Row],[Column3]]</f>
        <v>-4.5454545454545497E-2</v>
      </c>
      <c r="E36" s="4">
        <f>(E2_ekstrak_dengan_sampel[[#This Row],[Column4]]-E2_ekstrak_tanpa_sampel[[#This Row],[Column4]])/E2_ekstrak_tanpa_sampel[[#This Row],[Column4]]</f>
        <v>0.16666666666666682</v>
      </c>
      <c r="F36" s="4">
        <f>(E2_ekstrak_dengan_sampel[[#This Row],[Column5]]-E2_ekstrak_tanpa_sampel[[#This Row],[Column5]])/E2_ekstrak_tanpa_sampel[[#This Row],[Column5]]</f>
        <v>0</v>
      </c>
      <c r="G36" s="4">
        <f>(E2_ekstrak_dengan_sampel[[#This Row],[Column6]]-E2_ekstrak_tanpa_sampel[[#This Row],[Column6]])/E2_ekstrak_tanpa_sampel[[#This Row],[Column6]]</f>
        <v>0</v>
      </c>
      <c r="H36" s="4">
        <f>(E2_ekstrak_dengan_sampel[[#This Row],[Column7]]-E2_ekstrak_tanpa_sampel[[#This Row],[Column7]])/E2_ekstrak_tanpa_sampel[[#This Row],[Column7]]</f>
        <v>0.1999999999999999</v>
      </c>
      <c r="I36" s="4">
        <f>(E2_ekstrak_dengan_sampel[[#This Row],[Column8]]-E2_ekstrak_tanpa_sampel[[#This Row],[Column8]])/E2_ekstrak_tanpa_sampel[[#This Row],[Column8]]</f>
        <v>0</v>
      </c>
      <c r="J36" s="4">
        <f>(E2_ekstrak_dengan_sampel[[#This Row],[Column9]]-E2_ekstrak_tanpa_sampel[[#This Row],[Column9]])/E2_ekstrak_tanpa_sampel[[#This Row],[Column9]]</f>
        <v>0</v>
      </c>
    </row>
    <row r="37" spans="2:10" x14ac:dyDescent="0.25">
      <c r="B37" s="4">
        <f>(E2_ekstrak_dengan_sampel[[#This Row],[Column1]]-E2_ekstrak_tanpa_sampel[[#This Row],[Column1]])/E2_ekstrak_tanpa_sampel[[#This Row],[Column1]]</f>
        <v>4.3478260869565133E-2</v>
      </c>
      <c r="C37" s="4">
        <f>(E2_ekstrak_dengan_sampel[[#This Row],[Column2]]-E2_ekstrak_tanpa_sampel[[#This Row],[Column2]])/E2_ekstrak_tanpa_sampel[[#This Row],[Column2]]</f>
        <v>-7.6923076923076983E-2</v>
      </c>
      <c r="D37" s="4">
        <f>(E2_ekstrak_dengan_sampel[[#This Row],[Column3]]-E2_ekstrak_tanpa_sampel[[#This Row],[Column3]])/E2_ekstrak_tanpa_sampel[[#This Row],[Column3]]</f>
        <v>-4.0000000000000036E-2</v>
      </c>
      <c r="E37" s="4">
        <f>(E2_ekstrak_dengan_sampel[[#This Row],[Column4]]-E2_ekstrak_tanpa_sampel[[#This Row],[Column4]])/E2_ekstrak_tanpa_sampel[[#This Row],[Column4]]</f>
        <v>0.16666666666666682</v>
      </c>
      <c r="F37" s="4">
        <f>(E2_ekstrak_dengan_sampel[[#This Row],[Column5]]-E2_ekstrak_tanpa_sampel[[#This Row],[Column5]])/E2_ekstrak_tanpa_sampel[[#This Row],[Column5]]</f>
        <v>0</v>
      </c>
      <c r="G37" s="4">
        <f>(E2_ekstrak_dengan_sampel[[#This Row],[Column6]]-E2_ekstrak_tanpa_sampel[[#This Row],[Column6]])/E2_ekstrak_tanpa_sampel[[#This Row],[Column6]]</f>
        <v>0</v>
      </c>
      <c r="H37" s="4">
        <f>(E2_ekstrak_dengan_sampel[[#This Row],[Column7]]-E2_ekstrak_tanpa_sampel[[#This Row],[Column7]])/E2_ekstrak_tanpa_sampel[[#This Row],[Column7]]</f>
        <v>0.1999999999999999</v>
      </c>
      <c r="I37" s="4">
        <f>(E2_ekstrak_dengan_sampel[[#This Row],[Column8]]-E2_ekstrak_tanpa_sampel[[#This Row],[Column8]])/E2_ekstrak_tanpa_sampel[[#This Row],[Column8]]</f>
        <v>0</v>
      </c>
      <c r="J37" s="4">
        <f>(E2_ekstrak_dengan_sampel[[#This Row],[Column9]]-E2_ekstrak_tanpa_sampel[[#This Row],[Column9]])/E2_ekstrak_tanpa_sampel[[#This Row],[Column9]]</f>
        <v>0</v>
      </c>
    </row>
    <row r="38" spans="2:10" x14ac:dyDescent="0.25">
      <c r="B38" s="4">
        <f>(E2_ekstrak_dengan_sampel[[#This Row],[Column1]]-E2_ekstrak_tanpa_sampel[[#This Row],[Column1]])/E2_ekstrak_tanpa_sampel[[#This Row],[Column1]]</f>
        <v>4.3478260869565133E-2</v>
      </c>
      <c r="C38" s="4">
        <f>(E2_ekstrak_dengan_sampel[[#This Row],[Column2]]-E2_ekstrak_tanpa_sampel[[#This Row],[Column2]])/E2_ekstrak_tanpa_sampel[[#This Row],[Column2]]</f>
        <v>0</v>
      </c>
      <c r="D38" s="4">
        <f>(E2_ekstrak_dengan_sampel[[#This Row],[Column3]]-E2_ekstrak_tanpa_sampel[[#This Row],[Column3]])/E2_ekstrak_tanpa_sampel[[#This Row],[Column3]]</f>
        <v>-4.5714285714285756E-2</v>
      </c>
      <c r="E38" s="4">
        <f>(E2_ekstrak_dengan_sampel[[#This Row],[Column4]]-E2_ekstrak_tanpa_sampel[[#This Row],[Column4]])/E2_ekstrak_tanpa_sampel[[#This Row],[Column4]]</f>
        <v>0.16666666666666682</v>
      </c>
      <c r="F38" s="4">
        <f>(E2_ekstrak_dengan_sampel[[#This Row],[Column5]]-E2_ekstrak_tanpa_sampel[[#This Row],[Column5]])/E2_ekstrak_tanpa_sampel[[#This Row],[Column5]]</f>
        <v>0</v>
      </c>
      <c r="G38" s="4">
        <f>(E2_ekstrak_dengan_sampel[[#This Row],[Column6]]-E2_ekstrak_tanpa_sampel[[#This Row],[Column6]])/E2_ekstrak_tanpa_sampel[[#This Row],[Column6]]</f>
        <v>0</v>
      </c>
      <c r="H38" s="4">
        <f>(E2_ekstrak_dengan_sampel[[#This Row],[Column7]]-E2_ekstrak_tanpa_sampel[[#This Row],[Column7]])/E2_ekstrak_tanpa_sampel[[#This Row],[Column7]]</f>
        <v>0.1999999999999999</v>
      </c>
      <c r="I38" s="4">
        <f>(E2_ekstrak_dengan_sampel[[#This Row],[Column8]]-E2_ekstrak_tanpa_sampel[[#This Row],[Column8]])/E2_ekstrak_tanpa_sampel[[#This Row],[Column8]]</f>
        <v>0</v>
      </c>
      <c r="J38" s="4">
        <f>(E2_ekstrak_dengan_sampel[[#This Row],[Column9]]-E2_ekstrak_tanpa_sampel[[#This Row],[Column9]])/E2_ekstrak_tanpa_sampel[[#This Row],[Column9]]</f>
        <v>0</v>
      </c>
    </row>
    <row r="39" spans="2:10" x14ac:dyDescent="0.25">
      <c r="B39" s="4">
        <f>(E2_ekstrak_dengan_sampel[[#This Row],[Column1]]-E2_ekstrak_tanpa_sampel[[#This Row],[Column1]])/E2_ekstrak_tanpa_sampel[[#This Row],[Column1]]</f>
        <v>4.3478260869565133E-2</v>
      </c>
      <c r="C39" s="4">
        <f>(E2_ekstrak_dengan_sampel[[#This Row],[Column2]]-E2_ekstrak_tanpa_sampel[[#This Row],[Column2]])/E2_ekstrak_tanpa_sampel[[#This Row],[Column2]]</f>
        <v>-0.14285714285714296</v>
      </c>
      <c r="D39" s="4">
        <f>(E2_ekstrak_dengan_sampel[[#This Row],[Column3]]-E2_ekstrak_tanpa_sampel[[#This Row],[Column3]])/E2_ekstrak_tanpa_sampel[[#This Row],[Column3]]</f>
        <v>-4.5454545454545497E-2</v>
      </c>
      <c r="E39" s="4">
        <f>(E2_ekstrak_dengan_sampel[[#This Row],[Column4]]-E2_ekstrak_tanpa_sampel[[#This Row],[Column4]])/E2_ekstrak_tanpa_sampel[[#This Row],[Column4]]</f>
        <v>0.16666666666666682</v>
      </c>
      <c r="F39" s="4">
        <f>(E2_ekstrak_dengan_sampel[[#This Row],[Column5]]-E2_ekstrak_tanpa_sampel[[#This Row],[Column5]])/E2_ekstrak_tanpa_sampel[[#This Row],[Column5]]</f>
        <v>0</v>
      </c>
      <c r="G39" s="4">
        <f>(E2_ekstrak_dengan_sampel[[#This Row],[Column6]]-E2_ekstrak_tanpa_sampel[[#This Row],[Column6]])/E2_ekstrak_tanpa_sampel[[#This Row],[Column6]]</f>
        <v>0</v>
      </c>
      <c r="H39" s="4">
        <f>(E2_ekstrak_dengan_sampel[[#This Row],[Column7]]-E2_ekstrak_tanpa_sampel[[#This Row],[Column7]])/E2_ekstrak_tanpa_sampel[[#This Row],[Column7]]</f>
        <v>0.1999999999999999</v>
      </c>
      <c r="I39" s="4">
        <f>(E2_ekstrak_dengan_sampel[[#This Row],[Column8]]-E2_ekstrak_tanpa_sampel[[#This Row],[Column8]])/E2_ekstrak_tanpa_sampel[[#This Row],[Column8]]</f>
        <v>0</v>
      </c>
      <c r="J39" s="4">
        <f>(E2_ekstrak_dengan_sampel[[#This Row],[Column9]]-E2_ekstrak_tanpa_sampel[[#This Row],[Column9]])/E2_ekstrak_tanpa_sampel[[#This Row],[Column9]]</f>
        <v>0</v>
      </c>
    </row>
    <row r="40" spans="2:10" x14ac:dyDescent="0.25">
      <c r="B40" s="4">
        <f>(E2_ekstrak_dengan_sampel[[#This Row],[Column1]]-E2_ekstrak_tanpa_sampel[[#This Row],[Column1]])/E2_ekstrak_tanpa_sampel[[#This Row],[Column1]]</f>
        <v>4.3478260869565133E-2</v>
      </c>
      <c r="C40" s="4">
        <f>(E2_ekstrak_dengan_sampel[[#This Row],[Column2]]-E2_ekstrak_tanpa_sampel[[#This Row],[Column2]])/E2_ekstrak_tanpa_sampel[[#This Row],[Column2]]</f>
        <v>0</v>
      </c>
      <c r="D40" s="4">
        <f>(E2_ekstrak_dengan_sampel[[#This Row],[Column3]]-E2_ekstrak_tanpa_sampel[[#This Row],[Column3]])/E2_ekstrak_tanpa_sampel[[#This Row],[Column3]]</f>
        <v>-4.5454545454545497E-2</v>
      </c>
      <c r="E40" s="4">
        <f>(E2_ekstrak_dengan_sampel[[#This Row],[Column4]]-E2_ekstrak_tanpa_sampel[[#This Row],[Column4]])/E2_ekstrak_tanpa_sampel[[#This Row],[Column4]]</f>
        <v>0.16666666666666682</v>
      </c>
      <c r="F40" s="4">
        <f>(E2_ekstrak_dengan_sampel[[#This Row],[Column5]]-E2_ekstrak_tanpa_sampel[[#This Row],[Column5]])/E2_ekstrak_tanpa_sampel[[#This Row],[Column5]]</f>
        <v>0</v>
      </c>
      <c r="G40" s="4">
        <f>(E2_ekstrak_dengan_sampel[[#This Row],[Column6]]-E2_ekstrak_tanpa_sampel[[#This Row],[Column6]])/E2_ekstrak_tanpa_sampel[[#This Row],[Column6]]</f>
        <v>0</v>
      </c>
      <c r="H40" s="4">
        <f>(E2_ekstrak_dengan_sampel[[#This Row],[Column7]]-E2_ekstrak_tanpa_sampel[[#This Row],[Column7]])/E2_ekstrak_tanpa_sampel[[#This Row],[Column7]]</f>
        <v>0.1999999999999999</v>
      </c>
      <c r="I40" s="4">
        <f>(E2_ekstrak_dengan_sampel[[#This Row],[Column8]]-E2_ekstrak_tanpa_sampel[[#This Row],[Column8]])/E2_ekstrak_tanpa_sampel[[#This Row],[Column8]]</f>
        <v>0</v>
      </c>
      <c r="J40" s="4">
        <f>(E2_ekstrak_dengan_sampel[[#This Row],[Column9]]-E2_ekstrak_tanpa_sampel[[#This Row],[Column9]])/E2_ekstrak_tanpa_sampel[[#This Row],[Column9]]</f>
        <v>0</v>
      </c>
    </row>
    <row r="41" spans="2:10" x14ac:dyDescent="0.25">
      <c r="B41" s="4">
        <f>(E2_ekstrak_dengan_sampel[[#This Row],[Column1]]-E2_ekstrak_tanpa_sampel[[#This Row],[Column1]])/E2_ekstrak_tanpa_sampel[[#This Row],[Column1]]</f>
        <v>4.3478260869565133E-2</v>
      </c>
      <c r="C41" s="4">
        <f>(E2_ekstrak_dengan_sampel[[#This Row],[Column2]]-E2_ekstrak_tanpa_sampel[[#This Row],[Column2]])/E2_ekstrak_tanpa_sampel[[#This Row],[Column2]]</f>
        <v>0</v>
      </c>
      <c r="D41" s="4">
        <f>(E2_ekstrak_dengan_sampel[[#This Row],[Column3]]-E2_ekstrak_tanpa_sampel[[#This Row],[Column3]])/E2_ekstrak_tanpa_sampel[[#This Row],[Column3]]</f>
        <v>-4.0000000000000036E-2</v>
      </c>
      <c r="E41" s="4">
        <f>(E2_ekstrak_dengan_sampel[[#This Row],[Column4]]-E2_ekstrak_tanpa_sampel[[#This Row],[Column4]])/E2_ekstrak_tanpa_sampel[[#This Row],[Column4]]</f>
        <v>0.16666666666666682</v>
      </c>
      <c r="F41" s="4">
        <f>(E2_ekstrak_dengan_sampel[[#This Row],[Column5]]-E2_ekstrak_tanpa_sampel[[#This Row],[Column5]])/E2_ekstrak_tanpa_sampel[[#This Row],[Column5]]</f>
        <v>0</v>
      </c>
      <c r="G41" s="4">
        <f>(E2_ekstrak_dengan_sampel[[#This Row],[Column6]]-E2_ekstrak_tanpa_sampel[[#This Row],[Column6]])/E2_ekstrak_tanpa_sampel[[#This Row],[Column6]]</f>
        <v>0</v>
      </c>
      <c r="H41" s="4">
        <f>(E2_ekstrak_dengan_sampel[[#This Row],[Column7]]-E2_ekstrak_tanpa_sampel[[#This Row],[Column7]])/E2_ekstrak_tanpa_sampel[[#This Row],[Column7]]</f>
        <v>0.1999999999999999</v>
      </c>
      <c r="I41" s="4">
        <f>(E2_ekstrak_dengan_sampel[[#This Row],[Column8]]-E2_ekstrak_tanpa_sampel[[#This Row],[Column8]])/E2_ekstrak_tanpa_sampel[[#This Row],[Column8]]</f>
        <v>0</v>
      </c>
      <c r="J41" s="4">
        <f>(E2_ekstrak_dengan_sampel[[#This Row],[Column9]]-E2_ekstrak_tanpa_sampel[[#This Row],[Column9]])/E2_ekstrak_tanpa_sampel[[#This Row],[Column9]]</f>
        <v>0</v>
      </c>
    </row>
    <row r="42" spans="2:10" x14ac:dyDescent="0.25">
      <c r="B42" s="4">
        <f>(E2_ekstrak_dengan_sampel[[#This Row],[Column1]]-E2_ekstrak_tanpa_sampel[[#This Row],[Column1]])/E2_ekstrak_tanpa_sampel[[#This Row],[Column1]]</f>
        <v>4.3478260869565133E-2</v>
      </c>
      <c r="C42" s="4">
        <f>(E2_ekstrak_dengan_sampel[[#This Row],[Column2]]-E2_ekstrak_tanpa_sampel[[#This Row],[Column2]])/E2_ekstrak_tanpa_sampel[[#This Row],[Column2]]</f>
        <v>0</v>
      </c>
      <c r="D42" s="4">
        <f>(E2_ekstrak_dengan_sampel[[#This Row],[Column3]]-E2_ekstrak_tanpa_sampel[[#This Row],[Column3]])/E2_ekstrak_tanpa_sampel[[#This Row],[Column3]]</f>
        <v>-4.5454545454545497E-2</v>
      </c>
      <c r="E42" s="4">
        <f>(E2_ekstrak_dengan_sampel[[#This Row],[Column4]]-E2_ekstrak_tanpa_sampel[[#This Row],[Column4]])/E2_ekstrak_tanpa_sampel[[#This Row],[Column4]]</f>
        <v>0.16666666666666682</v>
      </c>
      <c r="F42" s="4">
        <f>(E2_ekstrak_dengan_sampel[[#This Row],[Column5]]-E2_ekstrak_tanpa_sampel[[#This Row],[Column5]])/E2_ekstrak_tanpa_sampel[[#This Row],[Column5]]</f>
        <v>0</v>
      </c>
      <c r="G42" s="4">
        <f>(E2_ekstrak_dengan_sampel[[#This Row],[Column6]]-E2_ekstrak_tanpa_sampel[[#This Row],[Column6]])/E2_ekstrak_tanpa_sampel[[#This Row],[Column6]]</f>
        <v>0</v>
      </c>
      <c r="H42" s="4">
        <f>(E2_ekstrak_dengan_sampel[[#This Row],[Column7]]-E2_ekstrak_tanpa_sampel[[#This Row],[Column7]])/E2_ekstrak_tanpa_sampel[[#This Row],[Column7]]</f>
        <v>0.1999999999999999</v>
      </c>
      <c r="I42" s="4">
        <f>(E2_ekstrak_dengan_sampel[[#This Row],[Column8]]-E2_ekstrak_tanpa_sampel[[#This Row],[Column8]])/E2_ekstrak_tanpa_sampel[[#This Row],[Column8]]</f>
        <v>0</v>
      </c>
      <c r="J42" s="4">
        <f>(E2_ekstrak_dengan_sampel[[#This Row],[Column9]]-E2_ekstrak_tanpa_sampel[[#This Row],[Column9]])/E2_ekstrak_tanpa_sampel[[#This Row],[Column9]]</f>
        <v>0</v>
      </c>
    </row>
    <row r="43" spans="2:10" x14ac:dyDescent="0.25">
      <c r="B43" s="4">
        <f>(E2_ekstrak_dengan_sampel[[#This Row],[Column1]]-E2_ekstrak_tanpa_sampel[[#This Row],[Column1]])/E2_ekstrak_tanpa_sampel[[#This Row],[Column1]]</f>
        <v>4.3478260869565133E-2</v>
      </c>
      <c r="C43" s="4">
        <f>(E2_ekstrak_dengan_sampel[[#This Row],[Column2]]-E2_ekstrak_tanpa_sampel[[#This Row],[Column2]])/E2_ekstrak_tanpa_sampel[[#This Row],[Column2]]</f>
        <v>0</v>
      </c>
      <c r="D43" s="4">
        <f>(E2_ekstrak_dengan_sampel[[#This Row],[Column3]]-E2_ekstrak_tanpa_sampel[[#This Row],[Column3]])/E2_ekstrak_tanpa_sampel[[#This Row],[Column3]]</f>
        <v>-4.5454545454545497E-2</v>
      </c>
      <c r="E43" s="4">
        <f>(E2_ekstrak_dengan_sampel[[#This Row],[Column4]]-E2_ekstrak_tanpa_sampel[[#This Row],[Column4]])/E2_ekstrak_tanpa_sampel[[#This Row],[Column4]]</f>
        <v>0.16666666666666682</v>
      </c>
      <c r="F43" s="4">
        <f>(E2_ekstrak_dengan_sampel[[#This Row],[Column5]]-E2_ekstrak_tanpa_sampel[[#This Row],[Column5]])/E2_ekstrak_tanpa_sampel[[#This Row],[Column5]]</f>
        <v>-0.20000000000000004</v>
      </c>
      <c r="G43" s="4">
        <f>(E2_ekstrak_dengan_sampel[[#This Row],[Column6]]-E2_ekstrak_tanpa_sampel[[#This Row],[Column6]])/E2_ekstrak_tanpa_sampel[[#This Row],[Column6]]</f>
        <v>-0.25000000000000006</v>
      </c>
      <c r="H43" s="4">
        <f>(E2_ekstrak_dengan_sampel[[#This Row],[Column7]]-E2_ekstrak_tanpa_sampel[[#This Row],[Column7]])/E2_ekstrak_tanpa_sampel[[#This Row],[Column7]]</f>
        <v>0.1999999999999999</v>
      </c>
      <c r="I43" s="4">
        <f>(E2_ekstrak_dengan_sampel[[#This Row],[Column8]]-E2_ekstrak_tanpa_sampel[[#This Row],[Column8]])/E2_ekstrak_tanpa_sampel[[#This Row],[Column8]]</f>
        <v>0</v>
      </c>
      <c r="J43" s="4">
        <f>(E2_ekstrak_dengan_sampel[[#This Row],[Column9]]-E2_ekstrak_tanpa_sampel[[#This Row],[Column9]])/E2_ekstrak_tanpa_sampel[[#This Row],[Column9]]</f>
        <v>0</v>
      </c>
    </row>
    <row r="44" spans="2:10" x14ac:dyDescent="0.25">
      <c r="B44" s="4">
        <f>(E2_ekstrak_dengan_sampel[[#This Row],[Column1]]-E2_ekstrak_tanpa_sampel[[#This Row],[Column1]])/E2_ekstrak_tanpa_sampel[[#This Row],[Column1]]</f>
        <v>4.3478260869565133E-2</v>
      </c>
      <c r="C44" s="4">
        <f>(E2_ekstrak_dengan_sampel[[#This Row],[Column2]]-E2_ekstrak_tanpa_sampel[[#This Row],[Column2]])/E2_ekstrak_tanpa_sampel[[#This Row],[Column2]]</f>
        <v>0</v>
      </c>
      <c r="D44" s="4">
        <f>(E2_ekstrak_dengan_sampel[[#This Row],[Column3]]-E2_ekstrak_tanpa_sampel[[#This Row],[Column3]])/E2_ekstrak_tanpa_sampel[[#This Row],[Column3]]</f>
        <v>-3.4482758620689689E-2</v>
      </c>
      <c r="E44" s="4">
        <f>(E2_ekstrak_dengan_sampel[[#This Row],[Column4]]-E2_ekstrak_tanpa_sampel[[#This Row],[Column4]])/E2_ekstrak_tanpa_sampel[[#This Row],[Column4]]</f>
        <v>0</v>
      </c>
      <c r="F44" s="4">
        <f>(E2_ekstrak_dengan_sampel[[#This Row],[Column5]]-E2_ekstrak_tanpa_sampel[[#This Row],[Column5]])/E2_ekstrak_tanpa_sampel[[#This Row],[Column5]]</f>
        <v>0</v>
      </c>
      <c r="G44" s="4">
        <f>(E2_ekstrak_dengan_sampel[[#This Row],[Column6]]-E2_ekstrak_tanpa_sampel[[#This Row],[Column6]])/E2_ekstrak_tanpa_sampel[[#This Row],[Column6]]</f>
        <v>0</v>
      </c>
      <c r="H44" s="4">
        <f>(E2_ekstrak_dengan_sampel[[#This Row],[Column7]]-E2_ekstrak_tanpa_sampel[[#This Row],[Column7]])/E2_ekstrak_tanpa_sampel[[#This Row],[Column7]]</f>
        <v>0.1999999999999999</v>
      </c>
      <c r="I44" s="4">
        <f>(E2_ekstrak_dengan_sampel[[#This Row],[Column8]]-E2_ekstrak_tanpa_sampel[[#This Row],[Column8]])/E2_ekstrak_tanpa_sampel[[#This Row],[Column8]]</f>
        <v>0</v>
      </c>
      <c r="J44" s="4">
        <f>(E2_ekstrak_dengan_sampel[[#This Row],[Column9]]-E2_ekstrak_tanpa_sampel[[#This Row],[Column9]])/E2_ekstrak_tanpa_sampel[[#This Row],[Column9]]</f>
        <v>0</v>
      </c>
    </row>
    <row r="45" spans="2:10" x14ac:dyDescent="0.25">
      <c r="B45" s="4">
        <f>(E2_ekstrak_dengan_sampel[[#This Row],[Column1]]-E2_ekstrak_tanpa_sampel[[#This Row],[Column1]])/E2_ekstrak_tanpa_sampel[[#This Row],[Column1]]</f>
        <v>4.3478260869565133E-2</v>
      </c>
      <c r="C45" s="4">
        <f>(E2_ekstrak_dengan_sampel[[#This Row],[Column2]]-E2_ekstrak_tanpa_sampel[[#This Row],[Column2]])/E2_ekstrak_tanpa_sampel[[#This Row],[Column2]]</f>
        <v>0</v>
      </c>
      <c r="D45" s="4">
        <f>(E2_ekstrak_dengan_sampel[[#This Row],[Column3]]-E2_ekstrak_tanpa_sampel[[#This Row],[Column3]])/E2_ekstrak_tanpa_sampel[[#This Row],[Column3]]</f>
        <v>-4.0000000000000036E-2</v>
      </c>
      <c r="E45" s="4">
        <f>(E2_ekstrak_dengan_sampel[[#This Row],[Column4]]-E2_ekstrak_tanpa_sampel[[#This Row],[Column4]])/E2_ekstrak_tanpa_sampel[[#This Row],[Column4]]</f>
        <v>0.16666666666666682</v>
      </c>
      <c r="F45" s="4">
        <f>(E2_ekstrak_dengan_sampel[[#This Row],[Column5]]-E2_ekstrak_tanpa_sampel[[#This Row],[Column5]])/E2_ekstrak_tanpa_sampel[[#This Row],[Column5]]</f>
        <v>0</v>
      </c>
      <c r="G45" s="4">
        <f>(E2_ekstrak_dengan_sampel[[#This Row],[Column6]]-E2_ekstrak_tanpa_sampel[[#This Row],[Column6]])/E2_ekstrak_tanpa_sampel[[#This Row],[Column6]]</f>
        <v>0</v>
      </c>
      <c r="H45" s="4">
        <f>(E2_ekstrak_dengan_sampel[[#This Row],[Column7]]-E2_ekstrak_tanpa_sampel[[#This Row],[Column7]])/E2_ekstrak_tanpa_sampel[[#This Row],[Column7]]</f>
        <v>0.1999999999999999</v>
      </c>
      <c r="I45" s="4">
        <f>(E2_ekstrak_dengan_sampel[[#This Row],[Column8]]-E2_ekstrak_tanpa_sampel[[#This Row],[Column8]])/E2_ekstrak_tanpa_sampel[[#This Row],[Column8]]</f>
        <v>0</v>
      </c>
      <c r="J45" s="4">
        <f>(E2_ekstrak_dengan_sampel[[#This Row],[Column9]]-E2_ekstrak_tanpa_sampel[[#This Row],[Column9]])/E2_ekstrak_tanpa_sampel[[#This Row],[Column9]]</f>
        <v>0</v>
      </c>
    </row>
    <row r="46" spans="2:10" x14ac:dyDescent="0.25">
      <c r="B46" s="4">
        <f>(E2_ekstrak_dengan_sampel[[#This Row],[Column1]]-E2_ekstrak_tanpa_sampel[[#This Row],[Column1]])/E2_ekstrak_tanpa_sampel[[#This Row],[Column1]]</f>
        <v>4.3478260869565133E-2</v>
      </c>
      <c r="C46" s="4">
        <f>(E2_ekstrak_dengan_sampel[[#This Row],[Column2]]-E2_ekstrak_tanpa_sampel[[#This Row],[Column2]])/E2_ekstrak_tanpa_sampel[[#This Row],[Column2]]</f>
        <v>-7.6923076923076983E-2</v>
      </c>
      <c r="D46" s="4">
        <f>(E2_ekstrak_dengan_sampel[[#This Row],[Column3]]-E2_ekstrak_tanpa_sampel[[#This Row],[Column3]])/E2_ekstrak_tanpa_sampel[[#This Row],[Column3]]</f>
        <v>-4.5454545454545497E-2</v>
      </c>
      <c r="E46" s="4">
        <f>(E2_ekstrak_dengan_sampel[[#This Row],[Column4]]-E2_ekstrak_tanpa_sampel[[#This Row],[Column4]])/E2_ekstrak_tanpa_sampel[[#This Row],[Column4]]</f>
        <v>0.16666666666666682</v>
      </c>
      <c r="F46" s="4">
        <f>(E2_ekstrak_dengan_sampel[[#This Row],[Column5]]-E2_ekstrak_tanpa_sampel[[#This Row],[Column5]])/E2_ekstrak_tanpa_sampel[[#This Row],[Column5]]</f>
        <v>0</v>
      </c>
      <c r="G46" s="4">
        <f>(E2_ekstrak_dengan_sampel[[#This Row],[Column6]]-E2_ekstrak_tanpa_sampel[[#This Row],[Column6]])/E2_ekstrak_tanpa_sampel[[#This Row],[Column6]]</f>
        <v>0</v>
      </c>
      <c r="H46" s="4">
        <f>(E2_ekstrak_dengan_sampel[[#This Row],[Column7]]-E2_ekstrak_tanpa_sampel[[#This Row],[Column7]])/E2_ekstrak_tanpa_sampel[[#This Row],[Column7]]</f>
        <v>0.1999999999999999</v>
      </c>
      <c r="I46" s="4">
        <f>(E2_ekstrak_dengan_sampel[[#This Row],[Column8]]-E2_ekstrak_tanpa_sampel[[#This Row],[Column8]])/E2_ekstrak_tanpa_sampel[[#This Row],[Column8]]</f>
        <v>0</v>
      </c>
      <c r="J46" s="4">
        <f>(E2_ekstrak_dengan_sampel[[#This Row],[Column9]]-E2_ekstrak_tanpa_sampel[[#This Row],[Column9]])/E2_ekstrak_tanpa_sampel[[#This Row],[Column9]]</f>
        <v>0</v>
      </c>
    </row>
    <row r="47" spans="2:10" x14ac:dyDescent="0.25">
      <c r="B47" s="4">
        <f>(E2_ekstrak_dengan_sampel[[#This Row],[Column1]]-E2_ekstrak_tanpa_sampel[[#This Row],[Column1]])/E2_ekstrak_tanpa_sampel[[#This Row],[Column1]]</f>
        <v>4.3478260869565133E-2</v>
      </c>
      <c r="C47" s="4">
        <f>(E2_ekstrak_dengan_sampel[[#This Row],[Column2]]-E2_ekstrak_tanpa_sampel[[#This Row],[Column2]])/E2_ekstrak_tanpa_sampel[[#This Row],[Column2]]</f>
        <v>-7.6923076923076983E-2</v>
      </c>
      <c r="D47" s="4">
        <f>(E2_ekstrak_dengan_sampel[[#This Row],[Column3]]-E2_ekstrak_tanpa_sampel[[#This Row],[Column3]])/E2_ekstrak_tanpa_sampel[[#This Row],[Column3]]</f>
        <v>-4.5454545454545497E-2</v>
      </c>
      <c r="E47" s="4">
        <f>(E2_ekstrak_dengan_sampel[[#This Row],[Column4]]-E2_ekstrak_tanpa_sampel[[#This Row],[Column4]])/E2_ekstrak_tanpa_sampel[[#This Row],[Column4]]</f>
        <v>0.16666666666666682</v>
      </c>
      <c r="F47" s="4">
        <f>(E2_ekstrak_dengan_sampel[[#This Row],[Column5]]-E2_ekstrak_tanpa_sampel[[#This Row],[Column5]])/E2_ekstrak_tanpa_sampel[[#This Row],[Column5]]</f>
        <v>0</v>
      </c>
      <c r="G47" s="4">
        <f>(E2_ekstrak_dengan_sampel[[#This Row],[Column6]]-E2_ekstrak_tanpa_sampel[[#This Row],[Column6]])/E2_ekstrak_tanpa_sampel[[#This Row],[Column6]]</f>
        <v>0</v>
      </c>
      <c r="H47" s="4">
        <f>(E2_ekstrak_dengan_sampel[[#This Row],[Column7]]-E2_ekstrak_tanpa_sampel[[#This Row],[Column7]])/E2_ekstrak_tanpa_sampel[[#This Row],[Column7]]</f>
        <v>0.1999999999999999</v>
      </c>
      <c r="I47" s="4">
        <f>(E2_ekstrak_dengan_sampel[[#This Row],[Column8]]-E2_ekstrak_tanpa_sampel[[#This Row],[Column8]])/E2_ekstrak_tanpa_sampel[[#This Row],[Column8]]</f>
        <v>0</v>
      </c>
      <c r="J47" s="4">
        <f>(E2_ekstrak_dengan_sampel[[#This Row],[Column9]]-E2_ekstrak_tanpa_sampel[[#This Row],[Column9]])/E2_ekstrak_tanpa_sampel[[#This Row],[Column9]]</f>
        <v>0</v>
      </c>
    </row>
    <row r="48" spans="2:10" x14ac:dyDescent="0.25">
      <c r="B48" s="4">
        <f>(E2_ekstrak_dengan_sampel[[#This Row],[Column1]]-E2_ekstrak_tanpa_sampel[[#This Row],[Column1]])/E2_ekstrak_tanpa_sampel[[#This Row],[Column1]]</f>
        <v>4.3478260869565133E-2</v>
      </c>
      <c r="C48" s="4">
        <f>(E2_ekstrak_dengan_sampel[[#This Row],[Column2]]-E2_ekstrak_tanpa_sampel[[#This Row],[Column2]])/E2_ekstrak_tanpa_sampel[[#This Row],[Column2]]</f>
        <v>-0.14285714285714296</v>
      </c>
      <c r="D48" s="4">
        <f>(E2_ekstrak_dengan_sampel[[#This Row],[Column3]]-E2_ekstrak_tanpa_sampel[[#This Row],[Column3]])/E2_ekstrak_tanpa_sampel[[#This Row],[Column3]]</f>
        <v>-4.5454545454545497E-2</v>
      </c>
      <c r="E48" s="4">
        <f>(E2_ekstrak_dengan_sampel[[#This Row],[Column4]]-E2_ekstrak_tanpa_sampel[[#This Row],[Column4]])/E2_ekstrak_tanpa_sampel[[#This Row],[Column4]]</f>
        <v>0.16666666666666682</v>
      </c>
      <c r="F48" s="4">
        <f>(E2_ekstrak_dengan_sampel[[#This Row],[Column5]]-E2_ekstrak_tanpa_sampel[[#This Row],[Column5]])/E2_ekstrak_tanpa_sampel[[#This Row],[Column5]]</f>
        <v>0</v>
      </c>
      <c r="G48" s="4">
        <f>(E2_ekstrak_dengan_sampel[[#This Row],[Column6]]-E2_ekstrak_tanpa_sampel[[#This Row],[Column6]])/E2_ekstrak_tanpa_sampel[[#This Row],[Column6]]</f>
        <v>0</v>
      </c>
      <c r="H48" s="4">
        <f>(E2_ekstrak_dengan_sampel[[#This Row],[Column7]]-E2_ekstrak_tanpa_sampel[[#This Row],[Column7]])/E2_ekstrak_tanpa_sampel[[#This Row],[Column7]]</f>
        <v>0.1999999999999999</v>
      </c>
      <c r="I48" s="4">
        <f>(E2_ekstrak_dengan_sampel[[#This Row],[Column8]]-E2_ekstrak_tanpa_sampel[[#This Row],[Column8]])/E2_ekstrak_tanpa_sampel[[#This Row],[Column8]]</f>
        <v>0</v>
      </c>
      <c r="J48" s="4">
        <f>(E2_ekstrak_dengan_sampel[[#This Row],[Column9]]-E2_ekstrak_tanpa_sampel[[#This Row],[Column9]])/E2_ekstrak_tanpa_sampel[[#This Row],[Column9]]</f>
        <v>0</v>
      </c>
    </row>
    <row r="49" spans="2:10" x14ac:dyDescent="0.25">
      <c r="B49" s="4">
        <f>(E2_ekstrak_dengan_sampel[[#This Row],[Column1]]-E2_ekstrak_tanpa_sampel[[#This Row],[Column1]])/E2_ekstrak_tanpa_sampel[[#This Row],[Column1]]</f>
        <v>4.3478260869565133E-2</v>
      </c>
      <c r="C49" s="4">
        <f>(E2_ekstrak_dengan_sampel[[#This Row],[Column2]]-E2_ekstrak_tanpa_sampel[[#This Row],[Column2]])/E2_ekstrak_tanpa_sampel[[#This Row],[Column2]]</f>
        <v>-0.14285714285714296</v>
      </c>
      <c r="D49" s="4">
        <f>(E2_ekstrak_dengan_sampel[[#This Row],[Column3]]-E2_ekstrak_tanpa_sampel[[#This Row],[Column3]])/E2_ekstrak_tanpa_sampel[[#This Row],[Column3]]</f>
        <v>-4.5454545454545497E-2</v>
      </c>
      <c r="E49" s="4">
        <f>(E2_ekstrak_dengan_sampel[[#This Row],[Column4]]-E2_ekstrak_tanpa_sampel[[#This Row],[Column4]])/E2_ekstrak_tanpa_sampel[[#This Row],[Column4]]</f>
        <v>0.16666666666666682</v>
      </c>
      <c r="F49" s="4">
        <f>(E2_ekstrak_dengan_sampel[[#This Row],[Column5]]-E2_ekstrak_tanpa_sampel[[#This Row],[Column5]])/E2_ekstrak_tanpa_sampel[[#This Row],[Column5]]</f>
        <v>0</v>
      </c>
      <c r="G49" s="4">
        <f>(E2_ekstrak_dengan_sampel[[#This Row],[Column6]]-E2_ekstrak_tanpa_sampel[[#This Row],[Column6]])/E2_ekstrak_tanpa_sampel[[#This Row],[Column6]]</f>
        <v>0</v>
      </c>
      <c r="H49" s="4">
        <f>(E2_ekstrak_dengan_sampel[[#This Row],[Column7]]-E2_ekstrak_tanpa_sampel[[#This Row],[Column7]])/E2_ekstrak_tanpa_sampel[[#This Row],[Column7]]</f>
        <v>0.1999999999999999</v>
      </c>
      <c r="I49" s="4">
        <f>(E2_ekstrak_dengan_sampel[[#This Row],[Column8]]-E2_ekstrak_tanpa_sampel[[#This Row],[Column8]])/E2_ekstrak_tanpa_sampel[[#This Row],[Column8]]</f>
        <v>0</v>
      </c>
      <c r="J49" s="4">
        <f>(E2_ekstrak_dengan_sampel[[#This Row],[Column9]]-E2_ekstrak_tanpa_sampel[[#This Row],[Column9]])/E2_ekstrak_tanpa_sampel[[#This Row],[Column9]]</f>
        <v>0</v>
      </c>
    </row>
    <row r="50" spans="2:10" x14ac:dyDescent="0.25">
      <c r="B50" s="4">
        <f>(E2_ekstrak_dengan_sampel[[#This Row],[Column1]]-E2_ekstrak_tanpa_sampel[[#This Row],[Column1]])/E2_ekstrak_tanpa_sampel[[#This Row],[Column1]]</f>
        <v>4.3478260869565133E-2</v>
      </c>
      <c r="C50" s="4">
        <f>(E2_ekstrak_dengan_sampel[[#This Row],[Column2]]-E2_ekstrak_tanpa_sampel[[#This Row],[Column2]])/E2_ekstrak_tanpa_sampel[[#This Row],[Column2]]</f>
        <v>0</v>
      </c>
      <c r="D50" s="4">
        <f>(E2_ekstrak_dengan_sampel[[#This Row],[Column3]]-E2_ekstrak_tanpa_sampel[[#This Row],[Column3]])/E2_ekstrak_tanpa_sampel[[#This Row],[Column3]]</f>
        <v>-4.0000000000000036E-2</v>
      </c>
      <c r="E50" s="4">
        <f>(E2_ekstrak_dengan_sampel[[#This Row],[Column4]]-E2_ekstrak_tanpa_sampel[[#This Row],[Column4]])/E2_ekstrak_tanpa_sampel[[#This Row],[Column4]]</f>
        <v>0.16666666666666682</v>
      </c>
      <c r="F50" s="4">
        <f>(E2_ekstrak_dengan_sampel[[#This Row],[Column5]]-E2_ekstrak_tanpa_sampel[[#This Row],[Column5]])/E2_ekstrak_tanpa_sampel[[#This Row],[Column5]]</f>
        <v>0</v>
      </c>
      <c r="G50" s="4">
        <f>(E2_ekstrak_dengan_sampel[[#This Row],[Column6]]-E2_ekstrak_tanpa_sampel[[#This Row],[Column6]])/E2_ekstrak_tanpa_sampel[[#This Row],[Column6]]</f>
        <v>0</v>
      </c>
      <c r="H50" s="4">
        <f>(E2_ekstrak_dengan_sampel[[#This Row],[Column7]]-E2_ekstrak_tanpa_sampel[[#This Row],[Column7]])/E2_ekstrak_tanpa_sampel[[#This Row],[Column7]]</f>
        <v>0.1999999999999999</v>
      </c>
      <c r="I50" s="4">
        <f>(E2_ekstrak_dengan_sampel[[#This Row],[Column8]]-E2_ekstrak_tanpa_sampel[[#This Row],[Column8]])/E2_ekstrak_tanpa_sampel[[#This Row],[Column8]]</f>
        <v>0</v>
      </c>
      <c r="J50" s="4">
        <f>(E2_ekstrak_dengan_sampel[[#This Row],[Column9]]-E2_ekstrak_tanpa_sampel[[#This Row],[Column9]])/E2_ekstrak_tanpa_sampel[[#This Row],[Column9]]</f>
        <v>0</v>
      </c>
    </row>
    <row r="51" spans="2:10" x14ac:dyDescent="0.25">
      <c r="B51" s="4">
        <f>(E2_ekstrak_dengan_sampel[[#This Row],[Column1]]-E2_ekstrak_tanpa_sampel[[#This Row],[Column1]])/E2_ekstrak_tanpa_sampel[[#This Row],[Column1]]</f>
        <v>8.6956521739130391E-2</v>
      </c>
      <c r="C51" s="4">
        <f>(E2_ekstrak_dengan_sampel[[#This Row],[Column2]]-E2_ekstrak_tanpa_sampel[[#This Row],[Column2]])/E2_ekstrak_tanpa_sampel[[#This Row],[Column2]]</f>
        <v>7.6923076923076983E-2</v>
      </c>
      <c r="D51" s="4">
        <f>(E2_ekstrak_dengan_sampel[[#This Row],[Column3]]-E2_ekstrak_tanpa_sampel[[#This Row],[Column3]])/E2_ekstrak_tanpa_sampel[[#This Row],[Column3]]</f>
        <v>-4.5454545454545497E-2</v>
      </c>
      <c r="E51" s="4">
        <f>(E2_ekstrak_dengan_sampel[[#This Row],[Column4]]-E2_ekstrak_tanpa_sampel[[#This Row],[Column4]])/E2_ekstrak_tanpa_sampel[[#This Row],[Column4]]</f>
        <v>0.16666666666666682</v>
      </c>
      <c r="F51" s="4">
        <f>(E2_ekstrak_dengan_sampel[[#This Row],[Column5]]-E2_ekstrak_tanpa_sampel[[#This Row],[Column5]])/E2_ekstrak_tanpa_sampel[[#This Row],[Column5]]</f>
        <v>0</v>
      </c>
      <c r="G51" s="4">
        <f>(E2_ekstrak_dengan_sampel[[#This Row],[Column6]]-E2_ekstrak_tanpa_sampel[[#This Row],[Column6]])/E2_ekstrak_tanpa_sampel[[#This Row],[Column6]]</f>
        <v>0</v>
      </c>
      <c r="H51" s="4">
        <f>(E2_ekstrak_dengan_sampel[[#This Row],[Column7]]-E2_ekstrak_tanpa_sampel[[#This Row],[Column7]])/E2_ekstrak_tanpa_sampel[[#This Row],[Column7]]</f>
        <v>0.1999999999999999</v>
      </c>
      <c r="I51" s="4">
        <f>(E2_ekstrak_dengan_sampel[[#This Row],[Column8]]-E2_ekstrak_tanpa_sampel[[#This Row],[Column8]])/E2_ekstrak_tanpa_sampel[[#This Row],[Column8]]</f>
        <v>0</v>
      </c>
      <c r="J51" s="4">
        <f>(E2_ekstrak_dengan_sampel[[#This Row],[Column9]]-E2_ekstrak_tanpa_sampel[[#This Row],[Column9]])/E2_ekstrak_tanpa_sampel[[#This Row],[Column9]]</f>
        <v>0</v>
      </c>
    </row>
    <row r="52" spans="2:10" x14ac:dyDescent="0.25">
      <c r="B52" s="4">
        <f>(E2_ekstrak_dengan_sampel[[#This Row],[Column1]]-E2_ekstrak_tanpa_sampel[[#This Row],[Column1]])/E2_ekstrak_tanpa_sampel[[#This Row],[Column1]]</f>
        <v>4.3478260869565133E-2</v>
      </c>
      <c r="C52" s="4">
        <f>(E2_ekstrak_dengan_sampel[[#This Row],[Column2]]-E2_ekstrak_tanpa_sampel[[#This Row],[Column2]])/E2_ekstrak_tanpa_sampel[[#This Row],[Column2]]</f>
        <v>7.6923076923076983E-2</v>
      </c>
      <c r="D52" s="4">
        <f>(E2_ekstrak_dengan_sampel[[#This Row],[Column3]]-E2_ekstrak_tanpa_sampel[[#This Row],[Column3]])/E2_ekstrak_tanpa_sampel[[#This Row],[Column3]]</f>
        <v>-4.5454545454545497E-2</v>
      </c>
      <c r="E52" s="4">
        <f>(E2_ekstrak_dengan_sampel[[#This Row],[Column4]]-E2_ekstrak_tanpa_sampel[[#This Row],[Column4]])/E2_ekstrak_tanpa_sampel[[#This Row],[Column4]]</f>
        <v>0.16666666666666682</v>
      </c>
      <c r="F52" s="4">
        <f>(E2_ekstrak_dengan_sampel[[#This Row],[Column5]]-E2_ekstrak_tanpa_sampel[[#This Row],[Column5]])/E2_ekstrak_tanpa_sampel[[#This Row],[Column5]]</f>
        <v>0</v>
      </c>
      <c r="G52" s="4">
        <f>(E2_ekstrak_dengan_sampel[[#This Row],[Column6]]-E2_ekstrak_tanpa_sampel[[#This Row],[Column6]])/E2_ekstrak_tanpa_sampel[[#This Row],[Column6]]</f>
        <v>0</v>
      </c>
      <c r="H52" s="4">
        <f>(E2_ekstrak_dengan_sampel[[#This Row],[Column7]]-E2_ekstrak_tanpa_sampel[[#This Row],[Column7]])/E2_ekstrak_tanpa_sampel[[#This Row],[Column7]]</f>
        <v>0.1999999999999999</v>
      </c>
      <c r="I52" s="4">
        <f>(E2_ekstrak_dengan_sampel[[#This Row],[Column8]]-E2_ekstrak_tanpa_sampel[[#This Row],[Column8]])/E2_ekstrak_tanpa_sampel[[#This Row],[Column8]]</f>
        <v>0</v>
      </c>
      <c r="J52" s="4">
        <f>(E2_ekstrak_dengan_sampel[[#This Row],[Column9]]-E2_ekstrak_tanpa_sampel[[#This Row],[Column9]])/E2_ekstrak_tanpa_sampel[[#This Row],[Column9]]</f>
        <v>0</v>
      </c>
    </row>
    <row r="53" spans="2:10" x14ac:dyDescent="0.25">
      <c r="B53" s="4">
        <f>(E2_ekstrak_dengan_sampel[[#This Row],[Column1]]-E2_ekstrak_tanpa_sampel[[#This Row],[Column1]])/E2_ekstrak_tanpa_sampel[[#This Row],[Column1]]</f>
        <v>4.3478260869565133E-2</v>
      </c>
      <c r="C53" s="4">
        <f>(E2_ekstrak_dengan_sampel[[#This Row],[Column2]]-E2_ekstrak_tanpa_sampel[[#This Row],[Column2]])/E2_ekstrak_tanpa_sampel[[#This Row],[Column2]]</f>
        <v>7.6923076923076983E-2</v>
      </c>
      <c r="D53" s="4">
        <f>(E2_ekstrak_dengan_sampel[[#This Row],[Column3]]-E2_ekstrak_tanpa_sampel[[#This Row],[Column3]])/E2_ekstrak_tanpa_sampel[[#This Row],[Column3]]</f>
        <v>-4.0000000000000036E-2</v>
      </c>
      <c r="E53" s="4">
        <f>(E2_ekstrak_dengan_sampel[[#This Row],[Column4]]-E2_ekstrak_tanpa_sampel[[#This Row],[Column4]])/E2_ekstrak_tanpa_sampel[[#This Row],[Column4]]</f>
        <v>0</v>
      </c>
      <c r="F53" s="4">
        <f>(E2_ekstrak_dengan_sampel[[#This Row],[Column5]]-E2_ekstrak_tanpa_sampel[[#This Row],[Column5]])/E2_ekstrak_tanpa_sampel[[#This Row],[Column5]]</f>
        <v>0</v>
      </c>
      <c r="G53" s="4">
        <f>(E2_ekstrak_dengan_sampel[[#This Row],[Column6]]-E2_ekstrak_tanpa_sampel[[#This Row],[Column6]])/E2_ekstrak_tanpa_sampel[[#This Row],[Column6]]</f>
        <v>0</v>
      </c>
      <c r="H53" s="4">
        <f>(E2_ekstrak_dengan_sampel[[#This Row],[Column7]]-E2_ekstrak_tanpa_sampel[[#This Row],[Column7]])/E2_ekstrak_tanpa_sampel[[#This Row],[Column7]]</f>
        <v>0.1999999999999999</v>
      </c>
      <c r="I53" s="4">
        <f>(E2_ekstrak_dengan_sampel[[#This Row],[Column8]]-E2_ekstrak_tanpa_sampel[[#This Row],[Column8]])/E2_ekstrak_tanpa_sampel[[#This Row],[Column8]]</f>
        <v>0</v>
      </c>
      <c r="J53" s="4">
        <f>(E2_ekstrak_dengan_sampel[[#This Row],[Column9]]-E2_ekstrak_tanpa_sampel[[#This Row],[Column9]])/E2_ekstrak_tanpa_sampel[[#This Row],[Column9]]</f>
        <v>0</v>
      </c>
    </row>
    <row r="54" spans="2:10" x14ac:dyDescent="0.25">
      <c r="B54" s="4">
        <f>(E2_ekstrak_dengan_sampel[[#This Row],[Column1]]-E2_ekstrak_tanpa_sampel[[#This Row],[Column1]])/E2_ekstrak_tanpa_sampel[[#This Row],[Column1]]</f>
        <v>8.6956521739130391E-2</v>
      </c>
      <c r="C54" s="4">
        <f>(E2_ekstrak_dengan_sampel[[#This Row],[Column2]]-E2_ekstrak_tanpa_sampel[[#This Row],[Column2]])/E2_ekstrak_tanpa_sampel[[#This Row],[Column2]]</f>
        <v>7.6923076923076983E-2</v>
      </c>
      <c r="D54" s="4">
        <f>(E2_ekstrak_dengan_sampel[[#This Row],[Column3]]-E2_ekstrak_tanpa_sampel[[#This Row],[Column3]])/E2_ekstrak_tanpa_sampel[[#This Row],[Column3]]</f>
        <v>-4.5454545454545497E-2</v>
      </c>
      <c r="E54" s="4">
        <f>(E2_ekstrak_dengan_sampel[[#This Row],[Column4]]-E2_ekstrak_tanpa_sampel[[#This Row],[Column4]])/E2_ekstrak_tanpa_sampel[[#This Row],[Column4]]</f>
        <v>0.16666666666666682</v>
      </c>
      <c r="F54" s="4">
        <f>(E2_ekstrak_dengan_sampel[[#This Row],[Column5]]-E2_ekstrak_tanpa_sampel[[#This Row],[Column5]])/E2_ekstrak_tanpa_sampel[[#This Row],[Column5]]</f>
        <v>0</v>
      </c>
      <c r="G54" s="4">
        <f>(E2_ekstrak_dengan_sampel[[#This Row],[Column6]]-E2_ekstrak_tanpa_sampel[[#This Row],[Column6]])/E2_ekstrak_tanpa_sampel[[#This Row],[Column6]]</f>
        <v>0</v>
      </c>
      <c r="H54" s="4">
        <f>(E2_ekstrak_dengan_sampel[[#This Row],[Column7]]-E2_ekstrak_tanpa_sampel[[#This Row],[Column7]])/E2_ekstrak_tanpa_sampel[[#This Row],[Column7]]</f>
        <v>0.1999999999999999</v>
      </c>
      <c r="I54" s="4">
        <f>(E2_ekstrak_dengan_sampel[[#This Row],[Column8]]-E2_ekstrak_tanpa_sampel[[#This Row],[Column8]])/E2_ekstrak_tanpa_sampel[[#This Row],[Column8]]</f>
        <v>0</v>
      </c>
      <c r="J54" s="4">
        <f>(E2_ekstrak_dengan_sampel[[#This Row],[Column9]]-E2_ekstrak_tanpa_sampel[[#This Row],[Column9]])/E2_ekstrak_tanpa_sampel[[#This Row],[Column9]]</f>
        <v>0</v>
      </c>
    </row>
    <row r="55" spans="2:10" x14ac:dyDescent="0.25">
      <c r="B55" s="4">
        <f>(E2_ekstrak_dengan_sampel[[#This Row],[Column1]]-E2_ekstrak_tanpa_sampel[[#This Row],[Column1]])/E2_ekstrak_tanpa_sampel[[#This Row],[Column1]]</f>
        <v>4.3478260869565133E-2</v>
      </c>
      <c r="C55" s="4">
        <f>(E2_ekstrak_dengan_sampel[[#This Row],[Column2]]-E2_ekstrak_tanpa_sampel[[#This Row],[Column2]])/E2_ekstrak_tanpa_sampel[[#This Row],[Column2]]</f>
        <v>0</v>
      </c>
      <c r="D55" s="4">
        <f>(E2_ekstrak_dengan_sampel[[#This Row],[Column3]]-E2_ekstrak_tanpa_sampel[[#This Row],[Column3]])/E2_ekstrak_tanpa_sampel[[#This Row],[Column3]]</f>
        <v>-4.5454545454545497E-2</v>
      </c>
      <c r="E55" s="4">
        <f>(E2_ekstrak_dengan_sampel[[#This Row],[Column4]]-E2_ekstrak_tanpa_sampel[[#This Row],[Column4]])/E2_ekstrak_tanpa_sampel[[#This Row],[Column4]]</f>
        <v>0.16666666666666682</v>
      </c>
      <c r="F55" s="4">
        <f>(E2_ekstrak_dengan_sampel[[#This Row],[Column5]]-E2_ekstrak_tanpa_sampel[[#This Row],[Column5]])/E2_ekstrak_tanpa_sampel[[#This Row],[Column5]]</f>
        <v>0</v>
      </c>
      <c r="G55" s="4">
        <f>(E2_ekstrak_dengan_sampel[[#This Row],[Column6]]-E2_ekstrak_tanpa_sampel[[#This Row],[Column6]])/E2_ekstrak_tanpa_sampel[[#This Row],[Column6]]</f>
        <v>0</v>
      </c>
      <c r="H55" s="4">
        <f>(E2_ekstrak_dengan_sampel[[#This Row],[Column7]]-E2_ekstrak_tanpa_sampel[[#This Row],[Column7]])/E2_ekstrak_tanpa_sampel[[#This Row],[Column7]]</f>
        <v>0.1999999999999999</v>
      </c>
      <c r="I55" s="4">
        <f>(E2_ekstrak_dengan_sampel[[#This Row],[Column8]]-E2_ekstrak_tanpa_sampel[[#This Row],[Column8]])/E2_ekstrak_tanpa_sampel[[#This Row],[Column8]]</f>
        <v>0</v>
      </c>
      <c r="J55" s="4">
        <f>(E2_ekstrak_dengan_sampel[[#This Row],[Column9]]-E2_ekstrak_tanpa_sampel[[#This Row],[Column9]])/E2_ekstrak_tanpa_sampel[[#This Row],[Column9]]</f>
        <v>0</v>
      </c>
    </row>
    <row r="56" spans="2:10" x14ac:dyDescent="0.25">
      <c r="B56" s="4">
        <f>(E2_ekstrak_dengan_sampel[[#This Row],[Column1]]-E2_ekstrak_tanpa_sampel[[#This Row],[Column1]])/E2_ekstrak_tanpa_sampel[[#This Row],[Column1]]</f>
        <v>4.3478260869565133E-2</v>
      </c>
      <c r="C56" s="4">
        <f>(E2_ekstrak_dengan_sampel[[#This Row],[Column2]]-E2_ekstrak_tanpa_sampel[[#This Row],[Column2]])/E2_ekstrak_tanpa_sampel[[#This Row],[Column2]]</f>
        <v>0</v>
      </c>
      <c r="D56" s="4">
        <f>(E2_ekstrak_dengan_sampel[[#This Row],[Column3]]-E2_ekstrak_tanpa_sampel[[#This Row],[Column3]])/E2_ekstrak_tanpa_sampel[[#This Row],[Column3]]</f>
        <v>-4.0000000000000036E-2</v>
      </c>
      <c r="E56" s="4">
        <f>(E2_ekstrak_dengan_sampel[[#This Row],[Column4]]-E2_ekstrak_tanpa_sampel[[#This Row],[Column4]])/E2_ekstrak_tanpa_sampel[[#This Row],[Column4]]</f>
        <v>0.16666666666666682</v>
      </c>
      <c r="F56" s="4">
        <f>(E2_ekstrak_dengan_sampel[[#This Row],[Column5]]-E2_ekstrak_tanpa_sampel[[#This Row],[Column5]])/E2_ekstrak_tanpa_sampel[[#This Row],[Column5]]</f>
        <v>0</v>
      </c>
      <c r="G56" s="4">
        <f>(E2_ekstrak_dengan_sampel[[#This Row],[Column6]]-E2_ekstrak_tanpa_sampel[[#This Row],[Column6]])/E2_ekstrak_tanpa_sampel[[#This Row],[Column6]]</f>
        <v>0</v>
      </c>
      <c r="H56" s="4">
        <f>(E2_ekstrak_dengan_sampel[[#This Row],[Column7]]-E2_ekstrak_tanpa_sampel[[#This Row],[Column7]])/E2_ekstrak_tanpa_sampel[[#This Row],[Column7]]</f>
        <v>0.1999999999999999</v>
      </c>
      <c r="I56" s="4">
        <f>(E2_ekstrak_dengan_sampel[[#This Row],[Column8]]-E2_ekstrak_tanpa_sampel[[#This Row],[Column8]])/E2_ekstrak_tanpa_sampel[[#This Row],[Column8]]</f>
        <v>0</v>
      </c>
      <c r="J56" s="4">
        <f>(E2_ekstrak_dengan_sampel[[#This Row],[Column9]]-E2_ekstrak_tanpa_sampel[[#This Row],[Column9]])/E2_ekstrak_tanpa_sampel[[#This Row],[Column9]]</f>
        <v>0</v>
      </c>
    </row>
    <row r="57" spans="2:10" x14ac:dyDescent="0.25">
      <c r="B57" s="4">
        <f>(E2_ekstrak_dengan_sampel[[#This Row],[Column1]]-E2_ekstrak_tanpa_sampel[[#This Row],[Column1]])/E2_ekstrak_tanpa_sampel[[#This Row],[Column1]]</f>
        <v>4.3478260869565133E-2</v>
      </c>
      <c r="C57" s="4">
        <f>(E2_ekstrak_dengan_sampel[[#This Row],[Column2]]-E2_ekstrak_tanpa_sampel[[#This Row],[Column2]])/E2_ekstrak_tanpa_sampel[[#This Row],[Column2]]</f>
        <v>7.6923076923076983E-2</v>
      </c>
      <c r="D57" s="4">
        <f>(E2_ekstrak_dengan_sampel[[#This Row],[Column3]]-E2_ekstrak_tanpa_sampel[[#This Row],[Column3]])/E2_ekstrak_tanpa_sampel[[#This Row],[Column3]]</f>
        <v>-4.5454545454545497E-2</v>
      </c>
      <c r="E57" s="4">
        <f>(E2_ekstrak_dengan_sampel[[#This Row],[Column4]]-E2_ekstrak_tanpa_sampel[[#This Row],[Column4]])/E2_ekstrak_tanpa_sampel[[#This Row],[Column4]]</f>
        <v>0.16666666666666682</v>
      </c>
      <c r="F57" s="4">
        <f>(E2_ekstrak_dengan_sampel[[#This Row],[Column5]]-E2_ekstrak_tanpa_sampel[[#This Row],[Column5]])/E2_ekstrak_tanpa_sampel[[#This Row],[Column5]]</f>
        <v>0</v>
      </c>
      <c r="G57" s="4">
        <f>(E2_ekstrak_dengan_sampel[[#This Row],[Column6]]-E2_ekstrak_tanpa_sampel[[#This Row],[Column6]])/E2_ekstrak_tanpa_sampel[[#This Row],[Column6]]</f>
        <v>0</v>
      </c>
      <c r="H57" s="4">
        <f>(E2_ekstrak_dengan_sampel[[#This Row],[Column7]]-E2_ekstrak_tanpa_sampel[[#This Row],[Column7]])/E2_ekstrak_tanpa_sampel[[#This Row],[Column7]]</f>
        <v>0.1999999999999999</v>
      </c>
      <c r="I57" s="4">
        <f>(E2_ekstrak_dengan_sampel[[#This Row],[Column8]]-E2_ekstrak_tanpa_sampel[[#This Row],[Column8]])/E2_ekstrak_tanpa_sampel[[#This Row],[Column8]]</f>
        <v>0</v>
      </c>
      <c r="J57" s="4">
        <f>(E2_ekstrak_dengan_sampel[[#This Row],[Column9]]-E2_ekstrak_tanpa_sampel[[#This Row],[Column9]])/E2_ekstrak_tanpa_sampel[[#This Row],[Column9]]</f>
        <v>0</v>
      </c>
    </row>
    <row r="58" spans="2:10" x14ac:dyDescent="0.25">
      <c r="B58" s="4">
        <f>(E2_ekstrak_dengan_sampel[[#This Row],[Column1]]-E2_ekstrak_tanpa_sampel[[#This Row],[Column1]])/E2_ekstrak_tanpa_sampel[[#This Row],[Column1]]</f>
        <v>4.3478260869565133E-2</v>
      </c>
      <c r="C58" s="4">
        <f>(E2_ekstrak_dengan_sampel[[#This Row],[Column2]]-E2_ekstrak_tanpa_sampel[[#This Row],[Column2]])/E2_ekstrak_tanpa_sampel[[#This Row],[Column2]]</f>
        <v>7.6923076923076983E-2</v>
      </c>
      <c r="D58" s="4">
        <f>(E2_ekstrak_dengan_sampel[[#This Row],[Column3]]-E2_ekstrak_tanpa_sampel[[#This Row],[Column3]])/E2_ekstrak_tanpa_sampel[[#This Row],[Column3]]</f>
        <v>-4.0000000000000036E-2</v>
      </c>
      <c r="E58" s="4">
        <f>(E2_ekstrak_dengan_sampel[[#This Row],[Column4]]-E2_ekstrak_tanpa_sampel[[#This Row],[Column4]])/E2_ekstrak_tanpa_sampel[[#This Row],[Column4]]</f>
        <v>0.16666666666666682</v>
      </c>
      <c r="F58" s="4">
        <f>(E2_ekstrak_dengan_sampel[[#This Row],[Column5]]-E2_ekstrak_tanpa_sampel[[#This Row],[Column5]])/E2_ekstrak_tanpa_sampel[[#This Row],[Column5]]</f>
        <v>0</v>
      </c>
      <c r="G58" s="4">
        <f>(E2_ekstrak_dengan_sampel[[#This Row],[Column6]]-E2_ekstrak_tanpa_sampel[[#This Row],[Column6]])/E2_ekstrak_tanpa_sampel[[#This Row],[Column6]]</f>
        <v>0</v>
      </c>
      <c r="H58" s="4">
        <f>(E2_ekstrak_dengan_sampel[[#This Row],[Column7]]-E2_ekstrak_tanpa_sampel[[#This Row],[Column7]])/E2_ekstrak_tanpa_sampel[[#This Row],[Column7]]</f>
        <v>0.1999999999999999</v>
      </c>
      <c r="I58" s="4">
        <f>(E2_ekstrak_dengan_sampel[[#This Row],[Column8]]-E2_ekstrak_tanpa_sampel[[#This Row],[Column8]])/E2_ekstrak_tanpa_sampel[[#This Row],[Column8]]</f>
        <v>0</v>
      </c>
      <c r="J58" s="4">
        <f>(E2_ekstrak_dengan_sampel[[#This Row],[Column9]]-E2_ekstrak_tanpa_sampel[[#This Row],[Column9]])/E2_ekstrak_tanpa_sampel[[#This Row],[Column9]]</f>
        <v>0</v>
      </c>
    </row>
    <row r="59" spans="2:10" x14ac:dyDescent="0.25">
      <c r="B59" s="4">
        <f>(E2_ekstrak_dengan_sampel[[#This Row],[Column1]]-E2_ekstrak_tanpa_sampel[[#This Row],[Column1]])/E2_ekstrak_tanpa_sampel[[#This Row],[Column1]]</f>
        <v>4.3478260869565133E-2</v>
      </c>
      <c r="C59" s="4">
        <f>(E2_ekstrak_dengan_sampel[[#This Row],[Column2]]-E2_ekstrak_tanpa_sampel[[#This Row],[Column2]])/E2_ekstrak_tanpa_sampel[[#This Row],[Column2]]</f>
        <v>0</v>
      </c>
      <c r="D59" s="4">
        <f>(E2_ekstrak_dengan_sampel[[#This Row],[Column3]]-E2_ekstrak_tanpa_sampel[[#This Row],[Column3]])/E2_ekstrak_tanpa_sampel[[#This Row],[Column3]]</f>
        <v>-4.0000000000000036E-2</v>
      </c>
      <c r="E59" s="4">
        <f>(E2_ekstrak_dengan_sampel[[#This Row],[Column4]]-E2_ekstrak_tanpa_sampel[[#This Row],[Column4]])/E2_ekstrak_tanpa_sampel[[#This Row],[Column4]]</f>
        <v>0.16666666666666682</v>
      </c>
      <c r="F59" s="4">
        <f>(E2_ekstrak_dengan_sampel[[#This Row],[Column5]]-E2_ekstrak_tanpa_sampel[[#This Row],[Column5]])/E2_ekstrak_tanpa_sampel[[#This Row],[Column5]]</f>
        <v>0</v>
      </c>
      <c r="G59" s="4">
        <f>(E2_ekstrak_dengan_sampel[[#This Row],[Column6]]-E2_ekstrak_tanpa_sampel[[#This Row],[Column6]])/E2_ekstrak_tanpa_sampel[[#This Row],[Column6]]</f>
        <v>0</v>
      </c>
      <c r="H59" s="4">
        <f>(E2_ekstrak_dengan_sampel[[#This Row],[Column7]]-E2_ekstrak_tanpa_sampel[[#This Row],[Column7]])/E2_ekstrak_tanpa_sampel[[#This Row],[Column7]]</f>
        <v>0.1999999999999999</v>
      </c>
      <c r="I59" s="4">
        <f>(E2_ekstrak_dengan_sampel[[#This Row],[Column8]]-E2_ekstrak_tanpa_sampel[[#This Row],[Column8]])/E2_ekstrak_tanpa_sampel[[#This Row],[Column8]]</f>
        <v>0</v>
      </c>
      <c r="J59" s="4">
        <f>(E2_ekstrak_dengan_sampel[[#This Row],[Column9]]-E2_ekstrak_tanpa_sampel[[#This Row],[Column9]])/E2_ekstrak_tanpa_sampel[[#This Row],[Column9]]</f>
        <v>0</v>
      </c>
    </row>
    <row r="60" spans="2:10" x14ac:dyDescent="0.25">
      <c r="B60" s="4">
        <f>(E2_ekstrak_dengan_sampel[[#This Row],[Column1]]-E2_ekstrak_tanpa_sampel[[#This Row],[Column1]])/E2_ekstrak_tanpa_sampel[[#This Row],[Column1]]</f>
        <v>4.3478260869565133E-2</v>
      </c>
      <c r="C60" s="4">
        <f>(E2_ekstrak_dengan_sampel[[#This Row],[Column2]]-E2_ekstrak_tanpa_sampel[[#This Row],[Column2]])/E2_ekstrak_tanpa_sampel[[#This Row],[Column2]]</f>
        <v>-7.142857142857148E-2</v>
      </c>
      <c r="D60" s="4">
        <f>(E2_ekstrak_dengan_sampel[[#This Row],[Column3]]-E2_ekstrak_tanpa_sampel[[#This Row],[Column3]])/E2_ekstrak_tanpa_sampel[[#This Row],[Column3]]</f>
        <v>-4.5454545454545497E-2</v>
      </c>
      <c r="E60" s="4">
        <f>(E2_ekstrak_dengan_sampel[[#This Row],[Column4]]-E2_ekstrak_tanpa_sampel[[#This Row],[Column4]])/E2_ekstrak_tanpa_sampel[[#This Row],[Column4]]</f>
        <v>0.16666666666666682</v>
      </c>
      <c r="F60" s="4">
        <f>(E2_ekstrak_dengan_sampel[[#This Row],[Column5]]-E2_ekstrak_tanpa_sampel[[#This Row],[Column5]])/E2_ekstrak_tanpa_sampel[[#This Row],[Column5]]</f>
        <v>0</v>
      </c>
      <c r="G60" s="4">
        <f>(E2_ekstrak_dengan_sampel[[#This Row],[Column6]]-E2_ekstrak_tanpa_sampel[[#This Row],[Column6]])/E2_ekstrak_tanpa_sampel[[#This Row],[Column6]]</f>
        <v>0</v>
      </c>
      <c r="H60" s="4">
        <f>(E2_ekstrak_dengan_sampel[[#This Row],[Column7]]-E2_ekstrak_tanpa_sampel[[#This Row],[Column7]])/E2_ekstrak_tanpa_sampel[[#This Row],[Column7]]</f>
        <v>0.1999999999999999</v>
      </c>
      <c r="I60" s="4">
        <f>(E2_ekstrak_dengan_sampel[[#This Row],[Column8]]-E2_ekstrak_tanpa_sampel[[#This Row],[Column8]])/E2_ekstrak_tanpa_sampel[[#This Row],[Column8]]</f>
        <v>0</v>
      </c>
      <c r="J60" s="4">
        <f>(E2_ekstrak_dengan_sampel[[#This Row],[Column9]]-E2_ekstrak_tanpa_sampel[[#This Row],[Column9]])/E2_ekstrak_tanpa_sampel[[#This Row],[Column9]]</f>
        <v>0</v>
      </c>
    </row>
    <row r="61" spans="2:10" x14ac:dyDescent="0.25">
      <c r="B61" s="4">
        <f>(E2_ekstrak_dengan_sampel[[#This Row],[Column1]]-E2_ekstrak_tanpa_sampel[[#This Row],[Column1]])/E2_ekstrak_tanpa_sampel[[#This Row],[Column1]]</f>
        <v>4.3478260869565133E-2</v>
      </c>
      <c r="C61" s="4">
        <f>(E2_ekstrak_dengan_sampel[[#This Row],[Column2]]-E2_ekstrak_tanpa_sampel[[#This Row],[Column2]])/E2_ekstrak_tanpa_sampel[[#This Row],[Column2]]</f>
        <v>7.1428571428571286E-2</v>
      </c>
      <c r="D61" s="4">
        <f>(E2_ekstrak_dengan_sampel[[#This Row],[Column3]]-E2_ekstrak_tanpa_sampel[[#This Row],[Column3]])/E2_ekstrak_tanpa_sampel[[#This Row],[Column3]]</f>
        <v>-4.5454545454545497E-2</v>
      </c>
      <c r="E61" s="4">
        <f>(E2_ekstrak_dengan_sampel[[#This Row],[Column4]]-E2_ekstrak_tanpa_sampel[[#This Row],[Column4]])/E2_ekstrak_tanpa_sampel[[#This Row],[Column4]]</f>
        <v>0.16666666666666682</v>
      </c>
      <c r="F61" s="4">
        <f>(E2_ekstrak_dengan_sampel[[#This Row],[Column5]]-E2_ekstrak_tanpa_sampel[[#This Row],[Column5]])/E2_ekstrak_tanpa_sampel[[#This Row],[Column5]]</f>
        <v>0</v>
      </c>
      <c r="G61" s="4">
        <f>(E2_ekstrak_dengan_sampel[[#This Row],[Column6]]-E2_ekstrak_tanpa_sampel[[#This Row],[Column6]])/E2_ekstrak_tanpa_sampel[[#This Row],[Column6]]</f>
        <v>0</v>
      </c>
      <c r="H61" s="4">
        <f>(E2_ekstrak_dengan_sampel[[#This Row],[Column7]]-E2_ekstrak_tanpa_sampel[[#This Row],[Column7]])/E2_ekstrak_tanpa_sampel[[#This Row],[Column7]]</f>
        <v>0.1999999999999999</v>
      </c>
      <c r="I61" s="4">
        <f>(E2_ekstrak_dengan_sampel[[#This Row],[Column8]]-E2_ekstrak_tanpa_sampel[[#This Row],[Column8]])/E2_ekstrak_tanpa_sampel[[#This Row],[Column8]]</f>
        <v>0</v>
      </c>
      <c r="J61" s="4">
        <f>(E2_ekstrak_dengan_sampel[[#This Row],[Column9]]-E2_ekstrak_tanpa_sampel[[#This Row],[Column9]])/E2_ekstrak_tanpa_sampel[[#This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D2A1-0F63-416C-A955-43BAE55FC81B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 s="4">
        <f>(E3_ekstrak_dengan_sampel[[#This Row],[Column1]]-E3_ekstrak_tanpa_sampel__2[[#This Row],[Column1]])/E3_ekstrak_tanpa_sampel__2[[#This Row],[Column1]]</f>
        <v>-4.1666666666666588E-2</v>
      </c>
      <c r="C2" s="4">
        <f>(E3_ekstrak_dengan_sampel[[#This Row],[Column2]]-E3_ekstrak_tanpa_sampel__2[[#This Row],[Column2]])/E3_ekstrak_tanpa_sampel__2[[#This Row],[Column2]]</f>
        <v>-0.11111111111111106</v>
      </c>
      <c r="D2" s="4">
        <f>(E3_ekstrak_dengan_sampel[[#This Row],[Column3]]-E3_ekstrak_tanpa_sampel__2[[#This Row],[Column3]])/E3_ekstrak_tanpa_sampel__2[[#This Row],[Column3]]</f>
        <v>-1.2048192771084348E-2</v>
      </c>
      <c r="E2" s="4">
        <f>(E3_ekstrak_dengan_sampel[[#This Row],[Column4]]-E3_ekstrak_tanpa_sampel__2[[#This Row],[Column4]])/E3_ekstrak_tanpa_sampel__2[[#This Row],[Column4]]</f>
        <v>-0.33333333333333331</v>
      </c>
      <c r="F2" s="4">
        <f>(E3_ekstrak_dengan_sampel[[#This Row],[Column5]]-E3_ekstrak_tanpa_sampel__2[[#This Row],[Column5]])/E3_ekstrak_tanpa_sampel__2[[#This Row],[Column5]]</f>
        <v>0</v>
      </c>
      <c r="G2" s="4">
        <f>(E3_ekstrak_dengan_sampel[[#This Row],[Column6]]-E3_ekstrak_tanpa_sampel__2[[#This Row],[Column6]])/E3_ekstrak_tanpa_sampel__2[[#This Row],[Column6]]</f>
        <v>0</v>
      </c>
      <c r="H2" s="4">
        <f>(E3_ekstrak_dengan_sampel[[#This Row],[Column7]]-E3_ekstrak_tanpa_sampel__2[[#This Row],[Column7]])/E3_ekstrak_tanpa_sampel__2[[#This Row],[Column7]]</f>
        <v>-0.1666666666666666</v>
      </c>
      <c r="I2" s="4">
        <f>(E3_ekstrak_dengan_sampel[[#This Row],[Column8]]-E3_ekstrak_tanpa_sampel__2[[#This Row],[Column8]])/E3_ekstrak_tanpa_sampel__2[[#This Row],[Column8]]</f>
        <v>-0.25000000000000006</v>
      </c>
      <c r="J2" s="4">
        <f>(E3_ekstrak_dengan_sampel[[#This Row],[Column9]]-E3_ekstrak_tanpa_sampel__2[[#This Row],[Column9]])/E3_ekstrak_tanpa_sampel__2[[#This Row],[Column9]]</f>
        <v>0</v>
      </c>
    </row>
    <row r="3" spans="2:10" x14ac:dyDescent="0.25">
      <c r="B3" s="4">
        <f>(E3_ekstrak_dengan_sampel[[#This Row],[Column1]]-E3_ekstrak_tanpa_sampel__2[[#This Row],[Column1]])/E3_ekstrak_tanpa_sampel__2[[#This Row],[Column1]]</f>
        <v>-4.1666666666666588E-2</v>
      </c>
      <c r="C3" s="4">
        <f>(E3_ekstrak_dengan_sampel[[#This Row],[Column2]]-E3_ekstrak_tanpa_sampel__2[[#This Row],[Column2]])/E3_ekstrak_tanpa_sampel__2[[#This Row],[Column2]]</f>
        <v>0</v>
      </c>
      <c r="D3" s="4">
        <f>(E3_ekstrak_dengan_sampel[[#This Row],[Column3]]-E3_ekstrak_tanpa_sampel__2[[#This Row],[Column3]])/E3_ekstrak_tanpa_sampel__2[[#This Row],[Column3]]</f>
        <v>-1.7857142857142873E-2</v>
      </c>
      <c r="E3" s="4">
        <f>(E3_ekstrak_dengan_sampel[[#This Row],[Column4]]-E3_ekstrak_tanpa_sampel__2[[#This Row],[Column4]])/E3_ekstrak_tanpa_sampel__2[[#This Row],[Column4]]</f>
        <v>-0.33333333333333331</v>
      </c>
      <c r="F3" s="4">
        <f>(E3_ekstrak_dengan_sampel[[#This Row],[Column5]]-E3_ekstrak_tanpa_sampel__2[[#This Row],[Column5]])/E3_ekstrak_tanpa_sampel__2[[#This Row],[Column5]]</f>
        <v>0</v>
      </c>
      <c r="G3" s="4">
        <f>(E3_ekstrak_dengan_sampel[[#This Row],[Column6]]-E3_ekstrak_tanpa_sampel__2[[#This Row],[Column6]])/E3_ekstrak_tanpa_sampel__2[[#This Row],[Column6]]</f>
        <v>0</v>
      </c>
      <c r="H3" s="4">
        <f>(E3_ekstrak_dengan_sampel[[#This Row],[Column7]]-E3_ekstrak_tanpa_sampel__2[[#This Row],[Column7]])/E3_ekstrak_tanpa_sampel__2[[#This Row],[Column7]]</f>
        <v>-0.1666666666666666</v>
      </c>
      <c r="I3" s="4">
        <f>(E3_ekstrak_dengan_sampel[[#This Row],[Column8]]-E3_ekstrak_tanpa_sampel__2[[#This Row],[Column8]])/E3_ekstrak_tanpa_sampel__2[[#This Row],[Column8]]</f>
        <v>0</v>
      </c>
      <c r="J3" s="4">
        <f>(E3_ekstrak_dengan_sampel[[#This Row],[Column9]]-E3_ekstrak_tanpa_sampel__2[[#This Row],[Column9]])/E3_ekstrak_tanpa_sampel__2[[#This Row],[Column9]]</f>
        <v>0</v>
      </c>
    </row>
    <row r="4" spans="2:10" x14ac:dyDescent="0.25">
      <c r="B4" s="4">
        <f>(E3_ekstrak_dengan_sampel[[#This Row],[Column1]]-E3_ekstrak_tanpa_sampel__2[[#This Row],[Column1]])/E3_ekstrak_tanpa_sampel__2[[#This Row],[Column1]]</f>
        <v>0</v>
      </c>
      <c r="C4" s="4">
        <f>(E3_ekstrak_dengan_sampel[[#This Row],[Column2]]-E3_ekstrak_tanpa_sampel__2[[#This Row],[Column2]])/E3_ekstrak_tanpa_sampel__2[[#This Row],[Column2]]</f>
        <v>-0.11111111111111106</v>
      </c>
      <c r="D4" s="4">
        <f>(E3_ekstrak_dengan_sampel[[#This Row],[Column3]]-E3_ekstrak_tanpa_sampel__2[[#This Row],[Column3]])/E3_ekstrak_tanpa_sampel__2[[#This Row],[Column3]]</f>
        <v>-1.1904761904761916E-2</v>
      </c>
      <c r="E4" s="4">
        <f>(E3_ekstrak_dengan_sampel[[#This Row],[Column4]]-E3_ekstrak_tanpa_sampel__2[[#This Row],[Column4]])/E3_ekstrak_tanpa_sampel__2[[#This Row],[Column4]]</f>
        <v>-0.33333333333333331</v>
      </c>
      <c r="F4" s="4">
        <f>(E3_ekstrak_dengan_sampel[[#This Row],[Column5]]-E3_ekstrak_tanpa_sampel__2[[#This Row],[Column5]])/E3_ekstrak_tanpa_sampel__2[[#This Row],[Column5]]</f>
        <v>0</v>
      </c>
      <c r="G4" s="4">
        <f>(E3_ekstrak_dengan_sampel[[#This Row],[Column6]]-E3_ekstrak_tanpa_sampel__2[[#This Row],[Column6]])/E3_ekstrak_tanpa_sampel__2[[#This Row],[Column6]]</f>
        <v>0</v>
      </c>
      <c r="H4" s="4">
        <f>(E3_ekstrak_dengan_sampel[[#This Row],[Column7]]-E3_ekstrak_tanpa_sampel__2[[#This Row],[Column7]])/E3_ekstrak_tanpa_sampel__2[[#This Row],[Column7]]</f>
        <v>-0.1666666666666666</v>
      </c>
      <c r="I4" s="4">
        <f>(E3_ekstrak_dengan_sampel[[#This Row],[Column8]]-E3_ekstrak_tanpa_sampel__2[[#This Row],[Column8]])/E3_ekstrak_tanpa_sampel__2[[#This Row],[Column8]]</f>
        <v>0</v>
      </c>
      <c r="J4" s="4">
        <f>(E3_ekstrak_dengan_sampel[[#This Row],[Column9]]-E3_ekstrak_tanpa_sampel__2[[#This Row],[Column9]])/E3_ekstrak_tanpa_sampel__2[[#This Row],[Column9]]</f>
        <v>0</v>
      </c>
    </row>
    <row r="5" spans="2:10" x14ac:dyDescent="0.25">
      <c r="B5" s="4">
        <f>(E3_ekstrak_dengan_sampel[[#This Row],[Column1]]-E3_ekstrak_tanpa_sampel__2[[#This Row],[Column1]])/E3_ekstrak_tanpa_sampel__2[[#This Row],[Column1]]</f>
        <v>0</v>
      </c>
      <c r="C5" s="4">
        <f>(E3_ekstrak_dengan_sampel[[#This Row],[Column2]]-E3_ekstrak_tanpa_sampel__2[[#This Row],[Column2]])/E3_ekstrak_tanpa_sampel__2[[#This Row],[Column2]]</f>
        <v>-0.11111111111111106</v>
      </c>
      <c r="D5" s="4">
        <f>(E3_ekstrak_dengan_sampel[[#This Row],[Column3]]-E3_ekstrak_tanpa_sampel__2[[#This Row],[Column3]])/E3_ekstrak_tanpa_sampel__2[[#This Row],[Column3]]</f>
        <v>-1.1904761904761916E-2</v>
      </c>
      <c r="E5" s="4">
        <f>(E3_ekstrak_dengan_sampel[[#This Row],[Column4]]-E3_ekstrak_tanpa_sampel__2[[#This Row],[Column4]])/E3_ekstrak_tanpa_sampel__2[[#This Row],[Column4]]</f>
        <v>-0.33333333333333331</v>
      </c>
      <c r="F5" s="4">
        <f>(E3_ekstrak_dengan_sampel[[#This Row],[Column5]]-E3_ekstrak_tanpa_sampel__2[[#This Row],[Column5]])/E3_ekstrak_tanpa_sampel__2[[#This Row],[Column5]]</f>
        <v>0.25000000000000006</v>
      </c>
      <c r="G5" s="4">
        <f>(E3_ekstrak_dengan_sampel[[#This Row],[Column6]]-E3_ekstrak_tanpa_sampel__2[[#This Row],[Column6]])/E3_ekstrak_tanpa_sampel__2[[#This Row],[Column6]]</f>
        <v>0</v>
      </c>
      <c r="H5" s="4">
        <f>(E3_ekstrak_dengan_sampel[[#This Row],[Column7]]-E3_ekstrak_tanpa_sampel__2[[#This Row],[Column7]])/E3_ekstrak_tanpa_sampel__2[[#This Row],[Column7]]</f>
        <v>-0.1666666666666666</v>
      </c>
      <c r="I5" s="4">
        <f>(E3_ekstrak_dengan_sampel[[#This Row],[Column8]]-E3_ekstrak_tanpa_sampel__2[[#This Row],[Column8]])/E3_ekstrak_tanpa_sampel__2[[#This Row],[Column8]]</f>
        <v>0</v>
      </c>
      <c r="J5" s="4">
        <f>(E3_ekstrak_dengan_sampel[[#This Row],[Column9]]-E3_ekstrak_tanpa_sampel__2[[#This Row],[Column9]])/E3_ekstrak_tanpa_sampel__2[[#This Row],[Column9]]</f>
        <v>0</v>
      </c>
    </row>
    <row r="6" spans="2:10" x14ac:dyDescent="0.25">
      <c r="B6" s="4">
        <f>(E3_ekstrak_dengan_sampel[[#This Row],[Column1]]-E3_ekstrak_tanpa_sampel__2[[#This Row],[Column1]])/E3_ekstrak_tanpa_sampel__2[[#This Row],[Column1]]</f>
        <v>-4.1666666666666588E-2</v>
      </c>
      <c r="C6" s="4">
        <f>(E3_ekstrak_dengan_sampel[[#This Row],[Column2]]-E3_ekstrak_tanpa_sampel__2[[#This Row],[Column2]])/E3_ekstrak_tanpa_sampel__2[[#This Row],[Column2]]</f>
        <v>-0.11111111111111106</v>
      </c>
      <c r="D6" s="4">
        <f>(E3_ekstrak_dengan_sampel[[#This Row],[Column3]]-E3_ekstrak_tanpa_sampel__2[[#This Row],[Column3]])/E3_ekstrak_tanpa_sampel__2[[#This Row],[Column3]]</f>
        <v>-1.1904761904761916E-2</v>
      </c>
      <c r="E6" s="4">
        <f>(E3_ekstrak_dengan_sampel[[#This Row],[Column4]]-E3_ekstrak_tanpa_sampel__2[[#This Row],[Column4]])/E3_ekstrak_tanpa_sampel__2[[#This Row],[Column4]]</f>
        <v>-0.33333333333333331</v>
      </c>
      <c r="F6" s="4">
        <f>(E3_ekstrak_dengan_sampel[[#This Row],[Column5]]-E3_ekstrak_tanpa_sampel__2[[#This Row],[Column5]])/E3_ekstrak_tanpa_sampel__2[[#This Row],[Column5]]</f>
        <v>0.25000000000000006</v>
      </c>
      <c r="G6" s="4">
        <f>(E3_ekstrak_dengan_sampel[[#This Row],[Column6]]-E3_ekstrak_tanpa_sampel__2[[#This Row],[Column6]])/E3_ekstrak_tanpa_sampel__2[[#This Row],[Column6]]</f>
        <v>0</v>
      </c>
      <c r="H6" s="4">
        <f>(E3_ekstrak_dengan_sampel[[#This Row],[Column7]]-E3_ekstrak_tanpa_sampel__2[[#This Row],[Column7]])/E3_ekstrak_tanpa_sampel__2[[#This Row],[Column7]]</f>
        <v>-0.1666666666666666</v>
      </c>
      <c r="I6" s="4">
        <f>(E3_ekstrak_dengan_sampel[[#This Row],[Column8]]-E3_ekstrak_tanpa_sampel__2[[#This Row],[Column8]])/E3_ekstrak_tanpa_sampel__2[[#This Row],[Column8]]</f>
        <v>0</v>
      </c>
      <c r="J6" s="4">
        <f>(E3_ekstrak_dengan_sampel[[#This Row],[Column9]]-E3_ekstrak_tanpa_sampel__2[[#This Row],[Column9]])/E3_ekstrak_tanpa_sampel__2[[#This Row],[Column9]]</f>
        <v>0</v>
      </c>
    </row>
    <row r="7" spans="2:10" x14ac:dyDescent="0.25">
      <c r="B7" s="4">
        <f>(E3_ekstrak_dengan_sampel[[#This Row],[Column1]]-E3_ekstrak_tanpa_sampel__2[[#This Row],[Column1]])/E3_ekstrak_tanpa_sampel__2[[#This Row],[Column1]]</f>
        <v>-4.1666666666666588E-2</v>
      </c>
      <c r="C7" s="4">
        <f>(E3_ekstrak_dengan_sampel[[#This Row],[Column2]]-E3_ekstrak_tanpa_sampel__2[[#This Row],[Column2]])/E3_ekstrak_tanpa_sampel__2[[#This Row],[Column2]]</f>
        <v>-0.11111111111111106</v>
      </c>
      <c r="D7" s="4">
        <f>(E3_ekstrak_dengan_sampel[[#This Row],[Column3]]-E3_ekstrak_tanpa_sampel__2[[#This Row],[Column3]])/E3_ekstrak_tanpa_sampel__2[[#This Row],[Column3]]</f>
        <v>-1.1904761904761916E-2</v>
      </c>
      <c r="E7" s="4">
        <f>(E3_ekstrak_dengan_sampel[[#This Row],[Column4]]-E3_ekstrak_tanpa_sampel__2[[#This Row],[Column4]])/E3_ekstrak_tanpa_sampel__2[[#This Row],[Column4]]</f>
        <v>-0.33333333333333331</v>
      </c>
      <c r="F7" s="4">
        <f>(E3_ekstrak_dengan_sampel[[#This Row],[Column5]]-E3_ekstrak_tanpa_sampel__2[[#This Row],[Column5]])/E3_ekstrak_tanpa_sampel__2[[#This Row],[Column5]]</f>
        <v>-0.20000000000000004</v>
      </c>
      <c r="G7" s="4">
        <f>(E3_ekstrak_dengan_sampel[[#This Row],[Column6]]-E3_ekstrak_tanpa_sampel__2[[#This Row],[Column6]])/E3_ekstrak_tanpa_sampel__2[[#This Row],[Column6]]</f>
        <v>0</v>
      </c>
      <c r="H7" s="4">
        <f>(E3_ekstrak_dengan_sampel[[#This Row],[Column7]]-E3_ekstrak_tanpa_sampel__2[[#This Row],[Column7]])/E3_ekstrak_tanpa_sampel__2[[#This Row],[Column7]]</f>
        <v>-0.1666666666666666</v>
      </c>
      <c r="I7" s="4">
        <f>(E3_ekstrak_dengan_sampel[[#This Row],[Column8]]-E3_ekstrak_tanpa_sampel__2[[#This Row],[Column8]])/E3_ekstrak_tanpa_sampel__2[[#This Row],[Column8]]</f>
        <v>0</v>
      </c>
      <c r="J7" s="4">
        <f>(E3_ekstrak_dengan_sampel[[#This Row],[Column9]]-E3_ekstrak_tanpa_sampel__2[[#This Row],[Column9]])/E3_ekstrak_tanpa_sampel__2[[#This Row],[Column9]]</f>
        <v>0</v>
      </c>
    </row>
    <row r="8" spans="2:10" x14ac:dyDescent="0.25">
      <c r="B8" s="4">
        <f>(E3_ekstrak_dengan_sampel[[#This Row],[Column1]]-E3_ekstrak_tanpa_sampel__2[[#This Row],[Column1]])/E3_ekstrak_tanpa_sampel__2[[#This Row],[Column1]]</f>
        <v>0</v>
      </c>
      <c r="C8" s="4">
        <f>(E3_ekstrak_dengan_sampel[[#This Row],[Column2]]-E3_ekstrak_tanpa_sampel__2[[#This Row],[Column2]])/E3_ekstrak_tanpa_sampel__2[[#This Row],[Column2]]</f>
        <v>-0.11111111111111106</v>
      </c>
      <c r="D8" s="4">
        <f>(E3_ekstrak_dengan_sampel[[#This Row],[Column3]]-E3_ekstrak_tanpa_sampel__2[[#This Row],[Column3]])/E3_ekstrak_tanpa_sampel__2[[#This Row],[Column3]]</f>
        <v>-1.1904761904761916E-2</v>
      </c>
      <c r="E8" s="4">
        <f>(E3_ekstrak_dengan_sampel[[#This Row],[Column4]]-E3_ekstrak_tanpa_sampel__2[[#This Row],[Column4]])/E3_ekstrak_tanpa_sampel__2[[#This Row],[Column4]]</f>
        <v>-0.33333333333333331</v>
      </c>
      <c r="F8" s="4">
        <f>(E3_ekstrak_dengan_sampel[[#This Row],[Column5]]-E3_ekstrak_tanpa_sampel__2[[#This Row],[Column5]])/E3_ekstrak_tanpa_sampel__2[[#This Row],[Column5]]</f>
        <v>-0.20000000000000004</v>
      </c>
      <c r="G8" s="4">
        <f>(E3_ekstrak_dengan_sampel[[#This Row],[Column6]]-E3_ekstrak_tanpa_sampel__2[[#This Row],[Column6]])/E3_ekstrak_tanpa_sampel__2[[#This Row],[Column6]]</f>
        <v>0</v>
      </c>
      <c r="H8" s="4">
        <f>(E3_ekstrak_dengan_sampel[[#This Row],[Column7]]-E3_ekstrak_tanpa_sampel__2[[#This Row],[Column7]])/E3_ekstrak_tanpa_sampel__2[[#This Row],[Column7]]</f>
        <v>-0.1666666666666666</v>
      </c>
      <c r="I8" s="4">
        <f>(E3_ekstrak_dengan_sampel[[#This Row],[Column8]]-E3_ekstrak_tanpa_sampel__2[[#This Row],[Column8]])/E3_ekstrak_tanpa_sampel__2[[#This Row],[Column8]]</f>
        <v>0</v>
      </c>
      <c r="J8" s="4">
        <f>(E3_ekstrak_dengan_sampel[[#This Row],[Column9]]-E3_ekstrak_tanpa_sampel__2[[#This Row],[Column9]])/E3_ekstrak_tanpa_sampel__2[[#This Row],[Column9]]</f>
        <v>0</v>
      </c>
    </row>
    <row r="9" spans="2:10" x14ac:dyDescent="0.25">
      <c r="B9" s="4">
        <f>(E3_ekstrak_dengan_sampel[[#This Row],[Column1]]-E3_ekstrak_tanpa_sampel__2[[#This Row],[Column1]])/E3_ekstrak_tanpa_sampel__2[[#This Row],[Column1]]</f>
        <v>-4.0000000000000036E-2</v>
      </c>
      <c r="C9" s="4">
        <f>(E3_ekstrak_dengan_sampel[[#This Row],[Column2]]-E3_ekstrak_tanpa_sampel__2[[#This Row],[Column2]])/E3_ekstrak_tanpa_sampel__2[[#This Row],[Column2]]</f>
        <v>-0.11111111111111106</v>
      </c>
      <c r="D9" s="4">
        <f>(E3_ekstrak_dengan_sampel[[#This Row],[Column3]]-E3_ekstrak_tanpa_sampel__2[[#This Row],[Column3]])/E3_ekstrak_tanpa_sampel__2[[#This Row],[Column3]]</f>
        <v>-1.1904761904761916E-2</v>
      </c>
      <c r="E9" s="4">
        <f>(E3_ekstrak_dengan_sampel[[#This Row],[Column4]]-E3_ekstrak_tanpa_sampel__2[[#This Row],[Column4]])/E3_ekstrak_tanpa_sampel__2[[#This Row],[Column4]]</f>
        <v>-0.33333333333333331</v>
      </c>
      <c r="F9" s="4">
        <f>(E3_ekstrak_dengan_sampel[[#This Row],[Column5]]-E3_ekstrak_tanpa_sampel__2[[#This Row],[Column5]])/E3_ekstrak_tanpa_sampel__2[[#This Row],[Column5]]</f>
        <v>0</v>
      </c>
      <c r="G9" s="4">
        <f>(E3_ekstrak_dengan_sampel[[#This Row],[Column6]]-E3_ekstrak_tanpa_sampel__2[[#This Row],[Column6]])/E3_ekstrak_tanpa_sampel__2[[#This Row],[Column6]]</f>
        <v>0</v>
      </c>
      <c r="H9" s="4">
        <f>(E3_ekstrak_dengan_sampel[[#This Row],[Column7]]-E3_ekstrak_tanpa_sampel__2[[#This Row],[Column7]])/E3_ekstrak_tanpa_sampel__2[[#This Row],[Column7]]</f>
        <v>-0.1666666666666666</v>
      </c>
      <c r="I9" s="4">
        <f>(E3_ekstrak_dengan_sampel[[#This Row],[Column8]]-E3_ekstrak_tanpa_sampel__2[[#This Row],[Column8]])/E3_ekstrak_tanpa_sampel__2[[#This Row],[Column8]]</f>
        <v>0</v>
      </c>
      <c r="J9" s="4">
        <f>(E3_ekstrak_dengan_sampel[[#This Row],[Column9]]-E3_ekstrak_tanpa_sampel__2[[#This Row],[Column9]])/E3_ekstrak_tanpa_sampel__2[[#This Row],[Column9]]</f>
        <v>0</v>
      </c>
    </row>
    <row r="10" spans="2:10" x14ac:dyDescent="0.25">
      <c r="B10" s="4">
        <f>(E3_ekstrak_dengan_sampel[[#This Row],[Column1]]-E3_ekstrak_tanpa_sampel__2[[#This Row],[Column1]])/E3_ekstrak_tanpa_sampel__2[[#This Row],[Column1]]</f>
        <v>0</v>
      </c>
      <c r="C10" s="4">
        <f>(E3_ekstrak_dengan_sampel[[#This Row],[Column2]]-E3_ekstrak_tanpa_sampel__2[[#This Row],[Column2]])/E3_ekstrak_tanpa_sampel__2[[#This Row],[Column2]]</f>
        <v>0</v>
      </c>
      <c r="D10" s="4">
        <f>(E3_ekstrak_dengan_sampel[[#This Row],[Column3]]-E3_ekstrak_tanpa_sampel__2[[#This Row],[Column3]])/E3_ekstrak_tanpa_sampel__2[[#This Row],[Column3]]</f>
        <v>-1.1904761904761916E-2</v>
      </c>
      <c r="E10" s="4">
        <f>(E3_ekstrak_dengan_sampel[[#This Row],[Column4]]-E3_ekstrak_tanpa_sampel__2[[#This Row],[Column4]])/E3_ekstrak_tanpa_sampel__2[[#This Row],[Column4]]</f>
        <v>-0.33333333333333331</v>
      </c>
      <c r="F10" s="4">
        <f>(E3_ekstrak_dengan_sampel[[#This Row],[Column5]]-E3_ekstrak_tanpa_sampel__2[[#This Row],[Column5]])/E3_ekstrak_tanpa_sampel__2[[#This Row],[Column5]]</f>
        <v>0</v>
      </c>
      <c r="G10" s="4">
        <f>(E3_ekstrak_dengan_sampel[[#This Row],[Column6]]-E3_ekstrak_tanpa_sampel__2[[#This Row],[Column6]])/E3_ekstrak_tanpa_sampel__2[[#This Row],[Column6]]</f>
        <v>0</v>
      </c>
      <c r="H10" s="4">
        <f>(E3_ekstrak_dengan_sampel[[#This Row],[Column7]]-E3_ekstrak_tanpa_sampel__2[[#This Row],[Column7]])/E3_ekstrak_tanpa_sampel__2[[#This Row],[Column7]]</f>
        <v>-0.1666666666666666</v>
      </c>
      <c r="I10" s="4">
        <f>(E3_ekstrak_dengan_sampel[[#This Row],[Column8]]-E3_ekstrak_tanpa_sampel__2[[#This Row],[Column8]])/E3_ekstrak_tanpa_sampel__2[[#This Row],[Column8]]</f>
        <v>0</v>
      </c>
      <c r="J10" s="4">
        <f>(E3_ekstrak_dengan_sampel[[#This Row],[Column9]]-E3_ekstrak_tanpa_sampel__2[[#This Row],[Column9]])/E3_ekstrak_tanpa_sampel__2[[#This Row],[Column9]]</f>
        <v>0</v>
      </c>
    </row>
    <row r="11" spans="2:10" x14ac:dyDescent="0.25">
      <c r="B11" s="4">
        <f>(E3_ekstrak_dengan_sampel[[#This Row],[Column1]]-E3_ekstrak_tanpa_sampel__2[[#This Row],[Column1]])/E3_ekstrak_tanpa_sampel__2[[#This Row],[Column1]]</f>
        <v>-4.0000000000000036E-2</v>
      </c>
      <c r="C11" s="4">
        <f>(E3_ekstrak_dengan_sampel[[#This Row],[Column2]]-E3_ekstrak_tanpa_sampel__2[[#This Row],[Column2]])/E3_ekstrak_tanpa_sampel__2[[#This Row],[Column2]]</f>
        <v>0</v>
      </c>
      <c r="D11" s="4">
        <f>(E3_ekstrak_dengan_sampel[[#This Row],[Column3]]-E3_ekstrak_tanpa_sampel__2[[#This Row],[Column3]])/E3_ekstrak_tanpa_sampel__2[[#This Row],[Column3]]</f>
        <v>-1.1904761904761916E-2</v>
      </c>
      <c r="E11" s="4">
        <f>(E3_ekstrak_dengan_sampel[[#This Row],[Column4]]-E3_ekstrak_tanpa_sampel__2[[#This Row],[Column4]])/E3_ekstrak_tanpa_sampel__2[[#This Row],[Column4]]</f>
        <v>-0.33333333333333331</v>
      </c>
      <c r="F11" s="4">
        <f>(E3_ekstrak_dengan_sampel[[#This Row],[Column5]]-E3_ekstrak_tanpa_sampel__2[[#This Row],[Column5]])/E3_ekstrak_tanpa_sampel__2[[#This Row],[Column5]]</f>
        <v>0</v>
      </c>
      <c r="G11" s="4">
        <f>(E3_ekstrak_dengan_sampel[[#This Row],[Column6]]-E3_ekstrak_tanpa_sampel__2[[#This Row],[Column6]])/E3_ekstrak_tanpa_sampel__2[[#This Row],[Column6]]</f>
        <v>0</v>
      </c>
      <c r="H11" s="4">
        <f>(E3_ekstrak_dengan_sampel[[#This Row],[Column7]]-E3_ekstrak_tanpa_sampel__2[[#This Row],[Column7]])/E3_ekstrak_tanpa_sampel__2[[#This Row],[Column7]]</f>
        <v>-0.1666666666666666</v>
      </c>
      <c r="I11" s="4">
        <f>(E3_ekstrak_dengan_sampel[[#This Row],[Column8]]-E3_ekstrak_tanpa_sampel__2[[#This Row],[Column8]])/E3_ekstrak_tanpa_sampel__2[[#This Row],[Column8]]</f>
        <v>0</v>
      </c>
      <c r="J11" s="4">
        <f>(E3_ekstrak_dengan_sampel[[#This Row],[Column9]]-E3_ekstrak_tanpa_sampel__2[[#This Row],[Column9]])/E3_ekstrak_tanpa_sampel__2[[#This Row],[Column9]]</f>
        <v>0</v>
      </c>
    </row>
    <row r="12" spans="2:10" x14ac:dyDescent="0.25">
      <c r="B12" s="4">
        <f>(E3_ekstrak_dengan_sampel[[#This Row],[Column1]]-E3_ekstrak_tanpa_sampel__2[[#This Row],[Column1]])/E3_ekstrak_tanpa_sampel__2[[#This Row],[Column1]]</f>
        <v>0</v>
      </c>
      <c r="C12" s="4">
        <f>(E3_ekstrak_dengan_sampel[[#This Row],[Column2]]-E3_ekstrak_tanpa_sampel__2[[#This Row],[Column2]])/E3_ekstrak_tanpa_sampel__2[[#This Row],[Column2]]</f>
        <v>0</v>
      </c>
      <c r="D12" s="4">
        <f>(E3_ekstrak_dengan_sampel[[#This Row],[Column3]]-E3_ekstrak_tanpa_sampel__2[[#This Row],[Column3]])/E3_ekstrak_tanpa_sampel__2[[#This Row],[Column3]]</f>
        <v>-1.1904761904761916E-2</v>
      </c>
      <c r="E12" s="4">
        <f>(E3_ekstrak_dengan_sampel[[#This Row],[Column4]]-E3_ekstrak_tanpa_sampel__2[[#This Row],[Column4]])/E3_ekstrak_tanpa_sampel__2[[#This Row],[Column4]]</f>
        <v>-0.33333333333333331</v>
      </c>
      <c r="F12" s="4">
        <f>(E3_ekstrak_dengan_sampel[[#This Row],[Column5]]-E3_ekstrak_tanpa_sampel__2[[#This Row],[Column5]])/E3_ekstrak_tanpa_sampel__2[[#This Row],[Column5]]</f>
        <v>-0.20000000000000004</v>
      </c>
      <c r="G12" s="4">
        <f>(E3_ekstrak_dengan_sampel[[#This Row],[Column6]]-E3_ekstrak_tanpa_sampel__2[[#This Row],[Column6]])/E3_ekstrak_tanpa_sampel__2[[#This Row],[Column6]]</f>
        <v>0</v>
      </c>
      <c r="H12" s="4">
        <f>(E3_ekstrak_dengan_sampel[[#This Row],[Column7]]-E3_ekstrak_tanpa_sampel__2[[#This Row],[Column7]])/E3_ekstrak_tanpa_sampel__2[[#This Row],[Column7]]</f>
        <v>-0.1666666666666666</v>
      </c>
      <c r="I12" s="4">
        <f>(E3_ekstrak_dengan_sampel[[#This Row],[Column8]]-E3_ekstrak_tanpa_sampel__2[[#This Row],[Column8]])/E3_ekstrak_tanpa_sampel__2[[#This Row],[Column8]]</f>
        <v>0</v>
      </c>
      <c r="J12" s="4">
        <f>(E3_ekstrak_dengan_sampel[[#This Row],[Column9]]-E3_ekstrak_tanpa_sampel__2[[#This Row],[Column9]])/E3_ekstrak_tanpa_sampel__2[[#This Row],[Column9]]</f>
        <v>0</v>
      </c>
    </row>
    <row r="13" spans="2:10" x14ac:dyDescent="0.25">
      <c r="B13" s="4">
        <f>(E3_ekstrak_dengan_sampel[[#This Row],[Column1]]-E3_ekstrak_tanpa_sampel__2[[#This Row],[Column1]])/E3_ekstrak_tanpa_sampel__2[[#This Row],[Column1]]</f>
        <v>0</v>
      </c>
      <c r="C13" s="4">
        <f>(E3_ekstrak_dengan_sampel[[#This Row],[Column2]]-E3_ekstrak_tanpa_sampel__2[[#This Row],[Column2]])/E3_ekstrak_tanpa_sampel__2[[#This Row],[Column2]]</f>
        <v>0</v>
      </c>
      <c r="D13" s="4">
        <f>(E3_ekstrak_dengan_sampel[[#This Row],[Column3]]-E3_ekstrak_tanpa_sampel__2[[#This Row],[Column3]])/E3_ekstrak_tanpa_sampel__2[[#This Row],[Column3]]</f>
        <v>-1.7751479289940846E-2</v>
      </c>
      <c r="E13" s="4">
        <f>(E3_ekstrak_dengan_sampel[[#This Row],[Column4]]-E3_ekstrak_tanpa_sampel__2[[#This Row],[Column4]])/E3_ekstrak_tanpa_sampel__2[[#This Row],[Column4]]</f>
        <v>-0.33333333333333331</v>
      </c>
      <c r="F13" s="4">
        <f>(E3_ekstrak_dengan_sampel[[#This Row],[Column5]]-E3_ekstrak_tanpa_sampel__2[[#This Row],[Column5]])/E3_ekstrak_tanpa_sampel__2[[#This Row],[Column5]]</f>
        <v>-0.20000000000000004</v>
      </c>
      <c r="G13" s="4">
        <f>(E3_ekstrak_dengan_sampel[[#This Row],[Column6]]-E3_ekstrak_tanpa_sampel__2[[#This Row],[Column6]])/E3_ekstrak_tanpa_sampel__2[[#This Row],[Column6]]</f>
        <v>0</v>
      </c>
      <c r="H13" s="4">
        <f>(E3_ekstrak_dengan_sampel[[#This Row],[Column7]]-E3_ekstrak_tanpa_sampel__2[[#This Row],[Column7]])/E3_ekstrak_tanpa_sampel__2[[#This Row],[Column7]]</f>
        <v>-0.1666666666666666</v>
      </c>
      <c r="I13" s="4">
        <f>(E3_ekstrak_dengan_sampel[[#This Row],[Column8]]-E3_ekstrak_tanpa_sampel__2[[#This Row],[Column8]])/E3_ekstrak_tanpa_sampel__2[[#This Row],[Column8]]</f>
        <v>0</v>
      </c>
      <c r="J13" s="4">
        <f>(E3_ekstrak_dengan_sampel[[#This Row],[Column9]]-E3_ekstrak_tanpa_sampel__2[[#This Row],[Column9]])/E3_ekstrak_tanpa_sampel__2[[#This Row],[Column9]]</f>
        <v>0</v>
      </c>
    </row>
    <row r="14" spans="2:10" x14ac:dyDescent="0.25">
      <c r="B14" s="4">
        <f>(E3_ekstrak_dengan_sampel[[#This Row],[Column1]]-E3_ekstrak_tanpa_sampel__2[[#This Row],[Column1]])/E3_ekstrak_tanpa_sampel__2[[#This Row],[Column1]]</f>
        <v>0</v>
      </c>
      <c r="C14" s="4">
        <f>(E3_ekstrak_dengan_sampel[[#This Row],[Column2]]-E3_ekstrak_tanpa_sampel__2[[#This Row],[Column2]])/E3_ekstrak_tanpa_sampel__2[[#This Row],[Column2]]</f>
        <v>0</v>
      </c>
      <c r="D14" s="4">
        <f>(E3_ekstrak_dengan_sampel[[#This Row],[Column3]]-E3_ekstrak_tanpa_sampel__2[[#This Row],[Column3]])/E3_ekstrak_tanpa_sampel__2[[#This Row],[Column3]]</f>
        <v>-1.1904761904761916E-2</v>
      </c>
      <c r="E14" s="4">
        <f>(E3_ekstrak_dengan_sampel[[#This Row],[Column4]]-E3_ekstrak_tanpa_sampel__2[[#This Row],[Column4]])/E3_ekstrak_tanpa_sampel__2[[#This Row],[Column4]]</f>
        <v>-0.33333333333333331</v>
      </c>
      <c r="F14" s="4">
        <f>(E3_ekstrak_dengan_sampel[[#This Row],[Column5]]-E3_ekstrak_tanpa_sampel__2[[#This Row],[Column5]])/E3_ekstrak_tanpa_sampel__2[[#This Row],[Column5]]</f>
        <v>0</v>
      </c>
      <c r="G14" s="4">
        <f>(E3_ekstrak_dengan_sampel[[#This Row],[Column6]]-E3_ekstrak_tanpa_sampel__2[[#This Row],[Column6]])/E3_ekstrak_tanpa_sampel__2[[#This Row],[Column6]]</f>
        <v>0</v>
      </c>
      <c r="H14" s="4">
        <f>(E3_ekstrak_dengan_sampel[[#This Row],[Column7]]-E3_ekstrak_tanpa_sampel__2[[#This Row],[Column7]])/E3_ekstrak_tanpa_sampel__2[[#This Row],[Column7]]</f>
        <v>0</v>
      </c>
      <c r="I14" s="4">
        <f>(E3_ekstrak_dengan_sampel[[#This Row],[Column8]]-E3_ekstrak_tanpa_sampel__2[[#This Row],[Column8]])/E3_ekstrak_tanpa_sampel__2[[#This Row],[Column8]]</f>
        <v>0</v>
      </c>
      <c r="J14" s="4">
        <f>(E3_ekstrak_dengan_sampel[[#This Row],[Column9]]-E3_ekstrak_tanpa_sampel__2[[#This Row],[Column9]])/E3_ekstrak_tanpa_sampel__2[[#This Row],[Column9]]</f>
        <v>0</v>
      </c>
    </row>
    <row r="15" spans="2:10" x14ac:dyDescent="0.25">
      <c r="B15" s="4">
        <f>(E3_ekstrak_dengan_sampel[[#This Row],[Column1]]-E3_ekstrak_tanpa_sampel__2[[#This Row],[Column1]])/E3_ekstrak_tanpa_sampel__2[[#This Row],[Column1]]</f>
        <v>0</v>
      </c>
      <c r="C15" s="4">
        <f>(E3_ekstrak_dengan_sampel[[#This Row],[Column2]]-E3_ekstrak_tanpa_sampel__2[[#This Row],[Column2]])/E3_ekstrak_tanpa_sampel__2[[#This Row],[Column2]]</f>
        <v>0</v>
      </c>
      <c r="D15" s="4">
        <f>(E3_ekstrak_dengan_sampel[[#This Row],[Column3]]-E3_ekstrak_tanpa_sampel__2[[#This Row],[Column3]])/E3_ekstrak_tanpa_sampel__2[[#This Row],[Column3]]</f>
        <v>-1.1904761904761916E-2</v>
      </c>
      <c r="E15" s="4">
        <f>(E3_ekstrak_dengan_sampel[[#This Row],[Column4]]-E3_ekstrak_tanpa_sampel__2[[#This Row],[Column4]])/E3_ekstrak_tanpa_sampel__2[[#This Row],[Column4]]</f>
        <v>-0.33333333333333331</v>
      </c>
      <c r="F15" s="4">
        <f>(E3_ekstrak_dengan_sampel[[#This Row],[Column5]]-E3_ekstrak_tanpa_sampel__2[[#This Row],[Column5]])/E3_ekstrak_tanpa_sampel__2[[#This Row],[Column5]]</f>
        <v>0</v>
      </c>
      <c r="G15" s="4">
        <f>(E3_ekstrak_dengan_sampel[[#This Row],[Column6]]-E3_ekstrak_tanpa_sampel__2[[#This Row],[Column6]])/E3_ekstrak_tanpa_sampel__2[[#This Row],[Column6]]</f>
        <v>0</v>
      </c>
      <c r="H15" s="4">
        <f>(E3_ekstrak_dengan_sampel[[#This Row],[Column7]]-E3_ekstrak_tanpa_sampel__2[[#This Row],[Column7]])/E3_ekstrak_tanpa_sampel__2[[#This Row],[Column7]]</f>
        <v>-0.1666666666666666</v>
      </c>
      <c r="I15" s="4">
        <f>(E3_ekstrak_dengan_sampel[[#This Row],[Column8]]-E3_ekstrak_tanpa_sampel__2[[#This Row],[Column8]])/E3_ekstrak_tanpa_sampel__2[[#This Row],[Column8]]</f>
        <v>0</v>
      </c>
      <c r="J15" s="4">
        <f>(E3_ekstrak_dengan_sampel[[#This Row],[Column9]]-E3_ekstrak_tanpa_sampel__2[[#This Row],[Column9]])/E3_ekstrak_tanpa_sampel__2[[#This Row],[Column9]]</f>
        <v>0</v>
      </c>
    </row>
    <row r="16" spans="2:10" x14ac:dyDescent="0.25">
      <c r="B16" s="4">
        <f>(E3_ekstrak_dengan_sampel[[#This Row],[Column1]]-E3_ekstrak_tanpa_sampel__2[[#This Row],[Column1]])/E3_ekstrak_tanpa_sampel__2[[#This Row],[Column1]]</f>
        <v>-4.0000000000000036E-2</v>
      </c>
      <c r="C16" s="4">
        <f>(E3_ekstrak_dengan_sampel[[#This Row],[Column2]]-E3_ekstrak_tanpa_sampel__2[[#This Row],[Column2]])/E3_ekstrak_tanpa_sampel__2[[#This Row],[Column2]]</f>
        <v>0</v>
      </c>
      <c r="D16" s="4">
        <f>(E3_ekstrak_dengan_sampel[[#This Row],[Column3]]-E3_ekstrak_tanpa_sampel__2[[#This Row],[Column3]])/E3_ekstrak_tanpa_sampel__2[[#This Row],[Column3]]</f>
        <v>-1.7751479289940846E-2</v>
      </c>
      <c r="E16" s="4">
        <f>(E3_ekstrak_dengan_sampel[[#This Row],[Column4]]-E3_ekstrak_tanpa_sampel__2[[#This Row],[Column4]])/E3_ekstrak_tanpa_sampel__2[[#This Row],[Column4]]</f>
        <v>-0.33333333333333331</v>
      </c>
      <c r="F16" s="4">
        <f>(E3_ekstrak_dengan_sampel[[#This Row],[Column5]]-E3_ekstrak_tanpa_sampel__2[[#This Row],[Column5]])/E3_ekstrak_tanpa_sampel__2[[#This Row],[Column5]]</f>
        <v>-0.20000000000000004</v>
      </c>
      <c r="G16" s="4">
        <f>(E3_ekstrak_dengan_sampel[[#This Row],[Column6]]-E3_ekstrak_tanpa_sampel__2[[#This Row],[Column6]])/E3_ekstrak_tanpa_sampel__2[[#This Row],[Column6]]</f>
        <v>0</v>
      </c>
      <c r="H16" s="4">
        <f>(E3_ekstrak_dengan_sampel[[#This Row],[Column7]]-E3_ekstrak_tanpa_sampel__2[[#This Row],[Column7]])/E3_ekstrak_tanpa_sampel__2[[#This Row],[Column7]]</f>
        <v>-0.1666666666666666</v>
      </c>
      <c r="I16" s="4">
        <f>(E3_ekstrak_dengan_sampel[[#This Row],[Column8]]-E3_ekstrak_tanpa_sampel__2[[#This Row],[Column8]])/E3_ekstrak_tanpa_sampel__2[[#This Row],[Column8]]</f>
        <v>0</v>
      </c>
      <c r="J16" s="4">
        <f>(E3_ekstrak_dengan_sampel[[#This Row],[Column9]]-E3_ekstrak_tanpa_sampel__2[[#This Row],[Column9]])/E3_ekstrak_tanpa_sampel__2[[#This Row],[Column9]]</f>
        <v>0</v>
      </c>
    </row>
    <row r="17" spans="2:10" x14ac:dyDescent="0.25">
      <c r="B17" s="4">
        <f>(E3_ekstrak_dengan_sampel[[#This Row],[Column1]]-E3_ekstrak_tanpa_sampel__2[[#This Row],[Column1]])/E3_ekstrak_tanpa_sampel__2[[#This Row],[Column1]]</f>
        <v>0</v>
      </c>
      <c r="C17" s="4">
        <f>(E3_ekstrak_dengan_sampel[[#This Row],[Column2]]-E3_ekstrak_tanpa_sampel__2[[#This Row],[Column2]])/E3_ekstrak_tanpa_sampel__2[[#This Row],[Column2]]</f>
        <v>0</v>
      </c>
      <c r="D17" s="4">
        <f>(E3_ekstrak_dengan_sampel[[#This Row],[Column3]]-E3_ekstrak_tanpa_sampel__2[[#This Row],[Column3]])/E3_ekstrak_tanpa_sampel__2[[#This Row],[Column3]]</f>
        <v>-1.1904761904761916E-2</v>
      </c>
      <c r="E17" s="4">
        <f>(E3_ekstrak_dengan_sampel[[#This Row],[Column4]]-E3_ekstrak_tanpa_sampel__2[[#This Row],[Column4]])/E3_ekstrak_tanpa_sampel__2[[#This Row],[Column4]]</f>
        <v>-0.33333333333333331</v>
      </c>
      <c r="F17" s="4">
        <f>(E3_ekstrak_dengan_sampel[[#This Row],[Column5]]-E3_ekstrak_tanpa_sampel__2[[#This Row],[Column5]])/E3_ekstrak_tanpa_sampel__2[[#This Row],[Column5]]</f>
        <v>0.25000000000000006</v>
      </c>
      <c r="G17" s="4">
        <f>(E3_ekstrak_dengan_sampel[[#This Row],[Column6]]-E3_ekstrak_tanpa_sampel__2[[#This Row],[Column6]])/E3_ekstrak_tanpa_sampel__2[[#This Row],[Column6]]</f>
        <v>0</v>
      </c>
      <c r="H17" s="4">
        <f>(E3_ekstrak_dengan_sampel[[#This Row],[Column7]]-E3_ekstrak_tanpa_sampel__2[[#This Row],[Column7]])/E3_ekstrak_tanpa_sampel__2[[#This Row],[Column7]]</f>
        <v>0</v>
      </c>
      <c r="I17" s="4">
        <f>(E3_ekstrak_dengan_sampel[[#This Row],[Column8]]-E3_ekstrak_tanpa_sampel__2[[#This Row],[Column8]])/E3_ekstrak_tanpa_sampel__2[[#This Row],[Column8]]</f>
        <v>0</v>
      </c>
      <c r="J17" s="4">
        <f>(E3_ekstrak_dengan_sampel[[#This Row],[Column9]]-E3_ekstrak_tanpa_sampel__2[[#This Row],[Column9]])/E3_ekstrak_tanpa_sampel__2[[#This Row],[Column9]]</f>
        <v>0</v>
      </c>
    </row>
    <row r="18" spans="2:10" x14ac:dyDescent="0.25">
      <c r="B18" s="4">
        <f>(E3_ekstrak_dengan_sampel[[#This Row],[Column1]]-E3_ekstrak_tanpa_sampel__2[[#This Row],[Column1]])/E3_ekstrak_tanpa_sampel__2[[#This Row],[Column1]]</f>
        <v>0</v>
      </c>
      <c r="C18" s="4">
        <f>(E3_ekstrak_dengan_sampel[[#This Row],[Column2]]-E3_ekstrak_tanpa_sampel__2[[#This Row],[Column2]])/E3_ekstrak_tanpa_sampel__2[[#This Row],[Column2]]</f>
        <v>0</v>
      </c>
      <c r="D18" s="4">
        <f>(E3_ekstrak_dengan_sampel[[#This Row],[Column3]]-E3_ekstrak_tanpa_sampel__2[[#This Row],[Column3]])/E3_ekstrak_tanpa_sampel__2[[#This Row],[Column3]]</f>
        <v>-1.1904761904761916E-2</v>
      </c>
      <c r="E18" s="4">
        <f>(E3_ekstrak_dengan_sampel[[#This Row],[Column4]]-E3_ekstrak_tanpa_sampel__2[[#This Row],[Column4]])/E3_ekstrak_tanpa_sampel__2[[#This Row],[Column4]]</f>
        <v>-0.33333333333333331</v>
      </c>
      <c r="F18" s="4">
        <f>(E3_ekstrak_dengan_sampel[[#This Row],[Column5]]-E3_ekstrak_tanpa_sampel__2[[#This Row],[Column5]])/E3_ekstrak_tanpa_sampel__2[[#This Row],[Column5]]</f>
        <v>0</v>
      </c>
      <c r="G18" s="4">
        <f>(E3_ekstrak_dengan_sampel[[#This Row],[Column6]]-E3_ekstrak_tanpa_sampel__2[[#This Row],[Column6]])/E3_ekstrak_tanpa_sampel__2[[#This Row],[Column6]]</f>
        <v>0</v>
      </c>
      <c r="H18" s="4">
        <f>(E3_ekstrak_dengan_sampel[[#This Row],[Column7]]-E3_ekstrak_tanpa_sampel__2[[#This Row],[Column7]])/E3_ekstrak_tanpa_sampel__2[[#This Row],[Column7]]</f>
        <v>-0.1666666666666666</v>
      </c>
      <c r="I18" s="4">
        <f>(E3_ekstrak_dengan_sampel[[#This Row],[Column8]]-E3_ekstrak_tanpa_sampel__2[[#This Row],[Column8]])/E3_ekstrak_tanpa_sampel__2[[#This Row],[Column8]]</f>
        <v>0</v>
      </c>
      <c r="J18" s="4">
        <f>(E3_ekstrak_dengan_sampel[[#This Row],[Column9]]-E3_ekstrak_tanpa_sampel__2[[#This Row],[Column9]])/E3_ekstrak_tanpa_sampel__2[[#This Row],[Column9]]</f>
        <v>0</v>
      </c>
    </row>
    <row r="19" spans="2:10" x14ac:dyDescent="0.25">
      <c r="B19" s="4">
        <f>(E3_ekstrak_dengan_sampel[[#This Row],[Column1]]-E3_ekstrak_tanpa_sampel__2[[#This Row],[Column1]])/E3_ekstrak_tanpa_sampel__2[[#This Row],[Column1]]</f>
        <v>0</v>
      </c>
      <c r="C19" s="4">
        <f>(E3_ekstrak_dengan_sampel[[#This Row],[Column2]]-E3_ekstrak_tanpa_sampel__2[[#This Row],[Column2]])/E3_ekstrak_tanpa_sampel__2[[#This Row],[Column2]]</f>
        <v>0</v>
      </c>
      <c r="D19" s="4">
        <f>(E3_ekstrak_dengan_sampel[[#This Row],[Column3]]-E3_ekstrak_tanpa_sampel__2[[#This Row],[Column3]])/E3_ekstrak_tanpa_sampel__2[[#This Row],[Column3]]</f>
        <v>-1.7751479289940846E-2</v>
      </c>
      <c r="E19" s="4">
        <f>(E3_ekstrak_dengan_sampel[[#This Row],[Column4]]-E3_ekstrak_tanpa_sampel__2[[#This Row],[Column4]])/E3_ekstrak_tanpa_sampel__2[[#This Row],[Column4]]</f>
        <v>-0.33333333333333331</v>
      </c>
      <c r="F19" s="4">
        <f>(E3_ekstrak_dengan_sampel[[#This Row],[Column5]]-E3_ekstrak_tanpa_sampel__2[[#This Row],[Column5]])/E3_ekstrak_tanpa_sampel__2[[#This Row],[Column5]]</f>
        <v>-0.20000000000000004</v>
      </c>
      <c r="G19" s="4">
        <f>(E3_ekstrak_dengan_sampel[[#This Row],[Column6]]-E3_ekstrak_tanpa_sampel__2[[#This Row],[Column6]])/E3_ekstrak_tanpa_sampel__2[[#This Row],[Column6]]</f>
        <v>-0.33333333333333331</v>
      </c>
      <c r="H19" s="4">
        <f>(E3_ekstrak_dengan_sampel[[#This Row],[Column7]]-E3_ekstrak_tanpa_sampel__2[[#This Row],[Column7]])/E3_ekstrak_tanpa_sampel__2[[#This Row],[Column7]]</f>
        <v>-0.1666666666666666</v>
      </c>
      <c r="I19" s="4">
        <f>(E3_ekstrak_dengan_sampel[[#This Row],[Column8]]-E3_ekstrak_tanpa_sampel__2[[#This Row],[Column8]])/E3_ekstrak_tanpa_sampel__2[[#This Row],[Column8]]</f>
        <v>0</v>
      </c>
      <c r="J19" s="4">
        <f>(E3_ekstrak_dengan_sampel[[#This Row],[Column9]]-E3_ekstrak_tanpa_sampel__2[[#This Row],[Column9]])/E3_ekstrak_tanpa_sampel__2[[#This Row],[Column9]]</f>
        <v>0</v>
      </c>
    </row>
    <row r="20" spans="2:10" x14ac:dyDescent="0.25">
      <c r="B20" s="4">
        <f>(E3_ekstrak_dengan_sampel[[#This Row],[Column1]]-E3_ekstrak_tanpa_sampel__2[[#This Row],[Column1]])/E3_ekstrak_tanpa_sampel__2[[#This Row],[Column1]]</f>
        <v>0</v>
      </c>
      <c r="C20" s="4">
        <f>(E3_ekstrak_dengan_sampel[[#This Row],[Column2]]-E3_ekstrak_tanpa_sampel__2[[#This Row],[Column2]])/E3_ekstrak_tanpa_sampel__2[[#This Row],[Column2]]</f>
        <v>0</v>
      </c>
      <c r="D20" s="4">
        <f>(E3_ekstrak_dengan_sampel[[#This Row],[Column3]]-E3_ekstrak_tanpa_sampel__2[[#This Row],[Column3]])/E3_ekstrak_tanpa_sampel__2[[#This Row],[Column3]]</f>
        <v>-1.1904761904761916E-2</v>
      </c>
      <c r="E20" s="4">
        <f>(E3_ekstrak_dengan_sampel[[#This Row],[Column4]]-E3_ekstrak_tanpa_sampel__2[[#This Row],[Column4]])/E3_ekstrak_tanpa_sampel__2[[#This Row],[Column4]]</f>
        <v>-0.33333333333333331</v>
      </c>
      <c r="F20" s="4">
        <f>(E3_ekstrak_dengan_sampel[[#This Row],[Column5]]-E3_ekstrak_tanpa_sampel__2[[#This Row],[Column5]])/E3_ekstrak_tanpa_sampel__2[[#This Row],[Column5]]</f>
        <v>0</v>
      </c>
      <c r="G20" s="4">
        <f>(E3_ekstrak_dengan_sampel[[#This Row],[Column6]]-E3_ekstrak_tanpa_sampel__2[[#This Row],[Column6]])/E3_ekstrak_tanpa_sampel__2[[#This Row],[Column6]]</f>
        <v>-0.33333333333333331</v>
      </c>
      <c r="H20" s="4">
        <f>(E3_ekstrak_dengan_sampel[[#This Row],[Column7]]-E3_ekstrak_tanpa_sampel__2[[#This Row],[Column7]])/E3_ekstrak_tanpa_sampel__2[[#This Row],[Column7]]</f>
        <v>-0.1666666666666666</v>
      </c>
      <c r="I20" s="4">
        <f>(E3_ekstrak_dengan_sampel[[#This Row],[Column8]]-E3_ekstrak_tanpa_sampel__2[[#This Row],[Column8]])/E3_ekstrak_tanpa_sampel__2[[#This Row],[Column8]]</f>
        <v>0</v>
      </c>
      <c r="J20" s="4">
        <f>(E3_ekstrak_dengan_sampel[[#This Row],[Column9]]-E3_ekstrak_tanpa_sampel__2[[#This Row],[Column9]])/E3_ekstrak_tanpa_sampel__2[[#This Row],[Column9]]</f>
        <v>0</v>
      </c>
    </row>
    <row r="21" spans="2:10" x14ac:dyDescent="0.25">
      <c r="B21" s="4">
        <f>(E3_ekstrak_dengan_sampel[[#This Row],[Column1]]-E3_ekstrak_tanpa_sampel__2[[#This Row],[Column1]])/E3_ekstrak_tanpa_sampel__2[[#This Row],[Column1]]</f>
        <v>0</v>
      </c>
      <c r="C21" s="4">
        <f>(E3_ekstrak_dengan_sampel[[#This Row],[Column2]]-E3_ekstrak_tanpa_sampel__2[[#This Row],[Column2]])/E3_ekstrak_tanpa_sampel__2[[#This Row],[Column2]]</f>
        <v>0</v>
      </c>
      <c r="D21" s="4">
        <f>(E3_ekstrak_dengan_sampel[[#This Row],[Column3]]-E3_ekstrak_tanpa_sampel__2[[#This Row],[Column3]])/E3_ekstrak_tanpa_sampel__2[[#This Row],[Column3]]</f>
        <v>-1.1904761904761916E-2</v>
      </c>
      <c r="E21" s="4">
        <f>(E3_ekstrak_dengan_sampel[[#This Row],[Column4]]-E3_ekstrak_tanpa_sampel__2[[#This Row],[Column4]])/E3_ekstrak_tanpa_sampel__2[[#This Row],[Column4]]</f>
        <v>-0.33333333333333331</v>
      </c>
      <c r="F21" s="4">
        <f>(E3_ekstrak_dengan_sampel[[#This Row],[Column5]]-E3_ekstrak_tanpa_sampel__2[[#This Row],[Column5]])/E3_ekstrak_tanpa_sampel__2[[#This Row],[Column5]]</f>
        <v>-0.20000000000000004</v>
      </c>
      <c r="G21" s="4">
        <f>(E3_ekstrak_dengan_sampel[[#This Row],[Column6]]-E3_ekstrak_tanpa_sampel__2[[#This Row],[Column6]])/E3_ekstrak_tanpa_sampel__2[[#This Row],[Column6]]</f>
        <v>0</v>
      </c>
      <c r="H21" s="4">
        <f>(E3_ekstrak_dengan_sampel[[#This Row],[Column7]]-E3_ekstrak_tanpa_sampel__2[[#This Row],[Column7]])/E3_ekstrak_tanpa_sampel__2[[#This Row],[Column7]]</f>
        <v>-0.1666666666666666</v>
      </c>
      <c r="I21" s="4">
        <f>(E3_ekstrak_dengan_sampel[[#This Row],[Column8]]-E3_ekstrak_tanpa_sampel__2[[#This Row],[Column8]])/E3_ekstrak_tanpa_sampel__2[[#This Row],[Column8]]</f>
        <v>0</v>
      </c>
      <c r="J21" s="4">
        <f>(E3_ekstrak_dengan_sampel[[#This Row],[Column9]]-E3_ekstrak_tanpa_sampel__2[[#This Row],[Column9]])/E3_ekstrak_tanpa_sampel__2[[#This Row],[Column9]]</f>
        <v>0</v>
      </c>
    </row>
    <row r="22" spans="2:10" x14ac:dyDescent="0.25">
      <c r="B22" s="4">
        <f>(E3_ekstrak_dengan_sampel[[#This Row],[Column1]]-E3_ekstrak_tanpa_sampel__2[[#This Row],[Column1]])/E3_ekstrak_tanpa_sampel__2[[#This Row],[Column1]]</f>
        <v>-4.0000000000000036E-2</v>
      </c>
      <c r="C22" s="4">
        <f>(E3_ekstrak_dengan_sampel[[#This Row],[Column2]]-E3_ekstrak_tanpa_sampel__2[[#This Row],[Column2]])/E3_ekstrak_tanpa_sampel__2[[#This Row],[Column2]]</f>
        <v>0</v>
      </c>
      <c r="D22" s="4">
        <f>(E3_ekstrak_dengan_sampel[[#This Row],[Column3]]-E3_ekstrak_tanpa_sampel__2[[#This Row],[Column3]])/E3_ekstrak_tanpa_sampel__2[[#This Row],[Column3]]</f>
        <v>-1.1904761904761916E-2</v>
      </c>
      <c r="E22" s="4">
        <f>(E3_ekstrak_dengan_sampel[[#This Row],[Column4]]-E3_ekstrak_tanpa_sampel__2[[#This Row],[Column4]])/E3_ekstrak_tanpa_sampel__2[[#This Row],[Column4]]</f>
        <v>-0.33333333333333331</v>
      </c>
      <c r="F22" s="4">
        <f>(E3_ekstrak_dengan_sampel[[#This Row],[Column5]]-E3_ekstrak_tanpa_sampel__2[[#This Row],[Column5]])/E3_ekstrak_tanpa_sampel__2[[#This Row],[Column5]]</f>
        <v>-0.20000000000000004</v>
      </c>
      <c r="G22" s="4">
        <f>(E3_ekstrak_dengan_sampel[[#This Row],[Column6]]-E3_ekstrak_tanpa_sampel__2[[#This Row],[Column6]])/E3_ekstrak_tanpa_sampel__2[[#This Row],[Column6]]</f>
        <v>0</v>
      </c>
      <c r="H22" s="4">
        <f>(E3_ekstrak_dengan_sampel[[#This Row],[Column7]]-E3_ekstrak_tanpa_sampel__2[[#This Row],[Column7]])/E3_ekstrak_tanpa_sampel__2[[#This Row],[Column7]]</f>
        <v>-0.1666666666666666</v>
      </c>
      <c r="I22" s="4">
        <f>(E3_ekstrak_dengan_sampel[[#This Row],[Column8]]-E3_ekstrak_tanpa_sampel__2[[#This Row],[Column8]])/E3_ekstrak_tanpa_sampel__2[[#This Row],[Column8]]</f>
        <v>0</v>
      </c>
      <c r="J22" s="4">
        <f>(E3_ekstrak_dengan_sampel[[#This Row],[Column9]]-E3_ekstrak_tanpa_sampel__2[[#This Row],[Column9]])/E3_ekstrak_tanpa_sampel__2[[#This Row],[Column9]]</f>
        <v>0</v>
      </c>
    </row>
    <row r="23" spans="2:10" x14ac:dyDescent="0.25">
      <c r="B23" s="4">
        <f>(E3_ekstrak_dengan_sampel[[#This Row],[Column1]]-E3_ekstrak_tanpa_sampel__2[[#This Row],[Column1]])/E3_ekstrak_tanpa_sampel__2[[#This Row],[Column1]]</f>
        <v>0</v>
      </c>
      <c r="C23" s="4">
        <f>(E3_ekstrak_dengan_sampel[[#This Row],[Column2]]-E3_ekstrak_tanpa_sampel__2[[#This Row],[Column2]])/E3_ekstrak_tanpa_sampel__2[[#This Row],[Column2]]</f>
        <v>0</v>
      </c>
      <c r="D23" s="4">
        <f>(E3_ekstrak_dengan_sampel[[#This Row],[Column3]]-E3_ekstrak_tanpa_sampel__2[[#This Row],[Column3]])/E3_ekstrak_tanpa_sampel__2[[#This Row],[Column3]]</f>
        <v>-1.1904761904761916E-2</v>
      </c>
      <c r="E23" s="4">
        <f>(E3_ekstrak_dengan_sampel[[#This Row],[Column4]]-E3_ekstrak_tanpa_sampel__2[[#This Row],[Column4]])/E3_ekstrak_tanpa_sampel__2[[#This Row],[Column4]]</f>
        <v>-0.33333333333333331</v>
      </c>
      <c r="F23" s="4">
        <f>(E3_ekstrak_dengan_sampel[[#This Row],[Column5]]-E3_ekstrak_tanpa_sampel__2[[#This Row],[Column5]])/E3_ekstrak_tanpa_sampel__2[[#This Row],[Column5]]</f>
        <v>0</v>
      </c>
      <c r="G23" s="4">
        <f>(E3_ekstrak_dengan_sampel[[#This Row],[Column6]]-E3_ekstrak_tanpa_sampel__2[[#This Row],[Column6]])/E3_ekstrak_tanpa_sampel__2[[#This Row],[Column6]]</f>
        <v>0</v>
      </c>
      <c r="H23" s="4">
        <f>(E3_ekstrak_dengan_sampel[[#This Row],[Column7]]-E3_ekstrak_tanpa_sampel__2[[#This Row],[Column7]])/E3_ekstrak_tanpa_sampel__2[[#This Row],[Column7]]</f>
        <v>0</v>
      </c>
      <c r="I23" s="4">
        <f>(E3_ekstrak_dengan_sampel[[#This Row],[Column8]]-E3_ekstrak_tanpa_sampel__2[[#This Row],[Column8]])/E3_ekstrak_tanpa_sampel__2[[#This Row],[Column8]]</f>
        <v>0</v>
      </c>
      <c r="J23" s="4">
        <f>(E3_ekstrak_dengan_sampel[[#This Row],[Column9]]-E3_ekstrak_tanpa_sampel__2[[#This Row],[Column9]])/E3_ekstrak_tanpa_sampel__2[[#This Row],[Column9]]</f>
        <v>0</v>
      </c>
    </row>
    <row r="24" spans="2:10" x14ac:dyDescent="0.25">
      <c r="B24" s="4">
        <f>(E3_ekstrak_dengan_sampel[[#This Row],[Column1]]-E3_ekstrak_tanpa_sampel__2[[#This Row],[Column1]])/E3_ekstrak_tanpa_sampel__2[[#This Row],[Column1]]</f>
        <v>-4.0000000000000036E-2</v>
      </c>
      <c r="C24" s="4">
        <f>(E3_ekstrak_dengan_sampel[[#This Row],[Column2]]-E3_ekstrak_tanpa_sampel__2[[#This Row],[Column2]])/E3_ekstrak_tanpa_sampel__2[[#This Row],[Column2]]</f>
        <v>0</v>
      </c>
      <c r="D24" s="4">
        <f>(E3_ekstrak_dengan_sampel[[#This Row],[Column3]]-E3_ekstrak_tanpa_sampel__2[[#This Row],[Column3]])/E3_ekstrak_tanpa_sampel__2[[#This Row],[Column3]]</f>
        <v>-1.1904761904761916E-2</v>
      </c>
      <c r="E24" s="4">
        <f>(E3_ekstrak_dengan_sampel[[#This Row],[Column4]]-E3_ekstrak_tanpa_sampel__2[[#This Row],[Column4]])/E3_ekstrak_tanpa_sampel__2[[#This Row],[Column4]]</f>
        <v>-0.33333333333333331</v>
      </c>
      <c r="F24" s="4">
        <f>(E3_ekstrak_dengan_sampel[[#This Row],[Column5]]-E3_ekstrak_tanpa_sampel__2[[#This Row],[Column5]])/E3_ekstrak_tanpa_sampel__2[[#This Row],[Column5]]</f>
        <v>0</v>
      </c>
      <c r="G24" s="4">
        <f>(E3_ekstrak_dengan_sampel[[#This Row],[Column6]]-E3_ekstrak_tanpa_sampel__2[[#This Row],[Column6]])/E3_ekstrak_tanpa_sampel__2[[#This Row],[Column6]]</f>
        <v>0</v>
      </c>
      <c r="H24" s="4">
        <f>(E3_ekstrak_dengan_sampel[[#This Row],[Column7]]-E3_ekstrak_tanpa_sampel__2[[#This Row],[Column7]])/E3_ekstrak_tanpa_sampel__2[[#This Row],[Column7]]</f>
        <v>-0.1666666666666666</v>
      </c>
      <c r="I24" s="4">
        <f>(E3_ekstrak_dengan_sampel[[#This Row],[Column8]]-E3_ekstrak_tanpa_sampel__2[[#This Row],[Column8]])/E3_ekstrak_tanpa_sampel__2[[#This Row],[Column8]]</f>
        <v>0</v>
      </c>
      <c r="J24" s="4">
        <f>(E3_ekstrak_dengan_sampel[[#This Row],[Column9]]-E3_ekstrak_tanpa_sampel__2[[#This Row],[Column9]])/E3_ekstrak_tanpa_sampel__2[[#This Row],[Column9]]</f>
        <v>0</v>
      </c>
    </row>
    <row r="25" spans="2:10" x14ac:dyDescent="0.25">
      <c r="B25" s="4">
        <f>(E3_ekstrak_dengan_sampel[[#This Row],[Column1]]-E3_ekstrak_tanpa_sampel__2[[#This Row],[Column1]])/E3_ekstrak_tanpa_sampel__2[[#This Row],[Column1]]</f>
        <v>-4.0000000000000036E-2</v>
      </c>
      <c r="C25" s="4">
        <f>(E3_ekstrak_dengan_sampel[[#This Row],[Column2]]-E3_ekstrak_tanpa_sampel__2[[#This Row],[Column2]])/E3_ekstrak_tanpa_sampel__2[[#This Row],[Column2]]</f>
        <v>0</v>
      </c>
      <c r="D25" s="4">
        <f>(E3_ekstrak_dengan_sampel[[#This Row],[Column3]]-E3_ekstrak_tanpa_sampel__2[[#This Row],[Column3]])/E3_ekstrak_tanpa_sampel__2[[#This Row],[Column3]]</f>
        <v>-1.1904761904761916E-2</v>
      </c>
      <c r="E25" s="4">
        <f>(E3_ekstrak_dengan_sampel[[#This Row],[Column4]]-E3_ekstrak_tanpa_sampel__2[[#This Row],[Column4]])/E3_ekstrak_tanpa_sampel__2[[#This Row],[Column4]]</f>
        <v>-0.33333333333333331</v>
      </c>
      <c r="F25" s="4">
        <f>(E3_ekstrak_dengan_sampel[[#This Row],[Column5]]-E3_ekstrak_tanpa_sampel__2[[#This Row],[Column5]])/E3_ekstrak_tanpa_sampel__2[[#This Row],[Column5]]</f>
        <v>-0.20000000000000004</v>
      </c>
      <c r="G25" s="4">
        <f>(E3_ekstrak_dengan_sampel[[#This Row],[Column6]]-E3_ekstrak_tanpa_sampel__2[[#This Row],[Column6]])/E3_ekstrak_tanpa_sampel__2[[#This Row],[Column6]]</f>
        <v>0</v>
      </c>
      <c r="H25" s="4">
        <f>(E3_ekstrak_dengan_sampel[[#This Row],[Column7]]-E3_ekstrak_tanpa_sampel__2[[#This Row],[Column7]])/E3_ekstrak_tanpa_sampel__2[[#This Row],[Column7]]</f>
        <v>-0.1666666666666666</v>
      </c>
      <c r="I25" s="4">
        <f>(E3_ekstrak_dengan_sampel[[#This Row],[Column8]]-E3_ekstrak_tanpa_sampel__2[[#This Row],[Column8]])/E3_ekstrak_tanpa_sampel__2[[#This Row],[Column8]]</f>
        <v>0</v>
      </c>
      <c r="J25" s="4">
        <f>(E3_ekstrak_dengan_sampel[[#This Row],[Column9]]-E3_ekstrak_tanpa_sampel__2[[#This Row],[Column9]])/E3_ekstrak_tanpa_sampel__2[[#This Row],[Column9]]</f>
        <v>0</v>
      </c>
    </row>
    <row r="26" spans="2:10" x14ac:dyDescent="0.25">
      <c r="B26" s="4">
        <f>(E3_ekstrak_dengan_sampel[[#This Row],[Column1]]-E3_ekstrak_tanpa_sampel__2[[#This Row],[Column1]])/E3_ekstrak_tanpa_sampel__2[[#This Row],[Column1]]</f>
        <v>-4.0000000000000036E-2</v>
      </c>
      <c r="C26" s="4">
        <f>(E3_ekstrak_dengan_sampel[[#This Row],[Column2]]-E3_ekstrak_tanpa_sampel__2[[#This Row],[Column2]])/E3_ekstrak_tanpa_sampel__2[[#This Row],[Column2]]</f>
        <v>0</v>
      </c>
      <c r="D26" s="4">
        <f>(E3_ekstrak_dengan_sampel[[#This Row],[Column3]]-E3_ekstrak_tanpa_sampel__2[[#This Row],[Column3]])/E3_ekstrak_tanpa_sampel__2[[#This Row],[Column3]]</f>
        <v>-1.7751479289940846E-2</v>
      </c>
      <c r="E26" s="4">
        <f>(E3_ekstrak_dengan_sampel[[#This Row],[Column4]]-E3_ekstrak_tanpa_sampel__2[[#This Row],[Column4]])/E3_ekstrak_tanpa_sampel__2[[#This Row],[Column4]]</f>
        <v>-0.33333333333333331</v>
      </c>
      <c r="F26" s="4">
        <f>(E3_ekstrak_dengan_sampel[[#This Row],[Column5]]-E3_ekstrak_tanpa_sampel__2[[#This Row],[Column5]])/E3_ekstrak_tanpa_sampel__2[[#This Row],[Column5]]</f>
        <v>0</v>
      </c>
      <c r="G26" s="4">
        <f>(E3_ekstrak_dengan_sampel[[#This Row],[Column6]]-E3_ekstrak_tanpa_sampel__2[[#This Row],[Column6]])/E3_ekstrak_tanpa_sampel__2[[#This Row],[Column6]]</f>
        <v>0</v>
      </c>
      <c r="H26" s="4">
        <f>(E3_ekstrak_dengan_sampel[[#This Row],[Column7]]-E3_ekstrak_tanpa_sampel__2[[#This Row],[Column7]])/E3_ekstrak_tanpa_sampel__2[[#This Row],[Column7]]</f>
        <v>-0.1666666666666666</v>
      </c>
      <c r="I26" s="4">
        <f>(E3_ekstrak_dengan_sampel[[#This Row],[Column8]]-E3_ekstrak_tanpa_sampel__2[[#This Row],[Column8]])/E3_ekstrak_tanpa_sampel__2[[#This Row],[Column8]]</f>
        <v>0</v>
      </c>
      <c r="J26" s="4">
        <f>(E3_ekstrak_dengan_sampel[[#This Row],[Column9]]-E3_ekstrak_tanpa_sampel__2[[#This Row],[Column9]])/E3_ekstrak_tanpa_sampel__2[[#This Row],[Column9]]</f>
        <v>0</v>
      </c>
    </row>
    <row r="27" spans="2:10" x14ac:dyDescent="0.25">
      <c r="B27" s="4">
        <f>(E3_ekstrak_dengan_sampel[[#This Row],[Column1]]-E3_ekstrak_tanpa_sampel__2[[#This Row],[Column1]])/E3_ekstrak_tanpa_sampel__2[[#This Row],[Column1]]</f>
        <v>0</v>
      </c>
      <c r="C27" s="4">
        <f>(E3_ekstrak_dengan_sampel[[#This Row],[Column2]]-E3_ekstrak_tanpa_sampel__2[[#This Row],[Column2]])/E3_ekstrak_tanpa_sampel__2[[#This Row],[Column2]]</f>
        <v>0.11111111111111122</v>
      </c>
      <c r="D27" s="4">
        <f>(E3_ekstrak_dengan_sampel[[#This Row],[Column3]]-E3_ekstrak_tanpa_sampel__2[[#This Row],[Column3]])/E3_ekstrak_tanpa_sampel__2[[#This Row],[Column3]]</f>
        <v>-1.1904761904761916E-2</v>
      </c>
      <c r="E27" s="4">
        <f>(E3_ekstrak_dengan_sampel[[#This Row],[Column4]]-E3_ekstrak_tanpa_sampel__2[[#This Row],[Column4]])/E3_ekstrak_tanpa_sampel__2[[#This Row],[Column4]]</f>
        <v>-0.33333333333333331</v>
      </c>
      <c r="F27" s="4">
        <f>(E3_ekstrak_dengan_sampel[[#This Row],[Column5]]-E3_ekstrak_tanpa_sampel__2[[#This Row],[Column5]])/E3_ekstrak_tanpa_sampel__2[[#This Row],[Column5]]</f>
        <v>0</v>
      </c>
      <c r="G27" s="4">
        <f>(E3_ekstrak_dengan_sampel[[#This Row],[Column6]]-E3_ekstrak_tanpa_sampel__2[[#This Row],[Column6]])/E3_ekstrak_tanpa_sampel__2[[#This Row],[Column6]]</f>
        <v>0</v>
      </c>
      <c r="H27" s="4">
        <f>(E3_ekstrak_dengan_sampel[[#This Row],[Column7]]-E3_ekstrak_tanpa_sampel__2[[#This Row],[Column7]])/E3_ekstrak_tanpa_sampel__2[[#This Row],[Column7]]</f>
        <v>-0.1666666666666666</v>
      </c>
      <c r="I27" s="4">
        <f>(E3_ekstrak_dengan_sampel[[#This Row],[Column8]]-E3_ekstrak_tanpa_sampel__2[[#This Row],[Column8]])/E3_ekstrak_tanpa_sampel__2[[#This Row],[Column8]]</f>
        <v>0</v>
      </c>
      <c r="J27" s="4">
        <f>(E3_ekstrak_dengan_sampel[[#This Row],[Column9]]-E3_ekstrak_tanpa_sampel__2[[#This Row],[Column9]])/E3_ekstrak_tanpa_sampel__2[[#This Row],[Column9]]</f>
        <v>0</v>
      </c>
    </row>
    <row r="28" spans="2:10" x14ac:dyDescent="0.25">
      <c r="B28" s="4">
        <f>(E3_ekstrak_dengan_sampel[[#This Row],[Column1]]-E3_ekstrak_tanpa_sampel__2[[#This Row],[Column1]])/E3_ekstrak_tanpa_sampel__2[[#This Row],[Column1]]</f>
        <v>4.1666666666666706E-2</v>
      </c>
      <c r="C28" s="4">
        <f>(E3_ekstrak_dengan_sampel[[#This Row],[Column2]]-E3_ekstrak_tanpa_sampel__2[[#This Row],[Column2]])/E3_ekstrak_tanpa_sampel__2[[#This Row],[Column2]]</f>
        <v>0.11111111111111122</v>
      </c>
      <c r="D28" s="4">
        <f>(E3_ekstrak_dengan_sampel[[#This Row],[Column3]]-E3_ekstrak_tanpa_sampel__2[[#This Row],[Column3]])/E3_ekstrak_tanpa_sampel__2[[#This Row],[Column3]]</f>
        <v>-1.7857142857142873E-2</v>
      </c>
      <c r="E28" s="4">
        <f>(E3_ekstrak_dengan_sampel[[#This Row],[Column4]]-E3_ekstrak_tanpa_sampel__2[[#This Row],[Column4]])/E3_ekstrak_tanpa_sampel__2[[#This Row],[Column4]]</f>
        <v>-0.33333333333333331</v>
      </c>
      <c r="F28" s="4">
        <f>(E3_ekstrak_dengan_sampel[[#This Row],[Column5]]-E3_ekstrak_tanpa_sampel__2[[#This Row],[Column5]])/E3_ekstrak_tanpa_sampel__2[[#This Row],[Column5]]</f>
        <v>0.25000000000000006</v>
      </c>
      <c r="G28" s="4">
        <f>(E3_ekstrak_dengan_sampel[[#This Row],[Column6]]-E3_ekstrak_tanpa_sampel__2[[#This Row],[Column6]])/E3_ekstrak_tanpa_sampel__2[[#This Row],[Column6]]</f>
        <v>0</v>
      </c>
      <c r="H28" s="4">
        <f>(E3_ekstrak_dengan_sampel[[#This Row],[Column7]]-E3_ekstrak_tanpa_sampel__2[[#This Row],[Column7]])/E3_ekstrak_tanpa_sampel__2[[#This Row],[Column7]]</f>
        <v>-0.1666666666666666</v>
      </c>
      <c r="I28" s="4">
        <f>(E3_ekstrak_dengan_sampel[[#This Row],[Column8]]-E3_ekstrak_tanpa_sampel__2[[#This Row],[Column8]])/E3_ekstrak_tanpa_sampel__2[[#This Row],[Column8]]</f>
        <v>0</v>
      </c>
      <c r="J28" s="4">
        <f>(E3_ekstrak_dengan_sampel[[#This Row],[Column9]]-E3_ekstrak_tanpa_sampel__2[[#This Row],[Column9]])/E3_ekstrak_tanpa_sampel__2[[#This Row],[Column9]]</f>
        <v>0</v>
      </c>
    </row>
    <row r="29" spans="2:10" x14ac:dyDescent="0.25">
      <c r="B29" s="4">
        <f>(E3_ekstrak_dengan_sampel[[#This Row],[Column1]]-E3_ekstrak_tanpa_sampel__2[[#This Row],[Column1]])/E3_ekstrak_tanpa_sampel__2[[#This Row],[Column1]]</f>
        <v>0</v>
      </c>
      <c r="C29" s="4">
        <f>(E3_ekstrak_dengan_sampel[[#This Row],[Column2]]-E3_ekstrak_tanpa_sampel__2[[#This Row],[Column2]])/E3_ekstrak_tanpa_sampel__2[[#This Row],[Column2]]</f>
        <v>0.11111111111111122</v>
      </c>
      <c r="D29" s="4">
        <f>(E3_ekstrak_dengan_sampel[[#This Row],[Column3]]-E3_ekstrak_tanpa_sampel__2[[#This Row],[Column3]])/E3_ekstrak_tanpa_sampel__2[[#This Row],[Column3]]</f>
        <v>-5.988023952095814E-3</v>
      </c>
      <c r="E29" s="4">
        <f>(E3_ekstrak_dengan_sampel[[#This Row],[Column4]]-E3_ekstrak_tanpa_sampel__2[[#This Row],[Column4]])/E3_ekstrak_tanpa_sampel__2[[#This Row],[Column4]]</f>
        <v>-0.33333333333333331</v>
      </c>
      <c r="F29" s="4">
        <f>(E3_ekstrak_dengan_sampel[[#This Row],[Column5]]-E3_ekstrak_tanpa_sampel__2[[#This Row],[Column5]])/E3_ekstrak_tanpa_sampel__2[[#This Row],[Column5]]</f>
        <v>0</v>
      </c>
      <c r="G29" s="4">
        <f>(E3_ekstrak_dengan_sampel[[#This Row],[Column6]]-E3_ekstrak_tanpa_sampel__2[[#This Row],[Column6]])/E3_ekstrak_tanpa_sampel__2[[#This Row],[Column6]]</f>
        <v>0</v>
      </c>
      <c r="H29" s="4">
        <f>(E3_ekstrak_dengan_sampel[[#This Row],[Column7]]-E3_ekstrak_tanpa_sampel__2[[#This Row],[Column7]])/E3_ekstrak_tanpa_sampel__2[[#This Row],[Column7]]</f>
        <v>-0.1666666666666666</v>
      </c>
      <c r="I29" s="4">
        <f>(E3_ekstrak_dengan_sampel[[#This Row],[Column8]]-E3_ekstrak_tanpa_sampel__2[[#This Row],[Column8]])/E3_ekstrak_tanpa_sampel__2[[#This Row],[Column8]]</f>
        <v>0</v>
      </c>
      <c r="J29" s="4">
        <f>(E3_ekstrak_dengan_sampel[[#This Row],[Column9]]-E3_ekstrak_tanpa_sampel__2[[#This Row],[Column9]])/E3_ekstrak_tanpa_sampel__2[[#This Row],[Column9]]</f>
        <v>0</v>
      </c>
    </row>
    <row r="30" spans="2:10" x14ac:dyDescent="0.25">
      <c r="B30" s="4">
        <f>(E3_ekstrak_dengan_sampel[[#This Row],[Column1]]-E3_ekstrak_tanpa_sampel__2[[#This Row],[Column1]])/E3_ekstrak_tanpa_sampel__2[[#This Row],[Column1]]</f>
        <v>0</v>
      </c>
      <c r="C30" s="4">
        <f>(E3_ekstrak_dengan_sampel[[#This Row],[Column2]]-E3_ekstrak_tanpa_sampel__2[[#This Row],[Column2]])/E3_ekstrak_tanpa_sampel__2[[#This Row],[Column2]]</f>
        <v>0.11111111111111122</v>
      </c>
      <c r="D30" s="4">
        <f>(E3_ekstrak_dengan_sampel[[#This Row],[Column3]]-E3_ekstrak_tanpa_sampel__2[[#This Row],[Column3]])/E3_ekstrak_tanpa_sampel__2[[#This Row],[Column3]]</f>
        <v>-5.988023952095814E-3</v>
      </c>
      <c r="E30" s="4">
        <f>(E3_ekstrak_dengan_sampel[[#This Row],[Column4]]-E3_ekstrak_tanpa_sampel__2[[#This Row],[Column4]])/E3_ekstrak_tanpa_sampel__2[[#This Row],[Column4]]</f>
        <v>-0.33333333333333331</v>
      </c>
      <c r="F30" s="4">
        <f>(E3_ekstrak_dengan_sampel[[#This Row],[Column5]]-E3_ekstrak_tanpa_sampel__2[[#This Row],[Column5]])/E3_ekstrak_tanpa_sampel__2[[#This Row],[Column5]]</f>
        <v>0</v>
      </c>
      <c r="G30" s="4">
        <f>(E3_ekstrak_dengan_sampel[[#This Row],[Column6]]-E3_ekstrak_tanpa_sampel__2[[#This Row],[Column6]])/E3_ekstrak_tanpa_sampel__2[[#This Row],[Column6]]</f>
        <v>0</v>
      </c>
      <c r="H30" s="4">
        <f>(E3_ekstrak_dengan_sampel[[#This Row],[Column7]]-E3_ekstrak_tanpa_sampel__2[[#This Row],[Column7]])/E3_ekstrak_tanpa_sampel__2[[#This Row],[Column7]]</f>
        <v>-0.1666666666666666</v>
      </c>
      <c r="I30" s="4">
        <f>(E3_ekstrak_dengan_sampel[[#This Row],[Column8]]-E3_ekstrak_tanpa_sampel__2[[#This Row],[Column8]])/E3_ekstrak_tanpa_sampel__2[[#This Row],[Column8]]</f>
        <v>0</v>
      </c>
      <c r="J30" s="4">
        <f>(E3_ekstrak_dengan_sampel[[#This Row],[Column9]]-E3_ekstrak_tanpa_sampel__2[[#This Row],[Column9]])/E3_ekstrak_tanpa_sampel__2[[#This Row],[Column9]]</f>
        <v>0</v>
      </c>
    </row>
    <row r="31" spans="2:10" x14ac:dyDescent="0.25">
      <c r="B31" s="4">
        <f>(E3_ekstrak_dengan_sampel[[#This Row],[Column1]]-E3_ekstrak_tanpa_sampel__2[[#This Row],[Column1]])/E3_ekstrak_tanpa_sampel__2[[#This Row],[Column1]]</f>
        <v>4.1666666666666706E-2</v>
      </c>
      <c r="C31" s="4">
        <f>(E3_ekstrak_dengan_sampel[[#This Row],[Column2]]-E3_ekstrak_tanpa_sampel__2[[#This Row],[Column2]])/E3_ekstrak_tanpa_sampel__2[[#This Row],[Column2]]</f>
        <v>0.25000000000000006</v>
      </c>
      <c r="D31" s="4">
        <f>(E3_ekstrak_dengan_sampel[[#This Row],[Column3]]-E3_ekstrak_tanpa_sampel__2[[#This Row],[Column3]])/E3_ekstrak_tanpa_sampel__2[[#This Row],[Column3]]</f>
        <v>0</v>
      </c>
      <c r="E31" s="4">
        <f>(E3_ekstrak_dengan_sampel[[#This Row],[Column4]]-E3_ekstrak_tanpa_sampel__2[[#This Row],[Column4]])/E3_ekstrak_tanpa_sampel__2[[#This Row],[Column4]]</f>
        <v>-0.33333333333333331</v>
      </c>
      <c r="F31" s="4">
        <f>(E3_ekstrak_dengan_sampel[[#This Row],[Column5]]-E3_ekstrak_tanpa_sampel__2[[#This Row],[Column5]])/E3_ekstrak_tanpa_sampel__2[[#This Row],[Column5]]</f>
        <v>0</v>
      </c>
      <c r="G31" s="4">
        <f>(E3_ekstrak_dengan_sampel[[#This Row],[Column6]]-E3_ekstrak_tanpa_sampel__2[[#This Row],[Column6]])/E3_ekstrak_tanpa_sampel__2[[#This Row],[Column6]]</f>
        <v>0</v>
      </c>
      <c r="H31" s="4">
        <f>(E3_ekstrak_dengan_sampel[[#This Row],[Column7]]-E3_ekstrak_tanpa_sampel__2[[#This Row],[Column7]])/E3_ekstrak_tanpa_sampel__2[[#This Row],[Column7]]</f>
        <v>-0.1666666666666666</v>
      </c>
      <c r="I31" s="4">
        <f>(E3_ekstrak_dengan_sampel[[#This Row],[Column8]]-E3_ekstrak_tanpa_sampel__2[[#This Row],[Column8]])/E3_ekstrak_tanpa_sampel__2[[#This Row],[Column8]]</f>
        <v>0</v>
      </c>
      <c r="J31" s="4">
        <f>(E3_ekstrak_dengan_sampel[[#This Row],[Column9]]-E3_ekstrak_tanpa_sampel__2[[#This Row],[Column9]])/E3_ekstrak_tanpa_sampel__2[[#This Row],[Column9]]</f>
        <v>0</v>
      </c>
    </row>
    <row r="32" spans="2:10" x14ac:dyDescent="0.25">
      <c r="B32" s="4">
        <f>(E3_ekstrak_dengan_sampel[[#This Row],[Column1]]-E3_ekstrak_tanpa_sampel__2[[#This Row],[Column1]])/E3_ekstrak_tanpa_sampel__2[[#This Row],[Column1]]</f>
        <v>0</v>
      </c>
      <c r="C32" s="4">
        <f>(E3_ekstrak_dengan_sampel[[#This Row],[Column2]]-E3_ekstrak_tanpa_sampel__2[[#This Row],[Column2]])/E3_ekstrak_tanpa_sampel__2[[#This Row],[Column2]]</f>
        <v>0.25000000000000006</v>
      </c>
      <c r="D32" s="4">
        <f>(E3_ekstrak_dengan_sampel[[#This Row],[Column3]]-E3_ekstrak_tanpa_sampel__2[[#This Row],[Column3]])/E3_ekstrak_tanpa_sampel__2[[#This Row],[Column3]]</f>
        <v>-5.988023952095814E-3</v>
      </c>
      <c r="E32" s="4">
        <f>(E3_ekstrak_dengan_sampel[[#This Row],[Column4]]-E3_ekstrak_tanpa_sampel__2[[#This Row],[Column4]])/E3_ekstrak_tanpa_sampel__2[[#This Row],[Column4]]</f>
        <v>-0.1666666666666666</v>
      </c>
      <c r="F32" s="4">
        <f>(E3_ekstrak_dengan_sampel[[#This Row],[Column5]]-E3_ekstrak_tanpa_sampel__2[[#This Row],[Column5]])/E3_ekstrak_tanpa_sampel__2[[#This Row],[Column5]]</f>
        <v>-0.20000000000000004</v>
      </c>
      <c r="G32" s="4">
        <f>(E3_ekstrak_dengan_sampel[[#This Row],[Column6]]-E3_ekstrak_tanpa_sampel__2[[#This Row],[Column6]])/E3_ekstrak_tanpa_sampel__2[[#This Row],[Column6]]</f>
        <v>0</v>
      </c>
      <c r="H32" s="4">
        <f>(E3_ekstrak_dengan_sampel[[#This Row],[Column7]]-E3_ekstrak_tanpa_sampel__2[[#This Row],[Column7]])/E3_ekstrak_tanpa_sampel__2[[#This Row],[Column7]]</f>
        <v>-0.1666666666666666</v>
      </c>
      <c r="I32" s="4">
        <f>(E3_ekstrak_dengan_sampel[[#This Row],[Column8]]-E3_ekstrak_tanpa_sampel__2[[#This Row],[Column8]])/E3_ekstrak_tanpa_sampel__2[[#This Row],[Column8]]</f>
        <v>0</v>
      </c>
      <c r="J32" s="4">
        <f>(E3_ekstrak_dengan_sampel[[#This Row],[Column9]]-E3_ekstrak_tanpa_sampel__2[[#This Row],[Column9]])/E3_ekstrak_tanpa_sampel__2[[#This Row],[Column9]]</f>
        <v>0</v>
      </c>
    </row>
    <row r="33" spans="2:10" x14ac:dyDescent="0.25">
      <c r="B33" s="4">
        <f>(E3_ekstrak_dengan_sampel[[#This Row],[Column1]]-E3_ekstrak_tanpa_sampel__2[[#This Row],[Column1]])/E3_ekstrak_tanpa_sampel__2[[#This Row],[Column1]]</f>
        <v>4.1666666666666706E-2</v>
      </c>
      <c r="C33" s="4">
        <f>(E3_ekstrak_dengan_sampel[[#This Row],[Column2]]-E3_ekstrak_tanpa_sampel__2[[#This Row],[Column2]])/E3_ekstrak_tanpa_sampel__2[[#This Row],[Column2]]</f>
        <v>0.25000000000000006</v>
      </c>
      <c r="D33" s="4">
        <f>(E3_ekstrak_dengan_sampel[[#This Row],[Column3]]-E3_ekstrak_tanpa_sampel__2[[#This Row],[Column3]])/E3_ekstrak_tanpa_sampel__2[[#This Row],[Column3]]</f>
        <v>-5.988023952095814E-3</v>
      </c>
      <c r="E33" s="4">
        <f>(E3_ekstrak_dengan_sampel[[#This Row],[Column4]]-E3_ekstrak_tanpa_sampel__2[[#This Row],[Column4]])/E3_ekstrak_tanpa_sampel__2[[#This Row],[Column4]]</f>
        <v>-0.33333333333333331</v>
      </c>
      <c r="F33" s="4">
        <f>(E3_ekstrak_dengan_sampel[[#This Row],[Column5]]-E3_ekstrak_tanpa_sampel__2[[#This Row],[Column5]])/E3_ekstrak_tanpa_sampel__2[[#This Row],[Column5]]</f>
        <v>0.25000000000000006</v>
      </c>
      <c r="G33" s="4">
        <f>(E3_ekstrak_dengan_sampel[[#This Row],[Column6]]-E3_ekstrak_tanpa_sampel__2[[#This Row],[Column6]])/E3_ekstrak_tanpa_sampel__2[[#This Row],[Column6]]</f>
        <v>0</v>
      </c>
      <c r="H33" s="4">
        <f>(E3_ekstrak_dengan_sampel[[#This Row],[Column7]]-E3_ekstrak_tanpa_sampel__2[[#This Row],[Column7]])/E3_ekstrak_tanpa_sampel__2[[#This Row],[Column7]]</f>
        <v>-0.1666666666666666</v>
      </c>
      <c r="I33" s="4">
        <f>(E3_ekstrak_dengan_sampel[[#This Row],[Column8]]-E3_ekstrak_tanpa_sampel__2[[#This Row],[Column8]])/E3_ekstrak_tanpa_sampel__2[[#This Row],[Column8]]</f>
        <v>0</v>
      </c>
      <c r="J33" s="4">
        <f>(E3_ekstrak_dengan_sampel[[#This Row],[Column9]]-E3_ekstrak_tanpa_sampel__2[[#This Row],[Column9]])/E3_ekstrak_tanpa_sampel__2[[#This Row],[Column9]]</f>
        <v>0</v>
      </c>
    </row>
    <row r="34" spans="2:10" x14ac:dyDescent="0.25">
      <c r="B34" s="4">
        <f>(E3_ekstrak_dengan_sampel[[#This Row],[Column1]]-E3_ekstrak_tanpa_sampel__2[[#This Row],[Column1]])/E3_ekstrak_tanpa_sampel__2[[#This Row],[Column1]]</f>
        <v>4.1666666666666706E-2</v>
      </c>
      <c r="C34" s="4">
        <f>(E3_ekstrak_dengan_sampel[[#This Row],[Column2]]-E3_ekstrak_tanpa_sampel__2[[#This Row],[Column2]])/E3_ekstrak_tanpa_sampel__2[[#This Row],[Column2]]</f>
        <v>0.25000000000000006</v>
      </c>
      <c r="D34" s="4">
        <f>(E3_ekstrak_dengan_sampel[[#This Row],[Column3]]-E3_ekstrak_tanpa_sampel__2[[#This Row],[Column3]])/E3_ekstrak_tanpa_sampel__2[[#This Row],[Column3]]</f>
        <v>-5.988023952095814E-3</v>
      </c>
      <c r="E34" s="4">
        <f>(E3_ekstrak_dengan_sampel[[#This Row],[Column4]]-E3_ekstrak_tanpa_sampel__2[[#This Row],[Column4]])/E3_ekstrak_tanpa_sampel__2[[#This Row],[Column4]]</f>
        <v>-0.33333333333333331</v>
      </c>
      <c r="F34" s="4">
        <f>(E3_ekstrak_dengan_sampel[[#This Row],[Column5]]-E3_ekstrak_tanpa_sampel__2[[#This Row],[Column5]])/E3_ekstrak_tanpa_sampel__2[[#This Row],[Column5]]</f>
        <v>0</v>
      </c>
      <c r="G34" s="4">
        <f>(E3_ekstrak_dengan_sampel[[#This Row],[Column6]]-E3_ekstrak_tanpa_sampel__2[[#This Row],[Column6]])/E3_ekstrak_tanpa_sampel__2[[#This Row],[Column6]]</f>
        <v>0</v>
      </c>
      <c r="H34" s="4">
        <f>(E3_ekstrak_dengan_sampel[[#This Row],[Column7]]-E3_ekstrak_tanpa_sampel__2[[#This Row],[Column7]])/E3_ekstrak_tanpa_sampel__2[[#This Row],[Column7]]</f>
        <v>0</v>
      </c>
      <c r="I34" s="4">
        <f>(E3_ekstrak_dengan_sampel[[#This Row],[Column8]]-E3_ekstrak_tanpa_sampel__2[[#This Row],[Column8]])/E3_ekstrak_tanpa_sampel__2[[#This Row],[Column8]]</f>
        <v>0</v>
      </c>
      <c r="J34" s="4">
        <f>(E3_ekstrak_dengan_sampel[[#This Row],[Column9]]-E3_ekstrak_tanpa_sampel__2[[#This Row],[Column9]])/E3_ekstrak_tanpa_sampel__2[[#This Row],[Column9]]</f>
        <v>0</v>
      </c>
    </row>
    <row r="35" spans="2:10" x14ac:dyDescent="0.25">
      <c r="B35" s="4">
        <f>(E3_ekstrak_dengan_sampel[[#This Row],[Column1]]-E3_ekstrak_tanpa_sampel__2[[#This Row],[Column1]])/E3_ekstrak_tanpa_sampel__2[[#This Row],[Column1]]</f>
        <v>4.1666666666666706E-2</v>
      </c>
      <c r="C35" s="4">
        <f>(E3_ekstrak_dengan_sampel[[#This Row],[Column2]]-E3_ekstrak_tanpa_sampel__2[[#This Row],[Column2]])/E3_ekstrak_tanpa_sampel__2[[#This Row],[Column2]]</f>
        <v>0.25000000000000006</v>
      </c>
      <c r="D35" s="4">
        <f>(E3_ekstrak_dengan_sampel[[#This Row],[Column3]]-E3_ekstrak_tanpa_sampel__2[[#This Row],[Column3]])/E3_ekstrak_tanpa_sampel__2[[#This Row],[Column3]]</f>
        <v>0</v>
      </c>
      <c r="E35" s="4">
        <f>(E3_ekstrak_dengan_sampel[[#This Row],[Column4]]-E3_ekstrak_tanpa_sampel__2[[#This Row],[Column4]])/E3_ekstrak_tanpa_sampel__2[[#This Row],[Column4]]</f>
        <v>-0.1666666666666666</v>
      </c>
      <c r="F35" s="4">
        <f>(E3_ekstrak_dengan_sampel[[#This Row],[Column5]]-E3_ekstrak_tanpa_sampel__2[[#This Row],[Column5]])/E3_ekstrak_tanpa_sampel__2[[#This Row],[Column5]]</f>
        <v>0</v>
      </c>
      <c r="G35" s="4">
        <f>(E3_ekstrak_dengan_sampel[[#This Row],[Column6]]-E3_ekstrak_tanpa_sampel__2[[#This Row],[Column6]])/E3_ekstrak_tanpa_sampel__2[[#This Row],[Column6]]</f>
        <v>0</v>
      </c>
      <c r="H35" s="4">
        <f>(E3_ekstrak_dengan_sampel[[#This Row],[Column7]]-E3_ekstrak_tanpa_sampel__2[[#This Row],[Column7]])/E3_ekstrak_tanpa_sampel__2[[#This Row],[Column7]]</f>
        <v>0</v>
      </c>
      <c r="I35" s="4">
        <f>(E3_ekstrak_dengan_sampel[[#This Row],[Column8]]-E3_ekstrak_tanpa_sampel__2[[#This Row],[Column8]])/E3_ekstrak_tanpa_sampel__2[[#This Row],[Column8]]</f>
        <v>0</v>
      </c>
      <c r="J35" s="4">
        <f>(E3_ekstrak_dengan_sampel[[#This Row],[Column9]]-E3_ekstrak_tanpa_sampel__2[[#This Row],[Column9]])/E3_ekstrak_tanpa_sampel__2[[#This Row],[Column9]]</f>
        <v>0</v>
      </c>
    </row>
    <row r="36" spans="2:10" x14ac:dyDescent="0.25">
      <c r="B36" s="4">
        <f>(E3_ekstrak_dengan_sampel[[#This Row],[Column1]]-E3_ekstrak_tanpa_sampel__2[[#This Row],[Column1]])/E3_ekstrak_tanpa_sampel__2[[#This Row],[Column1]]</f>
        <v>4.1666666666666706E-2</v>
      </c>
      <c r="C36" s="4">
        <f>(E3_ekstrak_dengan_sampel[[#This Row],[Column2]]-E3_ekstrak_tanpa_sampel__2[[#This Row],[Column2]])/E3_ekstrak_tanpa_sampel__2[[#This Row],[Column2]]</f>
        <v>0.25000000000000006</v>
      </c>
      <c r="D36" s="4">
        <f>(E3_ekstrak_dengan_sampel[[#This Row],[Column3]]-E3_ekstrak_tanpa_sampel__2[[#This Row],[Column3]])/E3_ekstrak_tanpa_sampel__2[[#This Row],[Column3]]</f>
        <v>-5.988023952095814E-3</v>
      </c>
      <c r="E36" s="4">
        <f>(E3_ekstrak_dengan_sampel[[#This Row],[Column4]]-E3_ekstrak_tanpa_sampel__2[[#This Row],[Column4]])/E3_ekstrak_tanpa_sampel__2[[#This Row],[Column4]]</f>
        <v>-0.33333333333333331</v>
      </c>
      <c r="F36" s="4">
        <f>(E3_ekstrak_dengan_sampel[[#This Row],[Column5]]-E3_ekstrak_tanpa_sampel__2[[#This Row],[Column5]])/E3_ekstrak_tanpa_sampel__2[[#This Row],[Column5]]</f>
        <v>0</v>
      </c>
      <c r="G36" s="4">
        <f>(E3_ekstrak_dengan_sampel[[#This Row],[Column6]]-E3_ekstrak_tanpa_sampel__2[[#This Row],[Column6]])/E3_ekstrak_tanpa_sampel__2[[#This Row],[Column6]]</f>
        <v>0</v>
      </c>
      <c r="H36" s="4">
        <f>(E3_ekstrak_dengan_sampel[[#This Row],[Column7]]-E3_ekstrak_tanpa_sampel__2[[#This Row],[Column7]])/E3_ekstrak_tanpa_sampel__2[[#This Row],[Column7]]</f>
        <v>0</v>
      </c>
      <c r="I36" s="4">
        <f>(E3_ekstrak_dengan_sampel[[#This Row],[Column8]]-E3_ekstrak_tanpa_sampel__2[[#This Row],[Column8]])/E3_ekstrak_tanpa_sampel__2[[#This Row],[Column8]]</f>
        <v>0</v>
      </c>
      <c r="J36" s="4">
        <f>(E3_ekstrak_dengan_sampel[[#This Row],[Column9]]-E3_ekstrak_tanpa_sampel__2[[#This Row],[Column9]])/E3_ekstrak_tanpa_sampel__2[[#This Row],[Column9]]</f>
        <v>0</v>
      </c>
    </row>
    <row r="37" spans="2:10" x14ac:dyDescent="0.25">
      <c r="B37" s="4">
        <f>(E3_ekstrak_dengan_sampel[[#This Row],[Column1]]-E3_ekstrak_tanpa_sampel__2[[#This Row],[Column1]])/E3_ekstrak_tanpa_sampel__2[[#This Row],[Column1]]</f>
        <v>4.1666666666666706E-2</v>
      </c>
      <c r="C37" s="4">
        <f>(E3_ekstrak_dengan_sampel[[#This Row],[Column2]]-E3_ekstrak_tanpa_sampel__2[[#This Row],[Column2]])/E3_ekstrak_tanpa_sampel__2[[#This Row],[Column2]]</f>
        <v>0.25000000000000006</v>
      </c>
      <c r="D37" s="4">
        <f>(E3_ekstrak_dengan_sampel[[#This Row],[Column3]]-E3_ekstrak_tanpa_sampel__2[[#This Row],[Column3]])/E3_ekstrak_tanpa_sampel__2[[#This Row],[Column3]]</f>
        <v>-1.1904761904761916E-2</v>
      </c>
      <c r="E37" s="4">
        <f>(E3_ekstrak_dengan_sampel[[#This Row],[Column4]]-E3_ekstrak_tanpa_sampel__2[[#This Row],[Column4]])/E3_ekstrak_tanpa_sampel__2[[#This Row],[Column4]]</f>
        <v>-0.33333333333333331</v>
      </c>
      <c r="F37" s="4">
        <f>(E3_ekstrak_dengan_sampel[[#This Row],[Column5]]-E3_ekstrak_tanpa_sampel__2[[#This Row],[Column5]])/E3_ekstrak_tanpa_sampel__2[[#This Row],[Column5]]</f>
        <v>0</v>
      </c>
      <c r="G37" s="4">
        <f>(E3_ekstrak_dengan_sampel[[#This Row],[Column6]]-E3_ekstrak_tanpa_sampel__2[[#This Row],[Column6]])/E3_ekstrak_tanpa_sampel__2[[#This Row],[Column6]]</f>
        <v>0</v>
      </c>
      <c r="H37" s="4">
        <f>(E3_ekstrak_dengan_sampel[[#This Row],[Column7]]-E3_ekstrak_tanpa_sampel__2[[#This Row],[Column7]])/E3_ekstrak_tanpa_sampel__2[[#This Row],[Column7]]</f>
        <v>0</v>
      </c>
      <c r="I37" s="4">
        <f>(E3_ekstrak_dengan_sampel[[#This Row],[Column8]]-E3_ekstrak_tanpa_sampel__2[[#This Row],[Column8]])/E3_ekstrak_tanpa_sampel__2[[#This Row],[Column8]]</f>
        <v>0</v>
      </c>
      <c r="J37" s="4">
        <f>(E3_ekstrak_dengan_sampel[[#This Row],[Column9]]-E3_ekstrak_tanpa_sampel__2[[#This Row],[Column9]])/E3_ekstrak_tanpa_sampel__2[[#This Row],[Column9]]</f>
        <v>0</v>
      </c>
    </row>
    <row r="38" spans="2:10" x14ac:dyDescent="0.25">
      <c r="B38" s="4">
        <f>(E3_ekstrak_dengan_sampel[[#This Row],[Column1]]-E3_ekstrak_tanpa_sampel__2[[#This Row],[Column1]])/E3_ekstrak_tanpa_sampel__2[[#This Row],[Column1]]</f>
        <v>4.1666666666666706E-2</v>
      </c>
      <c r="C38" s="4">
        <f>(E3_ekstrak_dengan_sampel[[#This Row],[Column2]]-E3_ekstrak_tanpa_sampel__2[[#This Row],[Column2]])/E3_ekstrak_tanpa_sampel__2[[#This Row],[Column2]]</f>
        <v>0.25000000000000006</v>
      </c>
      <c r="D38" s="4">
        <f>(E3_ekstrak_dengan_sampel[[#This Row],[Column3]]-E3_ekstrak_tanpa_sampel__2[[#This Row],[Column3]])/E3_ekstrak_tanpa_sampel__2[[#This Row],[Column3]]</f>
        <v>-5.988023952095814E-3</v>
      </c>
      <c r="E38" s="4">
        <f>(E3_ekstrak_dengan_sampel[[#This Row],[Column4]]-E3_ekstrak_tanpa_sampel__2[[#This Row],[Column4]])/E3_ekstrak_tanpa_sampel__2[[#This Row],[Column4]]</f>
        <v>-0.33333333333333331</v>
      </c>
      <c r="F38" s="4">
        <f>(E3_ekstrak_dengan_sampel[[#This Row],[Column5]]-E3_ekstrak_tanpa_sampel__2[[#This Row],[Column5]])/E3_ekstrak_tanpa_sampel__2[[#This Row],[Column5]]</f>
        <v>0</v>
      </c>
      <c r="G38" s="4">
        <f>(E3_ekstrak_dengan_sampel[[#This Row],[Column6]]-E3_ekstrak_tanpa_sampel__2[[#This Row],[Column6]])/E3_ekstrak_tanpa_sampel__2[[#This Row],[Column6]]</f>
        <v>0</v>
      </c>
      <c r="H38" s="4">
        <f>(E3_ekstrak_dengan_sampel[[#This Row],[Column7]]-E3_ekstrak_tanpa_sampel__2[[#This Row],[Column7]])/E3_ekstrak_tanpa_sampel__2[[#This Row],[Column7]]</f>
        <v>0</v>
      </c>
      <c r="I38" s="4">
        <f>(E3_ekstrak_dengan_sampel[[#This Row],[Column8]]-E3_ekstrak_tanpa_sampel__2[[#This Row],[Column8]])/E3_ekstrak_tanpa_sampel__2[[#This Row],[Column8]]</f>
        <v>0</v>
      </c>
      <c r="J38" s="4">
        <f>(E3_ekstrak_dengan_sampel[[#This Row],[Column9]]-E3_ekstrak_tanpa_sampel__2[[#This Row],[Column9]])/E3_ekstrak_tanpa_sampel__2[[#This Row],[Column9]]</f>
        <v>0</v>
      </c>
    </row>
    <row r="39" spans="2:10" x14ac:dyDescent="0.25">
      <c r="B39" s="4">
        <f>(E3_ekstrak_dengan_sampel[[#This Row],[Column1]]-E3_ekstrak_tanpa_sampel__2[[#This Row],[Column1]])/E3_ekstrak_tanpa_sampel__2[[#This Row],[Column1]]</f>
        <v>4.1666666666666706E-2</v>
      </c>
      <c r="C39" s="4">
        <f>(E3_ekstrak_dengan_sampel[[#This Row],[Column2]]-E3_ekstrak_tanpa_sampel__2[[#This Row],[Column2]])/E3_ekstrak_tanpa_sampel__2[[#This Row],[Column2]]</f>
        <v>0.25000000000000006</v>
      </c>
      <c r="D39" s="4">
        <f>(E3_ekstrak_dengan_sampel[[#This Row],[Column3]]-E3_ekstrak_tanpa_sampel__2[[#This Row],[Column3]])/E3_ekstrak_tanpa_sampel__2[[#This Row],[Column3]]</f>
        <v>0</v>
      </c>
      <c r="E39" s="4">
        <f>(E3_ekstrak_dengan_sampel[[#This Row],[Column4]]-E3_ekstrak_tanpa_sampel__2[[#This Row],[Column4]])/E3_ekstrak_tanpa_sampel__2[[#This Row],[Column4]]</f>
        <v>-0.33333333333333331</v>
      </c>
      <c r="F39" s="4">
        <f>(E3_ekstrak_dengan_sampel[[#This Row],[Column5]]-E3_ekstrak_tanpa_sampel__2[[#This Row],[Column5]])/E3_ekstrak_tanpa_sampel__2[[#This Row],[Column5]]</f>
        <v>0</v>
      </c>
      <c r="G39" s="4">
        <f>(E3_ekstrak_dengan_sampel[[#This Row],[Column6]]-E3_ekstrak_tanpa_sampel__2[[#This Row],[Column6]])/E3_ekstrak_tanpa_sampel__2[[#This Row],[Column6]]</f>
        <v>0</v>
      </c>
      <c r="H39" s="4">
        <f>(E3_ekstrak_dengan_sampel[[#This Row],[Column7]]-E3_ekstrak_tanpa_sampel__2[[#This Row],[Column7]])/E3_ekstrak_tanpa_sampel__2[[#This Row],[Column7]]</f>
        <v>0</v>
      </c>
      <c r="I39" s="4">
        <f>(E3_ekstrak_dengan_sampel[[#This Row],[Column8]]-E3_ekstrak_tanpa_sampel__2[[#This Row],[Column8]])/E3_ekstrak_tanpa_sampel__2[[#This Row],[Column8]]</f>
        <v>0</v>
      </c>
      <c r="J39" s="4">
        <f>(E3_ekstrak_dengan_sampel[[#This Row],[Column9]]-E3_ekstrak_tanpa_sampel__2[[#This Row],[Column9]])/E3_ekstrak_tanpa_sampel__2[[#This Row],[Column9]]</f>
        <v>0</v>
      </c>
    </row>
    <row r="40" spans="2:10" x14ac:dyDescent="0.25">
      <c r="B40" s="4">
        <f>(E3_ekstrak_dengan_sampel[[#This Row],[Column1]]-E3_ekstrak_tanpa_sampel__2[[#This Row],[Column1]])/E3_ekstrak_tanpa_sampel__2[[#This Row],[Column1]]</f>
        <v>4.1666666666666706E-2</v>
      </c>
      <c r="C40" s="4">
        <f>(E3_ekstrak_dengan_sampel[[#This Row],[Column2]]-E3_ekstrak_tanpa_sampel__2[[#This Row],[Column2]])/E3_ekstrak_tanpa_sampel__2[[#This Row],[Column2]]</f>
        <v>0.25000000000000006</v>
      </c>
      <c r="D40" s="4">
        <f>(E3_ekstrak_dengan_sampel[[#This Row],[Column3]]-E3_ekstrak_tanpa_sampel__2[[#This Row],[Column3]])/E3_ekstrak_tanpa_sampel__2[[#This Row],[Column3]]</f>
        <v>-1.1904761904761916E-2</v>
      </c>
      <c r="E40" s="4">
        <f>(E3_ekstrak_dengan_sampel[[#This Row],[Column4]]-E3_ekstrak_tanpa_sampel__2[[#This Row],[Column4]])/E3_ekstrak_tanpa_sampel__2[[#This Row],[Column4]]</f>
        <v>-0.1666666666666666</v>
      </c>
      <c r="F40" s="4">
        <f>(E3_ekstrak_dengan_sampel[[#This Row],[Column5]]-E3_ekstrak_tanpa_sampel__2[[#This Row],[Column5]])/E3_ekstrak_tanpa_sampel__2[[#This Row],[Column5]]</f>
        <v>0</v>
      </c>
      <c r="G40" s="4">
        <f>(E3_ekstrak_dengan_sampel[[#This Row],[Column6]]-E3_ekstrak_tanpa_sampel__2[[#This Row],[Column6]])/E3_ekstrak_tanpa_sampel__2[[#This Row],[Column6]]</f>
        <v>0</v>
      </c>
      <c r="H40" s="4">
        <f>(E3_ekstrak_dengan_sampel[[#This Row],[Column7]]-E3_ekstrak_tanpa_sampel__2[[#This Row],[Column7]])/E3_ekstrak_tanpa_sampel__2[[#This Row],[Column7]]</f>
        <v>0</v>
      </c>
      <c r="I40" s="4">
        <f>(E3_ekstrak_dengan_sampel[[#This Row],[Column8]]-E3_ekstrak_tanpa_sampel__2[[#This Row],[Column8]])/E3_ekstrak_tanpa_sampel__2[[#This Row],[Column8]]</f>
        <v>0</v>
      </c>
      <c r="J40" s="4">
        <f>(E3_ekstrak_dengan_sampel[[#This Row],[Column9]]-E3_ekstrak_tanpa_sampel__2[[#This Row],[Column9]])/E3_ekstrak_tanpa_sampel__2[[#This Row],[Column9]]</f>
        <v>0</v>
      </c>
    </row>
    <row r="41" spans="2:10" x14ac:dyDescent="0.25">
      <c r="B41" s="4">
        <f>(E3_ekstrak_dengan_sampel[[#This Row],[Column1]]-E3_ekstrak_tanpa_sampel__2[[#This Row],[Column1]])/E3_ekstrak_tanpa_sampel__2[[#This Row],[Column1]]</f>
        <v>4.1666666666666706E-2</v>
      </c>
      <c r="C41" s="4">
        <f>(E3_ekstrak_dengan_sampel[[#This Row],[Column2]]-E3_ekstrak_tanpa_sampel__2[[#This Row],[Column2]])/E3_ekstrak_tanpa_sampel__2[[#This Row],[Column2]]</f>
        <v>0.25000000000000006</v>
      </c>
      <c r="D41" s="4">
        <f>(E3_ekstrak_dengan_sampel[[#This Row],[Column3]]-E3_ekstrak_tanpa_sampel__2[[#This Row],[Column3]])/E3_ekstrak_tanpa_sampel__2[[#This Row],[Column3]]</f>
        <v>-5.988023952095814E-3</v>
      </c>
      <c r="E41" s="4">
        <f>(E3_ekstrak_dengan_sampel[[#This Row],[Column4]]-E3_ekstrak_tanpa_sampel__2[[#This Row],[Column4]])/E3_ekstrak_tanpa_sampel__2[[#This Row],[Column4]]</f>
        <v>-0.1666666666666666</v>
      </c>
      <c r="F41" s="4">
        <f>(E3_ekstrak_dengan_sampel[[#This Row],[Column5]]-E3_ekstrak_tanpa_sampel__2[[#This Row],[Column5]])/E3_ekstrak_tanpa_sampel__2[[#This Row],[Column5]]</f>
        <v>0</v>
      </c>
      <c r="G41" s="4">
        <f>(E3_ekstrak_dengan_sampel[[#This Row],[Column6]]-E3_ekstrak_tanpa_sampel__2[[#This Row],[Column6]])/E3_ekstrak_tanpa_sampel__2[[#This Row],[Column6]]</f>
        <v>0</v>
      </c>
      <c r="H41" s="4">
        <f>(E3_ekstrak_dengan_sampel[[#This Row],[Column7]]-E3_ekstrak_tanpa_sampel__2[[#This Row],[Column7]])/E3_ekstrak_tanpa_sampel__2[[#This Row],[Column7]]</f>
        <v>0</v>
      </c>
      <c r="I41" s="4">
        <f>(E3_ekstrak_dengan_sampel[[#This Row],[Column8]]-E3_ekstrak_tanpa_sampel__2[[#This Row],[Column8]])/E3_ekstrak_tanpa_sampel__2[[#This Row],[Column8]]</f>
        <v>0</v>
      </c>
      <c r="J41" s="4">
        <f>(E3_ekstrak_dengan_sampel[[#This Row],[Column9]]-E3_ekstrak_tanpa_sampel__2[[#This Row],[Column9]])/E3_ekstrak_tanpa_sampel__2[[#This Row],[Column9]]</f>
        <v>0</v>
      </c>
    </row>
    <row r="42" spans="2:10" x14ac:dyDescent="0.25">
      <c r="B42" s="4">
        <f>(E3_ekstrak_dengan_sampel[[#This Row],[Column1]]-E3_ekstrak_tanpa_sampel__2[[#This Row],[Column1]])/E3_ekstrak_tanpa_sampel__2[[#This Row],[Column1]]</f>
        <v>4.1666666666666706E-2</v>
      </c>
      <c r="C42" s="4">
        <f>(E3_ekstrak_dengan_sampel[[#This Row],[Column2]]-E3_ekstrak_tanpa_sampel__2[[#This Row],[Column2]])/E3_ekstrak_tanpa_sampel__2[[#This Row],[Column2]]</f>
        <v>0.25000000000000006</v>
      </c>
      <c r="D42" s="4">
        <f>(E3_ekstrak_dengan_sampel[[#This Row],[Column3]]-E3_ekstrak_tanpa_sampel__2[[#This Row],[Column3]])/E3_ekstrak_tanpa_sampel__2[[#This Row],[Column3]]</f>
        <v>6.0240963855421742E-3</v>
      </c>
      <c r="E42" s="4">
        <f>(E3_ekstrak_dengan_sampel[[#This Row],[Column4]]-E3_ekstrak_tanpa_sampel__2[[#This Row],[Column4]])/E3_ekstrak_tanpa_sampel__2[[#This Row],[Column4]]</f>
        <v>-0.1666666666666666</v>
      </c>
      <c r="F42" s="4">
        <f>(E3_ekstrak_dengan_sampel[[#This Row],[Column5]]-E3_ekstrak_tanpa_sampel__2[[#This Row],[Column5]])/E3_ekstrak_tanpa_sampel__2[[#This Row],[Column5]]</f>
        <v>0.25000000000000006</v>
      </c>
      <c r="G42" s="4">
        <f>(E3_ekstrak_dengan_sampel[[#This Row],[Column6]]-E3_ekstrak_tanpa_sampel__2[[#This Row],[Column6]])/E3_ekstrak_tanpa_sampel__2[[#This Row],[Column6]]</f>
        <v>0</v>
      </c>
      <c r="H42" s="4">
        <f>(E3_ekstrak_dengan_sampel[[#This Row],[Column7]]-E3_ekstrak_tanpa_sampel__2[[#This Row],[Column7]])/E3_ekstrak_tanpa_sampel__2[[#This Row],[Column7]]</f>
        <v>0</v>
      </c>
      <c r="I42" s="4">
        <f>(E3_ekstrak_dengan_sampel[[#This Row],[Column8]]-E3_ekstrak_tanpa_sampel__2[[#This Row],[Column8]])/E3_ekstrak_tanpa_sampel__2[[#This Row],[Column8]]</f>
        <v>0</v>
      </c>
      <c r="J42" s="4">
        <f>(E3_ekstrak_dengan_sampel[[#This Row],[Column9]]-E3_ekstrak_tanpa_sampel__2[[#This Row],[Column9]])/E3_ekstrak_tanpa_sampel__2[[#This Row],[Column9]]</f>
        <v>0</v>
      </c>
    </row>
    <row r="43" spans="2:10" x14ac:dyDescent="0.25">
      <c r="B43" s="4">
        <f>(E3_ekstrak_dengan_sampel[[#This Row],[Column1]]-E3_ekstrak_tanpa_sampel__2[[#This Row],[Column1]])/E3_ekstrak_tanpa_sampel__2[[#This Row],[Column1]]</f>
        <v>4.1666666666666706E-2</v>
      </c>
      <c r="C43" s="4">
        <f>(E3_ekstrak_dengan_sampel[[#This Row],[Column2]]-E3_ekstrak_tanpa_sampel__2[[#This Row],[Column2]])/E3_ekstrak_tanpa_sampel__2[[#This Row],[Column2]]</f>
        <v>0.25000000000000006</v>
      </c>
      <c r="D43" s="4">
        <f>(E3_ekstrak_dengan_sampel[[#This Row],[Column3]]-E3_ekstrak_tanpa_sampel__2[[#This Row],[Column3]])/E3_ekstrak_tanpa_sampel__2[[#This Row],[Column3]]</f>
        <v>-1.1904761904761916E-2</v>
      </c>
      <c r="E43" s="4">
        <f>(E3_ekstrak_dengan_sampel[[#This Row],[Column4]]-E3_ekstrak_tanpa_sampel__2[[#This Row],[Column4]])/E3_ekstrak_tanpa_sampel__2[[#This Row],[Column4]]</f>
        <v>-0.1666666666666666</v>
      </c>
      <c r="F43" s="4">
        <f>(E3_ekstrak_dengan_sampel[[#This Row],[Column5]]-E3_ekstrak_tanpa_sampel__2[[#This Row],[Column5]])/E3_ekstrak_tanpa_sampel__2[[#This Row],[Column5]]</f>
        <v>0</v>
      </c>
      <c r="G43" s="4">
        <f>(E3_ekstrak_dengan_sampel[[#This Row],[Column6]]-E3_ekstrak_tanpa_sampel__2[[#This Row],[Column6]])/E3_ekstrak_tanpa_sampel__2[[#This Row],[Column6]]</f>
        <v>0</v>
      </c>
      <c r="H43" s="4">
        <f>(E3_ekstrak_dengan_sampel[[#This Row],[Column7]]-E3_ekstrak_tanpa_sampel__2[[#This Row],[Column7]])/E3_ekstrak_tanpa_sampel__2[[#This Row],[Column7]]</f>
        <v>-0.1666666666666666</v>
      </c>
      <c r="I43" s="4">
        <f>(E3_ekstrak_dengan_sampel[[#This Row],[Column8]]-E3_ekstrak_tanpa_sampel__2[[#This Row],[Column8]])/E3_ekstrak_tanpa_sampel__2[[#This Row],[Column8]]</f>
        <v>0</v>
      </c>
      <c r="J43" s="4">
        <f>(E3_ekstrak_dengan_sampel[[#This Row],[Column9]]-E3_ekstrak_tanpa_sampel__2[[#This Row],[Column9]])/E3_ekstrak_tanpa_sampel__2[[#This Row],[Column9]]</f>
        <v>0</v>
      </c>
    </row>
    <row r="44" spans="2:10" x14ac:dyDescent="0.25">
      <c r="B44" s="4">
        <f>(E3_ekstrak_dengan_sampel[[#This Row],[Column1]]-E3_ekstrak_tanpa_sampel__2[[#This Row],[Column1]])/E3_ekstrak_tanpa_sampel__2[[#This Row],[Column1]]</f>
        <v>4.1666666666666706E-2</v>
      </c>
      <c r="C44" s="4">
        <f>(E3_ekstrak_dengan_sampel[[#This Row],[Column2]]-E3_ekstrak_tanpa_sampel__2[[#This Row],[Column2]])/E3_ekstrak_tanpa_sampel__2[[#This Row],[Column2]]</f>
        <v>0.25000000000000006</v>
      </c>
      <c r="D44" s="4">
        <f>(E3_ekstrak_dengan_sampel[[#This Row],[Column3]]-E3_ekstrak_tanpa_sampel__2[[#This Row],[Column3]])/E3_ekstrak_tanpa_sampel__2[[#This Row],[Column3]]</f>
        <v>0</v>
      </c>
      <c r="E44" s="4">
        <f>(E3_ekstrak_dengan_sampel[[#This Row],[Column4]]-E3_ekstrak_tanpa_sampel__2[[#This Row],[Column4]])/E3_ekstrak_tanpa_sampel__2[[#This Row],[Column4]]</f>
        <v>-0.1666666666666666</v>
      </c>
      <c r="F44" s="4">
        <f>(E3_ekstrak_dengan_sampel[[#This Row],[Column5]]-E3_ekstrak_tanpa_sampel__2[[#This Row],[Column5]])/E3_ekstrak_tanpa_sampel__2[[#This Row],[Column5]]</f>
        <v>0.25000000000000006</v>
      </c>
      <c r="G44" s="4">
        <f>(E3_ekstrak_dengan_sampel[[#This Row],[Column6]]-E3_ekstrak_tanpa_sampel__2[[#This Row],[Column6]])/E3_ekstrak_tanpa_sampel__2[[#This Row],[Column6]]</f>
        <v>0</v>
      </c>
      <c r="H44" s="4">
        <f>(E3_ekstrak_dengan_sampel[[#This Row],[Column7]]-E3_ekstrak_tanpa_sampel__2[[#This Row],[Column7]])/E3_ekstrak_tanpa_sampel__2[[#This Row],[Column7]]</f>
        <v>0</v>
      </c>
      <c r="I44" s="4">
        <f>(E3_ekstrak_dengan_sampel[[#This Row],[Column8]]-E3_ekstrak_tanpa_sampel__2[[#This Row],[Column8]])/E3_ekstrak_tanpa_sampel__2[[#This Row],[Column8]]</f>
        <v>0</v>
      </c>
      <c r="J44" s="4">
        <f>(E3_ekstrak_dengan_sampel[[#This Row],[Column9]]-E3_ekstrak_tanpa_sampel__2[[#This Row],[Column9]])/E3_ekstrak_tanpa_sampel__2[[#This Row],[Column9]]</f>
        <v>0</v>
      </c>
    </row>
    <row r="45" spans="2:10" x14ac:dyDescent="0.25">
      <c r="B45" s="4">
        <f>(E3_ekstrak_dengan_sampel[[#This Row],[Column1]]-E3_ekstrak_tanpa_sampel__2[[#This Row],[Column1]])/E3_ekstrak_tanpa_sampel__2[[#This Row],[Column1]]</f>
        <v>4.1666666666666706E-2</v>
      </c>
      <c r="C45" s="4">
        <f>(E3_ekstrak_dengan_sampel[[#This Row],[Column2]]-E3_ekstrak_tanpa_sampel__2[[#This Row],[Column2]])/E3_ekstrak_tanpa_sampel__2[[#This Row],[Column2]]</f>
        <v>0.11111111111111122</v>
      </c>
      <c r="D45" s="4">
        <f>(E3_ekstrak_dengan_sampel[[#This Row],[Column3]]-E3_ekstrak_tanpa_sampel__2[[#This Row],[Column3]])/E3_ekstrak_tanpa_sampel__2[[#This Row],[Column3]]</f>
        <v>0</v>
      </c>
      <c r="E45" s="4">
        <f>(E3_ekstrak_dengan_sampel[[#This Row],[Column4]]-E3_ekstrak_tanpa_sampel__2[[#This Row],[Column4]])/E3_ekstrak_tanpa_sampel__2[[#This Row],[Column4]]</f>
        <v>-0.1666666666666666</v>
      </c>
      <c r="F45" s="4">
        <f>(E3_ekstrak_dengan_sampel[[#This Row],[Column5]]-E3_ekstrak_tanpa_sampel__2[[#This Row],[Column5]])/E3_ekstrak_tanpa_sampel__2[[#This Row],[Column5]]</f>
        <v>0</v>
      </c>
      <c r="G45" s="4">
        <f>(E3_ekstrak_dengan_sampel[[#This Row],[Column6]]-E3_ekstrak_tanpa_sampel__2[[#This Row],[Column6]])/E3_ekstrak_tanpa_sampel__2[[#This Row],[Column6]]</f>
        <v>0</v>
      </c>
      <c r="H45" s="4">
        <f>(E3_ekstrak_dengan_sampel[[#This Row],[Column7]]-E3_ekstrak_tanpa_sampel__2[[#This Row],[Column7]])/E3_ekstrak_tanpa_sampel__2[[#This Row],[Column7]]</f>
        <v>-0.1666666666666666</v>
      </c>
      <c r="I45" s="4">
        <f>(E3_ekstrak_dengan_sampel[[#This Row],[Column8]]-E3_ekstrak_tanpa_sampel__2[[#This Row],[Column8]])/E3_ekstrak_tanpa_sampel__2[[#This Row],[Column8]]</f>
        <v>0</v>
      </c>
      <c r="J45" s="4">
        <f>(E3_ekstrak_dengan_sampel[[#This Row],[Column9]]-E3_ekstrak_tanpa_sampel__2[[#This Row],[Column9]])/E3_ekstrak_tanpa_sampel__2[[#This Row],[Column9]]</f>
        <v>0</v>
      </c>
    </row>
    <row r="46" spans="2:10" x14ac:dyDescent="0.25">
      <c r="B46" s="4">
        <f>(E3_ekstrak_dengan_sampel[[#This Row],[Column1]]-E3_ekstrak_tanpa_sampel__2[[#This Row],[Column1]])/E3_ekstrak_tanpa_sampel__2[[#This Row],[Column1]]</f>
        <v>4.1666666666666706E-2</v>
      </c>
      <c r="C46" s="4">
        <f>(E3_ekstrak_dengan_sampel[[#This Row],[Column2]]-E3_ekstrak_tanpa_sampel__2[[#This Row],[Column2]])/E3_ekstrak_tanpa_sampel__2[[#This Row],[Column2]]</f>
        <v>0.25000000000000006</v>
      </c>
      <c r="D46" s="4">
        <f>(E3_ekstrak_dengan_sampel[[#This Row],[Column3]]-E3_ekstrak_tanpa_sampel__2[[#This Row],[Column3]])/E3_ekstrak_tanpa_sampel__2[[#This Row],[Column3]]</f>
        <v>0</v>
      </c>
      <c r="E46" s="4">
        <f>(E3_ekstrak_dengan_sampel[[#This Row],[Column4]]-E3_ekstrak_tanpa_sampel__2[[#This Row],[Column4]])/E3_ekstrak_tanpa_sampel__2[[#This Row],[Column4]]</f>
        <v>-0.1666666666666666</v>
      </c>
      <c r="F46" s="4">
        <f>(E3_ekstrak_dengan_sampel[[#This Row],[Column5]]-E3_ekstrak_tanpa_sampel__2[[#This Row],[Column5]])/E3_ekstrak_tanpa_sampel__2[[#This Row],[Column5]]</f>
        <v>0</v>
      </c>
      <c r="G46" s="4">
        <f>(E3_ekstrak_dengan_sampel[[#This Row],[Column6]]-E3_ekstrak_tanpa_sampel__2[[#This Row],[Column6]])/E3_ekstrak_tanpa_sampel__2[[#This Row],[Column6]]</f>
        <v>0</v>
      </c>
      <c r="H46" s="4">
        <f>(E3_ekstrak_dengan_sampel[[#This Row],[Column7]]-E3_ekstrak_tanpa_sampel__2[[#This Row],[Column7]])/E3_ekstrak_tanpa_sampel__2[[#This Row],[Column7]]</f>
        <v>-0.1666666666666666</v>
      </c>
      <c r="I46" s="4">
        <f>(E3_ekstrak_dengan_sampel[[#This Row],[Column8]]-E3_ekstrak_tanpa_sampel__2[[#This Row],[Column8]])/E3_ekstrak_tanpa_sampel__2[[#This Row],[Column8]]</f>
        <v>0</v>
      </c>
      <c r="J46" s="4">
        <f>(E3_ekstrak_dengan_sampel[[#This Row],[Column9]]-E3_ekstrak_tanpa_sampel__2[[#This Row],[Column9]])/E3_ekstrak_tanpa_sampel__2[[#This Row],[Column9]]</f>
        <v>0</v>
      </c>
    </row>
    <row r="47" spans="2:10" x14ac:dyDescent="0.25">
      <c r="B47" s="4">
        <f>(E3_ekstrak_dengan_sampel[[#This Row],[Column1]]-E3_ekstrak_tanpa_sampel__2[[#This Row],[Column1]])/E3_ekstrak_tanpa_sampel__2[[#This Row],[Column1]]</f>
        <v>4.1666666666666706E-2</v>
      </c>
      <c r="C47" s="4">
        <f>(E3_ekstrak_dengan_sampel[[#This Row],[Column2]]-E3_ekstrak_tanpa_sampel__2[[#This Row],[Column2]])/E3_ekstrak_tanpa_sampel__2[[#This Row],[Column2]]</f>
        <v>0.25000000000000006</v>
      </c>
      <c r="D47" s="4">
        <f>(E3_ekstrak_dengan_sampel[[#This Row],[Column3]]-E3_ekstrak_tanpa_sampel__2[[#This Row],[Column3]])/E3_ekstrak_tanpa_sampel__2[[#This Row],[Column3]]</f>
        <v>-5.988023952095814E-3</v>
      </c>
      <c r="E47" s="4">
        <f>(E3_ekstrak_dengan_sampel[[#This Row],[Column4]]-E3_ekstrak_tanpa_sampel__2[[#This Row],[Column4]])/E3_ekstrak_tanpa_sampel__2[[#This Row],[Column4]]</f>
        <v>-0.1666666666666666</v>
      </c>
      <c r="F47" s="4">
        <f>(E3_ekstrak_dengan_sampel[[#This Row],[Column5]]-E3_ekstrak_tanpa_sampel__2[[#This Row],[Column5]])/E3_ekstrak_tanpa_sampel__2[[#This Row],[Column5]]</f>
        <v>0</v>
      </c>
      <c r="G47" s="4">
        <f>(E3_ekstrak_dengan_sampel[[#This Row],[Column6]]-E3_ekstrak_tanpa_sampel__2[[#This Row],[Column6]])/E3_ekstrak_tanpa_sampel__2[[#This Row],[Column6]]</f>
        <v>0</v>
      </c>
      <c r="H47" s="4">
        <f>(E3_ekstrak_dengan_sampel[[#This Row],[Column7]]-E3_ekstrak_tanpa_sampel__2[[#This Row],[Column7]])/E3_ekstrak_tanpa_sampel__2[[#This Row],[Column7]]</f>
        <v>0</v>
      </c>
      <c r="I47" s="4">
        <f>(E3_ekstrak_dengan_sampel[[#This Row],[Column8]]-E3_ekstrak_tanpa_sampel__2[[#This Row],[Column8]])/E3_ekstrak_tanpa_sampel__2[[#This Row],[Column8]]</f>
        <v>0</v>
      </c>
      <c r="J47" s="4">
        <f>(E3_ekstrak_dengan_sampel[[#This Row],[Column9]]-E3_ekstrak_tanpa_sampel__2[[#This Row],[Column9]])/E3_ekstrak_tanpa_sampel__2[[#This Row],[Column9]]</f>
        <v>0</v>
      </c>
    </row>
    <row r="48" spans="2:10" x14ac:dyDescent="0.25">
      <c r="B48" s="4">
        <f>(E3_ekstrak_dengan_sampel[[#This Row],[Column1]]-E3_ekstrak_tanpa_sampel__2[[#This Row],[Column1]])/E3_ekstrak_tanpa_sampel__2[[#This Row],[Column1]]</f>
        <v>4.1666666666666706E-2</v>
      </c>
      <c r="C48" s="4">
        <f>(E3_ekstrak_dengan_sampel[[#This Row],[Column2]]-E3_ekstrak_tanpa_sampel__2[[#This Row],[Column2]])/E3_ekstrak_tanpa_sampel__2[[#This Row],[Column2]]</f>
        <v>0.25000000000000006</v>
      </c>
      <c r="D48" s="4">
        <f>(E3_ekstrak_dengan_sampel[[#This Row],[Column3]]-E3_ekstrak_tanpa_sampel__2[[#This Row],[Column3]])/E3_ekstrak_tanpa_sampel__2[[#This Row],[Column3]]</f>
        <v>-5.988023952095814E-3</v>
      </c>
      <c r="E48" s="4">
        <f>(E3_ekstrak_dengan_sampel[[#This Row],[Column4]]-E3_ekstrak_tanpa_sampel__2[[#This Row],[Column4]])/E3_ekstrak_tanpa_sampel__2[[#This Row],[Column4]]</f>
        <v>-0.1666666666666666</v>
      </c>
      <c r="F48" s="4">
        <f>(E3_ekstrak_dengan_sampel[[#This Row],[Column5]]-E3_ekstrak_tanpa_sampel__2[[#This Row],[Column5]])/E3_ekstrak_tanpa_sampel__2[[#This Row],[Column5]]</f>
        <v>0.25000000000000006</v>
      </c>
      <c r="G48" s="4">
        <f>(E3_ekstrak_dengan_sampel[[#This Row],[Column6]]-E3_ekstrak_tanpa_sampel__2[[#This Row],[Column6]])/E3_ekstrak_tanpa_sampel__2[[#This Row],[Column6]]</f>
        <v>0</v>
      </c>
      <c r="H48" s="4">
        <f>(E3_ekstrak_dengan_sampel[[#This Row],[Column7]]-E3_ekstrak_tanpa_sampel__2[[#This Row],[Column7]])/E3_ekstrak_tanpa_sampel__2[[#This Row],[Column7]]</f>
        <v>-0.1666666666666666</v>
      </c>
      <c r="I48" s="4">
        <f>(E3_ekstrak_dengan_sampel[[#This Row],[Column8]]-E3_ekstrak_tanpa_sampel__2[[#This Row],[Column8]])/E3_ekstrak_tanpa_sampel__2[[#This Row],[Column8]]</f>
        <v>0</v>
      </c>
      <c r="J48" s="4">
        <f>(E3_ekstrak_dengan_sampel[[#This Row],[Column9]]-E3_ekstrak_tanpa_sampel__2[[#This Row],[Column9]])/E3_ekstrak_tanpa_sampel__2[[#This Row],[Column9]]</f>
        <v>0</v>
      </c>
    </row>
    <row r="49" spans="2:10" x14ac:dyDescent="0.25">
      <c r="B49" s="4">
        <f>(E3_ekstrak_dengan_sampel[[#This Row],[Column1]]-E3_ekstrak_tanpa_sampel__2[[#This Row],[Column1]])/E3_ekstrak_tanpa_sampel__2[[#This Row],[Column1]]</f>
        <v>4.1666666666666706E-2</v>
      </c>
      <c r="C49" s="4">
        <f>(E3_ekstrak_dengan_sampel[[#This Row],[Column2]]-E3_ekstrak_tanpa_sampel__2[[#This Row],[Column2]])/E3_ekstrak_tanpa_sampel__2[[#This Row],[Column2]]</f>
        <v>0.11111111111111122</v>
      </c>
      <c r="D49" s="4">
        <f>(E3_ekstrak_dengan_sampel[[#This Row],[Column3]]-E3_ekstrak_tanpa_sampel__2[[#This Row],[Column3]])/E3_ekstrak_tanpa_sampel__2[[#This Row],[Column3]]</f>
        <v>0</v>
      </c>
      <c r="E49" s="4">
        <f>(E3_ekstrak_dengan_sampel[[#This Row],[Column4]]-E3_ekstrak_tanpa_sampel__2[[#This Row],[Column4]])/E3_ekstrak_tanpa_sampel__2[[#This Row],[Column4]]</f>
        <v>-0.1666666666666666</v>
      </c>
      <c r="F49" s="4">
        <f>(E3_ekstrak_dengan_sampel[[#This Row],[Column5]]-E3_ekstrak_tanpa_sampel__2[[#This Row],[Column5]])/E3_ekstrak_tanpa_sampel__2[[#This Row],[Column5]]</f>
        <v>0</v>
      </c>
      <c r="G49" s="4">
        <f>(E3_ekstrak_dengan_sampel[[#This Row],[Column6]]-E3_ekstrak_tanpa_sampel__2[[#This Row],[Column6]])/E3_ekstrak_tanpa_sampel__2[[#This Row],[Column6]]</f>
        <v>0</v>
      </c>
      <c r="H49" s="4">
        <f>(E3_ekstrak_dengan_sampel[[#This Row],[Column7]]-E3_ekstrak_tanpa_sampel__2[[#This Row],[Column7]])/E3_ekstrak_tanpa_sampel__2[[#This Row],[Column7]]</f>
        <v>0</v>
      </c>
      <c r="I49" s="4">
        <f>(E3_ekstrak_dengan_sampel[[#This Row],[Column8]]-E3_ekstrak_tanpa_sampel__2[[#This Row],[Column8]])/E3_ekstrak_tanpa_sampel__2[[#This Row],[Column8]]</f>
        <v>0</v>
      </c>
      <c r="J49" s="4">
        <f>(E3_ekstrak_dengan_sampel[[#This Row],[Column9]]-E3_ekstrak_tanpa_sampel__2[[#This Row],[Column9]])/E3_ekstrak_tanpa_sampel__2[[#This Row],[Column9]]</f>
        <v>0</v>
      </c>
    </row>
    <row r="50" spans="2:10" x14ac:dyDescent="0.25">
      <c r="B50" s="4">
        <f>(E3_ekstrak_dengan_sampel[[#This Row],[Column1]]-E3_ekstrak_tanpa_sampel__2[[#This Row],[Column1]])/E3_ekstrak_tanpa_sampel__2[[#This Row],[Column1]]</f>
        <v>4.1666666666666706E-2</v>
      </c>
      <c r="C50" s="4">
        <f>(E3_ekstrak_dengan_sampel[[#This Row],[Column2]]-E3_ekstrak_tanpa_sampel__2[[#This Row],[Column2]])/E3_ekstrak_tanpa_sampel__2[[#This Row],[Column2]]</f>
        <v>0.11111111111111122</v>
      </c>
      <c r="D50" s="4">
        <f>(E3_ekstrak_dengan_sampel[[#This Row],[Column3]]-E3_ekstrak_tanpa_sampel__2[[#This Row],[Column3]])/E3_ekstrak_tanpa_sampel__2[[#This Row],[Column3]]</f>
        <v>-5.988023952095814E-3</v>
      </c>
      <c r="E50" s="4">
        <f>(E3_ekstrak_dengan_sampel[[#This Row],[Column4]]-E3_ekstrak_tanpa_sampel__2[[#This Row],[Column4]])/E3_ekstrak_tanpa_sampel__2[[#This Row],[Column4]]</f>
        <v>-0.1666666666666666</v>
      </c>
      <c r="F50" s="4">
        <f>(E3_ekstrak_dengan_sampel[[#This Row],[Column5]]-E3_ekstrak_tanpa_sampel__2[[#This Row],[Column5]])/E3_ekstrak_tanpa_sampel__2[[#This Row],[Column5]]</f>
        <v>-0.20000000000000004</v>
      </c>
      <c r="G50" s="4">
        <f>(E3_ekstrak_dengan_sampel[[#This Row],[Column6]]-E3_ekstrak_tanpa_sampel__2[[#This Row],[Column6]])/E3_ekstrak_tanpa_sampel__2[[#This Row],[Column6]]</f>
        <v>0</v>
      </c>
      <c r="H50" s="4">
        <f>(E3_ekstrak_dengan_sampel[[#This Row],[Column7]]-E3_ekstrak_tanpa_sampel__2[[#This Row],[Column7]])/E3_ekstrak_tanpa_sampel__2[[#This Row],[Column7]]</f>
        <v>-0.1666666666666666</v>
      </c>
      <c r="I50" s="4">
        <f>(E3_ekstrak_dengan_sampel[[#This Row],[Column8]]-E3_ekstrak_tanpa_sampel__2[[#This Row],[Column8]])/E3_ekstrak_tanpa_sampel__2[[#This Row],[Column8]]</f>
        <v>0</v>
      </c>
      <c r="J50" s="4">
        <f>(E3_ekstrak_dengan_sampel[[#This Row],[Column9]]-E3_ekstrak_tanpa_sampel__2[[#This Row],[Column9]])/E3_ekstrak_tanpa_sampel__2[[#This Row],[Column9]]</f>
        <v>0</v>
      </c>
    </row>
    <row r="51" spans="2:10" x14ac:dyDescent="0.25">
      <c r="B51" s="4">
        <f>(E3_ekstrak_dengan_sampel[[#This Row],[Column1]]-E3_ekstrak_tanpa_sampel__2[[#This Row],[Column1]])/E3_ekstrak_tanpa_sampel__2[[#This Row],[Column1]]</f>
        <v>4.1666666666666706E-2</v>
      </c>
      <c r="C51" s="4">
        <f>(E3_ekstrak_dengan_sampel[[#This Row],[Column2]]-E3_ekstrak_tanpa_sampel__2[[#This Row],[Column2]])/E3_ekstrak_tanpa_sampel__2[[#This Row],[Column2]]</f>
        <v>0.25000000000000006</v>
      </c>
      <c r="D51" s="4">
        <f>(E3_ekstrak_dengan_sampel[[#This Row],[Column3]]-E3_ekstrak_tanpa_sampel__2[[#This Row],[Column3]])/E3_ekstrak_tanpa_sampel__2[[#This Row],[Column3]]</f>
        <v>-5.988023952095814E-3</v>
      </c>
      <c r="E51" s="4">
        <f>(E3_ekstrak_dengan_sampel[[#This Row],[Column4]]-E3_ekstrak_tanpa_sampel__2[[#This Row],[Column4]])/E3_ekstrak_tanpa_sampel__2[[#This Row],[Column4]]</f>
        <v>0</v>
      </c>
      <c r="F51" s="4">
        <f>(E3_ekstrak_dengan_sampel[[#This Row],[Column5]]-E3_ekstrak_tanpa_sampel__2[[#This Row],[Column5]])/E3_ekstrak_tanpa_sampel__2[[#This Row],[Column5]]</f>
        <v>0.25000000000000006</v>
      </c>
      <c r="G51" s="4">
        <f>(E3_ekstrak_dengan_sampel[[#This Row],[Column6]]-E3_ekstrak_tanpa_sampel__2[[#This Row],[Column6]])/E3_ekstrak_tanpa_sampel__2[[#This Row],[Column6]]</f>
        <v>0</v>
      </c>
      <c r="H51" s="4">
        <f>(E3_ekstrak_dengan_sampel[[#This Row],[Column7]]-E3_ekstrak_tanpa_sampel__2[[#This Row],[Column7]])/E3_ekstrak_tanpa_sampel__2[[#This Row],[Column7]]</f>
        <v>0</v>
      </c>
      <c r="I51" s="4">
        <f>(E3_ekstrak_dengan_sampel[[#This Row],[Column8]]-E3_ekstrak_tanpa_sampel__2[[#This Row],[Column8]])/E3_ekstrak_tanpa_sampel__2[[#This Row],[Column8]]</f>
        <v>0</v>
      </c>
      <c r="J51" s="4">
        <f>(E3_ekstrak_dengan_sampel[[#This Row],[Column9]]-E3_ekstrak_tanpa_sampel__2[[#This Row],[Column9]])/E3_ekstrak_tanpa_sampel__2[[#This Row],[Column9]]</f>
        <v>0</v>
      </c>
    </row>
    <row r="52" spans="2:10" x14ac:dyDescent="0.25">
      <c r="B52" s="4">
        <f>(E3_ekstrak_dengan_sampel[[#This Row],[Column1]]-E3_ekstrak_tanpa_sampel__2[[#This Row],[Column1]])/E3_ekstrak_tanpa_sampel__2[[#This Row],[Column1]]</f>
        <v>0</v>
      </c>
      <c r="C52" s="4">
        <f>(E3_ekstrak_dengan_sampel[[#This Row],[Column2]]-E3_ekstrak_tanpa_sampel__2[[#This Row],[Column2]])/E3_ekstrak_tanpa_sampel__2[[#This Row],[Column2]]</f>
        <v>0.25000000000000006</v>
      </c>
      <c r="D52" s="4">
        <f>(E3_ekstrak_dengan_sampel[[#This Row],[Column3]]-E3_ekstrak_tanpa_sampel__2[[#This Row],[Column3]])/E3_ekstrak_tanpa_sampel__2[[#This Row],[Column3]]</f>
        <v>-5.988023952095814E-3</v>
      </c>
      <c r="E52" s="4">
        <f>(E3_ekstrak_dengan_sampel[[#This Row],[Column4]]-E3_ekstrak_tanpa_sampel__2[[#This Row],[Column4]])/E3_ekstrak_tanpa_sampel__2[[#This Row],[Column4]]</f>
        <v>-0.1666666666666666</v>
      </c>
      <c r="F52" s="4">
        <f>(E3_ekstrak_dengan_sampel[[#This Row],[Column5]]-E3_ekstrak_tanpa_sampel__2[[#This Row],[Column5]])/E3_ekstrak_tanpa_sampel__2[[#This Row],[Column5]]</f>
        <v>0</v>
      </c>
      <c r="G52" s="4">
        <f>(E3_ekstrak_dengan_sampel[[#This Row],[Column6]]-E3_ekstrak_tanpa_sampel__2[[#This Row],[Column6]])/E3_ekstrak_tanpa_sampel__2[[#This Row],[Column6]]</f>
        <v>0</v>
      </c>
      <c r="H52" s="4">
        <f>(E3_ekstrak_dengan_sampel[[#This Row],[Column7]]-E3_ekstrak_tanpa_sampel__2[[#This Row],[Column7]])/E3_ekstrak_tanpa_sampel__2[[#This Row],[Column7]]</f>
        <v>0</v>
      </c>
      <c r="I52" s="4">
        <f>(E3_ekstrak_dengan_sampel[[#This Row],[Column8]]-E3_ekstrak_tanpa_sampel__2[[#This Row],[Column8]])/E3_ekstrak_tanpa_sampel__2[[#This Row],[Column8]]</f>
        <v>0</v>
      </c>
      <c r="J52" s="4">
        <f>(E3_ekstrak_dengan_sampel[[#This Row],[Column9]]-E3_ekstrak_tanpa_sampel__2[[#This Row],[Column9]])/E3_ekstrak_tanpa_sampel__2[[#This Row],[Column9]]</f>
        <v>0</v>
      </c>
    </row>
    <row r="53" spans="2:10" x14ac:dyDescent="0.25">
      <c r="B53" s="4">
        <f>(E3_ekstrak_dengan_sampel[[#This Row],[Column1]]-E3_ekstrak_tanpa_sampel__2[[#This Row],[Column1]])/E3_ekstrak_tanpa_sampel__2[[#This Row],[Column1]]</f>
        <v>4.1666666666666706E-2</v>
      </c>
      <c r="C53" s="4">
        <f>(E3_ekstrak_dengan_sampel[[#This Row],[Column2]]-E3_ekstrak_tanpa_sampel__2[[#This Row],[Column2]])/E3_ekstrak_tanpa_sampel__2[[#This Row],[Column2]]</f>
        <v>0.25000000000000006</v>
      </c>
      <c r="D53" s="4">
        <f>(E3_ekstrak_dengan_sampel[[#This Row],[Column3]]-E3_ekstrak_tanpa_sampel__2[[#This Row],[Column3]])/E3_ekstrak_tanpa_sampel__2[[#This Row],[Column3]]</f>
        <v>-5.988023952095814E-3</v>
      </c>
      <c r="E53" s="4">
        <f>(E3_ekstrak_dengan_sampel[[#This Row],[Column4]]-E3_ekstrak_tanpa_sampel__2[[#This Row],[Column4]])/E3_ekstrak_tanpa_sampel__2[[#This Row],[Column4]]</f>
        <v>-0.1666666666666666</v>
      </c>
      <c r="F53" s="4">
        <f>(E3_ekstrak_dengan_sampel[[#This Row],[Column5]]-E3_ekstrak_tanpa_sampel__2[[#This Row],[Column5]])/E3_ekstrak_tanpa_sampel__2[[#This Row],[Column5]]</f>
        <v>0</v>
      </c>
      <c r="G53" s="4">
        <f>(E3_ekstrak_dengan_sampel[[#This Row],[Column6]]-E3_ekstrak_tanpa_sampel__2[[#This Row],[Column6]])/E3_ekstrak_tanpa_sampel__2[[#This Row],[Column6]]</f>
        <v>-0.33333333333333331</v>
      </c>
      <c r="H53" s="4">
        <f>(E3_ekstrak_dengan_sampel[[#This Row],[Column7]]-E3_ekstrak_tanpa_sampel__2[[#This Row],[Column7]])/E3_ekstrak_tanpa_sampel__2[[#This Row],[Column7]]</f>
        <v>0</v>
      </c>
      <c r="I53" s="4">
        <f>(E3_ekstrak_dengan_sampel[[#This Row],[Column8]]-E3_ekstrak_tanpa_sampel__2[[#This Row],[Column8]])/E3_ekstrak_tanpa_sampel__2[[#This Row],[Column8]]</f>
        <v>0</v>
      </c>
      <c r="J53" s="4">
        <f>(E3_ekstrak_dengan_sampel[[#This Row],[Column9]]-E3_ekstrak_tanpa_sampel__2[[#This Row],[Column9]])/E3_ekstrak_tanpa_sampel__2[[#This Row],[Column9]]</f>
        <v>0</v>
      </c>
    </row>
    <row r="54" spans="2:10" x14ac:dyDescent="0.25">
      <c r="B54" s="4">
        <f>(E3_ekstrak_dengan_sampel[[#This Row],[Column1]]-E3_ekstrak_tanpa_sampel__2[[#This Row],[Column1]])/E3_ekstrak_tanpa_sampel__2[[#This Row],[Column1]]</f>
        <v>4.1666666666666706E-2</v>
      </c>
      <c r="C54" s="4">
        <f>(E3_ekstrak_dengan_sampel[[#This Row],[Column2]]-E3_ekstrak_tanpa_sampel__2[[#This Row],[Column2]])/E3_ekstrak_tanpa_sampel__2[[#This Row],[Column2]]</f>
        <v>0.25000000000000006</v>
      </c>
      <c r="D54" s="4">
        <f>(E3_ekstrak_dengan_sampel[[#This Row],[Column3]]-E3_ekstrak_tanpa_sampel__2[[#This Row],[Column3]])/E3_ekstrak_tanpa_sampel__2[[#This Row],[Column3]]</f>
        <v>-5.988023952095814E-3</v>
      </c>
      <c r="E54" s="4">
        <f>(E3_ekstrak_dengan_sampel[[#This Row],[Column4]]-E3_ekstrak_tanpa_sampel__2[[#This Row],[Column4]])/E3_ekstrak_tanpa_sampel__2[[#This Row],[Column4]]</f>
        <v>-0.1666666666666666</v>
      </c>
      <c r="F54" s="4">
        <f>(E3_ekstrak_dengan_sampel[[#This Row],[Column5]]-E3_ekstrak_tanpa_sampel__2[[#This Row],[Column5]])/E3_ekstrak_tanpa_sampel__2[[#This Row],[Column5]]</f>
        <v>0</v>
      </c>
      <c r="G54" s="4">
        <f>(E3_ekstrak_dengan_sampel[[#This Row],[Column6]]-E3_ekstrak_tanpa_sampel__2[[#This Row],[Column6]])/E3_ekstrak_tanpa_sampel__2[[#This Row],[Column6]]</f>
        <v>0</v>
      </c>
      <c r="H54" s="4">
        <f>(E3_ekstrak_dengan_sampel[[#This Row],[Column7]]-E3_ekstrak_tanpa_sampel__2[[#This Row],[Column7]])/E3_ekstrak_tanpa_sampel__2[[#This Row],[Column7]]</f>
        <v>0</v>
      </c>
      <c r="I54" s="4">
        <f>(E3_ekstrak_dengan_sampel[[#This Row],[Column8]]-E3_ekstrak_tanpa_sampel__2[[#This Row],[Column8]])/E3_ekstrak_tanpa_sampel__2[[#This Row],[Column8]]</f>
        <v>0</v>
      </c>
      <c r="J54" s="4">
        <f>(E3_ekstrak_dengan_sampel[[#This Row],[Column9]]-E3_ekstrak_tanpa_sampel__2[[#This Row],[Column9]])/E3_ekstrak_tanpa_sampel__2[[#This Row],[Column9]]</f>
        <v>0</v>
      </c>
    </row>
    <row r="55" spans="2:10" x14ac:dyDescent="0.25">
      <c r="B55" s="4">
        <f>(E3_ekstrak_dengan_sampel[[#This Row],[Column1]]-E3_ekstrak_tanpa_sampel__2[[#This Row],[Column1]])/E3_ekstrak_tanpa_sampel__2[[#This Row],[Column1]]</f>
        <v>0</v>
      </c>
      <c r="C55" s="4">
        <f>(E3_ekstrak_dengan_sampel[[#This Row],[Column2]]-E3_ekstrak_tanpa_sampel__2[[#This Row],[Column2]])/E3_ekstrak_tanpa_sampel__2[[#This Row],[Column2]]</f>
        <v>0.25000000000000006</v>
      </c>
      <c r="D55" s="4">
        <f>(E3_ekstrak_dengan_sampel[[#This Row],[Column3]]-E3_ekstrak_tanpa_sampel__2[[#This Row],[Column3]])/E3_ekstrak_tanpa_sampel__2[[#This Row],[Column3]]</f>
        <v>-5.988023952095814E-3</v>
      </c>
      <c r="E55" s="4">
        <f>(E3_ekstrak_dengan_sampel[[#This Row],[Column4]]-E3_ekstrak_tanpa_sampel__2[[#This Row],[Column4]])/E3_ekstrak_tanpa_sampel__2[[#This Row],[Column4]]</f>
        <v>0</v>
      </c>
      <c r="F55" s="4">
        <f>(E3_ekstrak_dengan_sampel[[#This Row],[Column5]]-E3_ekstrak_tanpa_sampel__2[[#This Row],[Column5]])/E3_ekstrak_tanpa_sampel__2[[#This Row],[Column5]]</f>
        <v>0</v>
      </c>
      <c r="G55" s="4">
        <f>(E3_ekstrak_dengan_sampel[[#This Row],[Column6]]-E3_ekstrak_tanpa_sampel__2[[#This Row],[Column6]])/E3_ekstrak_tanpa_sampel__2[[#This Row],[Column6]]</f>
        <v>0</v>
      </c>
      <c r="H55" s="4">
        <f>(E3_ekstrak_dengan_sampel[[#This Row],[Column7]]-E3_ekstrak_tanpa_sampel__2[[#This Row],[Column7]])/E3_ekstrak_tanpa_sampel__2[[#This Row],[Column7]]</f>
        <v>0</v>
      </c>
      <c r="I55" s="4">
        <f>(E3_ekstrak_dengan_sampel[[#This Row],[Column8]]-E3_ekstrak_tanpa_sampel__2[[#This Row],[Column8]])/E3_ekstrak_tanpa_sampel__2[[#This Row],[Column8]]</f>
        <v>0</v>
      </c>
      <c r="J55" s="4">
        <f>(E3_ekstrak_dengan_sampel[[#This Row],[Column9]]-E3_ekstrak_tanpa_sampel__2[[#This Row],[Column9]])/E3_ekstrak_tanpa_sampel__2[[#This Row],[Column9]]</f>
        <v>0</v>
      </c>
    </row>
    <row r="56" spans="2:10" x14ac:dyDescent="0.25">
      <c r="B56" s="4">
        <f>(E3_ekstrak_dengan_sampel[[#This Row],[Column1]]-E3_ekstrak_tanpa_sampel__2[[#This Row],[Column1]])/E3_ekstrak_tanpa_sampel__2[[#This Row],[Column1]]</f>
        <v>0</v>
      </c>
      <c r="C56" s="4">
        <f>(E3_ekstrak_dengan_sampel[[#This Row],[Column2]]-E3_ekstrak_tanpa_sampel__2[[#This Row],[Column2]])/E3_ekstrak_tanpa_sampel__2[[#This Row],[Column2]]</f>
        <v>0.25000000000000006</v>
      </c>
      <c r="D56" s="4">
        <f>(E3_ekstrak_dengan_sampel[[#This Row],[Column3]]-E3_ekstrak_tanpa_sampel__2[[#This Row],[Column3]])/E3_ekstrak_tanpa_sampel__2[[#This Row],[Column3]]</f>
        <v>0</v>
      </c>
      <c r="E56" s="4">
        <f>(E3_ekstrak_dengan_sampel[[#This Row],[Column4]]-E3_ekstrak_tanpa_sampel__2[[#This Row],[Column4]])/E3_ekstrak_tanpa_sampel__2[[#This Row],[Column4]]</f>
        <v>-0.1666666666666666</v>
      </c>
      <c r="F56" s="4">
        <f>(E3_ekstrak_dengan_sampel[[#This Row],[Column5]]-E3_ekstrak_tanpa_sampel__2[[#This Row],[Column5]])/E3_ekstrak_tanpa_sampel__2[[#This Row],[Column5]]</f>
        <v>0</v>
      </c>
      <c r="G56" s="4">
        <f>(E3_ekstrak_dengan_sampel[[#This Row],[Column6]]-E3_ekstrak_tanpa_sampel__2[[#This Row],[Column6]])/E3_ekstrak_tanpa_sampel__2[[#This Row],[Column6]]</f>
        <v>0.33333333333333343</v>
      </c>
      <c r="H56" s="4">
        <f>(E3_ekstrak_dengan_sampel[[#This Row],[Column7]]-E3_ekstrak_tanpa_sampel__2[[#This Row],[Column7]])/E3_ekstrak_tanpa_sampel__2[[#This Row],[Column7]]</f>
        <v>0</v>
      </c>
      <c r="I56" s="4">
        <f>(E3_ekstrak_dengan_sampel[[#This Row],[Column8]]-E3_ekstrak_tanpa_sampel__2[[#This Row],[Column8]])/E3_ekstrak_tanpa_sampel__2[[#This Row],[Column8]]</f>
        <v>0</v>
      </c>
      <c r="J56" s="4">
        <f>(E3_ekstrak_dengan_sampel[[#This Row],[Column9]]-E3_ekstrak_tanpa_sampel__2[[#This Row],[Column9]])/E3_ekstrak_tanpa_sampel__2[[#This Row],[Column9]]</f>
        <v>0</v>
      </c>
    </row>
    <row r="57" spans="2:10" x14ac:dyDescent="0.25">
      <c r="B57" s="4">
        <f>(E3_ekstrak_dengan_sampel[[#This Row],[Column1]]-E3_ekstrak_tanpa_sampel__2[[#This Row],[Column1]])/E3_ekstrak_tanpa_sampel__2[[#This Row],[Column1]]</f>
        <v>4.1666666666666706E-2</v>
      </c>
      <c r="C57" s="4">
        <f>(E3_ekstrak_dengan_sampel[[#This Row],[Column2]]-E3_ekstrak_tanpa_sampel__2[[#This Row],[Column2]])/E3_ekstrak_tanpa_sampel__2[[#This Row],[Column2]]</f>
        <v>0.25000000000000006</v>
      </c>
      <c r="D57" s="4">
        <f>(E3_ekstrak_dengan_sampel[[#This Row],[Column3]]-E3_ekstrak_tanpa_sampel__2[[#This Row],[Column3]])/E3_ekstrak_tanpa_sampel__2[[#This Row],[Column3]]</f>
        <v>-5.988023952095814E-3</v>
      </c>
      <c r="E57" s="4">
        <f>(E3_ekstrak_dengan_sampel[[#This Row],[Column4]]-E3_ekstrak_tanpa_sampel__2[[#This Row],[Column4]])/E3_ekstrak_tanpa_sampel__2[[#This Row],[Column4]]</f>
        <v>-0.1666666666666666</v>
      </c>
      <c r="F57" s="4">
        <f>(E3_ekstrak_dengan_sampel[[#This Row],[Column5]]-E3_ekstrak_tanpa_sampel__2[[#This Row],[Column5]])/E3_ekstrak_tanpa_sampel__2[[#This Row],[Column5]]</f>
        <v>0</v>
      </c>
      <c r="G57" s="4">
        <f>(E3_ekstrak_dengan_sampel[[#This Row],[Column6]]-E3_ekstrak_tanpa_sampel__2[[#This Row],[Column6]])/E3_ekstrak_tanpa_sampel__2[[#This Row],[Column6]]</f>
        <v>0</v>
      </c>
      <c r="H57" s="4">
        <f>(E3_ekstrak_dengan_sampel[[#This Row],[Column7]]-E3_ekstrak_tanpa_sampel__2[[#This Row],[Column7]])/E3_ekstrak_tanpa_sampel__2[[#This Row],[Column7]]</f>
        <v>0</v>
      </c>
      <c r="I57" s="4">
        <f>(E3_ekstrak_dengan_sampel[[#This Row],[Column8]]-E3_ekstrak_tanpa_sampel__2[[#This Row],[Column8]])/E3_ekstrak_tanpa_sampel__2[[#This Row],[Column8]]</f>
        <v>0</v>
      </c>
      <c r="J57" s="4">
        <f>(E3_ekstrak_dengan_sampel[[#This Row],[Column9]]-E3_ekstrak_tanpa_sampel__2[[#This Row],[Column9]])/E3_ekstrak_tanpa_sampel__2[[#This Row],[Column9]]</f>
        <v>0</v>
      </c>
    </row>
    <row r="58" spans="2:10" x14ac:dyDescent="0.25">
      <c r="B58" s="4">
        <f>(E3_ekstrak_dengan_sampel[[#This Row],[Column1]]-E3_ekstrak_tanpa_sampel__2[[#This Row],[Column1]])/E3_ekstrak_tanpa_sampel__2[[#This Row],[Column1]]</f>
        <v>0</v>
      </c>
      <c r="C58" s="4">
        <f>(E3_ekstrak_dengan_sampel[[#This Row],[Column2]]-E3_ekstrak_tanpa_sampel__2[[#This Row],[Column2]])/E3_ekstrak_tanpa_sampel__2[[#This Row],[Column2]]</f>
        <v>0.25000000000000006</v>
      </c>
      <c r="D58" s="4">
        <f>(E3_ekstrak_dengan_sampel[[#This Row],[Column3]]-E3_ekstrak_tanpa_sampel__2[[#This Row],[Column3]])/E3_ekstrak_tanpa_sampel__2[[#This Row],[Column3]]</f>
        <v>0</v>
      </c>
      <c r="E58" s="4">
        <f>(E3_ekstrak_dengan_sampel[[#This Row],[Column4]]-E3_ekstrak_tanpa_sampel__2[[#This Row],[Column4]])/E3_ekstrak_tanpa_sampel__2[[#This Row],[Column4]]</f>
        <v>-0.1666666666666666</v>
      </c>
      <c r="F58" s="4">
        <f>(E3_ekstrak_dengan_sampel[[#This Row],[Column5]]-E3_ekstrak_tanpa_sampel__2[[#This Row],[Column5]])/E3_ekstrak_tanpa_sampel__2[[#This Row],[Column5]]</f>
        <v>0</v>
      </c>
      <c r="G58" s="4">
        <f>(E3_ekstrak_dengan_sampel[[#This Row],[Column6]]-E3_ekstrak_tanpa_sampel__2[[#This Row],[Column6]])/E3_ekstrak_tanpa_sampel__2[[#This Row],[Column6]]</f>
        <v>0</v>
      </c>
      <c r="H58" s="4">
        <f>(E3_ekstrak_dengan_sampel[[#This Row],[Column7]]-E3_ekstrak_tanpa_sampel__2[[#This Row],[Column7]])/E3_ekstrak_tanpa_sampel__2[[#This Row],[Column7]]</f>
        <v>0</v>
      </c>
      <c r="I58" s="4">
        <f>(E3_ekstrak_dengan_sampel[[#This Row],[Column8]]-E3_ekstrak_tanpa_sampel__2[[#This Row],[Column8]])/E3_ekstrak_tanpa_sampel__2[[#This Row],[Column8]]</f>
        <v>0</v>
      </c>
      <c r="J58" s="4">
        <f>(E3_ekstrak_dengan_sampel[[#This Row],[Column9]]-E3_ekstrak_tanpa_sampel__2[[#This Row],[Column9]])/E3_ekstrak_tanpa_sampel__2[[#This Row],[Column9]]</f>
        <v>0</v>
      </c>
    </row>
    <row r="59" spans="2:10" x14ac:dyDescent="0.25">
      <c r="B59" s="4">
        <f>(E3_ekstrak_dengan_sampel[[#This Row],[Column1]]-E3_ekstrak_tanpa_sampel__2[[#This Row],[Column1]])/E3_ekstrak_tanpa_sampel__2[[#This Row],[Column1]]</f>
        <v>0</v>
      </c>
      <c r="C59" s="4">
        <f>(E3_ekstrak_dengan_sampel[[#This Row],[Column2]]-E3_ekstrak_tanpa_sampel__2[[#This Row],[Column2]])/E3_ekstrak_tanpa_sampel__2[[#This Row],[Column2]]</f>
        <v>0.25000000000000006</v>
      </c>
      <c r="D59" s="4">
        <f>(E3_ekstrak_dengan_sampel[[#This Row],[Column3]]-E3_ekstrak_tanpa_sampel__2[[#This Row],[Column3]])/E3_ekstrak_tanpa_sampel__2[[#This Row],[Column3]]</f>
        <v>0</v>
      </c>
      <c r="E59" s="4">
        <f>(E3_ekstrak_dengan_sampel[[#This Row],[Column4]]-E3_ekstrak_tanpa_sampel__2[[#This Row],[Column4]])/E3_ekstrak_tanpa_sampel__2[[#This Row],[Column4]]</f>
        <v>-0.1666666666666666</v>
      </c>
      <c r="F59" s="4">
        <f>(E3_ekstrak_dengan_sampel[[#This Row],[Column5]]-E3_ekstrak_tanpa_sampel__2[[#This Row],[Column5]])/E3_ekstrak_tanpa_sampel__2[[#This Row],[Column5]]</f>
        <v>0</v>
      </c>
      <c r="G59" s="4">
        <f>(E3_ekstrak_dengan_sampel[[#This Row],[Column6]]-E3_ekstrak_tanpa_sampel__2[[#This Row],[Column6]])/E3_ekstrak_tanpa_sampel__2[[#This Row],[Column6]]</f>
        <v>0</v>
      </c>
      <c r="H59" s="4">
        <f>(E3_ekstrak_dengan_sampel[[#This Row],[Column7]]-E3_ekstrak_tanpa_sampel__2[[#This Row],[Column7]])/E3_ekstrak_tanpa_sampel__2[[#This Row],[Column7]]</f>
        <v>0</v>
      </c>
      <c r="I59" s="4">
        <f>(E3_ekstrak_dengan_sampel[[#This Row],[Column8]]-E3_ekstrak_tanpa_sampel__2[[#This Row],[Column8]])/E3_ekstrak_tanpa_sampel__2[[#This Row],[Column8]]</f>
        <v>0</v>
      </c>
      <c r="J59" s="4">
        <f>(E3_ekstrak_dengan_sampel[[#This Row],[Column9]]-E3_ekstrak_tanpa_sampel__2[[#This Row],[Column9]])/E3_ekstrak_tanpa_sampel__2[[#This Row],[Column9]]</f>
        <v>0</v>
      </c>
    </row>
    <row r="60" spans="2:10" x14ac:dyDescent="0.25">
      <c r="B60" s="4">
        <f>(E3_ekstrak_dengan_sampel[[#This Row],[Column1]]-E3_ekstrak_tanpa_sampel__2[[#This Row],[Column1]])/E3_ekstrak_tanpa_sampel__2[[#This Row],[Column1]]</f>
        <v>0</v>
      </c>
      <c r="C60" s="4">
        <f>(E3_ekstrak_dengan_sampel[[#This Row],[Column2]]-E3_ekstrak_tanpa_sampel__2[[#This Row],[Column2]])/E3_ekstrak_tanpa_sampel__2[[#This Row],[Column2]]</f>
        <v>0.25000000000000006</v>
      </c>
      <c r="D60" s="4">
        <f>(E3_ekstrak_dengan_sampel[[#This Row],[Column3]]-E3_ekstrak_tanpa_sampel__2[[#This Row],[Column3]])/E3_ekstrak_tanpa_sampel__2[[#This Row],[Column3]]</f>
        <v>0</v>
      </c>
      <c r="E60" s="4">
        <f>(E3_ekstrak_dengan_sampel[[#This Row],[Column4]]-E3_ekstrak_tanpa_sampel__2[[#This Row],[Column4]])/E3_ekstrak_tanpa_sampel__2[[#This Row],[Column4]]</f>
        <v>0</v>
      </c>
      <c r="F60" s="4">
        <f>(E3_ekstrak_dengan_sampel[[#This Row],[Column5]]-E3_ekstrak_tanpa_sampel__2[[#This Row],[Column5]])/E3_ekstrak_tanpa_sampel__2[[#This Row],[Column5]]</f>
        <v>0</v>
      </c>
      <c r="G60" s="4">
        <f>(E3_ekstrak_dengan_sampel[[#This Row],[Column6]]-E3_ekstrak_tanpa_sampel__2[[#This Row],[Column6]])/E3_ekstrak_tanpa_sampel__2[[#This Row],[Column6]]</f>
        <v>0</v>
      </c>
      <c r="H60" s="4">
        <f>(E3_ekstrak_dengan_sampel[[#This Row],[Column7]]-E3_ekstrak_tanpa_sampel__2[[#This Row],[Column7]])/E3_ekstrak_tanpa_sampel__2[[#This Row],[Column7]]</f>
        <v>0</v>
      </c>
      <c r="I60" s="4">
        <f>(E3_ekstrak_dengan_sampel[[#This Row],[Column8]]-E3_ekstrak_tanpa_sampel__2[[#This Row],[Column8]])/E3_ekstrak_tanpa_sampel__2[[#This Row],[Column8]]</f>
        <v>0</v>
      </c>
      <c r="J60" s="4">
        <f>(E3_ekstrak_dengan_sampel[[#This Row],[Column9]]-E3_ekstrak_tanpa_sampel__2[[#This Row],[Column9]])/E3_ekstrak_tanpa_sampel__2[[#This Row],[Column9]]</f>
        <v>0</v>
      </c>
    </row>
    <row r="61" spans="2:10" x14ac:dyDescent="0.25">
      <c r="B61" s="4">
        <f>(E3_ekstrak_dengan_sampel[[#This Row],[Column1]]-E3_ekstrak_tanpa_sampel__2[[#This Row],[Column1]])/E3_ekstrak_tanpa_sampel__2[[#This Row],[Column1]]</f>
        <v>4.1666666666666706E-2</v>
      </c>
      <c r="C61" s="4">
        <f>(E3_ekstrak_dengan_sampel[[#This Row],[Column2]]-E3_ekstrak_tanpa_sampel__2[[#This Row],[Column2]])/E3_ekstrak_tanpa_sampel__2[[#This Row],[Column2]]</f>
        <v>0.25000000000000006</v>
      </c>
      <c r="D61" s="4">
        <f>(E3_ekstrak_dengan_sampel[[#This Row],[Column3]]-E3_ekstrak_tanpa_sampel__2[[#This Row],[Column3]])/E3_ekstrak_tanpa_sampel__2[[#This Row],[Column3]]</f>
        <v>-5.988023952095814E-3</v>
      </c>
      <c r="E61" s="4">
        <f>(E3_ekstrak_dengan_sampel[[#This Row],[Column4]]-E3_ekstrak_tanpa_sampel__2[[#This Row],[Column4]])/E3_ekstrak_tanpa_sampel__2[[#This Row],[Column4]]</f>
        <v>-0.1666666666666666</v>
      </c>
      <c r="F61" s="4">
        <f>(E3_ekstrak_dengan_sampel[[#This Row],[Column5]]-E3_ekstrak_tanpa_sampel__2[[#This Row],[Column5]])/E3_ekstrak_tanpa_sampel__2[[#This Row],[Column5]]</f>
        <v>0</v>
      </c>
      <c r="G61" s="4">
        <f>(E3_ekstrak_dengan_sampel[[#This Row],[Column6]]-E3_ekstrak_tanpa_sampel__2[[#This Row],[Column6]])/E3_ekstrak_tanpa_sampel__2[[#This Row],[Column6]]</f>
        <v>0</v>
      </c>
      <c r="H61" s="4">
        <f>(E3_ekstrak_dengan_sampel[[#This Row],[Column7]]-E3_ekstrak_tanpa_sampel__2[[#This Row],[Column7]])/E3_ekstrak_tanpa_sampel__2[[#This Row],[Column7]]</f>
        <v>0</v>
      </c>
      <c r="I61" s="4">
        <f>(E3_ekstrak_dengan_sampel[[#This Row],[Column8]]-E3_ekstrak_tanpa_sampel__2[[#This Row],[Column8]])/E3_ekstrak_tanpa_sampel__2[[#This Row],[Column8]]</f>
        <v>0</v>
      </c>
      <c r="J61" s="4">
        <f>(E3_ekstrak_dengan_sampel[[#This Row],[Column9]]-E3_ekstrak_tanpa_sampel__2[[#This Row],[Column9]])/E3_ekstrak_tanpa_sampel__2[[#This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BCDA-3B36-4886-AEFC-A5829FBA4A4B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39</v>
      </c>
      <c r="C2" s="1" t="s">
        <v>59</v>
      </c>
      <c r="D2" s="1" t="s">
        <v>52</v>
      </c>
      <c r="E2" s="1" t="s">
        <v>17</v>
      </c>
      <c r="F2" s="1" t="s">
        <v>18</v>
      </c>
      <c r="G2" s="1" t="s">
        <v>16</v>
      </c>
      <c r="H2" s="1" t="s">
        <v>17</v>
      </c>
      <c r="I2" s="1" t="s">
        <v>18</v>
      </c>
      <c r="J2" s="1" t="s">
        <v>18</v>
      </c>
      <c r="K2" s="1" t="s">
        <v>25</v>
      </c>
      <c r="L2" s="1" t="s">
        <v>24</v>
      </c>
    </row>
    <row r="3" spans="2:12" x14ac:dyDescent="0.25">
      <c r="B3" s="1" t="s">
        <v>39</v>
      </c>
      <c r="C3" s="1" t="s">
        <v>59</v>
      </c>
      <c r="D3" s="1" t="s">
        <v>55</v>
      </c>
      <c r="E3" s="1" t="s">
        <v>17</v>
      </c>
      <c r="F3" s="1" t="s">
        <v>18</v>
      </c>
      <c r="G3" s="1" t="s">
        <v>16</v>
      </c>
      <c r="H3" s="1" t="s">
        <v>17</v>
      </c>
      <c r="I3" s="1" t="s">
        <v>18</v>
      </c>
      <c r="J3" s="1" t="s">
        <v>18</v>
      </c>
      <c r="K3" s="1" t="s">
        <v>25</v>
      </c>
      <c r="L3" s="1" t="s">
        <v>24</v>
      </c>
    </row>
    <row r="4" spans="2:12" x14ac:dyDescent="0.25">
      <c r="B4" s="1" t="s">
        <v>39</v>
      </c>
      <c r="C4" s="1" t="s">
        <v>59</v>
      </c>
      <c r="D4" s="1" t="s">
        <v>55</v>
      </c>
      <c r="E4" s="1" t="s">
        <v>17</v>
      </c>
      <c r="F4" s="1" t="s">
        <v>18</v>
      </c>
      <c r="G4" s="1" t="s">
        <v>16</v>
      </c>
      <c r="H4" s="1" t="s">
        <v>17</v>
      </c>
      <c r="I4" s="1" t="s">
        <v>18</v>
      </c>
      <c r="J4" s="1" t="s">
        <v>18</v>
      </c>
      <c r="K4" s="1" t="s">
        <v>25</v>
      </c>
      <c r="L4" s="1" t="s">
        <v>24</v>
      </c>
    </row>
    <row r="5" spans="2:12" x14ac:dyDescent="0.25">
      <c r="B5" s="1" t="s">
        <v>39</v>
      </c>
      <c r="C5" s="1" t="s">
        <v>59</v>
      </c>
      <c r="D5" s="1" t="s">
        <v>55</v>
      </c>
      <c r="E5" s="1" t="s">
        <v>17</v>
      </c>
      <c r="F5" s="1" t="s">
        <v>18</v>
      </c>
      <c r="G5" s="1" t="s">
        <v>16</v>
      </c>
      <c r="H5" s="1" t="s">
        <v>17</v>
      </c>
      <c r="I5" s="1" t="s">
        <v>18</v>
      </c>
      <c r="J5" s="1" t="s">
        <v>18</v>
      </c>
      <c r="K5" s="1" t="s">
        <v>25</v>
      </c>
      <c r="L5" s="1" t="s">
        <v>24</v>
      </c>
    </row>
    <row r="6" spans="2:12" x14ac:dyDescent="0.25">
      <c r="B6" s="1" t="s">
        <v>39</v>
      </c>
      <c r="C6" s="1" t="s">
        <v>59</v>
      </c>
      <c r="D6" s="1" t="s">
        <v>55</v>
      </c>
      <c r="E6" s="1" t="s">
        <v>17</v>
      </c>
      <c r="F6" s="1" t="s">
        <v>18</v>
      </c>
      <c r="G6" s="1" t="s">
        <v>16</v>
      </c>
      <c r="H6" s="1" t="s">
        <v>17</v>
      </c>
      <c r="I6" s="1" t="s">
        <v>18</v>
      </c>
      <c r="J6" s="1" t="s">
        <v>18</v>
      </c>
      <c r="K6" s="1" t="s">
        <v>31</v>
      </c>
      <c r="L6" s="1" t="s">
        <v>24</v>
      </c>
    </row>
    <row r="7" spans="2:12" x14ac:dyDescent="0.25">
      <c r="B7" s="1" t="s">
        <v>39</v>
      </c>
      <c r="C7" s="1" t="s">
        <v>59</v>
      </c>
      <c r="D7" s="1" t="s">
        <v>55</v>
      </c>
      <c r="E7" s="1" t="s">
        <v>17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18</v>
      </c>
      <c r="K7" s="1" t="s">
        <v>25</v>
      </c>
      <c r="L7" s="1" t="s">
        <v>20</v>
      </c>
    </row>
    <row r="8" spans="2:12" x14ac:dyDescent="0.25">
      <c r="B8" s="1" t="s">
        <v>39</v>
      </c>
      <c r="C8" s="1" t="s">
        <v>59</v>
      </c>
      <c r="D8" s="1" t="s">
        <v>55</v>
      </c>
      <c r="E8" s="1" t="s">
        <v>17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18</v>
      </c>
      <c r="K8" s="1" t="s">
        <v>25</v>
      </c>
      <c r="L8" s="1" t="s">
        <v>24</v>
      </c>
    </row>
    <row r="9" spans="2:12" x14ac:dyDescent="0.25">
      <c r="B9" s="1" t="s">
        <v>58</v>
      </c>
      <c r="C9" s="1" t="s">
        <v>59</v>
      </c>
      <c r="D9" s="1" t="s">
        <v>55</v>
      </c>
      <c r="E9" s="1" t="s">
        <v>17</v>
      </c>
      <c r="F9" s="1" t="s">
        <v>18</v>
      </c>
      <c r="G9" s="1" t="s">
        <v>16</v>
      </c>
      <c r="H9" s="1" t="s">
        <v>17</v>
      </c>
      <c r="I9" s="1" t="s">
        <v>18</v>
      </c>
      <c r="J9" s="1" t="s">
        <v>18</v>
      </c>
      <c r="K9" s="1" t="s">
        <v>25</v>
      </c>
      <c r="L9" s="1" t="s">
        <v>20</v>
      </c>
    </row>
    <row r="10" spans="2:12" x14ac:dyDescent="0.25">
      <c r="B10" s="1" t="s">
        <v>39</v>
      </c>
      <c r="C10" s="1" t="s">
        <v>59</v>
      </c>
      <c r="D10" s="1" t="s">
        <v>55</v>
      </c>
      <c r="E10" s="1" t="s">
        <v>17</v>
      </c>
      <c r="F10" s="1" t="s">
        <v>18</v>
      </c>
      <c r="G10" s="1" t="s">
        <v>16</v>
      </c>
      <c r="H10" s="1" t="s">
        <v>17</v>
      </c>
      <c r="I10" s="1" t="s">
        <v>18</v>
      </c>
      <c r="J10" s="1" t="s">
        <v>18</v>
      </c>
      <c r="K10" s="1" t="s">
        <v>25</v>
      </c>
      <c r="L10" s="1" t="s">
        <v>20</v>
      </c>
    </row>
    <row r="11" spans="2:12" x14ac:dyDescent="0.25">
      <c r="B11" s="1" t="s">
        <v>58</v>
      </c>
      <c r="C11" s="1" t="s">
        <v>59</v>
      </c>
      <c r="D11" s="1" t="s">
        <v>55</v>
      </c>
      <c r="E11" s="1" t="s">
        <v>17</v>
      </c>
      <c r="F11" s="1" t="s">
        <v>18</v>
      </c>
      <c r="G11" s="1" t="s">
        <v>16</v>
      </c>
      <c r="H11" s="1" t="s">
        <v>17</v>
      </c>
      <c r="I11" s="1" t="s">
        <v>18</v>
      </c>
      <c r="J11" s="1" t="s">
        <v>18</v>
      </c>
      <c r="K11" s="1" t="s">
        <v>25</v>
      </c>
      <c r="L11" s="1" t="s">
        <v>20</v>
      </c>
    </row>
    <row r="12" spans="2:12" x14ac:dyDescent="0.25">
      <c r="B12" s="1" t="s">
        <v>39</v>
      </c>
      <c r="C12" s="1" t="s">
        <v>59</v>
      </c>
      <c r="D12" s="1" t="s">
        <v>55</v>
      </c>
      <c r="E12" s="1" t="s">
        <v>17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18</v>
      </c>
      <c r="K12" s="1" t="s">
        <v>25</v>
      </c>
      <c r="L12" s="1" t="s">
        <v>20</v>
      </c>
    </row>
    <row r="13" spans="2:12" x14ac:dyDescent="0.25">
      <c r="B13" s="1" t="s">
        <v>39</v>
      </c>
      <c r="C13" s="1" t="s">
        <v>59</v>
      </c>
      <c r="D13" s="1" t="s">
        <v>56</v>
      </c>
      <c r="E13" s="1" t="s">
        <v>17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18</v>
      </c>
      <c r="K13" s="1" t="s">
        <v>25</v>
      </c>
      <c r="L13" s="1" t="s">
        <v>20</v>
      </c>
    </row>
    <row r="14" spans="2:12" x14ac:dyDescent="0.25">
      <c r="B14" s="1" t="s">
        <v>39</v>
      </c>
      <c r="C14" s="1" t="s">
        <v>59</v>
      </c>
      <c r="D14" s="1" t="s">
        <v>55</v>
      </c>
      <c r="E14" s="1" t="s">
        <v>17</v>
      </c>
      <c r="F14" s="1" t="s">
        <v>18</v>
      </c>
      <c r="G14" s="1" t="s">
        <v>16</v>
      </c>
      <c r="H14" s="1" t="s">
        <v>15</v>
      </c>
      <c r="I14" s="1" t="s">
        <v>18</v>
      </c>
      <c r="J14" s="1" t="s">
        <v>18</v>
      </c>
      <c r="K14" s="1" t="s">
        <v>25</v>
      </c>
      <c r="L14" s="1" t="s">
        <v>20</v>
      </c>
    </row>
    <row r="15" spans="2:12" x14ac:dyDescent="0.25">
      <c r="B15" s="1" t="s">
        <v>39</v>
      </c>
      <c r="C15" s="1" t="s">
        <v>59</v>
      </c>
      <c r="D15" s="1" t="s">
        <v>55</v>
      </c>
      <c r="E15" s="1" t="s">
        <v>17</v>
      </c>
      <c r="F15" s="1" t="s">
        <v>18</v>
      </c>
      <c r="G15" s="1" t="s">
        <v>16</v>
      </c>
      <c r="H15" s="1" t="s">
        <v>17</v>
      </c>
      <c r="I15" s="1" t="s">
        <v>18</v>
      </c>
      <c r="J15" s="1" t="s">
        <v>18</v>
      </c>
      <c r="K15" s="1" t="s">
        <v>31</v>
      </c>
      <c r="L15" s="1" t="s">
        <v>20</v>
      </c>
    </row>
    <row r="16" spans="2:12" x14ac:dyDescent="0.25">
      <c r="B16" s="1" t="s">
        <v>58</v>
      </c>
      <c r="C16" s="1" t="s">
        <v>59</v>
      </c>
      <c r="D16" s="1" t="s">
        <v>56</v>
      </c>
      <c r="E16" s="1" t="s">
        <v>17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18</v>
      </c>
      <c r="K16" s="1" t="s">
        <v>31</v>
      </c>
      <c r="L16" s="1" t="s">
        <v>20</v>
      </c>
    </row>
    <row r="17" spans="2:12" x14ac:dyDescent="0.25">
      <c r="B17" s="1" t="s">
        <v>39</v>
      </c>
      <c r="C17" s="1" t="s">
        <v>59</v>
      </c>
      <c r="D17" s="1" t="s">
        <v>55</v>
      </c>
      <c r="E17" s="1" t="s">
        <v>17</v>
      </c>
      <c r="F17" s="1" t="s">
        <v>18</v>
      </c>
      <c r="G17" s="1" t="s">
        <v>16</v>
      </c>
      <c r="H17" s="1" t="s">
        <v>15</v>
      </c>
      <c r="I17" s="1" t="s">
        <v>18</v>
      </c>
      <c r="J17" s="1" t="s">
        <v>18</v>
      </c>
      <c r="K17" s="1" t="s">
        <v>34</v>
      </c>
      <c r="L17" s="1" t="s">
        <v>20</v>
      </c>
    </row>
    <row r="18" spans="2:12" x14ac:dyDescent="0.25">
      <c r="B18" s="1" t="s">
        <v>39</v>
      </c>
      <c r="C18" s="1" t="s">
        <v>59</v>
      </c>
      <c r="D18" s="1" t="s">
        <v>55</v>
      </c>
      <c r="E18" s="1" t="s">
        <v>17</v>
      </c>
      <c r="F18" s="1" t="s">
        <v>18</v>
      </c>
      <c r="G18" s="1" t="s">
        <v>16</v>
      </c>
      <c r="H18" s="1" t="s">
        <v>17</v>
      </c>
      <c r="I18" s="1" t="s">
        <v>18</v>
      </c>
      <c r="J18" s="1" t="s">
        <v>18</v>
      </c>
      <c r="K18" s="1" t="s">
        <v>34</v>
      </c>
      <c r="L18" s="1" t="s">
        <v>20</v>
      </c>
    </row>
    <row r="19" spans="2:12" x14ac:dyDescent="0.25">
      <c r="B19" s="1" t="s">
        <v>39</v>
      </c>
      <c r="C19" s="1" t="s">
        <v>59</v>
      </c>
      <c r="D19" s="1" t="s">
        <v>56</v>
      </c>
      <c r="E19" s="1" t="s">
        <v>17</v>
      </c>
      <c r="F19" s="1" t="s">
        <v>15</v>
      </c>
      <c r="G19" s="1" t="s">
        <v>16</v>
      </c>
      <c r="H19" s="1" t="s">
        <v>17</v>
      </c>
      <c r="I19" s="1" t="s">
        <v>18</v>
      </c>
      <c r="J19" s="1" t="s">
        <v>18</v>
      </c>
      <c r="K19" s="1" t="s">
        <v>34</v>
      </c>
      <c r="L19" s="1" t="s">
        <v>20</v>
      </c>
    </row>
    <row r="20" spans="2:12" x14ac:dyDescent="0.25">
      <c r="B20" s="1" t="s">
        <v>39</v>
      </c>
      <c r="C20" s="1" t="s">
        <v>59</v>
      </c>
      <c r="D20" s="1" t="s">
        <v>55</v>
      </c>
      <c r="E20" s="1" t="s">
        <v>17</v>
      </c>
      <c r="F20" s="1" t="s">
        <v>18</v>
      </c>
      <c r="G20" s="1" t="s">
        <v>16</v>
      </c>
      <c r="H20" s="1" t="s">
        <v>17</v>
      </c>
      <c r="I20" s="1" t="s">
        <v>18</v>
      </c>
      <c r="J20" s="1" t="s">
        <v>18</v>
      </c>
      <c r="K20" s="1" t="s">
        <v>34</v>
      </c>
      <c r="L20" s="1" t="s">
        <v>20</v>
      </c>
    </row>
    <row r="21" spans="2:12" x14ac:dyDescent="0.25">
      <c r="B21" s="1" t="s">
        <v>39</v>
      </c>
      <c r="C21" s="1" t="s">
        <v>59</v>
      </c>
      <c r="D21" s="1" t="s">
        <v>55</v>
      </c>
      <c r="E21" s="1" t="s">
        <v>17</v>
      </c>
      <c r="F21" s="1" t="s">
        <v>15</v>
      </c>
      <c r="G21" s="1" t="s">
        <v>16</v>
      </c>
      <c r="H21" s="1" t="s">
        <v>17</v>
      </c>
      <c r="I21" s="1" t="s">
        <v>18</v>
      </c>
      <c r="J21" s="1" t="s">
        <v>18</v>
      </c>
      <c r="K21" s="1" t="s">
        <v>31</v>
      </c>
      <c r="L21" s="1" t="s">
        <v>20</v>
      </c>
    </row>
    <row r="22" spans="2:12" x14ac:dyDescent="0.25">
      <c r="B22" s="1" t="s">
        <v>58</v>
      </c>
      <c r="C22" s="1" t="s">
        <v>59</v>
      </c>
      <c r="D22" s="1" t="s">
        <v>55</v>
      </c>
      <c r="E22" s="1" t="s">
        <v>17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18</v>
      </c>
      <c r="K22" s="1" t="s">
        <v>34</v>
      </c>
      <c r="L22" s="1" t="s">
        <v>20</v>
      </c>
    </row>
    <row r="23" spans="2:12" x14ac:dyDescent="0.25">
      <c r="B23" s="1" t="s">
        <v>39</v>
      </c>
      <c r="C23" s="1" t="s">
        <v>59</v>
      </c>
      <c r="D23" s="1" t="s">
        <v>55</v>
      </c>
      <c r="E23" s="1" t="s">
        <v>17</v>
      </c>
      <c r="F23" s="1" t="s">
        <v>18</v>
      </c>
      <c r="G23" s="1" t="s">
        <v>16</v>
      </c>
      <c r="H23" s="1" t="s">
        <v>15</v>
      </c>
      <c r="I23" s="1" t="s">
        <v>18</v>
      </c>
      <c r="J23" s="1" t="s">
        <v>18</v>
      </c>
      <c r="K23" s="1" t="s">
        <v>49</v>
      </c>
      <c r="L23" s="1" t="s">
        <v>20</v>
      </c>
    </row>
    <row r="24" spans="2:12" x14ac:dyDescent="0.25">
      <c r="B24" s="1" t="s">
        <v>58</v>
      </c>
      <c r="C24" s="1" t="s">
        <v>59</v>
      </c>
      <c r="D24" s="1" t="s">
        <v>55</v>
      </c>
      <c r="E24" s="1" t="s">
        <v>17</v>
      </c>
      <c r="F24" s="1" t="s">
        <v>18</v>
      </c>
      <c r="G24" s="1" t="s">
        <v>16</v>
      </c>
      <c r="H24" s="1" t="s">
        <v>17</v>
      </c>
      <c r="I24" s="1" t="s">
        <v>18</v>
      </c>
      <c r="J24" s="1" t="s">
        <v>18</v>
      </c>
      <c r="K24" s="1" t="s">
        <v>34</v>
      </c>
      <c r="L24" s="1" t="s">
        <v>20</v>
      </c>
    </row>
    <row r="25" spans="2:12" x14ac:dyDescent="0.25">
      <c r="B25" s="1" t="s">
        <v>58</v>
      </c>
      <c r="C25" s="1" t="s">
        <v>59</v>
      </c>
      <c r="D25" s="1" t="s">
        <v>55</v>
      </c>
      <c r="E25" s="1" t="s">
        <v>17</v>
      </c>
      <c r="F25" s="1" t="s">
        <v>15</v>
      </c>
      <c r="G25" s="1" t="s">
        <v>16</v>
      </c>
      <c r="H25" s="1" t="s">
        <v>17</v>
      </c>
      <c r="I25" s="1" t="s">
        <v>18</v>
      </c>
      <c r="J25" s="1" t="s">
        <v>18</v>
      </c>
      <c r="K25" s="1" t="s">
        <v>34</v>
      </c>
      <c r="L25" s="1" t="s">
        <v>20</v>
      </c>
    </row>
    <row r="26" spans="2:12" x14ac:dyDescent="0.25">
      <c r="B26" s="1" t="s">
        <v>58</v>
      </c>
      <c r="C26" s="1" t="s">
        <v>59</v>
      </c>
      <c r="D26" s="1" t="s">
        <v>56</v>
      </c>
      <c r="E26" s="1" t="s">
        <v>17</v>
      </c>
      <c r="F26" s="1" t="s">
        <v>18</v>
      </c>
      <c r="G26" s="1" t="s">
        <v>16</v>
      </c>
      <c r="H26" s="1" t="s">
        <v>17</v>
      </c>
      <c r="I26" s="1" t="s">
        <v>18</v>
      </c>
      <c r="J26" s="1" t="s">
        <v>18</v>
      </c>
      <c r="K26" s="1" t="s">
        <v>34</v>
      </c>
      <c r="L26" s="1" t="s">
        <v>20</v>
      </c>
    </row>
    <row r="27" spans="2:12" x14ac:dyDescent="0.25">
      <c r="B27" s="1" t="s">
        <v>39</v>
      </c>
      <c r="C27" s="1" t="s">
        <v>59</v>
      </c>
      <c r="D27" s="1" t="s">
        <v>55</v>
      </c>
      <c r="E27" s="1" t="s">
        <v>17</v>
      </c>
      <c r="F27" s="1" t="s">
        <v>18</v>
      </c>
      <c r="G27" s="1" t="s">
        <v>16</v>
      </c>
      <c r="H27" s="1" t="s">
        <v>17</v>
      </c>
      <c r="I27" s="1" t="s">
        <v>18</v>
      </c>
      <c r="J27" s="1" t="s">
        <v>18</v>
      </c>
      <c r="K27" s="1" t="s">
        <v>34</v>
      </c>
      <c r="L27" s="1" t="s">
        <v>20</v>
      </c>
    </row>
    <row r="28" spans="2:12" x14ac:dyDescent="0.25">
      <c r="B28" s="1" t="s">
        <v>39</v>
      </c>
      <c r="C28" s="1" t="s">
        <v>59</v>
      </c>
      <c r="D28" s="1" t="s">
        <v>55</v>
      </c>
      <c r="E28" s="1" t="s">
        <v>17</v>
      </c>
      <c r="F28" s="1" t="s">
        <v>18</v>
      </c>
      <c r="G28" s="1" t="s">
        <v>16</v>
      </c>
      <c r="H28" s="1" t="s">
        <v>17</v>
      </c>
      <c r="I28" s="1" t="s">
        <v>18</v>
      </c>
      <c r="J28" s="1" t="s">
        <v>18</v>
      </c>
      <c r="K28" s="1" t="s">
        <v>34</v>
      </c>
      <c r="L28" s="1" t="s">
        <v>20</v>
      </c>
    </row>
    <row r="29" spans="2:12" x14ac:dyDescent="0.25">
      <c r="B29" s="1" t="s">
        <v>39</v>
      </c>
      <c r="C29" s="1" t="s">
        <v>59</v>
      </c>
      <c r="D29" s="1" t="s">
        <v>54</v>
      </c>
      <c r="E29" s="1" t="s">
        <v>17</v>
      </c>
      <c r="F29" s="1" t="s">
        <v>18</v>
      </c>
      <c r="G29" s="1" t="s">
        <v>16</v>
      </c>
      <c r="H29" s="1" t="s">
        <v>17</v>
      </c>
      <c r="I29" s="1" t="s">
        <v>18</v>
      </c>
      <c r="J29" s="1" t="s">
        <v>18</v>
      </c>
      <c r="K29" s="1" t="s">
        <v>34</v>
      </c>
      <c r="L29" s="1" t="s">
        <v>20</v>
      </c>
    </row>
    <row r="30" spans="2:12" x14ac:dyDescent="0.25">
      <c r="B30" s="1" t="s">
        <v>39</v>
      </c>
      <c r="C30" s="1" t="s">
        <v>59</v>
      </c>
      <c r="D30" s="1" t="s">
        <v>54</v>
      </c>
      <c r="E30" s="1" t="s">
        <v>17</v>
      </c>
      <c r="F30" s="1" t="s">
        <v>18</v>
      </c>
      <c r="G30" s="1" t="s">
        <v>16</v>
      </c>
      <c r="H30" s="1" t="s">
        <v>17</v>
      </c>
      <c r="I30" s="1" t="s">
        <v>18</v>
      </c>
      <c r="J30" s="1" t="s">
        <v>18</v>
      </c>
      <c r="K30" s="1" t="s">
        <v>34</v>
      </c>
      <c r="L30" s="1" t="s">
        <v>20</v>
      </c>
    </row>
    <row r="31" spans="2:12" x14ac:dyDescent="0.25">
      <c r="B31" s="1" t="s">
        <v>39</v>
      </c>
      <c r="C31" s="1" t="s">
        <v>14</v>
      </c>
      <c r="D31" s="1" t="s">
        <v>54</v>
      </c>
      <c r="E31" s="1" t="s">
        <v>17</v>
      </c>
      <c r="F31" s="1" t="s">
        <v>18</v>
      </c>
      <c r="G31" s="1" t="s">
        <v>16</v>
      </c>
      <c r="H31" s="1" t="s">
        <v>17</v>
      </c>
      <c r="I31" s="1" t="s">
        <v>18</v>
      </c>
      <c r="J31" s="1" t="s">
        <v>18</v>
      </c>
      <c r="K31" s="1" t="s">
        <v>34</v>
      </c>
      <c r="L31" s="1" t="s">
        <v>20</v>
      </c>
    </row>
    <row r="32" spans="2:12" x14ac:dyDescent="0.25">
      <c r="B32" s="1" t="s">
        <v>39</v>
      </c>
      <c r="C32" s="1" t="s">
        <v>14</v>
      </c>
      <c r="D32" s="1" t="s">
        <v>54</v>
      </c>
      <c r="E32" s="1" t="s">
        <v>17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18</v>
      </c>
      <c r="K32" s="1" t="s">
        <v>49</v>
      </c>
      <c r="L32" s="1" t="s">
        <v>20</v>
      </c>
    </row>
    <row r="33" spans="2:12" x14ac:dyDescent="0.25">
      <c r="B33" s="1" t="s">
        <v>39</v>
      </c>
      <c r="C33" s="1" t="s">
        <v>14</v>
      </c>
      <c r="D33" s="1" t="s">
        <v>54</v>
      </c>
      <c r="E33" s="1" t="s">
        <v>17</v>
      </c>
      <c r="F33" s="1" t="s">
        <v>18</v>
      </c>
      <c r="G33" s="1" t="s">
        <v>16</v>
      </c>
      <c r="H33" s="1" t="s">
        <v>17</v>
      </c>
      <c r="I33" s="1" t="s">
        <v>18</v>
      </c>
      <c r="J33" s="1" t="s">
        <v>18</v>
      </c>
      <c r="K33" s="1" t="s">
        <v>35</v>
      </c>
      <c r="L33" s="1" t="s">
        <v>20</v>
      </c>
    </row>
    <row r="34" spans="2:12" x14ac:dyDescent="0.25">
      <c r="B34" s="1" t="s">
        <v>39</v>
      </c>
      <c r="C34" s="1" t="s">
        <v>14</v>
      </c>
      <c r="D34" s="1" t="s">
        <v>54</v>
      </c>
      <c r="E34" s="1" t="s">
        <v>17</v>
      </c>
      <c r="F34" s="1" t="s">
        <v>15</v>
      </c>
      <c r="G34" s="1" t="s">
        <v>16</v>
      </c>
      <c r="H34" s="1" t="s">
        <v>15</v>
      </c>
      <c r="I34" s="1" t="s">
        <v>18</v>
      </c>
      <c r="J34" s="1" t="s">
        <v>18</v>
      </c>
      <c r="K34" s="1" t="s">
        <v>38</v>
      </c>
      <c r="L34" s="1" t="s">
        <v>20</v>
      </c>
    </row>
    <row r="35" spans="2:12" x14ac:dyDescent="0.25">
      <c r="B35" s="1" t="s">
        <v>39</v>
      </c>
      <c r="C35" s="1" t="s">
        <v>14</v>
      </c>
      <c r="D35" s="1" t="s">
        <v>52</v>
      </c>
      <c r="E35" s="1" t="s">
        <v>17</v>
      </c>
      <c r="F35" s="1" t="s">
        <v>18</v>
      </c>
      <c r="G35" s="1" t="s">
        <v>16</v>
      </c>
      <c r="H35" s="1" t="s">
        <v>15</v>
      </c>
      <c r="I35" s="1" t="s">
        <v>18</v>
      </c>
      <c r="J35" s="1" t="s">
        <v>18</v>
      </c>
      <c r="K35" s="1" t="s">
        <v>35</v>
      </c>
      <c r="L35" s="1" t="s">
        <v>20</v>
      </c>
    </row>
    <row r="36" spans="2:12" x14ac:dyDescent="0.25">
      <c r="B36" s="1" t="s">
        <v>39</v>
      </c>
      <c r="C36" s="1" t="s">
        <v>14</v>
      </c>
      <c r="D36" s="1" t="s">
        <v>54</v>
      </c>
      <c r="E36" s="1" t="s">
        <v>17</v>
      </c>
      <c r="F36" s="1" t="s">
        <v>18</v>
      </c>
      <c r="G36" s="1" t="s">
        <v>16</v>
      </c>
      <c r="H36" s="1" t="s">
        <v>15</v>
      </c>
      <c r="I36" s="1" t="s">
        <v>18</v>
      </c>
      <c r="J36" s="1" t="s">
        <v>18</v>
      </c>
      <c r="K36" s="1" t="s">
        <v>49</v>
      </c>
      <c r="L36" s="1" t="s">
        <v>20</v>
      </c>
    </row>
    <row r="37" spans="2:12" x14ac:dyDescent="0.25">
      <c r="B37" s="1" t="s">
        <v>39</v>
      </c>
      <c r="C37" s="1" t="s">
        <v>14</v>
      </c>
      <c r="D37" s="1" t="s">
        <v>55</v>
      </c>
      <c r="E37" s="1" t="s">
        <v>17</v>
      </c>
      <c r="F37" s="1" t="s">
        <v>18</v>
      </c>
      <c r="G37" s="1" t="s">
        <v>16</v>
      </c>
      <c r="H37" s="1" t="s">
        <v>15</v>
      </c>
      <c r="I37" s="1" t="s">
        <v>18</v>
      </c>
      <c r="J37" s="1" t="s">
        <v>18</v>
      </c>
      <c r="K37" s="1" t="s">
        <v>49</v>
      </c>
      <c r="L37" s="1" t="s">
        <v>20</v>
      </c>
    </row>
    <row r="38" spans="2:12" x14ac:dyDescent="0.25">
      <c r="B38" s="1" t="s">
        <v>39</v>
      </c>
      <c r="C38" s="1" t="s">
        <v>14</v>
      </c>
      <c r="D38" s="1" t="s">
        <v>54</v>
      </c>
      <c r="E38" s="1" t="s">
        <v>17</v>
      </c>
      <c r="F38" s="1" t="s">
        <v>18</v>
      </c>
      <c r="G38" s="1" t="s">
        <v>16</v>
      </c>
      <c r="H38" s="1" t="s">
        <v>15</v>
      </c>
      <c r="I38" s="1" t="s">
        <v>18</v>
      </c>
      <c r="J38" s="1" t="s">
        <v>18</v>
      </c>
      <c r="K38" s="1" t="s">
        <v>49</v>
      </c>
      <c r="L38" s="1" t="s">
        <v>20</v>
      </c>
    </row>
    <row r="39" spans="2:12" x14ac:dyDescent="0.25">
      <c r="B39" s="1" t="s">
        <v>39</v>
      </c>
      <c r="C39" s="1" t="s">
        <v>14</v>
      </c>
      <c r="D39" s="1" t="s">
        <v>52</v>
      </c>
      <c r="E39" s="1" t="s">
        <v>17</v>
      </c>
      <c r="F39" s="1" t="s">
        <v>18</v>
      </c>
      <c r="G39" s="1" t="s">
        <v>16</v>
      </c>
      <c r="H39" s="1" t="s">
        <v>15</v>
      </c>
      <c r="I39" s="1" t="s">
        <v>18</v>
      </c>
      <c r="J39" s="1" t="s">
        <v>18</v>
      </c>
      <c r="K39" s="1" t="s">
        <v>49</v>
      </c>
      <c r="L39" s="1" t="s">
        <v>20</v>
      </c>
    </row>
    <row r="40" spans="2:12" x14ac:dyDescent="0.25">
      <c r="B40" s="1" t="s">
        <v>39</v>
      </c>
      <c r="C40" s="1" t="s">
        <v>14</v>
      </c>
      <c r="D40" s="1" t="s">
        <v>55</v>
      </c>
      <c r="E40" s="1" t="s">
        <v>17</v>
      </c>
      <c r="F40" s="1" t="s">
        <v>18</v>
      </c>
      <c r="G40" s="1" t="s">
        <v>16</v>
      </c>
      <c r="H40" s="1" t="s">
        <v>15</v>
      </c>
      <c r="I40" s="1" t="s">
        <v>18</v>
      </c>
      <c r="J40" s="1" t="s">
        <v>18</v>
      </c>
      <c r="K40" s="1" t="s">
        <v>49</v>
      </c>
      <c r="L40" s="1" t="s">
        <v>20</v>
      </c>
    </row>
    <row r="41" spans="2:12" x14ac:dyDescent="0.25">
      <c r="B41" s="1" t="s">
        <v>39</v>
      </c>
      <c r="C41" s="1" t="s">
        <v>14</v>
      </c>
      <c r="D41" s="1" t="s">
        <v>54</v>
      </c>
      <c r="E41" s="1" t="s">
        <v>17</v>
      </c>
      <c r="F41" s="1" t="s">
        <v>18</v>
      </c>
      <c r="G41" s="1" t="s">
        <v>16</v>
      </c>
      <c r="H41" s="1" t="s">
        <v>15</v>
      </c>
      <c r="I41" s="1" t="s">
        <v>18</v>
      </c>
      <c r="J41" s="1" t="s">
        <v>18</v>
      </c>
      <c r="K41" s="1" t="s">
        <v>49</v>
      </c>
      <c r="L41" s="1" t="s">
        <v>20</v>
      </c>
    </row>
    <row r="42" spans="2:12" x14ac:dyDescent="0.25">
      <c r="B42" s="1" t="s">
        <v>39</v>
      </c>
      <c r="C42" s="1" t="s">
        <v>14</v>
      </c>
      <c r="D42" s="1" t="s">
        <v>52</v>
      </c>
      <c r="E42" s="1" t="s">
        <v>17</v>
      </c>
      <c r="F42" s="1" t="s">
        <v>18</v>
      </c>
      <c r="G42" s="1" t="s">
        <v>16</v>
      </c>
      <c r="H42" s="1" t="s">
        <v>15</v>
      </c>
      <c r="I42" s="1" t="s">
        <v>18</v>
      </c>
      <c r="J42" s="1" t="s">
        <v>18</v>
      </c>
      <c r="K42" s="1" t="s">
        <v>35</v>
      </c>
      <c r="L42" s="1" t="s">
        <v>20</v>
      </c>
    </row>
    <row r="43" spans="2:12" x14ac:dyDescent="0.25">
      <c r="B43" s="1" t="s">
        <v>39</v>
      </c>
      <c r="C43" s="1" t="s">
        <v>14</v>
      </c>
      <c r="D43" s="1" t="s">
        <v>55</v>
      </c>
      <c r="E43" s="1" t="s">
        <v>17</v>
      </c>
      <c r="F43" s="1" t="s">
        <v>18</v>
      </c>
      <c r="G43" s="1" t="s">
        <v>16</v>
      </c>
      <c r="H43" s="1" t="s">
        <v>17</v>
      </c>
      <c r="I43" s="1" t="s">
        <v>18</v>
      </c>
      <c r="J43" s="1" t="s">
        <v>18</v>
      </c>
      <c r="K43" s="1" t="s">
        <v>35</v>
      </c>
      <c r="L43" s="1" t="s">
        <v>20</v>
      </c>
    </row>
    <row r="44" spans="2:12" x14ac:dyDescent="0.25">
      <c r="B44" s="1" t="s">
        <v>39</v>
      </c>
      <c r="C44" s="1" t="s">
        <v>14</v>
      </c>
      <c r="D44" s="1" t="s">
        <v>52</v>
      </c>
      <c r="E44" s="1" t="s">
        <v>17</v>
      </c>
      <c r="F44" s="1" t="s">
        <v>18</v>
      </c>
      <c r="G44" s="1" t="s">
        <v>16</v>
      </c>
      <c r="H44" s="1" t="s">
        <v>15</v>
      </c>
      <c r="I44" s="1" t="s">
        <v>18</v>
      </c>
      <c r="J44" s="1" t="s">
        <v>18</v>
      </c>
      <c r="K44" s="1" t="s">
        <v>49</v>
      </c>
      <c r="L44" s="1" t="s">
        <v>20</v>
      </c>
    </row>
    <row r="45" spans="2:12" x14ac:dyDescent="0.25">
      <c r="B45" s="1" t="s">
        <v>39</v>
      </c>
      <c r="C45" s="1" t="s">
        <v>59</v>
      </c>
      <c r="D45" s="1" t="s">
        <v>52</v>
      </c>
      <c r="E45" s="1" t="s">
        <v>17</v>
      </c>
      <c r="F45" s="1" t="s">
        <v>18</v>
      </c>
      <c r="G45" s="1" t="s">
        <v>16</v>
      </c>
      <c r="H45" s="1" t="s">
        <v>17</v>
      </c>
      <c r="I45" s="1" t="s">
        <v>18</v>
      </c>
      <c r="J45" s="1" t="s">
        <v>18</v>
      </c>
      <c r="K45" s="1" t="s">
        <v>49</v>
      </c>
      <c r="L45" s="1" t="s">
        <v>20</v>
      </c>
    </row>
    <row r="46" spans="2:12" x14ac:dyDescent="0.25">
      <c r="B46" s="1" t="s">
        <v>39</v>
      </c>
      <c r="C46" s="1" t="s">
        <v>14</v>
      </c>
      <c r="D46" s="1" t="s">
        <v>52</v>
      </c>
      <c r="E46" s="1" t="s">
        <v>17</v>
      </c>
      <c r="F46" s="1" t="s">
        <v>18</v>
      </c>
      <c r="G46" s="1" t="s">
        <v>16</v>
      </c>
      <c r="H46" s="1" t="s">
        <v>17</v>
      </c>
      <c r="I46" s="1" t="s">
        <v>18</v>
      </c>
      <c r="J46" s="1" t="s">
        <v>18</v>
      </c>
      <c r="K46" s="1" t="s">
        <v>35</v>
      </c>
      <c r="L46" s="1" t="s">
        <v>20</v>
      </c>
    </row>
    <row r="47" spans="2:12" x14ac:dyDescent="0.25">
      <c r="B47" s="1" t="s">
        <v>39</v>
      </c>
      <c r="C47" s="1" t="s">
        <v>14</v>
      </c>
      <c r="D47" s="1" t="s">
        <v>54</v>
      </c>
      <c r="E47" s="1" t="s">
        <v>17</v>
      </c>
      <c r="F47" s="1" t="s">
        <v>18</v>
      </c>
      <c r="G47" s="1" t="s">
        <v>16</v>
      </c>
      <c r="H47" s="1" t="s">
        <v>15</v>
      </c>
      <c r="I47" s="1" t="s">
        <v>18</v>
      </c>
      <c r="J47" s="1" t="s">
        <v>18</v>
      </c>
      <c r="K47" s="1" t="s">
        <v>35</v>
      </c>
      <c r="L47" s="1" t="s">
        <v>20</v>
      </c>
    </row>
    <row r="48" spans="2:12" x14ac:dyDescent="0.25">
      <c r="B48" s="1" t="s">
        <v>39</v>
      </c>
      <c r="C48" s="1" t="s">
        <v>14</v>
      </c>
      <c r="D48" s="1" t="s">
        <v>54</v>
      </c>
      <c r="E48" s="1" t="s">
        <v>17</v>
      </c>
      <c r="F48" s="1" t="s">
        <v>18</v>
      </c>
      <c r="G48" s="1" t="s">
        <v>16</v>
      </c>
      <c r="H48" s="1" t="s">
        <v>17</v>
      </c>
      <c r="I48" s="1" t="s">
        <v>18</v>
      </c>
      <c r="J48" s="1" t="s">
        <v>18</v>
      </c>
      <c r="K48" s="1" t="s">
        <v>35</v>
      </c>
      <c r="L48" s="1" t="s">
        <v>24</v>
      </c>
    </row>
    <row r="49" spans="2:12" x14ac:dyDescent="0.25">
      <c r="B49" s="1" t="s">
        <v>39</v>
      </c>
      <c r="C49" s="1" t="s">
        <v>59</v>
      </c>
      <c r="D49" s="1" t="s">
        <v>52</v>
      </c>
      <c r="E49" s="1" t="s">
        <v>17</v>
      </c>
      <c r="F49" s="1" t="s">
        <v>18</v>
      </c>
      <c r="G49" s="1" t="s">
        <v>16</v>
      </c>
      <c r="H49" s="1" t="s">
        <v>15</v>
      </c>
      <c r="I49" s="1" t="s">
        <v>18</v>
      </c>
      <c r="J49" s="1" t="s">
        <v>18</v>
      </c>
      <c r="K49" s="1" t="s">
        <v>49</v>
      </c>
      <c r="L49" s="1" t="s">
        <v>24</v>
      </c>
    </row>
    <row r="50" spans="2:12" x14ac:dyDescent="0.25">
      <c r="B50" s="1" t="s">
        <v>39</v>
      </c>
      <c r="C50" s="1" t="s">
        <v>59</v>
      </c>
      <c r="D50" s="1" t="s">
        <v>54</v>
      </c>
      <c r="E50" s="1" t="s">
        <v>17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18</v>
      </c>
      <c r="K50" s="1" t="s">
        <v>34</v>
      </c>
      <c r="L50" s="1" t="s">
        <v>24</v>
      </c>
    </row>
    <row r="51" spans="2:12" x14ac:dyDescent="0.25">
      <c r="B51" s="1" t="s">
        <v>39</v>
      </c>
      <c r="C51" s="1" t="s">
        <v>14</v>
      </c>
      <c r="D51" s="1" t="s">
        <v>54</v>
      </c>
      <c r="E51" s="1" t="s">
        <v>15</v>
      </c>
      <c r="F51" s="1" t="s">
        <v>18</v>
      </c>
      <c r="G51" s="1" t="s">
        <v>16</v>
      </c>
      <c r="H51" s="1" t="s">
        <v>15</v>
      </c>
      <c r="I51" s="1" t="s">
        <v>18</v>
      </c>
      <c r="J51" s="1" t="s">
        <v>18</v>
      </c>
      <c r="K51" s="1" t="s">
        <v>34</v>
      </c>
      <c r="L51" s="1" t="s">
        <v>20</v>
      </c>
    </row>
    <row r="52" spans="2:12" x14ac:dyDescent="0.25">
      <c r="B52" s="1" t="s">
        <v>39</v>
      </c>
      <c r="C52" s="1" t="s">
        <v>14</v>
      </c>
      <c r="D52" s="1" t="s">
        <v>54</v>
      </c>
      <c r="E52" s="1" t="s">
        <v>17</v>
      </c>
      <c r="F52" s="1" t="s">
        <v>18</v>
      </c>
      <c r="G52" s="1" t="s">
        <v>16</v>
      </c>
      <c r="H52" s="1" t="s">
        <v>15</v>
      </c>
      <c r="I52" s="1" t="s">
        <v>18</v>
      </c>
      <c r="J52" s="1" t="s">
        <v>18</v>
      </c>
      <c r="K52" s="1" t="s">
        <v>34</v>
      </c>
      <c r="L52" s="1" t="s">
        <v>20</v>
      </c>
    </row>
    <row r="53" spans="2:12" x14ac:dyDescent="0.25">
      <c r="B53" s="1" t="s">
        <v>39</v>
      </c>
      <c r="C53" s="1" t="s">
        <v>14</v>
      </c>
      <c r="D53" s="1" t="s">
        <v>54</v>
      </c>
      <c r="E53" s="1" t="s">
        <v>17</v>
      </c>
      <c r="F53" s="1" t="s">
        <v>18</v>
      </c>
      <c r="G53" s="1" t="s">
        <v>16</v>
      </c>
      <c r="H53" s="1" t="s">
        <v>15</v>
      </c>
      <c r="I53" s="1" t="s">
        <v>18</v>
      </c>
      <c r="J53" s="1" t="s">
        <v>18</v>
      </c>
      <c r="K53" s="1" t="s">
        <v>34</v>
      </c>
      <c r="L53" s="1" t="s">
        <v>24</v>
      </c>
    </row>
    <row r="54" spans="2:12" x14ac:dyDescent="0.25">
      <c r="B54" s="1" t="s">
        <v>39</v>
      </c>
      <c r="C54" s="1" t="s">
        <v>14</v>
      </c>
      <c r="D54" s="1" t="s">
        <v>54</v>
      </c>
      <c r="E54" s="1" t="s">
        <v>17</v>
      </c>
      <c r="F54" s="1" t="s">
        <v>18</v>
      </c>
      <c r="G54" s="1" t="s">
        <v>16</v>
      </c>
      <c r="H54" s="1" t="s">
        <v>15</v>
      </c>
      <c r="I54" s="1" t="s">
        <v>18</v>
      </c>
      <c r="J54" s="1" t="s">
        <v>18</v>
      </c>
      <c r="K54" s="1" t="s">
        <v>34</v>
      </c>
      <c r="L54" s="1" t="s">
        <v>20</v>
      </c>
    </row>
    <row r="55" spans="2:12" x14ac:dyDescent="0.25">
      <c r="B55" s="1" t="s">
        <v>39</v>
      </c>
      <c r="C55" s="1" t="s">
        <v>14</v>
      </c>
      <c r="D55" s="1" t="s">
        <v>54</v>
      </c>
      <c r="E55" s="1" t="s">
        <v>15</v>
      </c>
      <c r="F55" s="1" t="s">
        <v>18</v>
      </c>
      <c r="G55" s="1" t="s">
        <v>16</v>
      </c>
      <c r="H55" s="1" t="s">
        <v>15</v>
      </c>
      <c r="I55" s="1" t="s">
        <v>18</v>
      </c>
      <c r="J55" s="1" t="s">
        <v>18</v>
      </c>
      <c r="K55" s="1" t="s">
        <v>34</v>
      </c>
      <c r="L55" s="1" t="s">
        <v>20</v>
      </c>
    </row>
    <row r="56" spans="2:12" x14ac:dyDescent="0.25">
      <c r="B56" s="1" t="s">
        <v>39</v>
      </c>
      <c r="C56" s="1" t="s">
        <v>14</v>
      </c>
      <c r="D56" s="1" t="s">
        <v>52</v>
      </c>
      <c r="E56" s="1" t="s">
        <v>17</v>
      </c>
      <c r="F56" s="1" t="s">
        <v>18</v>
      </c>
      <c r="G56" s="1" t="s">
        <v>16</v>
      </c>
      <c r="H56" s="1" t="s">
        <v>15</v>
      </c>
      <c r="I56" s="1" t="s">
        <v>18</v>
      </c>
      <c r="J56" s="1" t="s">
        <v>18</v>
      </c>
      <c r="K56" s="1" t="s">
        <v>34</v>
      </c>
      <c r="L56" s="1" t="s">
        <v>20</v>
      </c>
    </row>
    <row r="57" spans="2:12" x14ac:dyDescent="0.25">
      <c r="B57" s="1" t="s">
        <v>39</v>
      </c>
      <c r="C57" s="1" t="s">
        <v>14</v>
      </c>
      <c r="D57" s="1" t="s">
        <v>54</v>
      </c>
      <c r="E57" s="1" t="s">
        <v>17</v>
      </c>
      <c r="F57" s="1" t="s">
        <v>18</v>
      </c>
      <c r="G57" s="1" t="s">
        <v>16</v>
      </c>
      <c r="H57" s="1" t="s">
        <v>15</v>
      </c>
      <c r="I57" s="1" t="s">
        <v>18</v>
      </c>
      <c r="J57" s="1" t="s">
        <v>18</v>
      </c>
      <c r="K57" s="1" t="s">
        <v>34</v>
      </c>
      <c r="L57" s="1" t="s">
        <v>20</v>
      </c>
    </row>
    <row r="58" spans="2:12" x14ac:dyDescent="0.25">
      <c r="B58" s="1" t="s">
        <v>39</v>
      </c>
      <c r="C58" s="1" t="s">
        <v>14</v>
      </c>
      <c r="D58" s="1" t="s">
        <v>52</v>
      </c>
      <c r="E58" s="1" t="s">
        <v>17</v>
      </c>
      <c r="F58" s="1" t="s">
        <v>18</v>
      </c>
      <c r="G58" s="1" t="s">
        <v>16</v>
      </c>
      <c r="H58" s="1" t="s">
        <v>15</v>
      </c>
      <c r="I58" s="1" t="s">
        <v>18</v>
      </c>
      <c r="J58" s="1" t="s">
        <v>18</v>
      </c>
      <c r="K58" s="1" t="s">
        <v>49</v>
      </c>
      <c r="L58" s="1" t="s">
        <v>20</v>
      </c>
    </row>
    <row r="59" spans="2:12" x14ac:dyDescent="0.25">
      <c r="B59" s="1" t="s">
        <v>39</v>
      </c>
      <c r="C59" s="1" t="s">
        <v>14</v>
      </c>
      <c r="D59" s="1" t="s">
        <v>52</v>
      </c>
      <c r="E59" s="1" t="s">
        <v>17</v>
      </c>
      <c r="F59" s="1" t="s">
        <v>18</v>
      </c>
      <c r="G59" s="1" t="s">
        <v>16</v>
      </c>
      <c r="H59" s="1" t="s">
        <v>15</v>
      </c>
      <c r="I59" s="1" t="s">
        <v>18</v>
      </c>
      <c r="J59" s="1" t="s">
        <v>18</v>
      </c>
      <c r="K59" s="1" t="s">
        <v>34</v>
      </c>
      <c r="L59" s="1" t="s">
        <v>20</v>
      </c>
    </row>
    <row r="60" spans="2:12" x14ac:dyDescent="0.25">
      <c r="B60" s="1" t="s">
        <v>39</v>
      </c>
      <c r="C60" s="1" t="s">
        <v>14</v>
      </c>
      <c r="D60" s="1" t="s">
        <v>52</v>
      </c>
      <c r="E60" s="1" t="s">
        <v>15</v>
      </c>
      <c r="F60" s="1" t="s">
        <v>18</v>
      </c>
      <c r="G60" s="1" t="s">
        <v>16</v>
      </c>
      <c r="H60" s="1" t="s">
        <v>15</v>
      </c>
      <c r="I60" s="1" t="s">
        <v>18</v>
      </c>
      <c r="J60" s="1" t="s">
        <v>18</v>
      </c>
      <c r="K60" s="1" t="s">
        <v>34</v>
      </c>
      <c r="L60" s="1" t="s">
        <v>20</v>
      </c>
    </row>
    <row r="61" spans="2:12" x14ac:dyDescent="0.25">
      <c r="B61" s="1" t="s">
        <v>39</v>
      </c>
      <c r="C61" s="1" t="s">
        <v>14</v>
      </c>
      <c r="D61" s="1" t="s">
        <v>54</v>
      </c>
      <c r="E61" s="1" t="s">
        <v>17</v>
      </c>
      <c r="F61" s="1" t="s">
        <v>18</v>
      </c>
      <c r="G61" s="1" t="s">
        <v>16</v>
      </c>
      <c r="H61" s="1" t="s">
        <v>15</v>
      </c>
      <c r="I61" s="1" t="s">
        <v>18</v>
      </c>
      <c r="J61" s="1" t="s">
        <v>18</v>
      </c>
      <c r="K61" s="1" t="s">
        <v>34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C9B2-FBDA-44DA-9799-EE53CD0A1E02}">
  <dimension ref="B1:L62"/>
  <sheetViews>
    <sheetView workbookViewId="0">
      <selection activeCell="H13" sqref="H13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21</v>
      </c>
      <c r="C2" s="1" t="s">
        <v>14</v>
      </c>
      <c r="D2" s="1" t="s">
        <v>50</v>
      </c>
      <c r="E2" s="1" t="s">
        <v>18</v>
      </c>
      <c r="F2" s="1" t="s">
        <v>18</v>
      </c>
      <c r="G2" s="1" t="s">
        <v>16</v>
      </c>
      <c r="H2" s="1" t="s">
        <v>15</v>
      </c>
      <c r="I2" s="1" t="s">
        <v>16</v>
      </c>
      <c r="J2" s="1" t="s">
        <v>18</v>
      </c>
      <c r="K2" s="1" t="s">
        <v>35</v>
      </c>
      <c r="L2" s="1" t="s">
        <v>20</v>
      </c>
    </row>
    <row r="3" spans="2:12" x14ac:dyDescent="0.25">
      <c r="B3" s="1" t="s">
        <v>21</v>
      </c>
      <c r="C3" s="1" t="s">
        <v>59</v>
      </c>
      <c r="D3" s="1" t="s">
        <v>60</v>
      </c>
      <c r="E3" s="1" t="s">
        <v>18</v>
      </c>
      <c r="F3" s="1" t="s">
        <v>18</v>
      </c>
      <c r="G3" s="1" t="s">
        <v>16</v>
      </c>
      <c r="H3" s="1" t="s">
        <v>15</v>
      </c>
      <c r="I3" s="1" t="s">
        <v>18</v>
      </c>
      <c r="J3" s="1" t="s">
        <v>18</v>
      </c>
      <c r="K3" s="1" t="s">
        <v>40</v>
      </c>
      <c r="L3" s="1" t="s">
        <v>24</v>
      </c>
    </row>
    <row r="4" spans="2:12" x14ac:dyDescent="0.25">
      <c r="B4" s="1" t="s">
        <v>39</v>
      </c>
      <c r="C4" s="1" t="s">
        <v>14</v>
      </c>
      <c r="D4" s="1" t="s">
        <v>52</v>
      </c>
      <c r="E4" s="1" t="s">
        <v>18</v>
      </c>
      <c r="F4" s="1" t="s">
        <v>18</v>
      </c>
      <c r="G4" s="1" t="s">
        <v>16</v>
      </c>
      <c r="H4" s="1" t="s">
        <v>15</v>
      </c>
      <c r="I4" s="1" t="s">
        <v>18</v>
      </c>
      <c r="J4" s="1" t="s">
        <v>18</v>
      </c>
      <c r="K4" s="1" t="s">
        <v>40</v>
      </c>
      <c r="L4" s="1" t="s">
        <v>20</v>
      </c>
    </row>
    <row r="5" spans="2:12" x14ac:dyDescent="0.25">
      <c r="B5" s="1" t="s">
        <v>39</v>
      </c>
      <c r="C5" s="1" t="s">
        <v>14</v>
      </c>
      <c r="D5" s="1" t="s">
        <v>52</v>
      </c>
      <c r="E5" s="1" t="s">
        <v>18</v>
      </c>
      <c r="F5" s="1" t="s">
        <v>15</v>
      </c>
      <c r="G5" s="1" t="s">
        <v>16</v>
      </c>
      <c r="H5" s="1" t="s">
        <v>15</v>
      </c>
      <c r="I5" s="1" t="s">
        <v>18</v>
      </c>
      <c r="J5" s="1" t="s">
        <v>18</v>
      </c>
      <c r="K5" s="1" t="s">
        <v>40</v>
      </c>
      <c r="L5" s="1" t="s">
        <v>24</v>
      </c>
    </row>
    <row r="6" spans="2:12" x14ac:dyDescent="0.25">
      <c r="B6" s="1" t="s">
        <v>21</v>
      </c>
      <c r="C6" s="1" t="s">
        <v>14</v>
      </c>
      <c r="D6" s="1" t="s">
        <v>52</v>
      </c>
      <c r="E6" s="1" t="s">
        <v>18</v>
      </c>
      <c r="F6" s="1" t="s">
        <v>15</v>
      </c>
      <c r="G6" s="1" t="s">
        <v>16</v>
      </c>
      <c r="H6" s="1" t="s">
        <v>15</v>
      </c>
      <c r="I6" s="1" t="s">
        <v>18</v>
      </c>
      <c r="J6" s="1" t="s">
        <v>18</v>
      </c>
      <c r="K6" s="1" t="s">
        <v>38</v>
      </c>
      <c r="L6" s="1" t="s">
        <v>24</v>
      </c>
    </row>
    <row r="7" spans="2:12" x14ac:dyDescent="0.25">
      <c r="B7" s="1" t="s">
        <v>21</v>
      </c>
      <c r="C7" s="1" t="s">
        <v>14</v>
      </c>
      <c r="D7" s="1" t="s">
        <v>52</v>
      </c>
      <c r="E7" s="1" t="s">
        <v>18</v>
      </c>
      <c r="F7" s="1" t="s">
        <v>18</v>
      </c>
      <c r="G7" s="1" t="s">
        <v>16</v>
      </c>
      <c r="H7" s="1" t="s">
        <v>15</v>
      </c>
      <c r="I7" s="1" t="s">
        <v>18</v>
      </c>
      <c r="J7" s="1" t="s">
        <v>18</v>
      </c>
      <c r="K7" s="1" t="s">
        <v>35</v>
      </c>
      <c r="L7" s="1" t="s">
        <v>20</v>
      </c>
    </row>
    <row r="8" spans="2:12" x14ac:dyDescent="0.25">
      <c r="B8" s="1" t="s">
        <v>39</v>
      </c>
      <c r="C8" s="1" t="s">
        <v>14</v>
      </c>
      <c r="D8" s="1" t="s">
        <v>52</v>
      </c>
      <c r="E8" s="1" t="s">
        <v>18</v>
      </c>
      <c r="F8" s="1" t="s">
        <v>18</v>
      </c>
      <c r="G8" s="1" t="s">
        <v>16</v>
      </c>
      <c r="H8" s="1" t="s">
        <v>15</v>
      </c>
      <c r="I8" s="1" t="s">
        <v>18</v>
      </c>
      <c r="J8" s="1" t="s">
        <v>18</v>
      </c>
      <c r="K8" s="1" t="s">
        <v>35</v>
      </c>
      <c r="L8" s="1" t="s">
        <v>24</v>
      </c>
    </row>
    <row r="9" spans="2:12" x14ac:dyDescent="0.25">
      <c r="B9" s="1" t="s">
        <v>39</v>
      </c>
      <c r="C9" s="1" t="s">
        <v>14</v>
      </c>
      <c r="D9" s="1" t="s">
        <v>52</v>
      </c>
      <c r="E9" s="1" t="s">
        <v>18</v>
      </c>
      <c r="F9" s="1" t="s">
        <v>18</v>
      </c>
      <c r="G9" s="1" t="s">
        <v>16</v>
      </c>
      <c r="H9" s="1" t="s">
        <v>15</v>
      </c>
      <c r="I9" s="1" t="s">
        <v>18</v>
      </c>
      <c r="J9" s="1" t="s">
        <v>18</v>
      </c>
      <c r="K9" s="1" t="s">
        <v>35</v>
      </c>
      <c r="L9" s="1" t="s">
        <v>24</v>
      </c>
    </row>
    <row r="10" spans="2:12" x14ac:dyDescent="0.25">
      <c r="B10" s="1" t="s">
        <v>39</v>
      </c>
      <c r="C10" s="1" t="s">
        <v>59</v>
      </c>
      <c r="D10" s="1" t="s">
        <v>52</v>
      </c>
      <c r="E10" s="1" t="s">
        <v>18</v>
      </c>
      <c r="F10" s="1" t="s">
        <v>18</v>
      </c>
      <c r="G10" s="1" t="s">
        <v>16</v>
      </c>
      <c r="H10" s="1" t="s">
        <v>15</v>
      </c>
      <c r="I10" s="1" t="s">
        <v>18</v>
      </c>
      <c r="J10" s="1" t="s">
        <v>18</v>
      </c>
      <c r="K10" s="1" t="s">
        <v>41</v>
      </c>
      <c r="L10" s="1" t="s">
        <v>24</v>
      </c>
    </row>
    <row r="11" spans="2:12" x14ac:dyDescent="0.25">
      <c r="B11" s="1" t="s">
        <v>39</v>
      </c>
      <c r="C11" s="1" t="s">
        <v>59</v>
      </c>
      <c r="D11" s="1" t="s">
        <v>52</v>
      </c>
      <c r="E11" s="1" t="s">
        <v>18</v>
      </c>
      <c r="F11" s="1" t="s">
        <v>18</v>
      </c>
      <c r="G11" s="1" t="s">
        <v>16</v>
      </c>
      <c r="H11" s="1" t="s">
        <v>15</v>
      </c>
      <c r="I11" s="1" t="s">
        <v>18</v>
      </c>
      <c r="J11" s="1" t="s">
        <v>18</v>
      </c>
      <c r="K11" s="1" t="s">
        <v>37</v>
      </c>
      <c r="L11" s="1" t="s">
        <v>24</v>
      </c>
    </row>
    <row r="12" spans="2:12" x14ac:dyDescent="0.25">
      <c r="B12" s="1" t="s">
        <v>39</v>
      </c>
      <c r="C12" s="1" t="s">
        <v>59</v>
      </c>
      <c r="D12" s="1" t="s">
        <v>52</v>
      </c>
      <c r="E12" s="1" t="s">
        <v>18</v>
      </c>
      <c r="F12" s="1" t="s">
        <v>18</v>
      </c>
      <c r="G12" s="1" t="s">
        <v>16</v>
      </c>
      <c r="H12" s="1" t="s">
        <v>15</v>
      </c>
      <c r="I12" s="1" t="s">
        <v>18</v>
      </c>
      <c r="J12" s="1" t="s">
        <v>18</v>
      </c>
      <c r="K12" s="1" t="s">
        <v>38</v>
      </c>
      <c r="L12" s="1" t="s">
        <v>24</v>
      </c>
    </row>
    <row r="13" spans="2:12" x14ac:dyDescent="0.25">
      <c r="B13" s="1" t="s">
        <v>39</v>
      </c>
      <c r="C13" s="1" t="s">
        <v>59</v>
      </c>
      <c r="D13" s="1" t="s">
        <v>52</v>
      </c>
      <c r="E13" s="1" t="s">
        <v>18</v>
      </c>
      <c r="F13" s="1" t="s">
        <v>18</v>
      </c>
      <c r="G13" s="1" t="s">
        <v>16</v>
      </c>
      <c r="H13" s="1" t="s">
        <v>15</v>
      </c>
      <c r="I13" s="1" t="s">
        <v>18</v>
      </c>
      <c r="J13" s="1" t="s">
        <v>18</v>
      </c>
      <c r="K13" s="1" t="s">
        <v>40</v>
      </c>
      <c r="L13" s="1" t="s">
        <v>24</v>
      </c>
    </row>
    <row r="14" spans="2:12" x14ac:dyDescent="0.25">
      <c r="B14" s="1" t="s">
        <v>39</v>
      </c>
      <c r="C14" s="1" t="s">
        <v>59</v>
      </c>
      <c r="D14" s="1" t="s">
        <v>52</v>
      </c>
      <c r="E14" s="1" t="s">
        <v>18</v>
      </c>
      <c r="F14" s="1" t="s">
        <v>18</v>
      </c>
      <c r="G14" s="1" t="s">
        <v>16</v>
      </c>
      <c r="H14" s="1" t="s">
        <v>15</v>
      </c>
      <c r="I14" s="1" t="s">
        <v>18</v>
      </c>
      <c r="J14" s="1" t="s">
        <v>18</v>
      </c>
      <c r="K14" s="1" t="s">
        <v>40</v>
      </c>
      <c r="L14" s="1" t="s">
        <v>24</v>
      </c>
    </row>
    <row r="15" spans="2:12" x14ac:dyDescent="0.25">
      <c r="B15" s="1" t="s">
        <v>39</v>
      </c>
      <c r="C15" s="1" t="s">
        <v>59</v>
      </c>
      <c r="D15" s="1" t="s">
        <v>52</v>
      </c>
      <c r="E15" s="1" t="s">
        <v>18</v>
      </c>
      <c r="F15" s="1" t="s">
        <v>18</v>
      </c>
      <c r="G15" s="1" t="s">
        <v>16</v>
      </c>
      <c r="H15" s="1" t="s">
        <v>15</v>
      </c>
      <c r="I15" s="1" t="s">
        <v>18</v>
      </c>
      <c r="J15" s="1" t="s">
        <v>18</v>
      </c>
      <c r="K15" s="1" t="s">
        <v>40</v>
      </c>
      <c r="L15" s="1" t="s">
        <v>24</v>
      </c>
    </row>
    <row r="16" spans="2:12" x14ac:dyDescent="0.25">
      <c r="B16" s="1" t="s">
        <v>39</v>
      </c>
      <c r="C16" s="1" t="s">
        <v>59</v>
      </c>
      <c r="D16" s="1" t="s">
        <v>52</v>
      </c>
      <c r="E16" s="1" t="s">
        <v>18</v>
      </c>
      <c r="F16" s="1" t="s">
        <v>18</v>
      </c>
      <c r="G16" s="1" t="s">
        <v>16</v>
      </c>
      <c r="H16" s="1" t="s">
        <v>15</v>
      </c>
      <c r="I16" s="1" t="s">
        <v>18</v>
      </c>
      <c r="J16" s="1" t="s">
        <v>18</v>
      </c>
      <c r="K16" s="1" t="s">
        <v>38</v>
      </c>
      <c r="L16" s="1" t="s">
        <v>24</v>
      </c>
    </row>
    <row r="17" spans="2:12" x14ac:dyDescent="0.25">
      <c r="B17" s="1" t="s">
        <v>39</v>
      </c>
      <c r="C17" s="1" t="s">
        <v>59</v>
      </c>
      <c r="D17" s="1" t="s">
        <v>52</v>
      </c>
      <c r="E17" s="1" t="s">
        <v>18</v>
      </c>
      <c r="F17" s="1" t="s">
        <v>15</v>
      </c>
      <c r="G17" s="1" t="s">
        <v>16</v>
      </c>
      <c r="H17" s="1" t="s">
        <v>15</v>
      </c>
      <c r="I17" s="1" t="s">
        <v>18</v>
      </c>
      <c r="J17" s="1" t="s">
        <v>18</v>
      </c>
      <c r="K17" s="1" t="s">
        <v>40</v>
      </c>
      <c r="L17" s="1" t="s">
        <v>24</v>
      </c>
    </row>
    <row r="18" spans="2:12" x14ac:dyDescent="0.25">
      <c r="B18" s="1" t="s">
        <v>39</v>
      </c>
      <c r="C18" s="1" t="s">
        <v>59</v>
      </c>
      <c r="D18" s="1" t="s">
        <v>52</v>
      </c>
      <c r="E18" s="1" t="s">
        <v>18</v>
      </c>
      <c r="F18" s="1" t="s">
        <v>18</v>
      </c>
      <c r="G18" s="1" t="s">
        <v>16</v>
      </c>
      <c r="H18" s="1" t="s">
        <v>15</v>
      </c>
      <c r="I18" s="1" t="s">
        <v>18</v>
      </c>
      <c r="J18" s="1" t="s">
        <v>18</v>
      </c>
      <c r="K18" s="1" t="s">
        <v>40</v>
      </c>
      <c r="L18" s="1" t="s">
        <v>24</v>
      </c>
    </row>
    <row r="19" spans="2:12" x14ac:dyDescent="0.25">
      <c r="B19" s="1" t="s">
        <v>39</v>
      </c>
      <c r="C19" s="1" t="s">
        <v>59</v>
      </c>
      <c r="D19" s="1" t="s">
        <v>52</v>
      </c>
      <c r="E19" s="1" t="s">
        <v>18</v>
      </c>
      <c r="F19" s="1" t="s">
        <v>18</v>
      </c>
      <c r="G19" s="1" t="s">
        <v>33</v>
      </c>
      <c r="H19" s="1" t="s">
        <v>15</v>
      </c>
      <c r="I19" s="1" t="s">
        <v>18</v>
      </c>
      <c r="J19" s="1" t="s">
        <v>18</v>
      </c>
      <c r="K19" s="1" t="s">
        <v>38</v>
      </c>
      <c r="L19" s="1" t="s">
        <v>20</v>
      </c>
    </row>
    <row r="20" spans="2:12" x14ac:dyDescent="0.25">
      <c r="B20" s="1" t="s">
        <v>39</v>
      </c>
      <c r="C20" s="1" t="s">
        <v>59</v>
      </c>
      <c r="D20" s="1" t="s">
        <v>52</v>
      </c>
      <c r="E20" s="1" t="s">
        <v>18</v>
      </c>
      <c r="F20" s="1" t="s">
        <v>18</v>
      </c>
      <c r="G20" s="1" t="s">
        <v>33</v>
      </c>
      <c r="H20" s="1" t="s">
        <v>15</v>
      </c>
      <c r="I20" s="1" t="s">
        <v>18</v>
      </c>
      <c r="J20" s="1" t="s">
        <v>18</v>
      </c>
      <c r="K20" s="1" t="s">
        <v>38</v>
      </c>
      <c r="L20" s="1" t="s">
        <v>20</v>
      </c>
    </row>
    <row r="21" spans="2:12" x14ac:dyDescent="0.25">
      <c r="B21" s="1" t="s">
        <v>39</v>
      </c>
      <c r="C21" s="1" t="s">
        <v>59</v>
      </c>
      <c r="D21" s="1" t="s">
        <v>52</v>
      </c>
      <c r="E21" s="1" t="s">
        <v>18</v>
      </c>
      <c r="F21" s="1" t="s">
        <v>18</v>
      </c>
      <c r="G21" s="1" t="s">
        <v>16</v>
      </c>
      <c r="H21" s="1" t="s">
        <v>15</v>
      </c>
      <c r="I21" s="1" t="s">
        <v>18</v>
      </c>
      <c r="J21" s="1" t="s">
        <v>18</v>
      </c>
      <c r="K21" s="1" t="s">
        <v>40</v>
      </c>
      <c r="L21" s="1" t="s">
        <v>20</v>
      </c>
    </row>
    <row r="22" spans="2:12" x14ac:dyDescent="0.25">
      <c r="B22" s="1" t="s">
        <v>39</v>
      </c>
      <c r="C22" s="1" t="s">
        <v>59</v>
      </c>
      <c r="D22" s="1" t="s">
        <v>52</v>
      </c>
      <c r="E22" s="1" t="s">
        <v>18</v>
      </c>
      <c r="F22" s="1" t="s">
        <v>18</v>
      </c>
      <c r="G22" s="1" t="s">
        <v>16</v>
      </c>
      <c r="H22" s="1" t="s">
        <v>15</v>
      </c>
      <c r="I22" s="1" t="s">
        <v>18</v>
      </c>
      <c r="J22" s="1" t="s">
        <v>18</v>
      </c>
      <c r="K22" s="1" t="s">
        <v>40</v>
      </c>
      <c r="L22" s="1" t="s">
        <v>20</v>
      </c>
    </row>
    <row r="23" spans="2:12" x14ac:dyDescent="0.25">
      <c r="B23" s="1" t="s">
        <v>39</v>
      </c>
      <c r="C23" s="1" t="s">
        <v>59</v>
      </c>
      <c r="D23" s="1" t="s">
        <v>52</v>
      </c>
      <c r="E23" s="1" t="s">
        <v>18</v>
      </c>
      <c r="F23" s="1" t="s">
        <v>18</v>
      </c>
      <c r="G23" s="1" t="s">
        <v>16</v>
      </c>
      <c r="H23" s="1" t="s">
        <v>15</v>
      </c>
      <c r="I23" s="1" t="s">
        <v>18</v>
      </c>
      <c r="J23" s="1" t="s">
        <v>18</v>
      </c>
      <c r="K23" s="1" t="s">
        <v>40</v>
      </c>
      <c r="L23" s="1" t="s">
        <v>20</v>
      </c>
    </row>
    <row r="24" spans="2:12" x14ac:dyDescent="0.25">
      <c r="B24" s="1" t="s">
        <v>39</v>
      </c>
      <c r="C24" s="1" t="s">
        <v>59</v>
      </c>
      <c r="D24" s="1" t="s">
        <v>52</v>
      </c>
      <c r="E24" s="1" t="s">
        <v>18</v>
      </c>
      <c r="F24" s="1" t="s">
        <v>18</v>
      </c>
      <c r="G24" s="1" t="s">
        <v>16</v>
      </c>
      <c r="H24" s="1" t="s">
        <v>15</v>
      </c>
      <c r="I24" s="1" t="s">
        <v>18</v>
      </c>
      <c r="J24" s="1" t="s">
        <v>18</v>
      </c>
      <c r="K24" s="1" t="s">
        <v>37</v>
      </c>
      <c r="L24" s="1" t="s">
        <v>24</v>
      </c>
    </row>
    <row r="25" spans="2:12" x14ac:dyDescent="0.25">
      <c r="B25" s="1" t="s">
        <v>39</v>
      </c>
      <c r="C25" s="1" t="s">
        <v>59</v>
      </c>
      <c r="D25" s="1" t="s">
        <v>52</v>
      </c>
      <c r="E25" s="1" t="s">
        <v>18</v>
      </c>
      <c r="F25" s="1" t="s">
        <v>18</v>
      </c>
      <c r="G25" s="1" t="s">
        <v>16</v>
      </c>
      <c r="H25" s="1" t="s">
        <v>15</v>
      </c>
      <c r="I25" s="1" t="s">
        <v>18</v>
      </c>
      <c r="J25" s="1" t="s">
        <v>18</v>
      </c>
      <c r="K25" s="1" t="s">
        <v>42</v>
      </c>
      <c r="L25" s="1" t="s">
        <v>20</v>
      </c>
    </row>
    <row r="26" spans="2:12" x14ac:dyDescent="0.25">
      <c r="B26" s="1" t="s">
        <v>39</v>
      </c>
      <c r="C26" s="1" t="s">
        <v>59</v>
      </c>
      <c r="D26" s="1" t="s">
        <v>52</v>
      </c>
      <c r="E26" s="1" t="s">
        <v>18</v>
      </c>
      <c r="F26" s="1" t="s">
        <v>18</v>
      </c>
      <c r="G26" s="1" t="s">
        <v>16</v>
      </c>
      <c r="H26" s="1" t="s">
        <v>15</v>
      </c>
      <c r="I26" s="1" t="s">
        <v>18</v>
      </c>
      <c r="J26" s="1" t="s">
        <v>18</v>
      </c>
      <c r="K26" s="1" t="s">
        <v>42</v>
      </c>
      <c r="L26" s="1" t="s">
        <v>20</v>
      </c>
    </row>
    <row r="27" spans="2:12" x14ac:dyDescent="0.25">
      <c r="B27" s="1" t="s">
        <v>39</v>
      </c>
      <c r="C27" s="1" t="s">
        <v>61</v>
      </c>
      <c r="D27" s="1" t="s">
        <v>52</v>
      </c>
      <c r="E27" s="1" t="s">
        <v>18</v>
      </c>
      <c r="F27" s="1" t="s">
        <v>18</v>
      </c>
      <c r="G27" s="1" t="s">
        <v>16</v>
      </c>
      <c r="H27" s="1" t="s">
        <v>15</v>
      </c>
      <c r="I27" s="1" t="s">
        <v>18</v>
      </c>
      <c r="J27" s="1" t="s">
        <v>18</v>
      </c>
      <c r="K27" s="1" t="s">
        <v>43</v>
      </c>
      <c r="L27" s="1" t="s">
        <v>20</v>
      </c>
    </row>
    <row r="28" spans="2:12" x14ac:dyDescent="0.25">
      <c r="B28" s="1" t="s">
        <v>58</v>
      </c>
      <c r="C28" s="1" t="s">
        <v>61</v>
      </c>
      <c r="D28" s="1" t="s">
        <v>60</v>
      </c>
      <c r="E28" s="1" t="s">
        <v>18</v>
      </c>
      <c r="F28" s="1" t="s">
        <v>15</v>
      </c>
      <c r="G28" s="1" t="s">
        <v>16</v>
      </c>
      <c r="H28" s="1" t="s">
        <v>15</v>
      </c>
      <c r="I28" s="1" t="s">
        <v>18</v>
      </c>
      <c r="J28" s="1" t="s">
        <v>18</v>
      </c>
      <c r="K28" s="1" t="s">
        <v>43</v>
      </c>
      <c r="L28" s="1" t="s">
        <v>20</v>
      </c>
    </row>
    <row r="29" spans="2:12" x14ac:dyDescent="0.25">
      <c r="B29" s="1" t="s">
        <v>39</v>
      </c>
      <c r="C29" s="1" t="s">
        <v>61</v>
      </c>
      <c r="D29" s="1" t="s">
        <v>52</v>
      </c>
      <c r="E29" s="1" t="s">
        <v>18</v>
      </c>
      <c r="F29" s="1" t="s">
        <v>18</v>
      </c>
      <c r="G29" s="1" t="s">
        <v>16</v>
      </c>
      <c r="H29" s="1" t="s">
        <v>15</v>
      </c>
      <c r="I29" s="1" t="s">
        <v>18</v>
      </c>
      <c r="J29" s="1" t="s">
        <v>18</v>
      </c>
      <c r="K29" s="1" t="s">
        <v>42</v>
      </c>
      <c r="L29" s="1" t="s">
        <v>20</v>
      </c>
    </row>
    <row r="30" spans="2:12" x14ac:dyDescent="0.25">
      <c r="B30" s="1" t="s">
        <v>39</v>
      </c>
      <c r="C30" s="1" t="s">
        <v>61</v>
      </c>
      <c r="D30" s="1" t="s">
        <v>52</v>
      </c>
      <c r="E30" s="1" t="s">
        <v>18</v>
      </c>
      <c r="F30" s="1" t="s">
        <v>18</v>
      </c>
      <c r="G30" s="1" t="s">
        <v>16</v>
      </c>
      <c r="H30" s="1" t="s">
        <v>15</v>
      </c>
      <c r="I30" s="1" t="s">
        <v>18</v>
      </c>
      <c r="J30" s="1" t="s">
        <v>18</v>
      </c>
      <c r="K30" s="1" t="s">
        <v>42</v>
      </c>
      <c r="L30" s="1" t="s">
        <v>20</v>
      </c>
    </row>
    <row r="31" spans="2:12" x14ac:dyDescent="0.25">
      <c r="B31" s="1" t="s">
        <v>58</v>
      </c>
      <c r="C31" s="1" t="s">
        <v>61</v>
      </c>
      <c r="D31" s="1" t="s">
        <v>54</v>
      </c>
      <c r="E31" s="1" t="s">
        <v>18</v>
      </c>
      <c r="F31" s="1" t="s">
        <v>18</v>
      </c>
      <c r="G31" s="1" t="s">
        <v>16</v>
      </c>
      <c r="H31" s="1" t="s">
        <v>15</v>
      </c>
      <c r="I31" s="1" t="s">
        <v>18</v>
      </c>
      <c r="J31" s="1" t="s">
        <v>18</v>
      </c>
      <c r="K31" s="1" t="s">
        <v>42</v>
      </c>
      <c r="L31" s="1" t="s">
        <v>20</v>
      </c>
    </row>
    <row r="32" spans="2:12" x14ac:dyDescent="0.25">
      <c r="B32" s="1" t="s">
        <v>39</v>
      </c>
      <c r="C32" s="1" t="s">
        <v>61</v>
      </c>
      <c r="D32" s="1" t="s">
        <v>52</v>
      </c>
      <c r="E32" s="1" t="s">
        <v>15</v>
      </c>
      <c r="F32" s="1" t="s">
        <v>18</v>
      </c>
      <c r="G32" s="1" t="s">
        <v>16</v>
      </c>
      <c r="H32" s="1" t="s">
        <v>15</v>
      </c>
      <c r="I32" s="1" t="s">
        <v>18</v>
      </c>
      <c r="J32" s="1" t="s">
        <v>18</v>
      </c>
      <c r="K32" s="1" t="s">
        <v>44</v>
      </c>
      <c r="L32" s="1" t="s">
        <v>20</v>
      </c>
    </row>
    <row r="33" spans="2:12" x14ac:dyDescent="0.25">
      <c r="B33" s="1" t="s">
        <v>58</v>
      </c>
      <c r="C33" s="1" t="s">
        <v>61</v>
      </c>
      <c r="D33" s="1" t="s">
        <v>52</v>
      </c>
      <c r="E33" s="1" t="s">
        <v>18</v>
      </c>
      <c r="F33" s="1" t="s">
        <v>15</v>
      </c>
      <c r="G33" s="1" t="s">
        <v>16</v>
      </c>
      <c r="H33" s="1" t="s">
        <v>15</v>
      </c>
      <c r="I33" s="1" t="s">
        <v>18</v>
      </c>
      <c r="J33" s="1" t="s">
        <v>18</v>
      </c>
      <c r="K33" s="1" t="s">
        <v>46</v>
      </c>
      <c r="L33" s="1" t="s">
        <v>20</v>
      </c>
    </row>
    <row r="34" spans="2:12" x14ac:dyDescent="0.25">
      <c r="B34" s="1" t="s">
        <v>58</v>
      </c>
      <c r="C34" s="1" t="s">
        <v>61</v>
      </c>
      <c r="D34" s="1" t="s">
        <v>52</v>
      </c>
      <c r="E34" s="1" t="s">
        <v>18</v>
      </c>
      <c r="F34" s="1" t="s">
        <v>15</v>
      </c>
      <c r="G34" s="1" t="s">
        <v>16</v>
      </c>
      <c r="H34" s="1" t="s">
        <v>15</v>
      </c>
      <c r="I34" s="1" t="s">
        <v>18</v>
      </c>
      <c r="J34" s="1" t="s">
        <v>18</v>
      </c>
      <c r="K34" s="1" t="s">
        <v>44</v>
      </c>
      <c r="L34" s="1" t="s">
        <v>20</v>
      </c>
    </row>
    <row r="35" spans="2:12" x14ac:dyDescent="0.25">
      <c r="B35" s="1" t="s">
        <v>58</v>
      </c>
      <c r="C35" s="1" t="s">
        <v>61</v>
      </c>
      <c r="D35" s="1" t="s">
        <v>52</v>
      </c>
      <c r="E35" s="1" t="s">
        <v>15</v>
      </c>
      <c r="F35" s="1" t="s">
        <v>18</v>
      </c>
      <c r="G35" s="1" t="s">
        <v>16</v>
      </c>
      <c r="H35" s="1" t="s">
        <v>15</v>
      </c>
      <c r="I35" s="1" t="s">
        <v>18</v>
      </c>
      <c r="J35" s="1" t="s">
        <v>18</v>
      </c>
      <c r="K35" s="1" t="s">
        <v>45</v>
      </c>
      <c r="L35" s="1" t="s">
        <v>20</v>
      </c>
    </row>
    <row r="36" spans="2:12" x14ac:dyDescent="0.25">
      <c r="B36" s="1" t="s">
        <v>58</v>
      </c>
      <c r="C36" s="1" t="s">
        <v>61</v>
      </c>
      <c r="D36" s="1" t="s">
        <v>52</v>
      </c>
      <c r="E36" s="1" t="s">
        <v>18</v>
      </c>
      <c r="F36" s="1" t="s">
        <v>18</v>
      </c>
      <c r="G36" s="1" t="s">
        <v>16</v>
      </c>
      <c r="H36" s="1" t="s">
        <v>15</v>
      </c>
      <c r="I36" s="1" t="s">
        <v>18</v>
      </c>
      <c r="J36" s="1" t="s">
        <v>18</v>
      </c>
      <c r="K36" s="1" t="s">
        <v>46</v>
      </c>
      <c r="L36" s="1" t="s">
        <v>20</v>
      </c>
    </row>
    <row r="37" spans="2:12" x14ac:dyDescent="0.25">
      <c r="B37" s="1" t="s">
        <v>58</v>
      </c>
      <c r="C37" s="1" t="s">
        <v>61</v>
      </c>
      <c r="D37" s="1" t="s">
        <v>52</v>
      </c>
      <c r="E37" s="1" t="s">
        <v>18</v>
      </c>
      <c r="F37" s="1" t="s">
        <v>18</v>
      </c>
      <c r="G37" s="1" t="s">
        <v>16</v>
      </c>
      <c r="H37" s="1" t="s">
        <v>15</v>
      </c>
      <c r="I37" s="1" t="s">
        <v>18</v>
      </c>
      <c r="J37" s="1" t="s">
        <v>18</v>
      </c>
      <c r="K37" s="1" t="s">
        <v>47</v>
      </c>
      <c r="L37" s="1" t="s">
        <v>20</v>
      </c>
    </row>
    <row r="38" spans="2:12" x14ac:dyDescent="0.25">
      <c r="B38" s="1" t="s">
        <v>58</v>
      </c>
      <c r="C38" s="1" t="s">
        <v>61</v>
      </c>
      <c r="D38" s="1" t="s">
        <v>52</v>
      </c>
      <c r="E38" s="1" t="s">
        <v>18</v>
      </c>
      <c r="F38" s="1" t="s">
        <v>18</v>
      </c>
      <c r="G38" s="1" t="s">
        <v>16</v>
      </c>
      <c r="H38" s="1" t="s">
        <v>15</v>
      </c>
      <c r="I38" s="1" t="s">
        <v>18</v>
      </c>
      <c r="J38" s="1" t="s">
        <v>18</v>
      </c>
      <c r="K38" s="1" t="s">
        <v>48</v>
      </c>
      <c r="L38" s="1" t="s">
        <v>20</v>
      </c>
    </row>
    <row r="39" spans="2:12" x14ac:dyDescent="0.25">
      <c r="B39" s="1" t="s">
        <v>58</v>
      </c>
      <c r="C39" s="1" t="s">
        <v>61</v>
      </c>
      <c r="D39" s="1" t="s">
        <v>52</v>
      </c>
      <c r="E39" s="1" t="s">
        <v>18</v>
      </c>
      <c r="F39" s="1" t="s">
        <v>18</v>
      </c>
      <c r="G39" s="1" t="s">
        <v>16</v>
      </c>
      <c r="H39" s="1" t="s">
        <v>15</v>
      </c>
      <c r="I39" s="1" t="s">
        <v>18</v>
      </c>
      <c r="J39" s="1" t="s">
        <v>18</v>
      </c>
      <c r="K39" s="1" t="s">
        <v>46</v>
      </c>
      <c r="L39" s="1" t="s">
        <v>20</v>
      </c>
    </row>
    <row r="40" spans="2:12" x14ac:dyDescent="0.25">
      <c r="B40" s="1" t="s">
        <v>58</v>
      </c>
      <c r="C40" s="1" t="s">
        <v>61</v>
      </c>
      <c r="D40" s="1" t="s">
        <v>52</v>
      </c>
      <c r="E40" s="1" t="s">
        <v>15</v>
      </c>
      <c r="F40" s="1" t="s">
        <v>18</v>
      </c>
      <c r="G40" s="1" t="s">
        <v>16</v>
      </c>
      <c r="H40" s="1" t="s">
        <v>15</v>
      </c>
      <c r="I40" s="1" t="s">
        <v>18</v>
      </c>
      <c r="J40" s="1" t="s">
        <v>18</v>
      </c>
      <c r="K40" s="1" t="s">
        <v>46</v>
      </c>
      <c r="L40" s="1" t="s">
        <v>20</v>
      </c>
    </row>
    <row r="41" spans="2:12" x14ac:dyDescent="0.25">
      <c r="B41" s="1" t="s">
        <v>58</v>
      </c>
      <c r="C41" s="1" t="s">
        <v>61</v>
      </c>
      <c r="D41" s="1" t="s">
        <v>52</v>
      </c>
      <c r="E41" s="1" t="s">
        <v>15</v>
      </c>
      <c r="F41" s="1" t="s">
        <v>18</v>
      </c>
      <c r="G41" s="1" t="s">
        <v>16</v>
      </c>
      <c r="H41" s="1" t="s">
        <v>15</v>
      </c>
      <c r="I41" s="1" t="s">
        <v>18</v>
      </c>
      <c r="J41" s="1" t="s">
        <v>18</v>
      </c>
      <c r="K41" s="1" t="s">
        <v>46</v>
      </c>
      <c r="L41" s="1" t="s">
        <v>20</v>
      </c>
    </row>
    <row r="42" spans="2:12" x14ac:dyDescent="0.25">
      <c r="B42" s="1" t="s">
        <v>58</v>
      </c>
      <c r="C42" s="1" t="s">
        <v>61</v>
      </c>
      <c r="D42" s="1" t="s">
        <v>54</v>
      </c>
      <c r="E42" s="1" t="s">
        <v>15</v>
      </c>
      <c r="F42" s="1" t="s">
        <v>15</v>
      </c>
      <c r="G42" s="1" t="s">
        <v>16</v>
      </c>
      <c r="H42" s="1" t="s">
        <v>15</v>
      </c>
      <c r="I42" s="1" t="s">
        <v>18</v>
      </c>
      <c r="J42" s="1" t="s">
        <v>18</v>
      </c>
      <c r="K42" s="1" t="s">
        <v>46</v>
      </c>
      <c r="L42" s="1" t="s">
        <v>20</v>
      </c>
    </row>
    <row r="43" spans="2:12" x14ac:dyDescent="0.25">
      <c r="B43" s="1" t="s">
        <v>58</v>
      </c>
      <c r="C43" s="1" t="s">
        <v>61</v>
      </c>
      <c r="D43" s="1" t="s">
        <v>52</v>
      </c>
      <c r="E43" s="1" t="s">
        <v>15</v>
      </c>
      <c r="F43" s="1" t="s">
        <v>18</v>
      </c>
      <c r="G43" s="1" t="s">
        <v>16</v>
      </c>
      <c r="H43" s="1" t="s">
        <v>15</v>
      </c>
      <c r="I43" s="1" t="s">
        <v>18</v>
      </c>
      <c r="J43" s="1" t="s">
        <v>18</v>
      </c>
      <c r="K43" s="1" t="s">
        <v>46</v>
      </c>
      <c r="L43" s="1" t="s">
        <v>20</v>
      </c>
    </row>
    <row r="44" spans="2:12" x14ac:dyDescent="0.25">
      <c r="B44" s="1" t="s">
        <v>58</v>
      </c>
      <c r="C44" s="1" t="s">
        <v>61</v>
      </c>
      <c r="D44" s="1" t="s">
        <v>52</v>
      </c>
      <c r="E44" s="1" t="s">
        <v>15</v>
      </c>
      <c r="F44" s="1" t="s">
        <v>15</v>
      </c>
      <c r="G44" s="1" t="s">
        <v>16</v>
      </c>
      <c r="H44" s="1" t="s">
        <v>15</v>
      </c>
      <c r="I44" s="1" t="s">
        <v>18</v>
      </c>
      <c r="J44" s="1" t="s">
        <v>18</v>
      </c>
      <c r="K44" s="1" t="s">
        <v>62</v>
      </c>
      <c r="L44" s="1" t="s">
        <v>20</v>
      </c>
    </row>
    <row r="45" spans="2:12" x14ac:dyDescent="0.25">
      <c r="B45" s="1" t="s">
        <v>58</v>
      </c>
      <c r="C45" s="1" t="s">
        <v>61</v>
      </c>
      <c r="D45" s="1" t="s">
        <v>52</v>
      </c>
      <c r="E45" s="1" t="s">
        <v>15</v>
      </c>
      <c r="F45" s="1" t="s">
        <v>18</v>
      </c>
      <c r="G45" s="1" t="s">
        <v>16</v>
      </c>
      <c r="H45" s="1" t="s">
        <v>15</v>
      </c>
      <c r="I45" s="1" t="s">
        <v>18</v>
      </c>
      <c r="J45" s="1" t="s">
        <v>18</v>
      </c>
      <c r="K45" s="1" t="s">
        <v>57</v>
      </c>
      <c r="L45" s="1" t="s">
        <v>20</v>
      </c>
    </row>
    <row r="46" spans="2:12" x14ac:dyDescent="0.25">
      <c r="B46" s="1" t="s">
        <v>58</v>
      </c>
      <c r="C46" s="1" t="s">
        <v>61</v>
      </c>
      <c r="D46" s="1" t="s">
        <v>52</v>
      </c>
      <c r="E46" s="1" t="s">
        <v>15</v>
      </c>
      <c r="F46" s="1" t="s">
        <v>18</v>
      </c>
      <c r="G46" s="1" t="s">
        <v>16</v>
      </c>
      <c r="H46" s="1" t="s">
        <v>15</v>
      </c>
      <c r="I46" s="1" t="s">
        <v>18</v>
      </c>
      <c r="J46" s="1" t="s">
        <v>18</v>
      </c>
      <c r="K46" s="1" t="s">
        <v>46</v>
      </c>
      <c r="L46" s="1" t="s">
        <v>20</v>
      </c>
    </row>
    <row r="47" spans="2:12" x14ac:dyDescent="0.25">
      <c r="B47" s="1" t="s">
        <v>58</v>
      </c>
      <c r="C47" s="1" t="s">
        <v>61</v>
      </c>
      <c r="D47" s="1" t="s">
        <v>52</v>
      </c>
      <c r="E47" s="1" t="s">
        <v>15</v>
      </c>
      <c r="F47" s="1" t="s">
        <v>18</v>
      </c>
      <c r="G47" s="1" t="s">
        <v>16</v>
      </c>
      <c r="H47" s="1" t="s">
        <v>15</v>
      </c>
      <c r="I47" s="1" t="s">
        <v>18</v>
      </c>
      <c r="J47" s="1" t="s">
        <v>18</v>
      </c>
      <c r="K47" s="1" t="s">
        <v>46</v>
      </c>
      <c r="L47" s="1" t="s">
        <v>20</v>
      </c>
    </row>
    <row r="48" spans="2:12" x14ac:dyDescent="0.25">
      <c r="B48" s="1" t="s">
        <v>58</v>
      </c>
      <c r="C48" s="1" t="s">
        <v>61</v>
      </c>
      <c r="D48" s="1" t="s">
        <v>52</v>
      </c>
      <c r="E48" s="1" t="s">
        <v>15</v>
      </c>
      <c r="F48" s="1" t="s">
        <v>15</v>
      </c>
      <c r="G48" s="1" t="s">
        <v>16</v>
      </c>
      <c r="H48" s="1" t="s">
        <v>15</v>
      </c>
      <c r="I48" s="1" t="s">
        <v>18</v>
      </c>
      <c r="J48" s="1" t="s">
        <v>18</v>
      </c>
      <c r="K48" s="1" t="s">
        <v>45</v>
      </c>
      <c r="L48" s="1" t="s">
        <v>20</v>
      </c>
    </row>
    <row r="49" spans="2:12" x14ac:dyDescent="0.25">
      <c r="B49" s="1" t="s">
        <v>58</v>
      </c>
      <c r="C49" s="1" t="s">
        <v>61</v>
      </c>
      <c r="D49" s="1" t="s">
        <v>52</v>
      </c>
      <c r="E49" s="1" t="s">
        <v>15</v>
      </c>
      <c r="F49" s="1" t="s">
        <v>18</v>
      </c>
      <c r="G49" s="1" t="s">
        <v>16</v>
      </c>
      <c r="H49" s="1" t="s">
        <v>15</v>
      </c>
      <c r="I49" s="1" t="s">
        <v>18</v>
      </c>
      <c r="J49" s="1" t="s">
        <v>18</v>
      </c>
      <c r="K49" s="1" t="s">
        <v>45</v>
      </c>
      <c r="L49" s="1" t="s">
        <v>20</v>
      </c>
    </row>
    <row r="50" spans="2:12" x14ac:dyDescent="0.25">
      <c r="B50" s="1" t="s">
        <v>58</v>
      </c>
      <c r="C50" s="1" t="s">
        <v>61</v>
      </c>
      <c r="D50" s="1" t="s">
        <v>52</v>
      </c>
      <c r="E50" s="1" t="s">
        <v>15</v>
      </c>
      <c r="F50" s="1" t="s">
        <v>18</v>
      </c>
      <c r="G50" s="1" t="s">
        <v>16</v>
      </c>
      <c r="H50" s="1" t="s">
        <v>15</v>
      </c>
      <c r="I50" s="1" t="s">
        <v>18</v>
      </c>
      <c r="J50" s="1" t="s">
        <v>18</v>
      </c>
      <c r="K50" s="1" t="s">
        <v>47</v>
      </c>
      <c r="L50" s="1" t="s">
        <v>20</v>
      </c>
    </row>
    <row r="51" spans="2:12" x14ac:dyDescent="0.25">
      <c r="B51" s="1" t="s">
        <v>58</v>
      </c>
      <c r="C51" s="1" t="s">
        <v>61</v>
      </c>
      <c r="D51" s="1" t="s">
        <v>52</v>
      </c>
      <c r="E51" s="1" t="s">
        <v>15</v>
      </c>
      <c r="F51" s="1" t="s">
        <v>15</v>
      </c>
      <c r="G51" s="1" t="s">
        <v>16</v>
      </c>
      <c r="H51" s="1" t="s">
        <v>15</v>
      </c>
      <c r="I51" s="1" t="s">
        <v>18</v>
      </c>
      <c r="J51" s="1" t="s">
        <v>18</v>
      </c>
      <c r="K51" s="1" t="s">
        <v>63</v>
      </c>
      <c r="L51" s="1" t="s">
        <v>20</v>
      </c>
    </row>
    <row r="52" spans="2:12" x14ac:dyDescent="0.25">
      <c r="B52" s="1" t="s">
        <v>39</v>
      </c>
      <c r="C52" s="1" t="s">
        <v>61</v>
      </c>
      <c r="D52" s="1" t="s">
        <v>52</v>
      </c>
      <c r="E52" s="1" t="s">
        <v>15</v>
      </c>
      <c r="F52" s="1" t="s">
        <v>18</v>
      </c>
      <c r="G52" s="1" t="s">
        <v>16</v>
      </c>
      <c r="H52" s="1" t="s">
        <v>15</v>
      </c>
      <c r="I52" s="1" t="s">
        <v>18</v>
      </c>
      <c r="J52" s="1" t="s">
        <v>18</v>
      </c>
      <c r="K52" s="1" t="s">
        <v>62</v>
      </c>
      <c r="L52" s="1" t="s">
        <v>20</v>
      </c>
    </row>
    <row r="53" spans="2:12" x14ac:dyDescent="0.25">
      <c r="B53" s="1" t="s">
        <v>58</v>
      </c>
      <c r="C53" s="1" t="s">
        <v>61</v>
      </c>
      <c r="D53" s="1" t="s">
        <v>52</v>
      </c>
      <c r="E53" s="1" t="s">
        <v>15</v>
      </c>
      <c r="F53" s="1" t="s">
        <v>18</v>
      </c>
      <c r="G53" s="1" t="s">
        <v>33</v>
      </c>
      <c r="H53" s="1" t="s">
        <v>15</v>
      </c>
      <c r="I53" s="1" t="s">
        <v>18</v>
      </c>
      <c r="J53" s="1" t="s">
        <v>18</v>
      </c>
      <c r="K53" s="1" t="s">
        <v>47</v>
      </c>
      <c r="L53" s="1" t="s">
        <v>20</v>
      </c>
    </row>
    <row r="54" spans="2:12" x14ac:dyDescent="0.25">
      <c r="B54" s="1" t="s">
        <v>58</v>
      </c>
      <c r="C54" s="1" t="s">
        <v>61</v>
      </c>
      <c r="D54" s="1" t="s">
        <v>52</v>
      </c>
      <c r="E54" s="1" t="s">
        <v>15</v>
      </c>
      <c r="F54" s="1" t="s">
        <v>18</v>
      </c>
      <c r="G54" s="1" t="s">
        <v>16</v>
      </c>
      <c r="H54" s="1" t="s">
        <v>15</v>
      </c>
      <c r="I54" s="1" t="s">
        <v>18</v>
      </c>
      <c r="J54" s="1" t="s">
        <v>18</v>
      </c>
      <c r="K54" s="1" t="s">
        <v>57</v>
      </c>
      <c r="L54" s="1" t="s">
        <v>20</v>
      </c>
    </row>
    <row r="55" spans="2:12" x14ac:dyDescent="0.25">
      <c r="B55" s="1" t="s">
        <v>39</v>
      </c>
      <c r="C55" s="1" t="s">
        <v>61</v>
      </c>
      <c r="D55" s="1" t="s">
        <v>52</v>
      </c>
      <c r="E55" s="1" t="s">
        <v>15</v>
      </c>
      <c r="F55" s="1" t="s">
        <v>18</v>
      </c>
      <c r="G55" s="1" t="s">
        <v>16</v>
      </c>
      <c r="H55" s="1" t="s">
        <v>15</v>
      </c>
      <c r="I55" s="1" t="s">
        <v>18</v>
      </c>
      <c r="J55" s="1" t="s">
        <v>18</v>
      </c>
      <c r="K55" s="1" t="s">
        <v>57</v>
      </c>
      <c r="L55" s="1" t="s">
        <v>20</v>
      </c>
    </row>
    <row r="56" spans="2:12" x14ac:dyDescent="0.25">
      <c r="B56" s="1" t="s">
        <v>39</v>
      </c>
      <c r="C56" s="1" t="s">
        <v>61</v>
      </c>
      <c r="D56" s="1" t="s">
        <v>52</v>
      </c>
      <c r="E56" s="1" t="s">
        <v>15</v>
      </c>
      <c r="F56" s="1" t="s">
        <v>18</v>
      </c>
      <c r="G56" s="1" t="s">
        <v>18</v>
      </c>
      <c r="H56" s="1" t="s">
        <v>15</v>
      </c>
      <c r="I56" s="1" t="s">
        <v>18</v>
      </c>
      <c r="J56" s="1" t="s">
        <v>18</v>
      </c>
      <c r="K56" s="1" t="s">
        <v>63</v>
      </c>
      <c r="L56" s="1" t="s">
        <v>20</v>
      </c>
    </row>
    <row r="57" spans="2:12" x14ac:dyDescent="0.25">
      <c r="B57" s="1" t="s">
        <v>58</v>
      </c>
      <c r="C57" s="1" t="s">
        <v>61</v>
      </c>
      <c r="D57" s="1" t="s">
        <v>52</v>
      </c>
      <c r="E57" s="1" t="s">
        <v>15</v>
      </c>
      <c r="F57" s="1" t="s">
        <v>18</v>
      </c>
      <c r="G57" s="1" t="s">
        <v>16</v>
      </c>
      <c r="H57" s="1" t="s">
        <v>15</v>
      </c>
      <c r="I57" s="1" t="s">
        <v>18</v>
      </c>
      <c r="J57" s="1" t="s">
        <v>18</v>
      </c>
      <c r="K57" s="1" t="s">
        <v>57</v>
      </c>
      <c r="L57" s="1" t="s">
        <v>20</v>
      </c>
    </row>
    <row r="58" spans="2:12" x14ac:dyDescent="0.25">
      <c r="B58" s="1" t="s">
        <v>39</v>
      </c>
      <c r="C58" s="1" t="s">
        <v>61</v>
      </c>
      <c r="D58" s="1" t="s">
        <v>52</v>
      </c>
      <c r="E58" s="1" t="s">
        <v>15</v>
      </c>
      <c r="F58" s="1" t="s">
        <v>18</v>
      </c>
      <c r="G58" s="1" t="s">
        <v>16</v>
      </c>
      <c r="H58" s="1" t="s">
        <v>15</v>
      </c>
      <c r="I58" s="1" t="s">
        <v>18</v>
      </c>
      <c r="J58" s="1" t="s">
        <v>18</v>
      </c>
      <c r="K58" s="1" t="s">
        <v>48</v>
      </c>
      <c r="L58" s="1" t="s">
        <v>20</v>
      </c>
    </row>
    <row r="59" spans="2:12" x14ac:dyDescent="0.25">
      <c r="B59" s="1" t="s">
        <v>39</v>
      </c>
      <c r="C59" s="1" t="s">
        <v>61</v>
      </c>
      <c r="D59" s="1" t="s">
        <v>52</v>
      </c>
      <c r="E59" s="1" t="s">
        <v>15</v>
      </c>
      <c r="F59" s="1" t="s">
        <v>18</v>
      </c>
      <c r="G59" s="1" t="s">
        <v>16</v>
      </c>
      <c r="H59" s="1" t="s">
        <v>15</v>
      </c>
      <c r="I59" s="1" t="s">
        <v>18</v>
      </c>
      <c r="J59" s="1" t="s">
        <v>18</v>
      </c>
      <c r="K59" s="1" t="s">
        <v>47</v>
      </c>
      <c r="L59" s="1" t="s">
        <v>20</v>
      </c>
    </row>
    <row r="60" spans="2:12" x14ac:dyDescent="0.25">
      <c r="B60" s="1" t="s">
        <v>39</v>
      </c>
      <c r="C60" s="1" t="s">
        <v>61</v>
      </c>
      <c r="D60" s="1" t="s">
        <v>52</v>
      </c>
      <c r="E60" s="1" t="s">
        <v>15</v>
      </c>
      <c r="F60" s="1" t="s">
        <v>18</v>
      </c>
      <c r="G60" s="1" t="s">
        <v>16</v>
      </c>
      <c r="H60" s="1" t="s">
        <v>15</v>
      </c>
      <c r="I60" s="1" t="s">
        <v>18</v>
      </c>
      <c r="J60" s="1" t="s">
        <v>18</v>
      </c>
      <c r="K60" s="1" t="s">
        <v>62</v>
      </c>
      <c r="L60" s="1" t="s">
        <v>20</v>
      </c>
    </row>
    <row r="61" spans="2:12" x14ac:dyDescent="0.25">
      <c r="B61" s="1" t="s">
        <v>58</v>
      </c>
      <c r="C61" s="1" t="s">
        <v>61</v>
      </c>
      <c r="D61" s="1" t="s">
        <v>52</v>
      </c>
      <c r="E61" s="1" t="s">
        <v>15</v>
      </c>
      <c r="F61" s="1" t="s">
        <v>18</v>
      </c>
      <c r="G61" s="1" t="s">
        <v>16</v>
      </c>
      <c r="H61" s="1" t="s">
        <v>15</v>
      </c>
      <c r="I61" s="1" t="s">
        <v>18</v>
      </c>
      <c r="J61" s="1" t="s">
        <v>18</v>
      </c>
      <c r="K61" s="1" t="s">
        <v>57</v>
      </c>
      <c r="L61" s="1" t="s">
        <v>20</v>
      </c>
    </row>
    <row r="62" spans="2:12" x14ac:dyDescent="0.25">
      <c r="B62" s="1" t="s">
        <v>39</v>
      </c>
      <c r="C62" s="1" t="s">
        <v>61</v>
      </c>
      <c r="D62" s="1" t="s">
        <v>52</v>
      </c>
      <c r="E62" s="1" t="s">
        <v>15</v>
      </c>
      <c r="F62" s="1" t="s">
        <v>18</v>
      </c>
      <c r="G62" s="1" t="s">
        <v>16</v>
      </c>
      <c r="H62" s="1" t="s">
        <v>15</v>
      </c>
      <c r="I62" s="1" t="s">
        <v>18</v>
      </c>
      <c r="J62" s="1" t="s">
        <v>18</v>
      </c>
      <c r="K62" s="1" t="s">
        <v>62</v>
      </c>
      <c r="L62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BDC6-E8AB-4733-82E5-01F169BE36B9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21</v>
      </c>
      <c r="C2" s="1" t="s">
        <v>27</v>
      </c>
      <c r="D2" s="1" t="s">
        <v>13</v>
      </c>
      <c r="E2" s="1" t="s">
        <v>17</v>
      </c>
      <c r="F2" s="1" t="s">
        <v>15</v>
      </c>
      <c r="G2" s="1" t="s">
        <v>16</v>
      </c>
      <c r="H2" s="1" t="s">
        <v>15</v>
      </c>
      <c r="I2" s="1" t="s">
        <v>18</v>
      </c>
      <c r="J2" s="1" t="s">
        <v>18</v>
      </c>
      <c r="K2" s="1" t="s">
        <v>25</v>
      </c>
      <c r="L2" s="1" t="s">
        <v>24</v>
      </c>
    </row>
    <row r="3" spans="2:12" x14ac:dyDescent="0.25">
      <c r="B3" s="1" t="s">
        <v>21</v>
      </c>
      <c r="C3" s="1" t="s">
        <v>27</v>
      </c>
      <c r="D3" s="1" t="s">
        <v>36</v>
      </c>
      <c r="E3" s="1" t="s">
        <v>17</v>
      </c>
      <c r="F3" s="1" t="s">
        <v>15</v>
      </c>
      <c r="G3" s="1" t="s">
        <v>16</v>
      </c>
      <c r="H3" s="1" t="s">
        <v>15</v>
      </c>
      <c r="I3" s="1" t="s">
        <v>18</v>
      </c>
      <c r="J3" s="1" t="s">
        <v>18</v>
      </c>
      <c r="K3" s="1" t="s">
        <v>25</v>
      </c>
      <c r="L3" s="1" t="s">
        <v>24</v>
      </c>
    </row>
    <row r="4" spans="2:12" x14ac:dyDescent="0.25">
      <c r="B4" s="1" t="s">
        <v>21</v>
      </c>
      <c r="C4" s="1" t="s">
        <v>27</v>
      </c>
      <c r="D4" s="1" t="s">
        <v>36</v>
      </c>
      <c r="E4" s="1" t="s">
        <v>17</v>
      </c>
      <c r="F4" s="1" t="s">
        <v>15</v>
      </c>
      <c r="G4" s="1" t="s">
        <v>16</v>
      </c>
      <c r="H4" s="1" t="s">
        <v>15</v>
      </c>
      <c r="I4" s="1" t="s">
        <v>18</v>
      </c>
      <c r="J4" s="1" t="s">
        <v>18</v>
      </c>
      <c r="K4" s="1" t="s">
        <v>19</v>
      </c>
      <c r="L4" s="1" t="s">
        <v>24</v>
      </c>
    </row>
    <row r="5" spans="2:12" x14ac:dyDescent="0.25">
      <c r="B5" s="1" t="s">
        <v>21</v>
      </c>
      <c r="C5" s="1" t="s">
        <v>27</v>
      </c>
      <c r="D5" s="1" t="s">
        <v>36</v>
      </c>
      <c r="E5" s="1" t="s">
        <v>17</v>
      </c>
      <c r="F5" s="1" t="s">
        <v>15</v>
      </c>
      <c r="G5" s="1" t="s">
        <v>16</v>
      </c>
      <c r="H5" s="1" t="s">
        <v>15</v>
      </c>
      <c r="I5" s="1" t="s">
        <v>18</v>
      </c>
      <c r="J5" s="1" t="s">
        <v>18</v>
      </c>
      <c r="K5" s="1" t="s">
        <v>19</v>
      </c>
      <c r="L5" s="1" t="s">
        <v>24</v>
      </c>
    </row>
    <row r="6" spans="2:12" x14ac:dyDescent="0.25">
      <c r="B6" s="1" t="s">
        <v>21</v>
      </c>
      <c r="C6" s="1" t="s">
        <v>27</v>
      </c>
      <c r="D6" s="1" t="s">
        <v>36</v>
      </c>
      <c r="E6" s="1" t="s">
        <v>17</v>
      </c>
      <c r="F6" s="1" t="s">
        <v>15</v>
      </c>
      <c r="G6" s="1" t="s">
        <v>16</v>
      </c>
      <c r="H6" s="1" t="s">
        <v>15</v>
      </c>
      <c r="I6" s="1" t="s">
        <v>18</v>
      </c>
      <c r="J6" s="1" t="s">
        <v>18</v>
      </c>
      <c r="K6" s="1" t="s">
        <v>19</v>
      </c>
      <c r="L6" s="1" t="s">
        <v>24</v>
      </c>
    </row>
    <row r="7" spans="2:12" x14ac:dyDescent="0.25">
      <c r="B7" s="1" t="s">
        <v>21</v>
      </c>
      <c r="C7" s="1" t="s">
        <v>27</v>
      </c>
      <c r="D7" s="1" t="s">
        <v>36</v>
      </c>
      <c r="E7" s="1" t="s">
        <v>17</v>
      </c>
      <c r="F7" s="1" t="s">
        <v>15</v>
      </c>
      <c r="G7" s="1" t="s">
        <v>16</v>
      </c>
      <c r="H7" s="1" t="s">
        <v>15</v>
      </c>
      <c r="I7" s="1" t="s">
        <v>18</v>
      </c>
      <c r="J7" s="1" t="s">
        <v>18</v>
      </c>
      <c r="K7" s="1" t="s">
        <v>19</v>
      </c>
      <c r="L7" s="1" t="s">
        <v>20</v>
      </c>
    </row>
    <row r="8" spans="2:12" x14ac:dyDescent="0.25">
      <c r="B8" s="1" t="s">
        <v>21</v>
      </c>
      <c r="C8" s="1" t="s">
        <v>27</v>
      </c>
      <c r="D8" s="1" t="s">
        <v>36</v>
      </c>
      <c r="E8" s="1" t="s">
        <v>17</v>
      </c>
      <c r="F8" s="1" t="s">
        <v>15</v>
      </c>
      <c r="G8" s="1" t="s">
        <v>16</v>
      </c>
      <c r="H8" s="1" t="s">
        <v>15</v>
      </c>
      <c r="I8" s="1" t="s">
        <v>18</v>
      </c>
      <c r="J8" s="1" t="s">
        <v>18</v>
      </c>
      <c r="K8" s="1" t="s">
        <v>19</v>
      </c>
      <c r="L8" s="1" t="s">
        <v>24</v>
      </c>
    </row>
    <row r="9" spans="2:12" x14ac:dyDescent="0.25">
      <c r="B9" s="1" t="s">
        <v>21</v>
      </c>
      <c r="C9" s="1" t="s">
        <v>27</v>
      </c>
      <c r="D9" s="1" t="s">
        <v>23</v>
      </c>
      <c r="E9" s="1" t="s">
        <v>17</v>
      </c>
      <c r="F9" s="1" t="s">
        <v>15</v>
      </c>
      <c r="G9" s="1" t="s">
        <v>16</v>
      </c>
      <c r="H9" s="1" t="s">
        <v>15</v>
      </c>
      <c r="I9" s="1" t="s">
        <v>18</v>
      </c>
      <c r="J9" s="1" t="s">
        <v>18</v>
      </c>
      <c r="K9" s="1" t="s">
        <v>19</v>
      </c>
      <c r="L9" s="1" t="s">
        <v>24</v>
      </c>
    </row>
    <row r="10" spans="2:12" x14ac:dyDescent="0.25">
      <c r="B10" s="1" t="s">
        <v>21</v>
      </c>
      <c r="C10" s="1" t="s">
        <v>27</v>
      </c>
      <c r="D10" s="1" t="s">
        <v>36</v>
      </c>
      <c r="E10" s="1" t="s">
        <v>17</v>
      </c>
      <c r="F10" s="1" t="s">
        <v>15</v>
      </c>
      <c r="G10" s="1" t="s">
        <v>16</v>
      </c>
      <c r="H10" s="1" t="s">
        <v>15</v>
      </c>
      <c r="I10" s="1" t="s">
        <v>18</v>
      </c>
      <c r="J10" s="1" t="s">
        <v>18</v>
      </c>
      <c r="K10" s="1" t="s">
        <v>25</v>
      </c>
      <c r="L10" s="1" t="s">
        <v>24</v>
      </c>
    </row>
    <row r="11" spans="2:12" x14ac:dyDescent="0.25">
      <c r="B11" s="1" t="s">
        <v>21</v>
      </c>
      <c r="C11" s="1" t="s">
        <v>27</v>
      </c>
      <c r="D11" s="1" t="s">
        <v>36</v>
      </c>
      <c r="E11" s="1" t="s">
        <v>17</v>
      </c>
      <c r="F11" s="1" t="s">
        <v>15</v>
      </c>
      <c r="G11" s="1" t="s">
        <v>16</v>
      </c>
      <c r="H11" s="1" t="s">
        <v>15</v>
      </c>
      <c r="I11" s="1" t="s">
        <v>18</v>
      </c>
      <c r="J11" s="1" t="s">
        <v>18</v>
      </c>
      <c r="K11" s="1" t="s">
        <v>19</v>
      </c>
      <c r="L11" s="1" t="s">
        <v>24</v>
      </c>
    </row>
    <row r="12" spans="2:12" x14ac:dyDescent="0.25">
      <c r="B12" s="1" t="s">
        <v>21</v>
      </c>
      <c r="C12" s="1" t="s">
        <v>27</v>
      </c>
      <c r="D12" s="1" t="s">
        <v>36</v>
      </c>
      <c r="E12" s="1" t="s">
        <v>17</v>
      </c>
      <c r="F12" s="1" t="s">
        <v>15</v>
      </c>
      <c r="G12" s="1" t="s">
        <v>16</v>
      </c>
      <c r="H12" s="1" t="s">
        <v>15</v>
      </c>
      <c r="I12" s="1" t="s">
        <v>18</v>
      </c>
      <c r="J12" s="1" t="s">
        <v>18</v>
      </c>
      <c r="K12" s="1" t="s">
        <v>19</v>
      </c>
      <c r="L12" s="1" t="s">
        <v>24</v>
      </c>
    </row>
    <row r="13" spans="2:12" x14ac:dyDescent="0.25">
      <c r="B13" s="1" t="s">
        <v>21</v>
      </c>
      <c r="C13" s="1" t="s">
        <v>27</v>
      </c>
      <c r="D13" s="1" t="s">
        <v>36</v>
      </c>
      <c r="E13" s="1" t="s">
        <v>17</v>
      </c>
      <c r="F13" s="1" t="s">
        <v>15</v>
      </c>
      <c r="G13" s="1" t="s">
        <v>16</v>
      </c>
      <c r="H13" s="1" t="s">
        <v>15</v>
      </c>
      <c r="I13" s="1" t="s">
        <v>18</v>
      </c>
      <c r="J13" s="1" t="s">
        <v>18</v>
      </c>
      <c r="K13" s="1" t="s">
        <v>19</v>
      </c>
      <c r="L13" s="1" t="s">
        <v>24</v>
      </c>
    </row>
    <row r="14" spans="2:12" x14ac:dyDescent="0.25">
      <c r="B14" s="1" t="s">
        <v>21</v>
      </c>
      <c r="C14" s="1" t="s">
        <v>27</v>
      </c>
      <c r="D14" s="1" t="s">
        <v>36</v>
      </c>
      <c r="E14" s="1" t="s">
        <v>17</v>
      </c>
      <c r="F14" s="1" t="s">
        <v>15</v>
      </c>
      <c r="G14" s="1" t="s">
        <v>16</v>
      </c>
      <c r="H14" s="1" t="s">
        <v>15</v>
      </c>
      <c r="I14" s="1" t="s">
        <v>18</v>
      </c>
      <c r="J14" s="1" t="s">
        <v>18</v>
      </c>
      <c r="K14" s="1" t="s">
        <v>19</v>
      </c>
      <c r="L14" s="1" t="s">
        <v>24</v>
      </c>
    </row>
    <row r="15" spans="2:12" x14ac:dyDescent="0.25">
      <c r="B15" s="1" t="s">
        <v>21</v>
      </c>
      <c r="C15" s="1" t="s">
        <v>27</v>
      </c>
      <c r="D15" s="1" t="s">
        <v>36</v>
      </c>
      <c r="E15" s="1" t="s">
        <v>17</v>
      </c>
      <c r="F15" s="1" t="s">
        <v>15</v>
      </c>
      <c r="G15" s="1" t="s">
        <v>16</v>
      </c>
      <c r="H15" s="1" t="s">
        <v>15</v>
      </c>
      <c r="I15" s="1" t="s">
        <v>18</v>
      </c>
      <c r="J15" s="1" t="s">
        <v>18</v>
      </c>
      <c r="K15" s="1" t="s">
        <v>19</v>
      </c>
      <c r="L15" s="1" t="s">
        <v>20</v>
      </c>
    </row>
    <row r="16" spans="2:12" x14ac:dyDescent="0.25">
      <c r="B16" s="1" t="s">
        <v>21</v>
      </c>
      <c r="C16" s="1" t="s">
        <v>27</v>
      </c>
      <c r="D16" s="1" t="s">
        <v>36</v>
      </c>
      <c r="E16" s="1" t="s">
        <v>17</v>
      </c>
      <c r="F16" s="1" t="s">
        <v>15</v>
      </c>
      <c r="G16" s="1" t="s">
        <v>16</v>
      </c>
      <c r="H16" s="1" t="s">
        <v>15</v>
      </c>
      <c r="I16" s="1" t="s">
        <v>18</v>
      </c>
      <c r="J16" s="1" t="s">
        <v>18</v>
      </c>
      <c r="K16" s="1" t="s">
        <v>19</v>
      </c>
      <c r="L16" s="1" t="s">
        <v>24</v>
      </c>
    </row>
    <row r="17" spans="2:12" x14ac:dyDescent="0.25">
      <c r="B17" s="1" t="s">
        <v>21</v>
      </c>
      <c r="C17" s="1" t="s">
        <v>12</v>
      </c>
      <c r="D17" s="1" t="s">
        <v>36</v>
      </c>
      <c r="E17" s="1" t="s">
        <v>17</v>
      </c>
      <c r="F17" s="1" t="s">
        <v>15</v>
      </c>
      <c r="G17" s="1" t="s">
        <v>16</v>
      </c>
      <c r="H17" s="1" t="s">
        <v>15</v>
      </c>
      <c r="I17" s="1" t="s">
        <v>18</v>
      </c>
      <c r="J17" s="1" t="s">
        <v>18</v>
      </c>
      <c r="K17" s="1" t="s">
        <v>19</v>
      </c>
      <c r="L17" s="1" t="s">
        <v>20</v>
      </c>
    </row>
    <row r="18" spans="2:12" x14ac:dyDescent="0.25">
      <c r="B18" s="1" t="s">
        <v>21</v>
      </c>
      <c r="C18" s="1" t="s">
        <v>12</v>
      </c>
      <c r="D18" s="1" t="s">
        <v>23</v>
      </c>
      <c r="E18" s="1" t="s">
        <v>17</v>
      </c>
      <c r="F18" s="1" t="s">
        <v>15</v>
      </c>
      <c r="G18" s="1" t="s">
        <v>16</v>
      </c>
      <c r="H18" s="1" t="s">
        <v>15</v>
      </c>
      <c r="I18" s="1" t="s">
        <v>18</v>
      </c>
      <c r="J18" s="1" t="s">
        <v>18</v>
      </c>
      <c r="K18" s="1" t="s">
        <v>19</v>
      </c>
      <c r="L18" s="1" t="s">
        <v>20</v>
      </c>
    </row>
    <row r="19" spans="2:12" x14ac:dyDescent="0.25">
      <c r="B19" s="1" t="s">
        <v>21</v>
      </c>
      <c r="C19" s="1" t="s">
        <v>27</v>
      </c>
      <c r="D19" s="1" t="s">
        <v>36</v>
      </c>
      <c r="E19" s="1" t="s">
        <v>17</v>
      </c>
      <c r="F19" s="1" t="s">
        <v>15</v>
      </c>
      <c r="G19" s="1" t="s">
        <v>16</v>
      </c>
      <c r="H19" s="1" t="s">
        <v>15</v>
      </c>
      <c r="I19" s="1" t="s">
        <v>18</v>
      </c>
      <c r="J19" s="1" t="s">
        <v>18</v>
      </c>
      <c r="K19" s="1" t="s">
        <v>25</v>
      </c>
      <c r="L19" s="1" t="s">
        <v>24</v>
      </c>
    </row>
    <row r="20" spans="2:12" x14ac:dyDescent="0.25">
      <c r="B20" s="1" t="s">
        <v>21</v>
      </c>
      <c r="C20" s="1" t="s">
        <v>27</v>
      </c>
      <c r="D20" s="1" t="s">
        <v>36</v>
      </c>
      <c r="E20" s="1" t="s">
        <v>17</v>
      </c>
      <c r="F20" s="1" t="s">
        <v>15</v>
      </c>
      <c r="G20" s="1" t="s">
        <v>16</v>
      </c>
      <c r="H20" s="1" t="s">
        <v>15</v>
      </c>
      <c r="I20" s="1" t="s">
        <v>18</v>
      </c>
      <c r="J20" s="1" t="s">
        <v>18</v>
      </c>
      <c r="K20" s="1" t="s">
        <v>31</v>
      </c>
      <c r="L20" s="1" t="s">
        <v>20</v>
      </c>
    </row>
    <row r="21" spans="2:12" x14ac:dyDescent="0.25">
      <c r="B21" s="1" t="s">
        <v>21</v>
      </c>
      <c r="C21" s="1" t="s">
        <v>27</v>
      </c>
      <c r="D21" s="1" t="s">
        <v>23</v>
      </c>
      <c r="E21" s="1" t="s">
        <v>17</v>
      </c>
      <c r="F21" s="1" t="s">
        <v>15</v>
      </c>
      <c r="G21" s="1" t="s">
        <v>16</v>
      </c>
      <c r="H21" s="1" t="s">
        <v>15</v>
      </c>
      <c r="I21" s="1" t="s">
        <v>18</v>
      </c>
      <c r="J21" s="1" t="s">
        <v>18</v>
      </c>
      <c r="K21" s="1" t="s">
        <v>31</v>
      </c>
      <c r="L21" s="1" t="s">
        <v>20</v>
      </c>
    </row>
    <row r="22" spans="2:12" x14ac:dyDescent="0.25">
      <c r="B22" s="1" t="s">
        <v>21</v>
      </c>
      <c r="C22" s="1" t="s">
        <v>27</v>
      </c>
      <c r="D22" s="1" t="s">
        <v>23</v>
      </c>
      <c r="E22" s="1" t="s">
        <v>17</v>
      </c>
      <c r="F22" s="1" t="s">
        <v>15</v>
      </c>
      <c r="G22" s="1" t="s">
        <v>16</v>
      </c>
      <c r="H22" s="1" t="s">
        <v>15</v>
      </c>
      <c r="I22" s="1" t="s">
        <v>18</v>
      </c>
      <c r="J22" s="1" t="s">
        <v>18</v>
      </c>
      <c r="K22" s="1" t="s">
        <v>31</v>
      </c>
      <c r="L22" s="1" t="s">
        <v>20</v>
      </c>
    </row>
    <row r="23" spans="2:12" x14ac:dyDescent="0.25">
      <c r="B23" s="1" t="s">
        <v>21</v>
      </c>
      <c r="C23" s="1" t="s">
        <v>27</v>
      </c>
      <c r="D23" s="1" t="s">
        <v>36</v>
      </c>
      <c r="E23" s="1" t="s">
        <v>17</v>
      </c>
      <c r="F23" s="1" t="s">
        <v>15</v>
      </c>
      <c r="G23" s="1" t="s">
        <v>16</v>
      </c>
      <c r="H23" s="1" t="s">
        <v>15</v>
      </c>
      <c r="I23" s="1" t="s">
        <v>18</v>
      </c>
      <c r="J23" s="1" t="s">
        <v>18</v>
      </c>
      <c r="K23" s="1" t="s">
        <v>31</v>
      </c>
      <c r="L23" s="1" t="s">
        <v>24</v>
      </c>
    </row>
    <row r="24" spans="2:12" x14ac:dyDescent="0.25">
      <c r="B24" s="1" t="s">
        <v>21</v>
      </c>
      <c r="C24" s="1" t="s">
        <v>27</v>
      </c>
      <c r="D24" s="1" t="s">
        <v>36</v>
      </c>
      <c r="E24" s="1" t="s">
        <v>17</v>
      </c>
      <c r="F24" s="1" t="s">
        <v>15</v>
      </c>
      <c r="G24" s="1" t="s">
        <v>16</v>
      </c>
      <c r="H24" s="1" t="s">
        <v>15</v>
      </c>
      <c r="I24" s="1" t="s">
        <v>18</v>
      </c>
      <c r="J24" s="1" t="s">
        <v>18</v>
      </c>
      <c r="K24" s="1" t="s">
        <v>31</v>
      </c>
      <c r="L24" s="1" t="s">
        <v>24</v>
      </c>
    </row>
    <row r="25" spans="2:12" x14ac:dyDescent="0.25">
      <c r="B25" s="1" t="s">
        <v>21</v>
      </c>
      <c r="C25" s="1" t="s">
        <v>27</v>
      </c>
      <c r="D25" s="1" t="s">
        <v>23</v>
      </c>
      <c r="E25" s="1" t="s">
        <v>17</v>
      </c>
      <c r="F25" s="1" t="s">
        <v>15</v>
      </c>
      <c r="G25" s="1" t="s">
        <v>16</v>
      </c>
      <c r="H25" s="1" t="s">
        <v>15</v>
      </c>
      <c r="I25" s="1" t="s">
        <v>18</v>
      </c>
      <c r="J25" s="1" t="s">
        <v>18</v>
      </c>
      <c r="K25" s="1" t="s">
        <v>25</v>
      </c>
      <c r="L25" s="1" t="s">
        <v>20</v>
      </c>
    </row>
    <row r="26" spans="2:12" x14ac:dyDescent="0.25">
      <c r="B26" s="1" t="s">
        <v>21</v>
      </c>
      <c r="C26" s="1" t="s">
        <v>27</v>
      </c>
      <c r="D26" s="1" t="s">
        <v>36</v>
      </c>
      <c r="E26" s="1" t="s">
        <v>17</v>
      </c>
      <c r="F26" s="1" t="s">
        <v>15</v>
      </c>
      <c r="G26" s="1" t="s">
        <v>16</v>
      </c>
      <c r="H26" s="1" t="s">
        <v>15</v>
      </c>
      <c r="I26" s="1" t="s">
        <v>18</v>
      </c>
      <c r="J26" s="1" t="s">
        <v>18</v>
      </c>
      <c r="K26" s="1" t="s">
        <v>31</v>
      </c>
      <c r="L26" s="1" t="s">
        <v>20</v>
      </c>
    </row>
    <row r="27" spans="2:12" x14ac:dyDescent="0.25">
      <c r="B27" s="1" t="s">
        <v>21</v>
      </c>
      <c r="C27" s="1" t="s">
        <v>27</v>
      </c>
      <c r="D27" s="1" t="s">
        <v>23</v>
      </c>
      <c r="E27" s="1" t="s">
        <v>17</v>
      </c>
      <c r="F27" s="1" t="s">
        <v>15</v>
      </c>
      <c r="G27" s="1" t="s">
        <v>16</v>
      </c>
      <c r="H27" s="1" t="s">
        <v>15</v>
      </c>
      <c r="I27" s="1" t="s">
        <v>18</v>
      </c>
      <c r="J27" s="1" t="s">
        <v>18</v>
      </c>
      <c r="K27" s="1" t="s">
        <v>31</v>
      </c>
      <c r="L27" s="1" t="s">
        <v>24</v>
      </c>
    </row>
    <row r="28" spans="2:12" x14ac:dyDescent="0.25">
      <c r="B28" s="1" t="s">
        <v>21</v>
      </c>
      <c r="C28" s="1" t="s">
        <v>27</v>
      </c>
      <c r="D28" s="1" t="s">
        <v>36</v>
      </c>
      <c r="E28" s="1" t="s">
        <v>17</v>
      </c>
      <c r="F28" s="1" t="s">
        <v>15</v>
      </c>
      <c r="G28" s="1" t="s">
        <v>16</v>
      </c>
      <c r="H28" s="1" t="s">
        <v>15</v>
      </c>
      <c r="I28" s="1" t="s">
        <v>18</v>
      </c>
      <c r="J28" s="1" t="s">
        <v>18</v>
      </c>
      <c r="K28" s="1" t="s">
        <v>31</v>
      </c>
      <c r="L28" s="1" t="s">
        <v>20</v>
      </c>
    </row>
    <row r="29" spans="2:12" x14ac:dyDescent="0.25">
      <c r="B29" s="1" t="s">
        <v>21</v>
      </c>
      <c r="C29" s="1" t="s">
        <v>27</v>
      </c>
      <c r="D29" s="1" t="s">
        <v>32</v>
      </c>
      <c r="E29" s="1" t="s">
        <v>17</v>
      </c>
      <c r="F29" s="1" t="s">
        <v>15</v>
      </c>
      <c r="G29" s="1" t="s">
        <v>16</v>
      </c>
      <c r="H29" s="1" t="s">
        <v>15</v>
      </c>
      <c r="I29" s="1" t="s">
        <v>18</v>
      </c>
      <c r="J29" s="1" t="s">
        <v>18</v>
      </c>
      <c r="K29" s="1" t="s">
        <v>34</v>
      </c>
      <c r="L29" s="1" t="s">
        <v>24</v>
      </c>
    </row>
    <row r="30" spans="2:12" x14ac:dyDescent="0.25">
      <c r="B30" s="1" t="s">
        <v>21</v>
      </c>
      <c r="C30" s="1" t="s">
        <v>27</v>
      </c>
      <c r="D30" s="1" t="s">
        <v>23</v>
      </c>
      <c r="E30" s="1" t="s">
        <v>17</v>
      </c>
      <c r="F30" s="1" t="s">
        <v>15</v>
      </c>
      <c r="G30" s="1" t="s">
        <v>16</v>
      </c>
      <c r="H30" s="1" t="s">
        <v>15</v>
      </c>
      <c r="I30" s="1" t="s">
        <v>18</v>
      </c>
      <c r="J30" s="1" t="s">
        <v>18</v>
      </c>
      <c r="K30" s="1" t="s">
        <v>31</v>
      </c>
      <c r="L30" s="1" t="s">
        <v>20</v>
      </c>
    </row>
    <row r="31" spans="2:12" x14ac:dyDescent="0.25">
      <c r="B31" s="1" t="s">
        <v>21</v>
      </c>
      <c r="C31" s="1" t="s">
        <v>27</v>
      </c>
      <c r="D31" s="1" t="s">
        <v>23</v>
      </c>
      <c r="E31" s="1" t="s">
        <v>17</v>
      </c>
      <c r="F31" s="1" t="s">
        <v>15</v>
      </c>
      <c r="G31" s="1" t="s">
        <v>16</v>
      </c>
      <c r="H31" s="1" t="s">
        <v>15</v>
      </c>
      <c r="I31" s="1" t="s">
        <v>18</v>
      </c>
      <c r="J31" s="1" t="s">
        <v>18</v>
      </c>
      <c r="K31" s="1" t="s">
        <v>25</v>
      </c>
      <c r="L31" s="1" t="s">
        <v>24</v>
      </c>
    </row>
    <row r="32" spans="2:12" x14ac:dyDescent="0.25">
      <c r="B32" s="1" t="s">
        <v>21</v>
      </c>
      <c r="C32" s="1" t="s">
        <v>27</v>
      </c>
      <c r="D32" s="1" t="s">
        <v>36</v>
      </c>
      <c r="E32" s="1" t="s">
        <v>17</v>
      </c>
      <c r="F32" s="1" t="s">
        <v>15</v>
      </c>
      <c r="G32" s="1" t="s">
        <v>16</v>
      </c>
      <c r="H32" s="1" t="s">
        <v>15</v>
      </c>
      <c r="I32" s="1" t="s">
        <v>18</v>
      </c>
      <c r="J32" s="1" t="s">
        <v>18</v>
      </c>
      <c r="K32" s="1" t="s">
        <v>31</v>
      </c>
      <c r="L32" s="1" t="s">
        <v>24</v>
      </c>
    </row>
    <row r="33" spans="2:12" x14ac:dyDescent="0.25">
      <c r="B33" s="1" t="s">
        <v>21</v>
      </c>
      <c r="C33" s="1" t="s">
        <v>27</v>
      </c>
      <c r="D33" s="1" t="s">
        <v>36</v>
      </c>
      <c r="E33" s="1" t="s">
        <v>17</v>
      </c>
      <c r="F33" s="1" t="s">
        <v>15</v>
      </c>
      <c r="G33" s="1" t="s">
        <v>16</v>
      </c>
      <c r="H33" s="1" t="s">
        <v>15</v>
      </c>
      <c r="I33" s="1" t="s">
        <v>18</v>
      </c>
      <c r="J33" s="1" t="s">
        <v>18</v>
      </c>
      <c r="K33" s="1" t="s">
        <v>25</v>
      </c>
      <c r="L33" s="1" t="s">
        <v>24</v>
      </c>
    </row>
    <row r="34" spans="2:12" x14ac:dyDescent="0.25">
      <c r="B34" s="1" t="s">
        <v>21</v>
      </c>
      <c r="C34" s="1" t="s">
        <v>27</v>
      </c>
      <c r="D34" s="1" t="s">
        <v>23</v>
      </c>
      <c r="E34" s="1" t="s">
        <v>17</v>
      </c>
      <c r="F34" s="1" t="s">
        <v>15</v>
      </c>
      <c r="G34" s="1" t="s">
        <v>16</v>
      </c>
      <c r="H34" s="1" t="s">
        <v>15</v>
      </c>
      <c r="I34" s="1" t="s">
        <v>18</v>
      </c>
      <c r="J34" s="1" t="s">
        <v>18</v>
      </c>
      <c r="K34" s="1" t="s">
        <v>25</v>
      </c>
      <c r="L34" s="1" t="s">
        <v>24</v>
      </c>
    </row>
    <row r="35" spans="2:12" x14ac:dyDescent="0.25">
      <c r="B35" s="1" t="s">
        <v>21</v>
      </c>
      <c r="C35" s="1" t="s">
        <v>27</v>
      </c>
      <c r="D35" s="1" t="s">
        <v>23</v>
      </c>
      <c r="E35" s="1" t="s">
        <v>17</v>
      </c>
      <c r="F35" s="1" t="s">
        <v>15</v>
      </c>
      <c r="G35" s="1" t="s">
        <v>16</v>
      </c>
      <c r="H35" s="1" t="s">
        <v>15</v>
      </c>
      <c r="I35" s="1" t="s">
        <v>18</v>
      </c>
      <c r="J35" s="1" t="s">
        <v>18</v>
      </c>
      <c r="K35" s="1" t="s">
        <v>25</v>
      </c>
      <c r="L35" s="1" t="s">
        <v>20</v>
      </c>
    </row>
    <row r="36" spans="2:12" x14ac:dyDescent="0.25">
      <c r="B36" s="1" t="s">
        <v>21</v>
      </c>
      <c r="C36" s="1" t="s">
        <v>12</v>
      </c>
      <c r="D36" s="1" t="s">
        <v>23</v>
      </c>
      <c r="E36" s="1" t="s">
        <v>17</v>
      </c>
      <c r="F36" s="1" t="s">
        <v>15</v>
      </c>
      <c r="G36" s="1" t="s">
        <v>16</v>
      </c>
      <c r="H36" s="1" t="s">
        <v>15</v>
      </c>
      <c r="I36" s="1" t="s">
        <v>18</v>
      </c>
      <c r="J36" s="1" t="s">
        <v>18</v>
      </c>
      <c r="K36" s="1" t="s">
        <v>25</v>
      </c>
      <c r="L36" s="1" t="s">
        <v>24</v>
      </c>
    </row>
    <row r="37" spans="2:12" x14ac:dyDescent="0.25">
      <c r="B37" s="1" t="s">
        <v>21</v>
      </c>
      <c r="C37" s="1" t="s">
        <v>27</v>
      </c>
      <c r="D37" s="1" t="s">
        <v>36</v>
      </c>
      <c r="E37" s="1" t="s">
        <v>17</v>
      </c>
      <c r="F37" s="1" t="s">
        <v>15</v>
      </c>
      <c r="G37" s="1" t="s">
        <v>16</v>
      </c>
      <c r="H37" s="1" t="s">
        <v>15</v>
      </c>
      <c r="I37" s="1" t="s">
        <v>18</v>
      </c>
      <c r="J37" s="1" t="s">
        <v>18</v>
      </c>
      <c r="K37" s="1" t="s">
        <v>31</v>
      </c>
      <c r="L37" s="1" t="s">
        <v>24</v>
      </c>
    </row>
    <row r="38" spans="2:12" x14ac:dyDescent="0.25">
      <c r="B38" s="1" t="s">
        <v>21</v>
      </c>
      <c r="C38" s="1" t="s">
        <v>27</v>
      </c>
      <c r="D38" s="1" t="s">
        <v>36</v>
      </c>
      <c r="E38" s="1" t="s">
        <v>17</v>
      </c>
      <c r="F38" s="1" t="s">
        <v>15</v>
      </c>
      <c r="G38" s="1" t="s">
        <v>16</v>
      </c>
      <c r="H38" s="1" t="s">
        <v>15</v>
      </c>
      <c r="I38" s="1" t="s">
        <v>18</v>
      </c>
      <c r="J38" s="1" t="s">
        <v>18</v>
      </c>
      <c r="K38" s="1" t="s">
        <v>31</v>
      </c>
      <c r="L38" s="1" t="s">
        <v>20</v>
      </c>
    </row>
    <row r="39" spans="2:12" x14ac:dyDescent="0.25">
      <c r="B39" s="1" t="s">
        <v>21</v>
      </c>
      <c r="C39" s="1" t="s">
        <v>12</v>
      </c>
      <c r="D39" s="1" t="s">
        <v>23</v>
      </c>
      <c r="E39" s="1" t="s">
        <v>17</v>
      </c>
      <c r="F39" s="1" t="s">
        <v>15</v>
      </c>
      <c r="G39" s="1" t="s">
        <v>16</v>
      </c>
      <c r="H39" s="1" t="s">
        <v>15</v>
      </c>
      <c r="I39" s="1" t="s">
        <v>18</v>
      </c>
      <c r="J39" s="1" t="s">
        <v>18</v>
      </c>
      <c r="K39" s="1" t="s">
        <v>31</v>
      </c>
      <c r="L39" s="1" t="s">
        <v>20</v>
      </c>
    </row>
    <row r="40" spans="2:12" x14ac:dyDescent="0.25">
      <c r="B40" s="1" t="s">
        <v>21</v>
      </c>
      <c r="C40" s="1" t="s">
        <v>27</v>
      </c>
      <c r="D40" s="1" t="s">
        <v>23</v>
      </c>
      <c r="E40" s="1" t="s">
        <v>17</v>
      </c>
      <c r="F40" s="1" t="s">
        <v>15</v>
      </c>
      <c r="G40" s="1" t="s">
        <v>16</v>
      </c>
      <c r="H40" s="1" t="s">
        <v>15</v>
      </c>
      <c r="I40" s="1" t="s">
        <v>18</v>
      </c>
      <c r="J40" s="1" t="s">
        <v>18</v>
      </c>
      <c r="K40" s="1" t="s">
        <v>31</v>
      </c>
      <c r="L40" s="1" t="s">
        <v>20</v>
      </c>
    </row>
    <row r="41" spans="2:12" x14ac:dyDescent="0.25">
      <c r="B41" s="1" t="s">
        <v>21</v>
      </c>
      <c r="C41" s="1" t="s">
        <v>27</v>
      </c>
      <c r="D41" s="1" t="s">
        <v>36</v>
      </c>
      <c r="E41" s="1" t="s">
        <v>17</v>
      </c>
      <c r="F41" s="1" t="s">
        <v>15</v>
      </c>
      <c r="G41" s="1" t="s">
        <v>16</v>
      </c>
      <c r="H41" s="1" t="s">
        <v>15</v>
      </c>
      <c r="I41" s="1" t="s">
        <v>18</v>
      </c>
      <c r="J41" s="1" t="s">
        <v>18</v>
      </c>
      <c r="K41" s="1" t="s">
        <v>25</v>
      </c>
      <c r="L41" s="1" t="s">
        <v>20</v>
      </c>
    </row>
    <row r="42" spans="2:12" x14ac:dyDescent="0.25">
      <c r="B42" s="1" t="s">
        <v>21</v>
      </c>
      <c r="C42" s="1" t="s">
        <v>27</v>
      </c>
      <c r="D42" s="1" t="s">
        <v>23</v>
      </c>
      <c r="E42" s="1" t="s">
        <v>17</v>
      </c>
      <c r="F42" s="1" t="s">
        <v>15</v>
      </c>
      <c r="G42" s="1" t="s">
        <v>16</v>
      </c>
      <c r="H42" s="1" t="s">
        <v>15</v>
      </c>
      <c r="I42" s="1" t="s">
        <v>18</v>
      </c>
      <c r="J42" s="1" t="s">
        <v>18</v>
      </c>
      <c r="K42" s="1" t="s">
        <v>31</v>
      </c>
      <c r="L42" s="1" t="s">
        <v>20</v>
      </c>
    </row>
    <row r="43" spans="2:12" x14ac:dyDescent="0.25">
      <c r="B43" s="1" t="s">
        <v>21</v>
      </c>
      <c r="C43" s="1" t="s">
        <v>27</v>
      </c>
      <c r="D43" s="1" t="s">
        <v>23</v>
      </c>
      <c r="E43" s="1" t="s">
        <v>17</v>
      </c>
      <c r="F43" s="1" t="s">
        <v>15</v>
      </c>
      <c r="G43" s="1" t="s">
        <v>18</v>
      </c>
      <c r="H43" s="1" t="s">
        <v>15</v>
      </c>
      <c r="I43" s="1" t="s">
        <v>18</v>
      </c>
      <c r="J43" s="1" t="s">
        <v>18</v>
      </c>
      <c r="K43" s="1" t="s">
        <v>31</v>
      </c>
      <c r="L43" s="1" t="s">
        <v>20</v>
      </c>
    </row>
    <row r="44" spans="2:12" x14ac:dyDescent="0.25">
      <c r="B44" s="1" t="s">
        <v>21</v>
      </c>
      <c r="C44" s="1" t="s">
        <v>27</v>
      </c>
      <c r="D44" s="1" t="s">
        <v>13</v>
      </c>
      <c r="E44" s="1" t="s">
        <v>28</v>
      </c>
      <c r="F44" s="1" t="s">
        <v>15</v>
      </c>
      <c r="G44" s="1" t="s">
        <v>16</v>
      </c>
      <c r="H44" s="1" t="s">
        <v>15</v>
      </c>
      <c r="I44" s="1" t="s">
        <v>18</v>
      </c>
      <c r="J44" s="1" t="s">
        <v>18</v>
      </c>
      <c r="K44" s="1" t="s">
        <v>31</v>
      </c>
      <c r="L44" s="1" t="s">
        <v>20</v>
      </c>
    </row>
    <row r="45" spans="2:12" x14ac:dyDescent="0.25">
      <c r="B45" s="1" t="s">
        <v>21</v>
      </c>
      <c r="C45" s="1" t="s">
        <v>27</v>
      </c>
      <c r="D45" s="1" t="s">
        <v>36</v>
      </c>
      <c r="E45" s="1" t="s">
        <v>17</v>
      </c>
      <c r="F45" s="1" t="s">
        <v>15</v>
      </c>
      <c r="G45" s="1" t="s">
        <v>16</v>
      </c>
      <c r="H45" s="1" t="s">
        <v>15</v>
      </c>
      <c r="I45" s="1" t="s">
        <v>18</v>
      </c>
      <c r="J45" s="1" t="s">
        <v>18</v>
      </c>
      <c r="K45" s="1" t="s">
        <v>31</v>
      </c>
      <c r="L45" s="1" t="s">
        <v>20</v>
      </c>
    </row>
    <row r="46" spans="2:12" x14ac:dyDescent="0.25">
      <c r="B46" s="1" t="s">
        <v>21</v>
      </c>
      <c r="C46" s="1" t="s">
        <v>27</v>
      </c>
      <c r="D46" s="1" t="s">
        <v>23</v>
      </c>
      <c r="E46" s="1" t="s">
        <v>17</v>
      </c>
      <c r="F46" s="1" t="s">
        <v>15</v>
      </c>
      <c r="G46" s="1" t="s">
        <v>16</v>
      </c>
      <c r="H46" s="1" t="s">
        <v>15</v>
      </c>
      <c r="I46" s="1" t="s">
        <v>18</v>
      </c>
      <c r="J46" s="1" t="s">
        <v>18</v>
      </c>
      <c r="K46" s="1" t="s">
        <v>31</v>
      </c>
      <c r="L46" s="1" t="s">
        <v>24</v>
      </c>
    </row>
    <row r="47" spans="2:12" x14ac:dyDescent="0.25">
      <c r="B47" s="1" t="s">
        <v>21</v>
      </c>
      <c r="C47" s="1" t="s">
        <v>27</v>
      </c>
      <c r="D47" s="1" t="s">
        <v>23</v>
      </c>
      <c r="E47" s="1" t="s">
        <v>17</v>
      </c>
      <c r="F47" s="1" t="s">
        <v>15</v>
      </c>
      <c r="G47" s="1" t="s">
        <v>16</v>
      </c>
      <c r="H47" s="1" t="s">
        <v>15</v>
      </c>
      <c r="I47" s="1" t="s">
        <v>18</v>
      </c>
      <c r="J47" s="1" t="s">
        <v>18</v>
      </c>
      <c r="K47" s="1" t="s">
        <v>31</v>
      </c>
      <c r="L47" s="1" t="s">
        <v>20</v>
      </c>
    </row>
    <row r="48" spans="2:12" x14ac:dyDescent="0.25">
      <c r="B48" s="1" t="s">
        <v>21</v>
      </c>
      <c r="C48" s="1" t="s">
        <v>12</v>
      </c>
      <c r="D48" s="1" t="s">
        <v>23</v>
      </c>
      <c r="E48" s="1" t="s">
        <v>17</v>
      </c>
      <c r="F48" s="1" t="s">
        <v>15</v>
      </c>
      <c r="G48" s="1" t="s">
        <v>16</v>
      </c>
      <c r="H48" s="1" t="s">
        <v>15</v>
      </c>
      <c r="I48" s="1" t="s">
        <v>18</v>
      </c>
      <c r="J48" s="1" t="s">
        <v>18</v>
      </c>
      <c r="K48" s="1" t="s">
        <v>31</v>
      </c>
      <c r="L48" s="1" t="s">
        <v>20</v>
      </c>
    </row>
    <row r="49" spans="2:12" x14ac:dyDescent="0.25">
      <c r="B49" s="1" t="s">
        <v>21</v>
      </c>
      <c r="C49" s="1" t="s">
        <v>12</v>
      </c>
      <c r="D49" s="1" t="s">
        <v>23</v>
      </c>
      <c r="E49" s="1" t="s">
        <v>17</v>
      </c>
      <c r="F49" s="1" t="s">
        <v>15</v>
      </c>
      <c r="G49" s="1" t="s">
        <v>16</v>
      </c>
      <c r="H49" s="1" t="s">
        <v>15</v>
      </c>
      <c r="I49" s="1" t="s">
        <v>18</v>
      </c>
      <c r="J49" s="1" t="s">
        <v>18</v>
      </c>
      <c r="K49" s="1" t="s">
        <v>31</v>
      </c>
      <c r="L49" s="1" t="s">
        <v>20</v>
      </c>
    </row>
    <row r="50" spans="2:12" x14ac:dyDescent="0.25">
      <c r="B50" s="1" t="s">
        <v>21</v>
      </c>
      <c r="C50" s="1" t="s">
        <v>27</v>
      </c>
      <c r="D50" s="1" t="s">
        <v>36</v>
      </c>
      <c r="E50" s="1" t="s">
        <v>17</v>
      </c>
      <c r="F50" s="1" t="s">
        <v>15</v>
      </c>
      <c r="G50" s="1" t="s">
        <v>16</v>
      </c>
      <c r="H50" s="1" t="s">
        <v>15</v>
      </c>
      <c r="I50" s="1" t="s">
        <v>18</v>
      </c>
      <c r="J50" s="1" t="s">
        <v>18</v>
      </c>
      <c r="K50" s="1" t="s">
        <v>31</v>
      </c>
      <c r="L50" s="1" t="s">
        <v>20</v>
      </c>
    </row>
    <row r="51" spans="2:12" x14ac:dyDescent="0.25">
      <c r="B51" s="1" t="s">
        <v>21</v>
      </c>
      <c r="C51" s="1" t="s">
        <v>27</v>
      </c>
      <c r="D51" s="1" t="s">
        <v>23</v>
      </c>
      <c r="E51" s="1" t="s">
        <v>17</v>
      </c>
      <c r="F51" s="1" t="s">
        <v>15</v>
      </c>
      <c r="G51" s="1" t="s">
        <v>16</v>
      </c>
      <c r="H51" s="1" t="s">
        <v>15</v>
      </c>
      <c r="I51" s="1" t="s">
        <v>18</v>
      </c>
      <c r="J51" s="1" t="s">
        <v>18</v>
      </c>
      <c r="K51" s="1" t="s">
        <v>34</v>
      </c>
      <c r="L51" s="1" t="s">
        <v>20</v>
      </c>
    </row>
    <row r="52" spans="2:12" x14ac:dyDescent="0.25">
      <c r="B52" s="1" t="s">
        <v>21</v>
      </c>
      <c r="C52" s="1" t="s">
        <v>27</v>
      </c>
      <c r="D52" s="1" t="s">
        <v>23</v>
      </c>
      <c r="E52" s="1" t="s">
        <v>17</v>
      </c>
      <c r="F52" s="1" t="s">
        <v>15</v>
      </c>
      <c r="G52" s="1" t="s">
        <v>16</v>
      </c>
      <c r="H52" s="1" t="s">
        <v>15</v>
      </c>
      <c r="I52" s="1" t="s">
        <v>18</v>
      </c>
      <c r="J52" s="1" t="s">
        <v>18</v>
      </c>
      <c r="K52" s="1" t="s">
        <v>34</v>
      </c>
      <c r="L52" s="1" t="s">
        <v>20</v>
      </c>
    </row>
    <row r="53" spans="2:12" x14ac:dyDescent="0.25">
      <c r="B53" s="1" t="s">
        <v>21</v>
      </c>
      <c r="C53" s="1" t="s">
        <v>27</v>
      </c>
      <c r="D53" s="1" t="s">
        <v>36</v>
      </c>
      <c r="E53" s="1" t="s">
        <v>17</v>
      </c>
      <c r="F53" s="1" t="s">
        <v>15</v>
      </c>
      <c r="G53" s="1" t="s">
        <v>16</v>
      </c>
      <c r="H53" s="1" t="s">
        <v>15</v>
      </c>
      <c r="I53" s="1" t="s">
        <v>18</v>
      </c>
      <c r="J53" s="1" t="s">
        <v>18</v>
      </c>
      <c r="K53" s="1" t="s">
        <v>34</v>
      </c>
      <c r="L53" s="1" t="s">
        <v>20</v>
      </c>
    </row>
    <row r="54" spans="2:12" x14ac:dyDescent="0.25">
      <c r="B54" s="1" t="s">
        <v>21</v>
      </c>
      <c r="C54" s="1" t="s">
        <v>27</v>
      </c>
      <c r="D54" s="1" t="s">
        <v>23</v>
      </c>
      <c r="E54" s="1" t="s">
        <v>17</v>
      </c>
      <c r="F54" s="1" t="s">
        <v>15</v>
      </c>
      <c r="G54" s="1" t="s">
        <v>16</v>
      </c>
      <c r="H54" s="1" t="s">
        <v>15</v>
      </c>
      <c r="I54" s="1" t="s">
        <v>18</v>
      </c>
      <c r="J54" s="1" t="s">
        <v>18</v>
      </c>
      <c r="K54" s="1" t="s">
        <v>34</v>
      </c>
      <c r="L54" s="1" t="s">
        <v>20</v>
      </c>
    </row>
    <row r="55" spans="2:12" x14ac:dyDescent="0.25">
      <c r="B55" s="1" t="s">
        <v>21</v>
      </c>
      <c r="C55" s="1" t="s">
        <v>12</v>
      </c>
      <c r="D55" s="1" t="s">
        <v>23</v>
      </c>
      <c r="E55" s="1" t="s">
        <v>17</v>
      </c>
      <c r="F55" s="1" t="s">
        <v>15</v>
      </c>
      <c r="G55" s="1" t="s">
        <v>16</v>
      </c>
      <c r="H55" s="1" t="s">
        <v>15</v>
      </c>
      <c r="I55" s="1" t="s">
        <v>18</v>
      </c>
      <c r="J55" s="1" t="s">
        <v>18</v>
      </c>
      <c r="K55" s="1" t="s">
        <v>34</v>
      </c>
      <c r="L55" s="1" t="s">
        <v>20</v>
      </c>
    </row>
    <row r="56" spans="2:12" x14ac:dyDescent="0.25">
      <c r="B56" s="1" t="s">
        <v>21</v>
      </c>
      <c r="C56" s="1" t="s">
        <v>12</v>
      </c>
      <c r="D56" s="1" t="s">
        <v>36</v>
      </c>
      <c r="E56" s="1" t="s">
        <v>17</v>
      </c>
      <c r="F56" s="1" t="s">
        <v>15</v>
      </c>
      <c r="G56" s="1" t="s">
        <v>16</v>
      </c>
      <c r="H56" s="1" t="s">
        <v>15</v>
      </c>
      <c r="I56" s="1" t="s">
        <v>18</v>
      </c>
      <c r="J56" s="1" t="s">
        <v>18</v>
      </c>
      <c r="K56" s="1" t="s">
        <v>34</v>
      </c>
      <c r="L56" s="1" t="s">
        <v>24</v>
      </c>
    </row>
    <row r="57" spans="2:12" x14ac:dyDescent="0.25">
      <c r="B57" s="1" t="s">
        <v>21</v>
      </c>
      <c r="C57" s="1" t="s">
        <v>27</v>
      </c>
      <c r="D57" s="1" t="s">
        <v>23</v>
      </c>
      <c r="E57" s="1" t="s">
        <v>17</v>
      </c>
      <c r="F57" s="1" t="s">
        <v>15</v>
      </c>
      <c r="G57" s="1" t="s">
        <v>16</v>
      </c>
      <c r="H57" s="1" t="s">
        <v>15</v>
      </c>
      <c r="I57" s="1" t="s">
        <v>18</v>
      </c>
      <c r="J57" s="1" t="s">
        <v>18</v>
      </c>
      <c r="K57" s="1" t="s">
        <v>34</v>
      </c>
      <c r="L57" s="1" t="s">
        <v>20</v>
      </c>
    </row>
    <row r="58" spans="2:12" x14ac:dyDescent="0.25">
      <c r="B58" s="1" t="s">
        <v>21</v>
      </c>
      <c r="C58" s="1" t="s">
        <v>27</v>
      </c>
      <c r="D58" s="1" t="s">
        <v>36</v>
      </c>
      <c r="E58" s="1" t="s">
        <v>17</v>
      </c>
      <c r="F58" s="1" t="s">
        <v>15</v>
      </c>
      <c r="G58" s="1" t="s">
        <v>16</v>
      </c>
      <c r="H58" s="1" t="s">
        <v>15</v>
      </c>
      <c r="I58" s="1" t="s">
        <v>18</v>
      </c>
      <c r="J58" s="1" t="s">
        <v>18</v>
      </c>
      <c r="K58" s="1" t="s">
        <v>34</v>
      </c>
      <c r="L58" s="1" t="s">
        <v>20</v>
      </c>
    </row>
    <row r="59" spans="2:12" x14ac:dyDescent="0.25">
      <c r="B59" s="1" t="s">
        <v>21</v>
      </c>
      <c r="C59" s="1" t="s">
        <v>12</v>
      </c>
      <c r="D59" s="1" t="s">
        <v>36</v>
      </c>
      <c r="E59" s="1" t="s">
        <v>17</v>
      </c>
      <c r="F59" s="1" t="s">
        <v>15</v>
      </c>
      <c r="G59" s="1" t="s">
        <v>16</v>
      </c>
      <c r="H59" s="1" t="s">
        <v>15</v>
      </c>
      <c r="I59" s="1" t="s">
        <v>18</v>
      </c>
      <c r="J59" s="1" t="s">
        <v>18</v>
      </c>
      <c r="K59" s="1" t="s">
        <v>34</v>
      </c>
      <c r="L59" s="1" t="s">
        <v>20</v>
      </c>
    </row>
    <row r="60" spans="2:12" x14ac:dyDescent="0.25">
      <c r="B60" s="1" t="s">
        <v>21</v>
      </c>
      <c r="C60" s="1" t="s">
        <v>12</v>
      </c>
      <c r="D60" s="1" t="s">
        <v>23</v>
      </c>
      <c r="E60" s="1" t="s">
        <v>17</v>
      </c>
      <c r="F60" s="1" t="s">
        <v>15</v>
      </c>
      <c r="G60" s="1" t="s">
        <v>16</v>
      </c>
      <c r="H60" s="1" t="s">
        <v>15</v>
      </c>
      <c r="I60" s="1" t="s">
        <v>18</v>
      </c>
      <c r="J60" s="1" t="s">
        <v>18</v>
      </c>
      <c r="K60" s="1" t="s">
        <v>34</v>
      </c>
      <c r="L60" s="1" t="s">
        <v>20</v>
      </c>
    </row>
    <row r="61" spans="2:12" x14ac:dyDescent="0.25">
      <c r="B61" s="1" t="s">
        <v>21</v>
      </c>
      <c r="C61" s="1" t="s">
        <v>12</v>
      </c>
      <c r="D61" s="1" t="s">
        <v>23</v>
      </c>
      <c r="E61" s="1" t="s">
        <v>17</v>
      </c>
      <c r="F61" s="1" t="s">
        <v>15</v>
      </c>
      <c r="G61" s="1" t="s">
        <v>16</v>
      </c>
      <c r="H61" s="1" t="s">
        <v>15</v>
      </c>
      <c r="I61" s="1" t="s">
        <v>18</v>
      </c>
      <c r="J61" s="1" t="s">
        <v>18</v>
      </c>
      <c r="K61" s="1" t="s">
        <v>49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6831-073B-4290-96E4-D6C1453354D9}">
  <dimension ref="B1:L61"/>
  <sheetViews>
    <sheetView topLeftCell="A7" workbookViewId="0">
      <selection activeCell="I9" sqref="I9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21</v>
      </c>
      <c r="C2" s="1" t="s">
        <v>22</v>
      </c>
      <c r="D2" s="1" t="s">
        <v>50</v>
      </c>
      <c r="E2" s="1" t="s">
        <v>28</v>
      </c>
      <c r="F2" s="1" t="s">
        <v>15</v>
      </c>
      <c r="G2" s="1" t="s">
        <v>16</v>
      </c>
      <c r="H2" s="1" t="s">
        <v>15</v>
      </c>
      <c r="I2" s="1" t="s">
        <v>18</v>
      </c>
      <c r="J2" s="1" t="s">
        <v>18</v>
      </c>
      <c r="K2" s="1" t="s">
        <v>35</v>
      </c>
      <c r="L2" s="1" t="s">
        <v>24</v>
      </c>
    </row>
    <row r="3" spans="2:12" x14ac:dyDescent="0.25">
      <c r="B3" s="1" t="s">
        <v>21</v>
      </c>
      <c r="C3" s="1" t="s">
        <v>51</v>
      </c>
      <c r="D3" s="1" t="s">
        <v>52</v>
      </c>
      <c r="E3" s="1" t="s">
        <v>28</v>
      </c>
      <c r="F3" s="1" t="s">
        <v>15</v>
      </c>
      <c r="G3" s="1" t="s">
        <v>16</v>
      </c>
      <c r="H3" s="1" t="s">
        <v>15</v>
      </c>
      <c r="I3" s="1" t="s">
        <v>18</v>
      </c>
      <c r="J3" s="1" t="s">
        <v>18</v>
      </c>
      <c r="K3" s="1" t="s">
        <v>49</v>
      </c>
      <c r="L3" s="1" t="s">
        <v>24</v>
      </c>
    </row>
    <row r="4" spans="2:12" x14ac:dyDescent="0.25">
      <c r="B4" s="1" t="s">
        <v>21</v>
      </c>
      <c r="C4" s="1" t="s">
        <v>53</v>
      </c>
      <c r="D4" s="1" t="s">
        <v>54</v>
      </c>
      <c r="E4" s="1" t="s">
        <v>28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18</v>
      </c>
      <c r="K4" s="1" t="s">
        <v>35</v>
      </c>
      <c r="L4" s="1" t="s">
        <v>24</v>
      </c>
    </row>
    <row r="5" spans="2:12" x14ac:dyDescent="0.25">
      <c r="B5" s="1" t="s">
        <v>21</v>
      </c>
      <c r="C5" s="1" t="s">
        <v>51</v>
      </c>
      <c r="D5" s="1" t="s">
        <v>54</v>
      </c>
      <c r="E5" s="1" t="s">
        <v>28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18</v>
      </c>
      <c r="K5" s="1" t="s">
        <v>37</v>
      </c>
      <c r="L5" s="1" t="s">
        <v>24</v>
      </c>
    </row>
    <row r="6" spans="2:12" x14ac:dyDescent="0.25">
      <c r="B6" s="1" t="s">
        <v>21</v>
      </c>
      <c r="C6" s="1" t="s">
        <v>53</v>
      </c>
      <c r="D6" s="1" t="s">
        <v>54</v>
      </c>
      <c r="E6" s="1" t="s">
        <v>28</v>
      </c>
      <c r="F6" s="1" t="s">
        <v>15</v>
      </c>
      <c r="G6" s="1" t="s">
        <v>16</v>
      </c>
      <c r="H6" s="1" t="s">
        <v>15</v>
      </c>
      <c r="I6" s="1" t="s">
        <v>18</v>
      </c>
      <c r="J6" s="1" t="s">
        <v>18</v>
      </c>
      <c r="K6" s="1" t="s">
        <v>38</v>
      </c>
      <c r="L6" s="1" t="s">
        <v>24</v>
      </c>
    </row>
    <row r="7" spans="2:12" x14ac:dyDescent="0.25">
      <c r="B7" s="1" t="s">
        <v>21</v>
      </c>
      <c r="C7" s="1" t="s">
        <v>53</v>
      </c>
      <c r="D7" s="1" t="s">
        <v>54</v>
      </c>
      <c r="E7" s="1" t="s">
        <v>28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18</v>
      </c>
      <c r="K7" s="1" t="s">
        <v>40</v>
      </c>
      <c r="L7" s="1" t="s">
        <v>24</v>
      </c>
    </row>
    <row r="8" spans="2:12" x14ac:dyDescent="0.25">
      <c r="B8" s="1" t="s">
        <v>21</v>
      </c>
      <c r="C8" s="1" t="s">
        <v>53</v>
      </c>
      <c r="D8" s="1" t="s">
        <v>54</v>
      </c>
      <c r="E8" s="1" t="s">
        <v>28</v>
      </c>
      <c r="F8" s="1" t="s">
        <v>15</v>
      </c>
      <c r="G8" s="1" t="s">
        <v>18</v>
      </c>
      <c r="H8" s="1" t="s">
        <v>15</v>
      </c>
      <c r="I8" s="1" t="s">
        <v>18</v>
      </c>
      <c r="J8" s="1" t="s">
        <v>18</v>
      </c>
      <c r="K8" s="1" t="s">
        <v>35</v>
      </c>
      <c r="L8" s="1" t="s">
        <v>24</v>
      </c>
    </row>
    <row r="9" spans="2:12" x14ac:dyDescent="0.25">
      <c r="B9" s="1" t="s">
        <v>21</v>
      </c>
      <c r="C9" s="1" t="s">
        <v>53</v>
      </c>
      <c r="D9" s="1" t="s">
        <v>54</v>
      </c>
      <c r="E9" s="1" t="s">
        <v>28</v>
      </c>
      <c r="F9" s="1" t="s">
        <v>15</v>
      </c>
      <c r="G9" s="1" t="s">
        <v>16</v>
      </c>
      <c r="H9" s="1" t="s">
        <v>15</v>
      </c>
      <c r="I9" s="1" t="s">
        <v>18</v>
      </c>
      <c r="J9" s="1" t="s">
        <v>18</v>
      </c>
      <c r="K9" s="1" t="s">
        <v>49</v>
      </c>
      <c r="L9" s="1" t="s">
        <v>24</v>
      </c>
    </row>
    <row r="10" spans="2:12" x14ac:dyDescent="0.25">
      <c r="B10" s="1" t="s">
        <v>21</v>
      </c>
      <c r="C10" s="1" t="s">
        <v>53</v>
      </c>
      <c r="D10" s="1" t="s">
        <v>55</v>
      </c>
      <c r="E10" s="1" t="s">
        <v>28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18</v>
      </c>
      <c r="K10" s="1" t="s">
        <v>49</v>
      </c>
      <c r="L10" s="1" t="s">
        <v>24</v>
      </c>
    </row>
    <row r="11" spans="2:12" x14ac:dyDescent="0.25">
      <c r="B11" s="1" t="s">
        <v>21</v>
      </c>
      <c r="C11" s="1" t="s">
        <v>53</v>
      </c>
      <c r="D11" s="1" t="s">
        <v>55</v>
      </c>
      <c r="E11" s="1" t="s">
        <v>28</v>
      </c>
      <c r="F11" s="1" t="s">
        <v>15</v>
      </c>
      <c r="G11" s="1" t="s">
        <v>16</v>
      </c>
      <c r="H11" s="1" t="s">
        <v>15</v>
      </c>
      <c r="I11" s="1" t="s">
        <v>18</v>
      </c>
      <c r="J11" s="1" t="s">
        <v>18</v>
      </c>
      <c r="K11" s="1" t="s">
        <v>34</v>
      </c>
      <c r="L11" s="1" t="s">
        <v>24</v>
      </c>
    </row>
    <row r="12" spans="2:12" x14ac:dyDescent="0.25">
      <c r="B12" s="1" t="s">
        <v>21</v>
      </c>
      <c r="C12" s="1" t="s">
        <v>53</v>
      </c>
      <c r="D12" s="1" t="s">
        <v>54</v>
      </c>
      <c r="E12" s="1" t="s">
        <v>17</v>
      </c>
      <c r="F12" s="1" t="s">
        <v>15</v>
      </c>
      <c r="G12" s="1" t="s">
        <v>16</v>
      </c>
      <c r="H12" s="1" t="s">
        <v>15</v>
      </c>
      <c r="I12" s="1" t="s">
        <v>18</v>
      </c>
      <c r="J12" s="1" t="s">
        <v>18</v>
      </c>
      <c r="K12" s="1" t="s">
        <v>35</v>
      </c>
      <c r="L12" s="1" t="s">
        <v>24</v>
      </c>
    </row>
    <row r="13" spans="2:12" x14ac:dyDescent="0.25">
      <c r="B13" s="1" t="s">
        <v>21</v>
      </c>
      <c r="C13" s="1" t="s">
        <v>53</v>
      </c>
      <c r="D13" s="1" t="s">
        <v>55</v>
      </c>
      <c r="E13" s="1" t="s">
        <v>17</v>
      </c>
      <c r="F13" s="1" t="s">
        <v>15</v>
      </c>
      <c r="G13" s="1" t="s">
        <v>16</v>
      </c>
      <c r="H13" s="1" t="s">
        <v>15</v>
      </c>
      <c r="I13" s="1" t="s">
        <v>18</v>
      </c>
      <c r="J13" s="1" t="s">
        <v>18</v>
      </c>
      <c r="K13" s="1" t="s">
        <v>43</v>
      </c>
      <c r="L13" s="1" t="s">
        <v>24</v>
      </c>
    </row>
    <row r="14" spans="2:12" x14ac:dyDescent="0.25">
      <c r="B14" s="1" t="s">
        <v>21</v>
      </c>
      <c r="C14" s="1" t="s">
        <v>51</v>
      </c>
      <c r="D14" s="1" t="s">
        <v>55</v>
      </c>
      <c r="E14" s="1" t="s">
        <v>28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18</v>
      </c>
      <c r="K14" s="1" t="s">
        <v>42</v>
      </c>
      <c r="L14" s="1" t="s">
        <v>24</v>
      </c>
    </row>
    <row r="15" spans="2:12" x14ac:dyDescent="0.25">
      <c r="B15" s="1" t="s">
        <v>21</v>
      </c>
      <c r="C15" s="1" t="s">
        <v>51</v>
      </c>
      <c r="D15" s="1" t="s">
        <v>54</v>
      </c>
      <c r="E15" s="1" t="s">
        <v>28</v>
      </c>
      <c r="F15" s="1" t="s">
        <v>15</v>
      </c>
      <c r="G15" s="1" t="s">
        <v>16</v>
      </c>
      <c r="H15" s="1" t="s">
        <v>15</v>
      </c>
      <c r="I15" s="1" t="s">
        <v>18</v>
      </c>
      <c r="J15" s="1" t="s">
        <v>18</v>
      </c>
      <c r="K15" s="1" t="s">
        <v>40</v>
      </c>
      <c r="L15" s="1" t="s">
        <v>24</v>
      </c>
    </row>
    <row r="16" spans="2:12" x14ac:dyDescent="0.25">
      <c r="B16" s="1" t="s">
        <v>21</v>
      </c>
      <c r="C16" s="1" t="s">
        <v>51</v>
      </c>
      <c r="D16" s="1" t="s">
        <v>54</v>
      </c>
      <c r="E16" s="1" t="s">
        <v>17</v>
      </c>
      <c r="F16" s="1" t="s">
        <v>15</v>
      </c>
      <c r="G16" s="1" t="s">
        <v>16</v>
      </c>
      <c r="H16" s="1" t="s">
        <v>15</v>
      </c>
      <c r="I16" s="1" t="s">
        <v>18</v>
      </c>
      <c r="J16" s="1" t="s">
        <v>18</v>
      </c>
      <c r="K16" s="1" t="s">
        <v>40</v>
      </c>
      <c r="L16" s="1" t="s">
        <v>24</v>
      </c>
    </row>
    <row r="17" spans="2:12" x14ac:dyDescent="0.25">
      <c r="B17" s="1" t="s">
        <v>39</v>
      </c>
      <c r="C17" s="1" t="s">
        <v>51</v>
      </c>
      <c r="D17" s="1" t="s">
        <v>55</v>
      </c>
      <c r="E17" s="1" t="s">
        <v>28</v>
      </c>
      <c r="F17" s="1" t="s">
        <v>15</v>
      </c>
      <c r="G17" s="1" t="s">
        <v>16</v>
      </c>
      <c r="H17" s="1" t="s">
        <v>15</v>
      </c>
      <c r="I17" s="1" t="s">
        <v>18</v>
      </c>
      <c r="J17" s="1" t="s">
        <v>18</v>
      </c>
      <c r="K17" s="1" t="s">
        <v>40</v>
      </c>
      <c r="L17" s="1" t="s">
        <v>24</v>
      </c>
    </row>
    <row r="18" spans="2:12" x14ac:dyDescent="0.25">
      <c r="B18" s="1" t="s">
        <v>39</v>
      </c>
      <c r="C18" s="1" t="s">
        <v>51</v>
      </c>
      <c r="D18" s="1" t="s">
        <v>55</v>
      </c>
      <c r="E18" s="1" t="s">
        <v>28</v>
      </c>
      <c r="F18" s="1" t="s">
        <v>15</v>
      </c>
      <c r="G18" s="1" t="s">
        <v>16</v>
      </c>
      <c r="H18" s="1" t="s">
        <v>15</v>
      </c>
      <c r="I18" s="1" t="s">
        <v>18</v>
      </c>
      <c r="J18" s="1" t="s">
        <v>18</v>
      </c>
      <c r="K18" s="1" t="s">
        <v>38</v>
      </c>
      <c r="L18" s="1" t="s">
        <v>24</v>
      </c>
    </row>
    <row r="19" spans="2:12" x14ac:dyDescent="0.25">
      <c r="B19" s="1" t="s">
        <v>21</v>
      </c>
      <c r="C19" s="1" t="s">
        <v>27</v>
      </c>
      <c r="D19" s="1" t="s">
        <v>55</v>
      </c>
      <c r="E19" s="1" t="s">
        <v>28</v>
      </c>
      <c r="F19" s="1" t="s">
        <v>15</v>
      </c>
      <c r="G19" s="1" t="s">
        <v>16</v>
      </c>
      <c r="H19" s="1" t="s">
        <v>15</v>
      </c>
      <c r="I19" s="1" t="s">
        <v>18</v>
      </c>
      <c r="J19" s="1" t="s">
        <v>18</v>
      </c>
      <c r="K19" s="1" t="s">
        <v>38</v>
      </c>
      <c r="L19" s="1" t="s">
        <v>24</v>
      </c>
    </row>
    <row r="20" spans="2:12" x14ac:dyDescent="0.25">
      <c r="B20" s="1" t="s">
        <v>21</v>
      </c>
      <c r="C20" s="1" t="s">
        <v>27</v>
      </c>
      <c r="D20" s="1" t="s">
        <v>55</v>
      </c>
      <c r="E20" s="1" t="s">
        <v>17</v>
      </c>
      <c r="F20" s="1" t="s">
        <v>15</v>
      </c>
      <c r="G20" s="1" t="s">
        <v>16</v>
      </c>
      <c r="H20" s="1" t="s">
        <v>15</v>
      </c>
      <c r="I20" s="1" t="s">
        <v>18</v>
      </c>
      <c r="J20" s="1" t="s">
        <v>18</v>
      </c>
      <c r="K20" s="1" t="s">
        <v>38</v>
      </c>
      <c r="L20" s="1" t="s">
        <v>24</v>
      </c>
    </row>
    <row r="21" spans="2:12" x14ac:dyDescent="0.25">
      <c r="B21" s="1" t="s">
        <v>21</v>
      </c>
      <c r="C21" s="1" t="s">
        <v>27</v>
      </c>
      <c r="D21" s="1" t="s">
        <v>55</v>
      </c>
      <c r="E21" s="1" t="s">
        <v>17</v>
      </c>
      <c r="F21" s="1" t="s">
        <v>15</v>
      </c>
      <c r="G21" s="1" t="s">
        <v>16</v>
      </c>
      <c r="H21" s="1" t="s">
        <v>15</v>
      </c>
      <c r="I21" s="1" t="s">
        <v>18</v>
      </c>
      <c r="J21" s="1" t="s">
        <v>18</v>
      </c>
      <c r="K21" s="1" t="s">
        <v>38</v>
      </c>
      <c r="L21" s="1" t="s">
        <v>24</v>
      </c>
    </row>
    <row r="22" spans="2:12" x14ac:dyDescent="0.25">
      <c r="B22" s="1" t="s">
        <v>21</v>
      </c>
      <c r="C22" s="1" t="s">
        <v>27</v>
      </c>
      <c r="D22" s="1" t="s">
        <v>55</v>
      </c>
      <c r="E22" s="1" t="s">
        <v>28</v>
      </c>
      <c r="F22" s="1" t="s">
        <v>15</v>
      </c>
      <c r="G22" s="1" t="s">
        <v>16</v>
      </c>
      <c r="H22" s="1" t="s">
        <v>15</v>
      </c>
      <c r="I22" s="1" t="s">
        <v>18</v>
      </c>
      <c r="J22" s="1" t="s">
        <v>18</v>
      </c>
      <c r="K22" s="1" t="s">
        <v>38</v>
      </c>
      <c r="L22" s="1" t="s">
        <v>20</v>
      </c>
    </row>
    <row r="23" spans="2:12" x14ac:dyDescent="0.25">
      <c r="B23" s="1" t="s">
        <v>39</v>
      </c>
      <c r="C23" s="1" t="s">
        <v>27</v>
      </c>
      <c r="D23" s="1" t="s">
        <v>55</v>
      </c>
      <c r="E23" s="1" t="s">
        <v>28</v>
      </c>
      <c r="F23" s="1" t="s">
        <v>15</v>
      </c>
      <c r="G23" s="1" t="s">
        <v>16</v>
      </c>
      <c r="H23" s="1" t="s">
        <v>15</v>
      </c>
      <c r="I23" s="1" t="s">
        <v>18</v>
      </c>
      <c r="J23" s="1" t="s">
        <v>18</v>
      </c>
      <c r="K23" s="1" t="s">
        <v>37</v>
      </c>
      <c r="L23" s="1" t="s">
        <v>20</v>
      </c>
    </row>
    <row r="24" spans="2:12" x14ac:dyDescent="0.25">
      <c r="B24" s="1" t="s">
        <v>21</v>
      </c>
      <c r="C24" s="1" t="s">
        <v>27</v>
      </c>
      <c r="D24" s="1" t="s">
        <v>55</v>
      </c>
      <c r="E24" s="1" t="s">
        <v>28</v>
      </c>
      <c r="F24" s="1" t="s">
        <v>15</v>
      </c>
      <c r="G24" s="1" t="s">
        <v>16</v>
      </c>
      <c r="H24" s="1" t="s">
        <v>15</v>
      </c>
      <c r="I24" s="1" t="s">
        <v>18</v>
      </c>
      <c r="J24" s="1" t="s">
        <v>18</v>
      </c>
      <c r="K24" s="1" t="s">
        <v>40</v>
      </c>
      <c r="L24" s="1" t="s">
        <v>24</v>
      </c>
    </row>
    <row r="25" spans="2:12" x14ac:dyDescent="0.25">
      <c r="B25" s="1" t="s">
        <v>39</v>
      </c>
      <c r="C25" s="1" t="s">
        <v>27</v>
      </c>
      <c r="D25" s="1" t="s">
        <v>55</v>
      </c>
      <c r="E25" s="1" t="s">
        <v>28</v>
      </c>
      <c r="F25" s="1" t="s">
        <v>15</v>
      </c>
      <c r="G25" s="1" t="s">
        <v>16</v>
      </c>
      <c r="H25" s="1" t="s">
        <v>15</v>
      </c>
      <c r="I25" s="1" t="s">
        <v>18</v>
      </c>
      <c r="J25" s="1" t="s">
        <v>18</v>
      </c>
      <c r="K25" s="1" t="s">
        <v>40</v>
      </c>
      <c r="L25" s="1" t="s">
        <v>20</v>
      </c>
    </row>
    <row r="26" spans="2:12" x14ac:dyDescent="0.25">
      <c r="B26" s="1" t="s">
        <v>39</v>
      </c>
      <c r="C26" s="1" t="s">
        <v>12</v>
      </c>
      <c r="D26" s="1" t="s">
        <v>55</v>
      </c>
      <c r="E26" s="1" t="s">
        <v>28</v>
      </c>
      <c r="F26" s="1" t="s">
        <v>15</v>
      </c>
      <c r="G26" s="1" t="s">
        <v>16</v>
      </c>
      <c r="H26" s="1" t="s">
        <v>15</v>
      </c>
      <c r="I26" s="1" t="s">
        <v>18</v>
      </c>
      <c r="J26" s="1" t="s">
        <v>18</v>
      </c>
      <c r="K26" s="1" t="s">
        <v>42</v>
      </c>
      <c r="L26" s="1" t="s">
        <v>20</v>
      </c>
    </row>
    <row r="27" spans="2:12" x14ac:dyDescent="0.25">
      <c r="B27" s="1" t="s">
        <v>39</v>
      </c>
      <c r="C27" s="1" t="s">
        <v>29</v>
      </c>
      <c r="D27" s="1" t="s">
        <v>55</v>
      </c>
      <c r="E27" s="1" t="s">
        <v>17</v>
      </c>
      <c r="F27" s="1" t="s">
        <v>15</v>
      </c>
      <c r="G27" s="1" t="s">
        <v>16</v>
      </c>
      <c r="H27" s="1" t="s">
        <v>15</v>
      </c>
      <c r="I27" s="1" t="s">
        <v>18</v>
      </c>
      <c r="J27" s="1" t="s">
        <v>18</v>
      </c>
      <c r="K27" s="1" t="s">
        <v>41</v>
      </c>
      <c r="L27" s="1" t="s">
        <v>24</v>
      </c>
    </row>
    <row r="28" spans="2:12" x14ac:dyDescent="0.25">
      <c r="B28" s="1" t="s">
        <v>39</v>
      </c>
      <c r="C28" s="1" t="s">
        <v>51</v>
      </c>
      <c r="D28" s="1" t="s">
        <v>56</v>
      </c>
      <c r="E28" s="1" t="s">
        <v>28</v>
      </c>
      <c r="F28" s="1" t="s">
        <v>15</v>
      </c>
      <c r="G28" s="1" t="s">
        <v>16</v>
      </c>
      <c r="H28" s="1" t="s">
        <v>15</v>
      </c>
      <c r="I28" s="1" t="s">
        <v>18</v>
      </c>
      <c r="J28" s="1" t="s">
        <v>18</v>
      </c>
      <c r="K28" s="1" t="s">
        <v>37</v>
      </c>
      <c r="L28" s="1" t="s">
        <v>20</v>
      </c>
    </row>
    <row r="29" spans="2:12" x14ac:dyDescent="0.25">
      <c r="B29" s="1" t="s">
        <v>39</v>
      </c>
      <c r="C29" s="1" t="s">
        <v>51</v>
      </c>
      <c r="D29" s="1" t="s">
        <v>55</v>
      </c>
      <c r="E29" s="1" t="s">
        <v>28</v>
      </c>
      <c r="F29" s="1" t="s">
        <v>15</v>
      </c>
      <c r="G29" s="1" t="s">
        <v>16</v>
      </c>
      <c r="H29" s="1" t="s">
        <v>17</v>
      </c>
      <c r="I29" s="1" t="s">
        <v>18</v>
      </c>
      <c r="J29" s="1" t="s">
        <v>18</v>
      </c>
      <c r="K29" s="1" t="s">
        <v>43</v>
      </c>
      <c r="L29" s="1" t="s">
        <v>20</v>
      </c>
    </row>
    <row r="30" spans="2:12" x14ac:dyDescent="0.25">
      <c r="B30" s="1" t="s">
        <v>39</v>
      </c>
      <c r="C30" s="1" t="s">
        <v>51</v>
      </c>
      <c r="D30" s="1" t="s">
        <v>55</v>
      </c>
      <c r="E30" s="1" t="s">
        <v>28</v>
      </c>
      <c r="F30" s="1" t="s">
        <v>15</v>
      </c>
      <c r="G30" s="1" t="s">
        <v>16</v>
      </c>
      <c r="H30" s="1" t="s">
        <v>17</v>
      </c>
      <c r="I30" s="1" t="s">
        <v>18</v>
      </c>
      <c r="J30" s="1" t="s">
        <v>18</v>
      </c>
      <c r="K30" s="1" t="s">
        <v>41</v>
      </c>
      <c r="L30" s="1" t="s">
        <v>20</v>
      </c>
    </row>
    <row r="31" spans="2:12" x14ac:dyDescent="0.25">
      <c r="B31" s="1" t="s">
        <v>39</v>
      </c>
      <c r="C31" s="1" t="s">
        <v>51</v>
      </c>
      <c r="D31" s="1" t="s">
        <v>55</v>
      </c>
      <c r="E31" s="1" t="s">
        <v>28</v>
      </c>
      <c r="F31" s="1" t="s">
        <v>15</v>
      </c>
      <c r="G31" s="1" t="s">
        <v>16</v>
      </c>
      <c r="H31" s="1" t="s">
        <v>17</v>
      </c>
      <c r="I31" s="1" t="s">
        <v>18</v>
      </c>
      <c r="J31" s="1" t="s">
        <v>18</v>
      </c>
      <c r="K31" s="1" t="s">
        <v>37</v>
      </c>
      <c r="L31" s="1" t="s">
        <v>20</v>
      </c>
    </row>
    <row r="32" spans="2:12" x14ac:dyDescent="0.25">
      <c r="B32" s="1" t="s">
        <v>39</v>
      </c>
      <c r="C32" s="1" t="s">
        <v>51</v>
      </c>
      <c r="D32" s="1" t="s">
        <v>55</v>
      </c>
      <c r="E32" s="1" t="s">
        <v>28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18</v>
      </c>
      <c r="K32" s="1" t="s">
        <v>37</v>
      </c>
      <c r="L32" s="1" t="s">
        <v>24</v>
      </c>
    </row>
    <row r="33" spans="2:12" x14ac:dyDescent="0.25">
      <c r="B33" s="1" t="s">
        <v>39</v>
      </c>
      <c r="C33" s="1" t="s">
        <v>51</v>
      </c>
      <c r="D33" s="1" t="s">
        <v>55</v>
      </c>
      <c r="E33" s="1" t="s">
        <v>28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18</v>
      </c>
      <c r="K33" s="1" t="s">
        <v>41</v>
      </c>
      <c r="L33" s="1" t="s">
        <v>20</v>
      </c>
    </row>
    <row r="34" spans="2:12" x14ac:dyDescent="0.25">
      <c r="B34" s="1" t="s">
        <v>39</v>
      </c>
      <c r="C34" s="1" t="s">
        <v>51</v>
      </c>
      <c r="D34" s="1" t="s">
        <v>55</v>
      </c>
      <c r="E34" s="1" t="s">
        <v>28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18</v>
      </c>
      <c r="K34" s="1" t="s">
        <v>41</v>
      </c>
      <c r="L34" s="1" t="s">
        <v>20</v>
      </c>
    </row>
    <row r="35" spans="2:12" x14ac:dyDescent="0.25">
      <c r="B35" s="1" t="s">
        <v>39</v>
      </c>
      <c r="C35" s="1" t="s">
        <v>51</v>
      </c>
      <c r="D35" s="1" t="s">
        <v>55</v>
      </c>
      <c r="E35" s="1" t="s">
        <v>28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18</v>
      </c>
      <c r="K35" s="1" t="s">
        <v>43</v>
      </c>
      <c r="L35" s="1" t="s">
        <v>20</v>
      </c>
    </row>
    <row r="36" spans="2:12" x14ac:dyDescent="0.25">
      <c r="B36" s="1" t="s">
        <v>39</v>
      </c>
      <c r="C36" s="1" t="s">
        <v>51</v>
      </c>
      <c r="D36" s="1" t="s">
        <v>55</v>
      </c>
      <c r="E36" s="1" t="s">
        <v>28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18</v>
      </c>
      <c r="K36" s="1" t="s">
        <v>43</v>
      </c>
      <c r="L36" s="1" t="s">
        <v>20</v>
      </c>
    </row>
    <row r="37" spans="2:12" x14ac:dyDescent="0.25">
      <c r="B37" s="1" t="s">
        <v>39</v>
      </c>
      <c r="C37" s="1" t="s">
        <v>51</v>
      </c>
      <c r="D37" s="1" t="s">
        <v>55</v>
      </c>
      <c r="E37" s="1" t="s">
        <v>28</v>
      </c>
      <c r="F37" s="1" t="s">
        <v>15</v>
      </c>
      <c r="G37" s="1" t="s">
        <v>16</v>
      </c>
      <c r="H37" s="1" t="s">
        <v>17</v>
      </c>
      <c r="I37" s="1" t="s">
        <v>18</v>
      </c>
      <c r="J37" s="1" t="s">
        <v>18</v>
      </c>
      <c r="K37" s="1" t="s">
        <v>45</v>
      </c>
      <c r="L37" s="1" t="s">
        <v>20</v>
      </c>
    </row>
    <row r="38" spans="2:12" x14ac:dyDescent="0.25">
      <c r="B38" s="1" t="s">
        <v>39</v>
      </c>
      <c r="C38" s="1" t="s">
        <v>27</v>
      </c>
      <c r="D38" s="1" t="s">
        <v>54</v>
      </c>
      <c r="E38" s="1" t="s">
        <v>28</v>
      </c>
      <c r="F38" s="1" t="s">
        <v>15</v>
      </c>
      <c r="G38" s="1" t="s">
        <v>16</v>
      </c>
      <c r="H38" s="1" t="s">
        <v>17</v>
      </c>
      <c r="I38" s="1" t="s">
        <v>18</v>
      </c>
      <c r="J38" s="1" t="s">
        <v>18</v>
      </c>
      <c r="K38" s="1" t="s">
        <v>45</v>
      </c>
      <c r="L38" s="1" t="s">
        <v>20</v>
      </c>
    </row>
    <row r="39" spans="2:12" x14ac:dyDescent="0.25">
      <c r="B39" s="1" t="s">
        <v>39</v>
      </c>
      <c r="C39" s="1" t="s">
        <v>51</v>
      </c>
      <c r="D39" s="1" t="s">
        <v>55</v>
      </c>
      <c r="E39" s="1" t="s">
        <v>28</v>
      </c>
      <c r="F39" s="1" t="s">
        <v>15</v>
      </c>
      <c r="G39" s="1" t="s">
        <v>16</v>
      </c>
      <c r="H39" s="1" t="s">
        <v>17</v>
      </c>
      <c r="I39" s="1" t="s">
        <v>18</v>
      </c>
      <c r="J39" s="1" t="s">
        <v>18</v>
      </c>
      <c r="K39" s="1" t="s">
        <v>48</v>
      </c>
      <c r="L39" s="1" t="s">
        <v>20</v>
      </c>
    </row>
    <row r="40" spans="2:12" x14ac:dyDescent="0.25">
      <c r="B40" s="1" t="s">
        <v>39</v>
      </c>
      <c r="C40" s="1" t="s">
        <v>27</v>
      </c>
      <c r="D40" s="1" t="s">
        <v>55</v>
      </c>
      <c r="E40" s="1" t="s">
        <v>28</v>
      </c>
      <c r="F40" s="1" t="s">
        <v>15</v>
      </c>
      <c r="G40" s="1" t="s">
        <v>16</v>
      </c>
      <c r="H40" s="1" t="s">
        <v>17</v>
      </c>
      <c r="I40" s="1" t="s">
        <v>18</v>
      </c>
      <c r="J40" s="1" t="s">
        <v>18</v>
      </c>
      <c r="K40" s="1" t="s">
        <v>57</v>
      </c>
      <c r="L40" s="1" t="s">
        <v>20</v>
      </c>
    </row>
    <row r="41" spans="2:12" x14ac:dyDescent="0.25">
      <c r="B41" s="1" t="s">
        <v>39</v>
      </c>
      <c r="C41" s="1" t="s">
        <v>27</v>
      </c>
      <c r="D41" s="1" t="s">
        <v>55</v>
      </c>
      <c r="E41" s="1" t="s">
        <v>28</v>
      </c>
      <c r="F41" s="1" t="s">
        <v>15</v>
      </c>
      <c r="G41" s="1" t="s">
        <v>16</v>
      </c>
      <c r="H41" s="1" t="s">
        <v>17</v>
      </c>
      <c r="I41" s="1" t="s">
        <v>18</v>
      </c>
      <c r="J41" s="1" t="s">
        <v>18</v>
      </c>
      <c r="K41" s="1" t="s">
        <v>47</v>
      </c>
      <c r="L41" s="1" t="s">
        <v>20</v>
      </c>
    </row>
    <row r="42" spans="2:12" x14ac:dyDescent="0.25">
      <c r="B42" s="1" t="s">
        <v>39</v>
      </c>
      <c r="C42" s="1" t="s">
        <v>27</v>
      </c>
      <c r="D42" s="1" t="s">
        <v>55</v>
      </c>
      <c r="E42" s="1" t="s">
        <v>28</v>
      </c>
      <c r="F42" s="1" t="s">
        <v>15</v>
      </c>
      <c r="G42" s="1" t="s">
        <v>16</v>
      </c>
      <c r="H42" s="1" t="s">
        <v>17</v>
      </c>
      <c r="I42" s="1" t="s">
        <v>18</v>
      </c>
      <c r="J42" s="1" t="s">
        <v>18</v>
      </c>
      <c r="K42" s="1" t="s">
        <v>57</v>
      </c>
      <c r="L42" s="1" t="s">
        <v>24</v>
      </c>
    </row>
    <row r="43" spans="2:12" x14ac:dyDescent="0.25">
      <c r="B43" s="1" t="s">
        <v>39</v>
      </c>
      <c r="C43" s="1" t="s">
        <v>27</v>
      </c>
      <c r="D43" s="1" t="s">
        <v>55</v>
      </c>
      <c r="E43" s="1" t="s">
        <v>28</v>
      </c>
      <c r="F43" s="1" t="s">
        <v>18</v>
      </c>
      <c r="G43" s="1" t="s">
        <v>16</v>
      </c>
      <c r="H43" s="1" t="s">
        <v>17</v>
      </c>
      <c r="I43" s="1" t="s">
        <v>18</v>
      </c>
      <c r="J43" s="1" t="s">
        <v>18</v>
      </c>
      <c r="K43" s="1" t="s">
        <v>47</v>
      </c>
      <c r="L43" s="1" t="s">
        <v>20</v>
      </c>
    </row>
    <row r="44" spans="2:12" x14ac:dyDescent="0.25">
      <c r="B44" s="1" t="s">
        <v>39</v>
      </c>
      <c r="C44" s="1" t="s">
        <v>27</v>
      </c>
      <c r="D44" s="1" t="s">
        <v>55</v>
      </c>
      <c r="E44" s="1" t="s">
        <v>28</v>
      </c>
      <c r="F44" s="1" t="s">
        <v>15</v>
      </c>
      <c r="G44" s="1" t="s">
        <v>16</v>
      </c>
      <c r="H44" s="1" t="s">
        <v>17</v>
      </c>
      <c r="I44" s="1" t="s">
        <v>18</v>
      </c>
      <c r="J44" s="1" t="s">
        <v>18</v>
      </c>
      <c r="K44" s="1" t="s">
        <v>46</v>
      </c>
      <c r="L44" s="1" t="s">
        <v>24</v>
      </c>
    </row>
    <row r="45" spans="2:12" x14ac:dyDescent="0.25">
      <c r="B45" s="1" t="s">
        <v>39</v>
      </c>
      <c r="C45" s="1" t="s">
        <v>27</v>
      </c>
      <c r="D45" s="1" t="s">
        <v>55</v>
      </c>
      <c r="E45" s="1" t="s">
        <v>28</v>
      </c>
      <c r="F45" s="1" t="s">
        <v>15</v>
      </c>
      <c r="G45" s="1" t="s">
        <v>16</v>
      </c>
      <c r="H45" s="1" t="s">
        <v>17</v>
      </c>
      <c r="I45" s="1" t="s">
        <v>18</v>
      </c>
      <c r="J45" s="1" t="s">
        <v>18</v>
      </c>
      <c r="K45" s="1" t="s">
        <v>46</v>
      </c>
      <c r="L45" s="1" t="s">
        <v>20</v>
      </c>
    </row>
    <row r="46" spans="2:12" x14ac:dyDescent="0.25">
      <c r="B46" s="1" t="s">
        <v>39</v>
      </c>
      <c r="C46" s="1" t="s">
        <v>51</v>
      </c>
      <c r="D46" s="1" t="s">
        <v>55</v>
      </c>
      <c r="E46" s="1" t="s">
        <v>28</v>
      </c>
      <c r="F46" s="1" t="s">
        <v>15</v>
      </c>
      <c r="G46" s="1" t="s">
        <v>16</v>
      </c>
      <c r="H46" s="1" t="s">
        <v>17</v>
      </c>
      <c r="I46" s="1" t="s">
        <v>18</v>
      </c>
      <c r="J46" s="1" t="s">
        <v>18</v>
      </c>
      <c r="K46" s="1" t="s">
        <v>48</v>
      </c>
      <c r="L46" s="1" t="s">
        <v>20</v>
      </c>
    </row>
    <row r="47" spans="2:12" x14ac:dyDescent="0.25">
      <c r="B47" s="1" t="s">
        <v>39</v>
      </c>
      <c r="C47" s="1" t="s">
        <v>51</v>
      </c>
      <c r="D47" s="1" t="s">
        <v>55</v>
      </c>
      <c r="E47" s="1" t="s">
        <v>28</v>
      </c>
      <c r="F47" s="1" t="s">
        <v>15</v>
      </c>
      <c r="G47" s="1" t="s">
        <v>16</v>
      </c>
      <c r="H47" s="1" t="s">
        <v>17</v>
      </c>
      <c r="I47" s="1" t="s">
        <v>18</v>
      </c>
      <c r="J47" s="1" t="s">
        <v>18</v>
      </c>
      <c r="K47" s="1" t="s">
        <v>47</v>
      </c>
      <c r="L47" s="1" t="s">
        <v>24</v>
      </c>
    </row>
    <row r="48" spans="2:12" x14ac:dyDescent="0.25">
      <c r="B48" s="1" t="s">
        <v>39</v>
      </c>
      <c r="C48" s="1" t="s">
        <v>51</v>
      </c>
      <c r="D48" s="1" t="s">
        <v>55</v>
      </c>
      <c r="E48" s="1" t="s">
        <v>28</v>
      </c>
      <c r="F48" s="1" t="s">
        <v>15</v>
      </c>
      <c r="G48" s="1" t="s">
        <v>16</v>
      </c>
      <c r="H48" s="1" t="s">
        <v>17</v>
      </c>
      <c r="I48" s="1" t="s">
        <v>18</v>
      </c>
      <c r="J48" s="1" t="s">
        <v>18</v>
      </c>
      <c r="K48" s="1" t="s">
        <v>57</v>
      </c>
      <c r="L48" s="1" t="s">
        <v>20</v>
      </c>
    </row>
    <row r="49" spans="2:12" x14ac:dyDescent="0.25">
      <c r="B49" s="1" t="s">
        <v>39</v>
      </c>
      <c r="C49" s="1" t="s">
        <v>51</v>
      </c>
      <c r="D49" s="1" t="s">
        <v>55</v>
      </c>
      <c r="E49" s="1" t="s">
        <v>28</v>
      </c>
      <c r="F49" s="1" t="s">
        <v>15</v>
      </c>
      <c r="G49" s="1" t="s">
        <v>16</v>
      </c>
      <c r="H49" s="1" t="s">
        <v>17</v>
      </c>
      <c r="I49" s="1" t="s">
        <v>18</v>
      </c>
      <c r="J49" s="1" t="s">
        <v>18</v>
      </c>
      <c r="K49" s="1" t="s">
        <v>47</v>
      </c>
      <c r="L49" s="1" t="s">
        <v>24</v>
      </c>
    </row>
    <row r="50" spans="2:12" x14ac:dyDescent="0.25">
      <c r="B50" s="1" t="s">
        <v>39</v>
      </c>
      <c r="C50" s="1" t="s">
        <v>27</v>
      </c>
      <c r="D50" s="1" t="s">
        <v>55</v>
      </c>
      <c r="E50" s="1" t="s">
        <v>28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18</v>
      </c>
      <c r="K50" s="1" t="s">
        <v>57</v>
      </c>
      <c r="L50" s="1" t="s">
        <v>24</v>
      </c>
    </row>
    <row r="51" spans="2:12" x14ac:dyDescent="0.25">
      <c r="B51" s="1" t="s">
        <v>58</v>
      </c>
      <c r="C51" s="1" t="s">
        <v>12</v>
      </c>
      <c r="D51" s="1" t="s">
        <v>55</v>
      </c>
      <c r="E51" s="1" t="s">
        <v>28</v>
      </c>
      <c r="F51" s="1" t="s">
        <v>15</v>
      </c>
      <c r="G51" s="1" t="s">
        <v>16</v>
      </c>
      <c r="H51" s="1" t="s">
        <v>17</v>
      </c>
      <c r="I51" s="1" t="s">
        <v>18</v>
      </c>
      <c r="J51" s="1" t="s">
        <v>18</v>
      </c>
      <c r="K51" s="1" t="s">
        <v>57</v>
      </c>
      <c r="L51" s="1" t="s">
        <v>20</v>
      </c>
    </row>
    <row r="52" spans="2:12" x14ac:dyDescent="0.25">
      <c r="B52" s="1" t="s">
        <v>39</v>
      </c>
      <c r="C52" s="1" t="s">
        <v>12</v>
      </c>
      <c r="D52" s="1" t="s">
        <v>55</v>
      </c>
      <c r="E52" s="1" t="s">
        <v>28</v>
      </c>
      <c r="F52" s="1" t="s">
        <v>15</v>
      </c>
      <c r="G52" s="1" t="s">
        <v>16</v>
      </c>
      <c r="H52" s="1" t="s">
        <v>17</v>
      </c>
      <c r="I52" s="1" t="s">
        <v>18</v>
      </c>
      <c r="J52" s="1" t="s">
        <v>18</v>
      </c>
      <c r="K52" s="1" t="s">
        <v>57</v>
      </c>
      <c r="L52" s="1" t="s">
        <v>24</v>
      </c>
    </row>
    <row r="53" spans="2:12" x14ac:dyDescent="0.25">
      <c r="B53" s="1" t="s">
        <v>39</v>
      </c>
      <c r="C53" s="1" t="s">
        <v>12</v>
      </c>
      <c r="D53" s="1" t="s">
        <v>55</v>
      </c>
      <c r="E53" s="1" t="s">
        <v>17</v>
      </c>
      <c r="F53" s="1" t="s">
        <v>15</v>
      </c>
      <c r="G53" s="1" t="s">
        <v>16</v>
      </c>
      <c r="H53" s="1" t="s">
        <v>17</v>
      </c>
      <c r="I53" s="1" t="s">
        <v>18</v>
      </c>
      <c r="J53" s="1" t="s">
        <v>18</v>
      </c>
      <c r="K53" s="1" t="s">
        <v>46</v>
      </c>
      <c r="L53" s="1" t="s">
        <v>20</v>
      </c>
    </row>
    <row r="54" spans="2:12" x14ac:dyDescent="0.25">
      <c r="B54" s="1" t="s">
        <v>58</v>
      </c>
      <c r="C54" s="1" t="s">
        <v>12</v>
      </c>
      <c r="D54" s="1" t="s">
        <v>55</v>
      </c>
      <c r="E54" s="1" t="s">
        <v>28</v>
      </c>
      <c r="F54" s="1" t="s">
        <v>15</v>
      </c>
      <c r="G54" s="1" t="s">
        <v>16</v>
      </c>
      <c r="H54" s="1" t="s">
        <v>17</v>
      </c>
      <c r="I54" s="1" t="s">
        <v>18</v>
      </c>
      <c r="J54" s="1" t="s">
        <v>18</v>
      </c>
      <c r="K54" s="1" t="s">
        <v>57</v>
      </c>
      <c r="L54" s="1" t="s">
        <v>20</v>
      </c>
    </row>
    <row r="55" spans="2:12" x14ac:dyDescent="0.25">
      <c r="B55" s="1" t="s">
        <v>39</v>
      </c>
      <c r="C55" s="1" t="s">
        <v>12</v>
      </c>
      <c r="D55" s="1" t="s">
        <v>55</v>
      </c>
      <c r="E55" s="1" t="s">
        <v>28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18</v>
      </c>
      <c r="K55" s="1" t="s">
        <v>47</v>
      </c>
      <c r="L55" s="1" t="s">
        <v>20</v>
      </c>
    </row>
    <row r="56" spans="2:12" x14ac:dyDescent="0.25">
      <c r="B56" s="1" t="s">
        <v>39</v>
      </c>
      <c r="C56" s="1" t="s">
        <v>12</v>
      </c>
      <c r="D56" s="1" t="s">
        <v>55</v>
      </c>
      <c r="E56" s="1" t="s">
        <v>28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18</v>
      </c>
      <c r="K56" s="1" t="s">
        <v>46</v>
      </c>
      <c r="L56" s="1" t="s">
        <v>20</v>
      </c>
    </row>
    <row r="57" spans="2:12" x14ac:dyDescent="0.25">
      <c r="B57" s="1" t="s">
        <v>39</v>
      </c>
      <c r="C57" s="1" t="s">
        <v>12</v>
      </c>
      <c r="D57" s="1" t="s">
        <v>55</v>
      </c>
      <c r="E57" s="1" t="s">
        <v>28</v>
      </c>
      <c r="F57" s="1" t="s">
        <v>15</v>
      </c>
      <c r="G57" s="1" t="s">
        <v>16</v>
      </c>
      <c r="H57" s="1" t="s">
        <v>17</v>
      </c>
      <c r="I57" s="1" t="s">
        <v>18</v>
      </c>
      <c r="J57" s="1" t="s">
        <v>18</v>
      </c>
      <c r="K57" s="1" t="s">
        <v>45</v>
      </c>
      <c r="L57" s="1" t="s">
        <v>20</v>
      </c>
    </row>
    <row r="58" spans="2:12" x14ac:dyDescent="0.25">
      <c r="B58" s="1" t="s">
        <v>39</v>
      </c>
      <c r="C58" s="1" t="s">
        <v>12</v>
      </c>
      <c r="D58" s="1" t="s">
        <v>55</v>
      </c>
      <c r="E58" s="1" t="s">
        <v>28</v>
      </c>
      <c r="F58" s="1" t="s">
        <v>15</v>
      </c>
      <c r="G58" s="1" t="s">
        <v>16</v>
      </c>
      <c r="H58" s="1" t="s">
        <v>17</v>
      </c>
      <c r="I58" s="1" t="s">
        <v>18</v>
      </c>
      <c r="J58" s="1" t="s">
        <v>18</v>
      </c>
      <c r="K58" s="1" t="s">
        <v>45</v>
      </c>
      <c r="L58" s="1" t="s">
        <v>20</v>
      </c>
    </row>
    <row r="59" spans="2:12" x14ac:dyDescent="0.25">
      <c r="B59" s="1" t="s">
        <v>39</v>
      </c>
      <c r="C59" s="1" t="s">
        <v>12</v>
      </c>
      <c r="D59" s="1" t="s">
        <v>55</v>
      </c>
      <c r="E59" s="1" t="s">
        <v>28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18</v>
      </c>
      <c r="K59" s="1" t="s">
        <v>44</v>
      </c>
      <c r="L59" s="1" t="s">
        <v>24</v>
      </c>
    </row>
    <row r="60" spans="2:12" x14ac:dyDescent="0.25">
      <c r="B60" s="1" t="s">
        <v>39</v>
      </c>
      <c r="C60" s="1" t="s">
        <v>27</v>
      </c>
      <c r="D60" s="1" t="s">
        <v>55</v>
      </c>
      <c r="E60" s="1" t="s">
        <v>28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18</v>
      </c>
      <c r="K60" s="1" t="s">
        <v>45</v>
      </c>
      <c r="L60" s="1" t="s">
        <v>20</v>
      </c>
    </row>
    <row r="61" spans="2:12" x14ac:dyDescent="0.25">
      <c r="B61" s="1" t="s">
        <v>39</v>
      </c>
      <c r="C61" s="1" t="s">
        <v>22</v>
      </c>
      <c r="D61" s="1" t="s">
        <v>55</v>
      </c>
      <c r="E61" s="1" t="s">
        <v>28</v>
      </c>
      <c r="F61" s="1" t="s">
        <v>15</v>
      </c>
      <c r="G61" s="1" t="s">
        <v>16</v>
      </c>
      <c r="H61" s="1" t="s">
        <v>17</v>
      </c>
      <c r="I61" s="1" t="s">
        <v>18</v>
      </c>
      <c r="J61" s="1" t="s">
        <v>18</v>
      </c>
      <c r="K61" s="1" t="s">
        <v>48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C41B-ACB6-400A-9AD2-73E679524BBF}">
  <dimension ref="B1:L61"/>
  <sheetViews>
    <sheetView workbookViewId="0">
      <selection activeCell="B1" sqref="B1:L6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18</v>
      </c>
      <c r="K2" s="1" t="s">
        <v>19</v>
      </c>
      <c r="L2" s="1" t="s">
        <v>20</v>
      </c>
    </row>
    <row r="3" spans="2:12" x14ac:dyDescent="0.25">
      <c r="B3" s="1" t="s">
        <v>21</v>
      </c>
      <c r="C3" s="1" t="s">
        <v>22</v>
      </c>
      <c r="D3" s="1" t="s">
        <v>23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18</v>
      </c>
      <c r="K3" s="1" t="s">
        <v>19</v>
      </c>
      <c r="L3" s="1" t="s">
        <v>24</v>
      </c>
    </row>
    <row r="4" spans="2:12" x14ac:dyDescent="0.25">
      <c r="B4" s="1" t="s">
        <v>21</v>
      </c>
      <c r="C4" s="1" t="s">
        <v>22</v>
      </c>
      <c r="D4" s="1" t="s">
        <v>23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15</v>
      </c>
      <c r="J4" s="1" t="s">
        <v>18</v>
      </c>
      <c r="K4" s="1" t="s">
        <v>19</v>
      </c>
      <c r="L4" s="1" t="s">
        <v>24</v>
      </c>
    </row>
    <row r="5" spans="2:12" x14ac:dyDescent="0.25">
      <c r="B5" s="1" t="s">
        <v>21</v>
      </c>
      <c r="C5" s="1" t="s">
        <v>12</v>
      </c>
      <c r="D5" s="1" t="s">
        <v>23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18</v>
      </c>
      <c r="K5" s="1" t="s">
        <v>25</v>
      </c>
      <c r="L5" s="1" t="s">
        <v>24</v>
      </c>
    </row>
    <row r="6" spans="2:12" x14ac:dyDescent="0.25">
      <c r="B6" s="1" t="s">
        <v>21</v>
      </c>
      <c r="C6" s="1" t="s">
        <v>12</v>
      </c>
      <c r="D6" s="1" t="s">
        <v>23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18</v>
      </c>
      <c r="K6" s="1" t="s">
        <v>25</v>
      </c>
      <c r="L6" s="1" t="s">
        <v>24</v>
      </c>
    </row>
    <row r="7" spans="2:12" x14ac:dyDescent="0.25">
      <c r="B7" s="1" t="s">
        <v>21</v>
      </c>
      <c r="C7" s="1" t="s">
        <v>12</v>
      </c>
      <c r="D7" s="1" t="s">
        <v>23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18</v>
      </c>
      <c r="K7" s="1" t="s">
        <v>26</v>
      </c>
      <c r="L7" s="1" t="s">
        <v>24</v>
      </c>
    </row>
    <row r="8" spans="2:12" x14ac:dyDescent="0.25">
      <c r="B8" s="1" t="s">
        <v>21</v>
      </c>
      <c r="C8" s="1" t="s">
        <v>12</v>
      </c>
      <c r="D8" s="1" t="s">
        <v>23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15</v>
      </c>
      <c r="J8" s="1" t="s">
        <v>18</v>
      </c>
      <c r="K8" s="1" t="s">
        <v>19</v>
      </c>
      <c r="L8" s="1" t="s">
        <v>24</v>
      </c>
    </row>
    <row r="9" spans="2:12" x14ac:dyDescent="0.25">
      <c r="B9" s="1" t="s">
        <v>21</v>
      </c>
      <c r="C9" s="1" t="s">
        <v>22</v>
      </c>
      <c r="D9" s="1" t="s">
        <v>23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15</v>
      </c>
      <c r="J9" s="1" t="s">
        <v>18</v>
      </c>
      <c r="K9" s="1" t="s">
        <v>26</v>
      </c>
      <c r="L9" s="1" t="s">
        <v>20</v>
      </c>
    </row>
    <row r="10" spans="2:12" x14ac:dyDescent="0.25">
      <c r="B10" s="1" t="s">
        <v>21</v>
      </c>
      <c r="C10" s="1" t="s">
        <v>12</v>
      </c>
      <c r="D10" s="1" t="s">
        <v>23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18</v>
      </c>
      <c r="K10" s="1" t="s">
        <v>26</v>
      </c>
      <c r="L10" s="1" t="s">
        <v>20</v>
      </c>
    </row>
    <row r="11" spans="2:12" x14ac:dyDescent="0.25">
      <c r="B11" s="1" t="s">
        <v>21</v>
      </c>
      <c r="C11" s="1" t="s">
        <v>22</v>
      </c>
      <c r="D11" s="1" t="s">
        <v>23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18</v>
      </c>
      <c r="K11" s="1" t="s">
        <v>26</v>
      </c>
      <c r="L11" s="1" t="s">
        <v>20</v>
      </c>
    </row>
    <row r="12" spans="2:12" x14ac:dyDescent="0.25">
      <c r="B12" s="1" t="s">
        <v>21</v>
      </c>
      <c r="C12" s="1" t="s">
        <v>27</v>
      </c>
      <c r="D12" s="1" t="s">
        <v>23</v>
      </c>
      <c r="E12" s="1" t="s">
        <v>28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18</v>
      </c>
      <c r="K12" s="1" t="s">
        <v>26</v>
      </c>
      <c r="L12" s="1" t="s">
        <v>20</v>
      </c>
    </row>
    <row r="13" spans="2:12" x14ac:dyDescent="0.25">
      <c r="B13" s="1" t="s">
        <v>21</v>
      </c>
      <c r="C13" s="1" t="s">
        <v>12</v>
      </c>
      <c r="D13" s="1" t="s">
        <v>23</v>
      </c>
      <c r="E13" s="1" t="s">
        <v>28</v>
      </c>
      <c r="F13" s="1" t="s">
        <v>17</v>
      </c>
      <c r="G13" s="1" t="s">
        <v>16</v>
      </c>
      <c r="H13" s="1" t="s">
        <v>17</v>
      </c>
      <c r="I13" s="1" t="s">
        <v>18</v>
      </c>
      <c r="J13" s="1" t="s">
        <v>18</v>
      </c>
      <c r="K13" s="1" t="s">
        <v>26</v>
      </c>
      <c r="L13" s="1" t="s">
        <v>20</v>
      </c>
    </row>
    <row r="14" spans="2:12" x14ac:dyDescent="0.25">
      <c r="B14" s="1" t="s">
        <v>21</v>
      </c>
      <c r="C14" s="1" t="s">
        <v>12</v>
      </c>
      <c r="D14" s="1" t="s">
        <v>23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18</v>
      </c>
      <c r="K14" s="1" t="s">
        <v>26</v>
      </c>
      <c r="L14" s="1" t="s">
        <v>20</v>
      </c>
    </row>
    <row r="15" spans="2:12" x14ac:dyDescent="0.25">
      <c r="B15" s="1" t="s">
        <v>21</v>
      </c>
      <c r="C15" s="1" t="s">
        <v>12</v>
      </c>
      <c r="D15" s="1" t="s">
        <v>23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18</v>
      </c>
      <c r="K15" s="1" t="s">
        <v>26</v>
      </c>
      <c r="L15" s="1" t="s">
        <v>20</v>
      </c>
    </row>
    <row r="16" spans="2:12" x14ac:dyDescent="0.25">
      <c r="B16" s="1" t="s">
        <v>21</v>
      </c>
      <c r="C16" s="1" t="s">
        <v>22</v>
      </c>
      <c r="D16" s="1" t="s">
        <v>23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18</v>
      </c>
      <c r="K16" s="1" t="s">
        <v>26</v>
      </c>
      <c r="L16" s="1" t="s">
        <v>20</v>
      </c>
    </row>
    <row r="17" spans="2:12" x14ac:dyDescent="0.25">
      <c r="B17" s="1" t="s">
        <v>21</v>
      </c>
      <c r="C17" s="1" t="s">
        <v>22</v>
      </c>
      <c r="D17" s="1" t="s">
        <v>23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18</v>
      </c>
      <c r="K17" s="1" t="s">
        <v>19</v>
      </c>
      <c r="L17" s="1" t="s">
        <v>20</v>
      </c>
    </row>
    <row r="18" spans="2:12" x14ac:dyDescent="0.25">
      <c r="B18" s="1" t="s">
        <v>21</v>
      </c>
      <c r="C18" s="1" t="s">
        <v>12</v>
      </c>
      <c r="D18" s="1" t="s">
        <v>23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15</v>
      </c>
      <c r="J18" s="1" t="s">
        <v>18</v>
      </c>
      <c r="K18" s="1" t="s">
        <v>19</v>
      </c>
      <c r="L18" s="1" t="s">
        <v>20</v>
      </c>
    </row>
    <row r="19" spans="2:12" x14ac:dyDescent="0.25">
      <c r="B19" s="1" t="s">
        <v>21</v>
      </c>
      <c r="C19" s="1" t="s">
        <v>22</v>
      </c>
      <c r="D19" s="1" t="s">
        <v>23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15</v>
      </c>
      <c r="J19" s="1" t="s">
        <v>18</v>
      </c>
      <c r="K19" s="1" t="s">
        <v>19</v>
      </c>
      <c r="L19" s="1" t="s">
        <v>20</v>
      </c>
    </row>
    <row r="20" spans="2:12" x14ac:dyDescent="0.25">
      <c r="B20" s="1" t="s">
        <v>21</v>
      </c>
      <c r="C20" s="1" t="s">
        <v>22</v>
      </c>
      <c r="D20" s="1" t="s">
        <v>23</v>
      </c>
      <c r="E20" s="1" t="s">
        <v>14</v>
      </c>
      <c r="F20" s="1" t="s">
        <v>15</v>
      </c>
      <c r="G20" s="1" t="s">
        <v>16</v>
      </c>
      <c r="H20" s="1" t="s">
        <v>28</v>
      </c>
      <c r="I20" s="1" t="s">
        <v>15</v>
      </c>
      <c r="J20" s="1" t="s">
        <v>18</v>
      </c>
      <c r="K20" s="1" t="s">
        <v>19</v>
      </c>
      <c r="L20" s="1" t="s">
        <v>20</v>
      </c>
    </row>
    <row r="21" spans="2:12" x14ac:dyDescent="0.25">
      <c r="B21" s="1" t="s">
        <v>21</v>
      </c>
      <c r="C21" s="1" t="s">
        <v>22</v>
      </c>
      <c r="D21" s="1" t="s">
        <v>23</v>
      </c>
      <c r="E21" s="1" t="s">
        <v>14</v>
      </c>
      <c r="F21" s="1" t="s">
        <v>15</v>
      </c>
      <c r="G21" s="1" t="s">
        <v>16</v>
      </c>
      <c r="H21" s="1" t="s">
        <v>28</v>
      </c>
      <c r="I21" s="1" t="s">
        <v>15</v>
      </c>
      <c r="J21" s="1" t="s">
        <v>18</v>
      </c>
      <c r="K21" s="1" t="s">
        <v>19</v>
      </c>
      <c r="L21" s="1" t="s">
        <v>20</v>
      </c>
    </row>
    <row r="22" spans="2:12" x14ac:dyDescent="0.25">
      <c r="B22" s="1" t="s">
        <v>21</v>
      </c>
      <c r="C22" s="1" t="s">
        <v>22</v>
      </c>
      <c r="D22" s="1" t="s">
        <v>23</v>
      </c>
      <c r="E22" s="1" t="s">
        <v>14</v>
      </c>
      <c r="F22" s="1" t="s">
        <v>15</v>
      </c>
      <c r="G22" s="1" t="s">
        <v>16</v>
      </c>
      <c r="H22" s="1" t="s">
        <v>28</v>
      </c>
      <c r="I22" s="1" t="s">
        <v>15</v>
      </c>
      <c r="J22" s="1" t="s">
        <v>18</v>
      </c>
      <c r="K22" s="1" t="s">
        <v>25</v>
      </c>
      <c r="L22" s="1" t="s">
        <v>20</v>
      </c>
    </row>
    <row r="23" spans="2:12" x14ac:dyDescent="0.25">
      <c r="B23" s="1" t="s">
        <v>21</v>
      </c>
      <c r="C23" s="1" t="s">
        <v>29</v>
      </c>
      <c r="D23" s="1" t="s">
        <v>23</v>
      </c>
      <c r="E23" s="1" t="s">
        <v>14</v>
      </c>
      <c r="F23" s="1" t="s">
        <v>15</v>
      </c>
      <c r="G23" s="1" t="s">
        <v>16</v>
      </c>
      <c r="H23" s="1" t="s">
        <v>28</v>
      </c>
      <c r="I23" s="1" t="s">
        <v>15</v>
      </c>
      <c r="J23" s="1" t="s">
        <v>18</v>
      </c>
      <c r="K23" s="1" t="s">
        <v>25</v>
      </c>
      <c r="L23" s="1" t="s">
        <v>20</v>
      </c>
    </row>
    <row r="24" spans="2:12" x14ac:dyDescent="0.25">
      <c r="B24" s="1" t="s">
        <v>21</v>
      </c>
      <c r="C24" s="1" t="s">
        <v>22</v>
      </c>
      <c r="D24" s="1" t="s">
        <v>23</v>
      </c>
      <c r="E24" s="1" t="s">
        <v>14</v>
      </c>
      <c r="F24" s="1" t="s">
        <v>15</v>
      </c>
      <c r="G24" s="1" t="s">
        <v>16</v>
      </c>
      <c r="H24" s="1" t="s">
        <v>28</v>
      </c>
      <c r="I24" s="1" t="s">
        <v>15</v>
      </c>
      <c r="J24" s="1" t="s">
        <v>18</v>
      </c>
      <c r="K24" s="1" t="s">
        <v>25</v>
      </c>
      <c r="L24" s="1" t="s">
        <v>20</v>
      </c>
    </row>
    <row r="25" spans="2:12" x14ac:dyDescent="0.25">
      <c r="B25" s="1" t="s">
        <v>21</v>
      </c>
      <c r="C25" s="1" t="s">
        <v>22</v>
      </c>
      <c r="D25" s="1" t="s">
        <v>23</v>
      </c>
      <c r="E25" s="1" t="s">
        <v>14</v>
      </c>
      <c r="F25" s="1" t="s">
        <v>15</v>
      </c>
      <c r="G25" s="1" t="s">
        <v>16</v>
      </c>
      <c r="H25" s="1" t="s">
        <v>28</v>
      </c>
      <c r="I25" s="1" t="s">
        <v>15</v>
      </c>
      <c r="J25" s="1" t="s">
        <v>18</v>
      </c>
      <c r="K25" s="1" t="s">
        <v>25</v>
      </c>
      <c r="L25" s="1" t="s">
        <v>20</v>
      </c>
    </row>
    <row r="26" spans="2:12" x14ac:dyDescent="0.25">
      <c r="B26" s="1" t="s">
        <v>21</v>
      </c>
      <c r="C26" s="1" t="s">
        <v>22</v>
      </c>
      <c r="D26" s="1" t="s">
        <v>23</v>
      </c>
      <c r="E26" s="1" t="s">
        <v>14</v>
      </c>
      <c r="F26" s="1" t="s">
        <v>15</v>
      </c>
      <c r="G26" s="1" t="s">
        <v>16</v>
      </c>
      <c r="H26" s="1" t="s">
        <v>28</v>
      </c>
      <c r="I26" s="1" t="s">
        <v>15</v>
      </c>
      <c r="J26" s="1" t="s">
        <v>18</v>
      </c>
      <c r="K26" s="1" t="s">
        <v>25</v>
      </c>
      <c r="L26" s="1" t="s">
        <v>20</v>
      </c>
    </row>
    <row r="27" spans="2:12" x14ac:dyDescent="0.25">
      <c r="B27" s="1" t="s">
        <v>21</v>
      </c>
      <c r="C27" s="1" t="s">
        <v>29</v>
      </c>
      <c r="D27" s="1" t="s">
        <v>23</v>
      </c>
      <c r="E27" s="1" t="s">
        <v>14</v>
      </c>
      <c r="F27" s="1" t="s">
        <v>15</v>
      </c>
      <c r="G27" s="1" t="s">
        <v>16</v>
      </c>
      <c r="H27" s="1" t="s">
        <v>28</v>
      </c>
      <c r="I27" s="1" t="s">
        <v>15</v>
      </c>
      <c r="J27" s="1" t="s">
        <v>18</v>
      </c>
      <c r="K27" s="1" t="s">
        <v>25</v>
      </c>
      <c r="L27" s="1" t="s">
        <v>20</v>
      </c>
    </row>
    <row r="28" spans="2:12" x14ac:dyDescent="0.25">
      <c r="B28" s="1" t="s">
        <v>21</v>
      </c>
      <c r="C28" s="1" t="s">
        <v>22</v>
      </c>
      <c r="D28" s="1" t="s">
        <v>23</v>
      </c>
      <c r="E28" s="1" t="s">
        <v>14</v>
      </c>
      <c r="F28" s="1" t="s">
        <v>15</v>
      </c>
      <c r="G28" s="1" t="s">
        <v>16</v>
      </c>
      <c r="H28" s="1" t="s">
        <v>28</v>
      </c>
      <c r="I28" s="1" t="s">
        <v>15</v>
      </c>
      <c r="J28" s="1" t="s">
        <v>18</v>
      </c>
      <c r="K28" s="1" t="s">
        <v>25</v>
      </c>
      <c r="L28" s="1" t="s">
        <v>20</v>
      </c>
    </row>
    <row r="29" spans="2:12" x14ac:dyDescent="0.25">
      <c r="B29" s="1" t="s">
        <v>21</v>
      </c>
      <c r="C29" s="1" t="s">
        <v>12</v>
      </c>
      <c r="D29" s="1" t="s">
        <v>23</v>
      </c>
      <c r="E29" s="1" t="s">
        <v>28</v>
      </c>
      <c r="F29" s="1" t="s">
        <v>15</v>
      </c>
      <c r="G29" s="1" t="s">
        <v>16</v>
      </c>
      <c r="H29" s="1" t="s">
        <v>17</v>
      </c>
      <c r="I29" s="1" t="s">
        <v>18</v>
      </c>
      <c r="J29" s="1" t="s">
        <v>18</v>
      </c>
      <c r="K29" s="1" t="s">
        <v>25</v>
      </c>
      <c r="L29" s="1" t="s">
        <v>20</v>
      </c>
    </row>
    <row r="30" spans="2:12" x14ac:dyDescent="0.25">
      <c r="B30" s="1" t="s">
        <v>21</v>
      </c>
      <c r="C30" s="1" t="s">
        <v>12</v>
      </c>
      <c r="D30" s="1" t="s">
        <v>23</v>
      </c>
      <c r="E30" s="1" t="s">
        <v>28</v>
      </c>
      <c r="F30" s="1" t="s">
        <v>15</v>
      </c>
      <c r="G30" s="1" t="s">
        <v>16</v>
      </c>
      <c r="H30" s="1" t="s">
        <v>17</v>
      </c>
      <c r="I30" s="1" t="s">
        <v>15</v>
      </c>
      <c r="J30" s="1" t="s">
        <v>18</v>
      </c>
      <c r="K30" s="1" t="s">
        <v>25</v>
      </c>
      <c r="L30" s="1" t="s">
        <v>20</v>
      </c>
    </row>
    <row r="31" spans="2:12" x14ac:dyDescent="0.25">
      <c r="B31" s="1" t="s">
        <v>21</v>
      </c>
      <c r="C31" s="1" t="s">
        <v>12</v>
      </c>
      <c r="D31" s="1" t="s">
        <v>23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18</v>
      </c>
      <c r="J31" s="1" t="s">
        <v>18</v>
      </c>
      <c r="K31" s="1" t="s">
        <v>25</v>
      </c>
      <c r="L31" s="1" t="s">
        <v>20</v>
      </c>
    </row>
    <row r="32" spans="2:12" x14ac:dyDescent="0.25">
      <c r="B32" s="1" t="s">
        <v>21</v>
      </c>
      <c r="C32" s="1" t="s">
        <v>12</v>
      </c>
      <c r="D32" s="1" t="s">
        <v>23</v>
      </c>
      <c r="E32" s="1" t="s">
        <v>28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18</v>
      </c>
      <c r="K32" s="1" t="s">
        <v>25</v>
      </c>
      <c r="L32" s="1" t="s">
        <v>20</v>
      </c>
    </row>
    <row r="33" spans="2:12" x14ac:dyDescent="0.25">
      <c r="B33" s="1" t="s">
        <v>21</v>
      </c>
      <c r="C33" s="1" t="s">
        <v>12</v>
      </c>
      <c r="D33" s="1" t="s">
        <v>23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18</v>
      </c>
      <c r="K33" s="1" t="s">
        <v>25</v>
      </c>
      <c r="L33" s="1" t="s">
        <v>20</v>
      </c>
    </row>
    <row r="34" spans="2:12" x14ac:dyDescent="0.25">
      <c r="B34" s="1" t="s">
        <v>21</v>
      </c>
      <c r="C34" s="1" t="s">
        <v>12</v>
      </c>
      <c r="D34" s="1" t="s">
        <v>23</v>
      </c>
      <c r="E34" s="1" t="s">
        <v>28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18</v>
      </c>
      <c r="K34" s="1" t="s">
        <v>25</v>
      </c>
      <c r="L34" s="1" t="s">
        <v>30</v>
      </c>
    </row>
    <row r="35" spans="2:12" x14ac:dyDescent="0.25">
      <c r="B35" s="1" t="s">
        <v>21</v>
      </c>
      <c r="C35" s="1" t="s">
        <v>12</v>
      </c>
      <c r="D35" s="1" t="s">
        <v>23</v>
      </c>
      <c r="E35" s="1" t="s">
        <v>28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18</v>
      </c>
      <c r="K35" s="1" t="s">
        <v>31</v>
      </c>
      <c r="L35" s="1" t="s">
        <v>20</v>
      </c>
    </row>
    <row r="36" spans="2:12" x14ac:dyDescent="0.25">
      <c r="B36" s="1" t="s">
        <v>21</v>
      </c>
      <c r="C36" s="1" t="s">
        <v>12</v>
      </c>
      <c r="D36" s="1" t="s">
        <v>23</v>
      </c>
      <c r="E36" s="1" t="s">
        <v>28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18</v>
      </c>
      <c r="K36" s="1" t="s">
        <v>31</v>
      </c>
      <c r="L36" s="1" t="s">
        <v>20</v>
      </c>
    </row>
    <row r="37" spans="2:12" x14ac:dyDescent="0.25">
      <c r="B37" s="1" t="s">
        <v>21</v>
      </c>
      <c r="C37" s="1" t="s">
        <v>12</v>
      </c>
      <c r="D37" s="1" t="s">
        <v>23</v>
      </c>
      <c r="E37" s="1" t="s">
        <v>14</v>
      </c>
      <c r="F37" s="1" t="s">
        <v>15</v>
      </c>
      <c r="G37" s="1" t="s">
        <v>16</v>
      </c>
      <c r="H37" s="1" t="s">
        <v>17</v>
      </c>
      <c r="I37" s="1" t="s">
        <v>18</v>
      </c>
      <c r="J37" s="1" t="s">
        <v>18</v>
      </c>
      <c r="K37" s="1" t="s">
        <v>31</v>
      </c>
      <c r="L37" s="1" t="s">
        <v>20</v>
      </c>
    </row>
    <row r="38" spans="2:12" x14ac:dyDescent="0.25">
      <c r="B38" s="1" t="s">
        <v>21</v>
      </c>
      <c r="C38" s="1" t="s">
        <v>12</v>
      </c>
      <c r="D38" s="1" t="s">
        <v>23</v>
      </c>
      <c r="E38" s="1" t="s">
        <v>28</v>
      </c>
      <c r="F38" s="1" t="s">
        <v>15</v>
      </c>
      <c r="G38" s="1" t="s">
        <v>16</v>
      </c>
      <c r="H38" s="1" t="s">
        <v>17</v>
      </c>
      <c r="I38" s="1" t="s">
        <v>18</v>
      </c>
      <c r="J38" s="1" t="s">
        <v>18</v>
      </c>
      <c r="K38" s="1" t="s">
        <v>31</v>
      </c>
      <c r="L38" s="1" t="s">
        <v>20</v>
      </c>
    </row>
    <row r="39" spans="2:12" x14ac:dyDescent="0.25">
      <c r="B39" s="1" t="s">
        <v>21</v>
      </c>
      <c r="C39" s="1" t="s">
        <v>12</v>
      </c>
      <c r="D39" s="1" t="s">
        <v>32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18</v>
      </c>
      <c r="J39" s="1" t="s">
        <v>18</v>
      </c>
      <c r="K39" s="1" t="s">
        <v>31</v>
      </c>
      <c r="L39" s="1" t="s">
        <v>20</v>
      </c>
    </row>
    <row r="40" spans="2:12" x14ac:dyDescent="0.25">
      <c r="B40" s="1" t="s">
        <v>21</v>
      </c>
      <c r="C40" s="1" t="s">
        <v>12</v>
      </c>
      <c r="D40" s="1" t="s">
        <v>23</v>
      </c>
      <c r="E40" s="1" t="s">
        <v>28</v>
      </c>
      <c r="F40" s="1" t="s">
        <v>15</v>
      </c>
      <c r="G40" s="1" t="s">
        <v>16</v>
      </c>
      <c r="H40" s="1" t="s">
        <v>17</v>
      </c>
      <c r="I40" s="1" t="s">
        <v>18</v>
      </c>
      <c r="J40" s="1" t="s">
        <v>18</v>
      </c>
      <c r="K40" s="1" t="s">
        <v>31</v>
      </c>
      <c r="L40" s="1" t="s">
        <v>20</v>
      </c>
    </row>
    <row r="41" spans="2:12" x14ac:dyDescent="0.25">
      <c r="B41" s="1" t="s">
        <v>21</v>
      </c>
      <c r="C41" s="1" t="s">
        <v>12</v>
      </c>
      <c r="D41" s="1" t="s">
        <v>23</v>
      </c>
      <c r="E41" s="1" t="s">
        <v>14</v>
      </c>
      <c r="F41" s="1" t="s">
        <v>15</v>
      </c>
      <c r="G41" s="1" t="s">
        <v>33</v>
      </c>
      <c r="H41" s="1" t="s">
        <v>17</v>
      </c>
      <c r="I41" s="1" t="s">
        <v>18</v>
      </c>
      <c r="J41" s="1" t="s">
        <v>18</v>
      </c>
      <c r="K41" s="1" t="s">
        <v>31</v>
      </c>
      <c r="L41" s="1" t="s">
        <v>20</v>
      </c>
    </row>
    <row r="42" spans="2:12" x14ac:dyDescent="0.25">
      <c r="B42" s="1" t="s">
        <v>21</v>
      </c>
      <c r="C42" s="1" t="s">
        <v>12</v>
      </c>
      <c r="D42" s="1" t="s">
        <v>23</v>
      </c>
      <c r="E42" s="1" t="s">
        <v>28</v>
      </c>
      <c r="F42" s="1" t="s">
        <v>15</v>
      </c>
      <c r="G42" s="1" t="s">
        <v>16</v>
      </c>
      <c r="H42" s="1" t="s">
        <v>17</v>
      </c>
      <c r="I42" s="1" t="s">
        <v>15</v>
      </c>
      <c r="J42" s="1" t="s">
        <v>18</v>
      </c>
      <c r="K42" s="1" t="s">
        <v>31</v>
      </c>
      <c r="L42" s="1" t="s">
        <v>20</v>
      </c>
    </row>
    <row r="43" spans="2:12" x14ac:dyDescent="0.25">
      <c r="B43" s="1" t="s">
        <v>21</v>
      </c>
      <c r="C43" s="1" t="s">
        <v>12</v>
      </c>
      <c r="D43" s="1" t="s">
        <v>23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18</v>
      </c>
      <c r="J43" s="1" t="s">
        <v>18</v>
      </c>
      <c r="K43" s="1" t="s">
        <v>31</v>
      </c>
      <c r="L43" s="1" t="s">
        <v>20</v>
      </c>
    </row>
    <row r="44" spans="2:12" x14ac:dyDescent="0.25">
      <c r="B44" s="1" t="s">
        <v>21</v>
      </c>
      <c r="C44" s="1" t="s">
        <v>12</v>
      </c>
      <c r="D44" s="1" t="s">
        <v>23</v>
      </c>
      <c r="E44" s="1" t="s">
        <v>28</v>
      </c>
      <c r="F44" s="1" t="s">
        <v>15</v>
      </c>
      <c r="G44" s="1" t="s">
        <v>16</v>
      </c>
      <c r="H44" s="1" t="s">
        <v>17</v>
      </c>
      <c r="I44" s="1" t="s">
        <v>18</v>
      </c>
      <c r="J44" s="1" t="s">
        <v>18</v>
      </c>
      <c r="K44" s="1" t="s">
        <v>31</v>
      </c>
      <c r="L44" s="1" t="s">
        <v>20</v>
      </c>
    </row>
    <row r="45" spans="2:12" x14ac:dyDescent="0.25">
      <c r="B45" s="1" t="s">
        <v>21</v>
      </c>
      <c r="C45" s="1" t="s">
        <v>12</v>
      </c>
      <c r="D45" s="1" t="s">
        <v>23</v>
      </c>
      <c r="E45" s="1" t="s">
        <v>28</v>
      </c>
      <c r="F45" s="1" t="s">
        <v>15</v>
      </c>
      <c r="G45" s="1" t="s">
        <v>16</v>
      </c>
      <c r="H45" s="1" t="s">
        <v>17</v>
      </c>
      <c r="I45" s="1" t="s">
        <v>18</v>
      </c>
      <c r="J45" s="1" t="s">
        <v>18</v>
      </c>
      <c r="K45" s="1" t="s">
        <v>31</v>
      </c>
      <c r="L45" s="1" t="s">
        <v>20</v>
      </c>
    </row>
    <row r="46" spans="2:12" x14ac:dyDescent="0.25">
      <c r="B46" s="1" t="s">
        <v>21</v>
      </c>
      <c r="C46" s="1" t="s">
        <v>12</v>
      </c>
      <c r="D46" s="1" t="s">
        <v>23</v>
      </c>
      <c r="E46" s="1" t="s">
        <v>28</v>
      </c>
      <c r="F46" s="1" t="s">
        <v>15</v>
      </c>
      <c r="G46" s="1" t="s">
        <v>16</v>
      </c>
      <c r="H46" s="1" t="s">
        <v>17</v>
      </c>
      <c r="I46" s="1" t="s">
        <v>18</v>
      </c>
      <c r="J46" s="1" t="s">
        <v>18</v>
      </c>
      <c r="K46" s="1" t="s">
        <v>31</v>
      </c>
      <c r="L46" s="1" t="s">
        <v>30</v>
      </c>
    </row>
    <row r="47" spans="2:12" x14ac:dyDescent="0.25">
      <c r="B47" s="1" t="s">
        <v>21</v>
      </c>
      <c r="C47" s="1" t="s">
        <v>12</v>
      </c>
      <c r="D47" s="1" t="s">
        <v>23</v>
      </c>
      <c r="E47" s="1" t="s">
        <v>14</v>
      </c>
      <c r="F47" s="1" t="s">
        <v>17</v>
      </c>
      <c r="G47" s="1" t="s">
        <v>16</v>
      </c>
      <c r="H47" s="1" t="s">
        <v>17</v>
      </c>
      <c r="I47" s="1" t="s">
        <v>18</v>
      </c>
      <c r="J47" s="1" t="s">
        <v>18</v>
      </c>
      <c r="K47" s="1" t="s">
        <v>31</v>
      </c>
      <c r="L47" s="1" t="s">
        <v>30</v>
      </c>
    </row>
    <row r="48" spans="2:12" x14ac:dyDescent="0.25">
      <c r="B48" s="1" t="s">
        <v>21</v>
      </c>
      <c r="C48" s="1" t="s">
        <v>12</v>
      </c>
      <c r="D48" s="1" t="s">
        <v>23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18</v>
      </c>
      <c r="J48" s="1" t="s">
        <v>18</v>
      </c>
      <c r="K48" s="1" t="s">
        <v>34</v>
      </c>
      <c r="L48" s="1" t="s">
        <v>30</v>
      </c>
    </row>
    <row r="49" spans="2:12" x14ac:dyDescent="0.25">
      <c r="B49" s="1" t="s">
        <v>21</v>
      </c>
      <c r="C49" s="1" t="s">
        <v>12</v>
      </c>
      <c r="D49" s="1" t="s">
        <v>23</v>
      </c>
      <c r="E49" s="1" t="s">
        <v>28</v>
      </c>
      <c r="F49" s="1" t="s">
        <v>15</v>
      </c>
      <c r="G49" s="1" t="s">
        <v>16</v>
      </c>
      <c r="H49" s="1" t="s">
        <v>17</v>
      </c>
      <c r="I49" s="1" t="s">
        <v>18</v>
      </c>
      <c r="J49" s="1" t="s">
        <v>18</v>
      </c>
      <c r="K49" s="1" t="s">
        <v>34</v>
      </c>
      <c r="L49" s="1" t="s">
        <v>30</v>
      </c>
    </row>
    <row r="50" spans="2:12" x14ac:dyDescent="0.25">
      <c r="B50" s="1" t="s">
        <v>21</v>
      </c>
      <c r="C50" s="1" t="s">
        <v>12</v>
      </c>
      <c r="D50" s="1" t="s">
        <v>23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18</v>
      </c>
      <c r="K50" s="1" t="s">
        <v>31</v>
      </c>
      <c r="L50" s="1" t="s">
        <v>30</v>
      </c>
    </row>
    <row r="51" spans="2:12" x14ac:dyDescent="0.25">
      <c r="B51" s="1" t="s">
        <v>21</v>
      </c>
      <c r="C51" s="1" t="s">
        <v>12</v>
      </c>
      <c r="D51" s="1" t="s">
        <v>23</v>
      </c>
      <c r="E51" s="1" t="s">
        <v>28</v>
      </c>
      <c r="F51" s="1" t="s">
        <v>15</v>
      </c>
      <c r="G51" s="1" t="s">
        <v>16</v>
      </c>
      <c r="H51" s="1" t="s">
        <v>17</v>
      </c>
      <c r="I51" s="1" t="s">
        <v>18</v>
      </c>
      <c r="J51" s="1" t="s">
        <v>18</v>
      </c>
      <c r="K51" s="1" t="s">
        <v>34</v>
      </c>
      <c r="L51" s="1" t="s">
        <v>30</v>
      </c>
    </row>
    <row r="52" spans="2:12" x14ac:dyDescent="0.25">
      <c r="B52" s="1" t="s">
        <v>21</v>
      </c>
      <c r="C52" s="1" t="s">
        <v>12</v>
      </c>
      <c r="D52" s="1" t="s">
        <v>23</v>
      </c>
      <c r="E52" s="1" t="s">
        <v>28</v>
      </c>
      <c r="F52" s="1" t="s">
        <v>15</v>
      </c>
      <c r="G52" s="1" t="s">
        <v>16</v>
      </c>
      <c r="H52" s="1" t="s">
        <v>17</v>
      </c>
      <c r="I52" s="1" t="s">
        <v>18</v>
      </c>
      <c r="J52" s="1" t="s">
        <v>18</v>
      </c>
      <c r="K52" s="1" t="s">
        <v>34</v>
      </c>
      <c r="L52" s="1" t="s">
        <v>30</v>
      </c>
    </row>
    <row r="53" spans="2:12" x14ac:dyDescent="0.25">
      <c r="B53" s="1" t="s">
        <v>21</v>
      </c>
      <c r="C53" s="1" t="s">
        <v>12</v>
      </c>
      <c r="D53" s="1" t="s">
        <v>23</v>
      </c>
      <c r="E53" s="1" t="s">
        <v>28</v>
      </c>
      <c r="F53" s="1" t="s">
        <v>15</v>
      </c>
      <c r="G53" s="1" t="s">
        <v>16</v>
      </c>
      <c r="H53" s="1" t="s">
        <v>17</v>
      </c>
      <c r="I53" s="1" t="s">
        <v>18</v>
      </c>
      <c r="J53" s="1" t="s">
        <v>18</v>
      </c>
      <c r="K53" s="1" t="s">
        <v>34</v>
      </c>
      <c r="L53" s="1" t="s">
        <v>30</v>
      </c>
    </row>
    <row r="54" spans="2:12" x14ac:dyDescent="0.25">
      <c r="B54" s="1" t="s">
        <v>21</v>
      </c>
      <c r="C54" s="1" t="s">
        <v>12</v>
      </c>
      <c r="D54" s="1" t="s">
        <v>23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18</v>
      </c>
      <c r="J54" s="1" t="s">
        <v>18</v>
      </c>
      <c r="K54" s="1" t="s">
        <v>34</v>
      </c>
      <c r="L54" s="1" t="s">
        <v>20</v>
      </c>
    </row>
    <row r="55" spans="2:12" x14ac:dyDescent="0.25">
      <c r="B55" s="1" t="s">
        <v>21</v>
      </c>
      <c r="C55" s="1" t="s">
        <v>12</v>
      </c>
      <c r="D55" s="1" t="s">
        <v>23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18</v>
      </c>
      <c r="K55" s="1" t="s">
        <v>34</v>
      </c>
      <c r="L55" s="1" t="s">
        <v>30</v>
      </c>
    </row>
    <row r="56" spans="2:12" x14ac:dyDescent="0.25">
      <c r="B56" s="1" t="s">
        <v>21</v>
      </c>
      <c r="C56" s="1" t="s">
        <v>12</v>
      </c>
      <c r="D56" s="1" t="s">
        <v>23</v>
      </c>
      <c r="E56" s="1" t="s">
        <v>28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18</v>
      </c>
      <c r="K56" s="1" t="s">
        <v>34</v>
      </c>
      <c r="L56" s="1" t="s">
        <v>30</v>
      </c>
    </row>
    <row r="57" spans="2:12" x14ac:dyDescent="0.25">
      <c r="B57" s="1" t="s">
        <v>21</v>
      </c>
      <c r="C57" s="1" t="s">
        <v>22</v>
      </c>
      <c r="D57" s="1" t="s">
        <v>23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18</v>
      </c>
      <c r="J57" s="1" t="s">
        <v>18</v>
      </c>
      <c r="K57" s="1" t="s">
        <v>34</v>
      </c>
      <c r="L57" s="1" t="s">
        <v>20</v>
      </c>
    </row>
    <row r="58" spans="2:12" x14ac:dyDescent="0.25">
      <c r="B58" s="1" t="s">
        <v>21</v>
      </c>
      <c r="C58" s="1" t="s">
        <v>12</v>
      </c>
      <c r="D58" s="1" t="s">
        <v>23</v>
      </c>
      <c r="E58" s="1" t="s">
        <v>28</v>
      </c>
      <c r="F58" s="1" t="s">
        <v>15</v>
      </c>
      <c r="G58" s="1" t="s">
        <v>16</v>
      </c>
      <c r="H58" s="1" t="s">
        <v>17</v>
      </c>
      <c r="I58" s="1" t="s">
        <v>18</v>
      </c>
      <c r="J58" s="1" t="s">
        <v>18</v>
      </c>
      <c r="K58" s="1" t="s">
        <v>34</v>
      </c>
      <c r="L58" s="1" t="s">
        <v>30</v>
      </c>
    </row>
    <row r="59" spans="2:12" x14ac:dyDescent="0.25">
      <c r="B59" s="1" t="s">
        <v>21</v>
      </c>
      <c r="C59" s="1" t="s">
        <v>12</v>
      </c>
      <c r="D59" s="1" t="s">
        <v>23</v>
      </c>
      <c r="E59" s="1" t="s">
        <v>28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18</v>
      </c>
      <c r="K59" s="1" t="s">
        <v>34</v>
      </c>
      <c r="L59" s="1" t="s">
        <v>20</v>
      </c>
    </row>
    <row r="60" spans="2:12" x14ac:dyDescent="0.25">
      <c r="B60" s="1" t="s">
        <v>21</v>
      </c>
      <c r="C60" s="1" t="s">
        <v>12</v>
      </c>
      <c r="D60" s="1" t="s">
        <v>23</v>
      </c>
      <c r="E60" s="1" t="s">
        <v>28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18</v>
      </c>
      <c r="K60" s="1" t="s">
        <v>34</v>
      </c>
      <c r="L60" s="1" t="s">
        <v>30</v>
      </c>
    </row>
    <row r="61" spans="2:12" x14ac:dyDescent="0.25">
      <c r="B61" s="1" t="s">
        <v>21</v>
      </c>
      <c r="C61" s="1" t="s">
        <v>12</v>
      </c>
      <c r="D61" s="1" t="s">
        <v>23</v>
      </c>
      <c r="E61" s="1" t="s">
        <v>28</v>
      </c>
      <c r="F61" s="1" t="s">
        <v>15</v>
      </c>
      <c r="G61" s="1" t="s">
        <v>16</v>
      </c>
      <c r="H61" s="1" t="s">
        <v>17</v>
      </c>
      <c r="I61" s="1" t="s">
        <v>18</v>
      </c>
      <c r="J61" s="1" t="s">
        <v>18</v>
      </c>
      <c r="K61" s="1" t="s">
        <v>34</v>
      </c>
      <c r="L61" s="1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1 9 3 0 7 a - d b 4 b - 4 a 4 3 - 8 c 2 f - 0 7 f a 8 0 7 6 4 f 0 1 "   x m l n s = " h t t p : / / s c h e m a s . m i c r o s o f t . c o m / D a t a M a s h u p " > A A A A A H M E A A B Q S w M E F A A C A A g A z U z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N T M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z K V s f / a n N r A Q A A + Q 0 A A B M A H A B G b 3 J t d W x h c y 9 T Z W N 0 a W 9 u M S 5 t I K I Y A C i g F A A A A A A A A A A A A A A A A A A A A A A A A A A A A O 2 V X W u D M B S G 7 w X / w 8 H e W H A y 3 b p 1 K 1 5 0 6 k b 3 U d i 0 V 3 O M T M 9 a q S b F x N F S + t 9 n c W M r N N c i 6 I W a 5 0 j e H H l I O M Y i Z R S C + m m N V E V V + I I U m E B P 8 6 0 T X H J R k C U I Q l c E O M l X m G n g Q I Z C V a C 6 A l Y W M V b E 5 V + m x + I y R y r 0 2 z R D 0 2 V U V A O u a 9 5 1 F P h P f h D 6 L z C M x g 8 z u J k E Y w g m 3 n h 6 B / e z x 0 n k E U G i p L q 9 7 y c g i 0 g S b o q 1 0 P r G q 4 d Z m q c C C 0 c b a Q a 4 L C t z y h 3 L M s C n M U t S O n c s e 2 A b 8 F w y g Y H Y Z O j 8 v Z p T R v G t b 9 R N 9 D R 3 Q e g c I d y s c N 9 e S D 6 q b 8 K C U P 7 J i r y e f V / k e t 2 w s d 1 q N b W q d F F V Q O B a 7 A z 4 5 b a E n 0 n 4 u Y Q P J P x C w i 8 l f C j h V x J u n c o K h x 3 v + q q S 0 m P / U S p T g n R O a F M 2 H a R 3 O r V V J 7 v J v e l 4 e C d T + 2 V q Y m + S p H c 6 t V W n s y Z 1 + o m O Z K v o t G q / V v 9 P H d D t f m N m d c d f O 8 X 6 B l B L A Q I t A B Q A A g A I A M 1 M y l b J A Z Q N p g A A A P Y A A A A S A A A A A A A A A A A A A A A A A A A A A A B D b 2 5 m a W c v U G F j a 2 F n Z S 5 4 b W x Q S w E C L Q A U A A I A C A D N T M p W D 8 r p q 6 Q A A A D p A A A A E w A A A A A A A A A A A A A A A A D y A A A A W 0 N v b n R l b n R f V H l w Z X N d L n h t b F B L A Q I t A B Q A A g A I A M 1 M y l b H / 2 p z a w E A A P k N A A A T A A A A A A A A A A A A A A A A A O M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h R A A A A A A A A 5 l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U x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V 9 l a 3 N 0 c m F r X 3 R h b n B h X 3 N h b X B l b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Y t M T B U M D I 6 M z c 6 M j U u O D Y w N D A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x L W V r c 3 R y Y W s g d G F u c G E g c 2 F t c G V s L 0 N o Y W 5 n Z S B U e X B l L n t D b 2 x 1 b W 4 x L D B 9 J n F 1 b 3 Q 7 L C Z x d W 9 0 O 1 N l Y 3 R p b 2 4 x L 0 U x L W V r c 3 R y Y W s g d G F u c G E g c 2 F t c G V s L 0 N o Y W 5 n Z S B U e X B l L n t D b 2 x 1 b W 4 y L D F 9 J n F 1 b 3 Q 7 L C Z x d W 9 0 O 1 N l Y 3 R p b 2 4 x L 0 U x L W V r c 3 R y Y W s g d G F u c G E g c 2 F t c G V s L 0 N o Y W 5 n Z S B U e X B l L n t D b 2 x 1 b W 4 z L D J 9 J n F 1 b 3 Q 7 L C Z x d W 9 0 O 1 N l Y 3 R p b 2 4 x L 0 U x L W V r c 3 R y Y W s g d G F u c G E g c 2 F t c G V s L 0 N o Y W 5 n Z S B U e X B l L n t D b 2 x 1 b W 4 0 L D N 9 J n F 1 b 3 Q 7 L C Z x d W 9 0 O 1 N l Y 3 R p b 2 4 x L 0 U x L W V r c 3 R y Y W s g d G F u c G E g c 2 F t c G V s L 0 N o Y W 5 n Z S B U e X B l L n t D b 2 x 1 b W 4 1 L D R 9 J n F 1 b 3 Q 7 L C Z x d W 9 0 O 1 N l Y 3 R p b 2 4 x L 0 U x L W V r c 3 R y Y W s g d G F u c G E g c 2 F t c G V s L 0 N o Y W 5 n Z S B U e X B l L n t D b 2 x 1 b W 4 2 L D V 9 J n F 1 b 3 Q 7 L C Z x d W 9 0 O 1 N l Y 3 R p b 2 4 x L 0 U x L W V r c 3 R y Y W s g d G F u c G E g c 2 F t c G V s L 0 N o Y W 5 n Z S B U e X B l L n t D b 2 x 1 b W 4 3 L D Z 9 J n F 1 b 3 Q 7 L C Z x d W 9 0 O 1 N l Y 3 R p b 2 4 x L 0 U x L W V r c 3 R y Y W s g d G F u c G E g c 2 F t c G V s L 0 N o Y W 5 n Z S B U e X B l L n t D b 2 x 1 b W 4 4 L D d 9 J n F 1 b 3 Q 7 L C Z x d W 9 0 O 1 N l Y 3 R p b 2 4 x L 0 U x L W V r c 3 R y Y W s g d G F u c G E g c 2 F t c G V s L 0 N o Y W 5 n Z S B U e X B l L n t D b 2 x 1 b W 4 5 L D h 9 J n F 1 b 3 Q 7 L C Z x d W 9 0 O 1 N l Y 3 R p b 2 4 x L 0 U x L W V r c 3 R y Y W s g d G F u c G E g c 2 F t c G V s L 0 N o Y W 5 n Z S B U e X B l L n t D b 2 x 1 b W 4 x M C w 5 f S Z x d W 9 0 O y w m c X V v d D t T Z W N 0 a W 9 u M S 9 F M S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M S 1 l a 3 N 0 c m F r I H R h b n B h I H N h b X B l b C 9 D a G F u Z 2 U g V H l w Z S 5 7 Q 2 9 s d W 1 u M S w w f S Z x d W 9 0 O y w m c X V v d D t T Z W N 0 a W 9 u M S 9 F M S 1 l a 3 N 0 c m F r I H R h b n B h I H N h b X B l b C 9 D a G F u Z 2 U g V H l w Z S 5 7 Q 2 9 s d W 1 u M i w x f S Z x d W 9 0 O y w m c X V v d D t T Z W N 0 a W 9 u M S 9 F M S 1 l a 3 N 0 c m F r I H R h b n B h I H N h b X B l b C 9 D a G F u Z 2 U g V H l w Z S 5 7 Q 2 9 s d W 1 u M y w y f S Z x d W 9 0 O y w m c X V v d D t T Z W N 0 a W 9 u M S 9 F M S 1 l a 3 N 0 c m F r I H R h b n B h I H N h b X B l b C 9 D a G F u Z 2 U g V H l w Z S 5 7 Q 2 9 s d W 1 u N C w z f S Z x d W 9 0 O y w m c X V v d D t T Z W N 0 a W 9 u M S 9 F M S 1 l a 3 N 0 c m F r I H R h b n B h I H N h b X B l b C 9 D a G F u Z 2 U g V H l w Z S 5 7 Q 2 9 s d W 1 u N S w 0 f S Z x d W 9 0 O y w m c X V v d D t T Z W N 0 a W 9 u M S 9 F M S 1 l a 3 N 0 c m F r I H R h b n B h I H N h b X B l b C 9 D a G F u Z 2 U g V H l w Z S 5 7 Q 2 9 s d W 1 u N i w 1 f S Z x d W 9 0 O y w m c X V v d D t T Z W N 0 a W 9 u M S 9 F M S 1 l a 3 N 0 c m F r I H R h b n B h I H N h b X B l b C 9 D a G F u Z 2 U g V H l w Z S 5 7 Q 2 9 s d W 1 u N y w 2 f S Z x d W 9 0 O y w m c X V v d D t T Z W N 0 a W 9 u M S 9 F M S 1 l a 3 N 0 c m F r I H R h b n B h I H N h b X B l b C 9 D a G F u Z 2 U g V H l w Z S 5 7 Q 2 9 s d W 1 u O C w 3 f S Z x d W 9 0 O y w m c X V v d D t T Z W N 0 a W 9 u M S 9 F M S 1 l a 3 N 0 c m F r I H R h b n B h I H N h b X B l b C 9 D a G F u Z 2 U g V H l w Z S 5 7 Q 2 9 s d W 1 u O S w 4 f S Z x d W 9 0 O y w m c X V v d D t T Z W N 0 a W 9 u M S 9 F M S 1 l a 3 N 0 c m F r I H R h b n B h I H N h b X B l b C 9 D a G F u Z 2 U g V H l w Z S 5 7 Q 2 9 s d W 1 u M T A s O X 0 m c X V v d D s s J n F 1 b 3 Q 7 U 2 V j d G l v b j E v R T E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E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x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T F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x O j U 3 O j I 2 L j c x N D A x N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M S 1 l a 3 N 0 c m F r I G R l b m d h b i B z Y W 1 w Z W w v Q 2 h h b m d l I F R 5 c G U u e 0 N v b H V t b j E s M H 0 m c X V v d D s s J n F 1 b 3 Q 7 U 2 V j d G l v b j E v R T E t Z W t z d H J h a y B k Z W 5 n Y W 4 g c 2 F t c G V s L 0 N o Y W 5 n Z S B U e X B l L n t D b 2 x 1 b W 4 y L D F 9 J n F 1 b 3 Q 7 L C Z x d W 9 0 O 1 N l Y 3 R p b 2 4 x L 0 U x L W V r c 3 R y Y W s g Z G V u Z 2 F u I H N h b X B l b C 9 D a G F u Z 2 U g V H l w Z S 5 7 Q 2 9 s d W 1 u M y w y f S Z x d W 9 0 O y w m c X V v d D t T Z W N 0 a W 9 u M S 9 F M S 1 l a 3 N 0 c m F r I G R l b m d h b i B z Y W 1 w Z W w v Q 2 h h b m d l I F R 5 c G U u e 0 N v b H V t b j Q s M 3 0 m c X V v d D s s J n F 1 b 3 Q 7 U 2 V j d G l v b j E v R T E t Z W t z d H J h a y B k Z W 5 n Y W 4 g c 2 F t c G V s L 0 N o Y W 5 n Z S B U e X B l L n t D b 2 x 1 b W 4 1 L D R 9 J n F 1 b 3 Q 7 L C Z x d W 9 0 O 1 N l Y 3 R p b 2 4 x L 0 U x L W V r c 3 R y Y W s g Z G V u Z 2 F u I H N h b X B l b C 9 D a G F u Z 2 U g V H l w Z S 5 7 Q 2 9 s d W 1 u N i w 1 f S Z x d W 9 0 O y w m c X V v d D t T Z W N 0 a W 9 u M S 9 F M S 1 l a 3 N 0 c m F r I G R l b m d h b i B z Y W 1 w Z W w v Q 2 h h b m d l I F R 5 c G U u e 0 N v b H V t b j c s N n 0 m c X V v d D s s J n F 1 b 3 Q 7 U 2 V j d G l v b j E v R T E t Z W t z d H J h a y B k Z W 5 n Y W 4 g c 2 F t c G V s L 0 N o Y W 5 n Z S B U e X B l L n t D b 2 x 1 b W 4 4 L D d 9 J n F 1 b 3 Q 7 L C Z x d W 9 0 O 1 N l Y 3 R p b 2 4 x L 0 U x L W V r c 3 R y Y W s g Z G V u Z 2 F u I H N h b X B l b C 9 D a G F u Z 2 U g V H l w Z S 5 7 Q 2 9 s d W 1 u O S w 4 f S Z x d W 9 0 O y w m c X V v d D t T Z W N 0 a W 9 u M S 9 F M S 1 l a 3 N 0 c m F r I G R l b m d h b i B z Y W 1 w Z W w v Q 2 h h b m d l I F R 5 c G U u e 0 N v b H V t b j E w L D l 9 J n F 1 b 3 Q 7 L C Z x d W 9 0 O 1 N l Y 3 R p b 2 4 x L 0 U x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M S 1 l a 3 N 0 c m F r I G R l b m d h b i B z Y W 1 w Z W w v Q 2 h h b m d l I F R 5 c G U u e 0 N v b H V t b j E s M H 0 m c X V v d D s s J n F 1 b 3 Q 7 U 2 V j d G l v b j E v R T E t Z W t z d H J h a y B k Z W 5 n Y W 4 g c 2 F t c G V s L 0 N o Y W 5 n Z S B U e X B l L n t D b 2 x 1 b W 4 y L D F 9 J n F 1 b 3 Q 7 L C Z x d W 9 0 O 1 N l Y 3 R p b 2 4 x L 0 U x L W V r c 3 R y Y W s g Z G V u Z 2 F u I H N h b X B l b C 9 D a G F u Z 2 U g V H l w Z S 5 7 Q 2 9 s d W 1 u M y w y f S Z x d W 9 0 O y w m c X V v d D t T Z W N 0 a W 9 u M S 9 F M S 1 l a 3 N 0 c m F r I G R l b m d h b i B z Y W 1 w Z W w v Q 2 h h b m d l I F R 5 c G U u e 0 N v b H V t b j Q s M 3 0 m c X V v d D s s J n F 1 b 3 Q 7 U 2 V j d G l v b j E v R T E t Z W t z d H J h a y B k Z W 5 n Y W 4 g c 2 F t c G V s L 0 N o Y W 5 n Z S B U e X B l L n t D b 2 x 1 b W 4 1 L D R 9 J n F 1 b 3 Q 7 L C Z x d W 9 0 O 1 N l Y 3 R p b 2 4 x L 0 U x L W V r c 3 R y Y W s g Z G V u Z 2 F u I H N h b X B l b C 9 D a G F u Z 2 U g V H l w Z S 5 7 Q 2 9 s d W 1 u N i w 1 f S Z x d W 9 0 O y w m c X V v d D t T Z W N 0 a W 9 u M S 9 F M S 1 l a 3 N 0 c m F r I G R l b m d h b i B z Y W 1 w Z W w v Q 2 h h b m d l I F R 5 c G U u e 0 N v b H V t b j c s N n 0 m c X V v d D s s J n F 1 b 3 Q 7 U 2 V j d G l v b j E v R T E t Z W t z d H J h a y B k Z W 5 n Y W 4 g c 2 F t c G V s L 0 N o Y W 5 n Z S B U e X B l L n t D b 2 x 1 b W 4 4 L D d 9 J n F 1 b 3 Q 7 L C Z x d W 9 0 O 1 N l Y 3 R p b 2 4 x L 0 U x L W V r c 3 R y Y W s g Z G V u Z 2 F u I H N h b X B l b C 9 D a G F u Z 2 U g V H l w Z S 5 7 Q 2 9 s d W 1 u O S w 4 f S Z x d W 9 0 O y w m c X V v d D t T Z W N 0 a W 9 u M S 9 F M S 1 l a 3 N 0 c m F r I G R l b m d h b i B z Y W 1 w Z W w v Q 2 h h b m d l I F R 5 c G U u e 0 N v b H V t b j E w L D l 9 J n F 1 b 3 Q 7 L C Z x d W 9 0 O 1 N l Y 3 R p b 2 4 x L 0 U x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U X V l c n l J R C I g V m F s d W U 9 I n M w Z G J h Z T Q 3 M i 0 5 M G Q x L T Q 2 N T c t O T Q y O C 0 4 Z m U 4 M T g 4 M j l k N D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T E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S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T J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I 6 M D I 6 M z Q u N D U z M D U y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y L W V r c 3 R y Y W s g d G F u c G E g c 2 F t c G V s L 0 N o Y W 5 n Z S B U e X B l L n t D b 2 x 1 b W 4 x L D B 9 J n F 1 b 3 Q 7 L C Z x d W 9 0 O 1 N l Y 3 R p b 2 4 x L 0 U y L W V r c 3 R y Y W s g d G F u c G E g c 2 F t c G V s L 0 N o Y W 5 n Z S B U e X B l L n t D b 2 x 1 b W 4 y L D F 9 J n F 1 b 3 Q 7 L C Z x d W 9 0 O 1 N l Y 3 R p b 2 4 x L 0 U y L W V r c 3 R y Y W s g d G F u c G E g c 2 F t c G V s L 0 N o Y W 5 n Z S B U e X B l L n t D b 2 x 1 b W 4 z L D J 9 J n F 1 b 3 Q 7 L C Z x d W 9 0 O 1 N l Y 3 R p b 2 4 x L 0 U y L W V r c 3 R y Y W s g d G F u c G E g c 2 F t c G V s L 0 N o Y W 5 n Z S B U e X B l L n t D b 2 x 1 b W 4 0 L D N 9 J n F 1 b 3 Q 7 L C Z x d W 9 0 O 1 N l Y 3 R p b 2 4 x L 0 U y L W V r c 3 R y Y W s g d G F u c G E g c 2 F t c G V s L 0 N o Y W 5 n Z S B U e X B l L n t D b 2 x 1 b W 4 1 L D R 9 J n F 1 b 3 Q 7 L C Z x d W 9 0 O 1 N l Y 3 R p b 2 4 x L 0 U y L W V r c 3 R y Y W s g d G F u c G E g c 2 F t c G V s L 0 N o Y W 5 n Z S B U e X B l L n t D b 2 x 1 b W 4 2 L D V 9 J n F 1 b 3 Q 7 L C Z x d W 9 0 O 1 N l Y 3 R p b 2 4 x L 0 U y L W V r c 3 R y Y W s g d G F u c G E g c 2 F t c G V s L 0 N o Y W 5 n Z S B U e X B l L n t D b 2 x 1 b W 4 3 L D Z 9 J n F 1 b 3 Q 7 L C Z x d W 9 0 O 1 N l Y 3 R p b 2 4 x L 0 U y L W V r c 3 R y Y W s g d G F u c G E g c 2 F t c G V s L 0 N o Y W 5 n Z S B U e X B l L n t D b 2 x 1 b W 4 4 L D d 9 J n F 1 b 3 Q 7 L C Z x d W 9 0 O 1 N l Y 3 R p b 2 4 x L 0 U y L W V r c 3 R y Y W s g d G F u c G E g c 2 F t c G V s L 0 N o Y W 5 n Z S B U e X B l L n t D b 2 x 1 b W 4 5 L D h 9 J n F 1 b 3 Q 7 L C Z x d W 9 0 O 1 N l Y 3 R p b 2 4 x L 0 U y L W V r c 3 R y Y W s g d G F u c G E g c 2 F t c G V s L 0 N o Y W 5 n Z S B U e X B l L n t D b 2 x 1 b W 4 x M C w 5 f S Z x d W 9 0 O y w m c X V v d D t T Z W N 0 a W 9 u M S 9 F M i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M i 1 l a 3 N 0 c m F r I H R h b n B h I H N h b X B l b C 9 D a G F u Z 2 U g V H l w Z S 5 7 Q 2 9 s d W 1 u M S w w f S Z x d W 9 0 O y w m c X V v d D t T Z W N 0 a W 9 u M S 9 F M i 1 l a 3 N 0 c m F r I H R h b n B h I H N h b X B l b C 9 D a G F u Z 2 U g V H l w Z S 5 7 Q 2 9 s d W 1 u M i w x f S Z x d W 9 0 O y w m c X V v d D t T Z W N 0 a W 9 u M S 9 F M i 1 l a 3 N 0 c m F r I H R h b n B h I H N h b X B l b C 9 D a G F u Z 2 U g V H l w Z S 5 7 Q 2 9 s d W 1 u M y w y f S Z x d W 9 0 O y w m c X V v d D t T Z W N 0 a W 9 u M S 9 F M i 1 l a 3 N 0 c m F r I H R h b n B h I H N h b X B l b C 9 D a G F u Z 2 U g V H l w Z S 5 7 Q 2 9 s d W 1 u N C w z f S Z x d W 9 0 O y w m c X V v d D t T Z W N 0 a W 9 u M S 9 F M i 1 l a 3 N 0 c m F r I H R h b n B h I H N h b X B l b C 9 D a G F u Z 2 U g V H l w Z S 5 7 Q 2 9 s d W 1 u N S w 0 f S Z x d W 9 0 O y w m c X V v d D t T Z W N 0 a W 9 u M S 9 F M i 1 l a 3 N 0 c m F r I H R h b n B h I H N h b X B l b C 9 D a G F u Z 2 U g V H l w Z S 5 7 Q 2 9 s d W 1 u N i w 1 f S Z x d W 9 0 O y w m c X V v d D t T Z W N 0 a W 9 u M S 9 F M i 1 l a 3 N 0 c m F r I H R h b n B h I H N h b X B l b C 9 D a G F u Z 2 U g V H l w Z S 5 7 Q 2 9 s d W 1 u N y w 2 f S Z x d W 9 0 O y w m c X V v d D t T Z W N 0 a W 9 u M S 9 F M i 1 l a 3 N 0 c m F r I H R h b n B h I H N h b X B l b C 9 D a G F u Z 2 U g V H l w Z S 5 7 Q 2 9 s d W 1 u O C w 3 f S Z x d W 9 0 O y w m c X V v d D t T Z W N 0 a W 9 u M S 9 F M i 1 l a 3 N 0 c m F r I H R h b n B h I H N h b X B l b C 9 D a G F u Z 2 U g V H l w Z S 5 7 Q 2 9 s d W 1 u O S w 4 f S Z x d W 9 0 O y w m c X V v d D t T Z W N 0 a W 9 u M S 9 F M i 1 l a 3 N 0 c m F r I H R h b n B h I H N h b X B l b C 9 D a G F u Z 2 U g V H l w Z S 5 7 Q 2 9 s d W 1 u M T A s O X 0 m c X V v d D s s J n F 1 b 3 Q 7 U 2 V j d G l v b j E v R T I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I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y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I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l 9 l a 3 N 0 c m F r X 2 R l b m d h b l 9 z Y W 1 w Z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y L W V r c 3 R y Y W s g Z G V u Z 2 F u I H N h b X B l b C 9 D a G F u Z 2 U g V H l w Z S 5 7 Q 2 9 s d W 1 u M S w w f S Z x d W 9 0 O y w m c X V v d D t T Z W N 0 a W 9 u M S 9 F M i 1 l a 3 N 0 c m F r I G R l b m d h b i B z Y W 1 w Z W w v Q 2 h h b m d l I F R 5 c G U u e 0 N v b H V t b j I s M X 0 m c X V v d D s s J n F 1 b 3 Q 7 U 2 V j d G l v b j E v R T I t Z W t z d H J h a y B k Z W 5 n Y W 4 g c 2 F t c G V s L 0 N o Y W 5 n Z S B U e X B l L n t D b 2 x 1 b W 4 z L D J 9 J n F 1 b 3 Q 7 L C Z x d W 9 0 O 1 N l Y 3 R p b 2 4 x L 0 U y L W V r c 3 R y Y W s g Z G V u Z 2 F u I H N h b X B l b C 9 D a G F u Z 2 U g V H l w Z S 5 7 Q 2 9 s d W 1 u N C w z f S Z x d W 9 0 O y w m c X V v d D t T Z W N 0 a W 9 u M S 9 F M i 1 l a 3 N 0 c m F r I G R l b m d h b i B z Y W 1 w Z W w v Q 2 h h b m d l I F R 5 c G U u e 0 N v b H V t b j U s N H 0 m c X V v d D s s J n F 1 b 3 Q 7 U 2 V j d G l v b j E v R T I t Z W t z d H J h a y B k Z W 5 n Y W 4 g c 2 F t c G V s L 0 N o Y W 5 n Z S B U e X B l L n t D b 2 x 1 b W 4 2 L D V 9 J n F 1 b 3 Q 7 L C Z x d W 9 0 O 1 N l Y 3 R p b 2 4 x L 0 U y L W V r c 3 R y Y W s g Z G V u Z 2 F u I H N h b X B l b C 9 D a G F u Z 2 U g V H l w Z S 5 7 Q 2 9 s d W 1 u N y w 2 f S Z x d W 9 0 O y w m c X V v d D t T Z W N 0 a W 9 u M S 9 F M i 1 l a 3 N 0 c m F r I G R l b m d h b i B z Y W 1 w Z W w v Q 2 h h b m d l I F R 5 c G U u e 0 N v b H V t b j g s N 3 0 m c X V v d D s s J n F 1 b 3 Q 7 U 2 V j d G l v b j E v R T I t Z W t z d H J h a y B k Z W 5 n Y W 4 g c 2 F t c G V s L 0 N o Y W 5 n Z S B U e X B l L n t D b 2 x 1 b W 4 5 L D h 9 J n F 1 b 3 Q 7 L C Z x d W 9 0 O 1 N l Y 3 R p b 2 4 x L 0 U y L W V r c 3 R y Y W s g Z G V u Z 2 F u I H N h b X B l b C 9 D a G F u Z 2 U g V H l w Z S 5 7 Q 2 9 s d W 1 u M T A s O X 0 m c X V v d D s s J n F 1 b 3 Q 7 U 2 V j d G l v b j E v R T I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y L W V r c 3 R y Y W s g Z G V u Z 2 F u I H N h b X B l b C 9 D a G F u Z 2 U g V H l w Z S 5 7 Q 2 9 s d W 1 u M S w w f S Z x d W 9 0 O y w m c X V v d D t T Z W N 0 a W 9 u M S 9 F M i 1 l a 3 N 0 c m F r I G R l b m d h b i B z Y W 1 w Z W w v Q 2 h h b m d l I F R 5 c G U u e 0 N v b H V t b j I s M X 0 m c X V v d D s s J n F 1 b 3 Q 7 U 2 V j d G l v b j E v R T I t Z W t z d H J h a y B k Z W 5 n Y W 4 g c 2 F t c G V s L 0 N o Y W 5 n Z S B U e X B l L n t D b 2 x 1 b W 4 z L D J 9 J n F 1 b 3 Q 7 L C Z x d W 9 0 O 1 N l Y 3 R p b 2 4 x L 0 U y L W V r c 3 R y Y W s g Z G V u Z 2 F u I H N h b X B l b C 9 D a G F u Z 2 U g V H l w Z S 5 7 Q 2 9 s d W 1 u N C w z f S Z x d W 9 0 O y w m c X V v d D t T Z W N 0 a W 9 u M S 9 F M i 1 l a 3 N 0 c m F r I G R l b m d h b i B z Y W 1 w Z W w v Q 2 h h b m d l I F R 5 c G U u e 0 N v b H V t b j U s N H 0 m c X V v d D s s J n F 1 b 3 Q 7 U 2 V j d G l v b j E v R T I t Z W t z d H J h a y B k Z W 5 n Y W 4 g c 2 F t c G V s L 0 N o Y W 5 n Z S B U e X B l L n t D b 2 x 1 b W 4 2 L D V 9 J n F 1 b 3 Q 7 L C Z x d W 9 0 O 1 N l Y 3 R p b 2 4 x L 0 U y L W V r c 3 R y Y W s g Z G V u Z 2 F u I H N h b X B l b C 9 D a G F u Z 2 U g V H l w Z S 5 7 Q 2 9 s d W 1 u N y w 2 f S Z x d W 9 0 O y w m c X V v d D t T Z W N 0 a W 9 u M S 9 F M i 1 l a 3 N 0 c m F r I G R l b m d h b i B z Y W 1 w Z W w v Q 2 h h b m d l I F R 5 c G U u e 0 N v b H V t b j g s N 3 0 m c X V v d D s s J n F 1 b 3 Q 7 U 2 V j d G l v b j E v R T I t Z W t z d H J h a y B k Z W 5 n Y W 4 g c 2 F t c G V s L 0 N o Y W 5 n Z S B U e X B l L n t D b 2 x 1 b W 4 5 L D h 9 J n F 1 b 3 Q 7 L C Z x d W 9 0 O 1 N l Y 3 R p b 2 4 x L 0 U y L W V r c 3 R y Y W s g Z G V u Z 2 F u I H N h b X B l b C 9 D a G F u Z 2 U g V H l w Z S 5 7 Q 2 9 s d W 1 u M T A s O X 0 m c X V v d D s s J n F 1 b 3 Q 7 U 2 V j d G l v b j E v R T I t Z W t z d H J h a y B k Z W 5 n Y W 4 g c 2 F t c G V s L 0 N o Y W 5 n Z S B U e X B l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2 L T A 5 V D E y O j E w O j M w L j M 3 N D Q y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2 F m Z D N h N z I 0 L W R k O W Y t N D l m M i 0 5 Z W M 4 L T E 0 M D Q w M D N k M T c w N S I g L z 4 8 L 1 N 0 Y W J s Z U V u d H J p Z X M + P C 9 J d G V t P j x J d G V t P j x J d G V t T G 9 j Y X R p b 2 4 + P E l 0 Z W 1 U e X B l P k Z v c m 1 1 b G E 8 L 0 l 0 Z W 1 U e X B l P j x J d G V t U G F 0 a D 5 T Z W N 0 a W 9 u M S 9 F M i 1 l a 3 N 0 c m F r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y L W V r c 3 R y Y W s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z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l a 3 N 0 c m F r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I 6 M z c 6 M D g u N z c 4 N T A w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z L W V r c 3 R y Y W s g Z G V u Z 2 F u I H N h b X B l b C 9 D a G F u Z 2 U g V H l w Z S 5 7 Q 2 9 s d W 1 u M S w w f S Z x d W 9 0 O y w m c X V v d D t T Z W N 0 a W 9 u M S 9 F M y 1 l a 3 N 0 c m F r I G R l b m d h b i B z Y W 1 w Z W w v Q 2 h h b m d l I F R 5 c G U u e 0 N v b H V t b j I s M X 0 m c X V v d D s s J n F 1 b 3 Q 7 U 2 V j d G l v b j E v R T M t Z W t z d H J h a y B k Z W 5 n Y W 4 g c 2 F t c G V s L 0 N o Y W 5 n Z S B U e X B l L n t D b 2 x 1 b W 4 z L D J 9 J n F 1 b 3 Q 7 L C Z x d W 9 0 O 1 N l Y 3 R p b 2 4 x L 0 U z L W V r c 3 R y Y W s g Z G V u Z 2 F u I H N h b X B l b C 9 D a G F u Z 2 U g V H l w Z S 5 7 Q 2 9 s d W 1 u N C w z f S Z x d W 9 0 O y w m c X V v d D t T Z W N 0 a W 9 u M S 9 F M y 1 l a 3 N 0 c m F r I G R l b m d h b i B z Y W 1 w Z W w v Q 2 h h b m d l I F R 5 c G U u e 0 N v b H V t b j U s N H 0 m c X V v d D s s J n F 1 b 3 Q 7 U 2 V j d G l v b j E v R T M t Z W t z d H J h a y B k Z W 5 n Y W 4 g c 2 F t c G V s L 0 N o Y W 5 n Z S B U e X B l L n t D b 2 x 1 b W 4 2 L D V 9 J n F 1 b 3 Q 7 L C Z x d W 9 0 O 1 N l Y 3 R p b 2 4 x L 0 U z L W V r c 3 R y Y W s g Z G V u Z 2 F u I H N h b X B l b C 9 D a G F u Z 2 U g V H l w Z S 5 7 Q 2 9 s d W 1 u N y w 2 f S Z x d W 9 0 O y w m c X V v d D t T Z W N 0 a W 9 u M S 9 F M y 1 l a 3 N 0 c m F r I G R l b m d h b i B z Y W 1 w Z W w v Q 2 h h b m d l I F R 5 c G U u e 0 N v b H V t b j g s N 3 0 m c X V v d D s s J n F 1 b 3 Q 7 U 2 V j d G l v b j E v R T M t Z W t z d H J h a y B k Z W 5 n Y W 4 g c 2 F t c G V s L 0 N o Y W 5 n Z S B U e X B l L n t D b 2 x 1 b W 4 5 L D h 9 J n F 1 b 3 Q 7 L C Z x d W 9 0 O 1 N l Y 3 R p b 2 4 x L 0 U z L W V r c 3 R y Y W s g Z G V u Z 2 F u I H N h b X B l b C 9 D a G F u Z 2 U g V H l w Z S 5 7 Q 2 9 s d W 1 u M T A s O X 0 m c X V v d D s s J n F 1 b 3 Q 7 U 2 V j d G l v b j E v R T M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z L W V r c 3 R y Y W s g Z G V u Z 2 F u I H N h b X B l b C 9 D a G F u Z 2 U g V H l w Z S 5 7 Q 2 9 s d W 1 u M S w w f S Z x d W 9 0 O y w m c X V v d D t T Z W N 0 a W 9 u M S 9 F M y 1 l a 3 N 0 c m F r I G R l b m d h b i B z Y W 1 w Z W w v Q 2 h h b m d l I F R 5 c G U u e 0 N v b H V t b j I s M X 0 m c X V v d D s s J n F 1 b 3 Q 7 U 2 V j d G l v b j E v R T M t Z W t z d H J h a y B k Z W 5 n Y W 4 g c 2 F t c G V s L 0 N o Y W 5 n Z S B U e X B l L n t D b 2 x 1 b W 4 z L D J 9 J n F 1 b 3 Q 7 L C Z x d W 9 0 O 1 N l Y 3 R p b 2 4 x L 0 U z L W V r c 3 R y Y W s g Z G V u Z 2 F u I H N h b X B l b C 9 D a G F u Z 2 U g V H l w Z S 5 7 Q 2 9 s d W 1 u N C w z f S Z x d W 9 0 O y w m c X V v d D t T Z W N 0 a W 9 u M S 9 F M y 1 l a 3 N 0 c m F r I G R l b m d h b i B z Y W 1 w Z W w v Q 2 h h b m d l I F R 5 c G U u e 0 N v b H V t b j U s N H 0 m c X V v d D s s J n F 1 b 3 Q 7 U 2 V j d G l v b j E v R T M t Z W t z d H J h a y B k Z W 5 n Y W 4 g c 2 F t c G V s L 0 N o Y W 5 n Z S B U e X B l L n t D b 2 x 1 b W 4 2 L D V 9 J n F 1 b 3 Q 7 L C Z x d W 9 0 O 1 N l Y 3 R p b 2 4 x L 0 U z L W V r c 3 R y Y W s g Z G V u Z 2 F u I H N h b X B l b C 9 D a G F u Z 2 U g V H l w Z S 5 7 Q 2 9 s d W 1 u N y w 2 f S Z x d W 9 0 O y w m c X V v d D t T Z W N 0 a W 9 u M S 9 F M y 1 l a 3 N 0 c m F r I G R l b m d h b i B z Y W 1 w Z W w v Q 2 h h b m d l I F R 5 c G U u e 0 N v b H V t b j g s N 3 0 m c X V v d D s s J n F 1 b 3 Q 7 U 2 V j d G l v b j E v R T M t Z W t z d H J h a y B k Z W 5 n Y W 4 g c 2 F t c G V s L 0 N o Y W 5 n Z S B U e X B l L n t D b 2 x 1 b W 4 5 L D h 9 J n F 1 b 3 Q 7 L C Z x d W 9 0 O 1 N l Y 3 R p b 2 4 x L 0 U z L W V r c 3 R y Y W s g Z G V u Z 2 F u I H N h b X B l b C 9 D a G F u Z 2 U g V H l w Z S 5 7 Q 2 9 s d W 1 u M T A s O X 0 m c X V v d D s s J n F 1 b 3 Q 7 U 2 V j d G l v b j E v R T M t Z W t z d H J h a y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z L W V r c 3 R y Y W s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M t Z W t z d H J h a y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M t Z W t z d H J h a y U y M H R h b n B h J T I w c 2 F t c G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T N f Z W t z d H J h a 1 9 0 Y W 5 w Y V 9 z Y W 1 w Z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I 6 M z g 6 M j A u N j c z O T U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z L W V r c 3 R y Y W s g d G F u c G E g c 2 F t c G V s I C g y K S 9 D a G F u Z 2 U g V H l w Z S 5 7 Q 2 9 s d W 1 u M S w w f S Z x d W 9 0 O y w m c X V v d D t T Z W N 0 a W 9 u M S 9 F M y 1 l a 3 N 0 c m F r I H R h b n B h I H N h b X B l b C A o M i k v Q 2 h h b m d l I F R 5 c G U u e 0 N v b H V t b j I s M X 0 m c X V v d D s s J n F 1 b 3 Q 7 U 2 V j d G l v b j E v R T M t Z W t z d H J h a y B 0 Y W 5 w Y S B z Y W 1 w Z W w g K D I p L 0 N o Y W 5 n Z S B U e X B l L n t D b 2 x 1 b W 4 z L D J 9 J n F 1 b 3 Q 7 L C Z x d W 9 0 O 1 N l Y 3 R p b 2 4 x L 0 U z L W V r c 3 R y Y W s g d G F u c G E g c 2 F t c G V s I C g y K S 9 D a G F u Z 2 U g V H l w Z S 5 7 Q 2 9 s d W 1 u N C w z f S Z x d W 9 0 O y w m c X V v d D t T Z W N 0 a W 9 u M S 9 F M y 1 l a 3 N 0 c m F r I H R h b n B h I H N h b X B l b C A o M i k v Q 2 h h b m d l I F R 5 c G U u e 0 N v b H V t b j U s N H 0 m c X V v d D s s J n F 1 b 3 Q 7 U 2 V j d G l v b j E v R T M t Z W t z d H J h a y B 0 Y W 5 w Y S B z Y W 1 w Z W w g K D I p L 0 N o Y W 5 n Z S B U e X B l L n t D b 2 x 1 b W 4 2 L D V 9 J n F 1 b 3 Q 7 L C Z x d W 9 0 O 1 N l Y 3 R p b 2 4 x L 0 U z L W V r c 3 R y Y W s g d G F u c G E g c 2 F t c G V s I C g y K S 9 D a G F u Z 2 U g V H l w Z S 5 7 Q 2 9 s d W 1 u N y w 2 f S Z x d W 9 0 O y w m c X V v d D t T Z W N 0 a W 9 u M S 9 F M y 1 l a 3 N 0 c m F r I H R h b n B h I H N h b X B l b C A o M i k v Q 2 h h b m d l I F R 5 c G U u e 0 N v b H V t b j g s N 3 0 m c X V v d D s s J n F 1 b 3 Q 7 U 2 V j d G l v b j E v R T M t Z W t z d H J h a y B 0 Y W 5 w Y S B z Y W 1 w Z W w g K D I p L 0 N o Y W 5 n Z S B U e X B l L n t D b 2 x 1 b W 4 5 L D h 9 J n F 1 b 3 Q 7 L C Z x d W 9 0 O 1 N l Y 3 R p b 2 4 x L 0 U z L W V r c 3 R y Y W s g d G F u c G E g c 2 F t c G V s I C g y K S 9 D a G F u Z 2 U g V H l w Z S 5 7 Q 2 9 s d W 1 u M T A s O X 0 m c X V v d D s s J n F 1 b 3 Q 7 U 2 V j d G l v b j E v R T M t Z W t z d H J h a y B 0 Y W 5 w Y S B z Y W 1 w Z W w g K D I p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z L W V r c 3 R y Y W s g d G F u c G E g c 2 F t c G V s I C g y K S 9 D a G F u Z 2 U g V H l w Z S 5 7 Q 2 9 s d W 1 u M S w w f S Z x d W 9 0 O y w m c X V v d D t T Z W N 0 a W 9 u M S 9 F M y 1 l a 3 N 0 c m F r I H R h b n B h I H N h b X B l b C A o M i k v Q 2 h h b m d l I F R 5 c G U u e 0 N v b H V t b j I s M X 0 m c X V v d D s s J n F 1 b 3 Q 7 U 2 V j d G l v b j E v R T M t Z W t z d H J h a y B 0 Y W 5 w Y S B z Y W 1 w Z W w g K D I p L 0 N o Y W 5 n Z S B U e X B l L n t D b 2 x 1 b W 4 z L D J 9 J n F 1 b 3 Q 7 L C Z x d W 9 0 O 1 N l Y 3 R p b 2 4 x L 0 U z L W V r c 3 R y Y W s g d G F u c G E g c 2 F t c G V s I C g y K S 9 D a G F u Z 2 U g V H l w Z S 5 7 Q 2 9 s d W 1 u N C w z f S Z x d W 9 0 O y w m c X V v d D t T Z W N 0 a W 9 u M S 9 F M y 1 l a 3 N 0 c m F r I H R h b n B h I H N h b X B l b C A o M i k v Q 2 h h b m d l I F R 5 c G U u e 0 N v b H V t b j U s N H 0 m c X V v d D s s J n F 1 b 3 Q 7 U 2 V j d G l v b j E v R T M t Z W t z d H J h a y B 0 Y W 5 w Y S B z Y W 1 w Z W w g K D I p L 0 N o Y W 5 n Z S B U e X B l L n t D b 2 x 1 b W 4 2 L D V 9 J n F 1 b 3 Q 7 L C Z x d W 9 0 O 1 N l Y 3 R p b 2 4 x L 0 U z L W V r c 3 R y Y W s g d G F u c G E g c 2 F t c G V s I C g y K S 9 D a G F u Z 2 U g V H l w Z S 5 7 Q 2 9 s d W 1 u N y w 2 f S Z x d W 9 0 O y w m c X V v d D t T Z W N 0 a W 9 u M S 9 F M y 1 l a 3 N 0 c m F r I H R h b n B h I H N h b X B l b C A o M i k v Q 2 h h b m d l I F R 5 c G U u e 0 N v b H V t b j g s N 3 0 m c X V v d D s s J n F 1 b 3 Q 7 U 2 V j d G l v b j E v R T M t Z W t z d H J h a y B 0 Y W 5 w Y S B z Y W 1 w Z W w g K D I p L 0 N o Y W 5 n Z S B U e X B l L n t D b 2 x 1 b W 4 5 L D h 9 J n F 1 b 3 Q 7 L C Z x d W 9 0 O 1 N l Y 3 R p b 2 4 x L 0 U z L W V r c 3 R y Y W s g d G F u c G E g c 2 F t c G V s I C g y K S 9 D a G F u Z 2 U g V H l w Z S 5 7 Q 2 9 s d W 1 u M T A s O X 0 m c X V v d D s s J n F 1 b 3 Q 7 U 2 V j d G l v b j E v R T M t Z W t z d H J h a y B 0 Y W 5 w Y S B z Y W 1 w Z W w g K D I p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z L W V r c 3 R y Y W s l M j B 0 Y W 5 w Y S U y M H N h b X B l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y 1 l a 3 N 0 c m F r J T I w d G F u c G E l M j B z Y W 1 w Z W w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O f w o K h w y i m x C V p P z D + 6 I w 6 8 e g x k 6 9 D g 9 + j W N t X x J Y V 0 A A A A A A 6 A A A A A A g A A I A A A A A T H 1 0 7 X V 9 7 G 7 q q 4 e p S 1 9 P P h 2 m k k t a D i j J K l p y H 3 o T I w U A A A A P O Z x R B 5 Y z k x T s W k F a V 2 P x f y 2 4 w v 4 H e t c S m l N T w l G L t z G x f O W x 4 o h C f D N 3 f u B 4 F D d 2 R V + Z l z w t K b w S x J J W C S v k 5 v t u c f n o m z L o G Z b + R g S q 3 2 Q A A A A C W s W + C v a 2 M 4 R o 1 y z E 1 V 1 R K O o K G Z x l j 1 M q L 6 d L p z / P d j j P U 7 T B 1 N i R 5 L W r f / 3 I p 1 7 E v I o c 0 t g y V g K U G J r X W 4 V f g = < / D a t a M a s h u p > 
</file>

<file path=customXml/itemProps1.xml><?xml version="1.0" encoding="utf-8"?>
<ds:datastoreItem xmlns:ds="http://schemas.openxmlformats.org/officeDocument/2006/customXml" ds:itemID="{210AC454-E379-45F0-8B3F-C1F5F5EFFB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B-E1</vt:lpstr>
      <vt:lpstr>B-E2</vt:lpstr>
      <vt:lpstr>B-E3</vt:lpstr>
      <vt:lpstr>TS-E3</vt:lpstr>
      <vt:lpstr>DS-E3</vt:lpstr>
      <vt:lpstr>TS-E2</vt:lpstr>
      <vt:lpstr>DS-E2</vt:lpstr>
      <vt:lpstr>TS-E1</vt:lpstr>
      <vt:lpstr>DS-E1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2023-06-09T11:43:43Z</dcterms:created>
  <dcterms:modified xsi:type="dcterms:W3CDTF">2023-07-18T10:02:43Z</dcterms:modified>
</cp:coreProperties>
</file>