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AKU BISA SIDANG JULI\Data\berdasarkan kode daun\"/>
    </mc:Choice>
  </mc:AlternateContent>
  <xr:revisionPtr revIDLastSave="0" documentId="13_ncr:1_{F12326F3-5DCA-4A4A-BAA0-8CE345A5A173}" xr6:coauthVersionLast="47" xr6:coauthVersionMax="47" xr10:uidLastSave="{00000000-0000-0000-0000-000000000000}"/>
  <bookViews>
    <workbookView xWindow="1170" yWindow="0" windowWidth="16020" windowHeight="11520" xr2:uid="{F1B1BA6E-1579-47B1-9F99-963A158CBDAE}"/>
  </bookViews>
  <sheets>
    <sheet name="Rerata" sheetId="12" r:id="rId1"/>
    <sheet name="B-E1" sheetId="1" r:id="rId2"/>
    <sheet name="B-E2" sheetId="2" r:id="rId3"/>
    <sheet name="B-E3" sheetId="3" r:id="rId4"/>
    <sheet name="TS-E3" sheetId="11" r:id="rId5"/>
    <sheet name="DS-E3" sheetId="9" r:id="rId6"/>
    <sheet name="TS-E2" sheetId="7" r:id="rId7"/>
    <sheet name="DS-E2" sheetId="8" r:id="rId8"/>
    <sheet name="TS-E1" sheetId="5" r:id="rId9"/>
    <sheet name="DS-E1" sheetId="6" r:id="rId10"/>
  </sheets>
  <definedNames>
    <definedName name="ExternalData_1" localSheetId="8" hidden="1">'TS-E1'!$B$1:$L$61</definedName>
    <definedName name="ExternalData_2" localSheetId="9" hidden="1">'DS-E1'!$B$1:$L$61</definedName>
    <definedName name="ExternalData_2" localSheetId="7" hidden="1">'DS-E2'!$B$1:$L$61</definedName>
    <definedName name="ExternalData_2" localSheetId="6" hidden="1">'TS-E2'!$B$1:$L$61</definedName>
    <definedName name="ExternalData_3" localSheetId="5" hidden="1">'DS-E3'!$B$1:$L$62</definedName>
    <definedName name="ExternalData_4" localSheetId="4" hidden="1">'TS-E3'!$B$1:$L$61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2" l="1"/>
  <c r="C10" i="12"/>
  <c r="D10" i="12"/>
  <c r="D9" i="12"/>
  <c r="C9" i="12"/>
  <c r="B9" i="12"/>
  <c r="B8" i="12"/>
  <c r="C8" i="12"/>
  <c r="D8" i="12"/>
  <c r="D7" i="12"/>
  <c r="C7" i="12"/>
  <c r="B7" i="12"/>
  <c r="B6" i="12"/>
  <c r="C6" i="12"/>
  <c r="D6" i="12"/>
  <c r="D5" i="12"/>
  <c r="C5" i="12"/>
  <c r="B5" i="12"/>
  <c r="B4" i="12"/>
  <c r="C4" i="12"/>
  <c r="D4" i="12"/>
  <c r="D3" i="12"/>
  <c r="C3" i="12"/>
  <c r="B3" i="12"/>
  <c r="D2" i="12"/>
  <c r="C2" i="12"/>
  <c r="B2" i="12"/>
  <c r="B3" i="3"/>
  <c r="C3" i="3"/>
  <c r="D3" i="3"/>
  <c r="E3" i="3"/>
  <c r="F3" i="3"/>
  <c r="G3" i="3"/>
  <c r="H3" i="3"/>
  <c r="I3" i="3"/>
  <c r="J3" i="3"/>
  <c r="B4" i="3"/>
  <c r="C4" i="3"/>
  <c r="D4" i="3"/>
  <c r="E4" i="3"/>
  <c r="F4" i="3"/>
  <c r="G4" i="3"/>
  <c r="H4" i="3"/>
  <c r="I4" i="3"/>
  <c r="J4" i="3"/>
  <c r="B5" i="3"/>
  <c r="C5" i="3"/>
  <c r="D5" i="3"/>
  <c r="E5" i="3"/>
  <c r="F5" i="3"/>
  <c r="G5" i="3"/>
  <c r="H5" i="3"/>
  <c r="I5" i="3"/>
  <c r="J5" i="3"/>
  <c r="B6" i="3"/>
  <c r="C6" i="3"/>
  <c r="D6" i="3"/>
  <c r="E6" i="3"/>
  <c r="F6" i="3"/>
  <c r="G6" i="3"/>
  <c r="H6" i="3"/>
  <c r="I6" i="3"/>
  <c r="J6" i="3"/>
  <c r="B7" i="3"/>
  <c r="C7" i="3"/>
  <c r="D7" i="3"/>
  <c r="E7" i="3"/>
  <c r="F7" i="3"/>
  <c r="G7" i="3"/>
  <c r="H7" i="3"/>
  <c r="I7" i="3"/>
  <c r="J7" i="3"/>
  <c r="B8" i="3"/>
  <c r="C8" i="3"/>
  <c r="D8" i="3"/>
  <c r="E8" i="3"/>
  <c r="F8" i="3"/>
  <c r="G8" i="3"/>
  <c r="H8" i="3"/>
  <c r="I8" i="3"/>
  <c r="J8" i="3"/>
  <c r="B9" i="3"/>
  <c r="C9" i="3"/>
  <c r="D9" i="3"/>
  <c r="E9" i="3"/>
  <c r="F9" i="3"/>
  <c r="G9" i="3"/>
  <c r="H9" i="3"/>
  <c r="I9" i="3"/>
  <c r="J9" i="3"/>
  <c r="B10" i="3"/>
  <c r="C10" i="3"/>
  <c r="D10" i="3"/>
  <c r="E10" i="3"/>
  <c r="F10" i="3"/>
  <c r="G10" i="3"/>
  <c r="H10" i="3"/>
  <c r="I10" i="3"/>
  <c r="J10" i="3"/>
  <c r="B11" i="3"/>
  <c r="C11" i="3"/>
  <c r="D11" i="3"/>
  <c r="E11" i="3"/>
  <c r="F11" i="3"/>
  <c r="G11" i="3"/>
  <c r="H11" i="3"/>
  <c r="I11" i="3"/>
  <c r="J11" i="3"/>
  <c r="B12" i="3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J13" i="3"/>
  <c r="B14" i="3"/>
  <c r="C14" i="3"/>
  <c r="D14" i="3"/>
  <c r="E14" i="3"/>
  <c r="F14" i="3"/>
  <c r="G14" i="3"/>
  <c r="H14" i="3"/>
  <c r="I14" i="3"/>
  <c r="J14" i="3"/>
  <c r="B15" i="3"/>
  <c r="C15" i="3"/>
  <c r="D15" i="3"/>
  <c r="E15" i="3"/>
  <c r="F15" i="3"/>
  <c r="G15" i="3"/>
  <c r="H15" i="3"/>
  <c r="I15" i="3"/>
  <c r="J15" i="3"/>
  <c r="B16" i="3"/>
  <c r="C16" i="3"/>
  <c r="D16" i="3"/>
  <c r="E16" i="3"/>
  <c r="F16" i="3"/>
  <c r="G16" i="3"/>
  <c r="H16" i="3"/>
  <c r="I16" i="3"/>
  <c r="J16" i="3"/>
  <c r="B17" i="3"/>
  <c r="C17" i="3"/>
  <c r="D17" i="3"/>
  <c r="E17" i="3"/>
  <c r="F17" i="3"/>
  <c r="G17" i="3"/>
  <c r="H17" i="3"/>
  <c r="I17" i="3"/>
  <c r="J17" i="3"/>
  <c r="B18" i="3"/>
  <c r="C18" i="3"/>
  <c r="D18" i="3"/>
  <c r="E18" i="3"/>
  <c r="F18" i="3"/>
  <c r="G18" i="3"/>
  <c r="H18" i="3"/>
  <c r="I18" i="3"/>
  <c r="J18" i="3"/>
  <c r="B19" i="3"/>
  <c r="C19" i="3"/>
  <c r="D19" i="3"/>
  <c r="E19" i="3"/>
  <c r="F19" i="3"/>
  <c r="G19" i="3"/>
  <c r="H19" i="3"/>
  <c r="I19" i="3"/>
  <c r="J19" i="3"/>
  <c r="B20" i="3"/>
  <c r="C20" i="3"/>
  <c r="D20" i="3"/>
  <c r="E20" i="3"/>
  <c r="F20" i="3"/>
  <c r="G20" i="3"/>
  <c r="H20" i="3"/>
  <c r="I20" i="3"/>
  <c r="J20" i="3"/>
  <c r="B21" i="3"/>
  <c r="C21" i="3"/>
  <c r="D21" i="3"/>
  <c r="E21" i="3"/>
  <c r="F21" i="3"/>
  <c r="G21" i="3"/>
  <c r="H21" i="3"/>
  <c r="I21" i="3"/>
  <c r="J21" i="3"/>
  <c r="B22" i="3"/>
  <c r="C22" i="3"/>
  <c r="D22" i="3"/>
  <c r="E22" i="3"/>
  <c r="F22" i="3"/>
  <c r="G22" i="3"/>
  <c r="H22" i="3"/>
  <c r="I22" i="3"/>
  <c r="J22" i="3"/>
  <c r="B23" i="3"/>
  <c r="C23" i="3"/>
  <c r="D23" i="3"/>
  <c r="E23" i="3"/>
  <c r="F23" i="3"/>
  <c r="G23" i="3"/>
  <c r="H23" i="3"/>
  <c r="I23" i="3"/>
  <c r="J23" i="3"/>
  <c r="B24" i="3"/>
  <c r="C24" i="3"/>
  <c r="D24" i="3"/>
  <c r="E24" i="3"/>
  <c r="F24" i="3"/>
  <c r="G24" i="3"/>
  <c r="H24" i="3"/>
  <c r="I24" i="3"/>
  <c r="J24" i="3"/>
  <c r="B25" i="3"/>
  <c r="C25" i="3"/>
  <c r="D25" i="3"/>
  <c r="E25" i="3"/>
  <c r="F25" i="3"/>
  <c r="G25" i="3"/>
  <c r="H25" i="3"/>
  <c r="I25" i="3"/>
  <c r="J25" i="3"/>
  <c r="B26" i="3"/>
  <c r="C26" i="3"/>
  <c r="D26" i="3"/>
  <c r="E26" i="3"/>
  <c r="F26" i="3"/>
  <c r="G26" i="3"/>
  <c r="H26" i="3"/>
  <c r="I26" i="3"/>
  <c r="J26" i="3"/>
  <c r="B27" i="3"/>
  <c r="C27" i="3"/>
  <c r="D27" i="3"/>
  <c r="E27" i="3"/>
  <c r="F27" i="3"/>
  <c r="G27" i="3"/>
  <c r="H27" i="3"/>
  <c r="I27" i="3"/>
  <c r="J27" i="3"/>
  <c r="B28" i="3"/>
  <c r="C28" i="3"/>
  <c r="D28" i="3"/>
  <c r="E28" i="3"/>
  <c r="F28" i="3"/>
  <c r="G28" i="3"/>
  <c r="H28" i="3"/>
  <c r="I28" i="3"/>
  <c r="J28" i="3"/>
  <c r="B29" i="3"/>
  <c r="C29" i="3"/>
  <c r="D29" i="3"/>
  <c r="E29" i="3"/>
  <c r="F29" i="3"/>
  <c r="G29" i="3"/>
  <c r="H29" i="3"/>
  <c r="I29" i="3"/>
  <c r="J29" i="3"/>
  <c r="B30" i="3"/>
  <c r="C30" i="3"/>
  <c r="D30" i="3"/>
  <c r="E30" i="3"/>
  <c r="F30" i="3"/>
  <c r="G30" i="3"/>
  <c r="H30" i="3"/>
  <c r="I30" i="3"/>
  <c r="J30" i="3"/>
  <c r="B31" i="3"/>
  <c r="C31" i="3"/>
  <c r="D31" i="3"/>
  <c r="E31" i="3"/>
  <c r="F31" i="3"/>
  <c r="G31" i="3"/>
  <c r="H31" i="3"/>
  <c r="I31" i="3"/>
  <c r="J31" i="3"/>
  <c r="B32" i="3"/>
  <c r="C32" i="3"/>
  <c r="D32" i="3"/>
  <c r="E32" i="3"/>
  <c r="F32" i="3"/>
  <c r="G32" i="3"/>
  <c r="H32" i="3"/>
  <c r="I32" i="3"/>
  <c r="J32" i="3"/>
  <c r="B33" i="3"/>
  <c r="C33" i="3"/>
  <c r="D33" i="3"/>
  <c r="E33" i="3"/>
  <c r="F33" i="3"/>
  <c r="G33" i="3"/>
  <c r="H33" i="3"/>
  <c r="I33" i="3"/>
  <c r="J33" i="3"/>
  <c r="B34" i="3"/>
  <c r="C34" i="3"/>
  <c r="D34" i="3"/>
  <c r="E34" i="3"/>
  <c r="F34" i="3"/>
  <c r="G34" i="3"/>
  <c r="H34" i="3"/>
  <c r="I34" i="3"/>
  <c r="J34" i="3"/>
  <c r="B35" i="3"/>
  <c r="C35" i="3"/>
  <c r="D35" i="3"/>
  <c r="E35" i="3"/>
  <c r="F35" i="3"/>
  <c r="G35" i="3"/>
  <c r="H35" i="3"/>
  <c r="I35" i="3"/>
  <c r="J35" i="3"/>
  <c r="B36" i="3"/>
  <c r="C36" i="3"/>
  <c r="D36" i="3"/>
  <c r="E36" i="3"/>
  <c r="F36" i="3"/>
  <c r="G36" i="3"/>
  <c r="H36" i="3"/>
  <c r="I36" i="3"/>
  <c r="J36" i="3"/>
  <c r="B37" i="3"/>
  <c r="C37" i="3"/>
  <c r="D37" i="3"/>
  <c r="E37" i="3"/>
  <c r="F37" i="3"/>
  <c r="G37" i="3"/>
  <c r="H37" i="3"/>
  <c r="I37" i="3"/>
  <c r="J37" i="3"/>
  <c r="B38" i="3"/>
  <c r="C38" i="3"/>
  <c r="D38" i="3"/>
  <c r="E38" i="3"/>
  <c r="F38" i="3"/>
  <c r="G38" i="3"/>
  <c r="H38" i="3"/>
  <c r="I38" i="3"/>
  <c r="J38" i="3"/>
  <c r="B39" i="3"/>
  <c r="C39" i="3"/>
  <c r="D39" i="3"/>
  <c r="E39" i="3"/>
  <c r="F39" i="3"/>
  <c r="G39" i="3"/>
  <c r="H39" i="3"/>
  <c r="I39" i="3"/>
  <c r="J39" i="3"/>
  <c r="B40" i="3"/>
  <c r="C40" i="3"/>
  <c r="D40" i="3"/>
  <c r="E40" i="3"/>
  <c r="F40" i="3"/>
  <c r="G40" i="3"/>
  <c r="H40" i="3"/>
  <c r="I40" i="3"/>
  <c r="J40" i="3"/>
  <c r="B41" i="3"/>
  <c r="C41" i="3"/>
  <c r="D41" i="3"/>
  <c r="E41" i="3"/>
  <c r="F41" i="3"/>
  <c r="G41" i="3"/>
  <c r="H41" i="3"/>
  <c r="I41" i="3"/>
  <c r="J41" i="3"/>
  <c r="B42" i="3"/>
  <c r="C42" i="3"/>
  <c r="D42" i="3"/>
  <c r="E42" i="3"/>
  <c r="F42" i="3"/>
  <c r="G42" i="3"/>
  <c r="H42" i="3"/>
  <c r="I42" i="3"/>
  <c r="J42" i="3"/>
  <c r="B43" i="3"/>
  <c r="C43" i="3"/>
  <c r="D43" i="3"/>
  <c r="E43" i="3"/>
  <c r="F43" i="3"/>
  <c r="G43" i="3"/>
  <c r="H43" i="3"/>
  <c r="I43" i="3"/>
  <c r="J43" i="3"/>
  <c r="B44" i="3"/>
  <c r="C44" i="3"/>
  <c r="D44" i="3"/>
  <c r="E44" i="3"/>
  <c r="F44" i="3"/>
  <c r="G44" i="3"/>
  <c r="H44" i="3"/>
  <c r="I44" i="3"/>
  <c r="J44" i="3"/>
  <c r="B45" i="3"/>
  <c r="C45" i="3"/>
  <c r="D45" i="3"/>
  <c r="E45" i="3"/>
  <c r="F45" i="3"/>
  <c r="G45" i="3"/>
  <c r="H45" i="3"/>
  <c r="I45" i="3"/>
  <c r="J45" i="3"/>
  <c r="B46" i="3"/>
  <c r="C46" i="3"/>
  <c r="D46" i="3"/>
  <c r="E46" i="3"/>
  <c r="F46" i="3"/>
  <c r="G46" i="3"/>
  <c r="H46" i="3"/>
  <c r="I46" i="3"/>
  <c r="J46" i="3"/>
  <c r="B47" i="3"/>
  <c r="C47" i="3"/>
  <c r="D47" i="3"/>
  <c r="E47" i="3"/>
  <c r="F47" i="3"/>
  <c r="G47" i="3"/>
  <c r="H47" i="3"/>
  <c r="I47" i="3"/>
  <c r="J47" i="3"/>
  <c r="B48" i="3"/>
  <c r="C48" i="3"/>
  <c r="D48" i="3"/>
  <c r="E48" i="3"/>
  <c r="F48" i="3"/>
  <c r="G48" i="3"/>
  <c r="H48" i="3"/>
  <c r="I48" i="3"/>
  <c r="J48" i="3"/>
  <c r="B49" i="3"/>
  <c r="C49" i="3"/>
  <c r="D49" i="3"/>
  <c r="E49" i="3"/>
  <c r="F49" i="3"/>
  <c r="G49" i="3"/>
  <c r="H49" i="3"/>
  <c r="I49" i="3"/>
  <c r="J49" i="3"/>
  <c r="B50" i="3"/>
  <c r="C50" i="3"/>
  <c r="D50" i="3"/>
  <c r="E50" i="3"/>
  <c r="F50" i="3"/>
  <c r="G50" i="3"/>
  <c r="H50" i="3"/>
  <c r="I50" i="3"/>
  <c r="J50" i="3"/>
  <c r="B51" i="3"/>
  <c r="C51" i="3"/>
  <c r="D51" i="3"/>
  <c r="E51" i="3"/>
  <c r="F51" i="3"/>
  <c r="G51" i="3"/>
  <c r="H51" i="3"/>
  <c r="I51" i="3"/>
  <c r="J51" i="3"/>
  <c r="B52" i="3"/>
  <c r="C52" i="3"/>
  <c r="D52" i="3"/>
  <c r="E52" i="3"/>
  <c r="F52" i="3"/>
  <c r="G52" i="3"/>
  <c r="H52" i="3"/>
  <c r="I52" i="3"/>
  <c r="J52" i="3"/>
  <c r="B53" i="3"/>
  <c r="C53" i="3"/>
  <c r="D53" i="3"/>
  <c r="E53" i="3"/>
  <c r="F53" i="3"/>
  <c r="G53" i="3"/>
  <c r="H53" i="3"/>
  <c r="I53" i="3"/>
  <c r="J53" i="3"/>
  <c r="B54" i="3"/>
  <c r="C54" i="3"/>
  <c r="D54" i="3"/>
  <c r="E54" i="3"/>
  <c r="F54" i="3"/>
  <c r="G54" i="3"/>
  <c r="H54" i="3"/>
  <c r="I54" i="3"/>
  <c r="J54" i="3"/>
  <c r="B55" i="3"/>
  <c r="C55" i="3"/>
  <c r="D55" i="3"/>
  <c r="E55" i="3"/>
  <c r="F55" i="3"/>
  <c r="G55" i="3"/>
  <c r="H55" i="3"/>
  <c r="I55" i="3"/>
  <c r="J55" i="3"/>
  <c r="B56" i="3"/>
  <c r="C56" i="3"/>
  <c r="D56" i="3"/>
  <c r="E56" i="3"/>
  <c r="F56" i="3"/>
  <c r="G56" i="3"/>
  <c r="H56" i="3"/>
  <c r="I56" i="3"/>
  <c r="J56" i="3"/>
  <c r="B57" i="3"/>
  <c r="C57" i="3"/>
  <c r="D57" i="3"/>
  <c r="E57" i="3"/>
  <c r="F57" i="3"/>
  <c r="G57" i="3"/>
  <c r="H57" i="3"/>
  <c r="I57" i="3"/>
  <c r="J57" i="3"/>
  <c r="B58" i="3"/>
  <c r="C58" i="3"/>
  <c r="D58" i="3"/>
  <c r="E58" i="3"/>
  <c r="F58" i="3"/>
  <c r="G58" i="3"/>
  <c r="H58" i="3"/>
  <c r="I58" i="3"/>
  <c r="J58" i="3"/>
  <c r="B59" i="3"/>
  <c r="C59" i="3"/>
  <c r="D59" i="3"/>
  <c r="E59" i="3"/>
  <c r="F59" i="3"/>
  <c r="G59" i="3"/>
  <c r="H59" i="3"/>
  <c r="I59" i="3"/>
  <c r="J59" i="3"/>
  <c r="B60" i="3"/>
  <c r="C60" i="3"/>
  <c r="D60" i="3"/>
  <c r="E60" i="3"/>
  <c r="F60" i="3"/>
  <c r="G60" i="3"/>
  <c r="H60" i="3"/>
  <c r="I60" i="3"/>
  <c r="J60" i="3"/>
  <c r="B61" i="3"/>
  <c r="C61" i="3"/>
  <c r="D61" i="3"/>
  <c r="E61" i="3"/>
  <c r="F61" i="3"/>
  <c r="G61" i="3"/>
  <c r="H61" i="3"/>
  <c r="I61" i="3"/>
  <c r="J61" i="3"/>
  <c r="C2" i="3"/>
  <c r="D2" i="3"/>
  <c r="E2" i="3"/>
  <c r="F2" i="3"/>
  <c r="G2" i="3"/>
  <c r="H2" i="3"/>
  <c r="I2" i="3"/>
  <c r="J2" i="3"/>
  <c r="B2" i="3"/>
  <c r="B3" i="2"/>
  <c r="C3" i="2"/>
  <c r="D3" i="2"/>
  <c r="E3" i="2"/>
  <c r="F3" i="2"/>
  <c r="G3" i="2"/>
  <c r="H3" i="2"/>
  <c r="I3" i="2"/>
  <c r="J3" i="2"/>
  <c r="B4" i="2"/>
  <c r="C4" i="2"/>
  <c r="D4" i="2"/>
  <c r="E4" i="2"/>
  <c r="F4" i="2"/>
  <c r="G4" i="2"/>
  <c r="H4" i="2"/>
  <c r="I4" i="2"/>
  <c r="J4" i="2"/>
  <c r="B5" i="2"/>
  <c r="C5" i="2"/>
  <c r="D5" i="2"/>
  <c r="E5" i="2"/>
  <c r="F5" i="2"/>
  <c r="G5" i="2"/>
  <c r="H5" i="2"/>
  <c r="I5" i="2"/>
  <c r="J5" i="2"/>
  <c r="B6" i="2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2"/>
  <c r="C9" i="2"/>
  <c r="D9" i="2"/>
  <c r="E9" i="2"/>
  <c r="F9" i="2"/>
  <c r="G9" i="2"/>
  <c r="H9" i="2"/>
  <c r="I9" i="2"/>
  <c r="J9" i="2"/>
  <c r="B10" i="2"/>
  <c r="C10" i="2"/>
  <c r="D10" i="2"/>
  <c r="E10" i="2"/>
  <c r="F10" i="2"/>
  <c r="G10" i="2"/>
  <c r="H10" i="2"/>
  <c r="I10" i="2"/>
  <c r="J10" i="2"/>
  <c r="B11" i="2"/>
  <c r="C11" i="2"/>
  <c r="D11" i="2"/>
  <c r="E11" i="2"/>
  <c r="F11" i="2"/>
  <c r="G11" i="2"/>
  <c r="H11" i="2"/>
  <c r="I11" i="2"/>
  <c r="J11" i="2"/>
  <c r="B12" i="2"/>
  <c r="C12" i="2"/>
  <c r="D12" i="2"/>
  <c r="E12" i="2"/>
  <c r="F12" i="2"/>
  <c r="G12" i="2"/>
  <c r="H12" i="2"/>
  <c r="I12" i="2"/>
  <c r="J12" i="2"/>
  <c r="B13" i="2"/>
  <c r="C13" i="2"/>
  <c r="D13" i="2"/>
  <c r="E13" i="2"/>
  <c r="F13" i="2"/>
  <c r="G13" i="2"/>
  <c r="H13" i="2"/>
  <c r="I13" i="2"/>
  <c r="J13" i="2"/>
  <c r="B14" i="2"/>
  <c r="C14" i="2"/>
  <c r="D14" i="2"/>
  <c r="E14" i="2"/>
  <c r="F14" i="2"/>
  <c r="G14" i="2"/>
  <c r="H14" i="2"/>
  <c r="I14" i="2"/>
  <c r="J14" i="2"/>
  <c r="B15" i="2"/>
  <c r="C15" i="2"/>
  <c r="D15" i="2"/>
  <c r="E15" i="2"/>
  <c r="F15" i="2"/>
  <c r="G15" i="2"/>
  <c r="H15" i="2"/>
  <c r="I15" i="2"/>
  <c r="J15" i="2"/>
  <c r="B16" i="2"/>
  <c r="C16" i="2"/>
  <c r="D16" i="2"/>
  <c r="E16" i="2"/>
  <c r="F16" i="2"/>
  <c r="G16" i="2"/>
  <c r="H16" i="2"/>
  <c r="I16" i="2"/>
  <c r="J16" i="2"/>
  <c r="B17" i="2"/>
  <c r="C17" i="2"/>
  <c r="D17" i="2"/>
  <c r="E17" i="2"/>
  <c r="F17" i="2"/>
  <c r="G17" i="2"/>
  <c r="H17" i="2"/>
  <c r="I17" i="2"/>
  <c r="J17" i="2"/>
  <c r="B18" i="2"/>
  <c r="C18" i="2"/>
  <c r="D18" i="2"/>
  <c r="E18" i="2"/>
  <c r="F18" i="2"/>
  <c r="G18" i="2"/>
  <c r="H18" i="2"/>
  <c r="I18" i="2"/>
  <c r="J18" i="2"/>
  <c r="B19" i="2"/>
  <c r="C19" i="2"/>
  <c r="D19" i="2"/>
  <c r="E19" i="2"/>
  <c r="F19" i="2"/>
  <c r="G19" i="2"/>
  <c r="H19" i="2"/>
  <c r="I19" i="2"/>
  <c r="J19" i="2"/>
  <c r="B20" i="2"/>
  <c r="C20" i="2"/>
  <c r="D20" i="2"/>
  <c r="E20" i="2"/>
  <c r="F20" i="2"/>
  <c r="G20" i="2"/>
  <c r="H20" i="2"/>
  <c r="I20" i="2"/>
  <c r="J20" i="2"/>
  <c r="B21" i="2"/>
  <c r="C21" i="2"/>
  <c r="D21" i="2"/>
  <c r="E21" i="2"/>
  <c r="F21" i="2"/>
  <c r="G21" i="2"/>
  <c r="H21" i="2"/>
  <c r="I21" i="2"/>
  <c r="J21" i="2"/>
  <c r="B22" i="2"/>
  <c r="C22" i="2"/>
  <c r="D22" i="2"/>
  <c r="E22" i="2"/>
  <c r="F22" i="2"/>
  <c r="G22" i="2"/>
  <c r="H22" i="2"/>
  <c r="I22" i="2"/>
  <c r="J22" i="2"/>
  <c r="B23" i="2"/>
  <c r="C23" i="2"/>
  <c r="D23" i="2"/>
  <c r="E23" i="2"/>
  <c r="F23" i="2"/>
  <c r="G23" i="2"/>
  <c r="H23" i="2"/>
  <c r="I23" i="2"/>
  <c r="J23" i="2"/>
  <c r="B24" i="2"/>
  <c r="C24" i="2"/>
  <c r="D24" i="2"/>
  <c r="E24" i="2"/>
  <c r="F24" i="2"/>
  <c r="G24" i="2"/>
  <c r="H24" i="2"/>
  <c r="I24" i="2"/>
  <c r="J24" i="2"/>
  <c r="B25" i="2"/>
  <c r="C25" i="2"/>
  <c r="D25" i="2"/>
  <c r="E25" i="2"/>
  <c r="F25" i="2"/>
  <c r="G25" i="2"/>
  <c r="H25" i="2"/>
  <c r="I25" i="2"/>
  <c r="J25" i="2"/>
  <c r="B26" i="2"/>
  <c r="C26" i="2"/>
  <c r="D26" i="2"/>
  <c r="E26" i="2"/>
  <c r="F26" i="2"/>
  <c r="G26" i="2"/>
  <c r="H26" i="2"/>
  <c r="I26" i="2"/>
  <c r="J26" i="2"/>
  <c r="B27" i="2"/>
  <c r="C27" i="2"/>
  <c r="D27" i="2"/>
  <c r="E27" i="2"/>
  <c r="F27" i="2"/>
  <c r="G27" i="2"/>
  <c r="H27" i="2"/>
  <c r="I27" i="2"/>
  <c r="J27" i="2"/>
  <c r="B28" i="2"/>
  <c r="C28" i="2"/>
  <c r="D28" i="2"/>
  <c r="E28" i="2"/>
  <c r="F28" i="2"/>
  <c r="G28" i="2"/>
  <c r="H28" i="2"/>
  <c r="I28" i="2"/>
  <c r="J28" i="2"/>
  <c r="B29" i="2"/>
  <c r="C29" i="2"/>
  <c r="D29" i="2"/>
  <c r="E29" i="2"/>
  <c r="F29" i="2"/>
  <c r="G29" i="2"/>
  <c r="H29" i="2"/>
  <c r="I29" i="2"/>
  <c r="J29" i="2"/>
  <c r="B30" i="2"/>
  <c r="C30" i="2"/>
  <c r="D30" i="2"/>
  <c r="E30" i="2"/>
  <c r="F30" i="2"/>
  <c r="G30" i="2"/>
  <c r="H30" i="2"/>
  <c r="I30" i="2"/>
  <c r="J30" i="2"/>
  <c r="B31" i="2"/>
  <c r="C31" i="2"/>
  <c r="D31" i="2"/>
  <c r="E31" i="2"/>
  <c r="F31" i="2"/>
  <c r="G31" i="2"/>
  <c r="H31" i="2"/>
  <c r="I31" i="2"/>
  <c r="J31" i="2"/>
  <c r="B32" i="2"/>
  <c r="C32" i="2"/>
  <c r="D32" i="2"/>
  <c r="E32" i="2"/>
  <c r="F32" i="2"/>
  <c r="G32" i="2"/>
  <c r="H32" i="2"/>
  <c r="I32" i="2"/>
  <c r="J32" i="2"/>
  <c r="B33" i="2"/>
  <c r="C33" i="2"/>
  <c r="D33" i="2"/>
  <c r="E33" i="2"/>
  <c r="F33" i="2"/>
  <c r="G33" i="2"/>
  <c r="H33" i="2"/>
  <c r="I33" i="2"/>
  <c r="J33" i="2"/>
  <c r="B34" i="2"/>
  <c r="C34" i="2"/>
  <c r="D34" i="2"/>
  <c r="E34" i="2"/>
  <c r="F34" i="2"/>
  <c r="G34" i="2"/>
  <c r="H34" i="2"/>
  <c r="I34" i="2"/>
  <c r="J34" i="2"/>
  <c r="B35" i="2"/>
  <c r="C35" i="2"/>
  <c r="D35" i="2"/>
  <c r="E35" i="2"/>
  <c r="F35" i="2"/>
  <c r="G35" i="2"/>
  <c r="H35" i="2"/>
  <c r="I35" i="2"/>
  <c r="J35" i="2"/>
  <c r="B36" i="2"/>
  <c r="C36" i="2"/>
  <c r="D36" i="2"/>
  <c r="E36" i="2"/>
  <c r="F36" i="2"/>
  <c r="G36" i="2"/>
  <c r="H36" i="2"/>
  <c r="I36" i="2"/>
  <c r="J36" i="2"/>
  <c r="B37" i="2"/>
  <c r="C37" i="2"/>
  <c r="D37" i="2"/>
  <c r="E37" i="2"/>
  <c r="F37" i="2"/>
  <c r="G37" i="2"/>
  <c r="H37" i="2"/>
  <c r="I37" i="2"/>
  <c r="J37" i="2"/>
  <c r="B38" i="2"/>
  <c r="C38" i="2"/>
  <c r="D38" i="2"/>
  <c r="E38" i="2"/>
  <c r="F38" i="2"/>
  <c r="G38" i="2"/>
  <c r="H38" i="2"/>
  <c r="I38" i="2"/>
  <c r="J38" i="2"/>
  <c r="B39" i="2"/>
  <c r="C39" i="2"/>
  <c r="D39" i="2"/>
  <c r="E39" i="2"/>
  <c r="F39" i="2"/>
  <c r="G39" i="2"/>
  <c r="H39" i="2"/>
  <c r="I39" i="2"/>
  <c r="J39" i="2"/>
  <c r="B40" i="2"/>
  <c r="C40" i="2"/>
  <c r="D40" i="2"/>
  <c r="E40" i="2"/>
  <c r="F40" i="2"/>
  <c r="G40" i="2"/>
  <c r="H40" i="2"/>
  <c r="I40" i="2"/>
  <c r="J40" i="2"/>
  <c r="B41" i="2"/>
  <c r="C41" i="2"/>
  <c r="D41" i="2"/>
  <c r="E41" i="2"/>
  <c r="F41" i="2"/>
  <c r="G41" i="2"/>
  <c r="H41" i="2"/>
  <c r="I41" i="2"/>
  <c r="J41" i="2"/>
  <c r="B42" i="2"/>
  <c r="C42" i="2"/>
  <c r="D42" i="2"/>
  <c r="E42" i="2"/>
  <c r="F42" i="2"/>
  <c r="G42" i="2"/>
  <c r="H42" i="2"/>
  <c r="I42" i="2"/>
  <c r="J42" i="2"/>
  <c r="B43" i="2"/>
  <c r="C43" i="2"/>
  <c r="D43" i="2"/>
  <c r="E43" i="2"/>
  <c r="F43" i="2"/>
  <c r="G43" i="2"/>
  <c r="H43" i="2"/>
  <c r="I43" i="2"/>
  <c r="J43" i="2"/>
  <c r="B44" i="2"/>
  <c r="C44" i="2"/>
  <c r="D44" i="2"/>
  <c r="E44" i="2"/>
  <c r="F44" i="2"/>
  <c r="G44" i="2"/>
  <c r="H44" i="2"/>
  <c r="I44" i="2"/>
  <c r="J44" i="2"/>
  <c r="B45" i="2"/>
  <c r="C45" i="2"/>
  <c r="D45" i="2"/>
  <c r="E45" i="2"/>
  <c r="F45" i="2"/>
  <c r="G45" i="2"/>
  <c r="H45" i="2"/>
  <c r="I45" i="2"/>
  <c r="J45" i="2"/>
  <c r="B46" i="2"/>
  <c r="C46" i="2"/>
  <c r="D46" i="2"/>
  <c r="E46" i="2"/>
  <c r="F46" i="2"/>
  <c r="G46" i="2"/>
  <c r="H46" i="2"/>
  <c r="I46" i="2"/>
  <c r="J46" i="2"/>
  <c r="B47" i="2"/>
  <c r="C47" i="2"/>
  <c r="D47" i="2"/>
  <c r="E47" i="2"/>
  <c r="F47" i="2"/>
  <c r="G47" i="2"/>
  <c r="H47" i="2"/>
  <c r="I47" i="2"/>
  <c r="J47" i="2"/>
  <c r="B48" i="2"/>
  <c r="C48" i="2"/>
  <c r="D48" i="2"/>
  <c r="E48" i="2"/>
  <c r="F48" i="2"/>
  <c r="G48" i="2"/>
  <c r="H48" i="2"/>
  <c r="I48" i="2"/>
  <c r="J48" i="2"/>
  <c r="B49" i="2"/>
  <c r="C49" i="2"/>
  <c r="D49" i="2"/>
  <c r="E49" i="2"/>
  <c r="F49" i="2"/>
  <c r="G49" i="2"/>
  <c r="H49" i="2"/>
  <c r="I49" i="2"/>
  <c r="J49" i="2"/>
  <c r="B50" i="2"/>
  <c r="C50" i="2"/>
  <c r="D50" i="2"/>
  <c r="E50" i="2"/>
  <c r="F50" i="2"/>
  <c r="G50" i="2"/>
  <c r="H50" i="2"/>
  <c r="I50" i="2"/>
  <c r="J50" i="2"/>
  <c r="B51" i="2"/>
  <c r="C51" i="2"/>
  <c r="D51" i="2"/>
  <c r="E51" i="2"/>
  <c r="F51" i="2"/>
  <c r="G51" i="2"/>
  <c r="H51" i="2"/>
  <c r="I51" i="2"/>
  <c r="J51" i="2"/>
  <c r="B52" i="2"/>
  <c r="C52" i="2"/>
  <c r="D52" i="2"/>
  <c r="E52" i="2"/>
  <c r="F52" i="2"/>
  <c r="G52" i="2"/>
  <c r="H52" i="2"/>
  <c r="I52" i="2"/>
  <c r="J52" i="2"/>
  <c r="B53" i="2"/>
  <c r="C53" i="2"/>
  <c r="D53" i="2"/>
  <c r="E53" i="2"/>
  <c r="F53" i="2"/>
  <c r="G53" i="2"/>
  <c r="H53" i="2"/>
  <c r="I53" i="2"/>
  <c r="J53" i="2"/>
  <c r="B54" i="2"/>
  <c r="C54" i="2"/>
  <c r="D54" i="2"/>
  <c r="E54" i="2"/>
  <c r="F54" i="2"/>
  <c r="G54" i="2"/>
  <c r="H54" i="2"/>
  <c r="I54" i="2"/>
  <c r="J54" i="2"/>
  <c r="B55" i="2"/>
  <c r="C55" i="2"/>
  <c r="D55" i="2"/>
  <c r="E55" i="2"/>
  <c r="F55" i="2"/>
  <c r="G55" i="2"/>
  <c r="H55" i="2"/>
  <c r="I55" i="2"/>
  <c r="J55" i="2"/>
  <c r="B56" i="2"/>
  <c r="C56" i="2"/>
  <c r="D56" i="2"/>
  <c r="E56" i="2"/>
  <c r="F56" i="2"/>
  <c r="G56" i="2"/>
  <c r="H56" i="2"/>
  <c r="I56" i="2"/>
  <c r="J56" i="2"/>
  <c r="B57" i="2"/>
  <c r="C57" i="2"/>
  <c r="D57" i="2"/>
  <c r="E57" i="2"/>
  <c r="F57" i="2"/>
  <c r="G57" i="2"/>
  <c r="H57" i="2"/>
  <c r="I57" i="2"/>
  <c r="J57" i="2"/>
  <c r="B58" i="2"/>
  <c r="C58" i="2"/>
  <c r="D58" i="2"/>
  <c r="E58" i="2"/>
  <c r="F58" i="2"/>
  <c r="G58" i="2"/>
  <c r="H58" i="2"/>
  <c r="I58" i="2"/>
  <c r="J58" i="2"/>
  <c r="B59" i="2"/>
  <c r="C59" i="2"/>
  <c r="D59" i="2"/>
  <c r="E59" i="2"/>
  <c r="F59" i="2"/>
  <c r="G59" i="2"/>
  <c r="H59" i="2"/>
  <c r="I59" i="2"/>
  <c r="J59" i="2"/>
  <c r="B60" i="2"/>
  <c r="C60" i="2"/>
  <c r="D60" i="2"/>
  <c r="E60" i="2"/>
  <c r="F60" i="2"/>
  <c r="G60" i="2"/>
  <c r="H60" i="2"/>
  <c r="I60" i="2"/>
  <c r="J60" i="2"/>
  <c r="B61" i="2"/>
  <c r="C61" i="2"/>
  <c r="D61" i="2"/>
  <c r="E61" i="2"/>
  <c r="F61" i="2"/>
  <c r="G61" i="2"/>
  <c r="H61" i="2"/>
  <c r="I61" i="2"/>
  <c r="J61" i="2"/>
  <c r="C2" i="2"/>
  <c r="D2" i="2"/>
  <c r="E2" i="2"/>
  <c r="F2" i="2"/>
  <c r="G2" i="2"/>
  <c r="H2" i="2"/>
  <c r="I2" i="2"/>
  <c r="J2" i="2"/>
  <c r="B2" i="2"/>
  <c r="B3" i="1"/>
  <c r="C3" i="1"/>
  <c r="D3" i="1"/>
  <c r="E3" i="1"/>
  <c r="F3" i="1"/>
  <c r="G3" i="1"/>
  <c r="H3" i="1"/>
  <c r="I3" i="1"/>
  <c r="J3" i="1"/>
  <c r="B4" i="1"/>
  <c r="C4" i="1"/>
  <c r="D4" i="1"/>
  <c r="E4" i="1"/>
  <c r="F4" i="1"/>
  <c r="G4" i="1"/>
  <c r="H4" i="1"/>
  <c r="I4" i="1"/>
  <c r="J4" i="1"/>
  <c r="B5" i="1"/>
  <c r="C5" i="1"/>
  <c r="D5" i="1"/>
  <c r="E5" i="1"/>
  <c r="F5" i="1"/>
  <c r="G5" i="1"/>
  <c r="H5" i="1"/>
  <c r="I5" i="1"/>
  <c r="J5" i="1"/>
  <c r="B6" i="1"/>
  <c r="C6" i="1"/>
  <c r="D6" i="1"/>
  <c r="E6" i="1"/>
  <c r="F6" i="1"/>
  <c r="G6" i="1"/>
  <c r="H6" i="1"/>
  <c r="I6" i="1"/>
  <c r="J6" i="1"/>
  <c r="B7" i="1"/>
  <c r="C7" i="1"/>
  <c r="D7" i="1"/>
  <c r="E7" i="1"/>
  <c r="F7" i="1"/>
  <c r="G7" i="1"/>
  <c r="H7" i="1"/>
  <c r="I7" i="1"/>
  <c r="J7" i="1"/>
  <c r="B8" i="1"/>
  <c r="C8" i="1"/>
  <c r="D8" i="1"/>
  <c r="E8" i="1"/>
  <c r="F8" i="1"/>
  <c r="G8" i="1"/>
  <c r="H8" i="1"/>
  <c r="I8" i="1"/>
  <c r="J8" i="1"/>
  <c r="B9" i="1"/>
  <c r="C9" i="1"/>
  <c r="D9" i="1"/>
  <c r="E9" i="1"/>
  <c r="F9" i="1"/>
  <c r="G9" i="1"/>
  <c r="H9" i="1"/>
  <c r="I9" i="1"/>
  <c r="J9" i="1"/>
  <c r="B10" i="1"/>
  <c r="C10" i="1"/>
  <c r="D10" i="1"/>
  <c r="E10" i="1"/>
  <c r="F10" i="1"/>
  <c r="G10" i="1"/>
  <c r="H10" i="1"/>
  <c r="I10" i="1"/>
  <c r="J10" i="1"/>
  <c r="B11" i="1"/>
  <c r="C11" i="1"/>
  <c r="D11" i="1"/>
  <c r="E11" i="1"/>
  <c r="F11" i="1"/>
  <c r="G11" i="1"/>
  <c r="H11" i="1"/>
  <c r="I11" i="1"/>
  <c r="J11" i="1"/>
  <c r="B12" i="1"/>
  <c r="C12" i="1"/>
  <c r="D12" i="1"/>
  <c r="E12" i="1"/>
  <c r="F12" i="1"/>
  <c r="G12" i="1"/>
  <c r="H12" i="1"/>
  <c r="I12" i="1"/>
  <c r="J12" i="1"/>
  <c r="B13" i="1"/>
  <c r="C13" i="1"/>
  <c r="D13" i="1"/>
  <c r="E13" i="1"/>
  <c r="F13" i="1"/>
  <c r="G13" i="1"/>
  <c r="H13" i="1"/>
  <c r="I13" i="1"/>
  <c r="J13" i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B21" i="1"/>
  <c r="C21" i="1"/>
  <c r="D21" i="1"/>
  <c r="E21" i="1"/>
  <c r="F21" i="1"/>
  <c r="G21" i="1"/>
  <c r="H21" i="1"/>
  <c r="I21" i="1"/>
  <c r="J21" i="1"/>
  <c r="B22" i="1"/>
  <c r="C22" i="1"/>
  <c r="D22" i="1"/>
  <c r="E22" i="1"/>
  <c r="F22" i="1"/>
  <c r="G22" i="1"/>
  <c r="H22" i="1"/>
  <c r="I22" i="1"/>
  <c r="J22" i="1"/>
  <c r="B23" i="1"/>
  <c r="C23" i="1"/>
  <c r="D23" i="1"/>
  <c r="E23" i="1"/>
  <c r="F23" i="1"/>
  <c r="G23" i="1"/>
  <c r="H23" i="1"/>
  <c r="I23" i="1"/>
  <c r="J23" i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28" i="1"/>
  <c r="C28" i="1"/>
  <c r="D28" i="1"/>
  <c r="E28" i="1"/>
  <c r="F28" i="1"/>
  <c r="G28" i="1"/>
  <c r="H28" i="1"/>
  <c r="I28" i="1"/>
  <c r="J28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G30" i="1"/>
  <c r="H30" i="1"/>
  <c r="I30" i="1"/>
  <c r="J30" i="1"/>
  <c r="B31" i="1"/>
  <c r="C31" i="1"/>
  <c r="D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3" i="1"/>
  <c r="C33" i="1"/>
  <c r="D33" i="1"/>
  <c r="E33" i="1"/>
  <c r="F33" i="1"/>
  <c r="G33" i="1"/>
  <c r="H33" i="1"/>
  <c r="I33" i="1"/>
  <c r="J33" i="1"/>
  <c r="B34" i="1"/>
  <c r="C34" i="1"/>
  <c r="D34" i="1"/>
  <c r="E34" i="1"/>
  <c r="F34" i="1"/>
  <c r="G34" i="1"/>
  <c r="H34" i="1"/>
  <c r="I34" i="1"/>
  <c r="J34" i="1"/>
  <c r="B35" i="1"/>
  <c r="C35" i="1"/>
  <c r="D35" i="1"/>
  <c r="E35" i="1"/>
  <c r="F35" i="1"/>
  <c r="G35" i="1"/>
  <c r="H35" i="1"/>
  <c r="I35" i="1"/>
  <c r="J35" i="1"/>
  <c r="B36" i="1"/>
  <c r="C36" i="1"/>
  <c r="D36" i="1"/>
  <c r="E36" i="1"/>
  <c r="F36" i="1"/>
  <c r="G36" i="1"/>
  <c r="H36" i="1"/>
  <c r="I36" i="1"/>
  <c r="J36" i="1"/>
  <c r="B37" i="1"/>
  <c r="C37" i="1"/>
  <c r="D37" i="1"/>
  <c r="E37" i="1"/>
  <c r="F37" i="1"/>
  <c r="G37" i="1"/>
  <c r="H37" i="1"/>
  <c r="I37" i="1"/>
  <c r="J37" i="1"/>
  <c r="B38" i="1"/>
  <c r="C38" i="1"/>
  <c r="D38" i="1"/>
  <c r="E38" i="1"/>
  <c r="F38" i="1"/>
  <c r="G38" i="1"/>
  <c r="H38" i="1"/>
  <c r="I38" i="1"/>
  <c r="J38" i="1"/>
  <c r="B39" i="1"/>
  <c r="C39" i="1"/>
  <c r="D39" i="1"/>
  <c r="E39" i="1"/>
  <c r="F39" i="1"/>
  <c r="G39" i="1"/>
  <c r="H39" i="1"/>
  <c r="I39" i="1"/>
  <c r="J39" i="1"/>
  <c r="B40" i="1"/>
  <c r="C40" i="1"/>
  <c r="D40" i="1"/>
  <c r="E40" i="1"/>
  <c r="F40" i="1"/>
  <c r="G40" i="1"/>
  <c r="H40" i="1"/>
  <c r="I40" i="1"/>
  <c r="J40" i="1"/>
  <c r="B41" i="1"/>
  <c r="C41" i="1"/>
  <c r="D41" i="1"/>
  <c r="E41" i="1"/>
  <c r="F41" i="1"/>
  <c r="G41" i="1"/>
  <c r="H41" i="1"/>
  <c r="I41" i="1"/>
  <c r="J41" i="1"/>
  <c r="B42" i="1"/>
  <c r="C42" i="1"/>
  <c r="D42" i="1"/>
  <c r="E42" i="1"/>
  <c r="F42" i="1"/>
  <c r="G42" i="1"/>
  <c r="H42" i="1"/>
  <c r="I42" i="1"/>
  <c r="J42" i="1"/>
  <c r="B43" i="1"/>
  <c r="C43" i="1"/>
  <c r="D43" i="1"/>
  <c r="E43" i="1"/>
  <c r="F43" i="1"/>
  <c r="G43" i="1"/>
  <c r="H43" i="1"/>
  <c r="I43" i="1"/>
  <c r="J43" i="1"/>
  <c r="B44" i="1"/>
  <c r="C44" i="1"/>
  <c r="D44" i="1"/>
  <c r="E44" i="1"/>
  <c r="F44" i="1"/>
  <c r="G44" i="1"/>
  <c r="H44" i="1"/>
  <c r="I44" i="1"/>
  <c r="J44" i="1"/>
  <c r="B45" i="1"/>
  <c r="C45" i="1"/>
  <c r="D45" i="1"/>
  <c r="E45" i="1"/>
  <c r="F45" i="1"/>
  <c r="G45" i="1"/>
  <c r="H45" i="1"/>
  <c r="I45" i="1"/>
  <c r="J45" i="1"/>
  <c r="B46" i="1"/>
  <c r="C46" i="1"/>
  <c r="D46" i="1"/>
  <c r="E46" i="1"/>
  <c r="F46" i="1"/>
  <c r="G46" i="1"/>
  <c r="H46" i="1"/>
  <c r="I46" i="1"/>
  <c r="J46" i="1"/>
  <c r="B47" i="1"/>
  <c r="C47" i="1"/>
  <c r="D47" i="1"/>
  <c r="E47" i="1"/>
  <c r="F47" i="1"/>
  <c r="G47" i="1"/>
  <c r="H47" i="1"/>
  <c r="I47" i="1"/>
  <c r="J47" i="1"/>
  <c r="B48" i="1"/>
  <c r="C48" i="1"/>
  <c r="D48" i="1"/>
  <c r="E48" i="1"/>
  <c r="F48" i="1"/>
  <c r="G48" i="1"/>
  <c r="H48" i="1"/>
  <c r="I48" i="1"/>
  <c r="J48" i="1"/>
  <c r="B49" i="1"/>
  <c r="C49" i="1"/>
  <c r="D49" i="1"/>
  <c r="E49" i="1"/>
  <c r="F49" i="1"/>
  <c r="G49" i="1"/>
  <c r="H49" i="1"/>
  <c r="I49" i="1"/>
  <c r="J49" i="1"/>
  <c r="B50" i="1"/>
  <c r="C50" i="1"/>
  <c r="D50" i="1"/>
  <c r="E50" i="1"/>
  <c r="F50" i="1"/>
  <c r="G50" i="1"/>
  <c r="H50" i="1"/>
  <c r="I50" i="1"/>
  <c r="J50" i="1"/>
  <c r="B51" i="1"/>
  <c r="C51" i="1"/>
  <c r="D51" i="1"/>
  <c r="E51" i="1"/>
  <c r="F51" i="1"/>
  <c r="G51" i="1"/>
  <c r="H51" i="1"/>
  <c r="I51" i="1"/>
  <c r="J51" i="1"/>
  <c r="B52" i="1"/>
  <c r="C52" i="1"/>
  <c r="D52" i="1"/>
  <c r="E52" i="1"/>
  <c r="F52" i="1"/>
  <c r="G52" i="1"/>
  <c r="H52" i="1"/>
  <c r="I52" i="1"/>
  <c r="J52" i="1"/>
  <c r="B53" i="1"/>
  <c r="C53" i="1"/>
  <c r="D53" i="1"/>
  <c r="E53" i="1"/>
  <c r="F53" i="1"/>
  <c r="G53" i="1"/>
  <c r="H53" i="1"/>
  <c r="I53" i="1"/>
  <c r="J53" i="1"/>
  <c r="B54" i="1"/>
  <c r="C54" i="1"/>
  <c r="D54" i="1"/>
  <c r="E54" i="1"/>
  <c r="F54" i="1"/>
  <c r="G54" i="1"/>
  <c r="H54" i="1"/>
  <c r="I54" i="1"/>
  <c r="J54" i="1"/>
  <c r="B55" i="1"/>
  <c r="C55" i="1"/>
  <c r="D55" i="1"/>
  <c r="E55" i="1"/>
  <c r="F55" i="1"/>
  <c r="G55" i="1"/>
  <c r="H55" i="1"/>
  <c r="I55" i="1"/>
  <c r="J55" i="1"/>
  <c r="B56" i="1"/>
  <c r="C56" i="1"/>
  <c r="D56" i="1"/>
  <c r="E56" i="1"/>
  <c r="F56" i="1"/>
  <c r="G56" i="1"/>
  <c r="H56" i="1"/>
  <c r="I56" i="1"/>
  <c r="J56" i="1"/>
  <c r="B57" i="1"/>
  <c r="C57" i="1"/>
  <c r="D57" i="1"/>
  <c r="E57" i="1"/>
  <c r="F57" i="1"/>
  <c r="G57" i="1"/>
  <c r="H57" i="1"/>
  <c r="I57" i="1"/>
  <c r="J57" i="1"/>
  <c r="B58" i="1"/>
  <c r="C58" i="1"/>
  <c r="D58" i="1"/>
  <c r="E58" i="1"/>
  <c r="F58" i="1"/>
  <c r="G58" i="1"/>
  <c r="H58" i="1"/>
  <c r="I58" i="1"/>
  <c r="J58" i="1"/>
  <c r="B59" i="1"/>
  <c r="C59" i="1"/>
  <c r="D59" i="1"/>
  <c r="E59" i="1"/>
  <c r="F59" i="1"/>
  <c r="G59" i="1"/>
  <c r="H59" i="1"/>
  <c r="I59" i="1"/>
  <c r="J59" i="1"/>
  <c r="B60" i="1"/>
  <c r="C60" i="1"/>
  <c r="D60" i="1"/>
  <c r="E60" i="1"/>
  <c r="F60" i="1"/>
  <c r="G60" i="1"/>
  <c r="H60" i="1"/>
  <c r="I60" i="1"/>
  <c r="J60" i="1"/>
  <c r="B61" i="1"/>
  <c r="C61" i="1"/>
  <c r="D61" i="1"/>
  <c r="E61" i="1"/>
  <c r="F61" i="1"/>
  <c r="G61" i="1"/>
  <c r="H61" i="1"/>
  <c r="I61" i="1"/>
  <c r="J61" i="1"/>
  <c r="C2" i="1"/>
  <c r="D2" i="1"/>
  <c r="E2" i="1"/>
  <c r="F2" i="1"/>
  <c r="G2" i="1"/>
  <c r="H2" i="1"/>
  <c r="I2" i="1"/>
  <c r="J2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770955-3529-46A5-A7ED-7FC55DA966E4}" keepAlive="1" name="Query - E1-ekstrak dengan sampel" description="Connection to the 'E1-ekstrak dengan sampel' query in the workbook." type="5" refreshedVersion="8" background="1" saveData="1">
    <dbPr connection="Provider=Microsoft.Mashup.OleDb.1;Data Source=$Workbook$;Location=&quot;E1-ekstrak dengan sampel&quot;;Extended Properties=&quot;&quot;" command="SELECT * FROM [E1-ekstrak dengan sampel]"/>
  </connection>
  <connection id="2" xr16:uid="{6A3B9929-2801-4692-B104-3E3F3F441F45}" keepAlive="1" name="Query - E1-ekstrak tanpa sampel" description="Connection to the 'E1-ekstrak tanpa sampel' query in the workbook." type="5" refreshedVersion="8" background="1" saveData="1">
    <dbPr connection="Provider=Microsoft.Mashup.OleDb.1;Data Source=$Workbook$;Location=&quot;E1-ekstrak tanpa sampel&quot;;Extended Properties=&quot;&quot;" command="SELECT * FROM [E1-ekstrak tanpa sampel]"/>
  </connection>
  <connection id="3" xr16:uid="{A5ED3CA6-E104-4908-A762-E89644D8716B}" keepAlive="1" name="Query - E2-ekstrak dengan sampel" description="Connection to the 'E2-ekstrak dengan sampel' query in the workbook." type="5" refreshedVersion="8" background="1" saveData="1">
    <dbPr connection="Provider=Microsoft.Mashup.OleDb.1;Data Source=$Workbook$;Location=&quot;E2-ekstrak dengan sampel&quot;;Extended Properties=&quot;&quot;" command="SELECT * FROM [E2-ekstrak dengan sampel]"/>
  </connection>
  <connection id="4" xr16:uid="{FF8AD6C5-E643-4605-85FD-5DB6E7AD2350}" keepAlive="1" name="Query - E2-ekstrak tanpa sampel" description="Connection to the 'E2-ekstrak tanpa sampel' query in the workbook." type="5" refreshedVersion="8" background="1" saveData="1">
    <dbPr connection="Provider=Microsoft.Mashup.OleDb.1;Data Source=$Workbook$;Location=&quot;E2-ekstrak tanpa sampel&quot;;Extended Properties=&quot;&quot;" command="SELECT * FROM [E2-ekstrak tanpa sampel]"/>
  </connection>
  <connection id="5" xr16:uid="{96C63C5B-A6F0-40B1-BFC5-3EB064E200D9}" keepAlive="1" name="Query - E3-ekstrak dengan sampel" description="Connection to the 'E3-ekstrak dengan sampel' query in the workbook." type="5" refreshedVersion="8" background="1" saveData="1">
    <dbPr connection="Provider=Microsoft.Mashup.OleDb.1;Data Source=$Workbook$;Location=&quot;E3-ekstrak dengan sampel&quot;;Extended Properties=&quot;&quot;" command="SELECT * FROM [E3-ekstrak dengan sampel]"/>
  </connection>
  <connection id="6" xr16:uid="{E96E0E44-3314-4C46-9BD3-851BC09ED054}" keepAlive="1" name="Query - E3-ekstrak tanpa sampel (2)" description="Connection to the 'E3-ekstrak tanpa sampel (2)' query in the workbook." type="5" refreshedVersion="8" background="1" saveData="1">
    <dbPr connection="Provider=Microsoft.Mashup.OleDb.1;Data Source=$Workbook$;Location=&quot;E3-ekstrak tanpa sampel (2)&quot;;Extended Properties=&quot;&quot;" command="SELECT * FROM [E3-ekstrak tanpa sampel (2)]"/>
  </connection>
</connections>
</file>

<file path=xl/sharedStrings.xml><?xml version="1.0" encoding="utf-8"?>
<sst xmlns="http://schemas.openxmlformats.org/spreadsheetml/2006/main" count="4049" uniqueCount="76">
  <si>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</si>
  <si>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</si>
  <si>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</si>
  <si>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</si>
  <si>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</si>
  <si>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</si>
  <si>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</si>
  <si>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</si>
  <si>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</si>
  <si>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</si>
  <si>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</si>
  <si>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 xml:space="preserve">0.22 </t>
  </si>
  <si>
    <t xml:space="preserve"> 0.14 </t>
  </si>
  <si>
    <t xml:space="preserve"> 1.74 </t>
  </si>
  <si>
    <t xml:space="preserve"> 0.08 </t>
  </si>
  <si>
    <t xml:space="preserve"> 0.05 </t>
  </si>
  <si>
    <t xml:space="preserve"> 0.03 </t>
  </si>
  <si>
    <t xml:space="preserve"> 0.06 </t>
  </si>
  <si>
    <t xml:space="preserve"> 0.04 </t>
  </si>
  <si>
    <t xml:space="preserve"> 75.40 % </t>
  </si>
  <si>
    <t xml:space="preserve"> 31.10 Celsius</t>
  </si>
  <si>
    <t xml:space="preserve">0.23 </t>
  </si>
  <si>
    <t xml:space="preserve"> 0.15 </t>
  </si>
  <si>
    <t xml:space="preserve"> 1.76 </t>
  </si>
  <si>
    <t xml:space="preserve"> 31.20 Celsius</t>
  </si>
  <si>
    <t xml:space="preserve"> 75.50 % </t>
  </si>
  <si>
    <t xml:space="preserve"> 75.30 % </t>
  </si>
  <si>
    <t xml:space="preserve"> 0.13 </t>
  </si>
  <si>
    <t xml:space="preserve"> 0.07 </t>
  </si>
  <si>
    <t xml:space="preserve"> 0.16 </t>
  </si>
  <si>
    <t xml:space="preserve"> 31.00 Celsius</t>
  </si>
  <si>
    <t xml:space="preserve"> 75.60 % </t>
  </si>
  <si>
    <t xml:space="preserve"> 1.77 </t>
  </si>
  <si>
    <t xml:space="preserve"> 0.02 </t>
  </si>
  <si>
    <t xml:space="preserve"> 75.70 % </t>
  </si>
  <si>
    <t xml:space="preserve"> 75.90 % </t>
  </si>
  <si>
    <t xml:space="preserve"> 1.75 </t>
  </si>
  <si>
    <t xml:space="preserve"> 76.20 % </t>
  </si>
  <si>
    <t xml:space="preserve"> 76.00 % </t>
  </si>
  <si>
    <t xml:space="preserve">0.24 </t>
  </si>
  <si>
    <t xml:space="preserve"> 76.10 % </t>
  </si>
  <si>
    <t xml:space="preserve"> 76.30 % </t>
  </si>
  <si>
    <t xml:space="preserve"> 76.50 % </t>
  </si>
  <si>
    <t xml:space="preserve"> 76.40 % </t>
  </si>
  <si>
    <t xml:space="preserve"> 76.60 % </t>
  </si>
  <si>
    <t xml:space="preserve"> 76.70 % </t>
  </si>
  <si>
    <t xml:space="preserve"> 76.80 % </t>
  </si>
  <si>
    <t xml:space="preserve"> 77.00 % </t>
  </si>
  <si>
    <t xml:space="preserve"> 76.90 % </t>
  </si>
  <si>
    <t xml:space="preserve"> 75.80 % </t>
  </si>
  <si>
    <t xml:space="preserve"> 1.64 </t>
  </si>
  <si>
    <t xml:space="preserve"> 0.12 </t>
  </si>
  <si>
    <t xml:space="preserve"> 1.66 </t>
  </si>
  <si>
    <t xml:space="preserve"> 0.11 </t>
  </si>
  <si>
    <t xml:space="preserve"> 1.67 </t>
  </si>
  <si>
    <t xml:space="preserve"> 1.68 </t>
  </si>
  <si>
    <t xml:space="preserve"> 1.69 </t>
  </si>
  <si>
    <t xml:space="preserve"> 77.10 % </t>
  </si>
  <si>
    <t xml:space="preserve">0.25 </t>
  </si>
  <si>
    <t xml:space="preserve"> 0.09 </t>
  </si>
  <si>
    <t xml:space="preserve"> 1.65 </t>
  </si>
  <si>
    <t xml:space="preserve"> 0.10 </t>
  </si>
  <si>
    <t xml:space="preserve"> 77.20 % </t>
  </si>
  <si>
    <t xml:space="preserve"> 77.30 % </t>
  </si>
  <si>
    <t>MQ2</t>
  </si>
  <si>
    <t>MQ3</t>
  </si>
  <si>
    <t>MQ4</t>
  </si>
  <si>
    <t>MQ5</t>
  </si>
  <si>
    <t>MQ6</t>
  </si>
  <si>
    <t>MQ7</t>
  </si>
  <si>
    <t>MQ8</t>
  </si>
  <si>
    <t>MQ9</t>
  </si>
  <si>
    <t>MQ135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</si>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</sst>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 sz="1200"/>
              <a:t>Kode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2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Rerata!$B$1</c:f>
              <c:strCache>
                <c:ptCount val="1"/>
                <c:pt idx="0">
                  <c:v>A1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Rerata!$A$2:$A$10</c:f>
              <c:strCache>
                <c:ptCount val="9"/>
                <c:pt idx="0">
                  <c:v>MQ2</c:v>
                </c:pt>
                <c:pt idx="1">
                  <c:v>MQ3</c:v>
                </c:pt>
                <c:pt idx="2">
                  <c:v>MQ4</c:v>
                </c:pt>
                <c:pt idx="3">
                  <c:v>MQ5</c:v>
                </c:pt>
                <c:pt idx="4">
                  <c:v>MQ6</c:v>
                </c:pt>
                <c:pt idx="5">
                  <c:v>MQ7</c:v>
                </c:pt>
                <c:pt idx="6">
                  <c:v>MQ8</c:v>
                </c:pt>
                <c:pt idx="7">
                  <c:v>MQ9</c:v>
                </c:pt>
                <c:pt idx="8">
                  <c:v>MQ135</c:v>
                </c:pt>
              </c:strCache>
            </c:strRef>
          </c:cat>
          <c:val>
            <c:numRef>
              <c:f>Rerata!$B$2:$B$10</c:f>
              <c:numCache>
                <c:formatCode>General</c:formatCode>
                <c:ptCount val="9"/>
                <c:pt idx="0">
                  <c:v>2.8333333333333279E-3</c:v>
                </c:pt>
                <c:pt idx="1">
                  <c:v>-8.5000000000000006E-3</c:v>
                </c:pt>
                <c:pt idx="2">
                  <c:v>-8.1666666666666745E-3</c:v>
                </c:pt>
                <c:pt idx="3">
                  <c:v>-1.4000000000000011E-2</c:v>
                </c:pt>
                <c:pt idx="4">
                  <c:v>-1.6666666666666658E-4</c:v>
                </c:pt>
                <c:pt idx="5">
                  <c:v>0</c:v>
                </c:pt>
                <c:pt idx="6">
                  <c:v>-1.0500000000000006E-2</c:v>
                </c:pt>
                <c:pt idx="7">
                  <c:v>-3.1666666666666688E-3</c:v>
                </c:pt>
                <c:pt idx="8">
                  <c:v>-1.6666666666666669E-4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E-4E6C-B431-01697161A11D}"/>
            </c:ext>
          </c:extLst>
        </c:ser>
        <c:ser>
          <c:idx val="1"/>
          <c:order val="1"/>
          <c:tx>
            <c:strRef>
              <c:f>Rerata!$C$1</c:f>
              <c:strCache>
                <c:ptCount val="1"/>
                <c:pt idx="0">
                  <c:v>A2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Rerata!$A$2:$A$10</c:f>
              <c:strCache>
                <c:ptCount val="9"/>
                <c:pt idx="0">
                  <c:v>MQ2</c:v>
                </c:pt>
                <c:pt idx="1">
                  <c:v>MQ3</c:v>
                </c:pt>
                <c:pt idx="2">
                  <c:v>MQ4</c:v>
                </c:pt>
                <c:pt idx="3">
                  <c:v>MQ5</c:v>
                </c:pt>
                <c:pt idx="4">
                  <c:v>MQ6</c:v>
                </c:pt>
                <c:pt idx="5">
                  <c:v>MQ7</c:v>
                </c:pt>
                <c:pt idx="6">
                  <c:v>MQ8</c:v>
                </c:pt>
                <c:pt idx="7">
                  <c:v>MQ9</c:v>
                </c:pt>
                <c:pt idx="8">
                  <c:v>MQ135</c:v>
                </c:pt>
              </c:strCache>
            </c:strRef>
          </c:cat>
          <c:val>
            <c:numRef>
              <c:f>Rerata!$C$2:$C$10</c:f>
              <c:numCache>
                <c:formatCode>General</c:formatCode>
                <c:ptCount val="9"/>
                <c:pt idx="0">
                  <c:v>6.9999999999999932E-3</c:v>
                </c:pt>
                <c:pt idx="1">
                  <c:v>-5.6666666666666714E-3</c:v>
                </c:pt>
                <c:pt idx="2">
                  <c:v>-7.6833333333333434E-2</c:v>
                </c:pt>
                <c:pt idx="3">
                  <c:v>8.6666666666666749E-3</c:v>
                </c:pt>
                <c:pt idx="4">
                  <c:v>-1.6666666666666669E-4</c:v>
                </c:pt>
                <c:pt idx="5">
                  <c:v>0</c:v>
                </c:pt>
                <c:pt idx="6">
                  <c:v>6.3333333333333358E-3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1E-4E6C-B431-01697161A11D}"/>
            </c:ext>
          </c:extLst>
        </c:ser>
        <c:ser>
          <c:idx val="2"/>
          <c:order val="2"/>
          <c:tx>
            <c:strRef>
              <c:f>Rerata!$D$1</c:f>
              <c:strCache>
                <c:ptCount val="1"/>
                <c:pt idx="0">
                  <c:v>A3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Rerata!$A$2:$A$10</c:f>
              <c:strCache>
                <c:ptCount val="9"/>
                <c:pt idx="0">
                  <c:v>MQ2</c:v>
                </c:pt>
                <c:pt idx="1">
                  <c:v>MQ3</c:v>
                </c:pt>
                <c:pt idx="2">
                  <c:v>MQ4</c:v>
                </c:pt>
                <c:pt idx="3">
                  <c:v>MQ5</c:v>
                </c:pt>
                <c:pt idx="4">
                  <c:v>MQ6</c:v>
                </c:pt>
                <c:pt idx="5">
                  <c:v>MQ7</c:v>
                </c:pt>
                <c:pt idx="6">
                  <c:v>MQ8</c:v>
                </c:pt>
                <c:pt idx="7">
                  <c:v>MQ9</c:v>
                </c:pt>
                <c:pt idx="8">
                  <c:v>MQ135</c:v>
                </c:pt>
              </c:strCache>
            </c:strRef>
          </c:cat>
          <c:val>
            <c:numRef>
              <c:f>Rerata!$D$2:$D$10</c:f>
              <c:numCache>
                <c:formatCode>General</c:formatCode>
                <c:ptCount val="9"/>
                <c:pt idx="0">
                  <c:v>2.3333333333333374E-3</c:v>
                </c:pt>
                <c:pt idx="1">
                  <c:v>9.333333333333341E-3</c:v>
                </c:pt>
                <c:pt idx="2">
                  <c:v>-1.3833333333333345E-2</c:v>
                </c:pt>
                <c:pt idx="3">
                  <c:v>-1.5500000000000009E-2</c:v>
                </c:pt>
                <c:pt idx="4">
                  <c:v>-3.3333333333333338E-4</c:v>
                </c:pt>
                <c:pt idx="5">
                  <c:v>-3.3333333333333321E-4</c:v>
                </c:pt>
                <c:pt idx="6">
                  <c:v>-5.6666666666666688E-3</c:v>
                </c:pt>
                <c:pt idx="7">
                  <c:v>-1.6666666666666669E-4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1E-4E6C-B431-01697161A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427088"/>
        <c:axId val="770433320"/>
      </c:radarChart>
      <c:catAx>
        <c:axId val="77042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70433320"/>
        <c:crosses val="autoZero"/>
        <c:auto val="1"/>
        <c:lblAlgn val="ctr"/>
        <c:lblOffset val="100"/>
        <c:noMultiLvlLbl val="0"/>
      </c:catAx>
      <c:valAx>
        <c:axId val="770433320"/>
        <c:scaling>
          <c:orientation val="minMax"/>
          <c:max val="8.0000000000000016E-2"/>
          <c:min val="-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70427088"/>
        <c:crosses val="autoZero"/>
        <c:crossBetween val="between"/>
        <c:majorUnit val="0.1"/>
        <c:min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604838</xdr:colOff>
      <xdr:row>1</xdr:row>
      <xdr:rowOff>80962</xdr:rowOff>
    </xdr:from>
    <xdr:to>
      <xdr:col>6</xdr:col>
      <xdr:colOff>314326</xdr:colOff>
      <xdr:row>15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3B2FF-BA27-7DB3-39D7-17F35768E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0FA64D0B-E2F4-4129-8AEF-B1D2E30FFBE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23A79A9-80A4-43DE-9C06-BE2DADC8132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71E6B87-13F8-4DF3-8B54-BCD4BB97FBA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C572A85-7CB2-489A-8C7C-DD7E6909827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9B1398F-A9CF-41D1-BB43-96BB01C26D4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7B8A515-6452-4694-B6A9-B11CD5E1427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2E5F31-47E1-499E-97C9-59CFD06E9FD2}" name="E3_ekstrak_tanpa_sampel__2" displayName="E3_ekstrak_tanpa_sampel__2" ref="B1:L61" tableType="queryTable" totalsRowShown="0">
  <tableColumns count="11">
    <tableColumn id="1" xr3:uid="{3CE0DBAA-BC6F-4054-B318-676F85116057}" uniqueName="1" name="Column1" queryTableFieldId="1" dataDxfId="65"/>
    <tableColumn id="2" xr3:uid="{9F1089DD-2C98-4E74-A100-3AD2C6A88922}" uniqueName="2" name="Column2" queryTableFieldId="2" dataDxfId="64"/>
    <tableColumn id="3" xr3:uid="{FA8496AC-8334-4D78-8E25-C001CE6BAAE8}" uniqueName="3" name="Column3" queryTableFieldId="3" dataDxfId="63"/>
    <tableColumn id="4" xr3:uid="{B0F1B457-7C7F-417A-BD6A-29E2169D59A4}" uniqueName="4" name="Column4" queryTableFieldId="4" dataDxfId="62"/>
    <tableColumn id="5" xr3:uid="{3CCC9EEA-937E-4762-A8F5-ED6D7C9FE31D}" uniqueName="5" name="Column5" queryTableFieldId="5" dataDxfId="61"/>
    <tableColumn id="6" xr3:uid="{41F7116C-DEBF-4B45-B622-7BA745DFE0A9}" uniqueName="6" name="Column6" queryTableFieldId="6" dataDxfId="60"/>
    <tableColumn id="7" xr3:uid="{C3767164-B02E-46C0-8068-1B2D742CC4EF}" uniqueName="7" name="Column7" queryTableFieldId="7" dataDxfId="59"/>
    <tableColumn id="8" xr3:uid="{2AF4C913-C02E-4256-B0CF-2D2F75A48B42}" uniqueName="8" name="Column8" queryTableFieldId="8" dataDxfId="58"/>
    <tableColumn id="9" xr3:uid="{C07DF87F-92EA-4CF3-BA41-D26C4305DE64}" uniqueName="9" name="Column9" queryTableFieldId="9" dataDxfId="57"/>
    <tableColumn id="10" xr3:uid="{B0E9C85E-7E51-4417-AAC0-ABABD7E2E7CB}" uniqueName="10" name="Column10" queryTableFieldId="10" dataDxfId="56"/>
    <tableColumn id="11" xr3:uid="{FCE4BFDE-3F45-452D-A220-59020AB849E4}" uniqueName="11" name="Column11" queryTableFieldId="11" dataDxfId="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6E07E8-82E4-4B7B-A75E-275DEACB1AE0}" name="E3_ekstrak_dengan_sampel" displayName="E3_ekstrak_dengan_sampel" ref="B1:L62" tableType="queryTable" totalsRowShown="0">
  <tableColumns count="11">
    <tableColumn id="1" xr3:uid="{B5E20649-AE4E-4C95-98A0-964538A9BD3B}" uniqueName="1" name="Column1" queryTableFieldId="1" dataDxfId="54"/>
    <tableColumn id="2" xr3:uid="{F07B57D7-9FAA-4A47-9AD6-43ECFE32E879}" uniqueName="2" name="Column2" queryTableFieldId="2" dataDxfId="53"/>
    <tableColumn id="3" xr3:uid="{5BDAB6DC-4FFB-4E89-AC37-F092D9244239}" uniqueName="3" name="Column3" queryTableFieldId="3" dataDxfId="52"/>
    <tableColumn id="4" xr3:uid="{563A5475-9F7F-4692-A1CB-FA46D49B4B96}" uniqueName="4" name="Column4" queryTableFieldId="4" dataDxfId="51"/>
    <tableColumn id="5" xr3:uid="{529350B7-441E-4884-B4D9-C0B58FD4C89B}" uniqueName="5" name="Column5" queryTableFieldId="5" dataDxfId="50"/>
    <tableColumn id="6" xr3:uid="{3CCAA522-1732-4E1C-803D-0838B6074B46}" uniqueName="6" name="Column6" queryTableFieldId="6" dataDxfId="49"/>
    <tableColumn id="7" xr3:uid="{05EE8DB0-3C05-4389-945F-1068781868C4}" uniqueName="7" name="Column7" queryTableFieldId="7" dataDxfId="48"/>
    <tableColumn id="8" xr3:uid="{A0F97E97-B8C0-457E-A3DB-C74536FE644D}" uniqueName="8" name="Column8" queryTableFieldId="8" dataDxfId="47"/>
    <tableColumn id="9" xr3:uid="{BCFBC046-5D14-4A10-99A2-9AE77C8DBF25}" uniqueName="9" name="Column9" queryTableFieldId="9" dataDxfId="46"/>
    <tableColumn id="10" xr3:uid="{EADCE309-8577-4372-860B-E2A90DE4AB45}" uniqueName="10" name="Column10" queryTableFieldId="10" dataDxfId="45"/>
    <tableColumn id="11" xr3:uid="{F6C98F76-3F2C-4E4E-B6AD-3AB48F44825E}" uniqueName="11" name="Column11" queryTableFieldId="11" dataDxfId="4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0178E-2DD8-4BB9-B886-90E5C260C2B5}" name="E2_ekstrak_tanpa_sampel" displayName="E2_ekstrak_tanpa_sampel" ref="B1:L61" tableType="queryTable" totalsRowShown="0">
  <tableColumns count="11">
    <tableColumn id="1" xr3:uid="{82115270-D9C5-47BB-871D-2B2B44DFC5A6}" uniqueName="1" name="Column1" queryTableFieldId="1" dataDxfId="43"/>
    <tableColumn id="2" xr3:uid="{7F8B44C2-5207-43E0-A50D-6C225666AFFD}" uniqueName="2" name="Column2" queryTableFieldId="2" dataDxfId="42"/>
    <tableColumn id="3" xr3:uid="{BBEE0737-7109-4AC8-9C17-0451926631B4}" uniqueName="3" name="Column3" queryTableFieldId="3" dataDxfId="41"/>
    <tableColumn id="4" xr3:uid="{EBA82113-EFFD-432D-A0C6-F287806FD413}" uniqueName="4" name="Column4" queryTableFieldId="4" dataDxfId="40"/>
    <tableColumn id="5" xr3:uid="{490621B0-82E1-4F67-9C1A-1DDFC9B7B902}" uniqueName="5" name="Column5" queryTableFieldId="5" dataDxfId="39"/>
    <tableColumn id="6" xr3:uid="{9F5D5D20-3F43-4D95-B535-656A75DE098C}" uniqueName="6" name="Column6" queryTableFieldId="6" dataDxfId="38"/>
    <tableColumn id="7" xr3:uid="{65DA3F65-2DAC-498B-B53E-D00B354A391D}" uniqueName="7" name="Column7" queryTableFieldId="7" dataDxfId="37"/>
    <tableColumn id="8" xr3:uid="{D9ABEFFE-B523-4691-B100-F3AD01574DE8}" uniqueName="8" name="Column8" queryTableFieldId="8" dataDxfId="36"/>
    <tableColumn id="9" xr3:uid="{709B52C7-B406-4FA6-9F01-37B0CC5BFAA8}" uniqueName="9" name="Column9" queryTableFieldId="9" dataDxfId="35"/>
    <tableColumn id="10" xr3:uid="{E86ACCAA-CCEC-45A0-8F71-0DBAC68AF469}" uniqueName="10" name="Column10" queryTableFieldId="10" dataDxfId="34"/>
    <tableColumn id="11" xr3:uid="{BA799506-0D78-4B05-885C-72ECF4C3935E}" uniqueName="11" name="Column11" queryTableFieldId="11" dataDxfId="3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6AEC2B-985F-4FF6-B41A-9660393D10DB}" name="E2_ekstrak_dengan_sampel" displayName="E2_ekstrak_dengan_sampel" ref="B1:L61" tableType="queryTable" totalsRowShown="0">
  <tableColumns count="11">
    <tableColumn id="1" xr3:uid="{D6E8BE0C-4913-4FC1-BE87-D0AAE5C0B1D1}" uniqueName="1" name="Column1" queryTableFieldId="1" dataDxfId="32"/>
    <tableColumn id="2" xr3:uid="{88B34BF8-B89D-40F8-BB0F-936CFDB502F9}" uniqueName="2" name="Column2" queryTableFieldId="2" dataDxfId="31"/>
    <tableColumn id="3" xr3:uid="{A781FAF8-F950-41F0-9741-36FD9E2F8885}" uniqueName="3" name="Column3" queryTableFieldId="3" dataDxfId="30"/>
    <tableColumn id="4" xr3:uid="{08B888EE-AB76-4A40-AE5D-29545E98E090}" uniqueName="4" name="Column4" queryTableFieldId="4" dataDxfId="29"/>
    <tableColumn id="5" xr3:uid="{F9FC4083-9FF8-4A85-A8BE-388F4093F595}" uniqueName="5" name="Column5" queryTableFieldId="5" dataDxfId="28"/>
    <tableColumn id="6" xr3:uid="{3BABAB28-19B5-4D1B-AA62-773977A0D2A0}" uniqueName="6" name="Column6" queryTableFieldId="6" dataDxfId="27"/>
    <tableColumn id="7" xr3:uid="{A1E3DBD1-FF5E-4BF3-B749-C408BAC6B61E}" uniqueName="7" name="Column7" queryTableFieldId="7" dataDxfId="26"/>
    <tableColumn id="8" xr3:uid="{F2780B9D-5BF5-464A-AC1F-7AB101CE08C4}" uniqueName="8" name="Column8" queryTableFieldId="8" dataDxfId="25"/>
    <tableColumn id="9" xr3:uid="{3209C6DF-CFFB-4B46-A18E-0DCFFEB258E0}" uniqueName="9" name="Column9" queryTableFieldId="9" dataDxfId="24"/>
    <tableColumn id="10" xr3:uid="{6B609E78-A0DC-4AA2-96BF-346708D2AAA9}" uniqueName="10" name="Column10" queryTableFieldId="10" dataDxfId="23"/>
    <tableColumn id="11" xr3:uid="{1C9D0D44-822F-4B12-891F-74D17B871EAF}" uniqueName="11" name="Column11" queryTableFieldId="11" dataDxfId="2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55A39-70D5-491F-A19C-9A21DDBF2994}" name="E1_ekstrak_tanpa_sampel" displayName="E1_ekstrak_tanpa_sampel" ref="B1:L61" tableType="queryTable" totalsRowShown="0">
  <tableColumns count="11">
    <tableColumn id="1" xr3:uid="{465209F8-F8DF-46D7-9531-5F604D779B71}" uniqueName="1" name="Column1" queryTableFieldId="1" dataDxfId="21"/>
    <tableColumn id="2" xr3:uid="{86719886-3389-41DB-9995-8D682E8A65B3}" uniqueName="2" name="Column2" queryTableFieldId="2" dataDxfId="20"/>
    <tableColumn id="3" xr3:uid="{2BCC0197-6B0D-416B-AFC5-69C4CFD57683}" uniqueName="3" name="Column3" queryTableFieldId="3" dataDxfId="19"/>
    <tableColumn id="4" xr3:uid="{54136DC6-5110-4ABF-A6ED-8DC791ECAAD2}" uniqueName="4" name="Column4" queryTableFieldId="4" dataDxfId="18"/>
    <tableColumn id="5" xr3:uid="{8FB5F087-74A5-4E5B-873E-982337E004A9}" uniqueName="5" name="Column5" queryTableFieldId="5" dataDxfId="17"/>
    <tableColumn id="6" xr3:uid="{FAC41CE6-F45B-4BD8-9BEF-5DAB6C33CBE5}" uniqueName="6" name="Column6" queryTableFieldId="6" dataDxfId="16"/>
    <tableColumn id="7" xr3:uid="{F847C7C0-F1BD-4B55-85A1-ADA628889890}" uniqueName="7" name="Column7" queryTableFieldId="7" dataDxfId="15"/>
    <tableColumn id="8" xr3:uid="{3F72E857-7A57-4317-849F-AEF558C2C046}" uniqueName="8" name="Column8" queryTableFieldId="8" dataDxfId="14"/>
    <tableColumn id="9" xr3:uid="{18562403-ED95-4216-939D-66900DCFEFA0}" uniqueName="9" name="Column9" queryTableFieldId="9" dataDxfId="13"/>
    <tableColumn id="10" xr3:uid="{32622278-2A0E-4EC5-80EB-35A80837C2F2}" uniqueName="10" name="Column10" queryTableFieldId="10" dataDxfId="12"/>
    <tableColumn id="11" xr3:uid="{247530A4-F6CF-4717-9512-368CE5D8442E}" uniqueName="11" name="Column11" queryTableFieldId="11" dataDxfId="1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02C2EB-E789-4532-93FF-A9AF2F92F640}" name="E1_ekstrak_dengan_sampel" displayName="E1_ekstrak_dengan_sampel" ref="B1:L61" tableType="queryTable" totalsRowShown="0">
  <tableColumns count="11">
    <tableColumn id="1" xr3:uid="{271923FF-A749-4206-A676-89D0D4808DB6}" uniqueName="1" name="Column1" queryTableFieldId="1" dataDxfId="10"/>
    <tableColumn id="2" xr3:uid="{C5435485-C73A-45DD-89C6-5A3F74B56101}" uniqueName="2" name="Column2" queryTableFieldId="2" dataDxfId="9"/>
    <tableColumn id="3" xr3:uid="{FBDD298F-6922-450B-9DC6-EBA6DBBF6C0F}" uniqueName="3" name="Column3" queryTableFieldId="3" dataDxfId="8"/>
    <tableColumn id="4" xr3:uid="{BB04D7C4-74B2-45A3-946F-523DAC7988E6}" uniqueName="4" name="Column4" queryTableFieldId="4" dataDxfId="7"/>
    <tableColumn id="5" xr3:uid="{60091D91-191B-45DB-92A4-463CB584C7D3}" uniqueName="5" name="Column5" queryTableFieldId="5" dataDxfId="6"/>
    <tableColumn id="6" xr3:uid="{CCF11FE4-BAB0-4133-A9BB-4CFD3A5332DD}" uniqueName="6" name="Column6" queryTableFieldId="6" dataDxfId="5"/>
    <tableColumn id="7" xr3:uid="{A6A16B4E-0DFB-44C8-83F4-AEC2DCA9D958}" uniqueName="7" name="Column7" queryTableFieldId="7" dataDxfId="4"/>
    <tableColumn id="8" xr3:uid="{15C63E3F-568A-477D-979D-BA4AB75CEC8B}" uniqueName="8" name="Column8" queryTableFieldId="8" dataDxfId="3"/>
    <tableColumn id="9" xr3:uid="{638E2EA8-99D0-4A42-B6F0-D299A6841D77}" uniqueName="9" name="Column9" queryTableFieldId="9" dataDxfId="2"/>
    <tableColumn id="10" xr3:uid="{D79CD84A-D2AC-47A9-8C5A-B7957336788A}" uniqueName="10" name="Column10" queryTableFieldId="10" dataDxfId="1"/>
    <tableColumn id="11" xr3:uid="{A59A3309-AFF4-4382-98FD-46157AB87E32}" uniqueName="11" name="Column11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55E3-AFC6-43AA-8059-536D25F4DE60}">
  <dimension ref="A1:D10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B1" t="s">
        <v>73</v>
      </c>
      <c r="C1" t="s">
        <v>74</v>
      </c>
      <c r="D1" t="s">
        <v>75</v>
      </c>
    </row>
    <row r="2" spans="1:4" x14ac:dyDescent="0.25">
      <c r="A2" s="2" t="s">
        <v>64</v>
      </c>
      <c r="B2">
        <f>AVERAGE('B-E1'!B2:B61)</f>
        <v>2.8333333333333279E-3</v>
      </c>
      <c r="C2">
        <f>AVERAGE('B-E2'!B2:B61)</f>
        <v>6.9999999999999932E-3</v>
      </c>
      <c r="D2">
        <f>AVERAGE('B-E3'!B2:B61)</f>
        <v>2.3333333333333374E-3</v>
      </c>
    </row>
    <row r="3" spans="1:4" x14ac:dyDescent="0.25">
      <c r="A3" s="2" t="s">
        <v>65</v>
      </c>
      <c r="B3">
        <f>AVERAGE('B-E1'!C2:C61)</f>
        <v>-8.5000000000000006E-3</v>
      </c>
      <c r="C3">
        <f>AVERAGE('B-E2'!C2:C61)</f>
        <v>-5.6666666666666714E-3</v>
      </c>
      <c r="D3">
        <f>AVERAGE('B-E3'!C2:C61)</f>
        <v>9.333333333333341E-3</v>
      </c>
    </row>
    <row r="4" spans="1:4" x14ac:dyDescent="0.25">
      <c r="A4" s="2" t="s">
        <v>66</v>
      </c>
      <c r="B4">
        <f>AVERAGE('B-E1'!D2:D61)</f>
        <v>-8.1666666666666745E-3</v>
      </c>
      <c r="C4">
        <f>AVERAGE('B-E2'!D2:D61)</f>
        <v>-7.6833333333333434E-2</v>
      </c>
      <c r="D4">
        <f>AVERAGE('B-E3'!D2:D61)</f>
        <v>-1.3833333333333345E-2</v>
      </c>
    </row>
    <row r="5" spans="1:4" x14ac:dyDescent="0.25">
      <c r="A5" s="2" t="s">
        <v>67</v>
      </c>
      <c r="B5">
        <f>AVERAGE('B-E1'!E2:E61)</f>
        <v>-1.4000000000000011E-2</v>
      </c>
      <c r="C5">
        <f>AVERAGE('B-E2'!E2:E61)</f>
        <v>8.6666666666666749E-3</v>
      </c>
      <c r="D5">
        <f>AVERAGE('B-E3'!E2:E61)</f>
        <v>-1.5500000000000009E-2</v>
      </c>
    </row>
    <row r="6" spans="1:4" x14ac:dyDescent="0.25">
      <c r="A6" s="2" t="s">
        <v>68</v>
      </c>
      <c r="B6">
        <f>AVERAGE('B-E1'!F2:F61)</f>
        <v>-1.6666666666666658E-4</v>
      </c>
      <c r="C6">
        <f>AVERAGE('B-E2'!F2:F61)</f>
        <v>-1.6666666666666669E-4</v>
      </c>
      <c r="D6">
        <f>AVERAGE('B-E3'!F2:F61)</f>
        <v>-3.3333333333333338E-4</v>
      </c>
    </row>
    <row r="7" spans="1:4" x14ac:dyDescent="0.25">
      <c r="A7" s="2" t="s">
        <v>69</v>
      </c>
      <c r="B7">
        <f>AVERAGE('B-E1'!G2:G61)</f>
        <v>0</v>
      </c>
      <c r="C7">
        <f>AVERAGE('B-E2'!G2:G61)</f>
        <v>0</v>
      </c>
      <c r="D7">
        <f>AVERAGE('B-E3'!G2:G61)</f>
        <v>-3.3333333333333321E-4</v>
      </c>
    </row>
    <row r="8" spans="1:4" x14ac:dyDescent="0.25">
      <c r="A8" s="2" t="s">
        <v>70</v>
      </c>
      <c r="B8">
        <f>AVERAGE('B-E1'!H2:H61)</f>
        <v>-1.0500000000000006E-2</v>
      </c>
      <c r="C8">
        <f>AVERAGE('B-E2'!H2:H61)</f>
        <v>6.3333333333333358E-3</v>
      </c>
      <c r="D8">
        <f>AVERAGE('B-E3'!H2:H61)</f>
        <v>-5.6666666666666688E-3</v>
      </c>
    </row>
    <row r="9" spans="1:4" x14ac:dyDescent="0.25">
      <c r="A9" s="2" t="s">
        <v>71</v>
      </c>
      <c r="B9">
        <f>AVERAGE('B-E1'!I2:I61)</f>
        <v>-3.1666666666666688E-3</v>
      </c>
      <c r="C9">
        <f>AVERAGE('B-E2'!I2:I61)</f>
        <v>0</v>
      </c>
      <c r="D9">
        <f>AVERAGE('B-E3'!I2:I61)</f>
        <v>-1.6666666666666669E-4</v>
      </c>
    </row>
    <row r="10" spans="1:4" x14ac:dyDescent="0.25">
      <c r="A10" s="3" t="s">
        <v>72</v>
      </c>
      <c r="B10">
        <f>AVERAGE('B-E1'!J2:J61)</f>
        <v>-1.6666666666666669E-4</v>
      </c>
      <c r="C10">
        <f>AVERAGE('B-E2'!J2:J61)</f>
        <v>0</v>
      </c>
      <c r="D10">
        <f>AVERAGE('B-E3'!J2:J61)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09AC-1513-4DA7-AE13-96507B5CBB22}">
  <dimension ref="B2:J61"/>
  <sheetViews>
    <sheetView topLeftCell="A16" workbookViewId="0">
      <selection activeCell="F10" sqref="F10"/>
    </sheetView>
  </sheetViews>
  <sheetFormatPr defaultRowHeight="15" x14ac:dyDescent="0.25"/>
  <sheetData>
    <row r="2" spans="2:10" x14ac:dyDescent="0.25">
      <c r="B2">
        <f>E1_ekstrak_dengan_sampel[[#This Row],[Column1]]-E1_ekstrak_tanpa_sampel[[#This Row],[Column1]]</f>
        <v>0</v>
      </c>
      <c r="C2">
        <f>E1_ekstrak_dengan_sampel[[#This Row],[Column2]]-E1_ekstrak_tanpa_sampel[[#This Row],[Column2]]</f>
        <v>-1.0000000000000009E-2</v>
      </c>
      <c r="D2">
        <f>E1_ekstrak_dengan_sampel[[#This Row],[Column3]]-E1_ekstrak_tanpa_sampel[[#This Row],[Column3]]</f>
        <v>0</v>
      </c>
      <c r="E2">
        <f>E1_ekstrak_dengan_sampel[[#This Row],[Column4]]-E1_ekstrak_tanpa_sampel[[#This Row],[Column4]]</f>
        <v>-2.0000000000000004E-2</v>
      </c>
      <c r="F2">
        <f>E1_ekstrak_dengan_sampel[[#This Row],[Column5]]-E1_ekstrak_tanpa_sampel[[#This Row],[Column5]]</f>
        <v>0</v>
      </c>
      <c r="G2">
        <f>E1_ekstrak_dengan_sampel[[#This Row],[Column6]]-E1_ekstrak_tanpa_sampel[[#This Row],[Column6]]</f>
        <v>-9.9999999999999985E-3</v>
      </c>
      <c r="H2">
        <f>E1_ekstrak_dengan_sampel[[#This Row],[Column7]]-E1_ekstrak_tanpa_sampel[[#This Row],[Column7]]</f>
        <v>-9.999999999999995E-3</v>
      </c>
      <c r="I2">
        <f>E1_ekstrak_dengan_sampel[[#This Row],[Column8]]-E1_ekstrak_tanpa_sampel[[#This Row],[Column8]]</f>
        <v>0</v>
      </c>
      <c r="J2">
        <f>E1_ekstrak_dengan_sampel[[#This Row],[Column9]]-E1_ekstrak_tanpa_sampel[[#This Row],[Column9]]</f>
        <v>0</v>
      </c>
    </row>
    <row r="3" spans="2:10" x14ac:dyDescent="0.25">
      <c r="B3">
        <f>E1_ekstrak_dengan_sampel[[#This Row],[Column1]]-E1_ekstrak_tanpa_sampel[[#This Row],[Column1]]</f>
        <v>0</v>
      </c>
      <c r="C3">
        <f>E1_ekstrak_dengan_sampel[[#This Row],[Column2]]-E1_ekstrak_tanpa_sampel[[#This Row],[Column2]]</f>
        <v>-9.9999999999999811E-3</v>
      </c>
      <c r="D3">
        <f>E1_ekstrak_dengan_sampel[[#This Row],[Column3]]-E1_ekstrak_tanpa_sampel[[#This Row],[Column3]]</f>
        <v>-1.0000000000000009E-2</v>
      </c>
      <c r="E3">
        <f>E1_ekstrak_dengan_sampel[[#This Row],[Column4]]-E1_ekstrak_tanpa_sampel[[#This Row],[Column4]]</f>
        <v>-2.0000000000000004E-2</v>
      </c>
      <c r="F3">
        <f>E1_ekstrak_dengan_sampel[[#This Row],[Column5]]-E1_ekstrak_tanpa_sampel[[#This Row],[Column5]]</f>
        <v>0</v>
      </c>
      <c r="G3">
        <f>E1_ekstrak_dengan_sampel[[#This Row],[Column6]]-E1_ekstrak_tanpa_sampel[[#This Row],[Column6]]</f>
        <v>0</v>
      </c>
      <c r="H3">
        <f>E1_ekstrak_dengan_sampel[[#This Row],[Column7]]-E1_ekstrak_tanpa_sampel[[#This Row],[Column7]]</f>
        <v>-9.999999999999995E-3</v>
      </c>
      <c r="I3">
        <f>E1_ekstrak_dengan_sampel[[#This Row],[Column8]]-E1_ekstrak_tanpa_sampel[[#This Row],[Column8]]</f>
        <v>-1.0000000000000002E-2</v>
      </c>
      <c r="J3">
        <f>E1_ekstrak_dengan_sampel[[#This Row],[Column9]]-E1_ekstrak_tanpa_sampel[[#This Row],[Column9]]</f>
        <v>0</v>
      </c>
    </row>
    <row r="4" spans="2:10" x14ac:dyDescent="0.25">
      <c r="B4">
        <f>E1_ekstrak_dengan_sampel[[#This Row],[Column1]]-E1_ekstrak_tanpa_sampel[[#This Row],[Column1]]</f>
        <v>0</v>
      </c>
      <c r="C4">
        <f>E1_ekstrak_dengan_sampel[[#This Row],[Column2]]-E1_ekstrak_tanpa_sampel[[#This Row],[Column2]]</f>
        <v>-9.9999999999999811E-3</v>
      </c>
      <c r="D4">
        <f>E1_ekstrak_dengan_sampel[[#This Row],[Column3]]-E1_ekstrak_tanpa_sampel[[#This Row],[Column3]]</f>
        <v>-1.0000000000000009E-2</v>
      </c>
      <c r="E4">
        <f>E1_ekstrak_dengan_sampel[[#This Row],[Column4]]-E1_ekstrak_tanpa_sampel[[#This Row],[Column4]]</f>
        <v>-2.0000000000000004E-2</v>
      </c>
      <c r="F4">
        <f>E1_ekstrak_dengan_sampel[[#This Row],[Column5]]-E1_ekstrak_tanpa_sampel[[#This Row],[Column5]]</f>
        <v>0</v>
      </c>
      <c r="G4">
        <f>E1_ekstrak_dengan_sampel[[#This Row],[Column6]]-E1_ekstrak_tanpa_sampel[[#This Row],[Column6]]</f>
        <v>0</v>
      </c>
      <c r="H4">
        <f>E1_ekstrak_dengan_sampel[[#This Row],[Column7]]-E1_ekstrak_tanpa_sampel[[#This Row],[Column7]]</f>
        <v>-9.999999999999995E-3</v>
      </c>
      <c r="I4">
        <f>E1_ekstrak_dengan_sampel[[#This Row],[Column8]]-E1_ekstrak_tanpa_sampel[[#This Row],[Column8]]</f>
        <v>-1.0000000000000002E-2</v>
      </c>
      <c r="J4">
        <f>E1_ekstrak_dengan_sampel[[#This Row],[Column9]]-E1_ekstrak_tanpa_sampel[[#This Row],[Column9]]</f>
        <v>0</v>
      </c>
    </row>
    <row r="5" spans="2:10" x14ac:dyDescent="0.25">
      <c r="B5">
        <f>E1_ekstrak_dengan_sampel[[#This Row],[Column1]]-E1_ekstrak_tanpa_sampel[[#This Row],[Column1]]</f>
        <v>0</v>
      </c>
      <c r="C5">
        <f>E1_ekstrak_dengan_sampel[[#This Row],[Column2]]-E1_ekstrak_tanpa_sampel[[#This Row],[Column2]]</f>
        <v>0</v>
      </c>
      <c r="D5">
        <f>E1_ekstrak_dengan_sampel[[#This Row],[Column3]]-E1_ekstrak_tanpa_sampel[[#This Row],[Column3]]</f>
        <v>-2.0000000000000018E-2</v>
      </c>
      <c r="E5">
        <f>E1_ekstrak_dengan_sampel[[#This Row],[Column4]]-E1_ekstrak_tanpa_sampel[[#This Row],[Column4]]</f>
        <v>-2.0000000000000004E-2</v>
      </c>
      <c r="F5">
        <f>E1_ekstrak_dengan_sampel[[#This Row],[Column5]]-E1_ekstrak_tanpa_sampel[[#This Row],[Column5]]</f>
        <v>0</v>
      </c>
      <c r="G5">
        <f>E1_ekstrak_dengan_sampel[[#This Row],[Column6]]-E1_ekstrak_tanpa_sampel[[#This Row],[Column6]]</f>
        <v>0</v>
      </c>
      <c r="H5">
        <f>E1_ekstrak_dengan_sampel[[#This Row],[Column7]]-E1_ekstrak_tanpa_sampel[[#This Row],[Column7]]</f>
        <v>-9.999999999999995E-3</v>
      </c>
      <c r="I5">
        <f>E1_ekstrak_dengan_sampel[[#This Row],[Column8]]-E1_ekstrak_tanpa_sampel[[#This Row],[Column8]]</f>
        <v>0</v>
      </c>
      <c r="J5">
        <f>E1_ekstrak_dengan_sampel[[#This Row],[Column9]]-E1_ekstrak_tanpa_sampel[[#This Row],[Column9]]</f>
        <v>0</v>
      </c>
    </row>
    <row r="6" spans="2:10" x14ac:dyDescent="0.25">
      <c r="B6">
        <f>E1_ekstrak_dengan_sampel[[#This Row],[Column1]]-E1_ekstrak_tanpa_sampel[[#This Row],[Column1]]</f>
        <v>0</v>
      </c>
      <c r="C6">
        <f>E1_ekstrak_dengan_sampel[[#This Row],[Column2]]-E1_ekstrak_tanpa_sampel[[#This Row],[Column2]]</f>
        <v>0</v>
      </c>
      <c r="D6">
        <f>E1_ekstrak_dengan_sampel[[#This Row],[Column3]]-E1_ekstrak_tanpa_sampel[[#This Row],[Column3]]</f>
        <v>-1.0000000000000009E-2</v>
      </c>
      <c r="E6">
        <f>E1_ekstrak_dengan_sampel[[#This Row],[Column4]]-E1_ekstrak_tanpa_sampel[[#This Row],[Column4]]</f>
        <v>-2.0000000000000004E-2</v>
      </c>
      <c r="F6">
        <f>E1_ekstrak_dengan_sampel[[#This Row],[Column5]]-E1_ekstrak_tanpa_sampel[[#This Row],[Column5]]</f>
        <v>0</v>
      </c>
      <c r="G6">
        <f>E1_ekstrak_dengan_sampel[[#This Row],[Column6]]-E1_ekstrak_tanpa_sampel[[#This Row],[Column6]]</f>
        <v>0</v>
      </c>
      <c r="H6">
        <f>E1_ekstrak_dengan_sampel[[#This Row],[Column7]]-E1_ekstrak_tanpa_sampel[[#This Row],[Column7]]</f>
        <v>-9.999999999999995E-3</v>
      </c>
      <c r="I6">
        <f>E1_ekstrak_dengan_sampel[[#This Row],[Column8]]-E1_ekstrak_tanpa_sampel[[#This Row],[Column8]]</f>
        <v>0</v>
      </c>
      <c r="J6">
        <f>E1_ekstrak_dengan_sampel[[#This Row],[Column9]]-E1_ekstrak_tanpa_sampel[[#This Row],[Column9]]</f>
        <v>0</v>
      </c>
    </row>
    <row r="7" spans="2:10" x14ac:dyDescent="0.25">
      <c r="B7">
        <f>E1_ekstrak_dengan_sampel[[#This Row],[Column1]]-E1_ekstrak_tanpa_sampel[[#This Row],[Column1]]</f>
        <v>0</v>
      </c>
      <c r="C7">
        <f>E1_ekstrak_dengan_sampel[[#This Row],[Column2]]-E1_ekstrak_tanpa_sampel[[#This Row],[Column2]]</f>
        <v>0</v>
      </c>
      <c r="D7">
        <f>E1_ekstrak_dengan_sampel[[#This Row],[Column3]]-E1_ekstrak_tanpa_sampel[[#This Row],[Column3]]</f>
        <v>-1.0000000000000009E-2</v>
      </c>
      <c r="E7">
        <f>E1_ekstrak_dengan_sampel[[#This Row],[Column4]]-E1_ekstrak_tanpa_sampel[[#This Row],[Column4]]</f>
        <v>-2.0000000000000004E-2</v>
      </c>
      <c r="F7">
        <f>E1_ekstrak_dengan_sampel[[#This Row],[Column5]]-E1_ekstrak_tanpa_sampel[[#This Row],[Column5]]</f>
        <v>0</v>
      </c>
      <c r="G7">
        <f>E1_ekstrak_dengan_sampel[[#This Row],[Column6]]-E1_ekstrak_tanpa_sampel[[#This Row],[Column6]]</f>
        <v>0</v>
      </c>
      <c r="H7">
        <f>E1_ekstrak_dengan_sampel[[#This Row],[Column7]]-E1_ekstrak_tanpa_sampel[[#This Row],[Column7]]</f>
        <v>-9.999999999999995E-3</v>
      </c>
      <c r="I7">
        <f>E1_ekstrak_dengan_sampel[[#This Row],[Column8]]-E1_ekstrak_tanpa_sampel[[#This Row],[Column8]]</f>
        <v>0</v>
      </c>
      <c r="J7">
        <f>E1_ekstrak_dengan_sampel[[#This Row],[Column9]]-E1_ekstrak_tanpa_sampel[[#This Row],[Column9]]</f>
        <v>0</v>
      </c>
    </row>
    <row r="8" spans="2:10" x14ac:dyDescent="0.25">
      <c r="B8">
        <f>E1_ekstrak_dengan_sampel[[#This Row],[Column1]]-E1_ekstrak_tanpa_sampel[[#This Row],[Column1]]</f>
        <v>0</v>
      </c>
      <c r="C8">
        <f>E1_ekstrak_dengan_sampel[[#This Row],[Column2]]-E1_ekstrak_tanpa_sampel[[#This Row],[Column2]]</f>
        <v>0</v>
      </c>
      <c r="D8">
        <f>E1_ekstrak_dengan_sampel[[#This Row],[Column3]]-E1_ekstrak_tanpa_sampel[[#This Row],[Column3]]</f>
        <v>-1.0000000000000009E-2</v>
      </c>
      <c r="E8">
        <f>E1_ekstrak_dengan_sampel[[#This Row],[Column4]]-E1_ekstrak_tanpa_sampel[[#This Row],[Column4]]</f>
        <v>-2.0000000000000004E-2</v>
      </c>
      <c r="F8">
        <f>E1_ekstrak_dengan_sampel[[#This Row],[Column5]]-E1_ekstrak_tanpa_sampel[[#This Row],[Column5]]</f>
        <v>0</v>
      </c>
      <c r="G8">
        <f>E1_ekstrak_dengan_sampel[[#This Row],[Column6]]-E1_ekstrak_tanpa_sampel[[#This Row],[Column6]]</f>
        <v>0</v>
      </c>
      <c r="H8">
        <f>E1_ekstrak_dengan_sampel[[#This Row],[Column7]]-E1_ekstrak_tanpa_sampel[[#This Row],[Column7]]</f>
        <v>-9.999999999999995E-3</v>
      </c>
      <c r="I8">
        <f>E1_ekstrak_dengan_sampel[[#This Row],[Column8]]-E1_ekstrak_tanpa_sampel[[#This Row],[Column8]]</f>
        <v>-1.0000000000000002E-2</v>
      </c>
      <c r="J8">
        <f>E1_ekstrak_dengan_sampel[[#This Row],[Column9]]-E1_ekstrak_tanpa_sampel[[#This Row],[Column9]]</f>
        <v>0</v>
      </c>
    </row>
    <row r="9" spans="2:10" x14ac:dyDescent="0.25">
      <c r="B9">
        <f>E1_ekstrak_dengan_sampel[[#This Row],[Column1]]-E1_ekstrak_tanpa_sampel[[#This Row],[Column1]]</f>
        <v>0</v>
      </c>
      <c r="C9">
        <f>E1_ekstrak_dengan_sampel[[#This Row],[Column2]]-E1_ekstrak_tanpa_sampel[[#This Row],[Column2]]</f>
        <v>-9.9999999999999811E-3</v>
      </c>
      <c r="D9">
        <f>E1_ekstrak_dengan_sampel[[#This Row],[Column3]]-E1_ekstrak_tanpa_sampel[[#This Row],[Column3]]</f>
        <v>-1.0000000000000009E-2</v>
      </c>
      <c r="E9">
        <f>E1_ekstrak_dengan_sampel[[#This Row],[Column4]]-E1_ekstrak_tanpa_sampel[[#This Row],[Column4]]</f>
        <v>-2.0000000000000004E-2</v>
      </c>
      <c r="F9">
        <f>E1_ekstrak_dengan_sampel[[#This Row],[Column5]]-E1_ekstrak_tanpa_sampel[[#This Row],[Column5]]</f>
        <v>0</v>
      </c>
      <c r="G9">
        <f>E1_ekstrak_dengan_sampel[[#This Row],[Column6]]-E1_ekstrak_tanpa_sampel[[#This Row],[Column6]]</f>
        <v>0</v>
      </c>
      <c r="H9">
        <f>E1_ekstrak_dengan_sampel[[#This Row],[Column7]]-E1_ekstrak_tanpa_sampel[[#This Row],[Column7]]</f>
        <v>-9.999999999999995E-3</v>
      </c>
      <c r="I9">
        <f>E1_ekstrak_dengan_sampel[[#This Row],[Column8]]-E1_ekstrak_tanpa_sampel[[#This Row],[Column8]]</f>
        <v>-1.0000000000000002E-2</v>
      </c>
      <c r="J9">
        <f>E1_ekstrak_dengan_sampel[[#This Row],[Column9]]-E1_ekstrak_tanpa_sampel[[#This Row],[Column9]]</f>
        <v>0</v>
      </c>
    </row>
    <row r="10" spans="2:10" x14ac:dyDescent="0.25">
      <c r="B10">
        <f>E1_ekstrak_dengan_sampel[[#This Row],[Column1]]-E1_ekstrak_tanpa_sampel[[#This Row],[Column1]]</f>
        <v>0</v>
      </c>
      <c r="C10">
        <f>E1_ekstrak_dengan_sampel[[#This Row],[Column2]]-E1_ekstrak_tanpa_sampel[[#This Row],[Column2]]</f>
        <v>0</v>
      </c>
      <c r="D10">
        <f>E1_ekstrak_dengan_sampel[[#This Row],[Column3]]-E1_ekstrak_tanpa_sampel[[#This Row],[Column3]]</f>
        <v>-1.0000000000000009E-2</v>
      </c>
      <c r="E10">
        <f>E1_ekstrak_dengan_sampel[[#This Row],[Column4]]-E1_ekstrak_tanpa_sampel[[#This Row],[Column4]]</f>
        <v>-2.0000000000000004E-2</v>
      </c>
      <c r="F10">
        <f>E1_ekstrak_dengan_sampel[[#This Row],[Column5]]-E1_ekstrak_tanpa_sampel[[#This Row],[Column5]]</f>
        <v>0</v>
      </c>
      <c r="G10">
        <f>E1_ekstrak_dengan_sampel[[#This Row],[Column6]]-E1_ekstrak_tanpa_sampel[[#This Row],[Column6]]</f>
        <v>0</v>
      </c>
      <c r="H10">
        <f>E1_ekstrak_dengan_sampel[[#This Row],[Column7]]-E1_ekstrak_tanpa_sampel[[#This Row],[Column7]]</f>
        <v>-9.999999999999995E-3</v>
      </c>
      <c r="I10">
        <f>E1_ekstrak_dengan_sampel[[#This Row],[Column8]]-E1_ekstrak_tanpa_sampel[[#This Row],[Column8]]</f>
        <v>0</v>
      </c>
      <c r="J10">
        <f>E1_ekstrak_dengan_sampel[[#This Row],[Column9]]-E1_ekstrak_tanpa_sampel[[#This Row],[Column9]]</f>
        <v>0</v>
      </c>
    </row>
    <row r="11" spans="2:10" x14ac:dyDescent="0.25">
      <c r="B11">
        <f>E1_ekstrak_dengan_sampel[[#This Row],[Column1]]-E1_ekstrak_tanpa_sampel[[#This Row],[Column1]]</f>
        <v>0</v>
      </c>
      <c r="C11">
        <f>E1_ekstrak_dengan_sampel[[#This Row],[Column2]]-E1_ekstrak_tanpa_sampel[[#This Row],[Column2]]</f>
        <v>-9.9999999999999811E-3</v>
      </c>
      <c r="D11">
        <f>E1_ekstrak_dengan_sampel[[#This Row],[Column3]]-E1_ekstrak_tanpa_sampel[[#This Row],[Column3]]</f>
        <v>-1.0000000000000009E-2</v>
      </c>
      <c r="E11">
        <f>E1_ekstrak_dengan_sampel[[#This Row],[Column4]]-E1_ekstrak_tanpa_sampel[[#This Row],[Column4]]</f>
        <v>-2.0000000000000004E-2</v>
      </c>
      <c r="F11">
        <f>E1_ekstrak_dengan_sampel[[#This Row],[Column5]]-E1_ekstrak_tanpa_sampel[[#This Row],[Column5]]</f>
        <v>0</v>
      </c>
      <c r="G11">
        <f>E1_ekstrak_dengan_sampel[[#This Row],[Column6]]-E1_ekstrak_tanpa_sampel[[#This Row],[Column6]]</f>
        <v>0</v>
      </c>
      <c r="H11">
        <f>E1_ekstrak_dengan_sampel[[#This Row],[Column7]]-E1_ekstrak_tanpa_sampel[[#This Row],[Column7]]</f>
        <v>-9.999999999999995E-3</v>
      </c>
      <c r="I11">
        <f>E1_ekstrak_dengan_sampel[[#This Row],[Column8]]-E1_ekstrak_tanpa_sampel[[#This Row],[Column8]]</f>
        <v>0</v>
      </c>
      <c r="J11">
        <f>E1_ekstrak_dengan_sampel[[#This Row],[Column9]]-E1_ekstrak_tanpa_sampel[[#This Row],[Column9]]</f>
        <v>0</v>
      </c>
    </row>
    <row r="12" spans="2:10" x14ac:dyDescent="0.25">
      <c r="B12">
        <f>E1_ekstrak_dengan_sampel[[#This Row],[Column1]]-E1_ekstrak_tanpa_sampel[[#This Row],[Column1]]</f>
        <v>0</v>
      </c>
      <c r="C12">
        <f>E1_ekstrak_dengan_sampel[[#This Row],[Column2]]-E1_ekstrak_tanpa_sampel[[#This Row],[Column2]]</f>
        <v>1.0000000000000009E-2</v>
      </c>
      <c r="D12">
        <f>E1_ekstrak_dengan_sampel[[#This Row],[Column3]]-E1_ekstrak_tanpa_sampel[[#This Row],[Column3]]</f>
        <v>-1.0000000000000009E-2</v>
      </c>
      <c r="E12">
        <f>E1_ekstrak_dengan_sampel[[#This Row],[Column4]]-E1_ekstrak_tanpa_sampel[[#This Row],[Column4]]</f>
        <v>-1.0000000000000009E-2</v>
      </c>
      <c r="F12">
        <f>E1_ekstrak_dengan_sampel[[#This Row],[Column5]]-E1_ekstrak_tanpa_sampel[[#This Row],[Column5]]</f>
        <v>0</v>
      </c>
      <c r="G12">
        <f>E1_ekstrak_dengan_sampel[[#This Row],[Column6]]-E1_ekstrak_tanpa_sampel[[#This Row],[Column6]]</f>
        <v>0</v>
      </c>
      <c r="H12">
        <f>E1_ekstrak_dengan_sampel[[#This Row],[Column7]]-E1_ekstrak_tanpa_sampel[[#This Row],[Column7]]</f>
        <v>-9.999999999999995E-3</v>
      </c>
      <c r="I12">
        <f>E1_ekstrak_dengan_sampel[[#This Row],[Column8]]-E1_ekstrak_tanpa_sampel[[#This Row],[Column8]]</f>
        <v>0</v>
      </c>
      <c r="J12">
        <f>E1_ekstrak_dengan_sampel[[#This Row],[Column9]]-E1_ekstrak_tanpa_sampel[[#This Row],[Column9]]</f>
        <v>0</v>
      </c>
    </row>
    <row r="13" spans="2:10" x14ac:dyDescent="0.25">
      <c r="B13">
        <f>E1_ekstrak_dengan_sampel[[#This Row],[Column1]]-E1_ekstrak_tanpa_sampel[[#This Row],[Column1]]</f>
        <v>0</v>
      </c>
      <c r="C13">
        <f>E1_ekstrak_dengan_sampel[[#This Row],[Column2]]-E1_ekstrak_tanpa_sampel[[#This Row],[Column2]]</f>
        <v>0</v>
      </c>
      <c r="D13">
        <f>E1_ekstrak_dengan_sampel[[#This Row],[Column3]]-E1_ekstrak_tanpa_sampel[[#This Row],[Column3]]</f>
        <v>-1.0000000000000009E-2</v>
      </c>
      <c r="E13">
        <f>E1_ekstrak_dengan_sampel[[#This Row],[Column4]]-E1_ekstrak_tanpa_sampel[[#This Row],[Column4]]</f>
        <v>0</v>
      </c>
      <c r="F13">
        <f>E1_ekstrak_dengan_sampel[[#This Row],[Column5]]-E1_ekstrak_tanpa_sampel[[#This Row],[Column5]]</f>
        <v>-9.999999999999995E-3</v>
      </c>
      <c r="G13">
        <f>E1_ekstrak_dengan_sampel[[#This Row],[Column6]]-E1_ekstrak_tanpa_sampel[[#This Row],[Column6]]</f>
        <v>0</v>
      </c>
      <c r="H13">
        <f>E1_ekstrak_dengan_sampel[[#This Row],[Column7]]-E1_ekstrak_tanpa_sampel[[#This Row],[Column7]]</f>
        <v>-9.999999999999995E-3</v>
      </c>
      <c r="I13">
        <f>E1_ekstrak_dengan_sampel[[#This Row],[Column8]]-E1_ekstrak_tanpa_sampel[[#This Row],[Column8]]</f>
        <v>0</v>
      </c>
      <c r="J13">
        <f>E1_ekstrak_dengan_sampel[[#This Row],[Column9]]-E1_ekstrak_tanpa_sampel[[#This Row],[Column9]]</f>
        <v>0</v>
      </c>
    </row>
    <row r="14" spans="2:10" x14ac:dyDescent="0.25">
      <c r="B14">
        <f>E1_ekstrak_dengan_sampel[[#This Row],[Column1]]-E1_ekstrak_tanpa_sampel[[#This Row],[Column1]]</f>
        <v>9.9999999999999811E-3</v>
      </c>
      <c r="C14">
        <f>E1_ekstrak_dengan_sampel[[#This Row],[Column2]]-E1_ekstrak_tanpa_sampel[[#This Row],[Column2]]</f>
        <v>0</v>
      </c>
      <c r="D14">
        <f>E1_ekstrak_dengan_sampel[[#This Row],[Column3]]-E1_ekstrak_tanpa_sampel[[#This Row],[Column3]]</f>
        <v>-1.0000000000000009E-2</v>
      </c>
      <c r="E14">
        <f>E1_ekstrak_dengan_sampel[[#This Row],[Column4]]-E1_ekstrak_tanpa_sampel[[#This Row],[Column4]]</f>
        <v>-9.999999999999995E-3</v>
      </c>
      <c r="F14">
        <f>E1_ekstrak_dengan_sampel[[#This Row],[Column5]]-E1_ekstrak_tanpa_sampel[[#This Row],[Column5]]</f>
        <v>0</v>
      </c>
      <c r="G14">
        <f>E1_ekstrak_dengan_sampel[[#This Row],[Column6]]-E1_ekstrak_tanpa_sampel[[#This Row],[Column6]]</f>
        <v>0</v>
      </c>
      <c r="H14">
        <f>E1_ekstrak_dengan_sampel[[#This Row],[Column7]]-E1_ekstrak_tanpa_sampel[[#This Row],[Column7]]</f>
        <v>-9.999999999999995E-3</v>
      </c>
      <c r="I14">
        <f>E1_ekstrak_dengan_sampel[[#This Row],[Column8]]-E1_ekstrak_tanpa_sampel[[#This Row],[Column8]]</f>
        <v>0</v>
      </c>
      <c r="J14">
        <f>E1_ekstrak_dengan_sampel[[#This Row],[Column9]]-E1_ekstrak_tanpa_sampel[[#This Row],[Column9]]</f>
        <v>0</v>
      </c>
    </row>
    <row r="15" spans="2:10" x14ac:dyDescent="0.25">
      <c r="B15">
        <f>E1_ekstrak_dengan_sampel[[#This Row],[Column1]]-E1_ekstrak_tanpa_sampel[[#This Row],[Column1]]</f>
        <v>0</v>
      </c>
      <c r="C15">
        <f>E1_ekstrak_dengan_sampel[[#This Row],[Column2]]-E1_ekstrak_tanpa_sampel[[#This Row],[Column2]]</f>
        <v>0</v>
      </c>
      <c r="D15">
        <f>E1_ekstrak_dengan_sampel[[#This Row],[Column3]]-E1_ekstrak_tanpa_sampel[[#This Row],[Column3]]</f>
        <v>-1.0000000000000009E-2</v>
      </c>
      <c r="E15">
        <f>E1_ekstrak_dengan_sampel[[#This Row],[Column4]]-E1_ekstrak_tanpa_sampel[[#This Row],[Column4]]</f>
        <v>-9.999999999999995E-3</v>
      </c>
      <c r="F15">
        <f>E1_ekstrak_dengan_sampel[[#This Row],[Column5]]-E1_ekstrak_tanpa_sampel[[#This Row],[Column5]]</f>
        <v>0</v>
      </c>
      <c r="G15">
        <f>E1_ekstrak_dengan_sampel[[#This Row],[Column6]]-E1_ekstrak_tanpa_sampel[[#This Row],[Column6]]</f>
        <v>0</v>
      </c>
      <c r="H15">
        <f>E1_ekstrak_dengan_sampel[[#This Row],[Column7]]-E1_ekstrak_tanpa_sampel[[#This Row],[Column7]]</f>
        <v>0</v>
      </c>
      <c r="I15">
        <f>E1_ekstrak_dengan_sampel[[#This Row],[Column8]]-E1_ekstrak_tanpa_sampel[[#This Row],[Column8]]</f>
        <v>0</v>
      </c>
      <c r="J15">
        <f>E1_ekstrak_dengan_sampel[[#This Row],[Column9]]-E1_ekstrak_tanpa_sampel[[#This Row],[Column9]]</f>
        <v>0</v>
      </c>
    </row>
    <row r="16" spans="2:10" x14ac:dyDescent="0.25">
      <c r="B16">
        <f>E1_ekstrak_dengan_sampel[[#This Row],[Column1]]-E1_ekstrak_tanpa_sampel[[#This Row],[Column1]]</f>
        <v>9.9999999999999811E-3</v>
      </c>
      <c r="C16">
        <f>E1_ekstrak_dengan_sampel[[#This Row],[Column2]]-E1_ekstrak_tanpa_sampel[[#This Row],[Column2]]</f>
        <v>-9.9999999999999811E-3</v>
      </c>
      <c r="D16">
        <f>E1_ekstrak_dengan_sampel[[#This Row],[Column3]]-E1_ekstrak_tanpa_sampel[[#This Row],[Column3]]</f>
        <v>-1.0000000000000009E-2</v>
      </c>
      <c r="E16">
        <f>E1_ekstrak_dengan_sampel[[#This Row],[Column4]]-E1_ekstrak_tanpa_sampel[[#This Row],[Column4]]</f>
        <v>-2.0000000000000004E-2</v>
      </c>
      <c r="F16">
        <f>E1_ekstrak_dengan_sampel[[#This Row],[Column5]]-E1_ekstrak_tanpa_sampel[[#This Row],[Column5]]</f>
        <v>0</v>
      </c>
      <c r="G16">
        <f>E1_ekstrak_dengan_sampel[[#This Row],[Column6]]-E1_ekstrak_tanpa_sampel[[#This Row],[Column6]]</f>
        <v>0</v>
      </c>
      <c r="H16">
        <f>E1_ekstrak_dengan_sampel[[#This Row],[Column7]]-E1_ekstrak_tanpa_sampel[[#This Row],[Column7]]</f>
        <v>-9.999999999999995E-3</v>
      </c>
      <c r="I16">
        <f>E1_ekstrak_dengan_sampel[[#This Row],[Column8]]-E1_ekstrak_tanpa_sampel[[#This Row],[Column8]]</f>
        <v>0</v>
      </c>
      <c r="J16">
        <f>E1_ekstrak_dengan_sampel[[#This Row],[Column9]]-E1_ekstrak_tanpa_sampel[[#This Row],[Column9]]</f>
        <v>0</v>
      </c>
    </row>
    <row r="17" spans="2:10" x14ac:dyDescent="0.25">
      <c r="B17">
        <f>E1_ekstrak_dengan_sampel[[#This Row],[Column1]]-E1_ekstrak_tanpa_sampel[[#This Row],[Column1]]</f>
        <v>0</v>
      </c>
      <c r="C17">
        <f>E1_ekstrak_dengan_sampel[[#This Row],[Column2]]-E1_ekstrak_tanpa_sampel[[#This Row],[Column2]]</f>
        <v>-9.9999999999999811E-3</v>
      </c>
      <c r="D17">
        <f>E1_ekstrak_dengan_sampel[[#This Row],[Column3]]-E1_ekstrak_tanpa_sampel[[#This Row],[Column3]]</f>
        <v>-1.0000000000000009E-2</v>
      </c>
      <c r="E17">
        <f>E1_ekstrak_dengan_sampel[[#This Row],[Column4]]-E1_ekstrak_tanpa_sampel[[#This Row],[Column4]]</f>
        <v>-2.0000000000000004E-2</v>
      </c>
      <c r="F17">
        <f>E1_ekstrak_dengan_sampel[[#This Row],[Column5]]-E1_ekstrak_tanpa_sampel[[#This Row],[Column5]]</f>
        <v>0</v>
      </c>
      <c r="G17">
        <f>E1_ekstrak_dengan_sampel[[#This Row],[Column6]]-E1_ekstrak_tanpa_sampel[[#This Row],[Column6]]</f>
        <v>0</v>
      </c>
      <c r="H17">
        <f>E1_ekstrak_dengan_sampel[[#This Row],[Column7]]-E1_ekstrak_tanpa_sampel[[#This Row],[Column7]]</f>
        <v>-9.999999999999995E-3</v>
      </c>
      <c r="I17">
        <f>E1_ekstrak_dengan_sampel[[#This Row],[Column8]]-E1_ekstrak_tanpa_sampel[[#This Row],[Column8]]</f>
        <v>0</v>
      </c>
      <c r="J17">
        <f>E1_ekstrak_dengan_sampel[[#This Row],[Column9]]-E1_ekstrak_tanpa_sampel[[#This Row],[Column9]]</f>
        <v>0</v>
      </c>
    </row>
    <row r="18" spans="2:10" x14ac:dyDescent="0.25">
      <c r="B18">
        <f>E1_ekstrak_dengan_sampel[[#This Row],[Column1]]-E1_ekstrak_tanpa_sampel[[#This Row],[Column1]]</f>
        <v>9.9999999999999811E-3</v>
      </c>
      <c r="C18">
        <f>E1_ekstrak_dengan_sampel[[#This Row],[Column2]]-E1_ekstrak_tanpa_sampel[[#This Row],[Column2]]</f>
        <v>0</v>
      </c>
      <c r="D18">
        <f>E1_ekstrak_dengan_sampel[[#This Row],[Column3]]-E1_ekstrak_tanpa_sampel[[#This Row],[Column3]]</f>
        <v>-1.0000000000000009E-2</v>
      </c>
      <c r="E18">
        <f>E1_ekstrak_dengan_sampel[[#This Row],[Column4]]-E1_ekstrak_tanpa_sampel[[#This Row],[Column4]]</f>
        <v>-9.999999999999995E-3</v>
      </c>
      <c r="F18">
        <f>E1_ekstrak_dengan_sampel[[#This Row],[Column5]]-E1_ekstrak_tanpa_sampel[[#This Row],[Column5]]</f>
        <v>0</v>
      </c>
      <c r="G18">
        <f>E1_ekstrak_dengan_sampel[[#This Row],[Column6]]-E1_ekstrak_tanpa_sampel[[#This Row],[Column6]]</f>
        <v>0</v>
      </c>
      <c r="H18">
        <f>E1_ekstrak_dengan_sampel[[#This Row],[Column7]]-E1_ekstrak_tanpa_sampel[[#This Row],[Column7]]</f>
        <v>-9.999999999999995E-3</v>
      </c>
      <c r="I18">
        <f>E1_ekstrak_dengan_sampel[[#This Row],[Column8]]-E1_ekstrak_tanpa_sampel[[#This Row],[Column8]]</f>
        <v>-1.0000000000000002E-2</v>
      </c>
      <c r="J18">
        <f>E1_ekstrak_dengan_sampel[[#This Row],[Column9]]-E1_ekstrak_tanpa_sampel[[#This Row],[Column9]]</f>
        <v>0</v>
      </c>
    </row>
    <row r="19" spans="2:10" x14ac:dyDescent="0.25">
      <c r="B19">
        <f>E1_ekstrak_dengan_sampel[[#This Row],[Column1]]-E1_ekstrak_tanpa_sampel[[#This Row],[Column1]]</f>
        <v>9.9999999999999811E-3</v>
      </c>
      <c r="C19">
        <f>E1_ekstrak_dengan_sampel[[#This Row],[Column2]]-E1_ekstrak_tanpa_sampel[[#This Row],[Column2]]</f>
        <v>-9.9999999999999811E-3</v>
      </c>
      <c r="D19">
        <f>E1_ekstrak_dengan_sampel[[#This Row],[Column3]]-E1_ekstrak_tanpa_sampel[[#This Row],[Column3]]</f>
        <v>0</v>
      </c>
      <c r="E19">
        <f>E1_ekstrak_dengan_sampel[[#This Row],[Column4]]-E1_ekstrak_tanpa_sampel[[#This Row],[Column4]]</f>
        <v>-9.999999999999995E-3</v>
      </c>
      <c r="F19">
        <f>E1_ekstrak_dengan_sampel[[#This Row],[Column5]]-E1_ekstrak_tanpa_sampel[[#This Row],[Column5]]</f>
        <v>0</v>
      </c>
      <c r="G19">
        <f>E1_ekstrak_dengan_sampel[[#This Row],[Column6]]-E1_ekstrak_tanpa_sampel[[#This Row],[Column6]]</f>
        <v>0</v>
      </c>
      <c r="H19">
        <f>E1_ekstrak_dengan_sampel[[#This Row],[Column7]]-E1_ekstrak_tanpa_sampel[[#This Row],[Column7]]</f>
        <v>-9.999999999999995E-3</v>
      </c>
      <c r="I19">
        <f>E1_ekstrak_dengan_sampel[[#This Row],[Column8]]-E1_ekstrak_tanpa_sampel[[#This Row],[Column8]]</f>
        <v>-1.0000000000000002E-2</v>
      </c>
      <c r="J19">
        <f>E1_ekstrak_dengan_sampel[[#This Row],[Column9]]-E1_ekstrak_tanpa_sampel[[#This Row],[Column9]]</f>
        <v>0</v>
      </c>
    </row>
    <row r="20" spans="2:10" x14ac:dyDescent="0.25">
      <c r="B20">
        <f>E1_ekstrak_dengan_sampel[[#This Row],[Column1]]-E1_ekstrak_tanpa_sampel[[#This Row],[Column1]]</f>
        <v>9.9999999999999811E-3</v>
      </c>
      <c r="C20">
        <f>E1_ekstrak_dengan_sampel[[#This Row],[Column2]]-E1_ekstrak_tanpa_sampel[[#This Row],[Column2]]</f>
        <v>-9.9999999999999811E-3</v>
      </c>
      <c r="D20">
        <f>E1_ekstrak_dengan_sampel[[#This Row],[Column3]]-E1_ekstrak_tanpa_sampel[[#This Row],[Column3]]</f>
        <v>-1.0000000000000009E-2</v>
      </c>
      <c r="E20">
        <f>E1_ekstrak_dengan_sampel[[#This Row],[Column4]]-E1_ekstrak_tanpa_sampel[[#This Row],[Column4]]</f>
        <v>-9.999999999999995E-3</v>
      </c>
      <c r="F20">
        <f>E1_ekstrak_dengan_sampel[[#This Row],[Column5]]-E1_ekstrak_tanpa_sampel[[#This Row],[Column5]]</f>
        <v>0</v>
      </c>
      <c r="G20">
        <f>E1_ekstrak_dengan_sampel[[#This Row],[Column6]]-E1_ekstrak_tanpa_sampel[[#This Row],[Column6]]</f>
        <v>0</v>
      </c>
      <c r="H20">
        <f>E1_ekstrak_dengan_sampel[[#This Row],[Column7]]-E1_ekstrak_tanpa_sampel[[#This Row],[Column7]]</f>
        <v>-2.0000000000000004E-2</v>
      </c>
      <c r="I20">
        <f>E1_ekstrak_dengan_sampel[[#This Row],[Column8]]-E1_ekstrak_tanpa_sampel[[#This Row],[Column8]]</f>
        <v>-1.0000000000000002E-2</v>
      </c>
      <c r="J20">
        <f>E1_ekstrak_dengan_sampel[[#This Row],[Column9]]-E1_ekstrak_tanpa_sampel[[#This Row],[Column9]]</f>
        <v>0</v>
      </c>
    </row>
    <row r="21" spans="2:10" x14ac:dyDescent="0.25">
      <c r="B21">
        <f>E1_ekstrak_dengan_sampel[[#This Row],[Column1]]-E1_ekstrak_tanpa_sampel[[#This Row],[Column1]]</f>
        <v>9.9999999999999811E-3</v>
      </c>
      <c r="C21">
        <f>E1_ekstrak_dengan_sampel[[#This Row],[Column2]]-E1_ekstrak_tanpa_sampel[[#This Row],[Column2]]</f>
        <v>-9.9999999999999811E-3</v>
      </c>
      <c r="D21">
        <f>E1_ekstrak_dengan_sampel[[#This Row],[Column3]]-E1_ekstrak_tanpa_sampel[[#This Row],[Column3]]</f>
        <v>-1.0000000000000009E-2</v>
      </c>
      <c r="E21">
        <f>E1_ekstrak_dengan_sampel[[#This Row],[Column4]]-E1_ekstrak_tanpa_sampel[[#This Row],[Column4]]</f>
        <v>-9.999999999999995E-3</v>
      </c>
      <c r="F21">
        <f>E1_ekstrak_dengan_sampel[[#This Row],[Column5]]-E1_ekstrak_tanpa_sampel[[#This Row],[Column5]]</f>
        <v>0</v>
      </c>
      <c r="G21">
        <f>E1_ekstrak_dengan_sampel[[#This Row],[Column6]]-E1_ekstrak_tanpa_sampel[[#This Row],[Column6]]</f>
        <v>0</v>
      </c>
      <c r="H21">
        <f>E1_ekstrak_dengan_sampel[[#This Row],[Column7]]-E1_ekstrak_tanpa_sampel[[#This Row],[Column7]]</f>
        <v>-2.0000000000000004E-2</v>
      </c>
      <c r="I21">
        <f>E1_ekstrak_dengan_sampel[[#This Row],[Column8]]-E1_ekstrak_tanpa_sampel[[#This Row],[Column8]]</f>
        <v>-1.0000000000000002E-2</v>
      </c>
      <c r="J21">
        <f>E1_ekstrak_dengan_sampel[[#This Row],[Column9]]-E1_ekstrak_tanpa_sampel[[#This Row],[Column9]]</f>
        <v>0</v>
      </c>
    </row>
    <row r="22" spans="2:10" x14ac:dyDescent="0.25">
      <c r="B22">
        <f>E1_ekstrak_dengan_sampel[[#This Row],[Column1]]-E1_ekstrak_tanpa_sampel[[#This Row],[Column1]]</f>
        <v>9.9999999999999811E-3</v>
      </c>
      <c r="C22">
        <f>E1_ekstrak_dengan_sampel[[#This Row],[Column2]]-E1_ekstrak_tanpa_sampel[[#This Row],[Column2]]</f>
        <v>-9.9999999999999811E-3</v>
      </c>
      <c r="D22">
        <f>E1_ekstrak_dengan_sampel[[#This Row],[Column3]]-E1_ekstrak_tanpa_sampel[[#This Row],[Column3]]</f>
        <v>-1.0000000000000009E-2</v>
      </c>
      <c r="E22">
        <f>E1_ekstrak_dengan_sampel[[#This Row],[Column4]]-E1_ekstrak_tanpa_sampel[[#This Row],[Column4]]</f>
        <v>-9.999999999999995E-3</v>
      </c>
      <c r="F22">
        <f>E1_ekstrak_dengan_sampel[[#This Row],[Column5]]-E1_ekstrak_tanpa_sampel[[#This Row],[Column5]]</f>
        <v>0</v>
      </c>
      <c r="G22">
        <f>E1_ekstrak_dengan_sampel[[#This Row],[Column6]]-E1_ekstrak_tanpa_sampel[[#This Row],[Column6]]</f>
        <v>0</v>
      </c>
      <c r="H22">
        <f>E1_ekstrak_dengan_sampel[[#This Row],[Column7]]-E1_ekstrak_tanpa_sampel[[#This Row],[Column7]]</f>
        <v>-2.0000000000000004E-2</v>
      </c>
      <c r="I22">
        <f>E1_ekstrak_dengan_sampel[[#This Row],[Column8]]-E1_ekstrak_tanpa_sampel[[#This Row],[Column8]]</f>
        <v>-1.0000000000000002E-2</v>
      </c>
      <c r="J22">
        <f>E1_ekstrak_dengan_sampel[[#This Row],[Column9]]-E1_ekstrak_tanpa_sampel[[#This Row],[Column9]]</f>
        <v>0</v>
      </c>
    </row>
    <row r="23" spans="2:10" x14ac:dyDescent="0.25">
      <c r="B23">
        <f>E1_ekstrak_dengan_sampel[[#This Row],[Column1]]-E1_ekstrak_tanpa_sampel[[#This Row],[Column1]]</f>
        <v>9.9999999999999811E-3</v>
      </c>
      <c r="C23">
        <f>E1_ekstrak_dengan_sampel[[#This Row],[Column2]]-E1_ekstrak_tanpa_sampel[[#This Row],[Column2]]</f>
        <v>-1.999999999999999E-2</v>
      </c>
      <c r="D23">
        <f>E1_ekstrak_dengan_sampel[[#This Row],[Column3]]-E1_ekstrak_tanpa_sampel[[#This Row],[Column3]]</f>
        <v>-1.0000000000000009E-2</v>
      </c>
      <c r="E23">
        <f>E1_ekstrak_dengan_sampel[[#This Row],[Column4]]-E1_ekstrak_tanpa_sampel[[#This Row],[Column4]]</f>
        <v>-9.999999999999995E-3</v>
      </c>
      <c r="F23">
        <f>E1_ekstrak_dengan_sampel[[#This Row],[Column5]]-E1_ekstrak_tanpa_sampel[[#This Row],[Column5]]</f>
        <v>0</v>
      </c>
      <c r="G23">
        <f>E1_ekstrak_dengan_sampel[[#This Row],[Column6]]-E1_ekstrak_tanpa_sampel[[#This Row],[Column6]]</f>
        <v>0</v>
      </c>
      <c r="H23">
        <f>E1_ekstrak_dengan_sampel[[#This Row],[Column7]]-E1_ekstrak_tanpa_sampel[[#This Row],[Column7]]</f>
        <v>-1.0000000000000009E-2</v>
      </c>
      <c r="I23">
        <f>E1_ekstrak_dengan_sampel[[#This Row],[Column8]]-E1_ekstrak_tanpa_sampel[[#This Row],[Column8]]</f>
        <v>-1.0000000000000002E-2</v>
      </c>
      <c r="J23">
        <f>E1_ekstrak_dengan_sampel[[#This Row],[Column9]]-E1_ekstrak_tanpa_sampel[[#This Row],[Column9]]</f>
        <v>0</v>
      </c>
    </row>
    <row r="24" spans="2:10" x14ac:dyDescent="0.25">
      <c r="B24">
        <f>E1_ekstrak_dengan_sampel[[#This Row],[Column1]]-E1_ekstrak_tanpa_sampel[[#This Row],[Column1]]</f>
        <v>9.9999999999999811E-3</v>
      </c>
      <c r="C24">
        <f>E1_ekstrak_dengan_sampel[[#This Row],[Column2]]-E1_ekstrak_tanpa_sampel[[#This Row],[Column2]]</f>
        <v>-9.9999999999999811E-3</v>
      </c>
      <c r="D24">
        <f>E1_ekstrak_dengan_sampel[[#This Row],[Column3]]-E1_ekstrak_tanpa_sampel[[#This Row],[Column3]]</f>
        <v>0</v>
      </c>
      <c r="E24">
        <f>E1_ekstrak_dengan_sampel[[#This Row],[Column4]]-E1_ekstrak_tanpa_sampel[[#This Row],[Column4]]</f>
        <v>-9.999999999999995E-3</v>
      </c>
      <c r="F24">
        <f>E1_ekstrak_dengan_sampel[[#This Row],[Column5]]-E1_ekstrak_tanpa_sampel[[#This Row],[Column5]]</f>
        <v>0</v>
      </c>
      <c r="G24">
        <f>E1_ekstrak_dengan_sampel[[#This Row],[Column6]]-E1_ekstrak_tanpa_sampel[[#This Row],[Column6]]</f>
        <v>0</v>
      </c>
      <c r="H24">
        <f>E1_ekstrak_dengan_sampel[[#This Row],[Column7]]-E1_ekstrak_tanpa_sampel[[#This Row],[Column7]]</f>
        <v>-1.0000000000000009E-2</v>
      </c>
      <c r="I24">
        <f>E1_ekstrak_dengan_sampel[[#This Row],[Column8]]-E1_ekstrak_tanpa_sampel[[#This Row],[Column8]]</f>
        <v>-1.0000000000000002E-2</v>
      </c>
      <c r="J24">
        <f>E1_ekstrak_dengan_sampel[[#This Row],[Column9]]-E1_ekstrak_tanpa_sampel[[#This Row],[Column9]]</f>
        <v>0</v>
      </c>
    </row>
    <row r="25" spans="2:10" x14ac:dyDescent="0.25">
      <c r="B25">
        <f>E1_ekstrak_dengan_sampel[[#This Row],[Column1]]-E1_ekstrak_tanpa_sampel[[#This Row],[Column1]]</f>
        <v>0</v>
      </c>
      <c r="C25">
        <f>E1_ekstrak_dengan_sampel[[#This Row],[Column2]]-E1_ekstrak_tanpa_sampel[[#This Row],[Column2]]</f>
        <v>-9.9999999999999811E-3</v>
      </c>
      <c r="D25">
        <f>E1_ekstrak_dengan_sampel[[#This Row],[Column3]]-E1_ekstrak_tanpa_sampel[[#This Row],[Column3]]</f>
        <v>-1.0000000000000009E-2</v>
      </c>
      <c r="E25">
        <f>E1_ekstrak_dengan_sampel[[#This Row],[Column4]]-E1_ekstrak_tanpa_sampel[[#This Row],[Column4]]</f>
        <v>-9.999999999999995E-3</v>
      </c>
      <c r="F25">
        <f>E1_ekstrak_dengan_sampel[[#This Row],[Column5]]-E1_ekstrak_tanpa_sampel[[#This Row],[Column5]]</f>
        <v>0</v>
      </c>
      <c r="G25">
        <f>E1_ekstrak_dengan_sampel[[#This Row],[Column6]]-E1_ekstrak_tanpa_sampel[[#This Row],[Column6]]</f>
        <v>0</v>
      </c>
      <c r="H25">
        <f>E1_ekstrak_dengan_sampel[[#This Row],[Column7]]-E1_ekstrak_tanpa_sampel[[#This Row],[Column7]]</f>
        <v>-2.0000000000000004E-2</v>
      </c>
      <c r="I25">
        <f>E1_ekstrak_dengan_sampel[[#This Row],[Column8]]-E1_ekstrak_tanpa_sampel[[#This Row],[Column8]]</f>
        <v>-1.0000000000000002E-2</v>
      </c>
      <c r="J25">
        <f>E1_ekstrak_dengan_sampel[[#This Row],[Column9]]-E1_ekstrak_tanpa_sampel[[#This Row],[Column9]]</f>
        <v>0</v>
      </c>
    </row>
    <row r="26" spans="2:10" x14ac:dyDescent="0.25">
      <c r="B26">
        <f>E1_ekstrak_dengan_sampel[[#This Row],[Column1]]-E1_ekstrak_tanpa_sampel[[#This Row],[Column1]]</f>
        <v>9.9999999999999811E-3</v>
      </c>
      <c r="C26">
        <f>E1_ekstrak_dengan_sampel[[#This Row],[Column2]]-E1_ekstrak_tanpa_sampel[[#This Row],[Column2]]</f>
        <v>-9.9999999999999811E-3</v>
      </c>
      <c r="D26">
        <f>E1_ekstrak_dengan_sampel[[#This Row],[Column3]]-E1_ekstrak_tanpa_sampel[[#This Row],[Column3]]</f>
        <v>-1.0000000000000009E-2</v>
      </c>
      <c r="E26">
        <f>E1_ekstrak_dengan_sampel[[#This Row],[Column4]]-E1_ekstrak_tanpa_sampel[[#This Row],[Column4]]</f>
        <v>-9.999999999999995E-3</v>
      </c>
      <c r="F26">
        <f>E1_ekstrak_dengan_sampel[[#This Row],[Column5]]-E1_ekstrak_tanpa_sampel[[#This Row],[Column5]]</f>
        <v>0</v>
      </c>
      <c r="G26">
        <f>E1_ekstrak_dengan_sampel[[#This Row],[Column6]]-E1_ekstrak_tanpa_sampel[[#This Row],[Column6]]</f>
        <v>0</v>
      </c>
      <c r="H26">
        <f>E1_ekstrak_dengan_sampel[[#This Row],[Column7]]-E1_ekstrak_tanpa_sampel[[#This Row],[Column7]]</f>
        <v>-1.0000000000000009E-2</v>
      </c>
      <c r="I26">
        <f>E1_ekstrak_dengan_sampel[[#This Row],[Column8]]-E1_ekstrak_tanpa_sampel[[#This Row],[Column8]]</f>
        <v>-1.0000000000000002E-2</v>
      </c>
      <c r="J26">
        <f>E1_ekstrak_dengan_sampel[[#This Row],[Column9]]-E1_ekstrak_tanpa_sampel[[#This Row],[Column9]]</f>
        <v>0</v>
      </c>
    </row>
    <row r="27" spans="2:10" x14ac:dyDescent="0.25">
      <c r="B27">
        <f>E1_ekstrak_dengan_sampel[[#This Row],[Column1]]-E1_ekstrak_tanpa_sampel[[#This Row],[Column1]]</f>
        <v>9.9999999999999811E-3</v>
      </c>
      <c r="C27">
        <f>E1_ekstrak_dengan_sampel[[#This Row],[Column2]]-E1_ekstrak_tanpa_sampel[[#This Row],[Column2]]</f>
        <v>-0.03</v>
      </c>
      <c r="D27">
        <f>E1_ekstrak_dengan_sampel[[#This Row],[Column3]]-E1_ekstrak_tanpa_sampel[[#This Row],[Column3]]</f>
        <v>-1.0000000000000009E-2</v>
      </c>
      <c r="E27">
        <f>E1_ekstrak_dengan_sampel[[#This Row],[Column4]]-E1_ekstrak_tanpa_sampel[[#This Row],[Column4]]</f>
        <v>-2.0000000000000004E-2</v>
      </c>
      <c r="F27">
        <f>E1_ekstrak_dengan_sampel[[#This Row],[Column5]]-E1_ekstrak_tanpa_sampel[[#This Row],[Column5]]</f>
        <v>0</v>
      </c>
      <c r="G27">
        <f>E1_ekstrak_dengan_sampel[[#This Row],[Column6]]-E1_ekstrak_tanpa_sampel[[#This Row],[Column6]]</f>
        <v>0</v>
      </c>
      <c r="H27">
        <f>E1_ekstrak_dengan_sampel[[#This Row],[Column7]]-E1_ekstrak_tanpa_sampel[[#This Row],[Column7]]</f>
        <v>-2.0000000000000004E-2</v>
      </c>
      <c r="I27">
        <f>E1_ekstrak_dengan_sampel[[#This Row],[Column8]]-E1_ekstrak_tanpa_sampel[[#This Row],[Column8]]</f>
        <v>-1.0000000000000002E-2</v>
      </c>
      <c r="J27">
        <f>E1_ekstrak_dengan_sampel[[#This Row],[Column9]]-E1_ekstrak_tanpa_sampel[[#This Row],[Column9]]</f>
        <v>0</v>
      </c>
    </row>
    <row r="28" spans="2:10" x14ac:dyDescent="0.25">
      <c r="B28">
        <f>E1_ekstrak_dengan_sampel[[#This Row],[Column1]]-E1_ekstrak_tanpa_sampel[[#This Row],[Column1]]</f>
        <v>9.9999999999999811E-3</v>
      </c>
      <c r="C28">
        <f>E1_ekstrak_dengan_sampel[[#This Row],[Column2]]-E1_ekstrak_tanpa_sampel[[#This Row],[Column2]]</f>
        <v>-9.9999999999999811E-3</v>
      </c>
      <c r="D28">
        <f>E1_ekstrak_dengan_sampel[[#This Row],[Column3]]-E1_ekstrak_tanpa_sampel[[#This Row],[Column3]]</f>
        <v>-1.0000000000000009E-2</v>
      </c>
      <c r="E28">
        <f>E1_ekstrak_dengan_sampel[[#This Row],[Column4]]-E1_ekstrak_tanpa_sampel[[#This Row],[Column4]]</f>
        <v>-9.999999999999995E-3</v>
      </c>
      <c r="F28">
        <f>E1_ekstrak_dengan_sampel[[#This Row],[Column5]]-E1_ekstrak_tanpa_sampel[[#This Row],[Column5]]</f>
        <v>0</v>
      </c>
      <c r="G28">
        <f>E1_ekstrak_dengan_sampel[[#This Row],[Column6]]-E1_ekstrak_tanpa_sampel[[#This Row],[Column6]]</f>
        <v>0</v>
      </c>
      <c r="H28">
        <f>E1_ekstrak_dengan_sampel[[#This Row],[Column7]]-E1_ekstrak_tanpa_sampel[[#This Row],[Column7]]</f>
        <v>-2.0000000000000004E-2</v>
      </c>
      <c r="I28">
        <f>E1_ekstrak_dengan_sampel[[#This Row],[Column8]]-E1_ekstrak_tanpa_sampel[[#This Row],[Column8]]</f>
        <v>-1.0000000000000002E-2</v>
      </c>
      <c r="J28">
        <f>E1_ekstrak_dengan_sampel[[#This Row],[Column9]]-E1_ekstrak_tanpa_sampel[[#This Row],[Column9]]</f>
        <v>-1.0000000000000002E-2</v>
      </c>
    </row>
    <row r="29" spans="2:10" x14ac:dyDescent="0.25">
      <c r="B29">
        <f>E1_ekstrak_dengan_sampel[[#This Row],[Column1]]-E1_ekstrak_tanpa_sampel[[#This Row],[Column1]]</f>
        <v>9.9999999999999811E-3</v>
      </c>
      <c r="C29">
        <f>E1_ekstrak_dengan_sampel[[#This Row],[Column2]]-E1_ekstrak_tanpa_sampel[[#This Row],[Column2]]</f>
        <v>0</v>
      </c>
      <c r="D29">
        <f>E1_ekstrak_dengan_sampel[[#This Row],[Column3]]-E1_ekstrak_tanpa_sampel[[#This Row],[Column3]]</f>
        <v>-1.0000000000000009E-2</v>
      </c>
      <c r="E29">
        <f>E1_ekstrak_dengan_sampel[[#This Row],[Column4]]-E1_ekstrak_tanpa_sampel[[#This Row],[Column4]]</f>
        <v>-1.0000000000000009E-2</v>
      </c>
      <c r="F29">
        <f>E1_ekstrak_dengan_sampel[[#This Row],[Column5]]-E1_ekstrak_tanpa_sampel[[#This Row],[Column5]]</f>
        <v>0</v>
      </c>
      <c r="G29">
        <f>E1_ekstrak_dengan_sampel[[#This Row],[Column6]]-E1_ekstrak_tanpa_sampel[[#This Row],[Column6]]</f>
        <v>0</v>
      </c>
      <c r="H29">
        <f>E1_ekstrak_dengan_sampel[[#This Row],[Column7]]-E1_ekstrak_tanpa_sampel[[#This Row],[Column7]]</f>
        <v>-9.999999999999995E-3</v>
      </c>
      <c r="I29">
        <f>E1_ekstrak_dengan_sampel[[#This Row],[Column8]]-E1_ekstrak_tanpa_sampel[[#This Row],[Column8]]</f>
        <v>0</v>
      </c>
      <c r="J29">
        <f>E1_ekstrak_dengan_sampel[[#This Row],[Column9]]-E1_ekstrak_tanpa_sampel[[#This Row],[Column9]]</f>
        <v>0</v>
      </c>
    </row>
    <row r="30" spans="2:10" x14ac:dyDescent="0.25">
      <c r="B30">
        <f>E1_ekstrak_dengan_sampel[[#This Row],[Column1]]-E1_ekstrak_tanpa_sampel[[#This Row],[Column1]]</f>
        <v>9.9999999999999811E-3</v>
      </c>
      <c r="C30">
        <f>E1_ekstrak_dengan_sampel[[#This Row],[Column2]]-E1_ekstrak_tanpa_sampel[[#This Row],[Column2]]</f>
        <v>-1.0000000000000009E-2</v>
      </c>
      <c r="D30">
        <f>E1_ekstrak_dengan_sampel[[#This Row],[Column3]]-E1_ekstrak_tanpa_sampel[[#This Row],[Column3]]</f>
        <v>-1.0000000000000009E-2</v>
      </c>
      <c r="E30">
        <f>E1_ekstrak_dengan_sampel[[#This Row],[Column4]]-E1_ekstrak_tanpa_sampel[[#This Row],[Column4]]</f>
        <v>-1.0000000000000009E-2</v>
      </c>
      <c r="F30">
        <f>E1_ekstrak_dengan_sampel[[#This Row],[Column5]]-E1_ekstrak_tanpa_sampel[[#This Row],[Column5]]</f>
        <v>0</v>
      </c>
      <c r="G30">
        <f>E1_ekstrak_dengan_sampel[[#This Row],[Column6]]-E1_ekstrak_tanpa_sampel[[#This Row],[Column6]]</f>
        <v>0</v>
      </c>
      <c r="H30">
        <f>E1_ekstrak_dengan_sampel[[#This Row],[Column7]]-E1_ekstrak_tanpa_sampel[[#This Row],[Column7]]</f>
        <v>-9.999999999999995E-3</v>
      </c>
      <c r="I30">
        <f>E1_ekstrak_dengan_sampel[[#This Row],[Column8]]-E1_ekstrak_tanpa_sampel[[#This Row],[Column8]]</f>
        <v>-1.0000000000000002E-2</v>
      </c>
      <c r="J30">
        <f>E1_ekstrak_dengan_sampel[[#This Row],[Column9]]-E1_ekstrak_tanpa_sampel[[#This Row],[Column9]]</f>
        <v>0</v>
      </c>
    </row>
    <row r="31" spans="2:10" x14ac:dyDescent="0.25">
      <c r="B31">
        <f>E1_ekstrak_dengan_sampel[[#This Row],[Column1]]-E1_ekstrak_tanpa_sampel[[#This Row],[Column1]]</f>
        <v>9.9999999999999811E-3</v>
      </c>
      <c r="C31">
        <f>E1_ekstrak_dengan_sampel[[#This Row],[Column2]]-E1_ekstrak_tanpa_sampel[[#This Row],[Column2]]</f>
        <v>-1.0000000000000009E-2</v>
      </c>
      <c r="D31">
        <f>E1_ekstrak_dengan_sampel[[#This Row],[Column3]]-E1_ekstrak_tanpa_sampel[[#This Row],[Column3]]</f>
        <v>-1.0000000000000009E-2</v>
      </c>
      <c r="E31">
        <f>E1_ekstrak_dengan_sampel[[#This Row],[Column4]]-E1_ekstrak_tanpa_sampel[[#This Row],[Column4]]</f>
        <v>-2.0000000000000004E-2</v>
      </c>
      <c r="F31">
        <f>E1_ekstrak_dengan_sampel[[#This Row],[Column5]]-E1_ekstrak_tanpa_sampel[[#This Row],[Column5]]</f>
        <v>0</v>
      </c>
      <c r="G31">
        <f>E1_ekstrak_dengan_sampel[[#This Row],[Column6]]-E1_ekstrak_tanpa_sampel[[#This Row],[Column6]]</f>
        <v>0</v>
      </c>
      <c r="H31">
        <f>E1_ekstrak_dengan_sampel[[#This Row],[Column7]]-E1_ekstrak_tanpa_sampel[[#This Row],[Column7]]</f>
        <v>-9.999999999999995E-3</v>
      </c>
      <c r="I31">
        <f>E1_ekstrak_dengan_sampel[[#This Row],[Column8]]-E1_ekstrak_tanpa_sampel[[#This Row],[Column8]]</f>
        <v>0</v>
      </c>
      <c r="J31">
        <f>E1_ekstrak_dengan_sampel[[#This Row],[Column9]]-E1_ekstrak_tanpa_sampel[[#This Row],[Column9]]</f>
        <v>0</v>
      </c>
    </row>
    <row r="32" spans="2:10" x14ac:dyDescent="0.25">
      <c r="B32">
        <f>E1_ekstrak_dengan_sampel[[#This Row],[Column1]]-E1_ekstrak_tanpa_sampel[[#This Row],[Column1]]</f>
        <v>9.9999999999999811E-3</v>
      </c>
      <c r="C32">
        <f>E1_ekstrak_dengan_sampel[[#This Row],[Column2]]-E1_ekstrak_tanpa_sampel[[#This Row],[Column2]]</f>
        <v>-1.0000000000000009E-2</v>
      </c>
      <c r="D32">
        <f>E1_ekstrak_dengan_sampel[[#This Row],[Column3]]-E1_ekstrak_tanpa_sampel[[#This Row],[Column3]]</f>
        <v>-2.0000000000000018E-2</v>
      </c>
      <c r="E32">
        <f>E1_ekstrak_dengan_sampel[[#This Row],[Column4]]-E1_ekstrak_tanpa_sampel[[#This Row],[Column4]]</f>
        <v>-1.0000000000000009E-2</v>
      </c>
      <c r="F32">
        <f>E1_ekstrak_dengan_sampel[[#This Row],[Column5]]-E1_ekstrak_tanpa_sampel[[#This Row],[Column5]]</f>
        <v>0</v>
      </c>
      <c r="G32">
        <f>E1_ekstrak_dengan_sampel[[#This Row],[Column6]]-E1_ekstrak_tanpa_sampel[[#This Row],[Column6]]</f>
        <v>0</v>
      </c>
      <c r="H32">
        <f>E1_ekstrak_dengan_sampel[[#This Row],[Column7]]-E1_ekstrak_tanpa_sampel[[#This Row],[Column7]]</f>
        <v>-9.999999999999995E-3</v>
      </c>
      <c r="I32">
        <f>E1_ekstrak_dengan_sampel[[#This Row],[Column8]]-E1_ekstrak_tanpa_sampel[[#This Row],[Column8]]</f>
        <v>0</v>
      </c>
      <c r="J32">
        <f>E1_ekstrak_dengan_sampel[[#This Row],[Column9]]-E1_ekstrak_tanpa_sampel[[#This Row],[Column9]]</f>
        <v>0</v>
      </c>
    </row>
    <row r="33" spans="2:10" x14ac:dyDescent="0.25">
      <c r="B33">
        <f>E1_ekstrak_dengan_sampel[[#This Row],[Column1]]-E1_ekstrak_tanpa_sampel[[#This Row],[Column1]]</f>
        <v>9.9999999999999811E-3</v>
      </c>
      <c r="C33">
        <f>E1_ekstrak_dengan_sampel[[#This Row],[Column2]]-E1_ekstrak_tanpa_sampel[[#This Row],[Column2]]</f>
        <v>-1.0000000000000009E-2</v>
      </c>
      <c r="D33">
        <f>E1_ekstrak_dengan_sampel[[#This Row],[Column3]]-E1_ekstrak_tanpa_sampel[[#This Row],[Column3]]</f>
        <v>-1.0000000000000009E-2</v>
      </c>
      <c r="E33">
        <f>E1_ekstrak_dengan_sampel[[#This Row],[Column4]]-E1_ekstrak_tanpa_sampel[[#This Row],[Column4]]</f>
        <v>-2.0000000000000004E-2</v>
      </c>
      <c r="F33">
        <f>E1_ekstrak_dengan_sampel[[#This Row],[Column5]]-E1_ekstrak_tanpa_sampel[[#This Row],[Column5]]</f>
        <v>0</v>
      </c>
      <c r="G33">
        <f>E1_ekstrak_dengan_sampel[[#This Row],[Column6]]-E1_ekstrak_tanpa_sampel[[#This Row],[Column6]]</f>
        <v>0</v>
      </c>
      <c r="H33">
        <f>E1_ekstrak_dengan_sampel[[#This Row],[Column7]]-E1_ekstrak_tanpa_sampel[[#This Row],[Column7]]</f>
        <v>-9.999999999999995E-3</v>
      </c>
      <c r="I33">
        <f>E1_ekstrak_dengan_sampel[[#This Row],[Column8]]-E1_ekstrak_tanpa_sampel[[#This Row],[Column8]]</f>
        <v>0</v>
      </c>
      <c r="J33">
        <f>E1_ekstrak_dengan_sampel[[#This Row],[Column9]]-E1_ekstrak_tanpa_sampel[[#This Row],[Column9]]</f>
        <v>0</v>
      </c>
    </row>
    <row r="34" spans="2:10" x14ac:dyDescent="0.25">
      <c r="B34">
        <f>E1_ekstrak_dengan_sampel[[#This Row],[Column1]]-E1_ekstrak_tanpa_sampel[[#This Row],[Column1]]</f>
        <v>0</v>
      </c>
      <c r="C34">
        <f>E1_ekstrak_dengan_sampel[[#This Row],[Column2]]-E1_ekstrak_tanpa_sampel[[#This Row],[Column2]]</f>
        <v>-1.0000000000000009E-2</v>
      </c>
      <c r="D34">
        <f>E1_ekstrak_dengan_sampel[[#This Row],[Column3]]-E1_ekstrak_tanpa_sampel[[#This Row],[Column3]]</f>
        <v>0</v>
      </c>
      <c r="E34">
        <f>E1_ekstrak_dengan_sampel[[#This Row],[Column4]]-E1_ekstrak_tanpa_sampel[[#This Row],[Column4]]</f>
        <v>-1.0000000000000009E-2</v>
      </c>
      <c r="F34">
        <f>E1_ekstrak_dengan_sampel[[#This Row],[Column5]]-E1_ekstrak_tanpa_sampel[[#This Row],[Column5]]</f>
        <v>0</v>
      </c>
      <c r="G34">
        <f>E1_ekstrak_dengan_sampel[[#This Row],[Column6]]-E1_ekstrak_tanpa_sampel[[#This Row],[Column6]]</f>
        <v>0</v>
      </c>
      <c r="H34">
        <f>E1_ekstrak_dengan_sampel[[#This Row],[Column7]]-E1_ekstrak_tanpa_sampel[[#This Row],[Column7]]</f>
        <v>-9.999999999999995E-3</v>
      </c>
      <c r="I34">
        <f>E1_ekstrak_dengan_sampel[[#This Row],[Column8]]-E1_ekstrak_tanpa_sampel[[#This Row],[Column8]]</f>
        <v>0</v>
      </c>
      <c r="J34">
        <f>E1_ekstrak_dengan_sampel[[#This Row],[Column9]]-E1_ekstrak_tanpa_sampel[[#This Row],[Column9]]</f>
        <v>0</v>
      </c>
    </row>
    <row r="35" spans="2:10" x14ac:dyDescent="0.25">
      <c r="B35">
        <f>E1_ekstrak_dengan_sampel[[#This Row],[Column1]]-E1_ekstrak_tanpa_sampel[[#This Row],[Column1]]</f>
        <v>0</v>
      </c>
      <c r="C35">
        <f>E1_ekstrak_dengan_sampel[[#This Row],[Column2]]-E1_ekstrak_tanpa_sampel[[#This Row],[Column2]]</f>
        <v>-1.0000000000000009E-2</v>
      </c>
      <c r="D35">
        <f>E1_ekstrak_dengan_sampel[[#This Row],[Column3]]-E1_ekstrak_tanpa_sampel[[#This Row],[Column3]]</f>
        <v>-1.0000000000000009E-2</v>
      </c>
      <c r="E35">
        <f>E1_ekstrak_dengan_sampel[[#This Row],[Column4]]-E1_ekstrak_tanpa_sampel[[#This Row],[Column4]]</f>
        <v>-1.0000000000000009E-2</v>
      </c>
      <c r="F35">
        <f>E1_ekstrak_dengan_sampel[[#This Row],[Column5]]-E1_ekstrak_tanpa_sampel[[#This Row],[Column5]]</f>
        <v>0</v>
      </c>
      <c r="G35">
        <f>E1_ekstrak_dengan_sampel[[#This Row],[Column6]]-E1_ekstrak_tanpa_sampel[[#This Row],[Column6]]</f>
        <v>0</v>
      </c>
      <c r="H35">
        <f>E1_ekstrak_dengan_sampel[[#This Row],[Column7]]-E1_ekstrak_tanpa_sampel[[#This Row],[Column7]]</f>
        <v>-9.999999999999995E-3</v>
      </c>
      <c r="I35">
        <f>E1_ekstrak_dengan_sampel[[#This Row],[Column8]]-E1_ekstrak_tanpa_sampel[[#This Row],[Column8]]</f>
        <v>0</v>
      </c>
      <c r="J35">
        <f>E1_ekstrak_dengan_sampel[[#This Row],[Column9]]-E1_ekstrak_tanpa_sampel[[#This Row],[Column9]]</f>
        <v>0</v>
      </c>
    </row>
    <row r="36" spans="2:10" x14ac:dyDescent="0.25">
      <c r="B36">
        <f>E1_ekstrak_dengan_sampel[[#This Row],[Column1]]-E1_ekstrak_tanpa_sampel[[#This Row],[Column1]]</f>
        <v>0</v>
      </c>
      <c r="C36">
        <f>E1_ekstrak_dengan_sampel[[#This Row],[Column2]]-E1_ekstrak_tanpa_sampel[[#This Row],[Column2]]</f>
        <v>-1.0000000000000009E-2</v>
      </c>
      <c r="D36">
        <f>E1_ekstrak_dengan_sampel[[#This Row],[Column3]]-E1_ekstrak_tanpa_sampel[[#This Row],[Column3]]</f>
        <v>-1.0000000000000009E-2</v>
      </c>
      <c r="E36">
        <f>E1_ekstrak_dengan_sampel[[#This Row],[Column4]]-E1_ekstrak_tanpa_sampel[[#This Row],[Column4]]</f>
        <v>-1.0000000000000009E-2</v>
      </c>
      <c r="F36">
        <f>E1_ekstrak_dengan_sampel[[#This Row],[Column5]]-E1_ekstrak_tanpa_sampel[[#This Row],[Column5]]</f>
        <v>0</v>
      </c>
      <c r="G36">
        <f>E1_ekstrak_dengan_sampel[[#This Row],[Column6]]-E1_ekstrak_tanpa_sampel[[#This Row],[Column6]]</f>
        <v>0</v>
      </c>
      <c r="H36">
        <f>E1_ekstrak_dengan_sampel[[#This Row],[Column7]]-E1_ekstrak_tanpa_sampel[[#This Row],[Column7]]</f>
        <v>-9.999999999999995E-3</v>
      </c>
      <c r="I36">
        <f>E1_ekstrak_dengan_sampel[[#This Row],[Column8]]-E1_ekstrak_tanpa_sampel[[#This Row],[Column8]]</f>
        <v>0</v>
      </c>
      <c r="J36">
        <f>E1_ekstrak_dengan_sampel[[#This Row],[Column9]]-E1_ekstrak_tanpa_sampel[[#This Row],[Column9]]</f>
        <v>0</v>
      </c>
    </row>
    <row r="37" spans="2:10" x14ac:dyDescent="0.25">
      <c r="B37">
        <f>E1_ekstrak_dengan_sampel[[#This Row],[Column1]]-E1_ekstrak_tanpa_sampel[[#This Row],[Column1]]</f>
        <v>0</v>
      </c>
      <c r="C37">
        <f>E1_ekstrak_dengan_sampel[[#This Row],[Column2]]-E1_ekstrak_tanpa_sampel[[#This Row],[Column2]]</f>
        <v>-1.0000000000000009E-2</v>
      </c>
      <c r="D37">
        <f>E1_ekstrak_dengan_sampel[[#This Row],[Column3]]-E1_ekstrak_tanpa_sampel[[#This Row],[Column3]]</f>
        <v>-1.0000000000000009E-2</v>
      </c>
      <c r="E37">
        <f>E1_ekstrak_dengan_sampel[[#This Row],[Column4]]-E1_ekstrak_tanpa_sampel[[#This Row],[Column4]]</f>
        <v>-2.0000000000000004E-2</v>
      </c>
      <c r="F37">
        <f>E1_ekstrak_dengan_sampel[[#This Row],[Column5]]-E1_ekstrak_tanpa_sampel[[#This Row],[Column5]]</f>
        <v>0</v>
      </c>
      <c r="G37">
        <f>E1_ekstrak_dengan_sampel[[#This Row],[Column6]]-E1_ekstrak_tanpa_sampel[[#This Row],[Column6]]</f>
        <v>0</v>
      </c>
      <c r="H37">
        <f>E1_ekstrak_dengan_sampel[[#This Row],[Column7]]-E1_ekstrak_tanpa_sampel[[#This Row],[Column7]]</f>
        <v>-9.999999999999995E-3</v>
      </c>
      <c r="I37">
        <f>E1_ekstrak_dengan_sampel[[#This Row],[Column8]]-E1_ekstrak_tanpa_sampel[[#This Row],[Column8]]</f>
        <v>0</v>
      </c>
      <c r="J37">
        <f>E1_ekstrak_dengan_sampel[[#This Row],[Column9]]-E1_ekstrak_tanpa_sampel[[#This Row],[Column9]]</f>
        <v>0</v>
      </c>
    </row>
    <row r="38" spans="2:10" x14ac:dyDescent="0.25">
      <c r="B38">
        <f>E1_ekstrak_dengan_sampel[[#This Row],[Column1]]-E1_ekstrak_tanpa_sampel[[#This Row],[Column1]]</f>
        <v>0</v>
      </c>
      <c r="C38">
        <f>E1_ekstrak_dengan_sampel[[#This Row],[Column2]]-E1_ekstrak_tanpa_sampel[[#This Row],[Column2]]</f>
        <v>-1.0000000000000009E-2</v>
      </c>
      <c r="D38">
        <f>E1_ekstrak_dengan_sampel[[#This Row],[Column3]]-E1_ekstrak_tanpa_sampel[[#This Row],[Column3]]</f>
        <v>0</v>
      </c>
      <c r="E38">
        <f>E1_ekstrak_dengan_sampel[[#This Row],[Column4]]-E1_ekstrak_tanpa_sampel[[#This Row],[Column4]]</f>
        <v>-1.0000000000000009E-2</v>
      </c>
      <c r="F38">
        <f>E1_ekstrak_dengan_sampel[[#This Row],[Column5]]-E1_ekstrak_tanpa_sampel[[#This Row],[Column5]]</f>
        <v>0</v>
      </c>
      <c r="G38">
        <f>E1_ekstrak_dengan_sampel[[#This Row],[Column6]]-E1_ekstrak_tanpa_sampel[[#This Row],[Column6]]</f>
        <v>0</v>
      </c>
      <c r="H38">
        <f>E1_ekstrak_dengan_sampel[[#This Row],[Column7]]-E1_ekstrak_tanpa_sampel[[#This Row],[Column7]]</f>
        <v>-9.999999999999995E-3</v>
      </c>
      <c r="I38">
        <f>E1_ekstrak_dengan_sampel[[#This Row],[Column8]]-E1_ekstrak_tanpa_sampel[[#This Row],[Column8]]</f>
        <v>0</v>
      </c>
      <c r="J38">
        <f>E1_ekstrak_dengan_sampel[[#This Row],[Column9]]-E1_ekstrak_tanpa_sampel[[#This Row],[Column9]]</f>
        <v>0</v>
      </c>
    </row>
    <row r="39" spans="2:10" x14ac:dyDescent="0.25">
      <c r="B39">
        <f>E1_ekstrak_dengan_sampel[[#This Row],[Column1]]-E1_ekstrak_tanpa_sampel[[#This Row],[Column1]]</f>
        <v>0</v>
      </c>
      <c r="C39">
        <f>E1_ekstrak_dengan_sampel[[#This Row],[Column2]]-E1_ekstrak_tanpa_sampel[[#This Row],[Column2]]</f>
        <v>-1.0000000000000009E-2</v>
      </c>
      <c r="D39">
        <f>E1_ekstrak_dengan_sampel[[#This Row],[Column3]]-E1_ekstrak_tanpa_sampel[[#This Row],[Column3]]</f>
        <v>-2.0000000000000018E-2</v>
      </c>
      <c r="E39">
        <f>E1_ekstrak_dengan_sampel[[#This Row],[Column4]]-E1_ekstrak_tanpa_sampel[[#This Row],[Column4]]</f>
        <v>-2.0000000000000004E-2</v>
      </c>
      <c r="F39">
        <f>E1_ekstrak_dengan_sampel[[#This Row],[Column5]]-E1_ekstrak_tanpa_sampel[[#This Row],[Column5]]</f>
        <v>9.999999999999995E-3</v>
      </c>
      <c r="G39">
        <f>E1_ekstrak_dengan_sampel[[#This Row],[Column6]]-E1_ekstrak_tanpa_sampel[[#This Row],[Column6]]</f>
        <v>0</v>
      </c>
      <c r="H39">
        <f>E1_ekstrak_dengan_sampel[[#This Row],[Column7]]-E1_ekstrak_tanpa_sampel[[#This Row],[Column7]]</f>
        <v>-9.999999999999995E-3</v>
      </c>
      <c r="I39">
        <f>E1_ekstrak_dengan_sampel[[#This Row],[Column8]]-E1_ekstrak_tanpa_sampel[[#This Row],[Column8]]</f>
        <v>0</v>
      </c>
      <c r="J39">
        <f>E1_ekstrak_dengan_sampel[[#This Row],[Column9]]-E1_ekstrak_tanpa_sampel[[#This Row],[Column9]]</f>
        <v>0</v>
      </c>
    </row>
    <row r="40" spans="2:10" x14ac:dyDescent="0.25">
      <c r="B40">
        <f>E1_ekstrak_dengan_sampel[[#This Row],[Column1]]-E1_ekstrak_tanpa_sampel[[#This Row],[Column1]]</f>
        <v>0</v>
      </c>
      <c r="C40">
        <f>E1_ekstrak_dengan_sampel[[#This Row],[Column2]]-E1_ekstrak_tanpa_sampel[[#This Row],[Column2]]</f>
        <v>-1.0000000000000009E-2</v>
      </c>
      <c r="D40">
        <f>E1_ekstrak_dengan_sampel[[#This Row],[Column3]]-E1_ekstrak_tanpa_sampel[[#This Row],[Column3]]</f>
        <v>0</v>
      </c>
      <c r="E40">
        <f>E1_ekstrak_dengan_sampel[[#This Row],[Column4]]-E1_ekstrak_tanpa_sampel[[#This Row],[Column4]]</f>
        <v>-1.0000000000000009E-2</v>
      </c>
      <c r="F40">
        <f>E1_ekstrak_dengan_sampel[[#This Row],[Column5]]-E1_ekstrak_tanpa_sampel[[#This Row],[Column5]]</f>
        <v>0</v>
      </c>
      <c r="G40">
        <f>E1_ekstrak_dengan_sampel[[#This Row],[Column6]]-E1_ekstrak_tanpa_sampel[[#This Row],[Column6]]</f>
        <v>0</v>
      </c>
      <c r="H40">
        <f>E1_ekstrak_dengan_sampel[[#This Row],[Column7]]-E1_ekstrak_tanpa_sampel[[#This Row],[Column7]]</f>
        <v>-9.999999999999995E-3</v>
      </c>
      <c r="I40">
        <f>E1_ekstrak_dengan_sampel[[#This Row],[Column8]]-E1_ekstrak_tanpa_sampel[[#This Row],[Column8]]</f>
        <v>0</v>
      </c>
      <c r="J40">
        <f>E1_ekstrak_dengan_sampel[[#This Row],[Column9]]-E1_ekstrak_tanpa_sampel[[#This Row],[Column9]]</f>
        <v>0</v>
      </c>
    </row>
    <row r="41" spans="2:10" x14ac:dyDescent="0.25">
      <c r="B41">
        <f>E1_ekstrak_dengan_sampel[[#This Row],[Column1]]-E1_ekstrak_tanpa_sampel[[#This Row],[Column1]]</f>
        <v>0</v>
      </c>
      <c r="C41">
        <f>E1_ekstrak_dengan_sampel[[#This Row],[Column2]]-E1_ekstrak_tanpa_sampel[[#This Row],[Column2]]</f>
        <v>-1.0000000000000009E-2</v>
      </c>
      <c r="D41">
        <f>E1_ekstrak_dengan_sampel[[#This Row],[Column3]]-E1_ekstrak_tanpa_sampel[[#This Row],[Column3]]</f>
        <v>-1.0000000000000009E-2</v>
      </c>
      <c r="E41">
        <f>E1_ekstrak_dengan_sampel[[#This Row],[Column4]]-E1_ekstrak_tanpa_sampel[[#This Row],[Column4]]</f>
        <v>-2.0000000000000004E-2</v>
      </c>
      <c r="F41">
        <f>E1_ekstrak_dengan_sampel[[#This Row],[Column5]]-E1_ekstrak_tanpa_sampel[[#This Row],[Column5]]</f>
        <v>0</v>
      </c>
      <c r="G41">
        <f>E1_ekstrak_dengan_sampel[[#This Row],[Column6]]-E1_ekstrak_tanpa_sampel[[#This Row],[Column6]]</f>
        <v>9.9999999999999985E-3</v>
      </c>
      <c r="H41">
        <f>E1_ekstrak_dengan_sampel[[#This Row],[Column7]]-E1_ekstrak_tanpa_sampel[[#This Row],[Column7]]</f>
        <v>-9.999999999999995E-3</v>
      </c>
      <c r="I41">
        <f>E1_ekstrak_dengan_sampel[[#This Row],[Column8]]-E1_ekstrak_tanpa_sampel[[#This Row],[Column8]]</f>
        <v>0</v>
      </c>
      <c r="J41">
        <f>E1_ekstrak_dengan_sampel[[#This Row],[Column9]]-E1_ekstrak_tanpa_sampel[[#This Row],[Column9]]</f>
        <v>0</v>
      </c>
    </row>
    <row r="42" spans="2:10" x14ac:dyDescent="0.25">
      <c r="B42">
        <f>E1_ekstrak_dengan_sampel[[#This Row],[Column1]]-E1_ekstrak_tanpa_sampel[[#This Row],[Column1]]</f>
        <v>0</v>
      </c>
      <c r="C42">
        <f>E1_ekstrak_dengan_sampel[[#This Row],[Column2]]-E1_ekstrak_tanpa_sampel[[#This Row],[Column2]]</f>
        <v>-1.0000000000000009E-2</v>
      </c>
      <c r="D42">
        <f>E1_ekstrak_dengan_sampel[[#This Row],[Column3]]-E1_ekstrak_tanpa_sampel[[#This Row],[Column3]]</f>
        <v>0</v>
      </c>
      <c r="E42">
        <f>E1_ekstrak_dengan_sampel[[#This Row],[Column4]]-E1_ekstrak_tanpa_sampel[[#This Row],[Column4]]</f>
        <v>-1.0000000000000009E-2</v>
      </c>
      <c r="F42">
        <f>E1_ekstrak_dengan_sampel[[#This Row],[Column5]]-E1_ekstrak_tanpa_sampel[[#This Row],[Column5]]</f>
        <v>0</v>
      </c>
      <c r="G42">
        <f>E1_ekstrak_dengan_sampel[[#This Row],[Column6]]-E1_ekstrak_tanpa_sampel[[#This Row],[Column6]]</f>
        <v>0</v>
      </c>
      <c r="H42">
        <f>E1_ekstrak_dengan_sampel[[#This Row],[Column7]]-E1_ekstrak_tanpa_sampel[[#This Row],[Column7]]</f>
        <v>-9.999999999999995E-3</v>
      </c>
      <c r="I42">
        <f>E1_ekstrak_dengan_sampel[[#This Row],[Column8]]-E1_ekstrak_tanpa_sampel[[#This Row],[Column8]]</f>
        <v>-1.0000000000000002E-2</v>
      </c>
      <c r="J42">
        <f>E1_ekstrak_dengan_sampel[[#This Row],[Column9]]-E1_ekstrak_tanpa_sampel[[#This Row],[Column9]]</f>
        <v>0</v>
      </c>
    </row>
    <row r="43" spans="2:10" x14ac:dyDescent="0.25">
      <c r="B43">
        <f>E1_ekstrak_dengan_sampel[[#This Row],[Column1]]-E1_ekstrak_tanpa_sampel[[#This Row],[Column1]]</f>
        <v>0</v>
      </c>
      <c r="C43">
        <f>E1_ekstrak_dengan_sampel[[#This Row],[Column2]]-E1_ekstrak_tanpa_sampel[[#This Row],[Column2]]</f>
        <v>-1.0000000000000009E-2</v>
      </c>
      <c r="D43">
        <f>E1_ekstrak_dengan_sampel[[#This Row],[Column3]]-E1_ekstrak_tanpa_sampel[[#This Row],[Column3]]</f>
        <v>-1.0000000000000009E-2</v>
      </c>
      <c r="E43">
        <f>E1_ekstrak_dengan_sampel[[#This Row],[Column4]]-E1_ekstrak_tanpa_sampel[[#This Row],[Column4]]</f>
        <v>-2.0000000000000004E-2</v>
      </c>
      <c r="F43">
        <f>E1_ekstrak_dengan_sampel[[#This Row],[Column5]]-E1_ekstrak_tanpa_sampel[[#This Row],[Column5]]</f>
        <v>0</v>
      </c>
      <c r="G43">
        <f>E1_ekstrak_dengan_sampel[[#This Row],[Column6]]-E1_ekstrak_tanpa_sampel[[#This Row],[Column6]]</f>
        <v>0</v>
      </c>
      <c r="H43">
        <f>E1_ekstrak_dengan_sampel[[#This Row],[Column7]]-E1_ekstrak_tanpa_sampel[[#This Row],[Column7]]</f>
        <v>-9.999999999999995E-3</v>
      </c>
      <c r="I43">
        <f>E1_ekstrak_dengan_sampel[[#This Row],[Column8]]-E1_ekstrak_tanpa_sampel[[#This Row],[Column8]]</f>
        <v>0</v>
      </c>
      <c r="J43">
        <f>E1_ekstrak_dengan_sampel[[#This Row],[Column9]]-E1_ekstrak_tanpa_sampel[[#This Row],[Column9]]</f>
        <v>0</v>
      </c>
    </row>
    <row r="44" spans="2:10" x14ac:dyDescent="0.25">
      <c r="B44">
        <f>E1_ekstrak_dengan_sampel[[#This Row],[Column1]]-E1_ekstrak_tanpa_sampel[[#This Row],[Column1]]</f>
        <v>0</v>
      </c>
      <c r="C44">
        <f>E1_ekstrak_dengan_sampel[[#This Row],[Column2]]-E1_ekstrak_tanpa_sampel[[#This Row],[Column2]]</f>
        <v>-1.0000000000000009E-2</v>
      </c>
      <c r="D44">
        <f>E1_ekstrak_dengan_sampel[[#This Row],[Column3]]-E1_ekstrak_tanpa_sampel[[#This Row],[Column3]]</f>
        <v>-1.0000000000000009E-2</v>
      </c>
      <c r="E44">
        <f>E1_ekstrak_dengan_sampel[[#This Row],[Column4]]-E1_ekstrak_tanpa_sampel[[#This Row],[Column4]]</f>
        <v>-1.0000000000000009E-2</v>
      </c>
      <c r="F44">
        <f>E1_ekstrak_dengan_sampel[[#This Row],[Column5]]-E1_ekstrak_tanpa_sampel[[#This Row],[Column5]]</f>
        <v>0</v>
      </c>
      <c r="G44">
        <f>E1_ekstrak_dengan_sampel[[#This Row],[Column6]]-E1_ekstrak_tanpa_sampel[[#This Row],[Column6]]</f>
        <v>0</v>
      </c>
      <c r="H44">
        <f>E1_ekstrak_dengan_sampel[[#This Row],[Column7]]-E1_ekstrak_tanpa_sampel[[#This Row],[Column7]]</f>
        <v>-9.999999999999995E-3</v>
      </c>
      <c r="I44">
        <f>E1_ekstrak_dengan_sampel[[#This Row],[Column8]]-E1_ekstrak_tanpa_sampel[[#This Row],[Column8]]</f>
        <v>-1.0000000000000002E-2</v>
      </c>
      <c r="J44">
        <f>E1_ekstrak_dengan_sampel[[#This Row],[Column9]]-E1_ekstrak_tanpa_sampel[[#This Row],[Column9]]</f>
        <v>0</v>
      </c>
    </row>
    <row r="45" spans="2:10" x14ac:dyDescent="0.25">
      <c r="B45">
        <f>E1_ekstrak_dengan_sampel[[#This Row],[Column1]]-E1_ekstrak_tanpa_sampel[[#This Row],[Column1]]</f>
        <v>0</v>
      </c>
      <c r="C45">
        <f>E1_ekstrak_dengan_sampel[[#This Row],[Column2]]-E1_ekstrak_tanpa_sampel[[#This Row],[Column2]]</f>
        <v>-1.0000000000000009E-2</v>
      </c>
      <c r="D45">
        <f>E1_ekstrak_dengan_sampel[[#This Row],[Column3]]-E1_ekstrak_tanpa_sampel[[#This Row],[Column3]]</f>
        <v>-1.0000000000000009E-2</v>
      </c>
      <c r="E45">
        <f>E1_ekstrak_dengan_sampel[[#This Row],[Column4]]-E1_ekstrak_tanpa_sampel[[#This Row],[Column4]]</f>
        <v>-1.0000000000000009E-2</v>
      </c>
      <c r="F45">
        <f>E1_ekstrak_dengan_sampel[[#This Row],[Column5]]-E1_ekstrak_tanpa_sampel[[#This Row],[Column5]]</f>
        <v>0</v>
      </c>
      <c r="G45">
        <f>E1_ekstrak_dengan_sampel[[#This Row],[Column6]]-E1_ekstrak_tanpa_sampel[[#This Row],[Column6]]</f>
        <v>0</v>
      </c>
      <c r="H45">
        <f>E1_ekstrak_dengan_sampel[[#This Row],[Column7]]-E1_ekstrak_tanpa_sampel[[#This Row],[Column7]]</f>
        <v>-9.999999999999995E-3</v>
      </c>
      <c r="I45">
        <f>E1_ekstrak_dengan_sampel[[#This Row],[Column8]]-E1_ekstrak_tanpa_sampel[[#This Row],[Column8]]</f>
        <v>0</v>
      </c>
      <c r="J45">
        <f>E1_ekstrak_dengan_sampel[[#This Row],[Column9]]-E1_ekstrak_tanpa_sampel[[#This Row],[Column9]]</f>
        <v>0</v>
      </c>
    </row>
    <row r="46" spans="2:10" x14ac:dyDescent="0.25">
      <c r="B46">
        <f>E1_ekstrak_dengan_sampel[[#This Row],[Column1]]-E1_ekstrak_tanpa_sampel[[#This Row],[Column1]]</f>
        <v>0</v>
      </c>
      <c r="C46">
        <f>E1_ekstrak_dengan_sampel[[#This Row],[Column2]]-E1_ekstrak_tanpa_sampel[[#This Row],[Column2]]</f>
        <v>-1.0000000000000009E-2</v>
      </c>
      <c r="D46">
        <f>E1_ekstrak_dengan_sampel[[#This Row],[Column3]]-E1_ekstrak_tanpa_sampel[[#This Row],[Column3]]</f>
        <v>-1.0000000000000009E-2</v>
      </c>
      <c r="E46">
        <f>E1_ekstrak_dengan_sampel[[#This Row],[Column4]]-E1_ekstrak_tanpa_sampel[[#This Row],[Column4]]</f>
        <v>-1.0000000000000009E-2</v>
      </c>
      <c r="F46">
        <f>E1_ekstrak_dengan_sampel[[#This Row],[Column5]]-E1_ekstrak_tanpa_sampel[[#This Row],[Column5]]</f>
        <v>0</v>
      </c>
      <c r="G46">
        <f>E1_ekstrak_dengan_sampel[[#This Row],[Column6]]-E1_ekstrak_tanpa_sampel[[#This Row],[Column6]]</f>
        <v>0</v>
      </c>
      <c r="H46">
        <f>E1_ekstrak_dengan_sampel[[#This Row],[Column7]]-E1_ekstrak_tanpa_sampel[[#This Row],[Column7]]</f>
        <v>-9.999999999999995E-3</v>
      </c>
      <c r="I46">
        <f>E1_ekstrak_dengan_sampel[[#This Row],[Column8]]-E1_ekstrak_tanpa_sampel[[#This Row],[Column8]]</f>
        <v>0</v>
      </c>
      <c r="J46">
        <f>E1_ekstrak_dengan_sampel[[#This Row],[Column9]]-E1_ekstrak_tanpa_sampel[[#This Row],[Column9]]</f>
        <v>0</v>
      </c>
    </row>
    <row r="47" spans="2:10" x14ac:dyDescent="0.25">
      <c r="B47">
        <f>E1_ekstrak_dengan_sampel[[#This Row],[Column1]]-E1_ekstrak_tanpa_sampel[[#This Row],[Column1]]</f>
        <v>0</v>
      </c>
      <c r="C47">
        <f>E1_ekstrak_dengan_sampel[[#This Row],[Column2]]-E1_ekstrak_tanpa_sampel[[#This Row],[Column2]]</f>
        <v>-1.0000000000000009E-2</v>
      </c>
      <c r="D47">
        <f>E1_ekstrak_dengan_sampel[[#This Row],[Column3]]-E1_ekstrak_tanpa_sampel[[#This Row],[Column3]]</f>
        <v>-1.0000000000000009E-2</v>
      </c>
      <c r="E47">
        <f>E1_ekstrak_dengan_sampel[[#This Row],[Column4]]-E1_ekstrak_tanpa_sampel[[#This Row],[Column4]]</f>
        <v>-2.0000000000000004E-2</v>
      </c>
      <c r="F47">
        <f>E1_ekstrak_dengan_sampel[[#This Row],[Column5]]-E1_ekstrak_tanpa_sampel[[#This Row],[Column5]]</f>
        <v>-9.999999999999995E-3</v>
      </c>
      <c r="G47">
        <f>E1_ekstrak_dengan_sampel[[#This Row],[Column6]]-E1_ekstrak_tanpa_sampel[[#This Row],[Column6]]</f>
        <v>0</v>
      </c>
      <c r="H47">
        <f>E1_ekstrak_dengan_sampel[[#This Row],[Column7]]-E1_ekstrak_tanpa_sampel[[#This Row],[Column7]]</f>
        <v>-9.999999999999995E-3</v>
      </c>
      <c r="I47">
        <f>E1_ekstrak_dengan_sampel[[#This Row],[Column8]]-E1_ekstrak_tanpa_sampel[[#This Row],[Column8]]</f>
        <v>0</v>
      </c>
      <c r="J47">
        <f>E1_ekstrak_dengan_sampel[[#This Row],[Column9]]-E1_ekstrak_tanpa_sampel[[#This Row],[Column9]]</f>
        <v>0</v>
      </c>
    </row>
    <row r="48" spans="2:10" x14ac:dyDescent="0.25">
      <c r="B48">
        <f>E1_ekstrak_dengan_sampel[[#This Row],[Column1]]-E1_ekstrak_tanpa_sampel[[#This Row],[Column1]]</f>
        <v>0</v>
      </c>
      <c r="C48">
        <f>E1_ekstrak_dengan_sampel[[#This Row],[Column2]]-E1_ekstrak_tanpa_sampel[[#This Row],[Column2]]</f>
        <v>-1.0000000000000009E-2</v>
      </c>
      <c r="D48">
        <f>E1_ekstrak_dengan_sampel[[#This Row],[Column3]]-E1_ekstrak_tanpa_sampel[[#This Row],[Column3]]</f>
        <v>0</v>
      </c>
      <c r="E48">
        <f>E1_ekstrak_dengan_sampel[[#This Row],[Column4]]-E1_ekstrak_tanpa_sampel[[#This Row],[Column4]]</f>
        <v>-2.0000000000000004E-2</v>
      </c>
      <c r="F48">
        <f>E1_ekstrak_dengan_sampel[[#This Row],[Column5]]-E1_ekstrak_tanpa_sampel[[#This Row],[Column5]]</f>
        <v>0</v>
      </c>
      <c r="G48">
        <f>E1_ekstrak_dengan_sampel[[#This Row],[Column6]]-E1_ekstrak_tanpa_sampel[[#This Row],[Column6]]</f>
        <v>0</v>
      </c>
      <c r="H48">
        <f>E1_ekstrak_dengan_sampel[[#This Row],[Column7]]-E1_ekstrak_tanpa_sampel[[#This Row],[Column7]]</f>
        <v>-9.999999999999995E-3</v>
      </c>
      <c r="I48">
        <f>E1_ekstrak_dengan_sampel[[#This Row],[Column8]]-E1_ekstrak_tanpa_sampel[[#This Row],[Column8]]</f>
        <v>0</v>
      </c>
      <c r="J48">
        <f>E1_ekstrak_dengan_sampel[[#This Row],[Column9]]-E1_ekstrak_tanpa_sampel[[#This Row],[Column9]]</f>
        <v>0</v>
      </c>
    </row>
    <row r="49" spans="2:10" x14ac:dyDescent="0.25">
      <c r="B49">
        <f>E1_ekstrak_dengan_sampel[[#This Row],[Column1]]-E1_ekstrak_tanpa_sampel[[#This Row],[Column1]]</f>
        <v>0</v>
      </c>
      <c r="C49">
        <f>E1_ekstrak_dengan_sampel[[#This Row],[Column2]]-E1_ekstrak_tanpa_sampel[[#This Row],[Column2]]</f>
        <v>-1.0000000000000009E-2</v>
      </c>
      <c r="D49">
        <f>E1_ekstrak_dengan_sampel[[#This Row],[Column3]]-E1_ekstrak_tanpa_sampel[[#This Row],[Column3]]</f>
        <v>-1.0000000000000009E-2</v>
      </c>
      <c r="E49">
        <f>E1_ekstrak_dengan_sampel[[#This Row],[Column4]]-E1_ekstrak_tanpa_sampel[[#This Row],[Column4]]</f>
        <v>-1.0000000000000009E-2</v>
      </c>
      <c r="F49">
        <f>E1_ekstrak_dengan_sampel[[#This Row],[Column5]]-E1_ekstrak_tanpa_sampel[[#This Row],[Column5]]</f>
        <v>0</v>
      </c>
      <c r="G49">
        <f>E1_ekstrak_dengan_sampel[[#This Row],[Column6]]-E1_ekstrak_tanpa_sampel[[#This Row],[Column6]]</f>
        <v>0</v>
      </c>
      <c r="H49">
        <f>E1_ekstrak_dengan_sampel[[#This Row],[Column7]]-E1_ekstrak_tanpa_sampel[[#This Row],[Column7]]</f>
        <v>-9.999999999999995E-3</v>
      </c>
      <c r="I49">
        <f>E1_ekstrak_dengan_sampel[[#This Row],[Column8]]-E1_ekstrak_tanpa_sampel[[#This Row],[Column8]]</f>
        <v>0</v>
      </c>
      <c r="J49">
        <f>E1_ekstrak_dengan_sampel[[#This Row],[Column9]]-E1_ekstrak_tanpa_sampel[[#This Row],[Column9]]</f>
        <v>0</v>
      </c>
    </row>
    <row r="50" spans="2:10" x14ac:dyDescent="0.25">
      <c r="B50">
        <f>E1_ekstrak_dengan_sampel[[#This Row],[Column1]]-E1_ekstrak_tanpa_sampel[[#This Row],[Column1]]</f>
        <v>0</v>
      </c>
      <c r="C50">
        <f>E1_ekstrak_dengan_sampel[[#This Row],[Column2]]-E1_ekstrak_tanpa_sampel[[#This Row],[Column2]]</f>
        <v>-1.0000000000000009E-2</v>
      </c>
      <c r="D50">
        <f>E1_ekstrak_dengan_sampel[[#This Row],[Column3]]-E1_ekstrak_tanpa_sampel[[#This Row],[Column3]]</f>
        <v>-1.0000000000000009E-2</v>
      </c>
      <c r="E50">
        <f>E1_ekstrak_dengan_sampel[[#This Row],[Column4]]-E1_ekstrak_tanpa_sampel[[#This Row],[Column4]]</f>
        <v>-2.0000000000000004E-2</v>
      </c>
      <c r="F50">
        <f>E1_ekstrak_dengan_sampel[[#This Row],[Column5]]-E1_ekstrak_tanpa_sampel[[#This Row],[Column5]]</f>
        <v>0</v>
      </c>
      <c r="G50">
        <f>E1_ekstrak_dengan_sampel[[#This Row],[Column6]]-E1_ekstrak_tanpa_sampel[[#This Row],[Column6]]</f>
        <v>0</v>
      </c>
      <c r="H50">
        <f>E1_ekstrak_dengan_sampel[[#This Row],[Column7]]-E1_ekstrak_tanpa_sampel[[#This Row],[Column7]]</f>
        <v>-9.999999999999995E-3</v>
      </c>
      <c r="I50">
        <f>E1_ekstrak_dengan_sampel[[#This Row],[Column8]]-E1_ekstrak_tanpa_sampel[[#This Row],[Column8]]</f>
        <v>0</v>
      </c>
      <c r="J50">
        <f>E1_ekstrak_dengan_sampel[[#This Row],[Column9]]-E1_ekstrak_tanpa_sampel[[#This Row],[Column9]]</f>
        <v>0</v>
      </c>
    </row>
    <row r="51" spans="2:10" x14ac:dyDescent="0.25">
      <c r="B51">
        <f>E1_ekstrak_dengan_sampel[[#This Row],[Column1]]-E1_ekstrak_tanpa_sampel[[#This Row],[Column1]]</f>
        <v>0</v>
      </c>
      <c r="C51">
        <f>E1_ekstrak_dengan_sampel[[#This Row],[Column2]]-E1_ekstrak_tanpa_sampel[[#This Row],[Column2]]</f>
        <v>-1.0000000000000009E-2</v>
      </c>
      <c r="D51">
        <f>E1_ekstrak_dengan_sampel[[#This Row],[Column3]]-E1_ekstrak_tanpa_sampel[[#This Row],[Column3]]</f>
        <v>-1.0000000000000009E-2</v>
      </c>
      <c r="E51">
        <f>E1_ekstrak_dengan_sampel[[#This Row],[Column4]]-E1_ekstrak_tanpa_sampel[[#This Row],[Column4]]</f>
        <v>-1.0000000000000009E-2</v>
      </c>
      <c r="F51">
        <f>E1_ekstrak_dengan_sampel[[#This Row],[Column5]]-E1_ekstrak_tanpa_sampel[[#This Row],[Column5]]</f>
        <v>0</v>
      </c>
      <c r="G51">
        <f>E1_ekstrak_dengan_sampel[[#This Row],[Column6]]-E1_ekstrak_tanpa_sampel[[#This Row],[Column6]]</f>
        <v>0</v>
      </c>
      <c r="H51">
        <f>E1_ekstrak_dengan_sampel[[#This Row],[Column7]]-E1_ekstrak_tanpa_sampel[[#This Row],[Column7]]</f>
        <v>-9.999999999999995E-3</v>
      </c>
      <c r="I51">
        <f>E1_ekstrak_dengan_sampel[[#This Row],[Column8]]-E1_ekstrak_tanpa_sampel[[#This Row],[Column8]]</f>
        <v>-1.0000000000000002E-2</v>
      </c>
      <c r="J51">
        <f>E1_ekstrak_dengan_sampel[[#This Row],[Column9]]-E1_ekstrak_tanpa_sampel[[#This Row],[Column9]]</f>
        <v>0</v>
      </c>
    </row>
    <row r="52" spans="2:10" x14ac:dyDescent="0.25">
      <c r="B52">
        <f>E1_ekstrak_dengan_sampel[[#This Row],[Column1]]-E1_ekstrak_tanpa_sampel[[#This Row],[Column1]]</f>
        <v>0</v>
      </c>
      <c r="C52">
        <f>E1_ekstrak_dengan_sampel[[#This Row],[Column2]]-E1_ekstrak_tanpa_sampel[[#This Row],[Column2]]</f>
        <v>-1.0000000000000009E-2</v>
      </c>
      <c r="D52">
        <f>E1_ekstrak_dengan_sampel[[#This Row],[Column3]]-E1_ekstrak_tanpa_sampel[[#This Row],[Column3]]</f>
        <v>0</v>
      </c>
      <c r="E52">
        <f>E1_ekstrak_dengan_sampel[[#This Row],[Column4]]-E1_ekstrak_tanpa_sampel[[#This Row],[Column4]]</f>
        <v>-1.0000000000000009E-2</v>
      </c>
      <c r="F52">
        <f>E1_ekstrak_dengan_sampel[[#This Row],[Column5]]-E1_ekstrak_tanpa_sampel[[#This Row],[Column5]]</f>
        <v>0</v>
      </c>
      <c r="G52">
        <f>E1_ekstrak_dengan_sampel[[#This Row],[Column6]]-E1_ekstrak_tanpa_sampel[[#This Row],[Column6]]</f>
        <v>0</v>
      </c>
      <c r="H52">
        <f>E1_ekstrak_dengan_sampel[[#This Row],[Column7]]-E1_ekstrak_tanpa_sampel[[#This Row],[Column7]]</f>
        <v>-9.999999999999995E-3</v>
      </c>
      <c r="I52">
        <f>E1_ekstrak_dengan_sampel[[#This Row],[Column8]]-E1_ekstrak_tanpa_sampel[[#This Row],[Column8]]</f>
        <v>0</v>
      </c>
      <c r="J52">
        <f>E1_ekstrak_dengan_sampel[[#This Row],[Column9]]-E1_ekstrak_tanpa_sampel[[#This Row],[Column9]]</f>
        <v>0</v>
      </c>
    </row>
    <row r="53" spans="2:10" x14ac:dyDescent="0.25">
      <c r="B53">
        <f>E1_ekstrak_dengan_sampel[[#This Row],[Column1]]-E1_ekstrak_tanpa_sampel[[#This Row],[Column1]]</f>
        <v>0</v>
      </c>
      <c r="C53">
        <f>E1_ekstrak_dengan_sampel[[#This Row],[Column2]]-E1_ekstrak_tanpa_sampel[[#This Row],[Column2]]</f>
        <v>-1.0000000000000009E-2</v>
      </c>
      <c r="D53">
        <f>E1_ekstrak_dengan_sampel[[#This Row],[Column3]]-E1_ekstrak_tanpa_sampel[[#This Row],[Column3]]</f>
        <v>-1.0000000000000009E-2</v>
      </c>
      <c r="E53">
        <f>E1_ekstrak_dengan_sampel[[#This Row],[Column4]]-E1_ekstrak_tanpa_sampel[[#This Row],[Column4]]</f>
        <v>-1.0000000000000009E-2</v>
      </c>
      <c r="F53">
        <f>E1_ekstrak_dengan_sampel[[#This Row],[Column5]]-E1_ekstrak_tanpa_sampel[[#This Row],[Column5]]</f>
        <v>0</v>
      </c>
      <c r="G53">
        <f>E1_ekstrak_dengan_sampel[[#This Row],[Column6]]-E1_ekstrak_tanpa_sampel[[#This Row],[Column6]]</f>
        <v>0</v>
      </c>
      <c r="H53">
        <f>E1_ekstrak_dengan_sampel[[#This Row],[Column7]]-E1_ekstrak_tanpa_sampel[[#This Row],[Column7]]</f>
        <v>-9.999999999999995E-3</v>
      </c>
      <c r="I53">
        <f>E1_ekstrak_dengan_sampel[[#This Row],[Column8]]-E1_ekstrak_tanpa_sampel[[#This Row],[Column8]]</f>
        <v>0</v>
      </c>
      <c r="J53">
        <f>E1_ekstrak_dengan_sampel[[#This Row],[Column9]]-E1_ekstrak_tanpa_sampel[[#This Row],[Column9]]</f>
        <v>0</v>
      </c>
    </row>
    <row r="54" spans="2:10" x14ac:dyDescent="0.25">
      <c r="B54">
        <f>E1_ekstrak_dengan_sampel[[#This Row],[Column1]]-E1_ekstrak_tanpa_sampel[[#This Row],[Column1]]</f>
        <v>0</v>
      </c>
      <c r="C54">
        <f>E1_ekstrak_dengan_sampel[[#This Row],[Column2]]-E1_ekstrak_tanpa_sampel[[#This Row],[Column2]]</f>
        <v>-1.0000000000000009E-2</v>
      </c>
      <c r="D54">
        <f>E1_ekstrak_dengan_sampel[[#This Row],[Column3]]-E1_ekstrak_tanpa_sampel[[#This Row],[Column3]]</f>
        <v>-1.0000000000000009E-2</v>
      </c>
      <c r="E54">
        <f>E1_ekstrak_dengan_sampel[[#This Row],[Column4]]-E1_ekstrak_tanpa_sampel[[#This Row],[Column4]]</f>
        <v>-2.0000000000000004E-2</v>
      </c>
      <c r="F54">
        <f>E1_ekstrak_dengan_sampel[[#This Row],[Column5]]-E1_ekstrak_tanpa_sampel[[#This Row],[Column5]]</f>
        <v>0</v>
      </c>
      <c r="G54">
        <f>E1_ekstrak_dengan_sampel[[#This Row],[Column6]]-E1_ekstrak_tanpa_sampel[[#This Row],[Column6]]</f>
        <v>0</v>
      </c>
      <c r="H54">
        <f>E1_ekstrak_dengan_sampel[[#This Row],[Column7]]-E1_ekstrak_tanpa_sampel[[#This Row],[Column7]]</f>
        <v>0</v>
      </c>
      <c r="I54">
        <f>E1_ekstrak_dengan_sampel[[#This Row],[Column8]]-E1_ekstrak_tanpa_sampel[[#This Row],[Column8]]</f>
        <v>0</v>
      </c>
      <c r="J54">
        <f>E1_ekstrak_dengan_sampel[[#This Row],[Column9]]-E1_ekstrak_tanpa_sampel[[#This Row],[Column9]]</f>
        <v>0</v>
      </c>
    </row>
    <row r="55" spans="2:10" x14ac:dyDescent="0.25">
      <c r="B55">
        <f>E1_ekstrak_dengan_sampel[[#This Row],[Column1]]-E1_ekstrak_tanpa_sampel[[#This Row],[Column1]]</f>
        <v>0</v>
      </c>
      <c r="C55">
        <f>E1_ekstrak_dengan_sampel[[#This Row],[Column2]]-E1_ekstrak_tanpa_sampel[[#This Row],[Column2]]</f>
        <v>-1.0000000000000009E-2</v>
      </c>
      <c r="D55">
        <f>E1_ekstrak_dengan_sampel[[#This Row],[Column3]]-E1_ekstrak_tanpa_sampel[[#This Row],[Column3]]</f>
        <v>0</v>
      </c>
      <c r="E55">
        <f>E1_ekstrak_dengan_sampel[[#This Row],[Column4]]-E1_ekstrak_tanpa_sampel[[#This Row],[Column4]]</f>
        <v>-2.0000000000000004E-2</v>
      </c>
      <c r="F55">
        <f>E1_ekstrak_dengan_sampel[[#This Row],[Column5]]-E1_ekstrak_tanpa_sampel[[#This Row],[Column5]]</f>
        <v>0</v>
      </c>
      <c r="G55">
        <f>E1_ekstrak_dengan_sampel[[#This Row],[Column6]]-E1_ekstrak_tanpa_sampel[[#This Row],[Column6]]</f>
        <v>0</v>
      </c>
      <c r="H55">
        <f>E1_ekstrak_dengan_sampel[[#This Row],[Column7]]-E1_ekstrak_tanpa_sampel[[#This Row],[Column7]]</f>
        <v>-9.999999999999995E-3</v>
      </c>
      <c r="I55">
        <f>E1_ekstrak_dengan_sampel[[#This Row],[Column8]]-E1_ekstrak_tanpa_sampel[[#This Row],[Column8]]</f>
        <v>0</v>
      </c>
      <c r="J55">
        <f>E1_ekstrak_dengan_sampel[[#This Row],[Column9]]-E1_ekstrak_tanpa_sampel[[#This Row],[Column9]]</f>
        <v>0</v>
      </c>
    </row>
    <row r="56" spans="2:10" x14ac:dyDescent="0.25">
      <c r="B56">
        <f>E1_ekstrak_dengan_sampel[[#This Row],[Column1]]-E1_ekstrak_tanpa_sampel[[#This Row],[Column1]]</f>
        <v>0</v>
      </c>
      <c r="C56">
        <f>E1_ekstrak_dengan_sampel[[#This Row],[Column2]]-E1_ekstrak_tanpa_sampel[[#This Row],[Column2]]</f>
        <v>-1.0000000000000009E-2</v>
      </c>
      <c r="D56">
        <f>E1_ekstrak_dengan_sampel[[#This Row],[Column3]]-E1_ekstrak_tanpa_sampel[[#This Row],[Column3]]</f>
        <v>0</v>
      </c>
      <c r="E56">
        <f>E1_ekstrak_dengan_sampel[[#This Row],[Column4]]-E1_ekstrak_tanpa_sampel[[#This Row],[Column4]]</f>
        <v>-1.0000000000000009E-2</v>
      </c>
      <c r="F56">
        <f>E1_ekstrak_dengan_sampel[[#This Row],[Column5]]-E1_ekstrak_tanpa_sampel[[#This Row],[Column5]]</f>
        <v>0</v>
      </c>
      <c r="G56">
        <f>E1_ekstrak_dengan_sampel[[#This Row],[Column6]]-E1_ekstrak_tanpa_sampel[[#This Row],[Column6]]</f>
        <v>0</v>
      </c>
      <c r="H56">
        <f>E1_ekstrak_dengan_sampel[[#This Row],[Column7]]-E1_ekstrak_tanpa_sampel[[#This Row],[Column7]]</f>
        <v>-9.999999999999995E-3</v>
      </c>
      <c r="I56">
        <f>E1_ekstrak_dengan_sampel[[#This Row],[Column8]]-E1_ekstrak_tanpa_sampel[[#This Row],[Column8]]</f>
        <v>0</v>
      </c>
      <c r="J56">
        <f>E1_ekstrak_dengan_sampel[[#This Row],[Column9]]-E1_ekstrak_tanpa_sampel[[#This Row],[Column9]]</f>
        <v>0</v>
      </c>
    </row>
    <row r="57" spans="2:10" x14ac:dyDescent="0.25">
      <c r="B57">
        <f>E1_ekstrak_dengan_sampel[[#This Row],[Column1]]-E1_ekstrak_tanpa_sampel[[#This Row],[Column1]]</f>
        <v>0</v>
      </c>
      <c r="C57">
        <f>E1_ekstrak_dengan_sampel[[#This Row],[Column2]]-E1_ekstrak_tanpa_sampel[[#This Row],[Column2]]</f>
        <v>-1.999999999999999E-2</v>
      </c>
      <c r="D57">
        <f>E1_ekstrak_dengan_sampel[[#This Row],[Column3]]-E1_ekstrak_tanpa_sampel[[#This Row],[Column3]]</f>
        <v>0</v>
      </c>
      <c r="E57">
        <f>E1_ekstrak_dengan_sampel[[#This Row],[Column4]]-E1_ekstrak_tanpa_sampel[[#This Row],[Column4]]</f>
        <v>-2.0000000000000004E-2</v>
      </c>
      <c r="F57">
        <f>E1_ekstrak_dengan_sampel[[#This Row],[Column5]]-E1_ekstrak_tanpa_sampel[[#This Row],[Column5]]</f>
        <v>0</v>
      </c>
      <c r="G57">
        <f>E1_ekstrak_dengan_sampel[[#This Row],[Column6]]-E1_ekstrak_tanpa_sampel[[#This Row],[Column6]]</f>
        <v>0</v>
      </c>
      <c r="H57">
        <f>E1_ekstrak_dengan_sampel[[#This Row],[Column7]]-E1_ekstrak_tanpa_sampel[[#This Row],[Column7]]</f>
        <v>-9.999999999999995E-3</v>
      </c>
      <c r="I57">
        <f>E1_ekstrak_dengan_sampel[[#This Row],[Column8]]-E1_ekstrak_tanpa_sampel[[#This Row],[Column8]]</f>
        <v>0</v>
      </c>
      <c r="J57">
        <f>E1_ekstrak_dengan_sampel[[#This Row],[Column9]]-E1_ekstrak_tanpa_sampel[[#This Row],[Column9]]</f>
        <v>0</v>
      </c>
    </row>
    <row r="58" spans="2:10" x14ac:dyDescent="0.25">
      <c r="B58">
        <f>E1_ekstrak_dengan_sampel[[#This Row],[Column1]]-E1_ekstrak_tanpa_sampel[[#This Row],[Column1]]</f>
        <v>0</v>
      </c>
      <c r="C58">
        <f>E1_ekstrak_dengan_sampel[[#This Row],[Column2]]-E1_ekstrak_tanpa_sampel[[#This Row],[Column2]]</f>
        <v>-1.0000000000000009E-2</v>
      </c>
      <c r="D58">
        <f>E1_ekstrak_dengan_sampel[[#This Row],[Column3]]-E1_ekstrak_tanpa_sampel[[#This Row],[Column3]]</f>
        <v>-1.0000000000000009E-2</v>
      </c>
      <c r="E58">
        <f>E1_ekstrak_dengan_sampel[[#This Row],[Column4]]-E1_ekstrak_tanpa_sampel[[#This Row],[Column4]]</f>
        <v>-1.0000000000000009E-2</v>
      </c>
      <c r="F58">
        <f>E1_ekstrak_dengan_sampel[[#This Row],[Column5]]-E1_ekstrak_tanpa_sampel[[#This Row],[Column5]]</f>
        <v>0</v>
      </c>
      <c r="G58">
        <f>E1_ekstrak_dengan_sampel[[#This Row],[Column6]]-E1_ekstrak_tanpa_sampel[[#This Row],[Column6]]</f>
        <v>0</v>
      </c>
      <c r="H58">
        <f>E1_ekstrak_dengan_sampel[[#This Row],[Column7]]-E1_ekstrak_tanpa_sampel[[#This Row],[Column7]]</f>
        <v>-9.999999999999995E-3</v>
      </c>
      <c r="I58">
        <f>E1_ekstrak_dengan_sampel[[#This Row],[Column8]]-E1_ekstrak_tanpa_sampel[[#This Row],[Column8]]</f>
        <v>0</v>
      </c>
      <c r="J58">
        <f>E1_ekstrak_dengan_sampel[[#This Row],[Column9]]-E1_ekstrak_tanpa_sampel[[#This Row],[Column9]]</f>
        <v>0</v>
      </c>
    </row>
    <row r="59" spans="2:10" x14ac:dyDescent="0.25">
      <c r="B59">
        <f>E1_ekstrak_dengan_sampel[[#This Row],[Column1]]-E1_ekstrak_tanpa_sampel[[#This Row],[Column1]]</f>
        <v>0</v>
      </c>
      <c r="C59">
        <f>E1_ekstrak_dengan_sampel[[#This Row],[Column2]]-E1_ekstrak_tanpa_sampel[[#This Row],[Column2]]</f>
        <v>-1.0000000000000009E-2</v>
      </c>
      <c r="D59">
        <f>E1_ekstrak_dengan_sampel[[#This Row],[Column3]]-E1_ekstrak_tanpa_sampel[[#This Row],[Column3]]</f>
        <v>-1.0000000000000009E-2</v>
      </c>
      <c r="E59">
        <f>E1_ekstrak_dengan_sampel[[#This Row],[Column4]]-E1_ekstrak_tanpa_sampel[[#This Row],[Column4]]</f>
        <v>-1.0000000000000009E-2</v>
      </c>
      <c r="F59">
        <f>E1_ekstrak_dengan_sampel[[#This Row],[Column5]]-E1_ekstrak_tanpa_sampel[[#This Row],[Column5]]</f>
        <v>0</v>
      </c>
      <c r="G59">
        <f>E1_ekstrak_dengan_sampel[[#This Row],[Column6]]-E1_ekstrak_tanpa_sampel[[#This Row],[Column6]]</f>
        <v>0</v>
      </c>
      <c r="H59">
        <f>E1_ekstrak_dengan_sampel[[#This Row],[Column7]]-E1_ekstrak_tanpa_sampel[[#This Row],[Column7]]</f>
        <v>-9.999999999999995E-3</v>
      </c>
      <c r="I59">
        <f>E1_ekstrak_dengan_sampel[[#This Row],[Column8]]-E1_ekstrak_tanpa_sampel[[#This Row],[Column8]]</f>
        <v>0</v>
      </c>
      <c r="J59">
        <f>E1_ekstrak_dengan_sampel[[#This Row],[Column9]]-E1_ekstrak_tanpa_sampel[[#This Row],[Column9]]</f>
        <v>0</v>
      </c>
    </row>
    <row r="60" spans="2:10" x14ac:dyDescent="0.25">
      <c r="B60">
        <f>E1_ekstrak_dengan_sampel[[#This Row],[Column1]]-E1_ekstrak_tanpa_sampel[[#This Row],[Column1]]</f>
        <v>0</v>
      </c>
      <c r="C60">
        <f>E1_ekstrak_dengan_sampel[[#This Row],[Column2]]-E1_ekstrak_tanpa_sampel[[#This Row],[Column2]]</f>
        <v>0</v>
      </c>
      <c r="D60">
        <f>E1_ekstrak_dengan_sampel[[#This Row],[Column3]]-E1_ekstrak_tanpa_sampel[[#This Row],[Column3]]</f>
        <v>0</v>
      </c>
      <c r="E60">
        <f>E1_ekstrak_dengan_sampel[[#This Row],[Column4]]-E1_ekstrak_tanpa_sampel[[#This Row],[Column4]]</f>
        <v>-1.0000000000000009E-2</v>
      </c>
      <c r="F60">
        <f>E1_ekstrak_dengan_sampel[[#This Row],[Column5]]-E1_ekstrak_tanpa_sampel[[#This Row],[Column5]]</f>
        <v>0</v>
      </c>
      <c r="G60">
        <f>E1_ekstrak_dengan_sampel[[#This Row],[Column6]]-E1_ekstrak_tanpa_sampel[[#This Row],[Column6]]</f>
        <v>0</v>
      </c>
      <c r="H60">
        <f>E1_ekstrak_dengan_sampel[[#This Row],[Column7]]-E1_ekstrak_tanpa_sampel[[#This Row],[Column7]]</f>
        <v>-9.999999999999995E-3</v>
      </c>
      <c r="I60">
        <f>E1_ekstrak_dengan_sampel[[#This Row],[Column8]]-E1_ekstrak_tanpa_sampel[[#This Row],[Column8]]</f>
        <v>0</v>
      </c>
      <c r="J60">
        <f>E1_ekstrak_dengan_sampel[[#This Row],[Column9]]-E1_ekstrak_tanpa_sampel[[#This Row],[Column9]]</f>
        <v>0</v>
      </c>
    </row>
    <row r="61" spans="2:10" x14ac:dyDescent="0.25">
      <c r="B61">
        <f>E1_ekstrak_dengan_sampel[[#This Row],[Column1]]-E1_ekstrak_tanpa_sampel[[#This Row],[Column1]]</f>
        <v>0</v>
      </c>
      <c r="C61">
        <f>E1_ekstrak_dengan_sampel[[#This Row],[Column2]]-E1_ekstrak_tanpa_sampel[[#This Row],[Column2]]</f>
        <v>-1.0000000000000009E-2</v>
      </c>
      <c r="D61">
        <f>E1_ekstrak_dengan_sampel[[#This Row],[Column3]]-E1_ekstrak_tanpa_sampel[[#This Row],[Column3]]</f>
        <v>0</v>
      </c>
      <c r="E61">
        <f>E1_ekstrak_dengan_sampel[[#This Row],[Column4]]-E1_ekstrak_tanpa_sampel[[#This Row],[Column4]]</f>
        <v>-1.0000000000000009E-2</v>
      </c>
      <c r="F61">
        <f>E1_ekstrak_dengan_sampel[[#This Row],[Column5]]-E1_ekstrak_tanpa_sampel[[#This Row],[Column5]]</f>
        <v>0</v>
      </c>
      <c r="G61">
        <f>E1_ekstrak_dengan_sampel[[#This Row],[Column6]]-E1_ekstrak_tanpa_sampel[[#This Row],[Column6]]</f>
        <v>0</v>
      </c>
      <c r="H61">
        <f>E1_ekstrak_dengan_sampel[[#This Row],[Column7]]-E1_ekstrak_tanpa_sampel[[#This Row],[Column7]]</f>
        <v>0</v>
      </c>
      <c r="I61">
        <f>E1_ekstrak_dengan_sampel[[#This Row],[Column8]]-E1_ekstrak_tanpa_sampel[[#This Row],[Column8]]</f>
        <v>0</v>
      </c>
      <c r="J61">
        <f>E1_ekstrak_dengan_sampel[[#This Row],[Column9]]-E1_ekstrak_tanpa_sampel[[#This Row],[Column9]]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4B10-8174-423F-BCBE-3EC3DB9ABDF0}">
  <dimension ref="B2:J61"/>
  <sheetViews>
    <sheetView topLeftCell="A40" workbookViewId="0">
      <selection activeCell="F9" sqref="F9"/>
    </sheetView>
  </sheetViews>
  <sheetFormatPr defaultRowHeight="15" x14ac:dyDescent="0.25"/>
  <sheetData>
    <row r="2" spans="2:10" x14ac:dyDescent="0.25">
      <c r="B2">
        <f>E2_ekstrak_dengan_sampel[[#This Row],[Column1]]-E2_ekstrak_tanpa_sampel[[#This Row],[Column1]]</f>
        <v>0</v>
      </c>
      <c r="C2">
        <f>E2_ekstrak_dengan_sampel[[#This Row],[Column2]]-E2_ekstrak_tanpa_sampel[[#This Row],[Column2]]</f>
        <v>1.999999999999999E-2</v>
      </c>
      <c r="D2">
        <f>E2_ekstrak_dengan_sampel[[#This Row],[Column3]]-E2_ekstrak_tanpa_sampel[[#This Row],[Column3]]</f>
        <v>-0.10000000000000009</v>
      </c>
      <c r="E2">
        <f>E2_ekstrak_dengan_sampel[[#This Row],[Column4]]-E2_ekstrak_tanpa_sampel[[#This Row],[Column4]]</f>
        <v>1.0000000000000009E-2</v>
      </c>
      <c r="F2">
        <f>E2_ekstrak_dengan_sampel[[#This Row],[Column5]]-E2_ekstrak_tanpa_sampel[[#This Row],[Column5]]</f>
        <v>0</v>
      </c>
      <c r="G2">
        <f>E2_ekstrak_dengan_sampel[[#This Row],[Column6]]-E2_ekstrak_tanpa_sampel[[#This Row],[Column6]]</f>
        <v>0</v>
      </c>
      <c r="H2">
        <f>E2_ekstrak_dengan_sampel[[#This Row],[Column7]]-E2_ekstrak_tanpa_sampel[[#This Row],[Column7]]</f>
        <v>0</v>
      </c>
      <c r="I2">
        <f>E2_ekstrak_dengan_sampel[[#This Row],[Column8]]-E2_ekstrak_tanpa_sampel[[#This Row],[Column8]]</f>
        <v>0</v>
      </c>
      <c r="J2">
        <f>E2_ekstrak_dengan_sampel[[#This Row],[Column9]]-E2_ekstrak_tanpa_sampel[[#This Row],[Column9]]</f>
        <v>0</v>
      </c>
    </row>
    <row r="3" spans="2:10" x14ac:dyDescent="0.25">
      <c r="B3">
        <f>E2_ekstrak_dengan_sampel[[#This Row],[Column1]]-E2_ekstrak_tanpa_sampel[[#This Row],[Column1]]</f>
        <v>0</v>
      </c>
      <c r="C3">
        <f>E2_ekstrak_dengan_sampel[[#This Row],[Column2]]-E2_ekstrak_tanpa_sampel[[#This Row],[Column2]]</f>
        <v>-1.0000000000000009E-2</v>
      </c>
      <c r="D3">
        <f>E2_ekstrak_dengan_sampel[[#This Row],[Column3]]-E2_ekstrak_tanpa_sampel[[#This Row],[Column3]]</f>
        <v>-9.000000000000008E-2</v>
      </c>
      <c r="E3">
        <f>E2_ekstrak_dengan_sampel[[#This Row],[Column4]]-E2_ekstrak_tanpa_sampel[[#This Row],[Column4]]</f>
        <v>1.0000000000000009E-2</v>
      </c>
      <c r="F3">
        <f>E2_ekstrak_dengan_sampel[[#This Row],[Column5]]-E2_ekstrak_tanpa_sampel[[#This Row],[Column5]]</f>
        <v>0</v>
      </c>
      <c r="G3">
        <f>E2_ekstrak_dengan_sampel[[#This Row],[Column6]]-E2_ekstrak_tanpa_sampel[[#This Row],[Column6]]</f>
        <v>0</v>
      </c>
      <c r="H3">
        <f>E2_ekstrak_dengan_sampel[[#This Row],[Column7]]-E2_ekstrak_tanpa_sampel[[#This Row],[Column7]]</f>
        <v>0</v>
      </c>
      <c r="I3">
        <f>E2_ekstrak_dengan_sampel[[#This Row],[Column8]]-E2_ekstrak_tanpa_sampel[[#This Row],[Column8]]</f>
        <v>0</v>
      </c>
      <c r="J3">
        <f>E2_ekstrak_dengan_sampel[[#This Row],[Column9]]-E2_ekstrak_tanpa_sampel[[#This Row],[Column9]]</f>
        <v>0</v>
      </c>
    </row>
    <row r="4" spans="2:10" x14ac:dyDescent="0.25">
      <c r="B4">
        <f>E2_ekstrak_dengan_sampel[[#This Row],[Column1]]-E2_ekstrak_tanpa_sampel[[#This Row],[Column1]]</f>
        <v>0</v>
      </c>
      <c r="C4">
        <f>E2_ekstrak_dengan_sampel[[#This Row],[Column2]]-E2_ekstrak_tanpa_sampel[[#This Row],[Column2]]</f>
        <v>-2.0000000000000004E-2</v>
      </c>
      <c r="D4">
        <f>E2_ekstrak_dengan_sampel[[#This Row],[Column3]]-E2_ekstrak_tanpa_sampel[[#This Row],[Column3]]</f>
        <v>-8.0000000000000071E-2</v>
      </c>
      <c r="E4">
        <f>E2_ekstrak_dengan_sampel[[#This Row],[Column4]]-E2_ekstrak_tanpa_sampel[[#This Row],[Column4]]</f>
        <v>1.0000000000000009E-2</v>
      </c>
      <c r="F4">
        <f>E2_ekstrak_dengan_sampel[[#This Row],[Column5]]-E2_ekstrak_tanpa_sampel[[#This Row],[Column5]]</f>
        <v>0</v>
      </c>
      <c r="G4">
        <f>E2_ekstrak_dengan_sampel[[#This Row],[Column6]]-E2_ekstrak_tanpa_sampel[[#This Row],[Column6]]</f>
        <v>0</v>
      </c>
      <c r="H4">
        <f>E2_ekstrak_dengan_sampel[[#This Row],[Column7]]-E2_ekstrak_tanpa_sampel[[#This Row],[Column7]]</f>
        <v>9.999999999999995E-3</v>
      </c>
      <c r="I4">
        <f>E2_ekstrak_dengan_sampel[[#This Row],[Column8]]-E2_ekstrak_tanpa_sampel[[#This Row],[Column8]]</f>
        <v>0</v>
      </c>
      <c r="J4">
        <f>E2_ekstrak_dengan_sampel[[#This Row],[Column9]]-E2_ekstrak_tanpa_sampel[[#This Row],[Column9]]</f>
        <v>0</v>
      </c>
    </row>
    <row r="5" spans="2:10" x14ac:dyDescent="0.25">
      <c r="B5">
        <f>E2_ekstrak_dengan_sampel[[#This Row],[Column1]]-E2_ekstrak_tanpa_sampel[[#This Row],[Column1]]</f>
        <v>0</v>
      </c>
      <c r="C5">
        <f>E2_ekstrak_dengan_sampel[[#This Row],[Column2]]-E2_ekstrak_tanpa_sampel[[#This Row],[Column2]]</f>
        <v>-1.0000000000000009E-2</v>
      </c>
      <c r="D5">
        <f>E2_ekstrak_dengan_sampel[[#This Row],[Column3]]-E2_ekstrak_tanpa_sampel[[#This Row],[Column3]]</f>
        <v>-8.0000000000000071E-2</v>
      </c>
      <c r="E5">
        <f>E2_ekstrak_dengan_sampel[[#This Row],[Column4]]-E2_ekstrak_tanpa_sampel[[#This Row],[Column4]]</f>
        <v>1.0000000000000009E-2</v>
      </c>
      <c r="F5">
        <f>E2_ekstrak_dengan_sampel[[#This Row],[Column5]]-E2_ekstrak_tanpa_sampel[[#This Row],[Column5]]</f>
        <v>0</v>
      </c>
      <c r="G5">
        <f>E2_ekstrak_dengan_sampel[[#This Row],[Column6]]-E2_ekstrak_tanpa_sampel[[#This Row],[Column6]]</f>
        <v>0</v>
      </c>
      <c r="H5">
        <f>E2_ekstrak_dengan_sampel[[#This Row],[Column7]]-E2_ekstrak_tanpa_sampel[[#This Row],[Column7]]</f>
        <v>9.999999999999995E-3</v>
      </c>
      <c r="I5">
        <f>E2_ekstrak_dengan_sampel[[#This Row],[Column8]]-E2_ekstrak_tanpa_sampel[[#This Row],[Column8]]</f>
        <v>0</v>
      </c>
      <c r="J5">
        <f>E2_ekstrak_dengan_sampel[[#This Row],[Column9]]-E2_ekstrak_tanpa_sampel[[#This Row],[Column9]]</f>
        <v>0</v>
      </c>
    </row>
    <row r="6" spans="2:10" x14ac:dyDescent="0.25">
      <c r="B6">
        <f>E2_ekstrak_dengan_sampel[[#This Row],[Column1]]-E2_ekstrak_tanpa_sampel[[#This Row],[Column1]]</f>
        <v>0</v>
      </c>
      <c r="C6">
        <f>E2_ekstrak_dengan_sampel[[#This Row],[Column2]]-E2_ekstrak_tanpa_sampel[[#This Row],[Column2]]</f>
        <v>-2.0000000000000004E-2</v>
      </c>
      <c r="D6">
        <f>E2_ekstrak_dengan_sampel[[#This Row],[Column3]]-E2_ekstrak_tanpa_sampel[[#This Row],[Column3]]</f>
        <v>-8.0000000000000071E-2</v>
      </c>
      <c r="E6">
        <f>E2_ekstrak_dengan_sampel[[#This Row],[Column4]]-E2_ekstrak_tanpa_sampel[[#This Row],[Column4]]</f>
        <v>1.0000000000000009E-2</v>
      </c>
      <c r="F6">
        <f>E2_ekstrak_dengan_sampel[[#This Row],[Column5]]-E2_ekstrak_tanpa_sampel[[#This Row],[Column5]]</f>
        <v>0</v>
      </c>
      <c r="G6">
        <f>E2_ekstrak_dengan_sampel[[#This Row],[Column6]]-E2_ekstrak_tanpa_sampel[[#This Row],[Column6]]</f>
        <v>0</v>
      </c>
      <c r="H6">
        <f>E2_ekstrak_dengan_sampel[[#This Row],[Column7]]-E2_ekstrak_tanpa_sampel[[#This Row],[Column7]]</f>
        <v>0</v>
      </c>
      <c r="I6">
        <f>E2_ekstrak_dengan_sampel[[#This Row],[Column8]]-E2_ekstrak_tanpa_sampel[[#This Row],[Column8]]</f>
        <v>0</v>
      </c>
      <c r="J6">
        <f>E2_ekstrak_dengan_sampel[[#This Row],[Column9]]-E2_ekstrak_tanpa_sampel[[#This Row],[Column9]]</f>
        <v>0</v>
      </c>
    </row>
    <row r="7" spans="2:10" x14ac:dyDescent="0.25">
      <c r="B7">
        <f>E2_ekstrak_dengan_sampel[[#This Row],[Column1]]-E2_ekstrak_tanpa_sampel[[#This Row],[Column1]]</f>
        <v>0</v>
      </c>
      <c r="C7">
        <f>E2_ekstrak_dengan_sampel[[#This Row],[Column2]]-E2_ekstrak_tanpa_sampel[[#This Row],[Column2]]</f>
        <v>-2.0000000000000004E-2</v>
      </c>
      <c r="D7">
        <f>E2_ekstrak_dengan_sampel[[#This Row],[Column3]]-E2_ekstrak_tanpa_sampel[[#This Row],[Column3]]</f>
        <v>-8.0000000000000071E-2</v>
      </c>
      <c r="E7">
        <f>E2_ekstrak_dengan_sampel[[#This Row],[Column4]]-E2_ekstrak_tanpa_sampel[[#This Row],[Column4]]</f>
        <v>1.0000000000000009E-2</v>
      </c>
      <c r="F7">
        <f>E2_ekstrak_dengan_sampel[[#This Row],[Column5]]-E2_ekstrak_tanpa_sampel[[#This Row],[Column5]]</f>
        <v>0</v>
      </c>
      <c r="G7">
        <f>E2_ekstrak_dengan_sampel[[#This Row],[Column6]]-E2_ekstrak_tanpa_sampel[[#This Row],[Column6]]</f>
        <v>0</v>
      </c>
      <c r="H7">
        <f>E2_ekstrak_dengan_sampel[[#This Row],[Column7]]-E2_ekstrak_tanpa_sampel[[#This Row],[Column7]]</f>
        <v>9.999999999999995E-3</v>
      </c>
      <c r="I7">
        <f>E2_ekstrak_dengan_sampel[[#This Row],[Column8]]-E2_ekstrak_tanpa_sampel[[#This Row],[Column8]]</f>
        <v>0</v>
      </c>
      <c r="J7">
        <f>E2_ekstrak_dengan_sampel[[#This Row],[Column9]]-E2_ekstrak_tanpa_sampel[[#This Row],[Column9]]</f>
        <v>0</v>
      </c>
    </row>
    <row r="8" spans="2:10" x14ac:dyDescent="0.25">
      <c r="B8">
        <f>E2_ekstrak_dengan_sampel[[#This Row],[Column1]]-E2_ekstrak_tanpa_sampel[[#This Row],[Column1]]</f>
        <v>0</v>
      </c>
      <c r="C8">
        <f>E2_ekstrak_dengan_sampel[[#This Row],[Column2]]-E2_ekstrak_tanpa_sampel[[#This Row],[Column2]]</f>
        <v>-2.0000000000000004E-2</v>
      </c>
      <c r="D8">
        <f>E2_ekstrak_dengan_sampel[[#This Row],[Column3]]-E2_ekstrak_tanpa_sampel[[#This Row],[Column3]]</f>
        <v>-8.0000000000000071E-2</v>
      </c>
      <c r="E8">
        <f>E2_ekstrak_dengan_sampel[[#This Row],[Column4]]-E2_ekstrak_tanpa_sampel[[#This Row],[Column4]]</f>
        <v>1.0000000000000009E-2</v>
      </c>
      <c r="F8">
        <f>E2_ekstrak_dengan_sampel[[#This Row],[Column5]]-E2_ekstrak_tanpa_sampel[[#This Row],[Column5]]</f>
        <v>0</v>
      </c>
      <c r="G8">
        <f>E2_ekstrak_dengan_sampel[[#This Row],[Column6]]-E2_ekstrak_tanpa_sampel[[#This Row],[Column6]]</f>
        <v>1.0000000000000002E-2</v>
      </c>
      <c r="H8">
        <f>E2_ekstrak_dengan_sampel[[#This Row],[Column7]]-E2_ekstrak_tanpa_sampel[[#This Row],[Column7]]</f>
        <v>0</v>
      </c>
      <c r="I8">
        <f>E2_ekstrak_dengan_sampel[[#This Row],[Column8]]-E2_ekstrak_tanpa_sampel[[#This Row],[Column8]]</f>
        <v>0</v>
      </c>
      <c r="J8">
        <f>E2_ekstrak_dengan_sampel[[#This Row],[Column9]]-E2_ekstrak_tanpa_sampel[[#This Row],[Column9]]</f>
        <v>0</v>
      </c>
    </row>
    <row r="9" spans="2:10" x14ac:dyDescent="0.25">
      <c r="B9">
        <f>E2_ekstrak_dengan_sampel[[#This Row],[Column1]]-E2_ekstrak_tanpa_sampel[[#This Row],[Column1]]</f>
        <v>0</v>
      </c>
      <c r="C9">
        <f>E2_ekstrak_dengan_sampel[[#This Row],[Column2]]-E2_ekstrak_tanpa_sampel[[#This Row],[Column2]]</f>
        <v>-2.0000000000000004E-2</v>
      </c>
      <c r="D9">
        <f>E2_ekstrak_dengan_sampel[[#This Row],[Column3]]-E2_ekstrak_tanpa_sampel[[#This Row],[Column3]]</f>
        <v>-9.000000000000008E-2</v>
      </c>
      <c r="E9">
        <f>E2_ekstrak_dengan_sampel[[#This Row],[Column4]]-E2_ekstrak_tanpa_sampel[[#This Row],[Column4]]</f>
        <v>1.0000000000000009E-2</v>
      </c>
      <c r="F9">
        <f>E2_ekstrak_dengan_sampel[[#This Row],[Column5]]-E2_ekstrak_tanpa_sampel[[#This Row],[Column5]]</f>
        <v>0</v>
      </c>
      <c r="G9">
        <f>E2_ekstrak_dengan_sampel[[#This Row],[Column6]]-E2_ekstrak_tanpa_sampel[[#This Row],[Column6]]</f>
        <v>0</v>
      </c>
      <c r="H9">
        <f>E2_ekstrak_dengan_sampel[[#This Row],[Column7]]-E2_ekstrak_tanpa_sampel[[#This Row],[Column7]]</f>
        <v>0</v>
      </c>
      <c r="I9">
        <f>E2_ekstrak_dengan_sampel[[#This Row],[Column8]]-E2_ekstrak_tanpa_sampel[[#This Row],[Column8]]</f>
        <v>0</v>
      </c>
      <c r="J9">
        <f>E2_ekstrak_dengan_sampel[[#This Row],[Column9]]-E2_ekstrak_tanpa_sampel[[#This Row],[Column9]]</f>
        <v>0</v>
      </c>
    </row>
    <row r="10" spans="2:10" x14ac:dyDescent="0.25">
      <c r="B10">
        <f>E2_ekstrak_dengan_sampel[[#This Row],[Column1]]-E2_ekstrak_tanpa_sampel[[#This Row],[Column1]]</f>
        <v>0</v>
      </c>
      <c r="C10">
        <f>E2_ekstrak_dengan_sampel[[#This Row],[Column2]]-E2_ekstrak_tanpa_sampel[[#This Row],[Column2]]</f>
        <v>-2.0000000000000004E-2</v>
      </c>
      <c r="D10">
        <f>E2_ekstrak_dengan_sampel[[#This Row],[Column3]]-E2_ekstrak_tanpa_sampel[[#This Row],[Column3]]</f>
        <v>-7.0000000000000062E-2</v>
      </c>
      <c r="E10">
        <f>E2_ekstrak_dengan_sampel[[#This Row],[Column4]]-E2_ekstrak_tanpa_sampel[[#This Row],[Column4]]</f>
        <v>1.0000000000000009E-2</v>
      </c>
      <c r="F10">
        <f>E2_ekstrak_dengan_sampel[[#This Row],[Column5]]-E2_ekstrak_tanpa_sampel[[#This Row],[Column5]]</f>
        <v>0</v>
      </c>
      <c r="G10">
        <f>E2_ekstrak_dengan_sampel[[#This Row],[Column6]]-E2_ekstrak_tanpa_sampel[[#This Row],[Column6]]</f>
        <v>0</v>
      </c>
      <c r="H10">
        <f>E2_ekstrak_dengan_sampel[[#This Row],[Column7]]-E2_ekstrak_tanpa_sampel[[#This Row],[Column7]]</f>
        <v>9.999999999999995E-3</v>
      </c>
      <c r="I10">
        <f>E2_ekstrak_dengan_sampel[[#This Row],[Column8]]-E2_ekstrak_tanpa_sampel[[#This Row],[Column8]]</f>
        <v>0</v>
      </c>
      <c r="J10">
        <f>E2_ekstrak_dengan_sampel[[#This Row],[Column9]]-E2_ekstrak_tanpa_sampel[[#This Row],[Column9]]</f>
        <v>0</v>
      </c>
    </row>
    <row r="11" spans="2:10" x14ac:dyDescent="0.25">
      <c r="B11">
        <f>E2_ekstrak_dengan_sampel[[#This Row],[Column1]]-E2_ekstrak_tanpa_sampel[[#This Row],[Column1]]</f>
        <v>0</v>
      </c>
      <c r="C11">
        <f>E2_ekstrak_dengan_sampel[[#This Row],[Column2]]-E2_ekstrak_tanpa_sampel[[#This Row],[Column2]]</f>
        <v>-2.0000000000000004E-2</v>
      </c>
      <c r="D11">
        <f>E2_ekstrak_dengan_sampel[[#This Row],[Column3]]-E2_ekstrak_tanpa_sampel[[#This Row],[Column3]]</f>
        <v>-7.0000000000000062E-2</v>
      </c>
      <c r="E11">
        <f>E2_ekstrak_dengan_sampel[[#This Row],[Column4]]-E2_ekstrak_tanpa_sampel[[#This Row],[Column4]]</f>
        <v>1.0000000000000009E-2</v>
      </c>
      <c r="F11">
        <f>E2_ekstrak_dengan_sampel[[#This Row],[Column5]]-E2_ekstrak_tanpa_sampel[[#This Row],[Column5]]</f>
        <v>0</v>
      </c>
      <c r="G11">
        <f>E2_ekstrak_dengan_sampel[[#This Row],[Column6]]-E2_ekstrak_tanpa_sampel[[#This Row],[Column6]]</f>
        <v>0</v>
      </c>
      <c r="H11">
        <f>E2_ekstrak_dengan_sampel[[#This Row],[Column7]]-E2_ekstrak_tanpa_sampel[[#This Row],[Column7]]</f>
        <v>0</v>
      </c>
      <c r="I11">
        <f>E2_ekstrak_dengan_sampel[[#This Row],[Column8]]-E2_ekstrak_tanpa_sampel[[#This Row],[Column8]]</f>
        <v>0</v>
      </c>
      <c r="J11">
        <f>E2_ekstrak_dengan_sampel[[#This Row],[Column9]]-E2_ekstrak_tanpa_sampel[[#This Row],[Column9]]</f>
        <v>0</v>
      </c>
    </row>
    <row r="12" spans="2:10" x14ac:dyDescent="0.25">
      <c r="B12">
        <f>E2_ekstrak_dengan_sampel[[#This Row],[Column1]]-E2_ekstrak_tanpa_sampel[[#This Row],[Column1]]</f>
        <v>0</v>
      </c>
      <c r="C12">
        <f>E2_ekstrak_dengan_sampel[[#This Row],[Column2]]-E2_ekstrak_tanpa_sampel[[#This Row],[Column2]]</f>
        <v>-2.0000000000000004E-2</v>
      </c>
      <c r="D12">
        <f>E2_ekstrak_dengan_sampel[[#This Row],[Column3]]-E2_ekstrak_tanpa_sampel[[#This Row],[Column3]]</f>
        <v>-8.0000000000000071E-2</v>
      </c>
      <c r="E12">
        <f>E2_ekstrak_dengan_sampel[[#This Row],[Column4]]-E2_ekstrak_tanpa_sampel[[#This Row],[Column4]]</f>
        <v>0</v>
      </c>
      <c r="F12">
        <f>E2_ekstrak_dengan_sampel[[#This Row],[Column5]]-E2_ekstrak_tanpa_sampel[[#This Row],[Column5]]</f>
        <v>0</v>
      </c>
      <c r="G12">
        <f>E2_ekstrak_dengan_sampel[[#This Row],[Column6]]-E2_ekstrak_tanpa_sampel[[#This Row],[Column6]]</f>
        <v>0</v>
      </c>
      <c r="H12">
        <f>E2_ekstrak_dengan_sampel[[#This Row],[Column7]]-E2_ekstrak_tanpa_sampel[[#This Row],[Column7]]</f>
        <v>0</v>
      </c>
      <c r="I12">
        <f>E2_ekstrak_dengan_sampel[[#This Row],[Column8]]-E2_ekstrak_tanpa_sampel[[#This Row],[Column8]]</f>
        <v>0</v>
      </c>
      <c r="J12">
        <f>E2_ekstrak_dengan_sampel[[#This Row],[Column9]]-E2_ekstrak_tanpa_sampel[[#This Row],[Column9]]</f>
        <v>0</v>
      </c>
    </row>
    <row r="13" spans="2:10" x14ac:dyDescent="0.25">
      <c r="B13">
        <f>E2_ekstrak_dengan_sampel[[#This Row],[Column1]]-E2_ekstrak_tanpa_sampel[[#This Row],[Column1]]</f>
        <v>0</v>
      </c>
      <c r="C13">
        <f>E2_ekstrak_dengan_sampel[[#This Row],[Column2]]-E2_ekstrak_tanpa_sampel[[#This Row],[Column2]]</f>
        <v>-2.0000000000000004E-2</v>
      </c>
      <c r="D13">
        <f>E2_ekstrak_dengan_sampel[[#This Row],[Column3]]-E2_ekstrak_tanpa_sampel[[#This Row],[Column3]]</f>
        <v>-7.0000000000000062E-2</v>
      </c>
      <c r="E13">
        <f>E2_ekstrak_dengan_sampel[[#This Row],[Column4]]-E2_ekstrak_tanpa_sampel[[#This Row],[Column4]]</f>
        <v>0</v>
      </c>
      <c r="F13">
        <f>E2_ekstrak_dengan_sampel[[#This Row],[Column5]]-E2_ekstrak_tanpa_sampel[[#This Row],[Column5]]</f>
        <v>0</v>
      </c>
      <c r="G13">
        <f>E2_ekstrak_dengan_sampel[[#This Row],[Column6]]-E2_ekstrak_tanpa_sampel[[#This Row],[Column6]]</f>
        <v>0</v>
      </c>
      <c r="H13">
        <f>E2_ekstrak_dengan_sampel[[#This Row],[Column7]]-E2_ekstrak_tanpa_sampel[[#This Row],[Column7]]</f>
        <v>0</v>
      </c>
      <c r="I13">
        <f>E2_ekstrak_dengan_sampel[[#This Row],[Column8]]-E2_ekstrak_tanpa_sampel[[#This Row],[Column8]]</f>
        <v>0</v>
      </c>
      <c r="J13">
        <f>E2_ekstrak_dengan_sampel[[#This Row],[Column9]]-E2_ekstrak_tanpa_sampel[[#This Row],[Column9]]</f>
        <v>0</v>
      </c>
    </row>
    <row r="14" spans="2:10" x14ac:dyDescent="0.25">
      <c r="B14">
        <f>E2_ekstrak_dengan_sampel[[#This Row],[Column1]]-E2_ekstrak_tanpa_sampel[[#This Row],[Column1]]</f>
        <v>0</v>
      </c>
      <c r="C14">
        <f>E2_ekstrak_dengan_sampel[[#This Row],[Column2]]-E2_ekstrak_tanpa_sampel[[#This Row],[Column2]]</f>
        <v>-1.0000000000000009E-2</v>
      </c>
      <c r="D14">
        <f>E2_ekstrak_dengan_sampel[[#This Row],[Column3]]-E2_ekstrak_tanpa_sampel[[#This Row],[Column3]]</f>
        <v>-7.0000000000000062E-2</v>
      </c>
      <c r="E14">
        <f>E2_ekstrak_dengan_sampel[[#This Row],[Column4]]-E2_ekstrak_tanpa_sampel[[#This Row],[Column4]]</f>
        <v>1.0000000000000009E-2</v>
      </c>
      <c r="F14">
        <f>E2_ekstrak_dengan_sampel[[#This Row],[Column5]]-E2_ekstrak_tanpa_sampel[[#This Row],[Column5]]</f>
        <v>0</v>
      </c>
      <c r="G14">
        <f>E2_ekstrak_dengan_sampel[[#This Row],[Column6]]-E2_ekstrak_tanpa_sampel[[#This Row],[Column6]]</f>
        <v>0</v>
      </c>
      <c r="H14">
        <f>E2_ekstrak_dengan_sampel[[#This Row],[Column7]]-E2_ekstrak_tanpa_sampel[[#This Row],[Column7]]</f>
        <v>9.999999999999995E-3</v>
      </c>
      <c r="I14">
        <f>E2_ekstrak_dengan_sampel[[#This Row],[Column8]]-E2_ekstrak_tanpa_sampel[[#This Row],[Column8]]</f>
        <v>0</v>
      </c>
      <c r="J14">
        <f>E2_ekstrak_dengan_sampel[[#This Row],[Column9]]-E2_ekstrak_tanpa_sampel[[#This Row],[Column9]]</f>
        <v>0</v>
      </c>
    </row>
    <row r="15" spans="2:10" x14ac:dyDescent="0.25">
      <c r="B15">
        <f>E2_ekstrak_dengan_sampel[[#This Row],[Column1]]-E2_ekstrak_tanpa_sampel[[#This Row],[Column1]]</f>
        <v>0</v>
      </c>
      <c r="C15">
        <f>E2_ekstrak_dengan_sampel[[#This Row],[Column2]]-E2_ekstrak_tanpa_sampel[[#This Row],[Column2]]</f>
        <v>-1.0000000000000009E-2</v>
      </c>
      <c r="D15">
        <f>E2_ekstrak_dengan_sampel[[#This Row],[Column3]]-E2_ekstrak_tanpa_sampel[[#This Row],[Column3]]</f>
        <v>-8.0000000000000071E-2</v>
      </c>
      <c r="E15">
        <f>E2_ekstrak_dengan_sampel[[#This Row],[Column4]]-E2_ekstrak_tanpa_sampel[[#This Row],[Column4]]</f>
        <v>1.0000000000000009E-2</v>
      </c>
      <c r="F15">
        <f>E2_ekstrak_dengan_sampel[[#This Row],[Column5]]-E2_ekstrak_tanpa_sampel[[#This Row],[Column5]]</f>
        <v>0</v>
      </c>
      <c r="G15">
        <f>E2_ekstrak_dengan_sampel[[#This Row],[Column6]]-E2_ekstrak_tanpa_sampel[[#This Row],[Column6]]</f>
        <v>0</v>
      </c>
      <c r="H15">
        <f>E2_ekstrak_dengan_sampel[[#This Row],[Column7]]-E2_ekstrak_tanpa_sampel[[#This Row],[Column7]]</f>
        <v>0</v>
      </c>
      <c r="I15">
        <f>E2_ekstrak_dengan_sampel[[#This Row],[Column8]]-E2_ekstrak_tanpa_sampel[[#This Row],[Column8]]</f>
        <v>0</v>
      </c>
      <c r="J15">
        <f>E2_ekstrak_dengan_sampel[[#This Row],[Column9]]-E2_ekstrak_tanpa_sampel[[#This Row],[Column9]]</f>
        <v>0</v>
      </c>
    </row>
    <row r="16" spans="2:10" x14ac:dyDescent="0.25">
      <c r="B16">
        <f>E2_ekstrak_dengan_sampel[[#This Row],[Column1]]-E2_ekstrak_tanpa_sampel[[#This Row],[Column1]]</f>
        <v>0</v>
      </c>
      <c r="C16">
        <f>E2_ekstrak_dengan_sampel[[#This Row],[Column2]]-E2_ekstrak_tanpa_sampel[[#This Row],[Column2]]</f>
        <v>-1.0000000000000009E-2</v>
      </c>
      <c r="D16">
        <f>E2_ekstrak_dengan_sampel[[#This Row],[Column3]]-E2_ekstrak_tanpa_sampel[[#This Row],[Column3]]</f>
        <v>-8.0000000000000071E-2</v>
      </c>
      <c r="E16">
        <f>E2_ekstrak_dengan_sampel[[#This Row],[Column4]]-E2_ekstrak_tanpa_sampel[[#This Row],[Column4]]</f>
        <v>0</v>
      </c>
      <c r="F16">
        <f>E2_ekstrak_dengan_sampel[[#This Row],[Column5]]-E2_ekstrak_tanpa_sampel[[#This Row],[Column5]]</f>
        <v>0</v>
      </c>
      <c r="G16">
        <f>E2_ekstrak_dengan_sampel[[#This Row],[Column6]]-E2_ekstrak_tanpa_sampel[[#This Row],[Column6]]</f>
        <v>0</v>
      </c>
      <c r="H16">
        <f>E2_ekstrak_dengan_sampel[[#This Row],[Column7]]-E2_ekstrak_tanpa_sampel[[#This Row],[Column7]]</f>
        <v>0</v>
      </c>
      <c r="I16">
        <f>E2_ekstrak_dengan_sampel[[#This Row],[Column8]]-E2_ekstrak_tanpa_sampel[[#This Row],[Column8]]</f>
        <v>0</v>
      </c>
      <c r="J16">
        <f>E2_ekstrak_dengan_sampel[[#This Row],[Column9]]-E2_ekstrak_tanpa_sampel[[#This Row],[Column9]]</f>
        <v>0</v>
      </c>
    </row>
    <row r="17" spans="2:10" x14ac:dyDescent="0.25">
      <c r="B17">
        <f>E2_ekstrak_dengan_sampel[[#This Row],[Column1]]-E2_ekstrak_tanpa_sampel[[#This Row],[Column1]]</f>
        <v>9.9999999999999811E-3</v>
      </c>
      <c r="C17">
        <f>E2_ekstrak_dengan_sampel[[#This Row],[Column2]]-E2_ekstrak_tanpa_sampel[[#This Row],[Column2]]</f>
        <v>-2.0000000000000018E-2</v>
      </c>
      <c r="D17">
        <f>E2_ekstrak_dengan_sampel[[#This Row],[Column3]]-E2_ekstrak_tanpa_sampel[[#This Row],[Column3]]</f>
        <v>-7.0000000000000062E-2</v>
      </c>
      <c r="E17">
        <f>E2_ekstrak_dengan_sampel[[#This Row],[Column4]]-E2_ekstrak_tanpa_sampel[[#This Row],[Column4]]</f>
        <v>1.0000000000000009E-2</v>
      </c>
      <c r="F17">
        <f>E2_ekstrak_dengan_sampel[[#This Row],[Column5]]-E2_ekstrak_tanpa_sampel[[#This Row],[Column5]]</f>
        <v>0</v>
      </c>
      <c r="G17">
        <f>E2_ekstrak_dengan_sampel[[#This Row],[Column6]]-E2_ekstrak_tanpa_sampel[[#This Row],[Column6]]</f>
        <v>0</v>
      </c>
      <c r="H17">
        <f>E2_ekstrak_dengan_sampel[[#This Row],[Column7]]-E2_ekstrak_tanpa_sampel[[#This Row],[Column7]]</f>
        <v>0</v>
      </c>
      <c r="I17">
        <f>E2_ekstrak_dengan_sampel[[#This Row],[Column8]]-E2_ekstrak_tanpa_sampel[[#This Row],[Column8]]</f>
        <v>0</v>
      </c>
      <c r="J17">
        <f>E2_ekstrak_dengan_sampel[[#This Row],[Column9]]-E2_ekstrak_tanpa_sampel[[#This Row],[Column9]]</f>
        <v>0</v>
      </c>
    </row>
    <row r="18" spans="2:10" x14ac:dyDescent="0.25">
      <c r="B18">
        <f>E2_ekstrak_dengan_sampel[[#This Row],[Column1]]-E2_ekstrak_tanpa_sampel[[#This Row],[Column1]]</f>
        <v>9.9999999999999811E-3</v>
      </c>
      <c r="C18">
        <f>E2_ekstrak_dengan_sampel[[#This Row],[Column2]]-E2_ekstrak_tanpa_sampel[[#This Row],[Column2]]</f>
        <v>-2.0000000000000018E-2</v>
      </c>
      <c r="D18">
        <f>E2_ekstrak_dengan_sampel[[#This Row],[Column3]]-E2_ekstrak_tanpa_sampel[[#This Row],[Column3]]</f>
        <v>-8.0000000000000071E-2</v>
      </c>
      <c r="E18">
        <f>E2_ekstrak_dengan_sampel[[#This Row],[Column4]]-E2_ekstrak_tanpa_sampel[[#This Row],[Column4]]</f>
        <v>1.0000000000000009E-2</v>
      </c>
      <c r="F18">
        <f>E2_ekstrak_dengan_sampel[[#This Row],[Column5]]-E2_ekstrak_tanpa_sampel[[#This Row],[Column5]]</f>
        <v>0</v>
      </c>
      <c r="G18">
        <f>E2_ekstrak_dengan_sampel[[#This Row],[Column6]]-E2_ekstrak_tanpa_sampel[[#This Row],[Column6]]</f>
        <v>0</v>
      </c>
      <c r="H18">
        <f>E2_ekstrak_dengan_sampel[[#This Row],[Column7]]-E2_ekstrak_tanpa_sampel[[#This Row],[Column7]]</f>
        <v>0</v>
      </c>
      <c r="I18">
        <f>E2_ekstrak_dengan_sampel[[#This Row],[Column8]]-E2_ekstrak_tanpa_sampel[[#This Row],[Column8]]</f>
        <v>0</v>
      </c>
      <c r="J18">
        <f>E2_ekstrak_dengan_sampel[[#This Row],[Column9]]-E2_ekstrak_tanpa_sampel[[#This Row],[Column9]]</f>
        <v>0</v>
      </c>
    </row>
    <row r="19" spans="2:10" x14ac:dyDescent="0.25">
      <c r="B19">
        <f>E2_ekstrak_dengan_sampel[[#This Row],[Column1]]-E2_ekstrak_tanpa_sampel[[#This Row],[Column1]]</f>
        <v>0</v>
      </c>
      <c r="C19">
        <f>E2_ekstrak_dengan_sampel[[#This Row],[Column2]]-E2_ekstrak_tanpa_sampel[[#This Row],[Column2]]</f>
        <v>0</v>
      </c>
      <c r="D19">
        <f>E2_ekstrak_dengan_sampel[[#This Row],[Column3]]-E2_ekstrak_tanpa_sampel[[#This Row],[Column3]]</f>
        <v>-7.0000000000000062E-2</v>
      </c>
      <c r="E19">
        <f>E2_ekstrak_dengan_sampel[[#This Row],[Column4]]-E2_ekstrak_tanpa_sampel[[#This Row],[Column4]]</f>
        <v>1.0000000000000009E-2</v>
      </c>
      <c r="F19">
        <f>E2_ekstrak_dengan_sampel[[#This Row],[Column5]]-E2_ekstrak_tanpa_sampel[[#This Row],[Column5]]</f>
        <v>0</v>
      </c>
      <c r="G19">
        <f>E2_ekstrak_dengan_sampel[[#This Row],[Column6]]-E2_ekstrak_tanpa_sampel[[#This Row],[Column6]]</f>
        <v>0</v>
      </c>
      <c r="H19">
        <f>E2_ekstrak_dengan_sampel[[#This Row],[Column7]]-E2_ekstrak_tanpa_sampel[[#This Row],[Column7]]</f>
        <v>0</v>
      </c>
      <c r="I19">
        <f>E2_ekstrak_dengan_sampel[[#This Row],[Column8]]-E2_ekstrak_tanpa_sampel[[#This Row],[Column8]]</f>
        <v>0</v>
      </c>
      <c r="J19">
        <f>E2_ekstrak_dengan_sampel[[#This Row],[Column9]]-E2_ekstrak_tanpa_sampel[[#This Row],[Column9]]</f>
        <v>0</v>
      </c>
    </row>
    <row r="20" spans="2:10" x14ac:dyDescent="0.25">
      <c r="B20">
        <f>E2_ekstrak_dengan_sampel[[#This Row],[Column1]]-E2_ekstrak_tanpa_sampel[[#This Row],[Column1]]</f>
        <v>0</v>
      </c>
      <c r="C20">
        <f>E2_ekstrak_dengan_sampel[[#This Row],[Column2]]-E2_ekstrak_tanpa_sampel[[#This Row],[Column2]]</f>
        <v>0</v>
      </c>
      <c r="D20">
        <f>E2_ekstrak_dengan_sampel[[#This Row],[Column3]]-E2_ekstrak_tanpa_sampel[[#This Row],[Column3]]</f>
        <v>-7.0000000000000062E-2</v>
      </c>
      <c r="E20">
        <f>E2_ekstrak_dengan_sampel[[#This Row],[Column4]]-E2_ekstrak_tanpa_sampel[[#This Row],[Column4]]</f>
        <v>0</v>
      </c>
      <c r="F20">
        <f>E2_ekstrak_dengan_sampel[[#This Row],[Column5]]-E2_ekstrak_tanpa_sampel[[#This Row],[Column5]]</f>
        <v>0</v>
      </c>
      <c r="G20">
        <f>E2_ekstrak_dengan_sampel[[#This Row],[Column6]]-E2_ekstrak_tanpa_sampel[[#This Row],[Column6]]</f>
        <v>0</v>
      </c>
      <c r="H20">
        <f>E2_ekstrak_dengan_sampel[[#This Row],[Column7]]-E2_ekstrak_tanpa_sampel[[#This Row],[Column7]]</f>
        <v>0</v>
      </c>
      <c r="I20">
        <f>E2_ekstrak_dengan_sampel[[#This Row],[Column8]]-E2_ekstrak_tanpa_sampel[[#This Row],[Column8]]</f>
        <v>0</v>
      </c>
      <c r="J20">
        <f>E2_ekstrak_dengan_sampel[[#This Row],[Column9]]-E2_ekstrak_tanpa_sampel[[#This Row],[Column9]]</f>
        <v>0</v>
      </c>
    </row>
    <row r="21" spans="2:10" x14ac:dyDescent="0.25">
      <c r="B21">
        <f>E2_ekstrak_dengan_sampel[[#This Row],[Column1]]-E2_ekstrak_tanpa_sampel[[#This Row],[Column1]]</f>
        <v>0</v>
      </c>
      <c r="C21">
        <f>E2_ekstrak_dengan_sampel[[#This Row],[Column2]]-E2_ekstrak_tanpa_sampel[[#This Row],[Column2]]</f>
        <v>0</v>
      </c>
      <c r="D21">
        <f>E2_ekstrak_dengan_sampel[[#This Row],[Column3]]-E2_ekstrak_tanpa_sampel[[#This Row],[Column3]]</f>
        <v>-8.0000000000000071E-2</v>
      </c>
      <c r="E21">
        <f>E2_ekstrak_dengan_sampel[[#This Row],[Column4]]-E2_ekstrak_tanpa_sampel[[#This Row],[Column4]]</f>
        <v>0</v>
      </c>
      <c r="F21">
        <f>E2_ekstrak_dengan_sampel[[#This Row],[Column5]]-E2_ekstrak_tanpa_sampel[[#This Row],[Column5]]</f>
        <v>0</v>
      </c>
      <c r="G21">
        <f>E2_ekstrak_dengan_sampel[[#This Row],[Column6]]-E2_ekstrak_tanpa_sampel[[#This Row],[Column6]]</f>
        <v>0</v>
      </c>
      <c r="H21">
        <f>E2_ekstrak_dengan_sampel[[#This Row],[Column7]]-E2_ekstrak_tanpa_sampel[[#This Row],[Column7]]</f>
        <v>0</v>
      </c>
      <c r="I21">
        <f>E2_ekstrak_dengan_sampel[[#This Row],[Column8]]-E2_ekstrak_tanpa_sampel[[#This Row],[Column8]]</f>
        <v>0</v>
      </c>
      <c r="J21">
        <f>E2_ekstrak_dengan_sampel[[#This Row],[Column9]]-E2_ekstrak_tanpa_sampel[[#This Row],[Column9]]</f>
        <v>0</v>
      </c>
    </row>
    <row r="22" spans="2:10" x14ac:dyDescent="0.25">
      <c r="B22">
        <f>E2_ekstrak_dengan_sampel[[#This Row],[Column1]]-E2_ekstrak_tanpa_sampel[[#This Row],[Column1]]</f>
        <v>0</v>
      </c>
      <c r="C22">
        <f>E2_ekstrak_dengan_sampel[[#This Row],[Column2]]-E2_ekstrak_tanpa_sampel[[#This Row],[Column2]]</f>
        <v>0</v>
      </c>
      <c r="D22">
        <f>E2_ekstrak_dengan_sampel[[#This Row],[Column3]]-E2_ekstrak_tanpa_sampel[[#This Row],[Column3]]</f>
        <v>-8.0000000000000071E-2</v>
      </c>
      <c r="E22">
        <f>E2_ekstrak_dengan_sampel[[#This Row],[Column4]]-E2_ekstrak_tanpa_sampel[[#This Row],[Column4]]</f>
        <v>1.0000000000000009E-2</v>
      </c>
      <c r="F22">
        <f>E2_ekstrak_dengan_sampel[[#This Row],[Column5]]-E2_ekstrak_tanpa_sampel[[#This Row],[Column5]]</f>
        <v>0</v>
      </c>
      <c r="G22">
        <f>E2_ekstrak_dengan_sampel[[#This Row],[Column6]]-E2_ekstrak_tanpa_sampel[[#This Row],[Column6]]</f>
        <v>0</v>
      </c>
      <c r="H22">
        <f>E2_ekstrak_dengan_sampel[[#This Row],[Column7]]-E2_ekstrak_tanpa_sampel[[#This Row],[Column7]]</f>
        <v>0</v>
      </c>
      <c r="I22">
        <f>E2_ekstrak_dengan_sampel[[#This Row],[Column8]]-E2_ekstrak_tanpa_sampel[[#This Row],[Column8]]</f>
        <v>0</v>
      </c>
      <c r="J22">
        <f>E2_ekstrak_dengan_sampel[[#This Row],[Column9]]-E2_ekstrak_tanpa_sampel[[#This Row],[Column9]]</f>
        <v>0</v>
      </c>
    </row>
    <row r="23" spans="2:10" x14ac:dyDescent="0.25">
      <c r="B23">
        <f>E2_ekstrak_dengan_sampel[[#This Row],[Column1]]-E2_ekstrak_tanpa_sampel[[#This Row],[Column1]]</f>
        <v>9.9999999999999811E-3</v>
      </c>
      <c r="C23">
        <f>E2_ekstrak_dengan_sampel[[#This Row],[Column2]]-E2_ekstrak_tanpa_sampel[[#This Row],[Column2]]</f>
        <v>0</v>
      </c>
      <c r="D23">
        <f>E2_ekstrak_dengan_sampel[[#This Row],[Column3]]-E2_ekstrak_tanpa_sampel[[#This Row],[Column3]]</f>
        <v>-7.0000000000000062E-2</v>
      </c>
      <c r="E23">
        <f>E2_ekstrak_dengan_sampel[[#This Row],[Column4]]-E2_ekstrak_tanpa_sampel[[#This Row],[Column4]]</f>
        <v>1.0000000000000009E-2</v>
      </c>
      <c r="F23">
        <f>E2_ekstrak_dengan_sampel[[#This Row],[Column5]]-E2_ekstrak_tanpa_sampel[[#This Row],[Column5]]</f>
        <v>0</v>
      </c>
      <c r="G23">
        <f>E2_ekstrak_dengan_sampel[[#This Row],[Column6]]-E2_ekstrak_tanpa_sampel[[#This Row],[Column6]]</f>
        <v>0</v>
      </c>
      <c r="H23">
        <f>E2_ekstrak_dengan_sampel[[#This Row],[Column7]]-E2_ekstrak_tanpa_sampel[[#This Row],[Column7]]</f>
        <v>0</v>
      </c>
      <c r="I23">
        <f>E2_ekstrak_dengan_sampel[[#This Row],[Column8]]-E2_ekstrak_tanpa_sampel[[#This Row],[Column8]]</f>
        <v>0</v>
      </c>
      <c r="J23">
        <f>E2_ekstrak_dengan_sampel[[#This Row],[Column9]]-E2_ekstrak_tanpa_sampel[[#This Row],[Column9]]</f>
        <v>0</v>
      </c>
    </row>
    <row r="24" spans="2:10" x14ac:dyDescent="0.25">
      <c r="B24">
        <f>E2_ekstrak_dengan_sampel[[#This Row],[Column1]]-E2_ekstrak_tanpa_sampel[[#This Row],[Column1]]</f>
        <v>0</v>
      </c>
      <c r="C24">
        <f>E2_ekstrak_dengan_sampel[[#This Row],[Column2]]-E2_ekstrak_tanpa_sampel[[#This Row],[Column2]]</f>
        <v>0</v>
      </c>
      <c r="D24">
        <f>E2_ekstrak_dengan_sampel[[#This Row],[Column3]]-E2_ekstrak_tanpa_sampel[[#This Row],[Column3]]</f>
        <v>-7.0000000000000062E-2</v>
      </c>
      <c r="E24">
        <f>E2_ekstrak_dengan_sampel[[#This Row],[Column4]]-E2_ekstrak_tanpa_sampel[[#This Row],[Column4]]</f>
        <v>1.0000000000000009E-2</v>
      </c>
      <c r="F24">
        <f>E2_ekstrak_dengan_sampel[[#This Row],[Column5]]-E2_ekstrak_tanpa_sampel[[#This Row],[Column5]]</f>
        <v>0</v>
      </c>
      <c r="G24">
        <f>E2_ekstrak_dengan_sampel[[#This Row],[Column6]]-E2_ekstrak_tanpa_sampel[[#This Row],[Column6]]</f>
        <v>0</v>
      </c>
      <c r="H24">
        <f>E2_ekstrak_dengan_sampel[[#This Row],[Column7]]-E2_ekstrak_tanpa_sampel[[#This Row],[Column7]]</f>
        <v>0</v>
      </c>
      <c r="I24">
        <f>E2_ekstrak_dengan_sampel[[#This Row],[Column8]]-E2_ekstrak_tanpa_sampel[[#This Row],[Column8]]</f>
        <v>0</v>
      </c>
      <c r="J24">
        <f>E2_ekstrak_dengan_sampel[[#This Row],[Column9]]-E2_ekstrak_tanpa_sampel[[#This Row],[Column9]]</f>
        <v>0</v>
      </c>
    </row>
    <row r="25" spans="2:10" x14ac:dyDescent="0.25">
      <c r="B25">
        <f>E2_ekstrak_dengan_sampel[[#This Row],[Column1]]-E2_ekstrak_tanpa_sampel[[#This Row],[Column1]]</f>
        <v>9.9999999999999811E-3</v>
      </c>
      <c r="C25">
        <f>E2_ekstrak_dengan_sampel[[#This Row],[Column2]]-E2_ekstrak_tanpa_sampel[[#This Row],[Column2]]</f>
        <v>0</v>
      </c>
      <c r="D25">
        <f>E2_ekstrak_dengan_sampel[[#This Row],[Column3]]-E2_ekstrak_tanpa_sampel[[#This Row],[Column3]]</f>
        <v>-8.0000000000000071E-2</v>
      </c>
      <c r="E25">
        <f>E2_ekstrak_dengan_sampel[[#This Row],[Column4]]-E2_ekstrak_tanpa_sampel[[#This Row],[Column4]]</f>
        <v>1.0000000000000009E-2</v>
      </c>
      <c r="F25">
        <f>E2_ekstrak_dengan_sampel[[#This Row],[Column5]]-E2_ekstrak_tanpa_sampel[[#This Row],[Column5]]</f>
        <v>0</v>
      </c>
      <c r="G25">
        <f>E2_ekstrak_dengan_sampel[[#This Row],[Column6]]-E2_ekstrak_tanpa_sampel[[#This Row],[Column6]]</f>
        <v>0</v>
      </c>
      <c r="H25">
        <f>E2_ekstrak_dengan_sampel[[#This Row],[Column7]]-E2_ekstrak_tanpa_sampel[[#This Row],[Column7]]</f>
        <v>0</v>
      </c>
      <c r="I25">
        <f>E2_ekstrak_dengan_sampel[[#This Row],[Column8]]-E2_ekstrak_tanpa_sampel[[#This Row],[Column8]]</f>
        <v>0</v>
      </c>
      <c r="J25">
        <f>E2_ekstrak_dengan_sampel[[#This Row],[Column9]]-E2_ekstrak_tanpa_sampel[[#This Row],[Column9]]</f>
        <v>0</v>
      </c>
    </row>
    <row r="26" spans="2:10" x14ac:dyDescent="0.25">
      <c r="B26">
        <f>E2_ekstrak_dengan_sampel[[#This Row],[Column1]]-E2_ekstrak_tanpa_sampel[[#This Row],[Column1]]</f>
        <v>9.9999999999999811E-3</v>
      </c>
      <c r="C26">
        <f>E2_ekstrak_dengan_sampel[[#This Row],[Column2]]-E2_ekstrak_tanpa_sampel[[#This Row],[Column2]]</f>
        <v>1.0000000000000009E-2</v>
      </c>
      <c r="D26">
        <f>E2_ekstrak_dengan_sampel[[#This Row],[Column3]]-E2_ekstrak_tanpa_sampel[[#This Row],[Column3]]</f>
        <v>-7.0000000000000062E-2</v>
      </c>
      <c r="E26">
        <f>E2_ekstrak_dengan_sampel[[#This Row],[Column4]]-E2_ekstrak_tanpa_sampel[[#This Row],[Column4]]</f>
        <v>1.0000000000000009E-2</v>
      </c>
      <c r="F26">
        <f>E2_ekstrak_dengan_sampel[[#This Row],[Column5]]-E2_ekstrak_tanpa_sampel[[#This Row],[Column5]]</f>
        <v>0</v>
      </c>
      <c r="G26">
        <f>E2_ekstrak_dengan_sampel[[#This Row],[Column6]]-E2_ekstrak_tanpa_sampel[[#This Row],[Column6]]</f>
        <v>0</v>
      </c>
      <c r="H26">
        <f>E2_ekstrak_dengan_sampel[[#This Row],[Column7]]-E2_ekstrak_tanpa_sampel[[#This Row],[Column7]]</f>
        <v>0</v>
      </c>
      <c r="I26">
        <f>E2_ekstrak_dengan_sampel[[#This Row],[Column8]]-E2_ekstrak_tanpa_sampel[[#This Row],[Column8]]</f>
        <v>0</v>
      </c>
      <c r="J26">
        <f>E2_ekstrak_dengan_sampel[[#This Row],[Column9]]-E2_ekstrak_tanpa_sampel[[#This Row],[Column9]]</f>
        <v>0</v>
      </c>
    </row>
    <row r="27" spans="2:10" x14ac:dyDescent="0.25">
      <c r="B27">
        <f>E2_ekstrak_dengan_sampel[[#This Row],[Column1]]-E2_ekstrak_tanpa_sampel[[#This Row],[Column1]]</f>
        <v>9.9999999999999811E-3</v>
      </c>
      <c r="C27">
        <f>E2_ekstrak_dengan_sampel[[#This Row],[Column2]]-E2_ekstrak_tanpa_sampel[[#This Row],[Column2]]</f>
        <v>0.03</v>
      </c>
      <c r="D27">
        <f>E2_ekstrak_dengan_sampel[[#This Row],[Column3]]-E2_ekstrak_tanpa_sampel[[#This Row],[Column3]]</f>
        <v>-8.0000000000000071E-2</v>
      </c>
      <c r="E27">
        <f>E2_ekstrak_dengan_sampel[[#This Row],[Column4]]-E2_ekstrak_tanpa_sampel[[#This Row],[Column4]]</f>
        <v>0</v>
      </c>
      <c r="F27">
        <f>E2_ekstrak_dengan_sampel[[#This Row],[Column5]]-E2_ekstrak_tanpa_sampel[[#This Row],[Column5]]</f>
        <v>0</v>
      </c>
      <c r="G27">
        <f>E2_ekstrak_dengan_sampel[[#This Row],[Column6]]-E2_ekstrak_tanpa_sampel[[#This Row],[Column6]]</f>
        <v>0</v>
      </c>
      <c r="H27">
        <f>E2_ekstrak_dengan_sampel[[#This Row],[Column7]]-E2_ekstrak_tanpa_sampel[[#This Row],[Column7]]</f>
        <v>0</v>
      </c>
      <c r="I27">
        <f>E2_ekstrak_dengan_sampel[[#This Row],[Column8]]-E2_ekstrak_tanpa_sampel[[#This Row],[Column8]]</f>
        <v>0</v>
      </c>
      <c r="J27">
        <f>E2_ekstrak_dengan_sampel[[#This Row],[Column9]]-E2_ekstrak_tanpa_sampel[[#This Row],[Column9]]</f>
        <v>0</v>
      </c>
    </row>
    <row r="28" spans="2:10" x14ac:dyDescent="0.25">
      <c r="B28">
        <f>E2_ekstrak_dengan_sampel[[#This Row],[Column1]]-E2_ekstrak_tanpa_sampel[[#This Row],[Column1]]</f>
        <v>9.9999999999999811E-3</v>
      </c>
      <c r="C28">
        <f>E2_ekstrak_dengan_sampel[[#This Row],[Column2]]-E2_ekstrak_tanpa_sampel[[#This Row],[Column2]]</f>
        <v>-1.0000000000000009E-2</v>
      </c>
      <c r="D28">
        <f>E2_ekstrak_dengan_sampel[[#This Row],[Column3]]-E2_ekstrak_tanpa_sampel[[#This Row],[Column3]]</f>
        <v>-6.0000000000000053E-2</v>
      </c>
      <c r="E28">
        <f>E2_ekstrak_dengan_sampel[[#This Row],[Column4]]-E2_ekstrak_tanpa_sampel[[#This Row],[Column4]]</f>
        <v>1.0000000000000009E-2</v>
      </c>
      <c r="F28">
        <f>E2_ekstrak_dengan_sampel[[#This Row],[Column5]]-E2_ekstrak_tanpa_sampel[[#This Row],[Column5]]</f>
        <v>0</v>
      </c>
      <c r="G28">
        <f>E2_ekstrak_dengan_sampel[[#This Row],[Column6]]-E2_ekstrak_tanpa_sampel[[#This Row],[Column6]]</f>
        <v>0</v>
      </c>
      <c r="H28">
        <f>E2_ekstrak_dengan_sampel[[#This Row],[Column7]]-E2_ekstrak_tanpa_sampel[[#This Row],[Column7]]</f>
        <v>0</v>
      </c>
      <c r="I28">
        <f>E2_ekstrak_dengan_sampel[[#This Row],[Column8]]-E2_ekstrak_tanpa_sampel[[#This Row],[Column8]]</f>
        <v>0</v>
      </c>
      <c r="J28">
        <f>E2_ekstrak_dengan_sampel[[#This Row],[Column9]]-E2_ekstrak_tanpa_sampel[[#This Row],[Column9]]</f>
        <v>0</v>
      </c>
    </row>
    <row r="29" spans="2:10" x14ac:dyDescent="0.25">
      <c r="B29">
        <f>E2_ekstrak_dengan_sampel[[#This Row],[Column1]]-E2_ekstrak_tanpa_sampel[[#This Row],[Column1]]</f>
        <v>9.9999999999999811E-3</v>
      </c>
      <c r="C29">
        <f>E2_ekstrak_dengan_sampel[[#This Row],[Column2]]-E2_ekstrak_tanpa_sampel[[#This Row],[Column2]]</f>
        <v>-1.0000000000000009E-2</v>
      </c>
      <c r="D29">
        <f>E2_ekstrak_dengan_sampel[[#This Row],[Column3]]-E2_ekstrak_tanpa_sampel[[#This Row],[Column3]]</f>
        <v>-9.000000000000008E-2</v>
      </c>
      <c r="E29">
        <f>E2_ekstrak_dengan_sampel[[#This Row],[Column4]]-E2_ekstrak_tanpa_sampel[[#This Row],[Column4]]</f>
        <v>1.0000000000000009E-2</v>
      </c>
      <c r="F29">
        <f>E2_ekstrak_dengan_sampel[[#This Row],[Column5]]-E2_ekstrak_tanpa_sampel[[#This Row],[Column5]]</f>
        <v>0</v>
      </c>
      <c r="G29">
        <f>E2_ekstrak_dengan_sampel[[#This Row],[Column6]]-E2_ekstrak_tanpa_sampel[[#This Row],[Column6]]</f>
        <v>0</v>
      </c>
      <c r="H29">
        <f>E2_ekstrak_dengan_sampel[[#This Row],[Column7]]-E2_ekstrak_tanpa_sampel[[#This Row],[Column7]]</f>
        <v>9.999999999999995E-3</v>
      </c>
      <c r="I29">
        <f>E2_ekstrak_dengan_sampel[[#This Row],[Column8]]-E2_ekstrak_tanpa_sampel[[#This Row],[Column8]]</f>
        <v>0</v>
      </c>
      <c r="J29">
        <f>E2_ekstrak_dengan_sampel[[#This Row],[Column9]]-E2_ekstrak_tanpa_sampel[[#This Row],[Column9]]</f>
        <v>0</v>
      </c>
    </row>
    <row r="30" spans="2:10" x14ac:dyDescent="0.25">
      <c r="B30">
        <f>E2_ekstrak_dengan_sampel[[#This Row],[Column1]]-E2_ekstrak_tanpa_sampel[[#This Row],[Column1]]</f>
        <v>9.9999999999999811E-3</v>
      </c>
      <c r="C30">
        <f>E2_ekstrak_dengan_sampel[[#This Row],[Column2]]-E2_ekstrak_tanpa_sampel[[#This Row],[Column2]]</f>
        <v>-1.0000000000000009E-2</v>
      </c>
      <c r="D30">
        <f>E2_ekstrak_dengan_sampel[[#This Row],[Column3]]-E2_ekstrak_tanpa_sampel[[#This Row],[Column3]]</f>
        <v>-8.0000000000000071E-2</v>
      </c>
      <c r="E30">
        <f>E2_ekstrak_dengan_sampel[[#This Row],[Column4]]-E2_ekstrak_tanpa_sampel[[#This Row],[Column4]]</f>
        <v>1.0000000000000009E-2</v>
      </c>
      <c r="F30">
        <f>E2_ekstrak_dengan_sampel[[#This Row],[Column5]]-E2_ekstrak_tanpa_sampel[[#This Row],[Column5]]</f>
        <v>0</v>
      </c>
      <c r="G30">
        <f>E2_ekstrak_dengan_sampel[[#This Row],[Column6]]-E2_ekstrak_tanpa_sampel[[#This Row],[Column6]]</f>
        <v>0</v>
      </c>
      <c r="H30">
        <f>E2_ekstrak_dengan_sampel[[#This Row],[Column7]]-E2_ekstrak_tanpa_sampel[[#This Row],[Column7]]</f>
        <v>9.999999999999995E-3</v>
      </c>
      <c r="I30">
        <f>E2_ekstrak_dengan_sampel[[#This Row],[Column8]]-E2_ekstrak_tanpa_sampel[[#This Row],[Column8]]</f>
        <v>0</v>
      </c>
      <c r="J30">
        <f>E2_ekstrak_dengan_sampel[[#This Row],[Column9]]-E2_ekstrak_tanpa_sampel[[#This Row],[Column9]]</f>
        <v>0</v>
      </c>
    </row>
    <row r="31" spans="2:10" x14ac:dyDescent="0.25">
      <c r="B31">
        <f>E2_ekstrak_dengan_sampel[[#This Row],[Column1]]-E2_ekstrak_tanpa_sampel[[#This Row],[Column1]]</f>
        <v>9.9999999999999811E-3</v>
      </c>
      <c r="C31">
        <f>E2_ekstrak_dengan_sampel[[#This Row],[Column2]]-E2_ekstrak_tanpa_sampel[[#This Row],[Column2]]</f>
        <v>-1.0000000000000009E-2</v>
      </c>
      <c r="D31">
        <f>E2_ekstrak_dengan_sampel[[#This Row],[Column3]]-E2_ekstrak_tanpa_sampel[[#This Row],[Column3]]</f>
        <v>-8.0000000000000071E-2</v>
      </c>
      <c r="E31">
        <f>E2_ekstrak_dengan_sampel[[#This Row],[Column4]]-E2_ekstrak_tanpa_sampel[[#This Row],[Column4]]</f>
        <v>1.0000000000000009E-2</v>
      </c>
      <c r="F31">
        <f>E2_ekstrak_dengan_sampel[[#This Row],[Column5]]-E2_ekstrak_tanpa_sampel[[#This Row],[Column5]]</f>
        <v>0</v>
      </c>
      <c r="G31">
        <f>E2_ekstrak_dengan_sampel[[#This Row],[Column6]]-E2_ekstrak_tanpa_sampel[[#This Row],[Column6]]</f>
        <v>0</v>
      </c>
      <c r="H31">
        <f>E2_ekstrak_dengan_sampel[[#This Row],[Column7]]-E2_ekstrak_tanpa_sampel[[#This Row],[Column7]]</f>
        <v>9.999999999999995E-3</v>
      </c>
      <c r="I31">
        <f>E2_ekstrak_dengan_sampel[[#This Row],[Column8]]-E2_ekstrak_tanpa_sampel[[#This Row],[Column8]]</f>
        <v>0</v>
      </c>
      <c r="J31">
        <f>E2_ekstrak_dengan_sampel[[#This Row],[Column9]]-E2_ekstrak_tanpa_sampel[[#This Row],[Column9]]</f>
        <v>0</v>
      </c>
    </row>
    <row r="32" spans="2:10" x14ac:dyDescent="0.25">
      <c r="B32">
        <f>E2_ekstrak_dengan_sampel[[#This Row],[Column1]]-E2_ekstrak_tanpa_sampel[[#This Row],[Column1]]</f>
        <v>9.9999999999999811E-3</v>
      </c>
      <c r="C32">
        <f>E2_ekstrak_dengan_sampel[[#This Row],[Column2]]-E2_ekstrak_tanpa_sampel[[#This Row],[Column2]]</f>
        <v>-1.0000000000000009E-2</v>
      </c>
      <c r="D32">
        <f>E2_ekstrak_dengan_sampel[[#This Row],[Column3]]-E2_ekstrak_tanpa_sampel[[#This Row],[Column3]]</f>
        <v>-7.0000000000000062E-2</v>
      </c>
      <c r="E32">
        <f>E2_ekstrak_dengan_sampel[[#This Row],[Column4]]-E2_ekstrak_tanpa_sampel[[#This Row],[Column4]]</f>
        <v>1.0000000000000009E-2</v>
      </c>
      <c r="F32">
        <f>E2_ekstrak_dengan_sampel[[#This Row],[Column5]]-E2_ekstrak_tanpa_sampel[[#This Row],[Column5]]</f>
        <v>0</v>
      </c>
      <c r="G32">
        <f>E2_ekstrak_dengan_sampel[[#This Row],[Column6]]-E2_ekstrak_tanpa_sampel[[#This Row],[Column6]]</f>
        <v>0</v>
      </c>
      <c r="H32">
        <f>E2_ekstrak_dengan_sampel[[#This Row],[Column7]]-E2_ekstrak_tanpa_sampel[[#This Row],[Column7]]</f>
        <v>9.999999999999995E-3</v>
      </c>
      <c r="I32">
        <f>E2_ekstrak_dengan_sampel[[#This Row],[Column8]]-E2_ekstrak_tanpa_sampel[[#This Row],[Column8]]</f>
        <v>0</v>
      </c>
      <c r="J32">
        <f>E2_ekstrak_dengan_sampel[[#This Row],[Column9]]-E2_ekstrak_tanpa_sampel[[#This Row],[Column9]]</f>
        <v>0</v>
      </c>
    </row>
    <row r="33" spans="2:10" x14ac:dyDescent="0.25">
      <c r="B33">
        <f>E2_ekstrak_dengan_sampel[[#This Row],[Column1]]-E2_ekstrak_tanpa_sampel[[#This Row],[Column1]]</f>
        <v>9.9999999999999811E-3</v>
      </c>
      <c r="C33">
        <f>E2_ekstrak_dengan_sampel[[#This Row],[Column2]]-E2_ekstrak_tanpa_sampel[[#This Row],[Column2]]</f>
        <v>-1.0000000000000009E-2</v>
      </c>
      <c r="D33">
        <f>E2_ekstrak_dengan_sampel[[#This Row],[Column3]]-E2_ekstrak_tanpa_sampel[[#This Row],[Column3]]</f>
        <v>-7.0000000000000062E-2</v>
      </c>
      <c r="E33">
        <f>E2_ekstrak_dengan_sampel[[#This Row],[Column4]]-E2_ekstrak_tanpa_sampel[[#This Row],[Column4]]</f>
        <v>1.0000000000000009E-2</v>
      </c>
      <c r="F33">
        <f>E2_ekstrak_dengan_sampel[[#This Row],[Column5]]-E2_ekstrak_tanpa_sampel[[#This Row],[Column5]]</f>
        <v>0</v>
      </c>
      <c r="G33">
        <f>E2_ekstrak_dengan_sampel[[#This Row],[Column6]]-E2_ekstrak_tanpa_sampel[[#This Row],[Column6]]</f>
        <v>0</v>
      </c>
      <c r="H33">
        <f>E2_ekstrak_dengan_sampel[[#This Row],[Column7]]-E2_ekstrak_tanpa_sampel[[#This Row],[Column7]]</f>
        <v>9.999999999999995E-3</v>
      </c>
      <c r="I33">
        <f>E2_ekstrak_dengan_sampel[[#This Row],[Column8]]-E2_ekstrak_tanpa_sampel[[#This Row],[Column8]]</f>
        <v>0</v>
      </c>
      <c r="J33">
        <f>E2_ekstrak_dengan_sampel[[#This Row],[Column9]]-E2_ekstrak_tanpa_sampel[[#This Row],[Column9]]</f>
        <v>0</v>
      </c>
    </row>
    <row r="34" spans="2:10" x14ac:dyDescent="0.25">
      <c r="B34">
        <f>E2_ekstrak_dengan_sampel[[#This Row],[Column1]]-E2_ekstrak_tanpa_sampel[[#This Row],[Column1]]</f>
        <v>9.9999999999999811E-3</v>
      </c>
      <c r="C34">
        <f>E2_ekstrak_dengan_sampel[[#This Row],[Column2]]-E2_ekstrak_tanpa_sampel[[#This Row],[Column2]]</f>
        <v>-1.0000000000000009E-2</v>
      </c>
      <c r="D34">
        <f>E2_ekstrak_dengan_sampel[[#This Row],[Column3]]-E2_ekstrak_tanpa_sampel[[#This Row],[Column3]]</f>
        <v>-8.0000000000000071E-2</v>
      </c>
      <c r="E34">
        <f>E2_ekstrak_dengan_sampel[[#This Row],[Column4]]-E2_ekstrak_tanpa_sampel[[#This Row],[Column4]]</f>
        <v>1.0000000000000009E-2</v>
      </c>
      <c r="F34">
        <f>E2_ekstrak_dengan_sampel[[#This Row],[Column5]]-E2_ekstrak_tanpa_sampel[[#This Row],[Column5]]</f>
        <v>0</v>
      </c>
      <c r="G34">
        <f>E2_ekstrak_dengan_sampel[[#This Row],[Column6]]-E2_ekstrak_tanpa_sampel[[#This Row],[Column6]]</f>
        <v>0</v>
      </c>
      <c r="H34">
        <f>E2_ekstrak_dengan_sampel[[#This Row],[Column7]]-E2_ekstrak_tanpa_sampel[[#This Row],[Column7]]</f>
        <v>9.999999999999995E-3</v>
      </c>
      <c r="I34">
        <f>E2_ekstrak_dengan_sampel[[#This Row],[Column8]]-E2_ekstrak_tanpa_sampel[[#This Row],[Column8]]</f>
        <v>0</v>
      </c>
      <c r="J34">
        <f>E2_ekstrak_dengan_sampel[[#This Row],[Column9]]-E2_ekstrak_tanpa_sampel[[#This Row],[Column9]]</f>
        <v>0</v>
      </c>
    </row>
    <row r="35" spans="2:10" x14ac:dyDescent="0.25">
      <c r="B35">
        <f>E2_ekstrak_dengan_sampel[[#This Row],[Column1]]-E2_ekstrak_tanpa_sampel[[#This Row],[Column1]]</f>
        <v>9.9999999999999811E-3</v>
      </c>
      <c r="C35">
        <f>E2_ekstrak_dengan_sampel[[#This Row],[Column2]]-E2_ekstrak_tanpa_sampel[[#This Row],[Column2]]</f>
        <v>-1.0000000000000009E-2</v>
      </c>
      <c r="D35">
        <f>E2_ekstrak_dengan_sampel[[#This Row],[Column3]]-E2_ekstrak_tanpa_sampel[[#This Row],[Column3]]</f>
        <v>-8.0000000000000071E-2</v>
      </c>
      <c r="E35">
        <f>E2_ekstrak_dengan_sampel[[#This Row],[Column4]]-E2_ekstrak_tanpa_sampel[[#This Row],[Column4]]</f>
        <v>1.0000000000000009E-2</v>
      </c>
      <c r="F35">
        <f>E2_ekstrak_dengan_sampel[[#This Row],[Column5]]-E2_ekstrak_tanpa_sampel[[#This Row],[Column5]]</f>
        <v>0</v>
      </c>
      <c r="G35">
        <f>E2_ekstrak_dengan_sampel[[#This Row],[Column6]]-E2_ekstrak_tanpa_sampel[[#This Row],[Column6]]</f>
        <v>0</v>
      </c>
      <c r="H35">
        <f>E2_ekstrak_dengan_sampel[[#This Row],[Column7]]-E2_ekstrak_tanpa_sampel[[#This Row],[Column7]]</f>
        <v>9.999999999999995E-3</v>
      </c>
      <c r="I35">
        <f>E2_ekstrak_dengan_sampel[[#This Row],[Column8]]-E2_ekstrak_tanpa_sampel[[#This Row],[Column8]]</f>
        <v>0</v>
      </c>
      <c r="J35">
        <f>E2_ekstrak_dengan_sampel[[#This Row],[Column9]]-E2_ekstrak_tanpa_sampel[[#This Row],[Column9]]</f>
        <v>0</v>
      </c>
    </row>
    <row r="36" spans="2:10" x14ac:dyDescent="0.25">
      <c r="B36">
        <f>E2_ekstrak_dengan_sampel[[#This Row],[Column1]]-E2_ekstrak_tanpa_sampel[[#This Row],[Column1]]</f>
        <v>9.9999999999999811E-3</v>
      </c>
      <c r="C36">
        <f>E2_ekstrak_dengan_sampel[[#This Row],[Column2]]-E2_ekstrak_tanpa_sampel[[#This Row],[Column2]]</f>
        <v>-2.0000000000000018E-2</v>
      </c>
      <c r="D36">
        <f>E2_ekstrak_dengan_sampel[[#This Row],[Column3]]-E2_ekstrak_tanpa_sampel[[#This Row],[Column3]]</f>
        <v>-8.0000000000000071E-2</v>
      </c>
      <c r="E36">
        <f>E2_ekstrak_dengan_sampel[[#This Row],[Column4]]-E2_ekstrak_tanpa_sampel[[#This Row],[Column4]]</f>
        <v>1.0000000000000009E-2</v>
      </c>
      <c r="F36">
        <f>E2_ekstrak_dengan_sampel[[#This Row],[Column5]]-E2_ekstrak_tanpa_sampel[[#This Row],[Column5]]</f>
        <v>0</v>
      </c>
      <c r="G36">
        <f>E2_ekstrak_dengan_sampel[[#This Row],[Column6]]-E2_ekstrak_tanpa_sampel[[#This Row],[Column6]]</f>
        <v>0</v>
      </c>
      <c r="H36">
        <f>E2_ekstrak_dengan_sampel[[#This Row],[Column7]]-E2_ekstrak_tanpa_sampel[[#This Row],[Column7]]</f>
        <v>9.999999999999995E-3</v>
      </c>
      <c r="I36">
        <f>E2_ekstrak_dengan_sampel[[#This Row],[Column8]]-E2_ekstrak_tanpa_sampel[[#This Row],[Column8]]</f>
        <v>0</v>
      </c>
      <c r="J36">
        <f>E2_ekstrak_dengan_sampel[[#This Row],[Column9]]-E2_ekstrak_tanpa_sampel[[#This Row],[Column9]]</f>
        <v>0</v>
      </c>
    </row>
    <row r="37" spans="2:10" x14ac:dyDescent="0.25">
      <c r="B37">
        <f>E2_ekstrak_dengan_sampel[[#This Row],[Column1]]-E2_ekstrak_tanpa_sampel[[#This Row],[Column1]]</f>
        <v>9.9999999999999811E-3</v>
      </c>
      <c r="C37">
        <f>E2_ekstrak_dengan_sampel[[#This Row],[Column2]]-E2_ekstrak_tanpa_sampel[[#This Row],[Column2]]</f>
        <v>-1.0000000000000009E-2</v>
      </c>
      <c r="D37">
        <f>E2_ekstrak_dengan_sampel[[#This Row],[Column3]]-E2_ekstrak_tanpa_sampel[[#This Row],[Column3]]</f>
        <v>-7.0000000000000062E-2</v>
      </c>
      <c r="E37">
        <f>E2_ekstrak_dengan_sampel[[#This Row],[Column4]]-E2_ekstrak_tanpa_sampel[[#This Row],[Column4]]</f>
        <v>1.0000000000000009E-2</v>
      </c>
      <c r="F37">
        <f>E2_ekstrak_dengan_sampel[[#This Row],[Column5]]-E2_ekstrak_tanpa_sampel[[#This Row],[Column5]]</f>
        <v>0</v>
      </c>
      <c r="G37">
        <f>E2_ekstrak_dengan_sampel[[#This Row],[Column6]]-E2_ekstrak_tanpa_sampel[[#This Row],[Column6]]</f>
        <v>0</v>
      </c>
      <c r="H37">
        <f>E2_ekstrak_dengan_sampel[[#This Row],[Column7]]-E2_ekstrak_tanpa_sampel[[#This Row],[Column7]]</f>
        <v>9.999999999999995E-3</v>
      </c>
      <c r="I37">
        <f>E2_ekstrak_dengan_sampel[[#This Row],[Column8]]-E2_ekstrak_tanpa_sampel[[#This Row],[Column8]]</f>
        <v>0</v>
      </c>
      <c r="J37">
        <f>E2_ekstrak_dengan_sampel[[#This Row],[Column9]]-E2_ekstrak_tanpa_sampel[[#This Row],[Column9]]</f>
        <v>0</v>
      </c>
    </row>
    <row r="38" spans="2:10" x14ac:dyDescent="0.25">
      <c r="B38">
        <f>E2_ekstrak_dengan_sampel[[#This Row],[Column1]]-E2_ekstrak_tanpa_sampel[[#This Row],[Column1]]</f>
        <v>9.9999999999999811E-3</v>
      </c>
      <c r="C38">
        <f>E2_ekstrak_dengan_sampel[[#This Row],[Column2]]-E2_ekstrak_tanpa_sampel[[#This Row],[Column2]]</f>
        <v>0</v>
      </c>
      <c r="D38">
        <f>E2_ekstrak_dengan_sampel[[#This Row],[Column3]]-E2_ekstrak_tanpa_sampel[[#This Row],[Column3]]</f>
        <v>-8.0000000000000071E-2</v>
      </c>
      <c r="E38">
        <f>E2_ekstrak_dengan_sampel[[#This Row],[Column4]]-E2_ekstrak_tanpa_sampel[[#This Row],[Column4]]</f>
        <v>1.0000000000000009E-2</v>
      </c>
      <c r="F38">
        <f>E2_ekstrak_dengan_sampel[[#This Row],[Column5]]-E2_ekstrak_tanpa_sampel[[#This Row],[Column5]]</f>
        <v>0</v>
      </c>
      <c r="G38">
        <f>E2_ekstrak_dengan_sampel[[#This Row],[Column6]]-E2_ekstrak_tanpa_sampel[[#This Row],[Column6]]</f>
        <v>0</v>
      </c>
      <c r="H38">
        <f>E2_ekstrak_dengan_sampel[[#This Row],[Column7]]-E2_ekstrak_tanpa_sampel[[#This Row],[Column7]]</f>
        <v>9.999999999999995E-3</v>
      </c>
      <c r="I38">
        <f>E2_ekstrak_dengan_sampel[[#This Row],[Column8]]-E2_ekstrak_tanpa_sampel[[#This Row],[Column8]]</f>
        <v>0</v>
      </c>
      <c r="J38">
        <f>E2_ekstrak_dengan_sampel[[#This Row],[Column9]]-E2_ekstrak_tanpa_sampel[[#This Row],[Column9]]</f>
        <v>0</v>
      </c>
    </row>
    <row r="39" spans="2:10" x14ac:dyDescent="0.25">
      <c r="B39">
        <f>E2_ekstrak_dengan_sampel[[#This Row],[Column1]]-E2_ekstrak_tanpa_sampel[[#This Row],[Column1]]</f>
        <v>9.9999999999999811E-3</v>
      </c>
      <c r="C39">
        <f>E2_ekstrak_dengan_sampel[[#This Row],[Column2]]-E2_ekstrak_tanpa_sampel[[#This Row],[Column2]]</f>
        <v>-2.0000000000000018E-2</v>
      </c>
      <c r="D39">
        <f>E2_ekstrak_dengan_sampel[[#This Row],[Column3]]-E2_ekstrak_tanpa_sampel[[#This Row],[Column3]]</f>
        <v>-8.0000000000000071E-2</v>
      </c>
      <c r="E39">
        <f>E2_ekstrak_dengan_sampel[[#This Row],[Column4]]-E2_ekstrak_tanpa_sampel[[#This Row],[Column4]]</f>
        <v>1.0000000000000009E-2</v>
      </c>
      <c r="F39">
        <f>E2_ekstrak_dengan_sampel[[#This Row],[Column5]]-E2_ekstrak_tanpa_sampel[[#This Row],[Column5]]</f>
        <v>0</v>
      </c>
      <c r="G39">
        <f>E2_ekstrak_dengan_sampel[[#This Row],[Column6]]-E2_ekstrak_tanpa_sampel[[#This Row],[Column6]]</f>
        <v>0</v>
      </c>
      <c r="H39">
        <f>E2_ekstrak_dengan_sampel[[#This Row],[Column7]]-E2_ekstrak_tanpa_sampel[[#This Row],[Column7]]</f>
        <v>9.999999999999995E-3</v>
      </c>
      <c r="I39">
        <f>E2_ekstrak_dengan_sampel[[#This Row],[Column8]]-E2_ekstrak_tanpa_sampel[[#This Row],[Column8]]</f>
        <v>0</v>
      </c>
      <c r="J39">
        <f>E2_ekstrak_dengan_sampel[[#This Row],[Column9]]-E2_ekstrak_tanpa_sampel[[#This Row],[Column9]]</f>
        <v>0</v>
      </c>
    </row>
    <row r="40" spans="2:10" x14ac:dyDescent="0.25">
      <c r="B40">
        <f>E2_ekstrak_dengan_sampel[[#This Row],[Column1]]-E2_ekstrak_tanpa_sampel[[#This Row],[Column1]]</f>
        <v>9.9999999999999811E-3</v>
      </c>
      <c r="C40">
        <f>E2_ekstrak_dengan_sampel[[#This Row],[Column2]]-E2_ekstrak_tanpa_sampel[[#This Row],[Column2]]</f>
        <v>0</v>
      </c>
      <c r="D40">
        <f>E2_ekstrak_dengan_sampel[[#This Row],[Column3]]-E2_ekstrak_tanpa_sampel[[#This Row],[Column3]]</f>
        <v>-8.0000000000000071E-2</v>
      </c>
      <c r="E40">
        <f>E2_ekstrak_dengan_sampel[[#This Row],[Column4]]-E2_ekstrak_tanpa_sampel[[#This Row],[Column4]]</f>
        <v>1.0000000000000009E-2</v>
      </c>
      <c r="F40">
        <f>E2_ekstrak_dengan_sampel[[#This Row],[Column5]]-E2_ekstrak_tanpa_sampel[[#This Row],[Column5]]</f>
        <v>0</v>
      </c>
      <c r="G40">
        <f>E2_ekstrak_dengan_sampel[[#This Row],[Column6]]-E2_ekstrak_tanpa_sampel[[#This Row],[Column6]]</f>
        <v>0</v>
      </c>
      <c r="H40">
        <f>E2_ekstrak_dengan_sampel[[#This Row],[Column7]]-E2_ekstrak_tanpa_sampel[[#This Row],[Column7]]</f>
        <v>9.999999999999995E-3</v>
      </c>
      <c r="I40">
        <f>E2_ekstrak_dengan_sampel[[#This Row],[Column8]]-E2_ekstrak_tanpa_sampel[[#This Row],[Column8]]</f>
        <v>0</v>
      </c>
      <c r="J40">
        <f>E2_ekstrak_dengan_sampel[[#This Row],[Column9]]-E2_ekstrak_tanpa_sampel[[#This Row],[Column9]]</f>
        <v>0</v>
      </c>
    </row>
    <row r="41" spans="2:10" x14ac:dyDescent="0.25">
      <c r="B41">
        <f>E2_ekstrak_dengan_sampel[[#This Row],[Column1]]-E2_ekstrak_tanpa_sampel[[#This Row],[Column1]]</f>
        <v>9.9999999999999811E-3</v>
      </c>
      <c r="C41">
        <f>E2_ekstrak_dengan_sampel[[#This Row],[Column2]]-E2_ekstrak_tanpa_sampel[[#This Row],[Column2]]</f>
        <v>0</v>
      </c>
      <c r="D41">
        <f>E2_ekstrak_dengan_sampel[[#This Row],[Column3]]-E2_ekstrak_tanpa_sampel[[#This Row],[Column3]]</f>
        <v>-7.0000000000000062E-2</v>
      </c>
      <c r="E41">
        <f>E2_ekstrak_dengan_sampel[[#This Row],[Column4]]-E2_ekstrak_tanpa_sampel[[#This Row],[Column4]]</f>
        <v>1.0000000000000009E-2</v>
      </c>
      <c r="F41">
        <f>E2_ekstrak_dengan_sampel[[#This Row],[Column5]]-E2_ekstrak_tanpa_sampel[[#This Row],[Column5]]</f>
        <v>0</v>
      </c>
      <c r="G41">
        <f>E2_ekstrak_dengan_sampel[[#This Row],[Column6]]-E2_ekstrak_tanpa_sampel[[#This Row],[Column6]]</f>
        <v>0</v>
      </c>
      <c r="H41">
        <f>E2_ekstrak_dengan_sampel[[#This Row],[Column7]]-E2_ekstrak_tanpa_sampel[[#This Row],[Column7]]</f>
        <v>9.999999999999995E-3</v>
      </c>
      <c r="I41">
        <f>E2_ekstrak_dengan_sampel[[#This Row],[Column8]]-E2_ekstrak_tanpa_sampel[[#This Row],[Column8]]</f>
        <v>0</v>
      </c>
      <c r="J41">
        <f>E2_ekstrak_dengan_sampel[[#This Row],[Column9]]-E2_ekstrak_tanpa_sampel[[#This Row],[Column9]]</f>
        <v>0</v>
      </c>
    </row>
    <row r="42" spans="2:10" x14ac:dyDescent="0.25">
      <c r="B42">
        <f>E2_ekstrak_dengan_sampel[[#This Row],[Column1]]-E2_ekstrak_tanpa_sampel[[#This Row],[Column1]]</f>
        <v>9.9999999999999811E-3</v>
      </c>
      <c r="C42">
        <f>E2_ekstrak_dengan_sampel[[#This Row],[Column2]]-E2_ekstrak_tanpa_sampel[[#This Row],[Column2]]</f>
        <v>0</v>
      </c>
      <c r="D42">
        <f>E2_ekstrak_dengan_sampel[[#This Row],[Column3]]-E2_ekstrak_tanpa_sampel[[#This Row],[Column3]]</f>
        <v>-8.0000000000000071E-2</v>
      </c>
      <c r="E42">
        <f>E2_ekstrak_dengan_sampel[[#This Row],[Column4]]-E2_ekstrak_tanpa_sampel[[#This Row],[Column4]]</f>
        <v>1.0000000000000009E-2</v>
      </c>
      <c r="F42">
        <f>E2_ekstrak_dengan_sampel[[#This Row],[Column5]]-E2_ekstrak_tanpa_sampel[[#This Row],[Column5]]</f>
        <v>0</v>
      </c>
      <c r="G42">
        <f>E2_ekstrak_dengan_sampel[[#This Row],[Column6]]-E2_ekstrak_tanpa_sampel[[#This Row],[Column6]]</f>
        <v>0</v>
      </c>
      <c r="H42">
        <f>E2_ekstrak_dengan_sampel[[#This Row],[Column7]]-E2_ekstrak_tanpa_sampel[[#This Row],[Column7]]</f>
        <v>9.999999999999995E-3</v>
      </c>
      <c r="I42">
        <f>E2_ekstrak_dengan_sampel[[#This Row],[Column8]]-E2_ekstrak_tanpa_sampel[[#This Row],[Column8]]</f>
        <v>0</v>
      </c>
      <c r="J42">
        <f>E2_ekstrak_dengan_sampel[[#This Row],[Column9]]-E2_ekstrak_tanpa_sampel[[#This Row],[Column9]]</f>
        <v>0</v>
      </c>
    </row>
    <row r="43" spans="2:10" x14ac:dyDescent="0.25">
      <c r="B43">
        <f>E2_ekstrak_dengan_sampel[[#This Row],[Column1]]-E2_ekstrak_tanpa_sampel[[#This Row],[Column1]]</f>
        <v>9.9999999999999811E-3</v>
      </c>
      <c r="C43">
        <f>E2_ekstrak_dengan_sampel[[#This Row],[Column2]]-E2_ekstrak_tanpa_sampel[[#This Row],[Column2]]</f>
        <v>0</v>
      </c>
      <c r="D43">
        <f>E2_ekstrak_dengan_sampel[[#This Row],[Column3]]-E2_ekstrak_tanpa_sampel[[#This Row],[Column3]]</f>
        <v>-8.0000000000000071E-2</v>
      </c>
      <c r="E43">
        <f>E2_ekstrak_dengan_sampel[[#This Row],[Column4]]-E2_ekstrak_tanpa_sampel[[#This Row],[Column4]]</f>
        <v>1.0000000000000009E-2</v>
      </c>
      <c r="F43">
        <f>E2_ekstrak_dengan_sampel[[#This Row],[Column5]]-E2_ekstrak_tanpa_sampel[[#This Row],[Column5]]</f>
        <v>-1.0000000000000002E-2</v>
      </c>
      <c r="G43">
        <f>E2_ekstrak_dengan_sampel[[#This Row],[Column6]]-E2_ekstrak_tanpa_sampel[[#This Row],[Column6]]</f>
        <v>-1.0000000000000002E-2</v>
      </c>
      <c r="H43">
        <f>E2_ekstrak_dengan_sampel[[#This Row],[Column7]]-E2_ekstrak_tanpa_sampel[[#This Row],[Column7]]</f>
        <v>9.999999999999995E-3</v>
      </c>
      <c r="I43">
        <f>E2_ekstrak_dengan_sampel[[#This Row],[Column8]]-E2_ekstrak_tanpa_sampel[[#This Row],[Column8]]</f>
        <v>0</v>
      </c>
      <c r="J43">
        <f>E2_ekstrak_dengan_sampel[[#This Row],[Column9]]-E2_ekstrak_tanpa_sampel[[#This Row],[Column9]]</f>
        <v>0</v>
      </c>
    </row>
    <row r="44" spans="2:10" x14ac:dyDescent="0.25">
      <c r="B44">
        <f>E2_ekstrak_dengan_sampel[[#This Row],[Column1]]-E2_ekstrak_tanpa_sampel[[#This Row],[Column1]]</f>
        <v>9.9999999999999811E-3</v>
      </c>
      <c r="C44">
        <f>E2_ekstrak_dengan_sampel[[#This Row],[Column2]]-E2_ekstrak_tanpa_sampel[[#This Row],[Column2]]</f>
        <v>0</v>
      </c>
      <c r="D44">
        <f>E2_ekstrak_dengan_sampel[[#This Row],[Column3]]-E2_ekstrak_tanpa_sampel[[#This Row],[Column3]]</f>
        <v>-6.0000000000000053E-2</v>
      </c>
      <c r="E44">
        <f>E2_ekstrak_dengan_sampel[[#This Row],[Column4]]-E2_ekstrak_tanpa_sampel[[#This Row],[Column4]]</f>
        <v>0</v>
      </c>
      <c r="F44">
        <f>E2_ekstrak_dengan_sampel[[#This Row],[Column5]]-E2_ekstrak_tanpa_sampel[[#This Row],[Column5]]</f>
        <v>0</v>
      </c>
      <c r="G44">
        <f>E2_ekstrak_dengan_sampel[[#This Row],[Column6]]-E2_ekstrak_tanpa_sampel[[#This Row],[Column6]]</f>
        <v>0</v>
      </c>
      <c r="H44">
        <f>E2_ekstrak_dengan_sampel[[#This Row],[Column7]]-E2_ekstrak_tanpa_sampel[[#This Row],[Column7]]</f>
        <v>9.999999999999995E-3</v>
      </c>
      <c r="I44">
        <f>E2_ekstrak_dengan_sampel[[#This Row],[Column8]]-E2_ekstrak_tanpa_sampel[[#This Row],[Column8]]</f>
        <v>0</v>
      </c>
      <c r="J44">
        <f>E2_ekstrak_dengan_sampel[[#This Row],[Column9]]-E2_ekstrak_tanpa_sampel[[#This Row],[Column9]]</f>
        <v>0</v>
      </c>
    </row>
    <row r="45" spans="2:10" x14ac:dyDescent="0.25">
      <c r="B45">
        <f>E2_ekstrak_dengan_sampel[[#This Row],[Column1]]-E2_ekstrak_tanpa_sampel[[#This Row],[Column1]]</f>
        <v>9.9999999999999811E-3</v>
      </c>
      <c r="C45">
        <f>E2_ekstrak_dengan_sampel[[#This Row],[Column2]]-E2_ekstrak_tanpa_sampel[[#This Row],[Column2]]</f>
        <v>0</v>
      </c>
      <c r="D45">
        <f>E2_ekstrak_dengan_sampel[[#This Row],[Column3]]-E2_ekstrak_tanpa_sampel[[#This Row],[Column3]]</f>
        <v>-7.0000000000000062E-2</v>
      </c>
      <c r="E45">
        <f>E2_ekstrak_dengan_sampel[[#This Row],[Column4]]-E2_ekstrak_tanpa_sampel[[#This Row],[Column4]]</f>
        <v>1.0000000000000009E-2</v>
      </c>
      <c r="F45">
        <f>E2_ekstrak_dengan_sampel[[#This Row],[Column5]]-E2_ekstrak_tanpa_sampel[[#This Row],[Column5]]</f>
        <v>0</v>
      </c>
      <c r="G45">
        <f>E2_ekstrak_dengan_sampel[[#This Row],[Column6]]-E2_ekstrak_tanpa_sampel[[#This Row],[Column6]]</f>
        <v>0</v>
      </c>
      <c r="H45">
        <f>E2_ekstrak_dengan_sampel[[#This Row],[Column7]]-E2_ekstrak_tanpa_sampel[[#This Row],[Column7]]</f>
        <v>9.999999999999995E-3</v>
      </c>
      <c r="I45">
        <f>E2_ekstrak_dengan_sampel[[#This Row],[Column8]]-E2_ekstrak_tanpa_sampel[[#This Row],[Column8]]</f>
        <v>0</v>
      </c>
      <c r="J45">
        <f>E2_ekstrak_dengan_sampel[[#This Row],[Column9]]-E2_ekstrak_tanpa_sampel[[#This Row],[Column9]]</f>
        <v>0</v>
      </c>
    </row>
    <row r="46" spans="2:10" x14ac:dyDescent="0.25">
      <c r="B46">
        <f>E2_ekstrak_dengan_sampel[[#This Row],[Column1]]-E2_ekstrak_tanpa_sampel[[#This Row],[Column1]]</f>
        <v>9.9999999999999811E-3</v>
      </c>
      <c r="C46">
        <f>E2_ekstrak_dengan_sampel[[#This Row],[Column2]]-E2_ekstrak_tanpa_sampel[[#This Row],[Column2]]</f>
        <v>-1.0000000000000009E-2</v>
      </c>
      <c r="D46">
        <f>E2_ekstrak_dengan_sampel[[#This Row],[Column3]]-E2_ekstrak_tanpa_sampel[[#This Row],[Column3]]</f>
        <v>-8.0000000000000071E-2</v>
      </c>
      <c r="E46">
        <f>E2_ekstrak_dengan_sampel[[#This Row],[Column4]]-E2_ekstrak_tanpa_sampel[[#This Row],[Column4]]</f>
        <v>1.0000000000000009E-2</v>
      </c>
      <c r="F46">
        <f>E2_ekstrak_dengan_sampel[[#This Row],[Column5]]-E2_ekstrak_tanpa_sampel[[#This Row],[Column5]]</f>
        <v>0</v>
      </c>
      <c r="G46">
        <f>E2_ekstrak_dengan_sampel[[#This Row],[Column6]]-E2_ekstrak_tanpa_sampel[[#This Row],[Column6]]</f>
        <v>0</v>
      </c>
      <c r="H46">
        <f>E2_ekstrak_dengan_sampel[[#This Row],[Column7]]-E2_ekstrak_tanpa_sampel[[#This Row],[Column7]]</f>
        <v>9.999999999999995E-3</v>
      </c>
      <c r="I46">
        <f>E2_ekstrak_dengan_sampel[[#This Row],[Column8]]-E2_ekstrak_tanpa_sampel[[#This Row],[Column8]]</f>
        <v>0</v>
      </c>
      <c r="J46">
        <f>E2_ekstrak_dengan_sampel[[#This Row],[Column9]]-E2_ekstrak_tanpa_sampel[[#This Row],[Column9]]</f>
        <v>0</v>
      </c>
    </row>
    <row r="47" spans="2:10" x14ac:dyDescent="0.25">
      <c r="B47">
        <f>E2_ekstrak_dengan_sampel[[#This Row],[Column1]]-E2_ekstrak_tanpa_sampel[[#This Row],[Column1]]</f>
        <v>9.9999999999999811E-3</v>
      </c>
      <c r="C47">
        <f>E2_ekstrak_dengan_sampel[[#This Row],[Column2]]-E2_ekstrak_tanpa_sampel[[#This Row],[Column2]]</f>
        <v>-1.0000000000000009E-2</v>
      </c>
      <c r="D47">
        <f>E2_ekstrak_dengan_sampel[[#This Row],[Column3]]-E2_ekstrak_tanpa_sampel[[#This Row],[Column3]]</f>
        <v>-8.0000000000000071E-2</v>
      </c>
      <c r="E47">
        <f>E2_ekstrak_dengan_sampel[[#This Row],[Column4]]-E2_ekstrak_tanpa_sampel[[#This Row],[Column4]]</f>
        <v>1.0000000000000009E-2</v>
      </c>
      <c r="F47">
        <f>E2_ekstrak_dengan_sampel[[#This Row],[Column5]]-E2_ekstrak_tanpa_sampel[[#This Row],[Column5]]</f>
        <v>0</v>
      </c>
      <c r="G47">
        <f>E2_ekstrak_dengan_sampel[[#This Row],[Column6]]-E2_ekstrak_tanpa_sampel[[#This Row],[Column6]]</f>
        <v>0</v>
      </c>
      <c r="H47">
        <f>E2_ekstrak_dengan_sampel[[#This Row],[Column7]]-E2_ekstrak_tanpa_sampel[[#This Row],[Column7]]</f>
        <v>9.999999999999995E-3</v>
      </c>
      <c r="I47">
        <f>E2_ekstrak_dengan_sampel[[#This Row],[Column8]]-E2_ekstrak_tanpa_sampel[[#This Row],[Column8]]</f>
        <v>0</v>
      </c>
      <c r="J47">
        <f>E2_ekstrak_dengan_sampel[[#This Row],[Column9]]-E2_ekstrak_tanpa_sampel[[#This Row],[Column9]]</f>
        <v>0</v>
      </c>
    </row>
    <row r="48" spans="2:10" x14ac:dyDescent="0.25">
      <c r="B48">
        <f>E2_ekstrak_dengan_sampel[[#This Row],[Column1]]-E2_ekstrak_tanpa_sampel[[#This Row],[Column1]]</f>
        <v>9.9999999999999811E-3</v>
      </c>
      <c r="C48">
        <f>E2_ekstrak_dengan_sampel[[#This Row],[Column2]]-E2_ekstrak_tanpa_sampel[[#This Row],[Column2]]</f>
        <v>-2.0000000000000018E-2</v>
      </c>
      <c r="D48">
        <f>E2_ekstrak_dengan_sampel[[#This Row],[Column3]]-E2_ekstrak_tanpa_sampel[[#This Row],[Column3]]</f>
        <v>-8.0000000000000071E-2</v>
      </c>
      <c r="E48">
        <f>E2_ekstrak_dengan_sampel[[#This Row],[Column4]]-E2_ekstrak_tanpa_sampel[[#This Row],[Column4]]</f>
        <v>1.0000000000000009E-2</v>
      </c>
      <c r="F48">
        <f>E2_ekstrak_dengan_sampel[[#This Row],[Column5]]-E2_ekstrak_tanpa_sampel[[#This Row],[Column5]]</f>
        <v>0</v>
      </c>
      <c r="G48">
        <f>E2_ekstrak_dengan_sampel[[#This Row],[Column6]]-E2_ekstrak_tanpa_sampel[[#This Row],[Column6]]</f>
        <v>0</v>
      </c>
      <c r="H48">
        <f>E2_ekstrak_dengan_sampel[[#This Row],[Column7]]-E2_ekstrak_tanpa_sampel[[#This Row],[Column7]]</f>
        <v>9.999999999999995E-3</v>
      </c>
      <c r="I48">
        <f>E2_ekstrak_dengan_sampel[[#This Row],[Column8]]-E2_ekstrak_tanpa_sampel[[#This Row],[Column8]]</f>
        <v>0</v>
      </c>
      <c r="J48">
        <f>E2_ekstrak_dengan_sampel[[#This Row],[Column9]]-E2_ekstrak_tanpa_sampel[[#This Row],[Column9]]</f>
        <v>0</v>
      </c>
    </row>
    <row r="49" spans="2:10" x14ac:dyDescent="0.25">
      <c r="B49">
        <f>E2_ekstrak_dengan_sampel[[#This Row],[Column1]]-E2_ekstrak_tanpa_sampel[[#This Row],[Column1]]</f>
        <v>9.9999999999999811E-3</v>
      </c>
      <c r="C49">
        <f>E2_ekstrak_dengan_sampel[[#This Row],[Column2]]-E2_ekstrak_tanpa_sampel[[#This Row],[Column2]]</f>
        <v>-2.0000000000000018E-2</v>
      </c>
      <c r="D49">
        <f>E2_ekstrak_dengan_sampel[[#This Row],[Column3]]-E2_ekstrak_tanpa_sampel[[#This Row],[Column3]]</f>
        <v>-8.0000000000000071E-2</v>
      </c>
      <c r="E49">
        <f>E2_ekstrak_dengan_sampel[[#This Row],[Column4]]-E2_ekstrak_tanpa_sampel[[#This Row],[Column4]]</f>
        <v>1.0000000000000009E-2</v>
      </c>
      <c r="F49">
        <f>E2_ekstrak_dengan_sampel[[#This Row],[Column5]]-E2_ekstrak_tanpa_sampel[[#This Row],[Column5]]</f>
        <v>0</v>
      </c>
      <c r="G49">
        <f>E2_ekstrak_dengan_sampel[[#This Row],[Column6]]-E2_ekstrak_tanpa_sampel[[#This Row],[Column6]]</f>
        <v>0</v>
      </c>
      <c r="H49">
        <f>E2_ekstrak_dengan_sampel[[#This Row],[Column7]]-E2_ekstrak_tanpa_sampel[[#This Row],[Column7]]</f>
        <v>9.999999999999995E-3</v>
      </c>
      <c r="I49">
        <f>E2_ekstrak_dengan_sampel[[#This Row],[Column8]]-E2_ekstrak_tanpa_sampel[[#This Row],[Column8]]</f>
        <v>0</v>
      </c>
      <c r="J49">
        <f>E2_ekstrak_dengan_sampel[[#This Row],[Column9]]-E2_ekstrak_tanpa_sampel[[#This Row],[Column9]]</f>
        <v>0</v>
      </c>
    </row>
    <row r="50" spans="2:10" x14ac:dyDescent="0.25">
      <c r="B50">
        <f>E2_ekstrak_dengan_sampel[[#This Row],[Column1]]-E2_ekstrak_tanpa_sampel[[#This Row],[Column1]]</f>
        <v>9.9999999999999811E-3</v>
      </c>
      <c r="C50">
        <f>E2_ekstrak_dengan_sampel[[#This Row],[Column2]]-E2_ekstrak_tanpa_sampel[[#This Row],[Column2]]</f>
        <v>0</v>
      </c>
      <c r="D50">
        <f>E2_ekstrak_dengan_sampel[[#This Row],[Column3]]-E2_ekstrak_tanpa_sampel[[#This Row],[Column3]]</f>
        <v>-7.0000000000000062E-2</v>
      </c>
      <c r="E50">
        <f>E2_ekstrak_dengan_sampel[[#This Row],[Column4]]-E2_ekstrak_tanpa_sampel[[#This Row],[Column4]]</f>
        <v>1.0000000000000009E-2</v>
      </c>
      <c r="F50">
        <f>E2_ekstrak_dengan_sampel[[#This Row],[Column5]]-E2_ekstrak_tanpa_sampel[[#This Row],[Column5]]</f>
        <v>0</v>
      </c>
      <c r="G50">
        <f>E2_ekstrak_dengan_sampel[[#This Row],[Column6]]-E2_ekstrak_tanpa_sampel[[#This Row],[Column6]]</f>
        <v>0</v>
      </c>
      <c r="H50">
        <f>E2_ekstrak_dengan_sampel[[#This Row],[Column7]]-E2_ekstrak_tanpa_sampel[[#This Row],[Column7]]</f>
        <v>9.999999999999995E-3</v>
      </c>
      <c r="I50">
        <f>E2_ekstrak_dengan_sampel[[#This Row],[Column8]]-E2_ekstrak_tanpa_sampel[[#This Row],[Column8]]</f>
        <v>0</v>
      </c>
      <c r="J50">
        <f>E2_ekstrak_dengan_sampel[[#This Row],[Column9]]-E2_ekstrak_tanpa_sampel[[#This Row],[Column9]]</f>
        <v>0</v>
      </c>
    </row>
    <row r="51" spans="2:10" x14ac:dyDescent="0.25">
      <c r="B51">
        <f>E2_ekstrak_dengan_sampel[[#This Row],[Column1]]-E2_ekstrak_tanpa_sampel[[#This Row],[Column1]]</f>
        <v>1.999999999999999E-2</v>
      </c>
      <c r="C51">
        <f>E2_ekstrak_dengan_sampel[[#This Row],[Column2]]-E2_ekstrak_tanpa_sampel[[#This Row],[Column2]]</f>
        <v>1.0000000000000009E-2</v>
      </c>
      <c r="D51">
        <f>E2_ekstrak_dengan_sampel[[#This Row],[Column3]]-E2_ekstrak_tanpa_sampel[[#This Row],[Column3]]</f>
        <v>-8.0000000000000071E-2</v>
      </c>
      <c r="E51">
        <f>E2_ekstrak_dengan_sampel[[#This Row],[Column4]]-E2_ekstrak_tanpa_sampel[[#This Row],[Column4]]</f>
        <v>1.0000000000000009E-2</v>
      </c>
      <c r="F51">
        <f>E2_ekstrak_dengan_sampel[[#This Row],[Column5]]-E2_ekstrak_tanpa_sampel[[#This Row],[Column5]]</f>
        <v>0</v>
      </c>
      <c r="G51">
        <f>E2_ekstrak_dengan_sampel[[#This Row],[Column6]]-E2_ekstrak_tanpa_sampel[[#This Row],[Column6]]</f>
        <v>0</v>
      </c>
      <c r="H51">
        <f>E2_ekstrak_dengan_sampel[[#This Row],[Column7]]-E2_ekstrak_tanpa_sampel[[#This Row],[Column7]]</f>
        <v>9.999999999999995E-3</v>
      </c>
      <c r="I51">
        <f>E2_ekstrak_dengan_sampel[[#This Row],[Column8]]-E2_ekstrak_tanpa_sampel[[#This Row],[Column8]]</f>
        <v>0</v>
      </c>
      <c r="J51">
        <f>E2_ekstrak_dengan_sampel[[#This Row],[Column9]]-E2_ekstrak_tanpa_sampel[[#This Row],[Column9]]</f>
        <v>0</v>
      </c>
    </row>
    <row r="52" spans="2:10" x14ac:dyDescent="0.25">
      <c r="B52">
        <f>E2_ekstrak_dengan_sampel[[#This Row],[Column1]]-E2_ekstrak_tanpa_sampel[[#This Row],[Column1]]</f>
        <v>9.9999999999999811E-3</v>
      </c>
      <c r="C52">
        <f>E2_ekstrak_dengan_sampel[[#This Row],[Column2]]-E2_ekstrak_tanpa_sampel[[#This Row],[Column2]]</f>
        <v>1.0000000000000009E-2</v>
      </c>
      <c r="D52">
        <f>E2_ekstrak_dengan_sampel[[#This Row],[Column3]]-E2_ekstrak_tanpa_sampel[[#This Row],[Column3]]</f>
        <v>-8.0000000000000071E-2</v>
      </c>
      <c r="E52">
        <f>E2_ekstrak_dengan_sampel[[#This Row],[Column4]]-E2_ekstrak_tanpa_sampel[[#This Row],[Column4]]</f>
        <v>1.0000000000000009E-2</v>
      </c>
      <c r="F52">
        <f>E2_ekstrak_dengan_sampel[[#This Row],[Column5]]-E2_ekstrak_tanpa_sampel[[#This Row],[Column5]]</f>
        <v>0</v>
      </c>
      <c r="G52">
        <f>E2_ekstrak_dengan_sampel[[#This Row],[Column6]]-E2_ekstrak_tanpa_sampel[[#This Row],[Column6]]</f>
        <v>0</v>
      </c>
      <c r="H52">
        <f>E2_ekstrak_dengan_sampel[[#This Row],[Column7]]-E2_ekstrak_tanpa_sampel[[#This Row],[Column7]]</f>
        <v>9.999999999999995E-3</v>
      </c>
      <c r="I52">
        <f>E2_ekstrak_dengan_sampel[[#This Row],[Column8]]-E2_ekstrak_tanpa_sampel[[#This Row],[Column8]]</f>
        <v>0</v>
      </c>
      <c r="J52">
        <f>E2_ekstrak_dengan_sampel[[#This Row],[Column9]]-E2_ekstrak_tanpa_sampel[[#This Row],[Column9]]</f>
        <v>0</v>
      </c>
    </row>
    <row r="53" spans="2:10" x14ac:dyDescent="0.25">
      <c r="B53">
        <f>E2_ekstrak_dengan_sampel[[#This Row],[Column1]]-E2_ekstrak_tanpa_sampel[[#This Row],[Column1]]</f>
        <v>9.9999999999999811E-3</v>
      </c>
      <c r="C53">
        <f>E2_ekstrak_dengan_sampel[[#This Row],[Column2]]-E2_ekstrak_tanpa_sampel[[#This Row],[Column2]]</f>
        <v>1.0000000000000009E-2</v>
      </c>
      <c r="D53">
        <f>E2_ekstrak_dengan_sampel[[#This Row],[Column3]]-E2_ekstrak_tanpa_sampel[[#This Row],[Column3]]</f>
        <v>-7.0000000000000062E-2</v>
      </c>
      <c r="E53">
        <f>E2_ekstrak_dengan_sampel[[#This Row],[Column4]]-E2_ekstrak_tanpa_sampel[[#This Row],[Column4]]</f>
        <v>0</v>
      </c>
      <c r="F53">
        <f>E2_ekstrak_dengan_sampel[[#This Row],[Column5]]-E2_ekstrak_tanpa_sampel[[#This Row],[Column5]]</f>
        <v>0</v>
      </c>
      <c r="G53">
        <f>E2_ekstrak_dengan_sampel[[#This Row],[Column6]]-E2_ekstrak_tanpa_sampel[[#This Row],[Column6]]</f>
        <v>0</v>
      </c>
      <c r="H53">
        <f>E2_ekstrak_dengan_sampel[[#This Row],[Column7]]-E2_ekstrak_tanpa_sampel[[#This Row],[Column7]]</f>
        <v>9.999999999999995E-3</v>
      </c>
      <c r="I53">
        <f>E2_ekstrak_dengan_sampel[[#This Row],[Column8]]-E2_ekstrak_tanpa_sampel[[#This Row],[Column8]]</f>
        <v>0</v>
      </c>
      <c r="J53">
        <f>E2_ekstrak_dengan_sampel[[#This Row],[Column9]]-E2_ekstrak_tanpa_sampel[[#This Row],[Column9]]</f>
        <v>0</v>
      </c>
    </row>
    <row r="54" spans="2:10" x14ac:dyDescent="0.25">
      <c r="B54">
        <f>E2_ekstrak_dengan_sampel[[#This Row],[Column1]]-E2_ekstrak_tanpa_sampel[[#This Row],[Column1]]</f>
        <v>1.999999999999999E-2</v>
      </c>
      <c r="C54">
        <f>E2_ekstrak_dengan_sampel[[#This Row],[Column2]]-E2_ekstrak_tanpa_sampel[[#This Row],[Column2]]</f>
        <v>1.0000000000000009E-2</v>
      </c>
      <c r="D54">
        <f>E2_ekstrak_dengan_sampel[[#This Row],[Column3]]-E2_ekstrak_tanpa_sampel[[#This Row],[Column3]]</f>
        <v>-8.0000000000000071E-2</v>
      </c>
      <c r="E54">
        <f>E2_ekstrak_dengan_sampel[[#This Row],[Column4]]-E2_ekstrak_tanpa_sampel[[#This Row],[Column4]]</f>
        <v>1.0000000000000009E-2</v>
      </c>
      <c r="F54">
        <f>E2_ekstrak_dengan_sampel[[#This Row],[Column5]]-E2_ekstrak_tanpa_sampel[[#This Row],[Column5]]</f>
        <v>0</v>
      </c>
      <c r="G54">
        <f>E2_ekstrak_dengan_sampel[[#This Row],[Column6]]-E2_ekstrak_tanpa_sampel[[#This Row],[Column6]]</f>
        <v>0</v>
      </c>
      <c r="H54">
        <f>E2_ekstrak_dengan_sampel[[#This Row],[Column7]]-E2_ekstrak_tanpa_sampel[[#This Row],[Column7]]</f>
        <v>9.999999999999995E-3</v>
      </c>
      <c r="I54">
        <f>E2_ekstrak_dengan_sampel[[#This Row],[Column8]]-E2_ekstrak_tanpa_sampel[[#This Row],[Column8]]</f>
        <v>0</v>
      </c>
      <c r="J54">
        <f>E2_ekstrak_dengan_sampel[[#This Row],[Column9]]-E2_ekstrak_tanpa_sampel[[#This Row],[Column9]]</f>
        <v>0</v>
      </c>
    </row>
    <row r="55" spans="2:10" x14ac:dyDescent="0.25">
      <c r="B55">
        <f>E2_ekstrak_dengan_sampel[[#This Row],[Column1]]-E2_ekstrak_tanpa_sampel[[#This Row],[Column1]]</f>
        <v>9.9999999999999811E-3</v>
      </c>
      <c r="C55">
        <f>E2_ekstrak_dengan_sampel[[#This Row],[Column2]]-E2_ekstrak_tanpa_sampel[[#This Row],[Column2]]</f>
        <v>0</v>
      </c>
      <c r="D55">
        <f>E2_ekstrak_dengan_sampel[[#This Row],[Column3]]-E2_ekstrak_tanpa_sampel[[#This Row],[Column3]]</f>
        <v>-8.0000000000000071E-2</v>
      </c>
      <c r="E55">
        <f>E2_ekstrak_dengan_sampel[[#This Row],[Column4]]-E2_ekstrak_tanpa_sampel[[#This Row],[Column4]]</f>
        <v>1.0000000000000009E-2</v>
      </c>
      <c r="F55">
        <f>E2_ekstrak_dengan_sampel[[#This Row],[Column5]]-E2_ekstrak_tanpa_sampel[[#This Row],[Column5]]</f>
        <v>0</v>
      </c>
      <c r="G55">
        <f>E2_ekstrak_dengan_sampel[[#This Row],[Column6]]-E2_ekstrak_tanpa_sampel[[#This Row],[Column6]]</f>
        <v>0</v>
      </c>
      <c r="H55">
        <f>E2_ekstrak_dengan_sampel[[#This Row],[Column7]]-E2_ekstrak_tanpa_sampel[[#This Row],[Column7]]</f>
        <v>9.999999999999995E-3</v>
      </c>
      <c r="I55">
        <f>E2_ekstrak_dengan_sampel[[#This Row],[Column8]]-E2_ekstrak_tanpa_sampel[[#This Row],[Column8]]</f>
        <v>0</v>
      </c>
      <c r="J55">
        <f>E2_ekstrak_dengan_sampel[[#This Row],[Column9]]-E2_ekstrak_tanpa_sampel[[#This Row],[Column9]]</f>
        <v>0</v>
      </c>
    </row>
    <row r="56" spans="2:10" x14ac:dyDescent="0.25">
      <c r="B56">
        <f>E2_ekstrak_dengan_sampel[[#This Row],[Column1]]-E2_ekstrak_tanpa_sampel[[#This Row],[Column1]]</f>
        <v>9.9999999999999811E-3</v>
      </c>
      <c r="C56">
        <f>E2_ekstrak_dengan_sampel[[#This Row],[Column2]]-E2_ekstrak_tanpa_sampel[[#This Row],[Column2]]</f>
        <v>0</v>
      </c>
      <c r="D56">
        <f>E2_ekstrak_dengan_sampel[[#This Row],[Column3]]-E2_ekstrak_tanpa_sampel[[#This Row],[Column3]]</f>
        <v>-7.0000000000000062E-2</v>
      </c>
      <c r="E56">
        <f>E2_ekstrak_dengan_sampel[[#This Row],[Column4]]-E2_ekstrak_tanpa_sampel[[#This Row],[Column4]]</f>
        <v>1.0000000000000009E-2</v>
      </c>
      <c r="F56">
        <f>E2_ekstrak_dengan_sampel[[#This Row],[Column5]]-E2_ekstrak_tanpa_sampel[[#This Row],[Column5]]</f>
        <v>0</v>
      </c>
      <c r="G56">
        <f>E2_ekstrak_dengan_sampel[[#This Row],[Column6]]-E2_ekstrak_tanpa_sampel[[#This Row],[Column6]]</f>
        <v>0</v>
      </c>
      <c r="H56">
        <f>E2_ekstrak_dengan_sampel[[#This Row],[Column7]]-E2_ekstrak_tanpa_sampel[[#This Row],[Column7]]</f>
        <v>9.999999999999995E-3</v>
      </c>
      <c r="I56">
        <f>E2_ekstrak_dengan_sampel[[#This Row],[Column8]]-E2_ekstrak_tanpa_sampel[[#This Row],[Column8]]</f>
        <v>0</v>
      </c>
      <c r="J56">
        <f>E2_ekstrak_dengan_sampel[[#This Row],[Column9]]-E2_ekstrak_tanpa_sampel[[#This Row],[Column9]]</f>
        <v>0</v>
      </c>
    </row>
    <row r="57" spans="2:10" x14ac:dyDescent="0.25">
      <c r="B57">
        <f>E2_ekstrak_dengan_sampel[[#This Row],[Column1]]-E2_ekstrak_tanpa_sampel[[#This Row],[Column1]]</f>
        <v>9.9999999999999811E-3</v>
      </c>
      <c r="C57">
        <f>E2_ekstrak_dengan_sampel[[#This Row],[Column2]]-E2_ekstrak_tanpa_sampel[[#This Row],[Column2]]</f>
        <v>1.0000000000000009E-2</v>
      </c>
      <c r="D57">
        <f>E2_ekstrak_dengan_sampel[[#This Row],[Column3]]-E2_ekstrak_tanpa_sampel[[#This Row],[Column3]]</f>
        <v>-8.0000000000000071E-2</v>
      </c>
      <c r="E57">
        <f>E2_ekstrak_dengan_sampel[[#This Row],[Column4]]-E2_ekstrak_tanpa_sampel[[#This Row],[Column4]]</f>
        <v>1.0000000000000009E-2</v>
      </c>
      <c r="F57">
        <f>E2_ekstrak_dengan_sampel[[#This Row],[Column5]]-E2_ekstrak_tanpa_sampel[[#This Row],[Column5]]</f>
        <v>0</v>
      </c>
      <c r="G57">
        <f>E2_ekstrak_dengan_sampel[[#This Row],[Column6]]-E2_ekstrak_tanpa_sampel[[#This Row],[Column6]]</f>
        <v>0</v>
      </c>
      <c r="H57">
        <f>E2_ekstrak_dengan_sampel[[#This Row],[Column7]]-E2_ekstrak_tanpa_sampel[[#This Row],[Column7]]</f>
        <v>9.999999999999995E-3</v>
      </c>
      <c r="I57">
        <f>E2_ekstrak_dengan_sampel[[#This Row],[Column8]]-E2_ekstrak_tanpa_sampel[[#This Row],[Column8]]</f>
        <v>0</v>
      </c>
      <c r="J57">
        <f>E2_ekstrak_dengan_sampel[[#This Row],[Column9]]-E2_ekstrak_tanpa_sampel[[#This Row],[Column9]]</f>
        <v>0</v>
      </c>
    </row>
    <row r="58" spans="2:10" x14ac:dyDescent="0.25">
      <c r="B58">
        <f>E2_ekstrak_dengan_sampel[[#This Row],[Column1]]-E2_ekstrak_tanpa_sampel[[#This Row],[Column1]]</f>
        <v>9.9999999999999811E-3</v>
      </c>
      <c r="C58">
        <f>E2_ekstrak_dengan_sampel[[#This Row],[Column2]]-E2_ekstrak_tanpa_sampel[[#This Row],[Column2]]</f>
        <v>1.0000000000000009E-2</v>
      </c>
      <c r="D58">
        <f>E2_ekstrak_dengan_sampel[[#This Row],[Column3]]-E2_ekstrak_tanpa_sampel[[#This Row],[Column3]]</f>
        <v>-7.0000000000000062E-2</v>
      </c>
      <c r="E58">
        <f>E2_ekstrak_dengan_sampel[[#This Row],[Column4]]-E2_ekstrak_tanpa_sampel[[#This Row],[Column4]]</f>
        <v>1.0000000000000009E-2</v>
      </c>
      <c r="F58">
        <f>E2_ekstrak_dengan_sampel[[#This Row],[Column5]]-E2_ekstrak_tanpa_sampel[[#This Row],[Column5]]</f>
        <v>0</v>
      </c>
      <c r="G58">
        <f>E2_ekstrak_dengan_sampel[[#This Row],[Column6]]-E2_ekstrak_tanpa_sampel[[#This Row],[Column6]]</f>
        <v>0</v>
      </c>
      <c r="H58">
        <f>E2_ekstrak_dengan_sampel[[#This Row],[Column7]]-E2_ekstrak_tanpa_sampel[[#This Row],[Column7]]</f>
        <v>9.999999999999995E-3</v>
      </c>
      <c r="I58">
        <f>E2_ekstrak_dengan_sampel[[#This Row],[Column8]]-E2_ekstrak_tanpa_sampel[[#This Row],[Column8]]</f>
        <v>0</v>
      </c>
      <c r="J58">
        <f>E2_ekstrak_dengan_sampel[[#This Row],[Column9]]-E2_ekstrak_tanpa_sampel[[#This Row],[Column9]]</f>
        <v>0</v>
      </c>
    </row>
    <row r="59" spans="2:10" x14ac:dyDescent="0.25">
      <c r="B59">
        <f>E2_ekstrak_dengan_sampel[[#This Row],[Column1]]-E2_ekstrak_tanpa_sampel[[#This Row],[Column1]]</f>
        <v>9.9999999999999811E-3</v>
      </c>
      <c r="C59">
        <f>E2_ekstrak_dengan_sampel[[#This Row],[Column2]]-E2_ekstrak_tanpa_sampel[[#This Row],[Column2]]</f>
        <v>0</v>
      </c>
      <c r="D59">
        <f>E2_ekstrak_dengan_sampel[[#This Row],[Column3]]-E2_ekstrak_tanpa_sampel[[#This Row],[Column3]]</f>
        <v>-7.0000000000000062E-2</v>
      </c>
      <c r="E59">
        <f>E2_ekstrak_dengan_sampel[[#This Row],[Column4]]-E2_ekstrak_tanpa_sampel[[#This Row],[Column4]]</f>
        <v>1.0000000000000009E-2</v>
      </c>
      <c r="F59">
        <f>E2_ekstrak_dengan_sampel[[#This Row],[Column5]]-E2_ekstrak_tanpa_sampel[[#This Row],[Column5]]</f>
        <v>0</v>
      </c>
      <c r="G59">
        <f>E2_ekstrak_dengan_sampel[[#This Row],[Column6]]-E2_ekstrak_tanpa_sampel[[#This Row],[Column6]]</f>
        <v>0</v>
      </c>
      <c r="H59">
        <f>E2_ekstrak_dengan_sampel[[#This Row],[Column7]]-E2_ekstrak_tanpa_sampel[[#This Row],[Column7]]</f>
        <v>9.999999999999995E-3</v>
      </c>
      <c r="I59">
        <f>E2_ekstrak_dengan_sampel[[#This Row],[Column8]]-E2_ekstrak_tanpa_sampel[[#This Row],[Column8]]</f>
        <v>0</v>
      </c>
      <c r="J59">
        <f>E2_ekstrak_dengan_sampel[[#This Row],[Column9]]-E2_ekstrak_tanpa_sampel[[#This Row],[Column9]]</f>
        <v>0</v>
      </c>
    </row>
    <row r="60" spans="2:10" x14ac:dyDescent="0.25">
      <c r="B60">
        <f>E2_ekstrak_dengan_sampel[[#This Row],[Column1]]-E2_ekstrak_tanpa_sampel[[#This Row],[Column1]]</f>
        <v>9.9999999999999811E-3</v>
      </c>
      <c r="C60">
        <f>E2_ekstrak_dengan_sampel[[#This Row],[Column2]]-E2_ekstrak_tanpa_sampel[[#This Row],[Column2]]</f>
        <v>-1.0000000000000009E-2</v>
      </c>
      <c r="D60">
        <f>E2_ekstrak_dengan_sampel[[#This Row],[Column3]]-E2_ekstrak_tanpa_sampel[[#This Row],[Column3]]</f>
        <v>-8.0000000000000071E-2</v>
      </c>
      <c r="E60">
        <f>E2_ekstrak_dengan_sampel[[#This Row],[Column4]]-E2_ekstrak_tanpa_sampel[[#This Row],[Column4]]</f>
        <v>1.0000000000000009E-2</v>
      </c>
      <c r="F60">
        <f>E2_ekstrak_dengan_sampel[[#This Row],[Column5]]-E2_ekstrak_tanpa_sampel[[#This Row],[Column5]]</f>
        <v>0</v>
      </c>
      <c r="G60">
        <f>E2_ekstrak_dengan_sampel[[#This Row],[Column6]]-E2_ekstrak_tanpa_sampel[[#This Row],[Column6]]</f>
        <v>0</v>
      </c>
      <c r="H60">
        <f>E2_ekstrak_dengan_sampel[[#This Row],[Column7]]-E2_ekstrak_tanpa_sampel[[#This Row],[Column7]]</f>
        <v>9.999999999999995E-3</v>
      </c>
      <c r="I60">
        <f>E2_ekstrak_dengan_sampel[[#This Row],[Column8]]-E2_ekstrak_tanpa_sampel[[#This Row],[Column8]]</f>
        <v>0</v>
      </c>
      <c r="J60">
        <f>E2_ekstrak_dengan_sampel[[#This Row],[Column9]]-E2_ekstrak_tanpa_sampel[[#This Row],[Column9]]</f>
        <v>0</v>
      </c>
    </row>
    <row r="61" spans="2:10" x14ac:dyDescent="0.25">
      <c r="B61">
        <f>E2_ekstrak_dengan_sampel[[#This Row],[Column1]]-E2_ekstrak_tanpa_sampel[[#This Row],[Column1]]</f>
        <v>9.9999999999999811E-3</v>
      </c>
      <c r="C61">
        <f>E2_ekstrak_dengan_sampel[[#This Row],[Column2]]-E2_ekstrak_tanpa_sampel[[#This Row],[Column2]]</f>
        <v>9.9999999999999811E-3</v>
      </c>
      <c r="D61">
        <f>E2_ekstrak_dengan_sampel[[#This Row],[Column3]]-E2_ekstrak_tanpa_sampel[[#This Row],[Column3]]</f>
        <v>-8.0000000000000071E-2</v>
      </c>
      <c r="E61">
        <f>E2_ekstrak_dengan_sampel[[#This Row],[Column4]]-E2_ekstrak_tanpa_sampel[[#This Row],[Column4]]</f>
        <v>1.0000000000000009E-2</v>
      </c>
      <c r="F61">
        <f>E2_ekstrak_dengan_sampel[[#This Row],[Column5]]-E2_ekstrak_tanpa_sampel[[#This Row],[Column5]]</f>
        <v>0</v>
      </c>
      <c r="G61">
        <f>E2_ekstrak_dengan_sampel[[#This Row],[Column6]]-E2_ekstrak_tanpa_sampel[[#This Row],[Column6]]</f>
        <v>0</v>
      </c>
      <c r="H61">
        <f>E2_ekstrak_dengan_sampel[[#This Row],[Column7]]-E2_ekstrak_tanpa_sampel[[#This Row],[Column7]]</f>
        <v>9.999999999999995E-3</v>
      </c>
      <c r="I61">
        <f>E2_ekstrak_dengan_sampel[[#This Row],[Column8]]-E2_ekstrak_tanpa_sampel[[#This Row],[Column8]]</f>
        <v>0</v>
      </c>
      <c r="J61">
        <f>E2_ekstrak_dengan_sampel[[#This Row],[Column9]]-E2_ekstrak_tanpa_sampel[[#This Row],[Column9]]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D2A1-0F63-416C-A955-43BAE55FC81B}">
  <dimension ref="B2:J61"/>
  <sheetViews>
    <sheetView topLeftCell="A40" workbookViewId="0">
      <selection activeCell="O54" sqref="O54"/>
    </sheetView>
  </sheetViews>
  <sheetFormatPr defaultRowHeight="15" x14ac:dyDescent="0.25"/>
  <sheetData>
    <row r="2" spans="2:10" x14ac:dyDescent="0.25">
      <c r="B2">
        <f>E3_ekstrak_dengan_sampel[[#This Row],[Column1]]-E3_ekstrak_tanpa_sampel__2[[#This Row],[Column1]]</f>
        <v>-9.9999999999999811E-3</v>
      </c>
      <c r="C2">
        <f>E3_ekstrak_dengan_sampel[[#This Row],[Column2]]-E3_ekstrak_tanpa_sampel__2[[#This Row],[Column2]]</f>
        <v>-9.999999999999995E-3</v>
      </c>
      <c r="D2">
        <f>E3_ekstrak_dengan_sampel[[#This Row],[Column3]]-E3_ekstrak_tanpa_sampel__2[[#This Row],[Column3]]</f>
        <v>-2.0000000000000018E-2</v>
      </c>
      <c r="E2">
        <f>E3_ekstrak_dengan_sampel[[#This Row],[Column4]]-E3_ekstrak_tanpa_sampel__2[[#This Row],[Column4]]</f>
        <v>-1.9999999999999997E-2</v>
      </c>
      <c r="F2">
        <f>E3_ekstrak_dengan_sampel[[#This Row],[Column5]]-E3_ekstrak_tanpa_sampel__2[[#This Row],[Column5]]</f>
        <v>0</v>
      </c>
      <c r="G2">
        <f>E3_ekstrak_dengan_sampel[[#This Row],[Column6]]-E3_ekstrak_tanpa_sampel__2[[#This Row],[Column6]]</f>
        <v>0</v>
      </c>
      <c r="H2">
        <f>E3_ekstrak_dengan_sampel[[#This Row],[Column7]]-E3_ekstrak_tanpa_sampel__2[[#This Row],[Column7]]</f>
        <v>-9.999999999999995E-3</v>
      </c>
      <c r="I2">
        <f>E3_ekstrak_dengan_sampel[[#This Row],[Column8]]-E3_ekstrak_tanpa_sampel__2[[#This Row],[Column8]]</f>
        <v>-1.0000000000000002E-2</v>
      </c>
      <c r="J2">
        <f>E3_ekstrak_dengan_sampel[[#This Row],[Column9]]-E3_ekstrak_tanpa_sampel__2[[#This Row],[Column9]]</f>
        <v>0</v>
      </c>
    </row>
    <row r="3" spans="2:10" x14ac:dyDescent="0.25">
      <c r="B3">
        <f>E3_ekstrak_dengan_sampel[[#This Row],[Column1]]-E3_ekstrak_tanpa_sampel__2[[#This Row],[Column1]]</f>
        <v>-9.9999999999999811E-3</v>
      </c>
      <c r="C3">
        <f>E3_ekstrak_dengan_sampel[[#This Row],[Column2]]-E3_ekstrak_tanpa_sampel__2[[#This Row],[Column2]]</f>
        <v>0</v>
      </c>
      <c r="D3">
        <f>E3_ekstrak_dengan_sampel[[#This Row],[Column3]]-E3_ekstrak_tanpa_sampel__2[[#This Row],[Column3]]</f>
        <v>-3.0000000000000027E-2</v>
      </c>
      <c r="E3">
        <f>E3_ekstrak_dengan_sampel[[#This Row],[Column4]]-E3_ekstrak_tanpa_sampel__2[[#This Row],[Column4]]</f>
        <v>-1.9999999999999997E-2</v>
      </c>
      <c r="F3">
        <f>E3_ekstrak_dengan_sampel[[#This Row],[Column5]]-E3_ekstrak_tanpa_sampel__2[[#This Row],[Column5]]</f>
        <v>0</v>
      </c>
      <c r="G3">
        <f>E3_ekstrak_dengan_sampel[[#This Row],[Column6]]-E3_ekstrak_tanpa_sampel__2[[#This Row],[Column6]]</f>
        <v>0</v>
      </c>
      <c r="H3">
        <f>E3_ekstrak_dengan_sampel[[#This Row],[Column7]]-E3_ekstrak_tanpa_sampel__2[[#This Row],[Column7]]</f>
        <v>-9.999999999999995E-3</v>
      </c>
      <c r="I3">
        <f>E3_ekstrak_dengan_sampel[[#This Row],[Column8]]-E3_ekstrak_tanpa_sampel__2[[#This Row],[Column8]]</f>
        <v>0</v>
      </c>
      <c r="J3">
        <f>E3_ekstrak_dengan_sampel[[#This Row],[Column9]]-E3_ekstrak_tanpa_sampel__2[[#This Row],[Column9]]</f>
        <v>0</v>
      </c>
    </row>
    <row r="4" spans="2:10" x14ac:dyDescent="0.25">
      <c r="B4">
        <f>E3_ekstrak_dengan_sampel[[#This Row],[Column1]]-E3_ekstrak_tanpa_sampel__2[[#This Row],[Column1]]</f>
        <v>0</v>
      </c>
      <c r="C4">
        <f>E3_ekstrak_dengan_sampel[[#This Row],[Column2]]-E3_ekstrak_tanpa_sampel__2[[#This Row],[Column2]]</f>
        <v>-9.999999999999995E-3</v>
      </c>
      <c r="D4">
        <f>E3_ekstrak_dengan_sampel[[#This Row],[Column3]]-E3_ekstrak_tanpa_sampel__2[[#This Row],[Column3]]</f>
        <v>-2.0000000000000018E-2</v>
      </c>
      <c r="E4">
        <f>E3_ekstrak_dengan_sampel[[#This Row],[Column4]]-E3_ekstrak_tanpa_sampel__2[[#This Row],[Column4]]</f>
        <v>-1.9999999999999997E-2</v>
      </c>
      <c r="F4">
        <f>E3_ekstrak_dengan_sampel[[#This Row],[Column5]]-E3_ekstrak_tanpa_sampel__2[[#This Row],[Column5]]</f>
        <v>0</v>
      </c>
      <c r="G4">
        <f>E3_ekstrak_dengan_sampel[[#This Row],[Column6]]-E3_ekstrak_tanpa_sampel__2[[#This Row],[Column6]]</f>
        <v>0</v>
      </c>
      <c r="H4">
        <f>E3_ekstrak_dengan_sampel[[#This Row],[Column7]]-E3_ekstrak_tanpa_sampel__2[[#This Row],[Column7]]</f>
        <v>-9.999999999999995E-3</v>
      </c>
      <c r="I4">
        <f>E3_ekstrak_dengan_sampel[[#This Row],[Column8]]-E3_ekstrak_tanpa_sampel__2[[#This Row],[Column8]]</f>
        <v>0</v>
      </c>
      <c r="J4">
        <f>E3_ekstrak_dengan_sampel[[#This Row],[Column9]]-E3_ekstrak_tanpa_sampel__2[[#This Row],[Column9]]</f>
        <v>0</v>
      </c>
    </row>
    <row r="5" spans="2:10" x14ac:dyDescent="0.25">
      <c r="B5">
        <f>E3_ekstrak_dengan_sampel[[#This Row],[Column1]]-E3_ekstrak_tanpa_sampel__2[[#This Row],[Column1]]</f>
        <v>0</v>
      </c>
      <c r="C5">
        <f>E3_ekstrak_dengan_sampel[[#This Row],[Column2]]-E3_ekstrak_tanpa_sampel__2[[#This Row],[Column2]]</f>
        <v>-9.999999999999995E-3</v>
      </c>
      <c r="D5">
        <f>E3_ekstrak_dengan_sampel[[#This Row],[Column3]]-E3_ekstrak_tanpa_sampel__2[[#This Row],[Column3]]</f>
        <v>-2.0000000000000018E-2</v>
      </c>
      <c r="E5">
        <f>E3_ekstrak_dengan_sampel[[#This Row],[Column4]]-E3_ekstrak_tanpa_sampel__2[[#This Row],[Column4]]</f>
        <v>-1.9999999999999997E-2</v>
      </c>
      <c r="F5">
        <f>E3_ekstrak_dengan_sampel[[#This Row],[Column5]]-E3_ekstrak_tanpa_sampel__2[[#This Row],[Column5]]</f>
        <v>1.0000000000000002E-2</v>
      </c>
      <c r="G5">
        <f>E3_ekstrak_dengan_sampel[[#This Row],[Column6]]-E3_ekstrak_tanpa_sampel__2[[#This Row],[Column6]]</f>
        <v>0</v>
      </c>
      <c r="H5">
        <f>E3_ekstrak_dengan_sampel[[#This Row],[Column7]]-E3_ekstrak_tanpa_sampel__2[[#This Row],[Column7]]</f>
        <v>-9.999999999999995E-3</v>
      </c>
      <c r="I5">
        <f>E3_ekstrak_dengan_sampel[[#This Row],[Column8]]-E3_ekstrak_tanpa_sampel__2[[#This Row],[Column8]]</f>
        <v>0</v>
      </c>
      <c r="J5">
        <f>E3_ekstrak_dengan_sampel[[#This Row],[Column9]]-E3_ekstrak_tanpa_sampel__2[[#This Row],[Column9]]</f>
        <v>0</v>
      </c>
    </row>
    <row r="6" spans="2:10" x14ac:dyDescent="0.25">
      <c r="B6">
        <f>E3_ekstrak_dengan_sampel[[#This Row],[Column1]]-E3_ekstrak_tanpa_sampel__2[[#This Row],[Column1]]</f>
        <v>-9.9999999999999811E-3</v>
      </c>
      <c r="C6">
        <f>E3_ekstrak_dengan_sampel[[#This Row],[Column2]]-E3_ekstrak_tanpa_sampel__2[[#This Row],[Column2]]</f>
        <v>-9.999999999999995E-3</v>
      </c>
      <c r="D6">
        <f>E3_ekstrak_dengan_sampel[[#This Row],[Column3]]-E3_ekstrak_tanpa_sampel__2[[#This Row],[Column3]]</f>
        <v>-2.0000000000000018E-2</v>
      </c>
      <c r="E6">
        <f>E3_ekstrak_dengan_sampel[[#This Row],[Column4]]-E3_ekstrak_tanpa_sampel__2[[#This Row],[Column4]]</f>
        <v>-1.9999999999999997E-2</v>
      </c>
      <c r="F6">
        <f>E3_ekstrak_dengan_sampel[[#This Row],[Column5]]-E3_ekstrak_tanpa_sampel__2[[#This Row],[Column5]]</f>
        <v>1.0000000000000002E-2</v>
      </c>
      <c r="G6">
        <f>E3_ekstrak_dengan_sampel[[#This Row],[Column6]]-E3_ekstrak_tanpa_sampel__2[[#This Row],[Column6]]</f>
        <v>0</v>
      </c>
      <c r="H6">
        <f>E3_ekstrak_dengan_sampel[[#This Row],[Column7]]-E3_ekstrak_tanpa_sampel__2[[#This Row],[Column7]]</f>
        <v>-9.999999999999995E-3</v>
      </c>
      <c r="I6">
        <f>E3_ekstrak_dengan_sampel[[#This Row],[Column8]]-E3_ekstrak_tanpa_sampel__2[[#This Row],[Column8]]</f>
        <v>0</v>
      </c>
      <c r="J6">
        <f>E3_ekstrak_dengan_sampel[[#This Row],[Column9]]-E3_ekstrak_tanpa_sampel__2[[#This Row],[Column9]]</f>
        <v>0</v>
      </c>
    </row>
    <row r="7" spans="2:10" x14ac:dyDescent="0.25">
      <c r="B7">
        <f>E3_ekstrak_dengan_sampel[[#This Row],[Column1]]-E3_ekstrak_tanpa_sampel__2[[#This Row],[Column1]]</f>
        <v>-9.9999999999999811E-3</v>
      </c>
      <c r="C7">
        <f>E3_ekstrak_dengan_sampel[[#This Row],[Column2]]-E3_ekstrak_tanpa_sampel__2[[#This Row],[Column2]]</f>
        <v>-9.999999999999995E-3</v>
      </c>
      <c r="D7">
        <f>E3_ekstrak_dengan_sampel[[#This Row],[Column3]]-E3_ekstrak_tanpa_sampel__2[[#This Row],[Column3]]</f>
        <v>-2.0000000000000018E-2</v>
      </c>
      <c r="E7">
        <f>E3_ekstrak_dengan_sampel[[#This Row],[Column4]]-E3_ekstrak_tanpa_sampel__2[[#This Row],[Column4]]</f>
        <v>-1.9999999999999997E-2</v>
      </c>
      <c r="F7">
        <f>E3_ekstrak_dengan_sampel[[#This Row],[Column5]]-E3_ekstrak_tanpa_sampel__2[[#This Row],[Column5]]</f>
        <v>-1.0000000000000002E-2</v>
      </c>
      <c r="G7">
        <f>E3_ekstrak_dengan_sampel[[#This Row],[Column6]]-E3_ekstrak_tanpa_sampel__2[[#This Row],[Column6]]</f>
        <v>0</v>
      </c>
      <c r="H7">
        <f>E3_ekstrak_dengan_sampel[[#This Row],[Column7]]-E3_ekstrak_tanpa_sampel__2[[#This Row],[Column7]]</f>
        <v>-9.999999999999995E-3</v>
      </c>
      <c r="I7">
        <f>E3_ekstrak_dengan_sampel[[#This Row],[Column8]]-E3_ekstrak_tanpa_sampel__2[[#This Row],[Column8]]</f>
        <v>0</v>
      </c>
      <c r="J7">
        <f>E3_ekstrak_dengan_sampel[[#This Row],[Column9]]-E3_ekstrak_tanpa_sampel__2[[#This Row],[Column9]]</f>
        <v>0</v>
      </c>
    </row>
    <row r="8" spans="2:10" x14ac:dyDescent="0.25">
      <c r="B8">
        <f>E3_ekstrak_dengan_sampel[[#This Row],[Column1]]-E3_ekstrak_tanpa_sampel__2[[#This Row],[Column1]]</f>
        <v>0</v>
      </c>
      <c r="C8">
        <f>E3_ekstrak_dengan_sampel[[#This Row],[Column2]]-E3_ekstrak_tanpa_sampel__2[[#This Row],[Column2]]</f>
        <v>-9.999999999999995E-3</v>
      </c>
      <c r="D8">
        <f>E3_ekstrak_dengan_sampel[[#This Row],[Column3]]-E3_ekstrak_tanpa_sampel__2[[#This Row],[Column3]]</f>
        <v>-2.0000000000000018E-2</v>
      </c>
      <c r="E8">
        <f>E3_ekstrak_dengan_sampel[[#This Row],[Column4]]-E3_ekstrak_tanpa_sampel__2[[#This Row],[Column4]]</f>
        <v>-1.9999999999999997E-2</v>
      </c>
      <c r="F8">
        <f>E3_ekstrak_dengan_sampel[[#This Row],[Column5]]-E3_ekstrak_tanpa_sampel__2[[#This Row],[Column5]]</f>
        <v>-1.0000000000000002E-2</v>
      </c>
      <c r="G8">
        <f>E3_ekstrak_dengan_sampel[[#This Row],[Column6]]-E3_ekstrak_tanpa_sampel__2[[#This Row],[Column6]]</f>
        <v>0</v>
      </c>
      <c r="H8">
        <f>E3_ekstrak_dengan_sampel[[#This Row],[Column7]]-E3_ekstrak_tanpa_sampel__2[[#This Row],[Column7]]</f>
        <v>-9.999999999999995E-3</v>
      </c>
      <c r="I8">
        <f>E3_ekstrak_dengan_sampel[[#This Row],[Column8]]-E3_ekstrak_tanpa_sampel__2[[#This Row],[Column8]]</f>
        <v>0</v>
      </c>
      <c r="J8">
        <f>E3_ekstrak_dengan_sampel[[#This Row],[Column9]]-E3_ekstrak_tanpa_sampel__2[[#This Row],[Column9]]</f>
        <v>0</v>
      </c>
    </row>
    <row r="9" spans="2:10" x14ac:dyDescent="0.25">
      <c r="B9">
        <f>E3_ekstrak_dengan_sampel[[#This Row],[Column1]]-E3_ekstrak_tanpa_sampel__2[[#This Row],[Column1]]</f>
        <v>-1.0000000000000009E-2</v>
      </c>
      <c r="C9">
        <f>E3_ekstrak_dengan_sampel[[#This Row],[Column2]]-E3_ekstrak_tanpa_sampel__2[[#This Row],[Column2]]</f>
        <v>-9.999999999999995E-3</v>
      </c>
      <c r="D9">
        <f>E3_ekstrak_dengan_sampel[[#This Row],[Column3]]-E3_ekstrak_tanpa_sampel__2[[#This Row],[Column3]]</f>
        <v>-2.0000000000000018E-2</v>
      </c>
      <c r="E9">
        <f>E3_ekstrak_dengan_sampel[[#This Row],[Column4]]-E3_ekstrak_tanpa_sampel__2[[#This Row],[Column4]]</f>
        <v>-1.9999999999999997E-2</v>
      </c>
      <c r="F9">
        <f>E3_ekstrak_dengan_sampel[[#This Row],[Column5]]-E3_ekstrak_tanpa_sampel__2[[#This Row],[Column5]]</f>
        <v>0</v>
      </c>
      <c r="G9">
        <f>E3_ekstrak_dengan_sampel[[#This Row],[Column6]]-E3_ekstrak_tanpa_sampel__2[[#This Row],[Column6]]</f>
        <v>0</v>
      </c>
      <c r="H9">
        <f>E3_ekstrak_dengan_sampel[[#This Row],[Column7]]-E3_ekstrak_tanpa_sampel__2[[#This Row],[Column7]]</f>
        <v>-9.999999999999995E-3</v>
      </c>
      <c r="I9">
        <f>E3_ekstrak_dengan_sampel[[#This Row],[Column8]]-E3_ekstrak_tanpa_sampel__2[[#This Row],[Column8]]</f>
        <v>0</v>
      </c>
      <c r="J9">
        <f>E3_ekstrak_dengan_sampel[[#This Row],[Column9]]-E3_ekstrak_tanpa_sampel__2[[#This Row],[Column9]]</f>
        <v>0</v>
      </c>
    </row>
    <row r="10" spans="2:10" x14ac:dyDescent="0.25">
      <c r="B10">
        <f>E3_ekstrak_dengan_sampel[[#This Row],[Column1]]-E3_ekstrak_tanpa_sampel__2[[#This Row],[Column1]]</f>
        <v>0</v>
      </c>
      <c r="C10">
        <f>E3_ekstrak_dengan_sampel[[#This Row],[Column2]]-E3_ekstrak_tanpa_sampel__2[[#This Row],[Column2]]</f>
        <v>0</v>
      </c>
      <c r="D10">
        <f>E3_ekstrak_dengan_sampel[[#This Row],[Column3]]-E3_ekstrak_tanpa_sampel__2[[#This Row],[Column3]]</f>
        <v>-2.0000000000000018E-2</v>
      </c>
      <c r="E10">
        <f>E3_ekstrak_dengan_sampel[[#This Row],[Column4]]-E3_ekstrak_tanpa_sampel__2[[#This Row],[Column4]]</f>
        <v>-1.9999999999999997E-2</v>
      </c>
      <c r="F10">
        <f>E3_ekstrak_dengan_sampel[[#This Row],[Column5]]-E3_ekstrak_tanpa_sampel__2[[#This Row],[Column5]]</f>
        <v>0</v>
      </c>
      <c r="G10">
        <f>E3_ekstrak_dengan_sampel[[#This Row],[Column6]]-E3_ekstrak_tanpa_sampel__2[[#This Row],[Column6]]</f>
        <v>0</v>
      </c>
      <c r="H10">
        <f>E3_ekstrak_dengan_sampel[[#This Row],[Column7]]-E3_ekstrak_tanpa_sampel__2[[#This Row],[Column7]]</f>
        <v>-9.999999999999995E-3</v>
      </c>
      <c r="I10">
        <f>E3_ekstrak_dengan_sampel[[#This Row],[Column8]]-E3_ekstrak_tanpa_sampel__2[[#This Row],[Column8]]</f>
        <v>0</v>
      </c>
      <c r="J10">
        <f>E3_ekstrak_dengan_sampel[[#This Row],[Column9]]-E3_ekstrak_tanpa_sampel__2[[#This Row],[Column9]]</f>
        <v>0</v>
      </c>
    </row>
    <row r="11" spans="2:10" x14ac:dyDescent="0.25">
      <c r="B11">
        <f>E3_ekstrak_dengan_sampel[[#This Row],[Column1]]-E3_ekstrak_tanpa_sampel__2[[#This Row],[Column1]]</f>
        <v>-1.0000000000000009E-2</v>
      </c>
      <c r="C11">
        <f>E3_ekstrak_dengan_sampel[[#This Row],[Column2]]-E3_ekstrak_tanpa_sampel__2[[#This Row],[Column2]]</f>
        <v>0</v>
      </c>
      <c r="D11">
        <f>E3_ekstrak_dengan_sampel[[#This Row],[Column3]]-E3_ekstrak_tanpa_sampel__2[[#This Row],[Column3]]</f>
        <v>-2.0000000000000018E-2</v>
      </c>
      <c r="E11">
        <f>E3_ekstrak_dengan_sampel[[#This Row],[Column4]]-E3_ekstrak_tanpa_sampel__2[[#This Row],[Column4]]</f>
        <v>-1.9999999999999997E-2</v>
      </c>
      <c r="F11">
        <f>E3_ekstrak_dengan_sampel[[#This Row],[Column5]]-E3_ekstrak_tanpa_sampel__2[[#This Row],[Column5]]</f>
        <v>0</v>
      </c>
      <c r="G11">
        <f>E3_ekstrak_dengan_sampel[[#This Row],[Column6]]-E3_ekstrak_tanpa_sampel__2[[#This Row],[Column6]]</f>
        <v>0</v>
      </c>
      <c r="H11">
        <f>E3_ekstrak_dengan_sampel[[#This Row],[Column7]]-E3_ekstrak_tanpa_sampel__2[[#This Row],[Column7]]</f>
        <v>-9.999999999999995E-3</v>
      </c>
      <c r="I11">
        <f>E3_ekstrak_dengan_sampel[[#This Row],[Column8]]-E3_ekstrak_tanpa_sampel__2[[#This Row],[Column8]]</f>
        <v>0</v>
      </c>
      <c r="J11">
        <f>E3_ekstrak_dengan_sampel[[#This Row],[Column9]]-E3_ekstrak_tanpa_sampel__2[[#This Row],[Column9]]</f>
        <v>0</v>
      </c>
    </row>
    <row r="12" spans="2:10" x14ac:dyDescent="0.25">
      <c r="B12">
        <f>E3_ekstrak_dengan_sampel[[#This Row],[Column1]]-E3_ekstrak_tanpa_sampel__2[[#This Row],[Column1]]</f>
        <v>0</v>
      </c>
      <c r="C12">
        <f>E3_ekstrak_dengan_sampel[[#This Row],[Column2]]-E3_ekstrak_tanpa_sampel__2[[#This Row],[Column2]]</f>
        <v>0</v>
      </c>
      <c r="D12">
        <f>E3_ekstrak_dengan_sampel[[#This Row],[Column3]]-E3_ekstrak_tanpa_sampel__2[[#This Row],[Column3]]</f>
        <v>-2.0000000000000018E-2</v>
      </c>
      <c r="E12">
        <f>E3_ekstrak_dengan_sampel[[#This Row],[Column4]]-E3_ekstrak_tanpa_sampel__2[[#This Row],[Column4]]</f>
        <v>-1.9999999999999997E-2</v>
      </c>
      <c r="F12">
        <f>E3_ekstrak_dengan_sampel[[#This Row],[Column5]]-E3_ekstrak_tanpa_sampel__2[[#This Row],[Column5]]</f>
        <v>-1.0000000000000002E-2</v>
      </c>
      <c r="G12">
        <f>E3_ekstrak_dengan_sampel[[#This Row],[Column6]]-E3_ekstrak_tanpa_sampel__2[[#This Row],[Column6]]</f>
        <v>0</v>
      </c>
      <c r="H12">
        <f>E3_ekstrak_dengan_sampel[[#This Row],[Column7]]-E3_ekstrak_tanpa_sampel__2[[#This Row],[Column7]]</f>
        <v>-9.999999999999995E-3</v>
      </c>
      <c r="I12">
        <f>E3_ekstrak_dengan_sampel[[#This Row],[Column8]]-E3_ekstrak_tanpa_sampel__2[[#This Row],[Column8]]</f>
        <v>0</v>
      </c>
      <c r="J12">
        <f>E3_ekstrak_dengan_sampel[[#This Row],[Column9]]-E3_ekstrak_tanpa_sampel__2[[#This Row],[Column9]]</f>
        <v>0</v>
      </c>
    </row>
    <row r="13" spans="2:10" x14ac:dyDescent="0.25">
      <c r="B13">
        <f>E3_ekstrak_dengan_sampel[[#This Row],[Column1]]-E3_ekstrak_tanpa_sampel__2[[#This Row],[Column1]]</f>
        <v>0</v>
      </c>
      <c r="C13">
        <f>E3_ekstrak_dengan_sampel[[#This Row],[Column2]]-E3_ekstrak_tanpa_sampel__2[[#This Row],[Column2]]</f>
        <v>0</v>
      </c>
      <c r="D13">
        <f>E3_ekstrak_dengan_sampel[[#This Row],[Column3]]-E3_ekstrak_tanpa_sampel__2[[#This Row],[Column3]]</f>
        <v>-3.0000000000000027E-2</v>
      </c>
      <c r="E13">
        <f>E3_ekstrak_dengan_sampel[[#This Row],[Column4]]-E3_ekstrak_tanpa_sampel__2[[#This Row],[Column4]]</f>
        <v>-1.9999999999999997E-2</v>
      </c>
      <c r="F13">
        <f>E3_ekstrak_dengan_sampel[[#This Row],[Column5]]-E3_ekstrak_tanpa_sampel__2[[#This Row],[Column5]]</f>
        <v>-1.0000000000000002E-2</v>
      </c>
      <c r="G13">
        <f>E3_ekstrak_dengan_sampel[[#This Row],[Column6]]-E3_ekstrak_tanpa_sampel__2[[#This Row],[Column6]]</f>
        <v>0</v>
      </c>
      <c r="H13">
        <f>E3_ekstrak_dengan_sampel[[#This Row],[Column7]]-E3_ekstrak_tanpa_sampel__2[[#This Row],[Column7]]</f>
        <v>-9.999999999999995E-3</v>
      </c>
      <c r="I13">
        <f>E3_ekstrak_dengan_sampel[[#This Row],[Column8]]-E3_ekstrak_tanpa_sampel__2[[#This Row],[Column8]]</f>
        <v>0</v>
      </c>
      <c r="J13">
        <f>E3_ekstrak_dengan_sampel[[#This Row],[Column9]]-E3_ekstrak_tanpa_sampel__2[[#This Row],[Column9]]</f>
        <v>0</v>
      </c>
    </row>
    <row r="14" spans="2:10" x14ac:dyDescent="0.25">
      <c r="B14">
        <f>E3_ekstrak_dengan_sampel[[#This Row],[Column1]]-E3_ekstrak_tanpa_sampel__2[[#This Row],[Column1]]</f>
        <v>0</v>
      </c>
      <c r="C14">
        <f>E3_ekstrak_dengan_sampel[[#This Row],[Column2]]-E3_ekstrak_tanpa_sampel__2[[#This Row],[Column2]]</f>
        <v>0</v>
      </c>
      <c r="D14">
        <f>E3_ekstrak_dengan_sampel[[#This Row],[Column3]]-E3_ekstrak_tanpa_sampel__2[[#This Row],[Column3]]</f>
        <v>-2.0000000000000018E-2</v>
      </c>
      <c r="E14">
        <f>E3_ekstrak_dengan_sampel[[#This Row],[Column4]]-E3_ekstrak_tanpa_sampel__2[[#This Row],[Column4]]</f>
        <v>-1.9999999999999997E-2</v>
      </c>
      <c r="F14">
        <f>E3_ekstrak_dengan_sampel[[#This Row],[Column5]]-E3_ekstrak_tanpa_sampel__2[[#This Row],[Column5]]</f>
        <v>0</v>
      </c>
      <c r="G14">
        <f>E3_ekstrak_dengan_sampel[[#This Row],[Column6]]-E3_ekstrak_tanpa_sampel__2[[#This Row],[Column6]]</f>
        <v>0</v>
      </c>
      <c r="H14">
        <f>E3_ekstrak_dengan_sampel[[#This Row],[Column7]]-E3_ekstrak_tanpa_sampel__2[[#This Row],[Column7]]</f>
        <v>0</v>
      </c>
      <c r="I14">
        <f>E3_ekstrak_dengan_sampel[[#This Row],[Column8]]-E3_ekstrak_tanpa_sampel__2[[#This Row],[Column8]]</f>
        <v>0</v>
      </c>
      <c r="J14">
        <f>E3_ekstrak_dengan_sampel[[#This Row],[Column9]]-E3_ekstrak_tanpa_sampel__2[[#This Row],[Column9]]</f>
        <v>0</v>
      </c>
    </row>
    <row r="15" spans="2:10" x14ac:dyDescent="0.25">
      <c r="B15">
        <f>E3_ekstrak_dengan_sampel[[#This Row],[Column1]]-E3_ekstrak_tanpa_sampel__2[[#This Row],[Column1]]</f>
        <v>0</v>
      </c>
      <c r="C15">
        <f>E3_ekstrak_dengan_sampel[[#This Row],[Column2]]-E3_ekstrak_tanpa_sampel__2[[#This Row],[Column2]]</f>
        <v>0</v>
      </c>
      <c r="D15">
        <f>E3_ekstrak_dengan_sampel[[#This Row],[Column3]]-E3_ekstrak_tanpa_sampel__2[[#This Row],[Column3]]</f>
        <v>-2.0000000000000018E-2</v>
      </c>
      <c r="E15">
        <f>E3_ekstrak_dengan_sampel[[#This Row],[Column4]]-E3_ekstrak_tanpa_sampel__2[[#This Row],[Column4]]</f>
        <v>-1.9999999999999997E-2</v>
      </c>
      <c r="F15">
        <f>E3_ekstrak_dengan_sampel[[#This Row],[Column5]]-E3_ekstrak_tanpa_sampel__2[[#This Row],[Column5]]</f>
        <v>0</v>
      </c>
      <c r="G15">
        <f>E3_ekstrak_dengan_sampel[[#This Row],[Column6]]-E3_ekstrak_tanpa_sampel__2[[#This Row],[Column6]]</f>
        <v>0</v>
      </c>
      <c r="H15">
        <f>E3_ekstrak_dengan_sampel[[#This Row],[Column7]]-E3_ekstrak_tanpa_sampel__2[[#This Row],[Column7]]</f>
        <v>-9.999999999999995E-3</v>
      </c>
      <c r="I15">
        <f>E3_ekstrak_dengan_sampel[[#This Row],[Column8]]-E3_ekstrak_tanpa_sampel__2[[#This Row],[Column8]]</f>
        <v>0</v>
      </c>
      <c r="J15">
        <f>E3_ekstrak_dengan_sampel[[#This Row],[Column9]]-E3_ekstrak_tanpa_sampel__2[[#This Row],[Column9]]</f>
        <v>0</v>
      </c>
    </row>
    <row r="16" spans="2:10" x14ac:dyDescent="0.25">
      <c r="B16">
        <f>E3_ekstrak_dengan_sampel[[#This Row],[Column1]]-E3_ekstrak_tanpa_sampel__2[[#This Row],[Column1]]</f>
        <v>-1.0000000000000009E-2</v>
      </c>
      <c r="C16">
        <f>E3_ekstrak_dengan_sampel[[#This Row],[Column2]]-E3_ekstrak_tanpa_sampel__2[[#This Row],[Column2]]</f>
        <v>0</v>
      </c>
      <c r="D16">
        <f>E3_ekstrak_dengan_sampel[[#This Row],[Column3]]-E3_ekstrak_tanpa_sampel__2[[#This Row],[Column3]]</f>
        <v>-3.0000000000000027E-2</v>
      </c>
      <c r="E16">
        <f>E3_ekstrak_dengan_sampel[[#This Row],[Column4]]-E3_ekstrak_tanpa_sampel__2[[#This Row],[Column4]]</f>
        <v>-1.9999999999999997E-2</v>
      </c>
      <c r="F16">
        <f>E3_ekstrak_dengan_sampel[[#This Row],[Column5]]-E3_ekstrak_tanpa_sampel__2[[#This Row],[Column5]]</f>
        <v>-1.0000000000000002E-2</v>
      </c>
      <c r="G16">
        <f>E3_ekstrak_dengan_sampel[[#This Row],[Column6]]-E3_ekstrak_tanpa_sampel__2[[#This Row],[Column6]]</f>
        <v>0</v>
      </c>
      <c r="H16">
        <f>E3_ekstrak_dengan_sampel[[#This Row],[Column7]]-E3_ekstrak_tanpa_sampel__2[[#This Row],[Column7]]</f>
        <v>-9.999999999999995E-3</v>
      </c>
      <c r="I16">
        <f>E3_ekstrak_dengan_sampel[[#This Row],[Column8]]-E3_ekstrak_tanpa_sampel__2[[#This Row],[Column8]]</f>
        <v>0</v>
      </c>
      <c r="J16">
        <f>E3_ekstrak_dengan_sampel[[#This Row],[Column9]]-E3_ekstrak_tanpa_sampel__2[[#This Row],[Column9]]</f>
        <v>0</v>
      </c>
    </row>
    <row r="17" spans="2:10" x14ac:dyDescent="0.25">
      <c r="B17">
        <f>E3_ekstrak_dengan_sampel[[#This Row],[Column1]]-E3_ekstrak_tanpa_sampel__2[[#This Row],[Column1]]</f>
        <v>0</v>
      </c>
      <c r="C17">
        <f>E3_ekstrak_dengan_sampel[[#This Row],[Column2]]-E3_ekstrak_tanpa_sampel__2[[#This Row],[Column2]]</f>
        <v>0</v>
      </c>
      <c r="D17">
        <f>E3_ekstrak_dengan_sampel[[#This Row],[Column3]]-E3_ekstrak_tanpa_sampel__2[[#This Row],[Column3]]</f>
        <v>-2.0000000000000018E-2</v>
      </c>
      <c r="E17">
        <f>E3_ekstrak_dengan_sampel[[#This Row],[Column4]]-E3_ekstrak_tanpa_sampel__2[[#This Row],[Column4]]</f>
        <v>-1.9999999999999997E-2</v>
      </c>
      <c r="F17">
        <f>E3_ekstrak_dengan_sampel[[#This Row],[Column5]]-E3_ekstrak_tanpa_sampel__2[[#This Row],[Column5]]</f>
        <v>1.0000000000000002E-2</v>
      </c>
      <c r="G17">
        <f>E3_ekstrak_dengan_sampel[[#This Row],[Column6]]-E3_ekstrak_tanpa_sampel__2[[#This Row],[Column6]]</f>
        <v>0</v>
      </c>
      <c r="H17">
        <f>E3_ekstrak_dengan_sampel[[#This Row],[Column7]]-E3_ekstrak_tanpa_sampel__2[[#This Row],[Column7]]</f>
        <v>0</v>
      </c>
      <c r="I17">
        <f>E3_ekstrak_dengan_sampel[[#This Row],[Column8]]-E3_ekstrak_tanpa_sampel__2[[#This Row],[Column8]]</f>
        <v>0</v>
      </c>
      <c r="J17">
        <f>E3_ekstrak_dengan_sampel[[#This Row],[Column9]]-E3_ekstrak_tanpa_sampel__2[[#This Row],[Column9]]</f>
        <v>0</v>
      </c>
    </row>
    <row r="18" spans="2:10" x14ac:dyDescent="0.25">
      <c r="B18">
        <f>E3_ekstrak_dengan_sampel[[#This Row],[Column1]]-E3_ekstrak_tanpa_sampel__2[[#This Row],[Column1]]</f>
        <v>0</v>
      </c>
      <c r="C18">
        <f>E3_ekstrak_dengan_sampel[[#This Row],[Column2]]-E3_ekstrak_tanpa_sampel__2[[#This Row],[Column2]]</f>
        <v>0</v>
      </c>
      <c r="D18">
        <f>E3_ekstrak_dengan_sampel[[#This Row],[Column3]]-E3_ekstrak_tanpa_sampel__2[[#This Row],[Column3]]</f>
        <v>-2.0000000000000018E-2</v>
      </c>
      <c r="E18">
        <f>E3_ekstrak_dengan_sampel[[#This Row],[Column4]]-E3_ekstrak_tanpa_sampel__2[[#This Row],[Column4]]</f>
        <v>-1.9999999999999997E-2</v>
      </c>
      <c r="F18">
        <f>E3_ekstrak_dengan_sampel[[#This Row],[Column5]]-E3_ekstrak_tanpa_sampel__2[[#This Row],[Column5]]</f>
        <v>0</v>
      </c>
      <c r="G18">
        <f>E3_ekstrak_dengan_sampel[[#This Row],[Column6]]-E3_ekstrak_tanpa_sampel__2[[#This Row],[Column6]]</f>
        <v>0</v>
      </c>
      <c r="H18">
        <f>E3_ekstrak_dengan_sampel[[#This Row],[Column7]]-E3_ekstrak_tanpa_sampel__2[[#This Row],[Column7]]</f>
        <v>-9.999999999999995E-3</v>
      </c>
      <c r="I18">
        <f>E3_ekstrak_dengan_sampel[[#This Row],[Column8]]-E3_ekstrak_tanpa_sampel__2[[#This Row],[Column8]]</f>
        <v>0</v>
      </c>
      <c r="J18">
        <f>E3_ekstrak_dengan_sampel[[#This Row],[Column9]]-E3_ekstrak_tanpa_sampel__2[[#This Row],[Column9]]</f>
        <v>0</v>
      </c>
    </row>
    <row r="19" spans="2:10" x14ac:dyDescent="0.25">
      <c r="B19">
        <f>E3_ekstrak_dengan_sampel[[#This Row],[Column1]]-E3_ekstrak_tanpa_sampel__2[[#This Row],[Column1]]</f>
        <v>0</v>
      </c>
      <c r="C19">
        <f>E3_ekstrak_dengan_sampel[[#This Row],[Column2]]-E3_ekstrak_tanpa_sampel__2[[#This Row],[Column2]]</f>
        <v>0</v>
      </c>
      <c r="D19">
        <f>E3_ekstrak_dengan_sampel[[#This Row],[Column3]]-E3_ekstrak_tanpa_sampel__2[[#This Row],[Column3]]</f>
        <v>-3.0000000000000027E-2</v>
      </c>
      <c r="E19">
        <f>E3_ekstrak_dengan_sampel[[#This Row],[Column4]]-E3_ekstrak_tanpa_sampel__2[[#This Row],[Column4]]</f>
        <v>-1.9999999999999997E-2</v>
      </c>
      <c r="F19">
        <f>E3_ekstrak_dengan_sampel[[#This Row],[Column5]]-E3_ekstrak_tanpa_sampel__2[[#This Row],[Column5]]</f>
        <v>-1.0000000000000002E-2</v>
      </c>
      <c r="G19">
        <f>E3_ekstrak_dengan_sampel[[#This Row],[Column6]]-E3_ekstrak_tanpa_sampel__2[[#This Row],[Column6]]</f>
        <v>-9.9999999999999985E-3</v>
      </c>
      <c r="H19">
        <f>E3_ekstrak_dengan_sampel[[#This Row],[Column7]]-E3_ekstrak_tanpa_sampel__2[[#This Row],[Column7]]</f>
        <v>-9.999999999999995E-3</v>
      </c>
      <c r="I19">
        <f>E3_ekstrak_dengan_sampel[[#This Row],[Column8]]-E3_ekstrak_tanpa_sampel__2[[#This Row],[Column8]]</f>
        <v>0</v>
      </c>
      <c r="J19">
        <f>E3_ekstrak_dengan_sampel[[#This Row],[Column9]]-E3_ekstrak_tanpa_sampel__2[[#This Row],[Column9]]</f>
        <v>0</v>
      </c>
    </row>
    <row r="20" spans="2:10" x14ac:dyDescent="0.25">
      <c r="B20">
        <f>E3_ekstrak_dengan_sampel[[#This Row],[Column1]]-E3_ekstrak_tanpa_sampel__2[[#This Row],[Column1]]</f>
        <v>0</v>
      </c>
      <c r="C20">
        <f>E3_ekstrak_dengan_sampel[[#This Row],[Column2]]-E3_ekstrak_tanpa_sampel__2[[#This Row],[Column2]]</f>
        <v>0</v>
      </c>
      <c r="D20">
        <f>E3_ekstrak_dengan_sampel[[#This Row],[Column3]]-E3_ekstrak_tanpa_sampel__2[[#This Row],[Column3]]</f>
        <v>-2.0000000000000018E-2</v>
      </c>
      <c r="E20">
        <f>E3_ekstrak_dengan_sampel[[#This Row],[Column4]]-E3_ekstrak_tanpa_sampel__2[[#This Row],[Column4]]</f>
        <v>-1.9999999999999997E-2</v>
      </c>
      <c r="F20">
        <f>E3_ekstrak_dengan_sampel[[#This Row],[Column5]]-E3_ekstrak_tanpa_sampel__2[[#This Row],[Column5]]</f>
        <v>0</v>
      </c>
      <c r="G20">
        <f>E3_ekstrak_dengan_sampel[[#This Row],[Column6]]-E3_ekstrak_tanpa_sampel__2[[#This Row],[Column6]]</f>
        <v>-9.9999999999999985E-3</v>
      </c>
      <c r="H20">
        <f>E3_ekstrak_dengan_sampel[[#This Row],[Column7]]-E3_ekstrak_tanpa_sampel__2[[#This Row],[Column7]]</f>
        <v>-9.999999999999995E-3</v>
      </c>
      <c r="I20">
        <f>E3_ekstrak_dengan_sampel[[#This Row],[Column8]]-E3_ekstrak_tanpa_sampel__2[[#This Row],[Column8]]</f>
        <v>0</v>
      </c>
      <c r="J20">
        <f>E3_ekstrak_dengan_sampel[[#This Row],[Column9]]-E3_ekstrak_tanpa_sampel__2[[#This Row],[Column9]]</f>
        <v>0</v>
      </c>
    </row>
    <row r="21" spans="2:10" x14ac:dyDescent="0.25">
      <c r="B21">
        <f>E3_ekstrak_dengan_sampel[[#This Row],[Column1]]-E3_ekstrak_tanpa_sampel__2[[#This Row],[Column1]]</f>
        <v>0</v>
      </c>
      <c r="C21">
        <f>E3_ekstrak_dengan_sampel[[#This Row],[Column2]]-E3_ekstrak_tanpa_sampel__2[[#This Row],[Column2]]</f>
        <v>0</v>
      </c>
      <c r="D21">
        <f>E3_ekstrak_dengan_sampel[[#This Row],[Column3]]-E3_ekstrak_tanpa_sampel__2[[#This Row],[Column3]]</f>
        <v>-2.0000000000000018E-2</v>
      </c>
      <c r="E21">
        <f>E3_ekstrak_dengan_sampel[[#This Row],[Column4]]-E3_ekstrak_tanpa_sampel__2[[#This Row],[Column4]]</f>
        <v>-1.9999999999999997E-2</v>
      </c>
      <c r="F21">
        <f>E3_ekstrak_dengan_sampel[[#This Row],[Column5]]-E3_ekstrak_tanpa_sampel__2[[#This Row],[Column5]]</f>
        <v>-1.0000000000000002E-2</v>
      </c>
      <c r="G21">
        <f>E3_ekstrak_dengan_sampel[[#This Row],[Column6]]-E3_ekstrak_tanpa_sampel__2[[#This Row],[Column6]]</f>
        <v>0</v>
      </c>
      <c r="H21">
        <f>E3_ekstrak_dengan_sampel[[#This Row],[Column7]]-E3_ekstrak_tanpa_sampel__2[[#This Row],[Column7]]</f>
        <v>-9.999999999999995E-3</v>
      </c>
      <c r="I21">
        <f>E3_ekstrak_dengan_sampel[[#This Row],[Column8]]-E3_ekstrak_tanpa_sampel__2[[#This Row],[Column8]]</f>
        <v>0</v>
      </c>
      <c r="J21">
        <f>E3_ekstrak_dengan_sampel[[#This Row],[Column9]]-E3_ekstrak_tanpa_sampel__2[[#This Row],[Column9]]</f>
        <v>0</v>
      </c>
    </row>
    <row r="22" spans="2:10" x14ac:dyDescent="0.25">
      <c r="B22">
        <f>E3_ekstrak_dengan_sampel[[#This Row],[Column1]]-E3_ekstrak_tanpa_sampel__2[[#This Row],[Column1]]</f>
        <v>-1.0000000000000009E-2</v>
      </c>
      <c r="C22">
        <f>E3_ekstrak_dengan_sampel[[#This Row],[Column2]]-E3_ekstrak_tanpa_sampel__2[[#This Row],[Column2]]</f>
        <v>0</v>
      </c>
      <c r="D22">
        <f>E3_ekstrak_dengan_sampel[[#This Row],[Column3]]-E3_ekstrak_tanpa_sampel__2[[#This Row],[Column3]]</f>
        <v>-2.0000000000000018E-2</v>
      </c>
      <c r="E22">
        <f>E3_ekstrak_dengan_sampel[[#This Row],[Column4]]-E3_ekstrak_tanpa_sampel__2[[#This Row],[Column4]]</f>
        <v>-1.9999999999999997E-2</v>
      </c>
      <c r="F22">
        <f>E3_ekstrak_dengan_sampel[[#This Row],[Column5]]-E3_ekstrak_tanpa_sampel__2[[#This Row],[Column5]]</f>
        <v>-1.0000000000000002E-2</v>
      </c>
      <c r="G22">
        <f>E3_ekstrak_dengan_sampel[[#This Row],[Column6]]-E3_ekstrak_tanpa_sampel__2[[#This Row],[Column6]]</f>
        <v>0</v>
      </c>
      <c r="H22">
        <f>E3_ekstrak_dengan_sampel[[#This Row],[Column7]]-E3_ekstrak_tanpa_sampel__2[[#This Row],[Column7]]</f>
        <v>-9.999999999999995E-3</v>
      </c>
      <c r="I22">
        <f>E3_ekstrak_dengan_sampel[[#This Row],[Column8]]-E3_ekstrak_tanpa_sampel__2[[#This Row],[Column8]]</f>
        <v>0</v>
      </c>
      <c r="J22">
        <f>E3_ekstrak_dengan_sampel[[#This Row],[Column9]]-E3_ekstrak_tanpa_sampel__2[[#This Row],[Column9]]</f>
        <v>0</v>
      </c>
    </row>
    <row r="23" spans="2:10" x14ac:dyDescent="0.25">
      <c r="B23">
        <f>E3_ekstrak_dengan_sampel[[#This Row],[Column1]]-E3_ekstrak_tanpa_sampel__2[[#This Row],[Column1]]</f>
        <v>0</v>
      </c>
      <c r="C23">
        <f>E3_ekstrak_dengan_sampel[[#This Row],[Column2]]-E3_ekstrak_tanpa_sampel__2[[#This Row],[Column2]]</f>
        <v>0</v>
      </c>
      <c r="D23">
        <f>E3_ekstrak_dengan_sampel[[#This Row],[Column3]]-E3_ekstrak_tanpa_sampel__2[[#This Row],[Column3]]</f>
        <v>-2.0000000000000018E-2</v>
      </c>
      <c r="E23">
        <f>E3_ekstrak_dengan_sampel[[#This Row],[Column4]]-E3_ekstrak_tanpa_sampel__2[[#This Row],[Column4]]</f>
        <v>-1.9999999999999997E-2</v>
      </c>
      <c r="F23">
        <f>E3_ekstrak_dengan_sampel[[#This Row],[Column5]]-E3_ekstrak_tanpa_sampel__2[[#This Row],[Column5]]</f>
        <v>0</v>
      </c>
      <c r="G23">
        <f>E3_ekstrak_dengan_sampel[[#This Row],[Column6]]-E3_ekstrak_tanpa_sampel__2[[#This Row],[Column6]]</f>
        <v>0</v>
      </c>
      <c r="H23">
        <f>E3_ekstrak_dengan_sampel[[#This Row],[Column7]]-E3_ekstrak_tanpa_sampel__2[[#This Row],[Column7]]</f>
        <v>0</v>
      </c>
      <c r="I23">
        <f>E3_ekstrak_dengan_sampel[[#This Row],[Column8]]-E3_ekstrak_tanpa_sampel__2[[#This Row],[Column8]]</f>
        <v>0</v>
      </c>
      <c r="J23">
        <f>E3_ekstrak_dengan_sampel[[#This Row],[Column9]]-E3_ekstrak_tanpa_sampel__2[[#This Row],[Column9]]</f>
        <v>0</v>
      </c>
    </row>
    <row r="24" spans="2:10" x14ac:dyDescent="0.25">
      <c r="B24">
        <f>E3_ekstrak_dengan_sampel[[#This Row],[Column1]]-E3_ekstrak_tanpa_sampel__2[[#This Row],[Column1]]</f>
        <v>-1.0000000000000009E-2</v>
      </c>
      <c r="C24">
        <f>E3_ekstrak_dengan_sampel[[#This Row],[Column2]]-E3_ekstrak_tanpa_sampel__2[[#This Row],[Column2]]</f>
        <v>0</v>
      </c>
      <c r="D24">
        <f>E3_ekstrak_dengan_sampel[[#This Row],[Column3]]-E3_ekstrak_tanpa_sampel__2[[#This Row],[Column3]]</f>
        <v>-2.0000000000000018E-2</v>
      </c>
      <c r="E24">
        <f>E3_ekstrak_dengan_sampel[[#This Row],[Column4]]-E3_ekstrak_tanpa_sampel__2[[#This Row],[Column4]]</f>
        <v>-1.9999999999999997E-2</v>
      </c>
      <c r="F24">
        <f>E3_ekstrak_dengan_sampel[[#This Row],[Column5]]-E3_ekstrak_tanpa_sampel__2[[#This Row],[Column5]]</f>
        <v>0</v>
      </c>
      <c r="G24">
        <f>E3_ekstrak_dengan_sampel[[#This Row],[Column6]]-E3_ekstrak_tanpa_sampel__2[[#This Row],[Column6]]</f>
        <v>0</v>
      </c>
      <c r="H24">
        <f>E3_ekstrak_dengan_sampel[[#This Row],[Column7]]-E3_ekstrak_tanpa_sampel__2[[#This Row],[Column7]]</f>
        <v>-9.999999999999995E-3</v>
      </c>
      <c r="I24">
        <f>E3_ekstrak_dengan_sampel[[#This Row],[Column8]]-E3_ekstrak_tanpa_sampel__2[[#This Row],[Column8]]</f>
        <v>0</v>
      </c>
      <c r="J24">
        <f>E3_ekstrak_dengan_sampel[[#This Row],[Column9]]-E3_ekstrak_tanpa_sampel__2[[#This Row],[Column9]]</f>
        <v>0</v>
      </c>
    </row>
    <row r="25" spans="2:10" x14ac:dyDescent="0.25">
      <c r="B25">
        <f>E3_ekstrak_dengan_sampel[[#This Row],[Column1]]-E3_ekstrak_tanpa_sampel__2[[#This Row],[Column1]]</f>
        <v>-1.0000000000000009E-2</v>
      </c>
      <c r="C25">
        <f>E3_ekstrak_dengan_sampel[[#This Row],[Column2]]-E3_ekstrak_tanpa_sampel__2[[#This Row],[Column2]]</f>
        <v>0</v>
      </c>
      <c r="D25">
        <f>E3_ekstrak_dengan_sampel[[#This Row],[Column3]]-E3_ekstrak_tanpa_sampel__2[[#This Row],[Column3]]</f>
        <v>-2.0000000000000018E-2</v>
      </c>
      <c r="E25">
        <f>E3_ekstrak_dengan_sampel[[#This Row],[Column4]]-E3_ekstrak_tanpa_sampel__2[[#This Row],[Column4]]</f>
        <v>-1.9999999999999997E-2</v>
      </c>
      <c r="F25">
        <f>E3_ekstrak_dengan_sampel[[#This Row],[Column5]]-E3_ekstrak_tanpa_sampel__2[[#This Row],[Column5]]</f>
        <v>-1.0000000000000002E-2</v>
      </c>
      <c r="G25">
        <f>E3_ekstrak_dengan_sampel[[#This Row],[Column6]]-E3_ekstrak_tanpa_sampel__2[[#This Row],[Column6]]</f>
        <v>0</v>
      </c>
      <c r="H25">
        <f>E3_ekstrak_dengan_sampel[[#This Row],[Column7]]-E3_ekstrak_tanpa_sampel__2[[#This Row],[Column7]]</f>
        <v>-9.999999999999995E-3</v>
      </c>
      <c r="I25">
        <f>E3_ekstrak_dengan_sampel[[#This Row],[Column8]]-E3_ekstrak_tanpa_sampel__2[[#This Row],[Column8]]</f>
        <v>0</v>
      </c>
      <c r="J25">
        <f>E3_ekstrak_dengan_sampel[[#This Row],[Column9]]-E3_ekstrak_tanpa_sampel__2[[#This Row],[Column9]]</f>
        <v>0</v>
      </c>
    </row>
    <row r="26" spans="2:10" x14ac:dyDescent="0.25">
      <c r="B26">
        <f>E3_ekstrak_dengan_sampel[[#This Row],[Column1]]-E3_ekstrak_tanpa_sampel__2[[#This Row],[Column1]]</f>
        <v>-1.0000000000000009E-2</v>
      </c>
      <c r="C26">
        <f>E3_ekstrak_dengan_sampel[[#This Row],[Column2]]-E3_ekstrak_tanpa_sampel__2[[#This Row],[Column2]]</f>
        <v>0</v>
      </c>
      <c r="D26">
        <f>E3_ekstrak_dengan_sampel[[#This Row],[Column3]]-E3_ekstrak_tanpa_sampel__2[[#This Row],[Column3]]</f>
        <v>-3.0000000000000027E-2</v>
      </c>
      <c r="E26">
        <f>E3_ekstrak_dengan_sampel[[#This Row],[Column4]]-E3_ekstrak_tanpa_sampel__2[[#This Row],[Column4]]</f>
        <v>-1.9999999999999997E-2</v>
      </c>
      <c r="F26">
        <f>E3_ekstrak_dengan_sampel[[#This Row],[Column5]]-E3_ekstrak_tanpa_sampel__2[[#This Row],[Column5]]</f>
        <v>0</v>
      </c>
      <c r="G26">
        <f>E3_ekstrak_dengan_sampel[[#This Row],[Column6]]-E3_ekstrak_tanpa_sampel__2[[#This Row],[Column6]]</f>
        <v>0</v>
      </c>
      <c r="H26">
        <f>E3_ekstrak_dengan_sampel[[#This Row],[Column7]]-E3_ekstrak_tanpa_sampel__2[[#This Row],[Column7]]</f>
        <v>-9.999999999999995E-3</v>
      </c>
      <c r="I26">
        <f>E3_ekstrak_dengan_sampel[[#This Row],[Column8]]-E3_ekstrak_tanpa_sampel__2[[#This Row],[Column8]]</f>
        <v>0</v>
      </c>
      <c r="J26">
        <f>E3_ekstrak_dengan_sampel[[#This Row],[Column9]]-E3_ekstrak_tanpa_sampel__2[[#This Row],[Column9]]</f>
        <v>0</v>
      </c>
    </row>
    <row r="27" spans="2:10" x14ac:dyDescent="0.25">
      <c r="B27">
        <f>E3_ekstrak_dengan_sampel[[#This Row],[Column1]]-E3_ekstrak_tanpa_sampel__2[[#This Row],[Column1]]</f>
        <v>0</v>
      </c>
      <c r="C27">
        <f>E3_ekstrak_dengan_sampel[[#This Row],[Column2]]-E3_ekstrak_tanpa_sampel__2[[#This Row],[Column2]]</f>
        <v>1.0000000000000009E-2</v>
      </c>
      <c r="D27">
        <f>E3_ekstrak_dengan_sampel[[#This Row],[Column3]]-E3_ekstrak_tanpa_sampel__2[[#This Row],[Column3]]</f>
        <v>-2.0000000000000018E-2</v>
      </c>
      <c r="E27">
        <f>E3_ekstrak_dengan_sampel[[#This Row],[Column4]]-E3_ekstrak_tanpa_sampel__2[[#This Row],[Column4]]</f>
        <v>-1.9999999999999997E-2</v>
      </c>
      <c r="F27">
        <f>E3_ekstrak_dengan_sampel[[#This Row],[Column5]]-E3_ekstrak_tanpa_sampel__2[[#This Row],[Column5]]</f>
        <v>0</v>
      </c>
      <c r="G27">
        <f>E3_ekstrak_dengan_sampel[[#This Row],[Column6]]-E3_ekstrak_tanpa_sampel__2[[#This Row],[Column6]]</f>
        <v>0</v>
      </c>
      <c r="H27">
        <f>E3_ekstrak_dengan_sampel[[#This Row],[Column7]]-E3_ekstrak_tanpa_sampel__2[[#This Row],[Column7]]</f>
        <v>-9.999999999999995E-3</v>
      </c>
      <c r="I27">
        <f>E3_ekstrak_dengan_sampel[[#This Row],[Column8]]-E3_ekstrak_tanpa_sampel__2[[#This Row],[Column8]]</f>
        <v>0</v>
      </c>
      <c r="J27">
        <f>E3_ekstrak_dengan_sampel[[#This Row],[Column9]]-E3_ekstrak_tanpa_sampel__2[[#This Row],[Column9]]</f>
        <v>0</v>
      </c>
    </row>
    <row r="28" spans="2:10" x14ac:dyDescent="0.25">
      <c r="B28">
        <f>E3_ekstrak_dengan_sampel[[#This Row],[Column1]]-E3_ekstrak_tanpa_sampel__2[[#This Row],[Column1]]</f>
        <v>1.0000000000000009E-2</v>
      </c>
      <c r="C28">
        <f>E3_ekstrak_dengan_sampel[[#This Row],[Column2]]-E3_ekstrak_tanpa_sampel__2[[#This Row],[Column2]]</f>
        <v>1.0000000000000009E-2</v>
      </c>
      <c r="D28">
        <f>E3_ekstrak_dengan_sampel[[#This Row],[Column3]]-E3_ekstrak_tanpa_sampel__2[[#This Row],[Column3]]</f>
        <v>-3.0000000000000027E-2</v>
      </c>
      <c r="E28">
        <f>E3_ekstrak_dengan_sampel[[#This Row],[Column4]]-E3_ekstrak_tanpa_sampel__2[[#This Row],[Column4]]</f>
        <v>-1.9999999999999997E-2</v>
      </c>
      <c r="F28">
        <f>E3_ekstrak_dengan_sampel[[#This Row],[Column5]]-E3_ekstrak_tanpa_sampel__2[[#This Row],[Column5]]</f>
        <v>1.0000000000000002E-2</v>
      </c>
      <c r="G28">
        <f>E3_ekstrak_dengan_sampel[[#This Row],[Column6]]-E3_ekstrak_tanpa_sampel__2[[#This Row],[Column6]]</f>
        <v>0</v>
      </c>
      <c r="H28">
        <f>E3_ekstrak_dengan_sampel[[#This Row],[Column7]]-E3_ekstrak_tanpa_sampel__2[[#This Row],[Column7]]</f>
        <v>-9.999999999999995E-3</v>
      </c>
      <c r="I28">
        <f>E3_ekstrak_dengan_sampel[[#This Row],[Column8]]-E3_ekstrak_tanpa_sampel__2[[#This Row],[Column8]]</f>
        <v>0</v>
      </c>
      <c r="J28">
        <f>E3_ekstrak_dengan_sampel[[#This Row],[Column9]]-E3_ekstrak_tanpa_sampel__2[[#This Row],[Column9]]</f>
        <v>0</v>
      </c>
    </row>
    <row r="29" spans="2:10" x14ac:dyDescent="0.25">
      <c r="B29">
        <f>E3_ekstrak_dengan_sampel[[#This Row],[Column1]]-E3_ekstrak_tanpa_sampel__2[[#This Row],[Column1]]</f>
        <v>0</v>
      </c>
      <c r="C29">
        <f>E3_ekstrak_dengan_sampel[[#This Row],[Column2]]-E3_ekstrak_tanpa_sampel__2[[#This Row],[Column2]]</f>
        <v>1.0000000000000009E-2</v>
      </c>
      <c r="D29">
        <f>E3_ekstrak_dengan_sampel[[#This Row],[Column3]]-E3_ekstrak_tanpa_sampel__2[[#This Row],[Column3]]</f>
        <v>-1.0000000000000009E-2</v>
      </c>
      <c r="E29">
        <f>E3_ekstrak_dengan_sampel[[#This Row],[Column4]]-E3_ekstrak_tanpa_sampel__2[[#This Row],[Column4]]</f>
        <v>-1.9999999999999997E-2</v>
      </c>
      <c r="F29">
        <f>E3_ekstrak_dengan_sampel[[#This Row],[Column5]]-E3_ekstrak_tanpa_sampel__2[[#This Row],[Column5]]</f>
        <v>0</v>
      </c>
      <c r="G29">
        <f>E3_ekstrak_dengan_sampel[[#This Row],[Column6]]-E3_ekstrak_tanpa_sampel__2[[#This Row],[Column6]]</f>
        <v>0</v>
      </c>
      <c r="H29">
        <f>E3_ekstrak_dengan_sampel[[#This Row],[Column7]]-E3_ekstrak_tanpa_sampel__2[[#This Row],[Column7]]</f>
        <v>-9.999999999999995E-3</v>
      </c>
      <c r="I29">
        <f>E3_ekstrak_dengan_sampel[[#This Row],[Column8]]-E3_ekstrak_tanpa_sampel__2[[#This Row],[Column8]]</f>
        <v>0</v>
      </c>
      <c r="J29">
        <f>E3_ekstrak_dengan_sampel[[#This Row],[Column9]]-E3_ekstrak_tanpa_sampel__2[[#This Row],[Column9]]</f>
        <v>0</v>
      </c>
    </row>
    <row r="30" spans="2:10" x14ac:dyDescent="0.25">
      <c r="B30">
        <f>E3_ekstrak_dengan_sampel[[#This Row],[Column1]]-E3_ekstrak_tanpa_sampel__2[[#This Row],[Column1]]</f>
        <v>0</v>
      </c>
      <c r="C30">
        <f>E3_ekstrak_dengan_sampel[[#This Row],[Column2]]-E3_ekstrak_tanpa_sampel__2[[#This Row],[Column2]]</f>
        <v>1.0000000000000009E-2</v>
      </c>
      <c r="D30">
        <f>E3_ekstrak_dengan_sampel[[#This Row],[Column3]]-E3_ekstrak_tanpa_sampel__2[[#This Row],[Column3]]</f>
        <v>-1.0000000000000009E-2</v>
      </c>
      <c r="E30">
        <f>E3_ekstrak_dengan_sampel[[#This Row],[Column4]]-E3_ekstrak_tanpa_sampel__2[[#This Row],[Column4]]</f>
        <v>-1.9999999999999997E-2</v>
      </c>
      <c r="F30">
        <f>E3_ekstrak_dengan_sampel[[#This Row],[Column5]]-E3_ekstrak_tanpa_sampel__2[[#This Row],[Column5]]</f>
        <v>0</v>
      </c>
      <c r="G30">
        <f>E3_ekstrak_dengan_sampel[[#This Row],[Column6]]-E3_ekstrak_tanpa_sampel__2[[#This Row],[Column6]]</f>
        <v>0</v>
      </c>
      <c r="H30">
        <f>E3_ekstrak_dengan_sampel[[#This Row],[Column7]]-E3_ekstrak_tanpa_sampel__2[[#This Row],[Column7]]</f>
        <v>-9.999999999999995E-3</v>
      </c>
      <c r="I30">
        <f>E3_ekstrak_dengan_sampel[[#This Row],[Column8]]-E3_ekstrak_tanpa_sampel__2[[#This Row],[Column8]]</f>
        <v>0</v>
      </c>
      <c r="J30">
        <f>E3_ekstrak_dengan_sampel[[#This Row],[Column9]]-E3_ekstrak_tanpa_sampel__2[[#This Row],[Column9]]</f>
        <v>0</v>
      </c>
    </row>
    <row r="31" spans="2:10" x14ac:dyDescent="0.25">
      <c r="B31">
        <f>E3_ekstrak_dengan_sampel[[#This Row],[Column1]]-E3_ekstrak_tanpa_sampel__2[[#This Row],[Column1]]</f>
        <v>1.0000000000000009E-2</v>
      </c>
      <c r="C31">
        <f>E3_ekstrak_dengan_sampel[[#This Row],[Column2]]-E3_ekstrak_tanpa_sampel__2[[#This Row],[Column2]]</f>
        <v>2.0000000000000004E-2</v>
      </c>
      <c r="D31">
        <f>E3_ekstrak_dengan_sampel[[#This Row],[Column3]]-E3_ekstrak_tanpa_sampel__2[[#This Row],[Column3]]</f>
        <v>0</v>
      </c>
      <c r="E31">
        <f>E3_ekstrak_dengan_sampel[[#This Row],[Column4]]-E3_ekstrak_tanpa_sampel__2[[#This Row],[Column4]]</f>
        <v>-1.9999999999999997E-2</v>
      </c>
      <c r="F31">
        <f>E3_ekstrak_dengan_sampel[[#This Row],[Column5]]-E3_ekstrak_tanpa_sampel__2[[#This Row],[Column5]]</f>
        <v>0</v>
      </c>
      <c r="G31">
        <f>E3_ekstrak_dengan_sampel[[#This Row],[Column6]]-E3_ekstrak_tanpa_sampel__2[[#This Row],[Column6]]</f>
        <v>0</v>
      </c>
      <c r="H31">
        <f>E3_ekstrak_dengan_sampel[[#This Row],[Column7]]-E3_ekstrak_tanpa_sampel__2[[#This Row],[Column7]]</f>
        <v>-9.999999999999995E-3</v>
      </c>
      <c r="I31">
        <f>E3_ekstrak_dengan_sampel[[#This Row],[Column8]]-E3_ekstrak_tanpa_sampel__2[[#This Row],[Column8]]</f>
        <v>0</v>
      </c>
      <c r="J31">
        <f>E3_ekstrak_dengan_sampel[[#This Row],[Column9]]-E3_ekstrak_tanpa_sampel__2[[#This Row],[Column9]]</f>
        <v>0</v>
      </c>
    </row>
    <row r="32" spans="2:10" x14ac:dyDescent="0.25">
      <c r="B32">
        <f>E3_ekstrak_dengan_sampel[[#This Row],[Column1]]-E3_ekstrak_tanpa_sampel__2[[#This Row],[Column1]]</f>
        <v>0</v>
      </c>
      <c r="C32">
        <f>E3_ekstrak_dengan_sampel[[#This Row],[Column2]]-E3_ekstrak_tanpa_sampel__2[[#This Row],[Column2]]</f>
        <v>2.0000000000000004E-2</v>
      </c>
      <c r="D32">
        <f>E3_ekstrak_dengan_sampel[[#This Row],[Column3]]-E3_ekstrak_tanpa_sampel__2[[#This Row],[Column3]]</f>
        <v>-1.0000000000000009E-2</v>
      </c>
      <c r="E32">
        <f>E3_ekstrak_dengan_sampel[[#This Row],[Column4]]-E3_ekstrak_tanpa_sampel__2[[#This Row],[Column4]]</f>
        <v>-9.999999999999995E-3</v>
      </c>
      <c r="F32">
        <f>E3_ekstrak_dengan_sampel[[#This Row],[Column5]]-E3_ekstrak_tanpa_sampel__2[[#This Row],[Column5]]</f>
        <v>-1.0000000000000002E-2</v>
      </c>
      <c r="G32">
        <f>E3_ekstrak_dengan_sampel[[#This Row],[Column6]]-E3_ekstrak_tanpa_sampel__2[[#This Row],[Column6]]</f>
        <v>0</v>
      </c>
      <c r="H32">
        <f>E3_ekstrak_dengan_sampel[[#This Row],[Column7]]-E3_ekstrak_tanpa_sampel__2[[#This Row],[Column7]]</f>
        <v>-9.999999999999995E-3</v>
      </c>
      <c r="I32">
        <f>E3_ekstrak_dengan_sampel[[#This Row],[Column8]]-E3_ekstrak_tanpa_sampel__2[[#This Row],[Column8]]</f>
        <v>0</v>
      </c>
      <c r="J32">
        <f>E3_ekstrak_dengan_sampel[[#This Row],[Column9]]-E3_ekstrak_tanpa_sampel__2[[#This Row],[Column9]]</f>
        <v>0</v>
      </c>
    </row>
    <row r="33" spans="2:10" x14ac:dyDescent="0.25">
      <c r="B33">
        <f>E3_ekstrak_dengan_sampel[[#This Row],[Column1]]-E3_ekstrak_tanpa_sampel__2[[#This Row],[Column1]]</f>
        <v>1.0000000000000009E-2</v>
      </c>
      <c r="C33">
        <f>E3_ekstrak_dengan_sampel[[#This Row],[Column2]]-E3_ekstrak_tanpa_sampel__2[[#This Row],[Column2]]</f>
        <v>2.0000000000000004E-2</v>
      </c>
      <c r="D33">
        <f>E3_ekstrak_dengan_sampel[[#This Row],[Column3]]-E3_ekstrak_tanpa_sampel__2[[#This Row],[Column3]]</f>
        <v>-1.0000000000000009E-2</v>
      </c>
      <c r="E33">
        <f>E3_ekstrak_dengan_sampel[[#This Row],[Column4]]-E3_ekstrak_tanpa_sampel__2[[#This Row],[Column4]]</f>
        <v>-1.9999999999999997E-2</v>
      </c>
      <c r="F33">
        <f>E3_ekstrak_dengan_sampel[[#This Row],[Column5]]-E3_ekstrak_tanpa_sampel__2[[#This Row],[Column5]]</f>
        <v>1.0000000000000002E-2</v>
      </c>
      <c r="G33">
        <f>E3_ekstrak_dengan_sampel[[#This Row],[Column6]]-E3_ekstrak_tanpa_sampel__2[[#This Row],[Column6]]</f>
        <v>0</v>
      </c>
      <c r="H33">
        <f>E3_ekstrak_dengan_sampel[[#This Row],[Column7]]-E3_ekstrak_tanpa_sampel__2[[#This Row],[Column7]]</f>
        <v>-9.999999999999995E-3</v>
      </c>
      <c r="I33">
        <f>E3_ekstrak_dengan_sampel[[#This Row],[Column8]]-E3_ekstrak_tanpa_sampel__2[[#This Row],[Column8]]</f>
        <v>0</v>
      </c>
      <c r="J33">
        <f>E3_ekstrak_dengan_sampel[[#This Row],[Column9]]-E3_ekstrak_tanpa_sampel__2[[#This Row],[Column9]]</f>
        <v>0</v>
      </c>
    </row>
    <row r="34" spans="2:10" x14ac:dyDescent="0.25">
      <c r="B34">
        <f>E3_ekstrak_dengan_sampel[[#This Row],[Column1]]-E3_ekstrak_tanpa_sampel__2[[#This Row],[Column1]]</f>
        <v>1.0000000000000009E-2</v>
      </c>
      <c r="C34">
        <f>E3_ekstrak_dengan_sampel[[#This Row],[Column2]]-E3_ekstrak_tanpa_sampel__2[[#This Row],[Column2]]</f>
        <v>2.0000000000000004E-2</v>
      </c>
      <c r="D34">
        <f>E3_ekstrak_dengan_sampel[[#This Row],[Column3]]-E3_ekstrak_tanpa_sampel__2[[#This Row],[Column3]]</f>
        <v>-1.0000000000000009E-2</v>
      </c>
      <c r="E34">
        <f>E3_ekstrak_dengan_sampel[[#This Row],[Column4]]-E3_ekstrak_tanpa_sampel__2[[#This Row],[Column4]]</f>
        <v>-1.9999999999999997E-2</v>
      </c>
      <c r="F34">
        <f>E3_ekstrak_dengan_sampel[[#This Row],[Column5]]-E3_ekstrak_tanpa_sampel__2[[#This Row],[Column5]]</f>
        <v>0</v>
      </c>
      <c r="G34">
        <f>E3_ekstrak_dengan_sampel[[#This Row],[Column6]]-E3_ekstrak_tanpa_sampel__2[[#This Row],[Column6]]</f>
        <v>0</v>
      </c>
      <c r="H34">
        <f>E3_ekstrak_dengan_sampel[[#This Row],[Column7]]-E3_ekstrak_tanpa_sampel__2[[#This Row],[Column7]]</f>
        <v>0</v>
      </c>
      <c r="I34">
        <f>E3_ekstrak_dengan_sampel[[#This Row],[Column8]]-E3_ekstrak_tanpa_sampel__2[[#This Row],[Column8]]</f>
        <v>0</v>
      </c>
      <c r="J34">
        <f>E3_ekstrak_dengan_sampel[[#This Row],[Column9]]-E3_ekstrak_tanpa_sampel__2[[#This Row],[Column9]]</f>
        <v>0</v>
      </c>
    </row>
    <row r="35" spans="2:10" x14ac:dyDescent="0.25">
      <c r="B35">
        <f>E3_ekstrak_dengan_sampel[[#This Row],[Column1]]-E3_ekstrak_tanpa_sampel__2[[#This Row],[Column1]]</f>
        <v>1.0000000000000009E-2</v>
      </c>
      <c r="C35">
        <f>E3_ekstrak_dengan_sampel[[#This Row],[Column2]]-E3_ekstrak_tanpa_sampel__2[[#This Row],[Column2]]</f>
        <v>2.0000000000000004E-2</v>
      </c>
      <c r="D35">
        <f>E3_ekstrak_dengan_sampel[[#This Row],[Column3]]-E3_ekstrak_tanpa_sampel__2[[#This Row],[Column3]]</f>
        <v>0</v>
      </c>
      <c r="E35">
        <f>E3_ekstrak_dengan_sampel[[#This Row],[Column4]]-E3_ekstrak_tanpa_sampel__2[[#This Row],[Column4]]</f>
        <v>-9.999999999999995E-3</v>
      </c>
      <c r="F35">
        <f>E3_ekstrak_dengan_sampel[[#This Row],[Column5]]-E3_ekstrak_tanpa_sampel__2[[#This Row],[Column5]]</f>
        <v>0</v>
      </c>
      <c r="G35">
        <f>E3_ekstrak_dengan_sampel[[#This Row],[Column6]]-E3_ekstrak_tanpa_sampel__2[[#This Row],[Column6]]</f>
        <v>0</v>
      </c>
      <c r="H35">
        <f>E3_ekstrak_dengan_sampel[[#This Row],[Column7]]-E3_ekstrak_tanpa_sampel__2[[#This Row],[Column7]]</f>
        <v>0</v>
      </c>
      <c r="I35">
        <f>E3_ekstrak_dengan_sampel[[#This Row],[Column8]]-E3_ekstrak_tanpa_sampel__2[[#This Row],[Column8]]</f>
        <v>0</v>
      </c>
      <c r="J35">
        <f>E3_ekstrak_dengan_sampel[[#This Row],[Column9]]-E3_ekstrak_tanpa_sampel__2[[#This Row],[Column9]]</f>
        <v>0</v>
      </c>
    </row>
    <row r="36" spans="2:10" x14ac:dyDescent="0.25">
      <c r="B36">
        <f>E3_ekstrak_dengan_sampel[[#This Row],[Column1]]-E3_ekstrak_tanpa_sampel__2[[#This Row],[Column1]]</f>
        <v>1.0000000000000009E-2</v>
      </c>
      <c r="C36">
        <f>E3_ekstrak_dengan_sampel[[#This Row],[Column2]]-E3_ekstrak_tanpa_sampel__2[[#This Row],[Column2]]</f>
        <v>2.0000000000000004E-2</v>
      </c>
      <c r="D36">
        <f>E3_ekstrak_dengan_sampel[[#This Row],[Column3]]-E3_ekstrak_tanpa_sampel__2[[#This Row],[Column3]]</f>
        <v>-1.0000000000000009E-2</v>
      </c>
      <c r="E36">
        <f>E3_ekstrak_dengan_sampel[[#This Row],[Column4]]-E3_ekstrak_tanpa_sampel__2[[#This Row],[Column4]]</f>
        <v>-1.9999999999999997E-2</v>
      </c>
      <c r="F36">
        <f>E3_ekstrak_dengan_sampel[[#This Row],[Column5]]-E3_ekstrak_tanpa_sampel__2[[#This Row],[Column5]]</f>
        <v>0</v>
      </c>
      <c r="G36">
        <f>E3_ekstrak_dengan_sampel[[#This Row],[Column6]]-E3_ekstrak_tanpa_sampel__2[[#This Row],[Column6]]</f>
        <v>0</v>
      </c>
      <c r="H36">
        <f>E3_ekstrak_dengan_sampel[[#This Row],[Column7]]-E3_ekstrak_tanpa_sampel__2[[#This Row],[Column7]]</f>
        <v>0</v>
      </c>
      <c r="I36">
        <f>E3_ekstrak_dengan_sampel[[#This Row],[Column8]]-E3_ekstrak_tanpa_sampel__2[[#This Row],[Column8]]</f>
        <v>0</v>
      </c>
      <c r="J36">
        <f>E3_ekstrak_dengan_sampel[[#This Row],[Column9]]-E3_ekstrak_tanpa_sampel__2[[#This Row],[Column9]]</f>
        <v>0</v>
      </c>
    </row>
    <row r="37" spans="2:10" x14ac:dyDescent="0.25">
      <c r="B37">
        <f>E3_ekstrak_dengan_sampel[[#This Row],[Column1]]-E3_ekstrak_tanpa_sampel__2[[#This Row],[Column1]]</f>
        <v>1.0000000000000009E-2</v>
      </c>
      <c r="C37">
        <f>E3_ekstrak_dengan_sampel[[#This Row],[Column2]]-E3_ekstrak_tanpa_sampel__2[[#This Row],[Column2]]</f>
        <v>2.0000000000000004E-2</v>
      </c>
      <c r="D37">
        <f>E3_ekstrak_dengan_sampel[[#This Row],[Column3]]-E3_ekstrak_tanpa_sampel__2[[#This Row],[Column3]]</f>
        <v>-2.0000000000000018E-2</v>
      </c>
      <c r="E37">
        <f>E3_ekstrak_dengan_sampel[[#This Row],[Column4]]-E3_ekstrak_tanpa_sampel__2[[#This Row],[Column4]]</f>
        <v>-1.9999999999999997E-2</v>
      </c>
      <c r="F37">
        <f>E3_ekstrak_dengan_sampel[[#This Row],[Column5]]-E3_ekstrak_tanpa_sampel__2[[#This Row],[Column5]]</f>
        <v>0</v>
      </c>
      <c r="G37">
        <f>E3_ekstrak_dengan_sampel[[#This Row],[Column6]]-E3_ekstrak_tanpa_sampel__2[[#This Row],[Column6]]</f>
        <v>0</v>
      </c>
      <c r="H37">
        <f>E3_ekstrak_dengan_sampel[[#This Row],[Column7]]-E3_ekstrak_tanpa_sampel__2[[#This Row],[Column7]]</f>
        <v>0</v>
      </c>
      <c r="I37">
        <f>E3_ekstrak_dengan_sampel[[#This Row],[Column8]]-E3_ekstrak_tanpa_sampel__2[[#This Row],[Column8]]</f>
        <v>0</v>
      </c>
      <c r="J37">
        <f>E3_ekstrak_dengan_sampel[[#This Row],[Column9]]-E3_ekstrak_tanpa_sampel__2[[#This Row],[Column9]]</f>
        <v>0</v>
      </c>
    </row>
    <row r="38" spans="2:10" x14ac:dyDescent="0.25">
      <c r="B38">
        <f>E3_ekstrak_dengan_sampel[[#This Row],[Column1]]-E3_ekstrak_tanpa_sampel__2[[#This Row],[Column1]]</f>
        <v>1.0000000000000009E-2</v>
      </c>
      <c r="C38">
        <f>E3_ekstrak_dengan_sampel[[#This Row],[Column2]]-E3_ekstrak_tanpa_sampel__2[[#This Row],[Column2]]</f>
        <v>2.0000000000000004E-2</v>
      </c>
      <c r="D38">
        <f>E3_ekstrak_dengan_sampel[[#This Row],[Column3]]-E3_ekstrak_tanpa_sampel__2[[#This Row],[Column3]]</f>
        <v>-1.0000000000000009E-2</v>
      </c>
      <c r="E38">
        <f>E3_ekstrak_dengan_sampel[[#This Row],[Column4]]-E3_ekstrak_tanpa_sampel__2[[#This Row],[Column4]]</f>
        <v>-1.9999999999999997E-2</v>
      </c>
      <c r="F38">
        <f>E3_ekstrak_dengan_sampel[[#This Row],[Column5]]-E3_ekstrak_tanpa_sampel__2[[#This Row],[Column5]]</f>
        <v>0</v>
      </c>
      <c r="G38">
        <f>E3_ekstrak_dengan_sampel[[#This Row],[Column6]]-E3_ekstrak_tanpa_sampel__2[[#This Row],[Column6]]</f>
        <v>0</v>
      </c>
      <c r="H38">
        <f>E3_ekstrak_dengan_sampel[[#This Row],[Column7]]-E3_ekstrak_tanpa_sampel__2[[#This Row],[Column7]]</f>
        <v>0</v>
      </c>
      <c r="I38">
        <f>E3_ekstrak_dengan_sampel[[#This Row],[Column8]]-E3_ekstrak_tanpa_sampel__2[[#This Row],[Column8]]</f>
        <v>0</v>
      </c>
      <c r="J38">
        <f>E3_ekstrak_dengan_sampel[[#This Row],[Column9]]-E3_ekstrak_tanpa_sampel__2[[#This Row],[Column9]]</f>
        <v>0</v>
      </c>
    </row>
    <row r="39" spans="2:10" x14ac:dyDescent="0.25">
      <c r="B39">
        <f>E3_ekstrak_dengan_sampel[[#This Row],[Column1]]-E3_ekstrak_tanpa_sampel__2[[#This Row],[Column1]]</f>
        <v>1.0000000000000009E-2</v>
      </c>
      <c r="C39">
        <f>E3_ekstrak_dengan_sampel[[#This Row],[Column2]]-E3_ekstrak_tanpa_sampel__2[[#This Row],[Column2]]</f>
        <v>2.0000000000000004E-2</v>
      </c>
      <c r="D39">
        <f>E3_ekstrak_dengan_sampel[[#This Row],[Column3]]-E3_ekstrak_tanpa_sampel__2[[#This Row],[Column3]]</f>
        <v>0</v>
      </c>
      <c r="E39">
        <f>E3_ekstrak_dengan_sampel[[#This Row],[Column4]]-E3_ekstrak_tanpa_sampel__2[[#This Row],[Column4]]</f>
        <v>-1.9999999999999997E-2</v>
      </c>
      <c r="F39">
        <f>E3_ekstrak_dengan_sampel[[#This Row],[Column5]]-E3_ekstrak_tanpa_sampel__2[[#This Row],[Column5]]</f>
        <v>0</v>
      </c>
      <c r="G39">
        <f>E3_ekstrak_dengan_sampel[[#This Row],[Column6]]-E3_ekstrak_tanpa_sampel__2[[#This Row],[Column6]]</f>
        <v>0</v>
      </c>
      <c r="H39">
        <f>E3_ekstrak_dengan_sampel[[#This Row],[Column7]]-E3_ekstrak_tanpa_sampel__2[[#This Row],[Column7]]</f>
        <v>0</v>
      </c>
      <c r="I39">
        <f>E3_ekstrak_dengan_sampel[[#This Row],[Column8]]-E3_ekstrak_tanpa_sampel__2[[#This Row],[Column8]]</f>
        <v>0</v>
      </c>
      <c r="J39">
        <f>E3_ekstrak_dengan_sampel[[#This Row],[Column9]]-E3_ekstrak_tanpa_sampel__2[[#This Row],[Column9]]</f>
        <v>0</v>
      </c>
    </row>
    <row r="40" spans="2:10" x14ac:dyDescent="0.25">
      <c r="B40">
        <f>E3_ekstrak_dengan_sampel[[#This Row],[Column1]]-E3_ekstrak_tanpa_sampel__2[[#This Row],[Column1]]</f>
        <v>1.0000000000000009E-2</v>
      </c>
      <c r="C40">
        <f>E3_ekstrak_dengan_sampel[[#This Row],[Column2]]-E3_ekstrak_tanpa_sampel__2[[#This Row],[Column2]]</f>
        <v>2.0000000000000004E-2</v>
      </c>
      <c r="D40">
        <f>E3_ekstrak_dengan_sampel[[#This Row],[Column3]]-E3_ekstrak_tanpa_sampel__2[[#This Row],[Column3]]</f>
        <v>-2.0000000000000018E-2</v>
      </c>
      <c r="E40">
        <f>E3_ekstrak_dengan_sampel[[#This Row],[Column4]]-E3_ekstrak_tanpa_sampel__2[[#This Row],[Column4]]</f>
        <v>-9.999999999999995E-3</v>
      </c>
      <c r="F40">
        <f>E3_ekstrak_dengan_sampel[[#This Row],[Column5]]-E3_ekstrak_tanpa_sampel__2[[#This Row],[Column5]]</f>
        <v>0</v>
      </c>
      <c r="G40">
        <f>E3_ekstrak_dengan_sampel[[#This Row],[Column6]]-E3_ekstrak_tanpa_sampel__2[[#This Row],[Column6]]</f>
        <v>0</v>
      </c>
      <c r="H40">
        <f>E3_ekstrak_dengan_sampel[[#This Row],[Column7]]-E3_ekstrak_tanpa_sampel__2[[#This Row],[Column7]]</f>
        <v>0</v>
      </c>
      <c r="I40">
        <f>E3_ekstrak_dengan_sampel[[#This Row],[Column8]]-E3_ekstrak_tanpa_sampel__2[[#This Row],[Column8]]</f>
        <v>0</v>
      </c>
      <c r="J40">
        <f>E3_ekstrak_dengan_sampel[[#This Row],[Column9]]-E3_ekstrak_tanpa_sampel__2[[#This Row],[Column9]]</f>
        <v>0</v>
      </c>
    </row>
    <row r="41" spans="2:10" x14ac:dyDescent="0.25">
      <c r="B41">
        <f>E3_ekstrak_dengan_sampel[[#This Row],[Column1]]-E3_ekstrak_tanpa_sampel__2[[#This Row],[Column1]]</f>
        <v>1.0000000000000009E-2</v>
      </c>
      <c r="C41">
        <f>E3_ekstrak_dengan_sampel[[#This Row],[Column2]]-E3_ekstrak_tanpa_sampel__2[[#This Row],[Column2]]</f>
        <v>2.0000000000000004E-2</v>
      </c>
      <c r="D41">
        <f>E3_ekstrak_dengan_sampel[[#This Row],[Column3]]-E3_ekstrak_tanpa_sampel__2[[#This Row],[Column3]]</f>
        <v>-1.0000000000000009E-2</v>
      </c>
      <c r="E41">
        <f>E3_ekstrak_dengan_sampel[[#This Row],[Column4]]-E3_ekstrak_tanpa_sampel__2[[#This Row],[Column4]]</f>
        <v>-9.999999999999995E-3</v>
      </c>
      <c r="F41">
        <f>E3_ekstrak_dengan_sampel[[#This Row],[Column5]]-E3_ekstrak_tanpa_sampel__2[[#This Row],[Column5]]</f>
        <v>0</v>
      </c>
      <c r="G41">
        <f>E3_ekstrak_dengan_sampel[[#This Row],[Column6]]-E3_ekstrak_tanpa_sampel__2[[#This Row],[Column6]]</f>
        <v>0</v>
      </c>
      <c r="H41">
        <f>E3_ekstrak_dengan_sampel[[#This Row],[Column7]]-E3_ekstrak_tanpa_sampel__2[[#This Row],[Column7]]</f>
        <v>0</v>
      </c>
      <c r="I41">
        <f>E3_ekstrak_dengan_sampel[[#This Row],[Column8]]-E3_ekstrak_tanpa_sampel__2[[#This Row],[Column8]]</f>
        <v>0</v>
      </c>
      <c r="J41">
        <f>E3_ekstrak_dengan_sampel[[#This Row],[Column9]]-E3_ekstrak_tanpa_sampel__2[[#This Row],[Column9]]</f>
        <v>0</v>
      </c>
    </row>
    <row r="42" spans="2:10" x14ac:dyDescent="0.25">
      <c r="B42">
        <f>E3_ekstrak_dengan_sampel[[#This Row],[Column1]]-E3_ekstrak_tanpa_sampel__2[[#This Row],[Column1]]</f>
        <v>1.0000000000000009E-2</v>
      </c>
      <c r="C42">
        <f>E3_ekstrak_dengan_sampel[[#This Row],[Column2]]-E3_ekstrak_tanpa_sampel__2[[#This Row],[Column2]]</f>
        <v>2.0000000000000004E-2</v>
      </c>
      <c r="D42">
        <f>E3_ekstrak_dengan_sampel[[#This Row],[Column3]]-E3_ekstrak_tanpa_sampel__2[[#This Row],[Column3]]</f>
        <v>1.0000000000000009E-2</v>
      </c>
      <c r="E42">
        <f>E3_ekstrak_dengan_sampel[[#This Row],[Column4]]-E3_ekstrak_tanpa_sampel__2[[#This Row],[Column4]]</f>
        <v>-9.999999999999995E-3</v>
      </c>
      <c r="F42">
        <f>E3_ekstrak_dengan_sampel[[#This Row],[Column5]]-E3_ekstrak_tanpa_sampel__2[[#This Row],[Column5]]</f>
        <v>1.0000000000000002E-2</v>
      </c>
      <c r="G42">
        <f>E3_ekstrak_dengan_sampel[[#This Row],[Column6]]-E3_ekstrak_tanpa_sampel__2[[#This Row],[Column6]]</f>
        <v>0</v>
      </c>
      <c r="H42">
        <f>E3_ekstrak_dengan_sampel[[#This Row],[Column7]]-E3_ekstrak_tanpa_sampel__2[[#This Row],[Column7]]</f>
        <v>0</v>
      </c>
      <c r="I42">
        <f>E3_ekstrak_dengan_sampel[[#This Row],[Column8]]-E3_ekstrak_tanpa_sampel__2[[#This Row],[Column8]]</f>
        <v>0</v>
      </c>
      <c r="J42">
        <f>E3_ekstrak_dengan_sampel[[#This Row],[Column9]]-E3_ekstrak_tanpa_sampel__2[[#This Row],[Column9]]</f>
        <v>0</v>
      </c>
    </row>
    <row r="43" spans="2:10" x14ac:dyDescent="0.25">
      <c r="B43">
        <f>E3_ekstrak_dengan_sampel[[#This Row],[Column1]]-E3_ekstrak_tanpa_sampel__2[[#This Row],[Column1]]</f>
        <v>1.0000000000000009E-2</v>
      </c>
      <c r="C43">
        <f>E3_ekstrak_dengan_sampel[[#This Row],[Column2]]-E3_ekstrak_tanpa_sampel__2[[#This Row],[Column2]]</f>
        <v>2.0000000000000004E-2</v>
      </c>
      <c r="D43">
        <f>E3_ekstrak_dengan_sampel[[#This Row],[Column3]]-E3_ekstrak_tanpa_sampel__2[[#This Row],[Column3]]</f>
        <v>-2.0000000000000018E-2</v>
      </c>
      <c r="E43">
        <f>E3_ekstrak_dengan_sampel[[#This Row],[Column4]]-E3_ekstrak_tanpa_sampel__2[[#This Row],[Column4]]</f>
        <v>-9.999999999999995E-3</v>
      </c>
      <c r="F43">
        <f>E3_ekstrak_dengan_sampel[[#This Row],[Column5]]-E3_ekstrak_tanpa_sampel__2[[#This Row],[Column5]]</f>
        <v>0</v>
      </c>
      <c r="G43">
        <f>E3_ekstrak_dengan_sampel[[#This Row],[Column6]]-E3_ekstrak_tanpa_sampel__2[[#This Row],[Column6]]</f>
        <v>0</v>
      </c>
      <c r="H43">
        <f>E3_ekstrak_dengan_sampel[[#This Row],[Column7]]-E3_ekstrak_tanpa_sampel__2[[#This Row],[Column7]]</f>
        <v>-9.999999999999995E-3</v>
      </c>
      <c r="I43">
        <f>E3_ekstrak_dengan_sampel[[#This Row],[Column8]]-E3_ekstrak_tanpa_sampel__2[[#This Row],[Column8]]</f>
        <v>0</v>
      </c>
      <c r="J43">
        <f>E3_ekstrak_dengan_sampel[[#This Row],[Column9]]-E3_ekstrak_tanpa_sampel__2[[#This Row],[Column9]]</f>
        <v>0</v>
      </c>
    </row>
    <row r="44" spans="2:10" x14ac:dyDescent="0.25">
      <c r="B44">
        <f>E3_ekstrak_dengan_sampel[[#This Row],[Column1]]-E3_ekstrak_tanpa_sampel__2[[#This Row],[Column1]]</f>
        <v>1.0000000000000009E-2</v>
      </c>
      <c r="C44">
        <f>E3_ekstrak_dengan_sampel[[#This Row],[Column2]]-E3_ekstrak_tanpa_sampel__2[[#This Row],[Column2]]</f>
        <v>2.0000000000000004E-2</v>
      </c>
      <c r="D44">
        <f>E3_ekstrak_dengan_sampel[[#This Row],[Column3]]-E3_ekstrak_tanpa_sampel__2[[#This Row],[Column3]]</f>
        <v>0</v>
      </c>
      <c r="E44">
        <f>E3_ekstrak_dengan_sampel[[#This Row],[Column4]]-E3_ekstrak_tanpa_sampel__2[[#This Row],[Column4]]</f>
        <v>-9.999999999999995E-3</v>
      </c>
      <c r="F44">
        <f>E3_ekstrak_dengan_sampel[[#This Row],[Column5]]-E3_ekstrak_tanpa_sampel__2[[#This Row],[Column5]]</f>
        <v>1.0000000000000002E-2</v>
      </c>
      <c r="G44">
        <f>E3_ekstrak_dengan_sampel[[#This Row],[Column6]]-E3_ekstrak_tanpa_sampel__2[[#This Row],[Column6]]</f>
        <v>0</v>
      </c>
      <c r="H44">
        <f>E3_ekstrak_dengan_sampel[[#This Row],[Column7]]-E3_ekstrak_tanpa_sampel__2[[#This Row],[Column7]]</f>
        <v>0</v>
      </c>
      <c r="I44">
        <f>E3_ekstrak_dengan_sampel[[#This Row],[Column8]]-E3_ekstrak_tanpa_sampel__2[[#This Row],[Column8]]</f>
        <v>0</v>
      </c>
      <c r="J44">
        <f>E3_ekstrak_dengan_sampel[[#This Row],[Column9]]-E3_ekstrak_tanpa_sampel__2[[#This Row],[Column9]]</f>
        <v>0</v>
      </c>
    </row>
    <row r="45" spans="2:10" x14ac:dyDescent="0.25">
      <c r="B45">
        <f>E3_ekstrak_dengan_sampel[[#This Row],[Column1]]-E3_ekstrak_tanpa_sampel__2[[#This Row],[Column1]]</f>
        <v>1.0000000000000009E-2</v>
      </c>
      <c r="C45">
        <f>E3_ekstrak_dengan_sampel[[#This Row],[Column2]]-E3_ekstrak_tanpa_sampel__2[[#This Row],[Column2]]</f>
        <v>1.0000000000000009E-2</v>
      </c>
      <c r="D45">
        <f>E3_ekstrak_dengan_sampel[[#This Row],[Column3]]-E3_ekstrak_tanpa_sampel__2[[#This Row],[Column3]]</f>
        <v>0</v>
      </c>
      <c r="E45">
        <f>E3_ekstrak_dengan_sampel[[#This Row],[Column4]]-E3_ekstrak_tanpa_sampel__2[[#This Row],[Column4]]</f>
        <v>-9.999999999999995E-3</v>
      </c>
      <c r="F45">
        <f>E3_ekstrak_dengan_sampel[[#This Row],[Column5]]-E3_ekstrak_tanpa_sampel__2[[#This Row],[Column5]]</f>
        <v>0</v>
      </c>
      <c r="G45">
        <f>E3_ekstrak_dengan_sampel[[#This Row],[Column6]]-E3_ekstrak_tanpa_sampel__2[[#This Row],[Column6]]</f>
        <v>0</v>
      </c>
      <c r="H45">
        <f>E3_ekstrak_dengan_sampel[[#This Row],[Column7]]-E3_ekstrak_tanpa_sampel__2[[#This Row],[Column7]]</f>
        <v>-9.999999999999995E-3</v>
      </c>
      <c r="I45">
        <f>E3_ekstrak_dengan_sampel[[#This Row],[Column8]]-E3_ekstrak_tanpa_sampel__2[[#This Row],[Column8]]</f>
        <v>0</v>
      </c>
      <c r="J45">
        <f>E3_ekstrak_dengan_sampel[[#This Row],[Column9]]-E3_ekstrak_tanpa_sampel__2[[#This Row],[Column9]]</f>
        <v>0</v>
      </c>
    </row>
    <row r="46" spans="2:10" x14ac:dyDescent="0.25">
      <c r="B46">
        <f>E3_ekstrak_dengan_sampel[[#This Row],[Column1]]-E3_ekstrak_tanpa_sampel__2[[#This Row],[Column1]]</f>
        <v>1.0000000000000009E-2</v>
      </c>
      <c r="C46">
        <f>E3_ekstrak_dengan_sampel[[#This Row],[Column2]]-E3_ekstrak_tanpa_sampel__2[[#This Row],[Column2]]</f>
        <v>2.0000000000000004E-2</v>
      </c>
      <c r="D46">
        <f>E3_ekstrak_dengan_sampel[[#This Row],[Column3]]-E3_ekstrak_tanpa_sampel__2[[#This Row],[Column3]]</f>
        <v>0</v>
      </c>
      <c r="E46">
        <f>E3_ekstrak_dengan_sampel[[#This Row],[Column4]]-E3_ekstrak_tanpa_sampel__2[[#This Row],[Column4]]</f>
        <v>-9.999999999999995E-3</v>
      </c>
      <c r="F46">
        <f>E3_ekstrak_dengan_sampel[[#This Row],[Column5]]-E3_ekstrak_tanpa_sampel__2[[#This Row],[Column5]]</f>
        <v>0</v>
      </c>
      <c r="G46">
        <f>E3_ekstrak_dengan_sampel[[#This Row],[Column6]]-E3_ekstrak_tanpa_sampel__2[[#This Row],[Column6]]</f>
        <v>0</v>
      </c>
      <c r="H46">
        <f>E3_ekstrak_dengan_sampel[[#This Row],[Column7]]-E3_ekstrak_tanpa_sampel__2[[#This Row],[Column7]]</f>
        <v>-9.999999999999995E-3</v>
      </c>
      <c r="I46">
        <f>E3_ekstrak_dengan_sampel[[#This Row],[Column8]]-E3_ekstrak_tanpa_sampel__2[[#This Row],[Column8]]</f>
        <v>0</v>
      </c>
      <c r="J46">
        <f>E3_ekstrak_dengan_sampel[[#This Row],[Column9]]-E3_ekstrak_tanpa_sampel__2[[#This Row],[Column9]]</f>
        <v>0</v>
      </c>
    </row>
    <row r="47" spans="2:10" x14ac:dyDescent="0.25">
      <c r="B47">
        <f>E3_ekstrak_dengan_sampel[[#This Row],[Column1]]-E3_ekstrak_tanpa_sampel__2[[#This Row],[Column1]]</f>
        <v>1.0000000000000009E-2</v>
      </c>
      <c r="C47">
        <f>E3_ekstrak_dengan_sampel[[#This Row],[Column2]]-E3_ekstrak_tanpa_sampel__2[[#This Row],[Column2]]</f>
        <v>2.0000000000000004E-2</v>
      </c>
      <c r="D47">
        <f>E3_ekstrak_dengan_sampel[[#This Row],[Column3]]-E3_ekstrak_tanpa_sampel__2[[#This Row],[Column3]]</f>
        <v>-1.0000000000000009E-2</v>
      </c>
      <c r="E47">
        <f>E3_ekstrak_dengan_sampel[[#This Row],[Column4]]-E3_ekstrak_tanpa_sampel__2[[#This Row],[Column4]]</f>
        <v>-9.999999999999995E-3</v>
      </c>
      <c r="F47">
        <f>E3_ekstrak_dengan_sampel[[#This Row],[Column5]]-E3_ekstrak_tanpa_sampel__2[[#This Row],[Column5]]</f>
        <v>0</v>
      </c>
      <c r="G47">
        <f>E3_ekstrak_dengan_sampel[[#This Row],[Column6]]-E3_ekstrak_tanpa_sampel__2[[#This Row],[Column6]]</f>
        <v>0</v>
      </c>
      <c r="H47">
        <f>E3_ekstrak_dengan_sampel[[#This Row],[Column7]]-E3_ekstrak_tanpa_sampel__2[[#This Row],[Column7]]</f>
        <v>0</v>
      </c>
      <c r="I47">
        <f>E3_ekstrak_dengan_sampel[[#This Row],[Column8]]-E3_ekstrak_tanpa_sampel__2[[#This Row],[Column8]]</f>
        <v>0</v>
      </c>
      <c r="J47">
        <f>E3_ekstrak_dengan_sampel[[#This Row],[Column9]]-E3_ekstrak_tanpa_sampel__2[[#This Row],[Column9]]</f>
        <v>0</v>
      </c>
    </row>
    <row r="48" spans="2:10" x14ac:dyDescent="0.25">
      <c r="B48">
        <f>E3_ekstrak_dengan_sampel[[#This Row],[Column1]]-E3_ekstrak_tanpa_sampel__2[[#This Row],[Column1]]</f>
        <v>1.0000000000000009E-2</v>
      </c>
      <c r="C48">
        <f>E3_ekstrak_dengan_sampel[[#This Row],[Column2]]-E3_ekstrak_tanpa_sampel__2[[#This Row],[Column2]]</f>
        <v>2.0000000000000004E-2</v>
      </c>
      <c r="D48">
        <f>E3_ekstrak_dengan_sampel[[#This Row],[Column3]]-E3_ekstrak_tanpa_sampel__2[[#This Row],[Column3]]</f>
        <v>-1.0000000000000009E-2</v>
      </c>
      <c r="E48">
        <f>E3_ekstrak_dengan_sampel[[#This Row],[Column4]]-E3_ekstrak_tanpa_sampel__2[[#This Row],[Column4]]</f>
        <v>-9.999999999999995E-3</v>
      </c>
      <c r="F48">
        <f>E3_ekstrak_dengan_sampel[[#This Row],[Column5]]-E3_ekstrak_tanpa_sampel__2[[#This Row],[Column5]]</f>
        <v>1.0000000000000002E-2</v>
      </c>
      <c r="G48">
        <f>E3_ekstrak_dengan_sampel[[#This Row],[Column6]]-E3_ekstrak_tanpa_sampel__2[[#This Row],[Column6]]</f>
        <v>0</v>
      </c>
      <c r="H48">
        <f>E3_ekstrak_dengan_sampel[[#This Row],[Column7]]-E3_ekstrak_tanpa_sampel__2[[#This Row],[Column7]]</f>
        <v>-9.999999999999995E-3</v>
      </c>
      <c r="I48">
        <f>E3_ekstrak_dengan_sampel[[#This Row],[Column8]]-E3_ekstrak_tanpa_sampel__2[[#This Row],[Column8]]</f>
        <v>0</v>
      </c>
      <c r="J48">
        <f>E3_ekstrak_dengan_sampel[[#This Row],[Column9]]-E3_ekstrak_tanpa_sampel__2[[#This Row],[Column9]]</f>
        <v>0</v>
      </c>
    </row>
    <row r="49" spans="2:10" x14ac:dyDescent="0.25">
      <c r="B49">
        <f>E3_ekstrak_dengan_sampel[[#This Row],[Column1]]-E3_ekstrak_tanpa_sampel__2[[#This Row],[Column1]]</f>
        <v>1.0000000000000009E-2</v>
      </c>
      <c r="C49">
        <f>E3_ekstrak_dengan_sampel[[#This Row],[Column2]]-E3_ekstrak_tanpa_sampel__2[[#This Row],[Column2]]</f>
        <v>1.0000000000000009E-2</v>
      </c>
      <c r="D49">
        <f>E3_ekstrak_dengan_sampel[[#This Row],[Column3]]-E3_ekstrak_tanpa_sampel__2[[#This Row],[Column3]]</f>
        <v>0</v>
      </c>
      <c r="E49">
        <f>E3_ekstrak_dengan_sampel[[#This Row],[Column4]]-E3_ekstrak_tanpa_sampel__2[[#This Row],[Column4]]</f>
        <v>-9.999999999999995E-3</v>
      </c>
      <c r="F49">
        <f>E3_ekstrak_dengan_sampel[[#This Row],[Column5]]-E3_ekstrak_tanpa_sampel__2[[#This Row],[Column5]]</f>
        <v>0</v>
      </c>
      <c r="G49">
        <f>E3_ekstrak_dengan_sampel[[#This Row],[Column6]]-E3_ekstrak_tanpa_sampel__2[[#This Row],[Column6]]</f>
        <v>0</v>
      </c>
      <c r="H49">
        <f>E3_ekstrak_dengan_sampel[[#This Row],[Column7]]-E3_ekstrak_tanpa_sampel__2[[#This Row],[Column7]]</f>
        <v>0</v>
      </c>
      <c r="I49">
        <f>E3_ekstrak_dengan_sampel[[#This Row],[Column8]]-E3_ekstrak_tanpa_sampel__2[[#This Row],[Column8]]</f>
        <v>0</v>
      </c>
      <c r="J49">
        <f>E3_ekstrak_dengan_sampel[[#This Row],[Column9]]-E3_ekstrak_tanpa_sampel__2[[#This Row],[Column9]]</f>
        <v>0</v>
      </c>
    </row>
    <row r="50" spans="2:10" x14ac:dyDescent="0.25">
      <c r="B50">
        <f>E3_ekstrak_dengan_sampel[[#This Row],[Column1]]-E3_ekstrak_tanpa_sampel__2[[#This Row],[Column1]]</f>
        <v>1.0000000000000009E-2</v>
      </c>
      <c r="C50">
        <f>E3_ekstrak_dengan_sampel[[#This Row],[Column2]]-E3_ekstrak_tanpa_sampel__2[[#This Row],[Column2]]</f>
        <v>1.0000000000000009E-2</v>
      </c>
      <c r="D50">
        <f>E3_ekstrak_dengan_sampel[[#This Row],[Column3]]-E3_ekstrak_tanpa_sampel__2[[#This Row],[Column3]]</f>
        <v>-1.0000000000000009E-2</v>
      </c>
      <c r="E50">
        <f>E3_ekstrak_dengan_sampel[[#This Row],[Column4]]-E3_ekstrak_tanpa_sampel__2[[#This Row],[Column4]]</f>
        <v>-9.999999999999995E-3</v>
      </c>
      <c r="F50">
        <f>E3_ekstrak_dengan_sampel[[#This Row],[Column5]]-E3_ekstrak_tanpa_sampel__2[[#This Row],[Column5]]</f>
        <v>-1.0000000000000002E-2</v>
      </c>
      <c r="G50">
        <f>E3_ekstrak_dengan_sampel[[#This Row],[Column6]]-E3_ekstrak_tanpa_sampel__2[[#This Row],[Column6]]</f>
        <v>0</v>
      </c>
      <c r="H50">
        <f>E3_ekstrak_dengan_sampel[[#This Row],[Column7]]-E3_ekstrak_tanpa_sampel__2[[#This Row],[Column7]]</f>
        <v>-9.999999999999995E-3</v>
      </c>
      <c r="I50">
        <f>E3_ekstrak_dengan_sampel[[#This Row],[Column8]]-E3_ekstrak_tanpa_sampel__2[[#This Row],[Column8]]</f>
        <v>0</v>
      </c>
      <c r="J50">
        <f>E3_ekstrak_dengan_sampel[[#This Row],[Column9]]-E3_ekstrak_tanpa_sampel__2[[#This Row],[Column9]]</f>
        <v>0</v>
      </c>
    </row>
    <row r="51" spans="2:10" x14ac:dyDescent="0.25">
      <c r="B51">
        <f>E3_ekstrak_dengan_sampel[[#This Row],[Column1]]-E3_ekstrak_tanpa_sampel__2[[#This Row],[Column1]]</f>
        <v>1.0000000000000009E-2</v>
      </c>
      <c r="C51">
        <f>E3_ekstrak_dengan_sampel[[#This Row],[Column2]]-E3_ekstrak_tanpa_sampel__2[[#This Row],[Column2]]</f>
        <v>2.0000000000000004E-2</v>
      </c>
      <c r="D51">
        <f>E3_ekstrak_dengan_sampel[[#This Row],[Column3]]-E3_ekstrak_tanpa_sampel__2[[#This Row],[Column3]]</f>
        <v>-1.0000000000000009E-2</v>
      </c>
      <c r="E51">
        <f>E3_ekstrak_dengan_sampel[[#This Row],[Column4]]-E3_ekstrak_tanpa_sampel__2[[#This Row],[Column4]]</f>
        <v>0</v>
      </c>
      <c r="F51">
        <f>E3_ekstrak_dengan_sampel[[#This Row],[Column5]]-E3_ekstrak_tanpa_sampel__2[[#This Row],[Column5]]</f>
        <v>1.0000000000000002E-2</v>
      </c>
      <c r="G51">
        <f>E3_ekstrak_dengan_sampel[[#This Row],[Column6]]-E3_ekstrak_tanpa_sampel__2[[#This Row],[Column6]]</f>
        <v>0</v>
      </c>
      <c r="H51">
        <f>E3_ekstrak_dengan_sampel[[#This Row],[Column7]]-E3_ekstrak_tanpa_sampel__2[[#This Row],[Column7]]</f>
        <v>0</v>
      </c>
      <c r="I51">
        <f>E3_ekstrak_dengan_sampel[[#This Row],[Column8]]-E3_ekstrak_tanpa_sampel__2[[#This Row],[Column8]]</f>
        <v>0</v>
      </c>
      <c r="J51">
        <f>E3_ekstrak_dengan_sampel[[#This Row],[Column9]]-E3_ekstrak_tanpa_sampel__2[[#This Row],[Column9]]</f>
        <v>0</v>
      </c>
    </row>
    <row r="52" spans="2:10" x14ac:dyDescent="0.25">
      <c r="B52">
        <f>E3_ekstrak_dengan_sampel[[#This Row],[Column1]]-E3_ekstrak_tanpa_sampel__2[[#This Row],[Column1]]</f>
        <v>0</v>
      </c>
      <c r="C52">
        <f>E3_ekstrak_dengan_sampel[[#This Row],[Column2]]-E3_ekstrak_tanpa_sampel__2[[#This Row],[Column2]]</f>
        <v>2.0000000000000004E-2</v>
      </c>
      <c r="D52">
        <f>E3_ekstrak_dengan_sampel[[#This Row],[Column3]]-E3_ekstrak_tanpa_sampel__2[[#This Row],[Column3]]</f>
        <v>-1.0000000000000009E-2</v>
      </c>
      <c r="E52">
        <f>E3_ekstrak_dengan_sampel[[#This Row],[Column4]]-E3_ekstrak_tanpa_sampel__2[[#This Row],[Column4]]</f>
        <v>-9.999999999999995E-3</v>
      </c>
      <c r="F52">
        <f>E3_ekstrak_dengan_sampel[[#This Row],[Column5]]-E3_ekstrak_tanpa_sampel__2[[#This Row],[Column5]]</f>
        <v>0</v>
      </c>
      <c r="G52">
        <f>E3_ekstrak_dengan_sampel[[#This Row],[Column6]]-E3_ekstrak_tanpa_sampel__2[[#This Row],[Column6]]</f>
        <v>0</v>
      </c>
      <c r="H52">
        <f>E3_ekstrak_dengan_sampel[[#This Row],[Column7]]-E3_ekstrak_tanpa_sampel__2[[#This Row],[Column7]]</f>
        <v>0</v>
      </c>
      <c r="I52">
        <f>E3_ekstrak_dengan_sampel[[#This Row],[Column8]]-E3_ekstrak_tanpa_sampel__2[[#This Row],[Column8]]</f>
        <v>0</v>
      </c>
      <c r="J52">
        <f>E3_ekstrak_dengan_sampel[[#This Row],[Column9]]-E3_ekstrak_tanpa_sampel__2[[#This Row],[Column9]]</f>
        <v>0</v>
      </c>
    </row>
    <row r="53" spans="2:10" x14ac:dyDescent="0.25">
      <c r="B53">
        <f>E3_ekstrak_dengan_sampel[[#This Row],[Column1]]-E3_ekstrak_tanpa_sampel__2[[#This Row],[Column1]]</f>
        <v>1.0000000000000009E-2</v>
      </c>
      <c r="C53">
        <f>E3_ekstrak_dengan_sampel[[#This Row],[Column2]]-E3_ekstrak_tanpa_sampel__2[[#This Row],[Column2]]</f>
        <v>2.0000000000000004E-2</v>
      </c>
      <c r="D53">
        <f>E3_ekstrak_dengan_sampel[[#This Row],[Column3]]-E3_ekstrak_tanpa_sampel__2[[#This Row],[Column3]]</f>
        <v>-1.0000000000000009E-2</v>
      </c>
      <c r="E53">
        <f>E3_ekstrak_dengan_sampel[[#This Row],[Column4]]-E3_ekstrak_tanpa_sampel__2[[#This Row],[Column4]]</f>
        <v>-9.999999999999995E-3</v>
      </c>
      <c r="F53">
        <f>E3_ekstrak_dengan_sampel[[#This Row],[Column5]]-E3_ekstrak_tanpa_sampel__2[[#This Row],[Column5]]</f>
        <v>0</v>
      </c>
      <c r="G53">
        <f>E3_ekstrak_dengan_sampel[[#This Row],[Column6]]-E3_ekstrak_tanpa_sampel__2[[#This Row],[Column6]]</f>
        <v>-9.9999999999999985E-3</v>
      </c>
      <c r="H53">
        <f>E3_ekstrak_dengan_sampel[[#This Row],[Column7]]-E3_ekstrak_tanpa_sampel__2[[#This Row],[Column7]]</f>
        <v>0</v>
      </c>
      <c r="I53">
        <f>E3_ekstrak_dengan_sampel[[#This Row],[Column8]]-E3_ekstrak_tanpa_sampel__2[[#This Row],[Column8]]</f>
        <v>0</v>
      </c>
      <c r="J53">
        <f>E3_ekstrak_dengan_sampel[[#This Row],[Column9]]-E3_ekstrak_tanpa_sampel__2[[#This Row],[Column9]]</f>
        <v>0</v>
      </c>
    </row>
    <row r="54" spans="2:10" x14ac:dyDescent="0.25">
      <c r="B54">
        <f>E3_ekstrak_dengan_sampel[[#This Row],[Column1]]-E3_ekstrak_tanpa_sampel__2[[#This Row],[Column1]]</f>
        <v>1.0000000000000009E-2</v>
      </c>
      <c r="C54">
        <f>E3_ekstrak_dengan_sampel[[#This Row],[Column2]]-E3_ekstrak_tanpa_sampel__2[[#This Row],[Column2]]</f>
        <v>2.0000000000000004E-2</v>
      </c>
      <c r="D54">
        <f>E3_ekstrak_dengan_sampel[[#This Row],[Column3]]-E3_ekstrak_tanpa_sampel__2[[#This Row],[Column3]]</f>
        <v>-1.0000000000000009E-2</v>
      </c>
      <c r="E54">
        <f>E3_ekstrak_dengan_sampel[[#This Row],[Column4]]-E3_ekstrak_tanpa_sampel__2[[#This Row],[Column4]]</f>
        <v>-9.999999999999995E-3</v>
      </c>
      <c r="F54">
        <f>E3_ekstrak_dengan_sampel[[#This Row],[Column5]]-E3_ekstrak_tanpa_sampel__2[[#This Row],[Column5]]</f>
        <v>0</v>
      </c>
      <c r="G54">
        <f>E3_ekstrak_dengan_sampel[[#This Row],[Column6]]-E3_ekstrak_tanpa_sampel__2[[#This Row],[Column6]]</f>
        <v>0</v>
      </c>
      <c r="H54">
        <f>E3_ekstrak_dengan_sampel[[#This Row],[Column7]]-E3_ekstrak_tanpa_sampel__2[[#This Row],[Column7]]</f>
        <v>0</v>
      </c>
      <c r="I54">
        <f>E3_ekstrak_dengan_sampel[[#This Row],[Column8]]-E3_ekstrak_tanpa_sampel__2[[#This Row],[Column8]]</f>
        <v>0</v>
      </c>
      <c r="J54">
        <f>E3_ekstrak_dengan_sampel[[#This Row],[Column9]]-E3_ekstrak_tanpa_sampel__2[[#This Row],[Column9]]</f>
        <v>0</v>
      </c>
    </row>
    <row r="55" spans="2:10" x14ac:dyDescent="0.25">
      <c r="B55">
        <f>E3_ekstrak_dengan_sampel[[#This Row],[Column1]]-E3_ekstrak_tanpa_sampel__2[[#This Row],[Column1]]</f>
        <v>0</v>
      </c>
      <c r="C55">
        <f>E3_ekstrak_dengan_sampel[[#This Row],[Column2]]-E3_ekstrak_tanpa_sampel__2[[#This Row],[Column2]]</f>
        <v>2.0000000000000004E-2</v>
      </c>
      <c r="D55">
        <f>E3_ekstrak_dengan_sampel[[#This Row],[Column3]]-E3_ekstrak_tanpa_sampel__2[[#This Row],[Column3]]</f>
        <v>-1.0000000000000009E-2</v>
      </c>
      <c r="E55">
        <f>E3_ekstrak_dengan_sampel[[#This Row],[Column4]]-E3_ekstrak_tanpa_sampel__2[[#This Row],[Column4]]</f>
        <v>0</v>
      </c>
      <c r="F55">
        <f>E3_ekstrak_dengan_sampel[[#This Row],[Column5]]-E3_ekstrak_tanpa_sampel__2[[#This Row],[Column5]]</f>
        <v>0</v>
      </c>
      <c r="G55">
        <f>E3_ekstrak_dengan_sampel[[#This Row],[Column6]]-E3_ekstrak_tanpa_sampel__2[[#This Row],[Column6]]</f>
        <v>0</v>
      </c>
      <c r="H55">
        <f>E3_ekstrak_dengan_sampel[[#This Row],[Column7]]-E3_ekstrak_tanpa_sampel__2[[#This Row],[Column7]]</f>
        <v>0</v>
      </c>
      <c r="I55">
        <f>E3_ekstrak_dengan_sampel[[#This Row],[Column8]]-E3_ekstrak_tanpa_sampel__2[[#This Row],[Column8]]</f>
        <v>0</v>
      </c>
      <c r="J55">
        <f>E3_ekstrak_dengan_sampel[[#This Row],[Column9]]-E3_ekstrak_tanpa_sampel__2[[#This Row],[Column9]]</f>
        <v>0</v>
      </c>
    </row>
    <row r="56" spans="2:10" x14ac:dyDescent="0.25">
      <c r="B56">
        <f>E3_ekstrak_dengan_sampel[[#This Row],[Column1]]-E3_ekstrak_tanpa_sampel__2[[#This Row],[Column1]]</f>
        <v>0</v>
      </c>
      <c r="C56">
        <f>E3_ekstrak_dengan_sampel[[#This Row],[Column2]]-E3_ekstrak_tanpa_sampel__2[[#This Row],[Column2]]</f>
        <v>2.0000000000000004E-2</v>
      </c>
      <c r="D56">
        <f>E3_ekstrak_dengan_sampel[[#This Row],[Column3]]-E3_ekstrak_tanpa_sampel__2[[#This Row],[Column3]]</f>
        <v>0</v>
      </c>
      <c r="E56">
        <f>E3_ekstrak_dengan_sampel[[#This Row],[Column4]]-E3_ekstrak_tanpa_sampel__2[[#This Row],[Column4]]</f>
        <v>-9.999999999999995E-3</v>
      </c>
      <c r="F56">
        <f>E3_ekstrak_dengan_sampel[[#This Row],[Column5]]-E3_ekstrak_tanpa_sampel__2[[#This Row],[Column5]]</f>
        <v>0</v>
      </c>
      <c r="G56">
        <f>E3_ekstrak_dengan_sampel[[#This Row],[Column6]]-E3_ekstrak_tanpa_sampel__2[[#This Row],[Column6]]</f>
        <v>1.0000000000000002E-2</v>
      </c>
      <c r="H56">
        <f>E3_ekstrak_dengan_sampel[[#This Row],[Column7]]-E3_ekstrak_tanpa_sampel__2[[#This Row],[Column7]]</f>
        <v>0</v>
      </c>
      <c r="I56">
        <f>E3_ekstrak_dengan_sampel[[#This Row],[Column8]]-E3_ekstrak_tanpa_sampel__2[[#This Row],[Column8]]</f>
        <v>0</v>
      </c>
      <c r="J56">
        <f>E3_ekstrak_dengan_sampel[[#This Row],[Column9]]-E3_ekstrak_tanpa_sampel__2[[#This Row],[Column9]]</f>
        <v>0</v>
      </c>
    </row>
    <row r="57" spans="2:10" x14ac:dyDescent="0.25">
      <c r="B57">
        <f>E3_ekstrak_dengan_sampel[[#This Row],[Column1]]-E3_ekstrak_tanpa_sampel__2[[#This Row],[Column1]]</f>
        <v>1.0000000000000009E-2</v>
      </c>
      <c r="C57">
        <f>E3_ekstrak_dengan_sampel[[#This Row],[Column2]]-E3_ekstrak_tanpa_sampel__2[[#This Row],[Column2]]</f>
        <v>2.0000000000000004E-2</v>
      </c>
      <c r="D57">
        <f>E3_ekstrak_dengan_sampel[[#This Row],[Column3]]-E3_ekstrak_tanpa_sampel__2[[#This Row],[Column3]]</f>
        <v>-1.0000000000000009E-2</v>
      </c>
      <c r="E57">
        <f>E3_ekstrak_dengan_sampel[[#This Row],[Column4]]-E3_ekstrak_tanpa_sampel__2[[#This Row],[Column4]]</f>
        <v>-9.999999999999995E-3</v>
      </c>
      <c r="F57">
        <f>E3_ekstrak_dengan_sampel[[#This Row],[Column5]]-E3_ekstrak_tanpa_sampel__2[[#This Row],[Column5]]</f>
        <v>0</v>
      </c>
      <c r="G57">
        <f>E3_ekstrak_dengan_sampel[[#This Row],[Column6]]-E3_ekstrak_tanpa_sampel__2[[#This Row],[Column6]]</f>
        <v>0</v>
      </c>
      <c r="H57">
        <f>E3_ekstrak_dengan_sampel[[#This Row],[Column7]]-E3_ekstrak_tanpa_sampel__2[[#This Row],[Column7]]</f>
        <v>0</v>
      </c>
      <c r="I57">
        <f>E3_ekstrak_dengan_sampel[[#This Row],[Column8]]-E3_ekstrak_tanpa_sampel__2[[#This Row],[Column8]]</f>
        <v>0</v>
      </c>
      <c r="J57">
        <f>E3_ekstrak_dengan_sampel[[#This Row],[Column9]]-E3_ekstrak_tanpa_sampel__2[[#This Row],[Column9]]</f>
        <v>0</v>
      </c>
    </row>
    <row r="58" spans="2:10" x14ac:dyDescent="0.25">
      <c r="B58">
        <f>E3_ekstrak_dengan_sampel[[#This Row],[Column1]]-E3_ekstrak_tanpa_sampel__2[[#This Row],[Column1]]</f>
        <v>0</v>
      </c>
      <c r="C58">
        <f>E3_ekstrak_dengan_sampel[[#This Row],[Column2]]-E3_ekstrak_tanpa_sampel__2[[#This Row],[Column2]]</f>
        <v>2.0000000000000004E-2</v>
      </c>
      <c r="D58">
        <f>E3_ekstrak_dengan_sampel[[#This Row],[Column3]]-E3_ekstrak_tanpa_sampel__2[[#This Row],[Column3]]</f>
        <v>0</v>
      </c>
      <c r="E58">
        <f>E3_ekstrak_dengan_sampel[[#This Row],[Column4]]-E3_ekstrak_tanpa_sampel__2[[#This Row],[Column4]]</f>
        <v>-9.999999999999995E-3</v>
      </c>
      <c r="F58">
        <f>E3_ekstrak_dengan_sampel[[#This Row],[Column5]]-E3_ekstrak_tanpa_sampel__2[[#This Row],[Column5]]</f>
        <v>0</v>
      </c>
      <c r="G58">
        <f>E3_ekstrak_dengan_sampel[[#This Row],[Column6]]-E3_ekstrak_tanpa_sampel__2[[#This Row],[Column6]]</f>
        <v>0</v>
      </c>
      <c r="H58">
        <f>E3_ekstrak_dengan_sampel[[#This Row],[Column7]]-E3_ekstrak_tanpa_sampel__2[[#This Row],[Column7]]</f>
        <v>0</v>
      </c>
      <c r="I58">
        <f>E3_ekstrak_dengan_sampel[[#This Row],[Column8]]-E3_ekstrak_tanpa_sampel__2[[#This Row],[Column8]]</f>
        <v>0</v>
      </c>
      <c r="J58">
        <f>E3_ekstrak_dengan_sampel[[#This Row],[Column9]]-E3_ekstrak_tanpa_sampel__2[[#This Row],[Column9]]</f>
        <v>0</v>
      </c>
    </row>
    <row r="59" spans="2:10" x14ac:dyDescent="0.25">
      <c r="B59">
        <f>E3_ekstrak_dengan_sampel[[#This Row],[Column1]]-E3_ekstrak_tanpa_sampel__2[[#This Row],[Column1]]</f>
        <v>0</v>
      </c>
      <c r="C59">
        <f>E3_ekstrak_dengan_sampel[[#This Row],[Column2]]-E3_ekstrak_tanpa_sampel__2[[#This Row],[Column2]]</f>
        <v>2.0000000000000004E-2</v>
      </c>
      <c r="D59">
        <f>E3_ekstrak_dengan_sampel[[#This Row],[Column3]]-E3_ekstrak_tanpa_sampel__2[[#This Row],[Column3]]</f>
        <v>0</v>
      </c>
      <c r="E59">
        <f>E3_ekstrak_dengan_sampel[[#This Row],[Column4]]-E3_ekstrak_tanpa_sampel__2[[#This Row],[Column4]]</f>
        <v>-9.999999999999995E-3</v>
      </c>
      <c r="F59">
        <f>E3_ekstrak_dengan_sampel[[#This Row],[Column5]]-E3_ekstrak_tanpa_sampel__2[[#This Row],[Column5]]</f>
        <v>0</v>
      </c>
      <c r="G59">
        <f>E3_ekstrak_dengan_sampel[[#This Row],[Column6]]-E3_ekstrak_tanpa_sampel__2[[#This Row],[Column6]]</f>
        <v>0</v>
      </c>
      <c r="H59">
        <f>E3_ekstrak_dengan_sampel[[#This Row],[Column7]]-E3_ekstrak_tanpa_sampel__2[[#This Row],[Column7]]</f>
        <v>0</v>
      </c>
      <c r="I59">
        <f>E3_ekstrak_dengan_sampel[[#This Row],[Column8]]-E3_ekstrak_tanpa_sampel__2[[#This Row],[Column8]]</f>
        <v>0</v>
      </c>
      <c r="J59">
        <f>E3_ekstrak_dengan_sampel[[#This Row],[Column9]]-E3_ekstrak_tanpa_sampel__2[[#This Row],[Column9]]</f>
        <v>0</v>
      </c>
    </row>
    <row r="60" spans="2:10" x14ac:dyDescent="0.25">
      <c r="B60">
        <f>E3_ekstrak_dengan_sampel[[#This Row],[Column1]]-E3_ekstrak_tanpa_sampel__2[[#This Row],[Column1]]</f>
        <v>0</v>
      </c>
      <c r="C60">
        <f>E3_ekstrak_dengan_sampel[[#This Row],[Column2]]-E3_ekstrak_tanpa_sampel__2[[#This Row],[Column2]]</f>
        <v>2.0000000000000004E-2</v>
      </c>
      <c r="D60">
        <f>E3_ekstrak_dengan_sampel[[#This Row],[Column3]]-E3_ekstrak_tanpa_sampel__2[[#This Row],[Column3]]</f>
        <v>0</v>
      </c>
      <c r="E60">
        <f>E3_ekstrak_dengan_sampel[[#This Row],[Column4]]-E3_ekstrak_tanpa_sampel__2[[#This Row],[Column4]]</f>
        <v>0</v>
      </c>
      <c r="F60">
        <f>E3_ekstrak_dengan_sampel[[#This Row],[Column5]]-E3_ekstrak_tanpa_sampel__2[[#This Row],[Column5]]</f>
        <v>0</v>
      </c>
      <c r="G60">
        <f>E3_ekstrak_dengan_sampel[[#This Row],[Column6]]-E3_ekstrak_tanpa_sampel__2[[#This Row],[Column6]]</f>
        <v>0</v>
      </c>
      <c r="H60">
        <f>E3_ekstrak_dengan_sampel[[#This Row],[Column7]]-E3_ekstrak_tanpa_sampel__2[[#This Row],[Column7]]</f>
        <v>0</v>
      </c>
      <c r="I60">
        <f>E3_ekstrak_dengan_sampel[[#This Row],[Column8]]-E3_ekstrak_tanpa_sampel__2[[#This Row],[Column8]]</f>
        <v>0</v>
      </c>
      <c r="J60">
        <f>E3_ekstrak_dengan_sampel[[#This Row],[Column9]]-E3_ekstrak_tanpa_sampel__2[[#This Row],[Column9]]</f>
        <v>0</v>
      </c>
    </row>
    <row r="61" spans="2:10" x14ac:dyDescent="0.25">
      <c r="B61">
        <f>E3_ekstrak_dengan_sampel[[#This Row],[Column1]]-E3_ekstrak_tanpa_sampel__2[[#This Row],[Column1]]</f>
        <v>1.0000000000000009E-2</v>
      </c>
      <c r="C61">
        <f>E3_ekstrak_dengan_sampel[[#This Row],[Column2]]-E3_ekstrak_tanpa_sampel__2[[#This Row],[Column2]]</f>
        <v>2.0000000000000004E-2</v>
      </c>
      <c r="D61">
        <f>E3_ekstrak_dengan_sampel[[#This Row],[Column3]]-E3_ekstrak_tanpa_sampel__2[[#This Row],[Column3]]</f>
        <v>-1.0000000000000009E-2</v>
      </c>
      <c r="E61">
        <f>E3_ekstrak_dengan_sampel[[#This Row],[Column4]]-E3_ekstrak_tanpa_sampel__2[[#This Row],[Column4]]</f>
        <v>-9.999999999999995E-3</v>
      </c>
      <c r="F61">
        <f>E3_ekstrak_dengan_sampel[[#This Row],[Column5]]-E3_ekstrak_tanpa_sampel__2[[#This Row],[Column5]]</f>
        <v>0</v>
      </c>
      <c r="G61">
        <f>E3_ekstrak_dengan_sampel[[#This Row],[Column6]]-E3_ekstrak_tanpa_sampel__2[[#This Row],[Column6]]</f>
        <v>0</v>
      </c>
      <c r="H61">
        <f>E3_ekstrak_dengan_sampel[[#This Row],[Column7]]-E3_ekstrak_tanpa_sampel__2[[#This Row],[Column7]]</f>
        <v>0</v>
      </c>
      <c r="I61">
        <f>E3_ekstrak_dengan_sampel[[#This Row],[Column8]]-E3_ekstrak_tanpa_sampel__2[[#This Row],[Column8]]</f>
        <v>0</v>
      </c>
      <c r="J61">
        <f>E3_ekstrak_dengan_sampel[[#This Row],[Column9]]-E3_ekstrak_tanpa_sampel__2[[#This Row],[Column9]]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BCDA-3B36-4886-AEFC-A5829FBA4A4B}">
  <dimension ref="B1:L61"/>
  <sheetViews>
    <sheetView workbookViewId="0">
      <selection activeCell="B1" sqref="B1:L1"/>
    </sheetView>
  </sheetViews>
  <sheetFormatPr defaultRowHeight="15" x14ac:dyDescent="0.25"/>
  <cols>
    <col min="2" max="10" width="11.140625" bestFit="1" customWidth="1"/>
    <col min="11" max="11" width="12.140625" bestFit="1" customWidth="1"/>
    <col min="12" max="12" width="12.710937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s="1" t="s">
        <v>39</v>
      </c>
      <c r="C2" s="1" t="s">
        <v>59</v>
      </c>
      <c r="D2" s="1" t="s">
        <v>52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25</v>
      </c>
      <c r="L2" s="1" t="s">
        <v>24</v>
      </c>
    </row>
    <row r="3" spans="2:12" x14ac:dyDescent="0.25">
      <c r="B3" s="1" t="s">
        <v>39</v>
      </c>
      <c r="C3" s="1" t="s">
        <v>59</v>
      </c>
      <c r="D3" s="1" t="s">
        <v>55</v>
      </c>
      <c r="E3" s="1" t="s">
        <v>17</v>
      </c>
      <c r="F3" s="1" t="s">
        <v>18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25</v>
      </c>
      <c r="L3" s="1" t="s">
        <v>24</v>
      </c>
    </row>
    <row r="4" spans="2:12" x14ac:dyDescent="0.25">
      <c r="B4" s="1" t="s">
        <v>39</v>
      </c>
      <c r="C4" s="1" t="s">
        <v>59</v>
      </c>
      <c r="D4" s="1" t="s">
        <v>55</v>
      </c>
      <c r="E4" s="1" t="s">
        <v>17</v>
      </c>
      <c r="F4" s="1" t="s">
        <v>18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25</v>
      </c>
      <c r="L4" s="1" t="s">
        <v>24</v>
      </c>
    </row>
    <row r="5" spans="2:12" x14ac:dyDescent="0.25">
      <c r="B5" s="1" t="s">
        <v>39</v>
      </c>
      <c r="C5" s="1" t="s">
        <v>59</v>
      </c>
      <c r="D5" s="1" t="s">
        <v>55</v>
      </c>
      <c r="E5" s="1" t="s">
        <v>17</v>
      </c>
      <c r="F5" s="1" t="s">
        <v>18</v>
      </c>
      <c r="G5" s="1" t="s">
        <v>16</v>
      </c>
      <c r="H5" s="1" t="s">
        <v>17</v>
      </c>
      <c r="I5" s="1" t="s">
        <v>18</v>
      </c>
      <c r="J5" s="1" t="s">
        <v>18</v>
      </c>
      <c r="K5" s="1" t="s">
        <v>25</v>
      </c>
      <c r="L5" s="1" t="s">
        <v>24</v>
      </c>
    </row>
    <row r="6" spans="2:12" x14ac:dyDescent="0.25">
      <c r="B6" s="1" t="s">
        <v>39</v>
      </c>
      <c r="C6" s="1" t="s">
        <v>59</v>
      </c>
      <c r="D6" s="1" t="s">
        <v>55</v>
      </c>
      <c r="E6" s="1" t="s">
        <v>17</v>
      </c>
      <c r="F6" s="1" t="s">
        <v>18</v>
      </c>
      <c r="G6" s="1" t="s">
        <v>16</v>
      </c>
      <c r="H6" s="1" t="s">
        <v>17</v>
      </c>
      <c r="I6" s="1" t="s">
        <v>18</v>
      </c>
      <c r="J6" s="1" t="s">
        <v>18</v>
      </c>
      <c r="K6" s="1" t="s">
        <v>31</v>
      </c>
      <c r="L6" s="1" t="s">
        <v>24</v>
      </c>
    </row>
    <row r="7" spans="2:12" x14ac:dyDescent="0.25">
      <c r="B7" s="1" t="s">
        <v>39</v>
      </c>
      <c r="C7" s="1" t="s">
        <v>59</v>
      </c>
      <c r="D7" s="1" t="s">
        <v>55</v>
      </c>
      <c r="E7" s="1" t="s">
        <v>17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18</v>
      </c>
      <c r="K7" s="1" t="s">
        <v>25</v>
      </c>
      <c r="L7" s="1" t="s">
        <v>20</v>
      </c>
    </row>
    <row r="8" spans="2:12" x14ac:dyDescent="0.25">
      <c r="B8" s="1" t="s">
        <v>39</v>
      </c>
      <c r="C8" s="1" t="s">
        <v>59</v>
      </c>
      <c r="D8" s="1" t="s">
        <v>55</v>
      </c>
      <c r="E8" s="1" t="s">
        <v>17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18</v>
      </c>
      <c r="K8" s="1" t="s">
        <v>25</v>
      </c>
      <c r="L8" s="1" t="s">
        <v>24</v>
      </c>
    </row>
    <row r="9" spans="2:12" x14ac:dyDescent="0.25">
      <c r="B9" s="1" t="s">
        <v>58</v>
      </c>
      <c r="C9" s="1" t="s">
        <v>59</v>
      </c>
      <c r="D9" s="1" t="s">
        <v>55</v>
      </c>
      <c r="E9" s="1" t="s">
        <v>17</v>
      </c>
      <c r="F9" s="1" t="s">
        <v>18</v>
      </c>
      <c r="G9" s="1" t="s">
        <v>16</v>
      </c>
      <c r="H9" s="1" t="s">
        <v>17</v>
      </c>
      <c r="I9" s="1" t="s">
        <v>18</v>
      </c>
      <c r="J9" s="1" t="s">
        <v>18</v>
      </c>
      <c r="K9" s="1" t="s">
        <v>25</v>
      </c>
      <c r="L9" s="1" t="s">
        <v>20</v>
      </c>
    </row>
    <row r="10" spans="2:12" x14ac:dyDescent="0.25">
      <c r="B10" s="1" t="s">
        <v>39</v>
      </c>
      <c r="C10" s="1" t="s">
        <v>59</v>
      </c>
      <c r="D10" s="1" t="s">
        <v>55</v>
      </c>
      <c r="E10" s="1" t="s">
        <v>17</v>
      </c>
      <c r="F10" s="1" t="s">
        <v>18</v>
      </c>
      <c r="G10" s="1" t="s">
        <v>16</v>
      </c>
      <c r="H10" s="1" t="s">
        <v>17</v>
      </c>
      <c r="I10" s="1" t="s">
        <v>18</v>
      </c>
      <c r="J10" s="1" t="s">
        <v>18</v>
      </c>
      <c r="K10" s="1" t="s">
        <v>25</v>
      </c>
      <c r="L10" s="1" t="s">
        <v>20</v>
      </c>
    </row>
    <row r="11" spans="2:12" x14ac:dyDescent="0.25">
      <c r="B11" s="1" t="s">
        <v>58</v>
      </c>
      <c r="C11" s="1" t="s">
        <v>59</v>
      </c>
      <c r="D11" s="1" t="s">
        <v>55</v>
      </c>
      <c r="E11" s="1" t="s">
        <v>17</v>
      </c>
      <c r="F11" s="1" t="s">
        <v>18</v>
      </c>
      <c r="G11" s="1" t="s">
        <v>16</v>
      </c>
      <c r="H11" s="1" t="s">
        <v>17</v>
      </c>
      <c r="I11" s="1" t="s">
        <v>18</v>
      </c>
      <c r="J11" s="1" t="s">
        <v>18</v>
      </c>
      <c r="K11" s="1" t="s">
        <v>25</v>
      </c>
      <c r="L11" s="1" t="s">
        <v>20</v>
      </c>
    </row>
    <row r="12" spans="2:12" x14ac:dyDescent="0.25">
      <c r="B12" s="1" t="s">
        <v>39</v>
      </c>
      <c r="C12" s="1" t="s">
        <v>59</v>
      </c>
      <c r="D12" s="1" t="s">
        <v>55</v>
      </c>
      <c r="E12" s="1" t="s">
        <v>17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18</v>
      </c>
      <c r="K12" s="1" t="s">
        <v>25</v>
      </c>
      <c r="L12" s="1" t="s">
        <v>20</v>
      </c>
    </row>
    <row r="13" spans="2:12" x14ac:dyDescent="0.25">
      <c r="B13" s="1" t="s">
        <v>39</v>
      </c>
      <c r="C13" s="1" t="s">
        <v>59</v>
      </c>
      <c r="D13" s="1" t="s">
        <v>56</v>
      </c>
      <c r="E13" s="1" t="s">
        <v>17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18</v>
      </c>
      <c r="K13" s="1" t="s">
        <v>25</v>
      </c>
      <c r="L13" s="1" t="s">
        <v>20</v>
      </c>
    </row>
    <row r="14" spans="2:12" x14ac:dyDescent="0.25">
      <c r="B14" s="1" t="s">
        <v>39</v>
      </c>
      <c r="C14" s="1" t="s">
        <v>59</v>
      </c>
      <c r="D14" s="1" t="s">
        <v>55</v>
      </c>
      <c r="E14" s="1" t="s">
        <v>17</v>
      </c>
      <c r="F14" s="1" t="s">
        <v>18</v>
      </c>
      <c r="G14" s="1" t="s">
        <v>16</v>
      </c>
      <c r="H14" s="1" t="s">
        <v>15</v>
      </c>
      <c r="I14" s="1" t="s">
        <v>18</v>
      </c>
      <c r="J14" s="1" t="s">
        <v>18</v>
      </c>
      <c r="K14" s="1" t="s">
        <v>25</v>
      </c>
      <c r="L14" s="1" t="s">
        <v>20</v>
      </c>
    </row>
    <row r="15" spans="2:12" x14ac:dyDescent="0.25">
      <c r="B15" s="1" t="s">
        <v>39</v>
      </c>
      <c r="C15" s="1" t="s">
        <v>59</v>
      </c>
      <c r="D15" s="1" t="s">
        <v>55</v>
      </c>
      <c r="E15" s="1" t="s">
        <v>17</v>
      </c>
      <c r="F15" s="1" t="s">
        <v>18</v>
      </c>
      <c r="G15" s="1" t="s">
        <v>16</v>
      </c>
      <c r="H15" s="1" t="s">
        <v>17</v>
      </c>
      <c r="I15" s="1" t="s">
        <v>18</v>
      </c>
      <c r="J15" s="1" t="s">
        <v>18</v>
      </c>
      <c r="K15" s="1" t="s">
        <v>31</v>
      </c>
      <c r="L15" s="1" t="s">
        <v>20</v>
      </c>
    </row>
    <row r="16" spans="2:12" x14ac:dyDescent="0.25">
      <c r="B16" s="1" t="s">
        <v>58</v>
      </c>
      <c r="C16" s="1" t="s">
        <v>59</v>
      </c>
      <c r="D16" s="1" t="s">
        <v>56</v>
      </c>
      <c r="E16" s="1" t="s">
        <v>17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18</v>
      </c>
      <c r="K16" s="1" t="s">
        <v>31</v>
      </c>
      <c r="L16" s="1" t="s">
        <v>20</v>
      </c>
    </row>
    <row r="17" spans="2:12" x14ac:dyDescent="0.25">
      <c r="B17" s="1" t="s">
        <v>39</v>
      </c>
      <c r="C17" s="1" t="s">
        <v>59</v>
      </c>
      <c r="D17" s="1" t="s">
        <v>55</v>
      </c>
      <c r="E17" s="1" t="s">
        <v>17</v>
      </c>
      <c r="F17" s="1" t="s">
        <v>18</v>
      </c>
      <c r="G17" s="1" t="s">
        <v>16</v>
      </c>
      <c r="H17" s="1" t="s">
        <v>15</v>
      </c>
      <c r="I17" s="1" t="s">
        <v>18</v>
      </c>
      <c r="J17" s="1" t="s">
        <v>18</v>
      </c>
      <c r="K17" s="1" t="s">
        <v>34</v>
      </c>
      <c r="L17" s="1" t="s">
        <v>20</v>
      </c>
    </row>
    <row r="18" spans="2:12" x14ac:dyDescent="0.25">
      <c r="B18" s="1" t="s">
        <v>39</v>
      </c>
      <c r="C18" s="1" t="s">
        <v>59</v>
      </c>
      <c r="D18" s="1" t="s">
        <v>55</v>
      </c>
      <c r="E18" s="1" t="s">
        <v>17</v>
      </c>
      <c r="F18" s="1" t="s">
        <v>18</v>
      </c>
      <c r="G18" s="1" t="s">
        <v>16</v>
      </c>
      <c r="H18" s="1" t="s">
        <v>17</v>
      </c>
      <c r="I18" s="1" t="s">
        <v>18</v>
      </c>
      <c r="J18" s="1" t="s">
        <v>18</v>
      </c>
      <c r="K18" s="1" t="s">
        <v>34</v>
      </c>
      <c r="L18" s="1" t="s">
        <v>20</v>
      </c>
    </row>
    <row r="19" spans="2:12" x14ac:dyDescent="0.25">
      <c r="B19" s="1" t="s">
        <v>39</v>
      </c>
      <c r="C19" s="1" t="s">
        <v>59</v>
      </c>
      <c r="D19" s="1" t="s">
        <v>56</v>
      </c>
      <c r="E19" s="1" t="s">
        <v>17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18</v>
      </c>
      <c r="K19" s="1" t="s">
        <v>34</v>
      </c>
      <c r="L19" s="1" t="s">
        <v>20</v>
      </c>
    </row>
    <row r="20" spans="2:12" x14ac:dyDescent="0.25">
      <c r="B20" s="1" t="s">
        <v>39</v>
      </c>
      <c r="C20" s="1" t="s">
        <v>59</v>
      </c>
      <c r="D20" s="1" t="s">
        <v>55</v>
      </c>
      <c r="E20" s="1" t="s">
        <v>17</v>
      </c>
      <c r="F20" s="1" t="s">
        <v>18</v>
      </c>
      <c r="G20" s="1" t="s">
        <v>16</v>
      </c>
      <c r="H20" s="1" t="s">
        <v>17</v>
      </c>
      <c r="I20" s="1" t="s">
        <v>18</v>
      </c>
      <c r="J20" s="1" t="s">
        <v>18</v>
      </c>
      <c r="K20" s="1" t="s">
        <v>34</v>
      </c>
      <c r="L20" s="1" t="s">
        <v>20</v>
      </c>
    </row>
    <row r="21" spans="2:12" x14ac:dyDescent="0.25">
      <c r="B21" s="1" t="s">
        <v>39</v>
      </c>
      <c r="C21" s="1" t="s">
        <v>59</v>
      </c>
      <c r="D21" s="1" t="s">
        <v>55</v>
      </c>
      <c r="E21" s="1" t="s">
        <v>17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18</v>
      </c>
      <c r="K21" s="1" t="s">
        <v>31</v>
      </c>
      <c r="L21" s="1" t="s">
        <v>20</v>
      </c>
    </row>
    <row r="22" spans="2:12" x14ac:dyDescent="0.25">
      <c r="B22" s="1" t="s">
        <v>58</v>
      </c>
      <c r="C22" s="1" t="s">
        <v>59</v>
      </c>
      <c r="D22" s="1" t="s">
        <v>55</v>
      </c>
      <c r="E22" s="1" t="s">
        <v>17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18</v>
      </c>
      <c r="K22" s="1" t="s">
        <v>34</v>
      </c>
      <c r="L22" s="1" t="s">
        <v>20</v>
      </c>
    </row>
    <row r="23" spans="2:12" x14ac:dyDescent="0.25">
      <c r="B23" s="1" t="s">
        <v>39</v>
      </c>
      <c r="C23" s="1" t="s">
        <v>59</v>
      </c>
      <c r="D23" s="1" t="s">
        <v>55</v>
      </c>
      <c r="E23" s="1" t="s">
        <v>17</v>
      </c>
      <c r="F23" s="1" t="s">
        <v>18</v>
      </c>
      <c r="G23" s="1" t="s">
        <v>16</v>
      </c>
      <c r="H23" s="1" t="s">
        <v>15</v>
      </c>
      <c r="I23" s="1" t="s">
        <v>18</v>
      </c>
      <c r="J23" s="1" t="s">
        <v>18</v>
      </c>
      <c r="K23" s="1" t="s">
        <v>49</v>
      </c>
      <c r="L23" s="1" t="s">
        <v>20</v>
      </c>
    </row>
    <row r="24" spans="2:12" x14ac:dyDescent="0.25">
      <c r="B24" s="1" t="s">
        <v>58</v>
      </c>
      <c r="C24" s="1" t="s">
        <v>59</v>
      </c>
      <c r="D24" s="1" t="s">
        <v>55</v>
      </c>
      <c r="E24" s="1" t="s">
        <v>17</v>
      </c>
      <c r="F24" s="1" t="s">
        <v>18</v>
      </c>
      <c r="G24" s="1" t="s">
        <v>16</v>
      </c>
      <c r="H24" s="1" t="s">
        <v>17</v>
      </c>
      <c r="I24" s="1" t="s">
        <v>18</v>
      </c>
      <c r="J24" s="1" t="s">
        <v>18</v>
      </c>
      <c r="K24" s="1" t="s">
        <v>34</v>
      </c>
      <c r="L24" s="1" t="s">
        <v>20</v>
      </c>
    </row>
    <row r="25" spans="2:12" x14ac:dyDescent="0.25">
      <c r="B25" s="1" t="s">
        <v>58</v>
      </c>
      <c r="C25" s="1" t="s">
        <v>59</v>
      </c>
      <c r="D25" s="1" t="s">
        <v>55</v>
      </c>
      <c r="E25" s="1" t="s">
        <v>17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18</v>
      </c>
      <c r="K25" s="1" t="s">
        <v>34</v>
      </c>
      <c r="L25" s="1" t="s">
        <v>20</v>
      </c>
    </row>
    <row r="26" spans="2:12" x14ac:dyDescent="0.25">
      <c r="B26" s="1" t="s">
        <v>58</v>
      </c>
      <c r="C26" s="1" t="s">
        <v>59</v>
      </c>
      <c r="D26" s="1" t="s">
        <v>56</v>
      </c>
      <c r="E26" s="1" t="s">
        <v>17</v>
      </c>
      <c r="F26" s="1" t="s">
        <v>18</v>
      </c>
      <c r="G26" s="1" t="s">
        <v>16</v>
      </c>
      <c r="H26" s="1" t="s">
        <v>17</v>
      </c>
      <c r="I26" s="1" t="s">
        <v>18</v>
      </c>
      <c r="J26" s="1" t="s">
        <v>18</v>
      </c>
      <c r="K26" s="1" t="s">
        <v>34</v>
      </c>
      <c r="L26" s="1" t="s">
        <v>20</v>
      </c>
    </row>
    <row r="27" spans="2:12" x14ac:dyDescent="0.25">
      <c r="B27" s="1" t="s">
        <v>39</v>
      </c>
      <c r="C27" s="1" t="s">
        <v>59</v>
      </c>
      <c r="D27" s="1" t="s">
        <v>55</v>
      </c>
      <c r="E27" s="1" t="s">
        <v>17</v>
      </c>
      <c r="F27" s="1" t="s">
        <v>18</v>
      </c>
      <c r="G27" s="1" t="s">
        <v>16</v>
      </c>
      <c r="H27" s="1" t="s">
        <v>17</v>
      </c>
      <c r="I27" s="1" t="s">
        <v>18</v>
      </c>
      <c r="J27" s="1" t="s">
        <v>18</v>
      </c>
      <c r="K27" s="1" t="s">
        <v>34</v>
      </c>
      <c r="L27" s="1" t="s">
        <v>20</v>
      </c>
    </row>
    <row r="28" spans="2:12" x14ac:dyDescent="0.25">
      <c r="B28" s="1" t="s">
        <v>39</v>
      </c>
      <c r="C28" s="1" t="s">
        <v>59</v>
      </c>
      <c r="D28" s="1" t="s">
        <v>55</v>
      </c>
      <c r="E28" s="1" t="s">
        <v>17</v>
      </c>
      <c r="F28" s="1" t="s">
        <v>18</v>
      </c>
      <c r="G28" s="1" t="s">
        <v>16</v>
      </c>
      <c r="H28" s="1" t="s">
        <v>17</v>
      </c>
      <c r="I28" s="1" t="s">
        <v>18</v>
      </c>
      <c r="J28" s="1" t="s">
        <v>18</v>
      </c>
      <c r="K28" s="1" t="s">
        <v>34</v>
      </c>
      <c r="L28" s="1" t="s">
        <v>20</v>
      </c>
    </row>
    <row r="29" spans="2:12" x14ac:dyDescent="0.25">
      <c r="B29" s="1" t="s">
        <v>39</v>
      </c>
      <c r="C29" s="1" t="s">
        <v>59</v>
      </c>
      <c r="D29" s="1" t="s">
        <v>54</v>
      </c>
      <c r="E29" s="1" t="s">
        <v>17</v>
      </c>
      <c r="F29" s="1" t="s">
        <v>18</v>
      </c>
      <c r="G29" s="1" t="s">
        <v>16</v>
      </c>
      <c r="H29" s="1" t="s">
        <v>17</v>
      </c>
      <c r="I29" s="1" t="s">
        <v>18</v>
      </c>
      <c r="J29" s="1" t="s">
        <v>18</v>
      </c>
      <c r="K29" s="1" t="s">
        <v>34</v>
      </c>
      <c r="L29" s="1" t="s">
        <v>20</v>
      </c>
    </row>
    <row r="30" spans="2:12" x14ac:dyDescent="0.25">
      <c r="B30" s="1" t="s">
        <v>39</v>
      </c>
      <c r="C30" s="1" t="s">
        <v>59</v>
      </c>
      <c r="D30" s="1" t="s">
        <v>54</v>
      </c>
      <c r="E30" s="1" t="s">
        <v>17</v>
      </c>
      <c r="F30" s="1" t="s">
        <v>18</v>
      </c>
      <c r="G30" s="1" t="s">
        <v>16</v>
      </c>
      <c r="H30" s="1" t="s">
        <v>17</v>
      </c>
      <c r="I30" s="1" t="s">
        <v>18</v>
      </c>
      <c r="J30" s="1" t="s">
        <v>18</v>
      </c>
      <c r="K30" s="1" t="s">
        <v>34</v>
      </c>
      <c r="L30" s="1" t="s">
        <v>20</v>
      </c>
    </row>
    <row r="31" spans="2:12" x14ac:dyDescent="0.25">
      <c r="B31" s="1" t="s">
        <v>39</v>
      </c>
      <c r="C31" s="1" t="s">
        <v>14</v>
      </c>
      <c r="D31" s="1" t="s">
        <v>54</v>
      </c>
      <c r="E31" s="1" t="s">
        <v>17</v>
      </c>
      <c r="F31" s="1" t="s">
        <v>18</v>
      </c>
      <c r="G31" s="1" t="s">
        <v>16</v>
      </c>
      <c r="H31" s="1" t="s">
        <v>17</v>
      </c>
      <c r="I31" s="1" t="s">
        <v>18</v>
      </c>
      <c r="J31" s="1" t="s">
        <v>18</v>
      </c>
      <c r="K31" s="1" t="s">
        <v>34</v>
      </c>
      <c r="L31" s="1" t="s">
        <v>20</v>
      </c>
    </row>
    <row r="32" spans="2:12" x14ac:dyDescent="0.25">
      <c r="B32" s="1" t="s">
        <v>39</v>
      </c>
      <c r="C32" s="1" t="s">
        <v>14</v>
      </c>
      <c r="D32" s="1" t="s">
        <v>54</v>
      </c>
      <c r="E32" s="1" t="s">
        <v>17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18</v>
      </c>
      <c r="K32" s="1" t="s">
        <v>49</v>
      </c>
      <c r="L32" s="1" t="s">
        <v>20</v>
      </c>
    </row>
    <row r="33" spans="2:12" x14ac:dyDescent="0.25">
      <c r="B33" s="1" t="s">
        <v>39</v>
      </c>
      <c r="C33" s="1" t="s">
        <v>14</v>
      </c>
      <c r="D33" s="1" t="s">
        <v>54</v>
      </c>
      <c r="E33" s="1" t="s">
        <v>17</v>
      </c>
      <c r="F33" s="1" t="s">
        <v>18</v>
      </c>
      <c r="G33" s="1" t="s">
        <v>16</v>
      </c>
      <c r="H33" s="1" t="s">
        <v>17</v>
      </c>
      <c r="I33" s="1" t="s">
        <v>18</v>
      </c>
      <c r="J33" s="1" t="s">
        <v>18</v>
      </c>
      <c r="K33" s="1" t="s">
        <v>35</v>
      </c>
      <c r="L33" s="1" t="s">
        <v>20</v>
      </c>
    </row>
    <row r="34" spans="2:12" x14ac:dyDescent="0.25">
      <c r="B34" s="1" t="s">
        <v>39</v>
      </c>
      <c r="C34" s="1" t="s">
        <v>14</v>
      </c>
      <c r="D34" s="1" t="s">
        <v>54</v>
      </c>
      <c r="E34" s="1" t="s">
        <v>17</v>
      </c>
      <c r="F34" s="1" t="s">
        <v>15</v>
      </c>
      <c r="G34" s="1" t="s">
        <v>16</v>
      </c>
      <c r="H34" s="1" t="s">
        <v>15</v>
      </c>
      <c r="I34" s="1" t="s">
        <v>18</v>
      </c>
      <c r="J34" s="1" t="s">
        <v>18</v>
      </c>
      <c r="K34" s="1" t="s">
        <v>38</v>
      </c>
      <c r="L34" s="1" t="s">
        <v>20</v>
      </c>
    </row>
    <row r="35" spans="2:12" x14ac:dyDescent="0.25">
      <c r="B35" s="1" t="s">
        <v>39</v>
      </c>
      <c r="C35" s="1" t="s">
        <v>14</v>
      </c>
      <c r="D35" s="1" t="s">
        <v>52</v>
      </c>
      <c r="E35" s="1" t="s">
        <v>17</v>
      </c>
      <c r="F35" s="1" t="s">
        <v>18</v>
      </c>
      <c r="G35" s="1" t="s">
        <v>16</v>
      </c>
      <c r="H35" s="1" t="s">
        <v>15</v>
      </c>
      <c r="I35" s="1" t="s">
        <v>18</v>
      </c>
      <c r="J35" s="1" t="s">
        <v>18</v>
      </c>
      <c r="K35" s="1" t="s">
        <v>35</v>
      </c>
      <c r="L35" s="1" t="s">
        <v>20</v>
      </c>
    </row>
    <row r="36" spans="2:12" x14ac:dyDescent="0.25">
      <c r="B36" s="1" t="s">
        <v>39</v>
      </c>
      <c r="C36" s="1" t="s">
        <v>14</v>
      </c>
      <c r="D36" s="1" t="s">
        <v>54</v>
      </c>
      <c r="E36" s="1" t="s">
        <v>17</v>
      </c>
      <c r="F36" s="1" t="s">
        <v>18</v>
      </c>
      <c r="G36" s="1" t="s">
        <v>16</v>
      </c>
      <c r="H36" s="1" t="s">
        <v>15</v>
      </c>
      <c r="I36" s="1" t="s">
        <v>18</v>
      </c>
      <c r="J36" s="1" t="s">
        <v>18</v>
      </c>
      <c r="K36" s="1" t="s">
        <v>49</v>
      </c>
      <c r="L36" s="1" t="s">
        <v>20</v>
      </c>
    </row>
    <row r="37" spans="2:12" x14ac:dyDescent="0.25">
      <c r="B37" s="1" t="s">
        <v>39</v>
      </c>
      <c r="C37" s="1" t="s">
        <v>14</v>
      </c>
      <c r="D37" s="1" t="s">
        <v>55</v>
      </c>
      <c r="E37" s="1" t="s">
        <v>17</v>
      </c>
      <c r="F37" s="1" t="s">
        <v>18</v>
      </c>
      <c r="G37" s="1" t="s">
        <v>16</v>
      </c>
      <c r="H37" s="1" t="s">
        <v>15</v>
      </c>
      <c r="I37" s="1" t="s">
        <v>18</v>
      </c>
      <c r="J37" s="1" t="s">
        <v>18</v>
      </c>
      <c r="K37" s="1" t="s">
        <v>49</v>
      </c>
      <c r="L37" s="1" t="s">
        <v>20</v>
      </c>
    </row>
    <row r="38" spans="2:12" x14ac:dyDescent="0.25">
      <c r="B38" s="1" t="s">
        <v>39</v>
      </c>
      <c r="C38" s="1" t="s">
        <v>14</v>
      </c>
      <c r="D38" s="1" t="s">
        <v>54</v>
      </c>
      <c r="E38" s="1" t="s">
        <v>17</v>
      </c>
      <c r="F38" s="1" t="s">
        <v>18</v>
      </c>
      <c r="G38" s="1" t="s">
        <v>16</v>
      </c>
      <c r="H38" s="1" t="s">
        <v>15</v>
      </c>
      <c r="I38" s="1" t="s">
        <v>18</v>
      </c>
      <c r="J38" s="1" t="s">
        <v>18</v>
      </c>
      <c r="K38" s="1" t="s">
        <v>49</v>
      </c>
      <c r="L38" s="1" t="s">
        <v>20</v>
      </c>
    </row>
    <row r="39" spans="2:12" x14ac:dyDescent="0.25">
      <c r="B39" s="1" t="s">
        <v>39</v>
      </c>
      <c r="C39" s="1" t="s">
        <v>14</v>
      </c>
      <c r="D39" s="1" t="s">
        <v>52</v>
      </c>
      <c r="E39" s="1" t="s">
        <v>17</v>
      </c>
      <c r="F39" s="1" t="s">
        <v>18</v>
      </c>
      <c r="G39" s="1" t="s">
        <v>16</v>
      </c>
      <c r="H39" s="1" t="s">
        <v>15</v>
      </c>
      <c r="I39" s="1" t="s">
        <v>18</v>
      </c>
      <c r="J39" s="1" t="s">
        <v>18</v>
      </c>
      <c r="K39" s="1" t="s">
        <v>49</v>
      </c>
      <c r="L39" s="1" t="s">
        <v>20</v>
      </c>
    </row>
    <row r="40" spans="2:12" x14ac:dyDescent="0.25">
      <c r="B40" s="1" t="s">
        <v>39</v>
      </c>
      <c r="C40" s="1" t="s">
        <v>14</v>
      </c>
      <c r="D40" s="1" t="s">
        <v>55</v>
      </c>
      <c r="E40" s="1" t="s">
        <v>17</v>
      </c>
      <c r="F40" s="1" t="s">
        <v>18</v>
      </c>
      <c r="G40" s="1" t="s">
        <v>16</v>
      </c>
      <c r="H40" s="1" t="s">
        <v>15</v>
      </c>
      <c r="I40" s="1" t="s">
        <v>18</v>
      </c>
      <c r="J40" s="1" t="s">
        <v>18</v>
      </c>
      <c r="K40" s="1" t="s">
        <v>49</v>
      </c>
      <c r="L40" s="1" t="s">
        <v>20</v>
      </c>
    </row>
    <row r="41" spans="2:12" x14ac:dyDescent="0.25">
      <c r="B41" s="1" t="s">
        <v>39</v>
      </c>
      <c r="C41" s="1" t="s">
        <v>14</v>
      </c>
      <c r="D41" s="1" t="s">
        <v>54</v>
      </c>
      <c r="E41" s="1" t="s">
        <v>17</v>
      </c>
      <c r="F41" s="1" t="s">
        <v>18</v>
      </c>
      <c r="G41" s="1" t="s">
        <v>16</v>
      </c>
      <c r="H41" s="1" t="s">
        <v>15</v>
      </c>
      <c r="I41" s="1" t="s">
        <v>18</v>
      </c>
      <c r="J41" s="1" t="s">
        <v>18</v>
      </c>
      <c r="K41" s="1" t="s">
        <v>49</v>
      </c>
      <c r="L41" s="1" t="s">
        <v>20</v>
      </c>
    </row>
    <row r="42" spans="2:12" x14ac:dyDescent="0.25">
      <c r="B42" s="1" t="s">
        <v>39</v>
      </c>
      <c r="C42" s="1" t="s">
        <v>14</v>
      </c>
      <c r="D42" s="1" t="s">
        <v>52</v>
      </c>
      <c r="E42" s="1" t="s">
        <v>17</v>
      </c>
      <c r="F42" s="1" t="s">
        <v>18</v>
      </c>
      <c r="G42" s="1" t="s">
        <v>16</v>
      </c>
      <c r="H42" s="1" t="s">
        <v>15</v>
      </c>
      <c r="I42" s="1" t="s">
        <v>18</v>
      </c>
      <c r="J42" s="1" t="s">
        <v>18</v>
      </c>
      <c r="K42" s="1" t="s">
        <v>35</v>
      </c>
      <c r="L42" s="1" t="s">
        <v>20</v>
      </c>
    </row>
    <row r="43" spans="2:12" x14ac:dyDescent="0.25">
      <c r="B43" s="1" t="s">
        <v>39</v>
      </c>
      <c r="C43" s="1" t="s">
        <v>14</v>
      </c>
      <c r="D43" s="1" t="s">
        <v>55</v>
      </c>
      <c r="E43" s="1" t="s">
        <v>17</v>
      </c>
      <c r="F43" s="1" t="s">
        <v>18</v>
      </c>
      <c r="G43" s="1" t="s">
        <v>16</v>
      </c>
      <c r="H43" s="1" t="s">
        <v>17</v>
      </c>
      <c r="I43" s="1" t="s">
        <v>18</v>
      </c>
      <c r="J43" s="1" t="s">
        <v>18</v>
      </c>
      <c r="K43" s="1" t="s">
        <v>35</v>
      </c>
      <c r="L43" s="1" t="s">
        <v>20</v>
      </c>
    </row>
    <row r="44" spans="2:12" x14ac:dyDescent="0.25">
      <c r="B44" s="1" t="s">
        <v>39</v>
      </c>
      <c r="C44" s="1" t="s">
        <v>14</v>
      </c>
      <c r="D44" s="1" t="s">
        <v>52</v>
      </c>
      <c r="E44" s="1" t="s">
        <v>17</v>
      </c>
      <c r="F44" s="1" t="s">
        <v>18</v>
      </c>
      <c r="G44" s="1" t="s">
        <v>16</v>
      </c>
      <c r="H44" s="1" t="s">
        <v>15</v>
      </c>
      <c r="I44" s="1" t="s">
        <v>18</v>
      </c>
      <c r="J44" s="1" t="s">
        <v>18</v>
      </c>
      <c r="K44" s="1" t="s">
        <v>49</v>
      </c>
      <c r="L44" s="1" t="s">
        <v>20</v>
      </c>
    </row>
    <row r="45" spans="2:12" x14ac:dyDescent="0.25">
      <c r="B45" s="1" t="s">
        <v>39</v>
      </c>
      <c r="C45" s="1" t="s">
        <v>59</v>
      </c>
      <c r="D45" s="1" t="s">
        <v>52</v>
      </c>
      <c r="E45" s="1" t="s">
        <v>17</v>
      </c>
      <c r="F45" s="1" t="s">
        <v>18</v>
      </c>
      <c r="G45" s="1" t="s">
        <v>16</v>
      </c>
      <c r="H45" s="1" t="s">
        <v>17</v>
      </c>
      <c r="I45" s="1" t="s">
        <v>18</v>
      </c>
      <c r="J45" s="1" t="s">
        <v>18</v>
      </c>
      <c r="K45" s="1" t="s">
        <v>49</v>
      </c>
      <c r="L45" s="1" t="s">
        <v>20</v>
      </c>
    </row>
    <row r="46" spans="2:12" x14ac:dyDescent="0.25">
      <c r="B46" s="1" t="s">
        <v>39</v>
      </c>
      <c r="C46" s="1" t="s">
        <v>14</v>
      </c>
      <c r="D46" s="1" t="s">
        <v>52</v>
      </c>
      <c r="E46" s="1" t="s">
        <v>17</v>
      </c>
      <c r="F46" s="1" t="s">
        <v>18</v>
      </c>
      <c r="G46" s="1" t="s">
        <v>16</v>
      </c>
      <c r="H46" s="1" t="s">
        <v>17</v>
      </c>
      <c r="I46" s="1" t="s">
        <v>18</v>
      </c>
      <c r="J46" s="1" t="s">
        <v>18</v>
      </c>
      <c r="K46" s="1" t="s">
        <v>35</v>
      </c>
      <c r="L46" s="1" t="s">
        <v>20</v>
      </c>
    </row>
    <row r="47" spans="2:12" x14ac:dyDescent="0.25">
      <c r="B47" s="1" t="s">
        <v>39</v>
      </c>
      <c r="C47" s="1" t="s">
        <v>14</v>
      </c>
      <c r="D47" s="1" t="s">
        <v>54</v>
      </c>
      <c r="E47" s="1" t="s">
        <v>17</v>
      </c>
      <c r="F47" s="1" t="s">
        <v>18</v>
      </c>
      <c r="G47" s="1" t="s">
        <v>16</v>
      </c>
      <c r="H47" s="1" t="s">
        <v>15</v>
      </c>
      <c r="I47" s="1" t="s">
        <v>18</v>
      </c>
      <c r="J47" s="1" t="s">
        <v>18</v>
      </c>
      <c r="K47" s="1" t="s">
        <v>35</v>
      </c>
      <c r="L47" s="1" t="s">
        <v>20</v>
      </c>
    </row>
    <row r="48" spans="2:12" x14ac:dyDescent="0.25">
      <c r="B48" s="1" t="s">
        <v>39</v>
      </c>
      <c r="C48" s="1" t="s">
        <v>14</v>
      </c>
      <c r="D48" s="1" t="s">
        <v>54</v>
      </c>
      <c r="E48" s="1" t="s">
        <v>17</v>
      </c>
      <c r="F48" s="1" t="s">
        <v>18</v>
      </c>
      <c r="G48" s="1" t="s">
        <v>16</v>
      </c>
      <c r="H48" s="1" t="s">
        <v>17</v>
      </c>
      <c r="I48" s="1" t="s">
        <v>18</v>
      </c>
      <c r="J48" s="1" t="s">
        <v>18</v>
      </c>
      <c r="K48" s="1" t="s">
        <v>35</v>
      </c>
      <c r="L48" s="1" t="s">
        <v>24</v>
      </c>
    </row>
    <row r="49" spans="2:12" x14ac:dyDescent="0.25">
      <c r="B49" s="1" t="s">
        <v>39</v>
      </c>
      <c r="C49" s="1" t="s">
        <v>59</v>
      </c>
      <c r="D49" s="1" t="s">
        <v>52</v>
      </c>
      <c r="E49" s="1" t="s">
        <v>17</v>
      </c>
      <c r="F49" s="1" t="s">
        <v>18</v>
      </c>
      <c r="G49" s="1" t="s">
        <v>16</v>
      </c>
      <c r="H49" s="1" t="s">
        <v>15</v>
      </c>
      <c r="I49" s="1" t="s">
        <v>18</v>
      </c>
      <c r="J49" s="1" t="s">
        <v>18</v>
      </c>
      <c r="K49" s="1" t="s">
        <v>49</v>
      </c>
      <c r="L49" s="1" t="s">
        <v>24</v>
      </c>
    </row>
    <row r="50" spans="2:12" x14ac:dyDescent="0.25">
      <c r="B50" s="1" t="s">
        <v>39</v>
      </c>
      <c r="C50" s="1" t="s">
        <v>59</v>
      </c>
      <c r="D50" s="1" t="s">
        <v>54</v>
      </c>
      <c r="E50" s="1" t="s">
        <v>17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18</v>
      </c>
      <c r="K50" s="1" t="s">
        <v>34</v>
      </c>
      <c r="L50" s="1" t="s">
        <v>24</v>
      </c>
    </row>
    <row r="51" spans="2:12" x14ac:dyDescent="0.25">
      <c r="B51" s="1" t="s">
        <v>39</v>
      </c>
      <c r="C51" s="1" t="s">
        <v>14</v>
      </c>
      <c r="D51" s="1" t="s">
        <v>54</v>
      </c>
      <c r="E51" s="1" t="s">
        <v>15</v>
      </c>
      <c r="F51" s="1" t="s">
        <v>18</v>
      </c>
      <c r="G51" s="1" t="s">
        <v>16</v>
      </c>
      <c r="H51" s="1" t="s">
        <v>15</v>
      </c>
      <c r="I51" s="1" t="s">
        <v>18</v>
      </c>
      <c r="J51" s="1" t="s">
        <v>18</v>
      </c>
      <c r="K51" s="1" t="s">
        <v>34</v>
      </c>
      <c r="L51" s="1" t="s">
        <v>20</v>
      </c>
    </row>
    <row r="52" spans="2:12" x14ac:dyDescent="0.25">
      <c r="B52" s="1" t="s">
        <v>39</v>
      </c>
      <c r="C52" s="1" t="s">
        <v>14</v>
      </c>
      <c r="D52" s="1" t="s">
        <v>54</v>
      </c>
      <c r="E52" s="1" t="s">
        <v>17</v>
      </c>
      <c r="F52" s="1" t="s">
        <v>18</v>
      </c>
      <c r="G52" s="1" t="s">
        <v>16</v>
      </c>
      <c r="H52" s="1" t="s">
        <v>15</v>
      </c>
      <c r="I52" s="1" t="s">
        <v>18</v>
      </c>
      <c r="J52" s="1" t="s">
        <v>18</v>
      </c>
      <c r="K52" s="1" t="s">
        <v>34</v>
      </c>
      <c r="L52" s="1" t="s">
        <v>20</v>
      </c>
    </row>
    <row r="53" spans="2:12" x14ac:dyDescent="0.25">
      <c r="B53" s="1" t="s">
        <v>39</v>
      </c>
      <c r="C53" s="1" t="s">
        <v>14</v>
      </c>
      <c r="D53" s="1" t="s">
        <v>54</v>
      </c>
      <c r="E53" s="1" t="s">
        <v>17</v>
      </c>
      <c r="F53" s="1" t="s">
        <v>18</v>
      </c>
      <c r="G53" s="1" t="s">
        <v>16</v>
      </c>
      <c r="H53" s="1" t="s">
        <v>15</v>
      </c>
      <c r="I53" s="1" t="s">
        <v>18</v>
      </c>
      <c r="J53" s="1" t="s">
        <v>18</v>
      </c>
      <c r="K53" s="1" t="s">
        <v>34</v>
      </c>
      <c r="L53" s="1" t="s">
        <v>24</v>
      </c>
    </row>
    <row r="54" spans="2:12" x14ac:dyDescent="0.25">
      <c r="B54" s="1" t="s">
        <v>39</v>
      </c>
      <c r="C54" s="1" t="s">
        <v>14</v>
      </c>
      <c r="D54" s="1" t="s">
        <v>54</v>
      </c>
      <c r="E54" s="1" t="s">
        <v>17</v>
      </c>
      <c r="F54" s="1" t="s">
        <v>18</v>
      </c>
      <c r="G54" s="1" t="s">
        <v>16</v>
      </c>
      <c r="H54" s="1" t="s">
        <v>15</v>
      </c>
      <c r="I54" s="1" t="s">
        <v>18</v>
      </c>
      <c r="J54" s="1" t="s">
        <v>18</v>
      </c>
      <c r="K54" s="1" t="s">
        <v>34</v>
      </c>
      <c r="L54" s="1" t="s">
        <v>20</v>
      </c>
    </row>
    <row r="55" spans="2:12" x14ac:dyDescent="0.25">
      <c r="B55" s="1" t="s">
        <v>39</v>
      </c>
      <c r="C55" s="1" t="s">
        <v>14</v>
      </c>
      <c r="D55" s="1" t="s">
        <v>54</v>
      </c>
      <c r="E55" s="1" t="s">
        <v>15</v>
      </c>
      <c r="F55" s="1" t="s">
        <v>18</v>
      </c>
      <c r="G55" s="1" t="s">
        <v>16</v>
      </c>
      <c r="H55" s="1" t="s">
        <v>15</v>
      </c>
      <c r="I55" s="1" t="s">
        <v>18</v>
      </c>
      <c r="J55" s="1" t="s">
        <v>18</v>
      </c>
      <c r="K55" s="1" t="s">
        <v>34</v>
      </c>
      <c r="L55" s="1" t="s">
        <v>20</v>
      </c>
    </row>
    <row r="56" spans="2:12" x14ac:dyDescent="0.25">
      <c r="B56" s="1" t="s">
        <v>39</v>
      </c>
      <c r="C56" s="1" t="s">
        <v>14</v>
      </c>
      <c r="D56" s="1" t="s">
        <v>52</v>
      </c>
      <c r="E56" s="1" t="s">
        <v>17</v>
      </c>
      <c r="F56" s="1" t="s">
        <v>18</v>
      </c>
      <c r="G56" s="1" t="s">
        <v>16</v>
      </c>
      <c r="H56" s="1" t="s">
        <v>15</v>
      </c>
      <c r="I56" s="1" t="s">
        <v>18</v>
      </c>
      <c r="J56" s="1" t="s">
        <v>18</v>
      </c>
      <c r="K56" s="1" t="s">
        <v>34</v>
      </c>
      <c r="L56" s="1" t="s">
        <v>20</v>
      </c>
    </row>
    <row r="57" spans="2:12" x14ac:dyDescent="0.25">
      <c r="B57" s="1" t="s">
        <v>39</v>
      </c>
      <c r="C57" s="1" t="s">
        <v>14</v>
      </c>
      <c r="D57" s="1" t="s">
        <v>54</v>
      </c>
      <c r="E57" s="1" t="s">
        <v>17</v>
      </c>
      <c r="F57" s="1" t="s">
        <v>18</v>
      </c>
      <c r="G57" s="1" t="s">
        <v>16</v>
      </c>
      <c r="H57" s="1" t="s">
        <v>15</v>
      </c>
      <c r="I57" s="1" t="s">
        <v>18</v>
      </c>
      <c r="J57" s="1" t="s">
        <v>18</v>
      </c>
      <c r="K57" s="1" t="s">
        <v>34</v>
      </c>
      <c r="L57" s="1" t="s">
        <v>20</v>
      </c>
    </row>
    <row r="58" spans="2:12" x14ac:dyDescent="0.25">
      <c r="B58" s="1" t="s">
        <v>39</v>
      </c>
      <c r="C58" s="1" t="s">
        <v>14</v>
      </c>
      <c r="D58" s="1" t="s">
        <v>52</v>
      </c>
      <c r="E58" s="1" t="s">
        <v>17</v>
      </c>
      <c r="F58" s="1" t="s">
        <v>18</v>
      </c>
      <c r="G58" s="1" t="s">
        <v>16</v>
      </c>
      <c r="H58" s="1" t="s">
        <v>15</v>
      </c>
      <c r="I58" s="1" t="s">
        <v>18</v>
      </c>
      <c r="J58" s="1" t="s">
        <v>18</v>
      </c>
      <c r="K58" s="1" t="s">
        <v>49</v>
      </c>
      <c r="L58" s="1" t="s">
        <v>20</v>
      </c>
    </row>
    <row r="59" spans="2:12" x14ac:dyDescent="0.25">
      <c r="B59" s="1" t="s">
        <v>39</v>
      </c>
      <c r="C59" s="1" t="s">
        <v>14</v>
      </c>
      <c r="D59" s="1" t="s">
        <v>52</v>
      </c>
      <c r="E59" s="1" t="s">
        <v>17</v>
      </c>
      <c r="F59" s="1" t="s">
        <v>18</v>
      </c>
      <c r="G59" s="1" t="s">
        <v>16</v>
      </c>
      <c r="H59" s="1" t="s">
        <v>15</v>
      </c>
      <c r="I59" s="1" t="s">
        <v>18</v>
      </c>
      <c r="J59" s="1" t="s">
        <v>18</v>
      </c>
      <c r="K59" s="1" t="s">
        <v>34</v>
      </c>
      <c r="L59" s="1" t="s">
        <v>20</v>
      </c>
    </row>
    <row r="60" spans="2:12" x14ac:dyDescent="0.25">
      <c r="B60" s="1" t="s">
        <v>39</v>
      </c>
      <c r="C60" s="1" t="s">
        <v>14</v>
      </c>
      <c r="D60" s="1" t="s">
        <v>52</v>
      </c>
      <c r="E60" s="1" t="s">
        <v>15</v>
      </c>
      <c r="F60" s="1" t="s">
        <v>18</v>
      </c>
      <c r="G60" s="1" t="s">
        <v>16</v>
      </c>
      <c r="H60" s="1" t="s">
        <v>15</v>
      </c>
      <c r="I60" s="1" t="s">
        <v>18</v>
      </c>
      <c r="J60" s="1" t="s">
        <v>18</v>
      </c>
      <c r="K60" s="1" t="s">
        <v>34</v>
      </c>
      <c r="L60" s="1" t="s">
        <v>20</v>
      </c>
    </row>
    <row r="61" spans="2:12" x14ac:dyDescent="0.25">
      <c r="B61" s="1" t="s">
        <v>39</v>
      </c>
      <c r="C61" s="1" t="s">
        <v>14</v>
      </c>
      <c r="D61" s="1" t="s">
        <v>54</v>
      </c>
      <c r="E61" s="1" t="s">
        <v>17</v>
      </c>
      <c r="F61" s="1" t="s">
        <v>18</v>
      </c>
      <c r="G61" s="1" t="s">
        <v>16</v>
      </c>
      <c r="H61" s="1" t="s">
        <v>15</v>
      </c>
      <c r="I61" s="1" t="s">
        <v>18</v>
      </c>
      <c r="J61" s="1" t="s">
        <v>18</v>
      </c>
      <c r="K61" s="1" t="s">
        <v>34</v>
      </c>
      <c r="L6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C9B2-FBDA-44DA-9799-EE53CD0A1E02}">
  <dimension ref="B1:L62"/>
  <sheetViews>
    <sheetView workbookViewId="0">
      <selection activeCell="H13" sqref="H13"/>
    </sheetView>
  </sheetViews>
  <sheetFormatPr defaultRowHeight="15" x14ac:dyDescent="0.25"/>
  <cols>
    <col min="2" max="10" width="11.140625" bestFit="1" customWidth="1"/>
    <col min="11" max="11" width="12.140625" bestFit="1" customWidth="1"/>
    <col min="12" max="12" width="12.710937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s="1" t="s">
        <v>21</v>
      </c>
      <c r="C2" s="1" t="s">
        <v>14</v>
      </c>
      <c r="D2" s="1" t="s">
        <v>50</v>
      </c>
      <c r="E2" s="1" t="s">
        <v>18</v>
      </c>
      <c r="F2" s="1" t="s">
        <v>18</v>
      </c>
      <c r="G2" s="1" t="s">
        <v>16</v>
      </c>
      <c r="H2" s="1" t="s">
        <v>15</v>
      </c>
      <c r="I2" s="1" t="s">
        <v>16</v>
      </c>
      <c r="J2" s="1" t="s">
        <v>18</v>
      </c>
      <c r="K2" s="1" t="s">
        <v>35</v>
      </c>
      <c r="L2" s="1" t="s">
        <v>20</v>
      </c>
    </row>
    <row r="3" spans="2:12" x14ac:dyDescent="0.25">
      <c r="B3" s="1" t="s">
        <v>21</v>
      </c>
      <c r="C3" s="1" t="s">
        <v>59</v>
      </c>
      <c r="D3" s="1" t="s">
        <v>60</v>
      </c>
      <c r="E3" s="1" t="s">
        <v>18</v>
      </c>
      <c r="F3" s="1" t="s">
        <v>18</v>
      </c>
      <c r="G3" s="1" t="s">
        <v>16</v>
      </c>
      <c r="H3" s="1" t="s">
        <v>15</v>
      </c>
      <c r="I3" s="1" t="s">
        <v>18</v>
      </c>
      <c r="J3" s="1" t="s">
        <v>18</v>
      </c>
      <c r="K3" s="1" t="s">
        <v>40</v>
      </c>
      <c r="L3" s="1" t="s">
        <v>24</v>
      </c>
    </row>
    <row r="4" spans="2:12" x14ac:dyDescent="0.25">
      <c r="B4" s="1" t="s">
        <v>39</v>
      </c>
      <c r="C4" s="1" t="s">
        <v>14</v>
      </c>
      <c r="D4" s="1" t="s">
        <v>52</v>
      </c>
      <c r="E4" s="1" t="s">
        <v>18</v>
      </c>
      <c r="F4" s="1" t="s">
        <v>18</v>
      </c>
      <c r="G4" s="1" t="s">
        <v>16</v>
      </c>
      <c r="H4" s="1" t="s">
        <v>15</v>
      </c>
      <c r="I4" s="1" t="s">
        <v>18</v>
      </c>
      <c r="J4" s="1" t="s">
        <v>18</v>
      </c>
      <c r="K4" s="1" t="s">
        <v>40</v>
      </c>
      <c r="L4" s="1" t="s">
        <v>20</v>
      </c>
    </row>
    <row r="5" spans="2:12" x14ac:dyDescent="0.25">
      <c r="B5" s="1" t="s">
        <v>39</v>
      </c>
      <c r="C5" s="1" t="s">
        <v>14</v>
      </c>
      <c r="D5" s="1" t="s">
        <v>52</v>
      </c>
      <c r="E5" s="1" t="s">
        <v>18</v>
      </c>
      <c r="F5" s="1" t="s">
        <v>15</v>
      </c>
      <c r="G5" s="1" t="s">
        <v>16</v>
      </c>
      <c r="H5" s="1" t="s">
        <v>15</v>
      </c>
      <c r="I5" s="1" t="s">
        <v>18</v>
      </c>
      <c r="J5" s="1" t="s">
        <v>18</v>
      </c>
      <c r="K5" s="1" t="s">
        <v>40</v>
      </c>
      <c r="L5" s="1" t="s">
        <v>24</v>
      </c>
    </row>
    <row r="6" spans="2:12" x14ac:dyDescent="0.25">
      <c r="B6" s="1" t="s">
        <v>21</v>
      </c>
      <c r="C6" s="1" t="s">
        <v>14</v>
      </c>
      <c r="D6" s="1" t="s">
        <v>52</v>
      </c>
      <c r="E6" s="1" t="s">
        <v>18</v>
      </c>
      <c r="F6" s="1" t="s">
        <v>15</v>
      </c>
      <c r="G6" s="1" t="s">
        <v>16</v>
      </c>
      <c r="H6" s="1" t="s">
        <v>15</v>
      </c>
      <c r="I6" s="1" t="s">
        <v>18</v>
      </c>
      <c r="J6" s="1" t="s">
        <v>18</v>
      </c>
      <c r="K6" s="1" t="s">
        <v>38</v>
      </c>
      <c r="L6" s="1" t="s">
        <v>24</v>
      </c>
    </row>
    <row r="7" spans="2:12" x14ac:dyDescent="0.25">
      <c r="B7" s="1" t="s">
        <v>21</v>
      </c>
      <c r="C7" s="1" t="s">
        <v>14</v>
      </c>
      <c r="D7" s="1" t="s">
        <v>52</v>
      </c>
      <c r="E7" s="1" t="s">
        <v>18</v>
      </c>
      <c r="F7" s="1" t="s">
        <v>18</v>
      </c>
      <c r="G7" s="1" t="s">
        <v>16</v>
      </c>
      <c r="H7" s="1" t="s">
        <v>15</v>
      </c>
      <c r="I7" s="1" t="s">
        <v>18</v>
      </c>
      <c r="J7" s="1" t="s">
        <v>18</v>
      </c>
      <c r="K7" s="1" t="s">
        <v>35</v>
      </c>
      <c r="L7" s="1" t="s">
        <v>20</v>
      </c>
    </row>
    <row r="8" spans="2:12" x14ac:dyDescent="0.25">
      <c r="B8" s="1" t="s">
        <v>39</v>
      </c>
      <c r="C8" s="1" t="s">
        <v>14</v>
      </c>
      <c r="D8" s="1" t="s">
        <v>52</v>
      </c>
      <c r="E8" s="1" t="s">
        <v>18</v>
      </c>
      <c r="F8" s="1" t="s">
        <v>18</v>
      </c>
      <c r="G8" s="1" t="s">
        <v>16</v>
      </c>
      <c r="H8" s="1" t="s">
        <v>15</v>
      </c>
      <c r="I8" s="1" t="s">
        <v>18</v>
      </c>
      <c r="J8" s="1" t="s">
        <v>18</v>
      </c>
      <c r="K8" s="1" t="s">
        <v>35</v>
      </c>
      <c r="L8" s="1" t="s">
        <v>24</v>
      </c>
    </row>
    <row r="9" spans="2:12" x14ac:dyDescent="0.25">
      <c r="B9" s="1" t="s">
        <v>39</v>
      </c>
      <c r="C9" s="1" t="s">
        <v>14</v>
      </c>
      <c r="D9" s="1" t="s">
        <v>52</v>
      </c>
      <c r="E9" s="1" t="s">
        <v>18</v>
      </c>
      <c r="F9" s="1" t="s">
        <v>18</v>
      </c>
      <c r="G9" s="1" t="s">
        <v>16</v>
      </c>
      <c r="H9" s="1" t="s">
        <v>15</v>
      </c>
      <c r="I9" s="1" t="s">
        <v>18</v>
      </c>
      <c r="J9" s="1" t="s">
        <v>18</v>
      </c>
      <c r="K9" s="1" t="s">
        <v>35</v>
      </c>
      <c r="L9" s="1" t="s">
        <v>24</v>
      </c>
    </row>
    <row r="10" spans="2:12" x14ac:dyDescent="0.25">
      <c r="B10" s="1" t="s">
        <v>39</v>
      </c>
      <c r="C10" s="1" t="s">
        <v>59</v>
      </c>
      <c r="D10" s="1" t="s">
        <v>52</v>
      </c>
      <c r="E10" s="1" t="s">
        <v>18</v>
      </c>
      <c r="F10" s="1" t="s">
        <v>18</v>
      </c>
      <c r="G10" s="1" t="s">
        <v>16</v>
      </c>
      <c r="H10" s="1" t="s">
        <v>15</v>
      </c>
      <c r="I10" s="1" t="s">
        <v>18</v>
      </c>
      <c r="J10" s="1" t="s">
        <v>18</v>
      </c>
      <c r="K10" s="1" t="s">
        <v>41</v>
      </c>
      <c r="L10" s="1" t="s">
        <v>24</v>
      </c>
    </row>
    <row r="11" spans="2:12" x14ac:dyDescent="0.25">
      <c r="B11" s="1" t="s">
        <v>39</v>
      </c>
      <c r="C11" s="1" t="s">
        <v>59</v>
      </c>
      <c r="D11" s="1" t="s">
        <v>52</v>
      </c>
      <c r="E11" s="1" t="s">
        <v>18</v>
      </c>
      <c r="F11" s="1" t="s">
        <v>18</v>
      </c>
      <c r="G11" s="1" t="s">
        <v>16</v>
      </c>
      <c r="H11" s="1" t="s">
        <v>15</v>
      </c>
      <c r="I11" s="1" t="s">
        <v>18</v>
      </c>
      <c r="J11" s="1" t="s">
        <v>18</v>
      </c>
      <c r="K11" s="1" t="s">
        <v>37</v>
      </c>
      <c r="L11" s="1" t="s">
        <v>24</v>
      </c>
    </row>
    <row r="12" spans="2:12" x14ac:dyDescent="0.25">
      <c r="B12" s="1" t="s">
        <v>39</v>
      </c>
      <c r="C12" s="1" t="s">
        <v>59</v>
      </c>
      <c r="D12" s="1" t="s">
        <v>52</v>
      </c>
      <c r="E12" s="1" t="s">
        <v>18</v>
      </c>
      <c r="F12" s="1" t="s">
        <v>18</v>
      </c>
      <c r="G12" s="1" t="s">
        <v>16</v>
      </c>
      <c r="H12" s="1" t="s">
        <v>15</v>
      </c>
      <c r="I12" s="1" t="s">
        <v>18</v>
      </c>
      <c r="J12" s="1" t="s">
        <v>18</v>
      </c>
      <c r="K12" s="1" t="s">
        <v>38</v>
      </c>
      <c r="L12" s="1" t="s">
        <v>24</v>
      </c>
    </row>
    <row r="13" spans="2:12" x14ac:dyDescent="0.25">
      <c r="B13" s="1" t="s">
        <v>39</v>
      </c>
      <c r="C13" s="1" t="s">
        <v>59</v>
      </c>
      <c r="D13" s="1" t="s">
        <v>52</v>
      </c>
      <c r="E13" s="1" t="s">
        <v>18</v>
      </c>
      <c r="F13" s="1" t="s">
        <v>18</v>
      </c>
      <c r="G13" s="1" t="s">
        <v>16</v>
      </c>
      <c r="H13" s="1" t="s">
        <v>15</v>
      </c>
      <c r="I13" s="1" t="s">
        <v>18</v>
      </c>
      <c r="J13" s="1" t="s">
        <v>18</v>
      </c>
      <c r="K13" s="1" t="s">
        <v>40</v>
      </c>
      <c r="L13" s="1" t="s">
        <v>24</v>
      </c>
    </row>
    <row r="14" spans="2:12" x14ac:dyDescent="0.25">
      <c r="B14" s="1" t="s">
        <v>39</v>
      </c>
      <c r="C14" s="1" t="s">
        <v>59</v>
      </c>
      <c r="D14" s="1" t="s">
        <v>52</v>
      </c>
      <c r="E14" s="1" t="s">
        <v>18</v>
      </c>
      <c r="F14" s="1" t="s">
        <v>18</v>
      </c>
      <c r="G14" s="1" t="s">
        <v>16</v>
      </c>
      <c r="H14" s="1" t="s">
        <v>15</v>
      </c>
      <c r="I14" s="1" t="s">
        <v>18</v>
      </c>
      <c r="J14" s="1" t="s">
        <v>18</v>
      </c>
      <c r="K14" s="1" t="s">
        <v>40</v>
      </c>
      <c r="L14" s="1" t="s">
        <v>24</v>
      </c>
    </row>
    <row r="15" spans="2:12" x14ac:dyDescent="0.25">
      <c r="B15" s="1" t="s">
        <v>39</v>
      </c>
      <c r="C15" s="1" t="s">
        <v>59</v>
      </c>
      <c r="D15" s="1" t="s">
        <v>52</v>
      </c>
      <c r="E15" s="1" t="s">
        <v>18</v>
      </c>
      <c r="F15" s="1" t="s">
        <v>18</v>
      </c>
      <c r="G15" s="1" t="s">
        <v>16</v>
      </c>
      <c r="H15" s="1" t="s">
        <v>15</v>
      </c>
      <c r="I15" s="1" t="s">
        <v>18</v>
      </c>
      <c r="J15" s="1" t="s">
        <v>18</v>
      </c>
      <c r="K15" s="1" t="s">
        <v>40</v>
      </c>
      <c r="L15" s="1" t="s">
        <v>24</v>
      </c>
    </row>
    <row r="16" spans="2:12" x14ac:dyDescent="0.25">
      <c r="B16" s="1" t="s">
        <v>39</v>
      </c>
      <c r="C16" s="1" t="s">
        <v>59</v>
      </c>
      <c r="D16" s="1" t="s">
        <v>52</v>
      </c>
      <c r="E16" s="1" t="s">
        <v>18</v>
      </c>
      <c r="F16" s="1" t="s">
        <v>18</v>
      </c>
      <c r="G16" s="1" t="s">
        <v>16</v>
      </c>
      <c r="H16" s="1" t="s">
        <v>15</v>
      </c>
      <c r="I16" s="1" t="s">
        <v>18</v>
      </c>
      <c r="J16" s="1" t="s">
        <v>18</v>
      </c>
      <c r="K16" s="1" t="s">
        <v>38</v>
      </c>
      <c r="L16" s="1" t="s">
        <v>24</v>
      </c>
    </row>
    <row r="17" spans="2:12" x14ac:dyDescent="0.25">
      <c r="B17" s="1" t="s">
        <v>39</v>
      </c>
      <c r="C17" s="1" t="s">
        <v>59</v>
      </c>
      <c r="D17" s="1" t="s">
        <v>52</v>
      </c>
      <c r="E17" s="1" t="s">
        <v>18</v>
      </c>
      <c r="F17" s="1" t="s">
        <v>15</v>
      </c>
      <c r="G17" s="1" t="s">
        <v>16</v>
      </c>
      <c r="H17" s="1" t="s">
        <v>15</v>
      </c>
      <c r="I17" s="1" t="s">
        <v>18</v>
      </c>
      <c r="J17" s="1" t="s">
        <v>18</v>
      </c>
      <c r="K17" s="1" t="s">
        <v>40</v>
      </c>
      <c r="L17" s="1" t="s">
        <v>24</v>
      </c>
    </row>
    <row r="18" spans="2:12" x14ac:dyDescent="0.25">
      <c r="B18" s="1" t="s">
        <v>39</v>
      </c>
      <c r="C18" s="1" t="s">
        <v>59</v>
      </c>
      <c r="D18" s="1" t="s">
        <v>52</v>
      </c>
      <c r="E18" s="1" t="s">
        <v>18</v>
      </c>
      <c r="F18" s="1" t="s">
        <v>18</v>
      </c>
      <c r="G18" s="1" t="s">
        <v>16</v>
      </c>
      <c r="H18" s="1" t="s">
        <v>15</v>
      </c>
      <c r="I18" s="1" t="s">
        <v>18</v>
      </c>
      <c r="J18" s="1" t="s">
        <v>18</v>
      </c>
      <c r="K18" s="1" t="s">
        <v>40</v>
      </c>
      <c r="L18" s="1" t="s">
        <v>24</v>
      </c>
    </row>
    <row r="19" spans="2:12" x14ac:dyDescent="0.25">
      <c r="B19" s="1" t="s">
        <v>39</v>
      </c>
      <c r="C19" s="1" t="s">
        <v>59</v>
      </c>
      <c r="D19" s="1" t="s">
        <v>52</v>
      </c>
      <c r="E19" s="1" t="s">
        <v>18</v>
      </c>
      <c r="F19" s="1" t="s">
        <v>18</v>
      </c>
      <c r="G19" s="1" t="s">
        <v>33</v>
      </c>
      <c r="H19" s="1" t="s">
        <v>15</v>
      </c>
      <c r="I19" s="1" t="s">
        <v>18</v>
      </c>
      <c r="J19" s="1" t="s">
        <v>18</v>
      </c>
      <c r="K19" s="1" t="s">
        <v>38</v>
      </c>
      <c r="L19" s="1" t="s">
        <v>20</v>
      </c>
    </row>
    <row r="20" spans="2:12" x14ac:dyDescent="0.25">
      <c r="B20" s="1" t="s">
        <v>39</v>
      </c>
      <c r="C20" s="1" t="s">
        <v>59</v>
      </c>
      <c r="D20" s="1" t="s">
        <v>52</v>
      </c>
      <c r="E20" s="1" t="s">
        <v>18</v>
      </c>
      <c r="F20" s="1" t="s">
        <v>18</v>
      </c>
      <c r="G20" s="1" t="s">
        <v>33</v>
      </c>
      <c r="H20" s="1" t="s">
        <v>15</v>
      </c>
      <c r="I20" s="1" t="s">
        <v>18</v>
      </c>
      <c r="J20" s="1" t="s">
        <v>18</v>
      </c>
      <c r="K20" s="1" t="s">
        <v>38</v>
      </c>
      <c r="L20" s="1" t="s">
        <v>20</v>
      </c>
    </row>
    <row r="21" spans="2:12" x14ac:dyDescent="0.25">
      <c r="B21" s="1" t="s">
        <v>39</v>
      </c>
      <c r="C21" s="1" t="s">
        <v>59</v>
      </c>
      <c r="D21" s="1" t="s">
        <v>52</v>
      </c>
      <c r="E21" s="1" t="s">
        <v>18</v>
      </c>
      <c r="F21" s="1" t="s">
        <v>18</v>
      </c>
      <c r="G21" s="1" t="s">
        <v>16</v>
      </c>
      <c r="H21" s="1" t="s">
        <v>15</v>
      </c>
      <c r="I21" s="1" t="s">
        <v>18</v>
      </c>
      <c r="J21" s="1" t="s">
        <v>18</v>
      </c>
      <c r="K21" s="1" t="s">
        <v>40</v>
      </c>
      <c r="L21" s="1" t="s">
        <v>20</v>
      </c>
    </row>
    <row r="22" spans="2:12" x14ac:dyDescent="0.25">
      <c r="B22" s="1" t="s">
        <v>39</v>
      </c>
      <c r="C22" s="1" t="s">
        <v>59</v>
      </c>
      <c r="D22" s="1" t="s">
        <v>52</v>
      </c>
      <c r="E22" s="1" t="s">
        <v>18</v>
      </c>
      <c r="F22" s="1" t="s">
        <v>18</v>
      </c>
      <c r="G22" s="1" t="s">
        <v>16</v>
      </c>
      <c r="H22" s="1" t="s">
        <v>15</v>
      </c>
      <c r="I22" s="1" t="s">
        <v>18</v>
      </c>
      <c r="J22" s="1" t="s">
        <v>18</v>
      </c>
      <c r="K22" s="1" t="s">
        <v>40</v>
      </c>
      <c r="L22" s="1" t="s">
        <v>20</v>
      </c>
    </row>
    <row r="23" spans="2:12" x14ac:dyDescent="0.25">
      <c r="B23" s="1" t="s">
        <v>39</v>
      </c>
      <c r="C23" s="1" t="s">
        <v>59</v>
      </c>
      <c r="D23" s="1" t="s">
        <v>52</v>
      </c>
      <c r="E23" s="1" t="s">
        <v>18</v>
      </c>
      <c r="F23" s="1" t="s">
        <v>18</v>
      </c>
      <c r="G23" s="1" t="s">
        <v>16</v>
      </c>
      <c r="H23" s="1" t="s">
        <v>15</v>
      </c>
      <c r="I23" s="1" t="s">
        <v>18</v>
      </c>
      <c r="J23" s="1" t="s">
        <v>18</v>
      </c>
      <c r="K23" s="1" t="s">
        <v>40</v>
      </c>
      <c r="L23" s="1" t="s">
        <v>20</v>
      </c>
    </row>
    <row r="24" spans="2:12" x14ac:dyDescent="0.25">
      <c r="B24" s="1" t="s">
        <v>39</v>
      </c>
      <c r="C24" s="1" t="s">
        <v>59</v>
      </c>
      <c r="D24" s="1" t="s">
        <v>52</v>
      </c>
      <c r="E24" s="1" t="s">
        <v>18</v>
      </c>
      <c r="F24" s="1" t="s">
        <v>18</v>
      </c>
      <c r="G24" s="1" t="s">
        <v>16</v>
      </c>
      <c r="H24" s="1" t="s">
        <v>15</v>
      </c>
      <c r="I24" s="1" t="s">
        <v>18</v>
      </c>
      <c r="J24" s="1" t="s">
        <v>18</v>
      </c>
      <c r="K24" s="1" t="s">
        <v>37</v>
      </c>
      <c r="L24" s="1" t="s">
        <v>24</v>
      </c>
    </row>
    <row r="25" spans="2:12" x14ac:dyDescent="0.25">
      <c r="B25" s="1" t="s">
        <v>39</v>
      </c>
      <c r="C25" s="1" t="s">
        <v>59</v>
      </c>
      <c r="D25" s="1" t="s">
        <v>52</v>
      </c>
      <c r="E25" s="1" t="s">
        <v>18</v>
      </c>
      <c r="F25" s="1" t="s">
        <v>18</v>
      </c>
      <c r="G25" s="1" t="s">
        <v>16</v>
      </c>
      <c r="H25" s="1" t="s">
        <v>15</v>
      </c>
      <c r="I25" s="1" t="s">
        <v>18</v>
      </c>
      <c r="J25" s="1" t="s">
        <v>18</v>
      </c>
      <c r="K25" s="1" t="s">
        <v>42</v>
      </c>
      <c r="L25" s="1" t="s">
        <v>20</v>
      </c>
    </row>
    <row r="26" spans="2:12" x14ac:dyDescent="0.25">
      <c r="B26" s="1" t="s">
        <v>39</v>
      </c>
      <c r="C26" s="1" t="s">
        <v>59</v>
      </c>
      <c r="D26" s="1" t="s">
        <v>52</v>
      </c>
      <c r="E26" s="1" t="s">
        <v>18</v>
      </c>
      <c r="F26" s="1" t="s">
        <v>18</v>
      </c>
      <c r="G26" s="1" t="s">
        <v>16</v>
      </c>
      <c r="H26" s="1" t="s">
        <v>15</v>
      </c>
      <c r="I26" s="1" t="s">
        <v>18</v>
      </c>
      <c r="J26" s="1" t="s">
        <v>18</v>
      </c>
      <c r="K26" s="1" t="s">
        <v>42</v>
      </c>
      <c r="L26" s="1" t="s">
        <v>20</v>
      </c>
    </row>
    <row r="27" spans="2:12" x14ac:dyDescent="0.25">
      <c r="B27" s="1" t="s">
        <v>39</v>
      </c>
      <c r="C27" s="1" t="s">
        <v>61</v>
      </c>
      <c r="D27" s="1" t="s">
        <v>52</v>
      </c>
      <c r="E27" s="1" t="s">
        <v>18</v>
      </c>
      <c r="F27" s="1" t="s">
        <v>18</v>
      </c>
      <c r="G27" s="1" t="s">
        <v>16</v>
      </c>
      <c r="H27" s="1" t="s">
        <v>15</v>
      </c>
      <c r="I27" s="1" t="s">
        <v>18</v>
      </c>
      <c r="J27" s="1" t="s">
        <v>18</v>
      </c>
      <c r="K27" s="1" t="s">
        <v>43</v>
      </c>
      <c r="L27" s="1" t="s">
        <v>20</v>
      </c>
    </row>
    <row r="28" spans="2:12" x14ac:dyDescent="0.25">
      <c r="B28" s="1" t="s">
        <v>58</v>
      </c>
      <c r="C28" s="1" t="s">
        <v>61</v>
      </c>
      <c r="D28" s="1" t="s">
        <v>60</v>
      </c>
      <c r="E28" s="1" t="s">
        <v>18</v>
      </c>
      <c r="F28" s="1" t="s">
        <v>15</v>
      </c>
      <c r="G28" s="1" t="s">
        <v>16</v>
      </c>
      <c r="H28" s="1" t="s">
        <v>15</v>
      </c>
      <c r="I28" s="1" t="s">
        <v>18</v>
      </c>
      <c r="J28" s="1" t="s">
        <v>18</v>
      </c>
      <c r="K28" s="1" t="s">
        <v>43</v>
      </c>
      <c r="L28" s="1" t="s">
        <v>20</v>
      </c>
    </row>
    <row r="29" spans="2:12" x14ac:dyDescent="0.25">
      <c r="B29" s="1" t="s">
        <v>39</v>
      </c>
      <c r="C29" s="1" t="s">
        <v>61</v>
      </c>
      <c r="D29" s="1" t="s">
        <v>52</v>
      </c>
      <c r="E29" s="1" t="s">
        <v>18</v>
      </c>
      <c r="F29" s="1" t="s">
        <v>18</v>
      </c>
      <c r="G29" s="1" t="s">
        <v>16</v>
      </c>
      <c r="H29" s="1" t="s">
        <v>15</v>
      </c>
      <c r="I29" s="1" t="s">
        <v>18</v>
      </c>
      <c r="J29" s="1" t="s">
        <v>18</v>
      </c>
      <c r="K29" s="1" t="s">
        <v>42</v>
      </c>
      <c r="L29" s="1" t="s">
        <v>20</v>
      </c>
    </row>
    <row r="30" spans="2:12" x14ac:dyDescent="0.25">
      <c r="B30" s="1" t="s">
        <v>39</v>
      </c>
      <c r="C30" s="1" t="s">
        <v>61</v>
      </c>
      <c r="D30" s="1" t="s">
        <v>52</v>
      </c>
      <c r="E30" s="1" t="s">
        <v>18</v>
      </c>
      <c r="F30" s="1" t="s">
        <v>18</v>
      </c>
      <c r="G30" s="1" t="s">
        <v>16</v>
      </c>
      <c r="H30" s="1" t="s">
        <v>15</v>
      </c>
      <c r="I30" s="1" t="s">
        <v>18</v>
      </c>
      <c r="J30" s="1" t="s">
        <v>18</v>
      </c>
      <c r="K30" s="1" t="s">
        <v>42</v>
      </c>
      <c r="L30" s="1" t="s">
        <v>20</v>
      </c>
    </row>
    <row r="31" spans="2:12" x14ac:dyDescent="0.25">
      <c r="B31" s="1" t="s">
        <v>58</v>
      </c>
      <c r="C31" s="1" t="s">
        <v>61</v>
      </c>
      <c r="D31" s="1" t="s">
        <v>54</v>
      </c>
      <c r="E31" s="1" t="s">
        <v>18</v>
      </c>
      <c r="F31" s="1" t="s">
        <v>18</v>
      </c>
      <c r="G31" s="1" t="s">
        <v>16</v>
      </c>
      <c r="H31" s="1" t="s">
        <v>15</v>
      </c>
      <c r="I31" s="1" t="s">
        <v>18</v>
      </c>
      <c r="J31" s="1" t="s">
        <v>18</v>
      </c>
      <c r="K31" s="1" t="s">
        <v>42</v>
      </c>
      <c r="L31" s="1" t="s">
        <v>20</v>
      </c>
    </row>
    <row r="32" spans="2:12" x14ac:dyDescent="0.25">
      <c r="B32" s="1" t="s">
        <v>39</v>
      </c>
      <c r="C32" s="1" t="s">
        <v>61</v>
      </c>
      <c r="D32" s="1" t="s">
        <v>52</v>
      </c>
      <c r="E32" s="1" t="s">
        <v>15</v>
      </c>
      <c r="F32" s="1" t="s">
        <v>18</v>
      </c>
      <c r="G32" s="1" t="s">
        <v>16</v>
      </c>
      <c r="H32" s="1" t="s">
        <v>15</v>
      </c>
      <c r="I32" s="1" t="s">
        <v>18</v>
      </c>
      <c r="J32" s="1" t="s">
        <v>18</v>
      </c>
      <c r="K32" s="1" t="s">
        <v>44</v>
      </c>
      <c r="L32" s="1" t="s">
        <v>20</v>
      </c>
    </row>
    <row r="33" spans="2:12" x14ac:dyDescent="0.25">
      <c r="B33" s="1" t="s">
        <v>58</v>
      </c>
      <c r="C33" s="1" t="s">
        <v>61</v>
      </c>
      <c r="D33" s="1" t="s">
        <v>52</v>
      </c>
      <c r="E33" s="1" t="s">
        <v>18</v>
      </c>
      <c r="F33" s="1" t="s">
        <v>15</v>
      </c>
      <c r="G33" s="1" t="s">
        <v>16</v>
      </c>
      <c r="H33" s="1" t="s">
        <v>15</v>
      </c>
      <c r="I33" s="1" t="s">
        <v>18</v>
      </c>
      <c r="J33" s="1" t="s">
        <v>18</v>
      </c>
      <c r="K33" s="1" t="s">
        <v>46</v>
      </c>
      <c r="L33" s="1" t="s">
        <v>20</v>
      </c>
    </row>
    <row r="34" spans="2:12" x14ac:dyDescent="0.25">
      <c r="B34" s="1" t="s">
        <v>58</v>
      </c>
      <c r="C34" s="1" t="s">
        <v>61</v>
      </c>
      <c r="D34" s="1" t="s">
        <v>52</v>
      </c>
      <c r="E34" s="1" t="s">
        <v>18</v>
      </c>
      <c r="F34" s="1" t="s">
        <v>15</v>
      </c>
      <c r="G34" s="1" t="s">
        <v>16</v>
      </c>
      <c r="H34" s="1" t="s">
        <v>15</v>
      </c>
      <c r="I34" s="1" t="s">
        <v>18</v>
      </c>
      <c r="J34" s="1" t="s">
        <v>18</v>
      </c>
      <c r="K34" s="1" t="s">
        <v>44</v>
      </c>
      <c r="L34" s="1" t="s">
        <v>20</v>
      </c>
    </row>
    <row r="35" spans="2:12" x14ac:dyDescent="0.25">
      <c r="B35" s="1" t="s">
        <v>58</v>
      </c>
      <c r="C35" s="1" t="s">
        <v>61</v>
      </c>
      <c r="D35" s="1" t="s">
        <v>52</v>
      </c>
      <c r="E35" s="1" t="s">
        <v>15</v>
      </c>
      <c r="F35" s="1" t="s">
        <v>18</v>
      </c>
      <c r="G35" s="1" t="s">
        <v>16</v>
      </c>
      <c r="H35" s="1" t="s">
        <v>15</v>
      </c>
      <c r="I35" s="1" t="s">
        <v>18</v>
      </c>
      <c r="J35" s="1" t="s">
        <v>18</v>
      </c>
      <c r="K35" s="1" t="s">
        <v>45</v>
      </c>
      <c r="L35" s="1" t="s">
        <v>20</v>
      </c>
    </row>
    <row r="36" spans="2:12" x14ac:dyDescent="0.25">
      <c r="B36" s="1" t="s">
        <v>58</v>
      </c>
      <c r="C36" s="1" t="s">
        <v>61</v>
      </c>
      <c r="D36" s="1" t="s">
        <v>52</v>
      </c>
      <c r="E36" s="1" t="s">
        <v>18</v>
      </c>
      <c r="F36" s="1" t="s">
        <v>18</v>
      </c>
      <c r="G36" s="1" t="s">
        <v>16</v>
      </c>
      <c r="H36" s="1" t="s">
        <v>15</v>
      </c>
      <c r="I36" s="1" t="s">
        <v>18</v>
      </c>
      <c r="J36" s="1" t="s">
        <v>18</v>
      </c>
      <c r="K36" s="1" t="s">
        <v>46</v>
      </c>
      <c r="L36" s="1" t="s">
        <v>20</v>
      </c>
    </row>
    <row r="37" spans="2:12" x14ac:dyDescent="0.25">
      <c r="B37" s="1" t="s">
        <v>58</v>
      </c>
      <c r="C37" s="1" t="s">
        <v>61</v>
      </c>
      <c r="D37" s="1" t="s">
        <v>52</v>
      </c>
      <c r="E37" s="1" t="s">
        <v>18</v>
      </c>
      <c r="F37" s="1" t="s">
        <v>18</v>
      </c>
      <c r="G37" s="1" t="s">
        <v>16</v>
      </c>
      <c r="H37" s="1" t="s">
        <v>15</v>
      </c>
      <c r="I37" s="1" t="s">
        <v>18</v>
      </c>
      <c r="J37" s="1" t="s">
        <v>18</v>
      </c>
      <c r="K37" s="1" t="s">
        <v>47</v>
      </c>
      <c r="L37" s="1" t="s">
        <v>20</v>
      </c>
    </row>
    <row r="38" spans="2:12" x14ac:dyDescent="0.25">
      <c r="B38" s="1" t="s">
        <v>58</v>
      </c>
      <c r="C38" s="1" t="s">
        <v>61</v>
      </c>
      <c r="D38" s="1" t="s">
        <v>52</v>
      </c>
      <c r="E38" s="1" t="s">
        <v>18</v>
      </c>
      <c r="F38" s="1" t="s">
        <v>18</v>
      </c>
      <c r="G38" s="1" t="s">
        <v>16</v>
      </c>
      <c r="H38" s="1" t="s">
        <v>15</v>
      </c>
      <c r="I38" s="1" t="s">
        <v>18</v>
      </c>
      <c r="J38" s="1" t="s">
        <v>18</v>
      </c>
      <c r="K38" s="1" t="s">
        <v>48</v>
      </c>
      <c r="L38" s="1" t="s">
        <v>20</v>
      </c>
    </row>
    <row r="39" spans="2:12" x14ac:dyDescent="0.25">
      <c r="B39" s="1" t="s">
        <v>58</v>
      </c>
      <c r="C39" s="1" t="s">
        <v>61</v>
      </c>
      <c r="D39" s="1" t="s">
        <v>52</v>
      </c>
      <c r="E39" s="1" t="s">
        <v>18</v>
      </c>
      <c r="F39" s="1" t="s">
        <v>18</v>
      </c>
      <c r="G39" s="1" t="s">
        <v>16</v>
      </c>
      <c r="H39" s="1" t="s">
        <v>15</v>
      </c>
      <c r="I39" s="1" t="s">
        <v>18</v>
      </c>
      <c r="J39" s="1" t="s">
        <v>18</v>
      </c>
      <c r="K39" s="1" t="s">
        <v>46</v>
      </c>
      <c r="L39" s="1" t="s">
        <v>20</v>
      </c>
    </row>
    <row r="40" spans="2:12" x14ac:dyDescent="0.25">
      <c r="B40" s="1" t="s">
        <v>58</v>
      </c>
      <c r="C40" s="1" t="s">
        <v>61</v>
      </c>
      <c r="D40" s="1" t="s">
        <v>52</v>
      </c>
      <c r="E40" s="1" t="s">
        <v>15</v>
      </c>
      <c r="F40" s="1" t="s">
        <v>18</v>
      </c>
      <c r="G40" s="1" t="s">
        <v>16</v>
      </c>
      <c r="H40" s="1" t="s">
        <v>15</v>
      </c>
      <c r="I40" s="1" t="s">
        <v>18</v>
      </c>
      <c r="J40" s="1" t="s">
        <v>18</v>
      </c>
      <c r="K40" s="1" t="s">
        <v>46</v>
      </c>
      <c r="L40" s="1" t="s">
        <v>20</v>
      </c>
    </row>
    <row r="41" spans="2:12" x14ac:dyDescent="0.25">
      <c r="B41" s="1" t="s">
        <v>58</v>
      </c>
      <c r="C41" s="1" t="s">
        <v>61</v>
      </c>
      <c r="D41" s="1" t="s">
        <v>52</v>
      </c>
      <c r="E41" s="1" t="s">
        <v>15</v>
      </c>
      <c r="F41" s="1" t="s">
        <v>18</v>
      </c>
      <c r="G41" s="1" t="s">
        <v>16</v>
      </c>
      <c r="H41" s="1" t="s">
        <v>15</v>
      </c>
      <c r="I41" s="1" t="s">
        <v>18</v>
      </c>
      <c r="J41" s="1" t="s">
        <v>18</v>
      </c>
      <c r="K41" s="1" t="s">
        <v>46</v>
      </c>
      <c r="L41" s="1" t="s">
        <v>20</v>
      </c>
    </row>
    <row r="42" spans="2:12" x14ac:dyDescent="0.25">
      <c r="B42" s="1" t="s">
        <v>58</v>
      </c>
      <c r="C42" s="1" t="s">
        <v>61</v>
      </c>
      <c r="D42" s="1" t="s">
        <v>54</v>
      </c>
      <c r="E42" s="1" t="s">
        <v>15</v>
      </c>
      <c r="F42" s="1" t="s">
        <v>15</v>
      </c>
      <c r="G42" s="1" t="s">
        <v>16</v>
      </c>
      <c r="H42" s="1" t="s">
        <v>15</v>
      </c>
      <c r="I42" s="1" t="s">
        <v>18</v>
      </c>
      <c r="J42" s="1" t="s">
        <v>18</v>
      </c>
      <c r="K42" s="1" t="s">
        <v>46</v>
      </c>
      <c r="L42" s="1" t="s">
        <v>20</v>
      </c>
    </row>
    <row r="43" spans="2:12" x14ac:dyDescent="0.25">
      <c r="B43" s="1" t="s">
        <v>58</v>
      </c>
      <c r="C43" s="1" t="s">
        <v>61</v>
      </c>
      <c r="D43" s="1" t="s">
        <v>52</v>
      </c>
      <c r="E43" s="1" t="s">
        <v>15</v>
      </c>
      <c r="F43" s="1" t="s">
        <v>18</v>
      </c>
      <c r="G43" s="1" t="s">
        <v>16</v>
      </c>
      <c r="H43" s="1" t="s">
        <v>15</v>
      </c>
      <c r="I43" s="1" t="s">
        <v>18</v>
      </c>
      <c r="J43" s="1" t="s">
        <v>18</v>
      </c>
      <c r="K43" s="1" t="s">
        <v>46</v>
      </c>
      <c r="L43" s="1" t="s">
        <v>20</v>
      </c>
    </row>
    <row r="44" spans="2:12" x14ac:dyDescent="0.25">
      <c r="B44" s="1" t="s">
        <v>58</v>
      </c>
      <c r="C44" s="1" t="s">
        <v>61</v>
      </c>
      <c r="D44" s="1" t="s">
        <v>52</v>
      </c>
      <c r="E44" s="1" t="s">
        <v>15</v>
      </c>
      <c r="F44" s="1" t="s">
        <v>15</v>
      </c>
      <c r="G44" s="1" t="s">
        <v>16</v>
      </c>
      <c r="H44" s="1" t="s">
        <v>15</v>
      </c>
      <c r="I44" s="1" t="s">
        <v>18</v>
      </c>
      <c r="J44" s="1" t="s">
        <v>18</v>
      </c>
      <c r="K44" s="1" t="s">
        <v>62</v>
      </c>
      <c r="L44" s="1" t="s">
        <v>20</v>
      </c>
    </row>
    <row r="45" spans="2:12" x14ac:dyDescent="0.25">
      <c r="B45" s="1" t="s">
        <v>58</v>
      </c>
      <c r="C45" s="1" t="s">
        <v>61</v>
      </c>
      <c r="D45" s="1" t="s">
        <v>52</v>
      </c>
      <c r="E45" s="1" t="s">
        <v>15</v>
      </c>
      <c r="F45" s="1" t="s">
        <v>18</v>
      </c>
      <c r="G45" s="1" t="s">
        <v>16</v>
      </c>
      <c r="H45" s="1" t="s">
        <v>15</v>
      </c>
      <c r="I45" s="1" t="s">
        <v>18</v>
      </c>
      <c r="J45" s="1" t="s">
        <v>18</v>
      </c>
      <c r="K45" s="1" t="s">
        <v>57</v>
      </c>
      <c r="L45" s="1" t="s">
        <v>20</v>
      </c>
    </row>
    <row r="46" spans="2:12" x14ac:dyDescent="0.25">
      <c r="B46" s="1" t="s">
        <v>58</v>
      </c>
      <c r="C46" s="1" t="s">
        <v>61</v>
      </c>
      <c r="D46" s="1" t="s">
        <v>52</v>
      </c>
      <c r="E46" s="1" t="s">
        <v>15</v>
      </c>
      <c r="F46" s="1" t="s">
        <v>18</v>
      </c>
      <c r="G46" s="1" t="s">
        <v>16</v>
      </c>
      <c r="H46" s="1" t="s">
        <v>15</v>
      </c>
      <c r="I46" s="1" t="s">
        <v>18</v>
      </c>
      <c r="J46" s="1" t="s">
        <v>18</v>
      </c>
      <c r="K46" s="1" t="s">
        <v>46</v>
      </c>
      <c r="L46" s="1" t="s">
        <v>20</v>
      </c>
    </row>
    <row r="47" spans="2:12" x14ac:dyDescent="0.25">
      <c r="B47" s="1" t="s">
        <v>58</v>
      </c>
      <c r="C47" s="1" t="s">
        <v>61</v>
      </c>
      <c r="D47" s="1" t="s">
        <v>52</v>
      </c>
      <c r="E47" s="1" t="s">
        <v>15</v>
      </c>
      <c r="F47" s="1" t="s">
        <v>18</v>
      </c>
      <c r="G47" s="1" t="s">
        <v>16</v>
      </c>
      <c r="H47" s="1" t="s">
        <v>15</v>
      </c>
      <c r="I47" s="1" t="s">
        <v>18</v>
      </c>
      <c r="J47" s="1" t="s">
        <v>18</v>
      </c>
      <c r="K47" s="1" t="s">
        <v>46</v>
      </c>
      <c r="L47" s="1" t="s">
        <v>20</v>
      </c>
    </row>
    <row r="48" spans="2:12" x14ac:dyDescent="0.25">
      <c r="B48" s="1" t="s">
        <v>58</v>
      </c>
      <c r="C48" s="1" t="s">
        <v>61</v>
      </c>
      <c r="D48" s="1" t="s">
        <v>52</v>
      </c>
      <c r="E48" s="1" t="s">
        <v>15</v>
      </c>
      <c r="F48" s="1" t="s">
        <v>15</v>
      </c>
      <c r="G48" s="1" t="s">
        <v>16</v>
      </c>
      <c r="H48" s="1" t="s">
        <v>15</v>
      </c>
      <c r="I48" s="1" t="s">
        <v>18</v>
      </c>
      <c r="J48" s="1" t="s">
        <v>18</v>
      </c>
      <c r="K48" s="1" t="s">
        <v>45</v>
      </c>
      <c r="L48" s="1" t="s">
        <v>20</v>
      </c>
    </row>
    <row r="49" spans="2:12" x14ac:dyDescent="0.25">
      <c r="B49" s="1" t="s">
        <v>58</v>
      </c>
      <c r="C49" s="1" t="s">
        <v>61</v>
      </c>
      <c r="D49" s="1" t="s">
        <v>52</v>
      </c>
      <c r="E49" s="1" t="s">
        <v>15</v>
      </c>
      <c r="F49" s="1" t="s">
        <v>18</v>
      </c>
      <c r="G49" s="1" t="s">
        <v>16</v>
      </c>
      <c r="H49" s="1" t="s">
        <v>15</v>
      </c>
      <c r="I49" s="1" t="s">
        <v>18</v>
      </c>
      <c r="J49" s="1" t="s">
        <v>18</v>
      </c>
      <c r="K49" s="1" t="s">
        <v>45</v>
      </c>
      <c r="L49" s="1" t="s">
        <v>20</v>
      </c>
    </row>
    <row r="50" spans="2:12" x14ac:dyDescent="0.25">
      <c r="B50" s="1" t="s">
        <v>58</v>
      </c>
      <c r="C50" s="1" t="s">
        <v>61</v>
      </c>
      <c r="D50" s="1" t="s">
        <v>52</v>
      </c>
      <c r="E50" s="1" t="s">
        <v>15</v>
      </c>
      <c r="F50" s="1" t="s">
        <v>18</v>
      </c>
      <c r="G50" s="1" t="s">
        <v>16</v>
      </c>
      <c r="H50" s="1" t="s">
        <v>15</v>
      </c>
      <c r="I50" s="1" t="s">
        <v>18</v>
      </c>
      <c r="J50" s="1" t="s">
        <v>18</v>
      </c>
      <c r="K50" s="1" t="s">
        <v>47</v>
      </c>
      <c r="L50" s="1" t="s">
        <v>20</v>
      </c>
    </row>
    <row r="51" spans="2:12" x14ac:dyDescent="0.25">
      <c r="B51" s="1" t="s">
        <v>58</v>
      </c>
      <c r="C51" s="1" t="s">
        <v>61</v>
      </c>
      <c r="D51" s="1" t="s">
        <v>52</v>
      </c>
      <c r="E51" s="1" t="s">
        <v>15</v>
      </c>
      <c r="F51" s="1" t="s">
        <v>15</v>
      </c>
      <c r="G51" s="1" t="s">
        <v>16</v>
      </c>
      <c r="H51" s="1" t="s">
        <v>15</v>
      </c>
      <c r="I51" s="1" t="s">
        <v>18</v>
      </c>
      <c r="J51" s="1" t="s">
        <v>18</v>
      </c>
      <c r="K51" s="1" t="s">
        <v>63</v>
      </c>
      <c r="L51" s="1" t="s">
        <v>20</v>
      </c>
    </row>
    <row r="52" spans="2:12" x14ac:dyDescent="0.25">
      <c r="B52" s="1" t="s">
        <v>39</v>
      </c>
      <c r="C52" s="1" t="s">
        <v>61</v>
      </c>
      <c r="D52" s="1" t="s">
        <v>52</v>
      </c>
      <c r="E52" s="1" t="s">
        <v>15</v>
      </c>
      <c r="F52" s="1" t="s">
        <v>18</v>
      </c>
      <c r="G52" s="1" t="s">
        <v>16</v>
      </c>
      <c r="H52" s="1" t="s">
        <v>15</v>
      </c>
      <c r="I52" s="1" t="s">
        <v>18</v>
      </c>
      <c r="J52" s="1" t="s">
        <v>18</v>
      </c>
      <c r="K52" s="1" t="s">
        <v>62</v>
      </c>
      <c r="L52" s="1" t="s">
        <v>20</v>
      </c>
    </row>
    <row r="53" spans="2:12" x14ac:dyDescent="0.25">
      <c r="B53" s="1" t="s">
        <v>58</v>
      </c>
      <c r="C53" s="1" t="s">
        <v>61</v>
      </c>
      <c r="D53" s="1" t="s">
        <v>52</v>
      </c>
      <c r="E53" s="1" t="s">
        <v>15</v>
      </c>
      <c r="F53" s="1" t="s">
        <v>18</v>
      </c>
      <c r="G53" s="1" t="s">
        <v>33</v>
      </c>
      <c r="H53" s="1" t="s">
        <v>15</v>
      </c>
      <c r="I53" s="1" t="s">
        <v>18</v>
      </c>
      <c r="J53" s="1" t="s">
        <v>18</v>
      </c>
      <c r="K53" s="1" t="s">
        <v>47</v>
      </c>
      <c r="L53" s="1" t="s">
        <v>20</v>
      </c>
    </row>
    <row r="54" spans="2:12" x14ac:dyDescent="0.25">
      <c r="B54" s="1" t="s">
        <v>58</v>
      </c>
      <c r="C54" s="1" t="s">
        <v>61</v>
      </c>
      <c r="D54" s="1" t="s">
        <v>52</v>
      </c>
      <c r="E54" s="1" t="s">
        <v>15</v>
      </c>
      <c r="F54" s="1" t="s">
        <v>18</v>
      </c>
      <c r="G54" s="1" t="s">
        <v>16</v>
      </c>
      <c r="H54" s="1" t="s">
        <v>15</v>
      </c>
      <c r="I54" s="1" t="s">
        <v>18</v>
      </c>
      <c r="J54" s="1" t="s">
        <v>18</v>
      </c>
      <c r="K54" s="1" t="s">
        <v>57</v>
      </c>
      <c r="L54" s="1" t="s">
        <v>20</v>
      </c>
    </row>
    <row r="55" spans="2:12" x14ac:dyDescent="0.25">
      <c r="B55" s="1" t="s">
        <v>39</v>
      </c>
      <c r="C55" s="1" t="s">
        <v>61</v>
      </c>
      <c r="D55" s="1" t="s">
        <v>52</v>
      </c>
      <c r="E55" s="1" t="s">
        <v>15</v>
      </c>
      <c r="F55" s="1" t="s">
        <v>18</v>
      </c>
      <c r="G55" s="1" t="s">
        <v>16</v>
      </c>
      <c r="H55" s="1" t="s">
        <v>15</v>
      </c>
      <c r="I55" s="1" t="s">
        <v>18</v>
      </c>
      <c r="J55" s="1" t="s">
        <v>18</v>
      </c>
      <c r="K55" s="1" t="s">
        <v>57</v>
      </c>
      <c r="L55" s="1" t="s">
        <v>20</v>
      </c>
    </row>
    <row r="56" spans="2:12" x14ac:dyDescent="0.25">
      <c r="B56" s="1" t="s">
        <v>39</v>
      </c>
      <c r="C56" s="1" t="s">
        <v>61</v>
      </c>
      <c r="D56" s="1" t="s">
        <v>52</v>
      </c>
      <c r="E56" s="1" t="s">
        <v>15</v>
      </c>
      <c r="F56" s="1" t="s">
        <v>18</v>
      </c>
      <c r="G56" s="1" t="s">
        <v>18</v>
      </c>
      <c r="H56" s="1" t="s">
        <v>15</v>
      </c>
      <c r="I56" s="1" t="s">
        <v>18</v>
      </c>
      <c r="J56" s="1" t="s">
        <v>18</v>
      </c>
      <c r="K56" s="1" t="s">
        <v>63</v>
      </c>
      <c r="L56" s="1" t="s">
        <v>20</v>
      </c>
    </row>
    <row r="57" spans="2:12" x14ac:dyDescent="0.25">
      <c r="B57" s="1" t="s">
        <v>58</v>
      </c>
      <c r="C57" s="1" t="s">
        <v>61</v>
      </c>
      <c r="D57" s="1" t="s">
        <v>52</v>
      </c>
      <c r="E57" s="1" t="s">
        <v>15</v>
      </c>
      <c r="F57" s="1" t="s">
        <v>18</v>
      </c>
      <c r="G57" s="1" t="s">
        <v>16</v>
      </c>
      <c r="H57" s="1" t="s">
        <v>15</v>
      </c>
      <c r="I57" s="1" t="s">
        <v>18</v>
      </c>
      <c r="J57" s="1" t="s">
        <v>18</v>
      </c>
      <c r="K57" s="1" t="s">
        <v>57</v>
      </c>
      <c r="L57" s="1" t="s">
        <v>20</v>
      </c>
    </row>
    <row r="58" spans="2:12" x14ac:dyDescent="0.25">
      <c r="B58" s="1" t="s">
        <v>39</v>
      </c>
      <c r="C58" s="1" t="s">
        <v>61</v>
      </c>
      <c r="D58" s="1" t="s">
        <v>52</v>
      </c>
      <c r="E58" s="1" t="s">
        <v>15</v>
      </c>
      <c r="F58" s="1" t="s">
        <v>18</v>
      </c>
      <c r="G58" s="1" t="s">
        <v>16</v>
      </c>
      <c r="H58" s="1" t="s">
        <v>15</v>
      </c>
      <c r="I58" s="1" t="s">
        <v>18</v>
      </c>
      <c r="J58" s="1" t="s">
        <v>18</v>
      </c>
      <c r="K58" s="1" t="s">
        <v>48</v>
      </c>
      <c r="L58" s="1" t="s">
        <v>20</v>
      </c>
    </row>
    <row r="59" spans="2:12" x14ac:dyDescent="0.25">
      <c r="B59" s="1" t="s">
        <v>39</v>
      </c>
      <c r="C59" s="1" t="s">
        <v>61</v>
      </c>
      <c r="D59" s="1" t="s">
        <v>52</v>
      </c>
      <c r="E59" s="1" t="s">
        <v>15</v>
      </c>
      <c r="F59" s="1" t="s">
        <v>18</v>
      </c>
      <c r="G59" s="1" t="s">
        <v>16</v>
      </c>
      <c r="H59" s="1" t="s">
        <v>15</v>
      </c>
      <c r="I59" s="1" t="s">
        <v>18</v>
      </c>
      <c r="J59" s="1" t="s">
        <v>18</v>
      </c>
      <c r="K59" s="1" t="s">
        <v>47</v>
      </c>
      <c r="L59" s="1" t="s">
        <v>20</v>
      </c>
    </row>
    <row r="60" spans="2:12" x14ac:dyDescent="0.25">
      <c r="B60" s="1" t="s">
        <v>39</v>
      </c>
      <c r="C60" s="1" t="s">
        <v>61</v>
      </c>
      <c r="D60" s="1" t="s">
        <v>52</v>
      </c>
      <c r="E60" s="1" t="s">
        <v>15</v>
      </c>
      <c r="F60" s="1" t="s">
        <v>18</v>
      </c>
      <c r="G60" s="1" t="s">
        <v>16</v>
      </c>
      <c r="H60" s="1" t="s">
        <v>15</v>
      </c>
      <c r="I60" s="1" t="s">
        <v>18</v>
      </c>
      <c r="J60" s="1" t="s">
        <v>18</v>
      </c>
      <c r="K60" s="1" t="s">
        <v>62</v>
      </c>
      <c r="L60" s="1" t="s">
        <v>20</v>
      </c>
    </row>
    <row r="61" spans="2:12" x14ac:dyDescent="0.25">
      <c r="B61" s="1" t="s">
        <v>58</v>
      </c>
      <c r="C61" s="1" t="s">
        <v>61</v>
      </c>
      <c r="D61" s="1" t="s">
        <v>52</v>
      </c>
      <c r="E61" s="1" t="s">
        <v>15</v>
      </c>
      <c r="F61" s="1" t="s">
        <v>18</v>
      </c>
      <c r="G61" s="1" t="s">
        <v>16</v>
      </c>
      <c r="H61" s="1" t="s">
        <v>15</v>
      </c>
      <c r="I61" s="1" t="s">
        <v>18</v>
      </c>
      <c r="J61" s="1" t="s">
        <v>18</v>
      </c>
      <c r="K61" s="1" t="s">
        <v>57</v>
      </c>
      <c r="L61" s="1" t="s">
        <v>20</v>
      </c>
    </row>
    <row r="62" spans="2:12" x14ac:dyDescent="0.25">
      <c r="B62" s="1" t="s">
        <v>39</v>
      </c>
      <c r="C62" s="1" t="s">
        <v>61</v>
      </c>
      <c r="D62" s="1" t="s">
        <v>52</v>
      </c>
      <c r="E62" s="1" t="s">
        <v>15</v>
      </c>
      <c r="F62" s="1" t="s">
        <v>18</v>
      </c>
      <c r="G62" s="1" t="s">
        <v>16</v>
      </c>
      <c r="H62" s="1" t="s">
        <v>15</v>
      </c>
      <c r="I62" s="1" t="s">
        <v>18</v>
      </c>
      <c r="J62" s="1" t="s">
        <v>18</v>
      </c>
      <c r="K62" s="1" t="s">
        <v>62</v>
      </c>
      <c r="L6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BDC6-E8AB-4733-82E5-01F169BE36B9}">
  <dimension ref="B1:L61"/>
  <sheetViews>
    <sheetView workbookViewId="0">
      <selection activeCell="B1" sqref="B1:L1"/>
    </sheetView>
  </sheetViews>
  <sheetFormatPr defaultRowHeight="15" x14ac:dyDescent="0.25"/>
  <cols>
    <col min="2" max="10" width="11.140625" bestFit="1" customWidth="1"/>
    <col min="11" max="11" width="12.140625" bestFit="1" customWidth="1"/>
    <col min="12" max="12" width="12.710937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s="1" t="s">
        <v>21</v>
      </c>
      <c r="C2" s="1" t="s">
        <v>27</v>
      </c>
      <c r="D2" s="1" t="s">
        <v>13</v>
      </c>
      <c r="E2" s="1" t="s">
        <v>17</v>
      </c>
      <c r="F2" s="1" t="s">
        <v>15</v>
      </c>
      <c r="G2" s="1" t="s">
        <v>16</v>
      </c>
      <c r="H2" s="1" t="s">
        <v>15</v>
      </c>
      <c r="I2" s="1" t="s">
        <v>18</v>
      </c>
      <c r="J2" s="1" t="s">
        <v>18</v>
      </c>
      <c r="K2" s="1" t="s">
        <v>25</v>
      </c>
      <c r="L2" s="1" t="s">
        <v>24</v>
      </c>
    </row>
    <row r="3" spans="2:12" x14ac:dyDescent="0.25">
      <c r="B3" s="1" t="s">
        <v>21</v>
      </c>
      <c r="C3" s="1" t="s">
        <v>27</v>
      </c>
      <c r="D3" s="1" t="s">
        <v>36</v>
      </c>
      <c r="E3" s="1" t="s">
        <v>17</v>
      </c>
      <c r="F3" s="1" t="s">
        <v>15</v>
      </c>
      <c r="G3" s="1" t="s">
        <v>16</v>
      </c>
      <c r="H3" s="1" t="s">
        <v>15</v>
      </c>
      <c r="I3" s="1" t="s">
        <v>18</v>
      </c>
      <c r="J3" s="1" t="s">
        <v>18</v>
      </c>
      <c r="K3" s="1" t="s">
        <v>25</v>
      </c>
      <c r="L3" s="1" t="s">
        <v>24</v>
      </c>
    </row>
    <row r="4" spans="2:12" x14ac:dyDescent="0.25">
      <c r="B4" s="1" t="s">
        <v>21</v>
      </c>
      <c r="C4" s="1" t="s">
        <v>27</v>
      </c>
      <c r="D4" s="1" t="s">
        <v>36</v>
      </c>
      <c r="E4" s="1" t="s">
        <v>17</v>
      </c>
      <c r="F4" s="1" t="s">
        <v>15</v>
      </c>
      <c r="G4" s="1" t="s">
        <v>16</v>
      </c>
      <c r="H4" s="1" t="s">
        <v>15</v>
      </c>
      <c r="I4" s="1" t="s">
        <v>18</v>
      </c>
      <c r="J4" s="1" t="s">
        <v>18</v>
      </c>
      <c r="K4" s="1" t="s">
        <v>19</v>
      </c>
      <c r="L4" s="1" t="s">
        <v>24</v>
      </c>
    </row>
    <row r="5" spans="2:12" x14ac:dyDescent="0.25">
      <c r="B5" s="1" t="s">
        <v>21</v>
      </c>
      <c r="C5" s="1" t="s">
        <v>27</v>
      </c>
      <c r="D5" s="1" t="s">
        <v>36</v>
      </c>
      <c r="E5" s="1" t="s">
        <v>17</v>
      </c>
      <c r="F5" s="1" t="s">
        <v>15</v>
      </c>
      <c r="G5" s="1" t="s">
        <v>16</v>
      </c>
      <c r="H5" s="1" t="s">
        <v>15</v>
      </c>
      <c r="I5" s="1" t="s">
        <v>18</v>
      </c>
      <c r="J5" s="1" t="s">
        <v>18</v>
      </c>
      <c r="K5" s="1" t="s">
        <v>19</v>
      </c>
      <c r="L5" s="1" t="s">
        <v>24</v>
      </c>
    </row>
    <row r="6" spans="2:12" x14ac:dyDescent="0.25">
      <c r="B6" s="1" t="s">
        <v>21</v>
      </c>
      <c r="C6" s="1" t="s">
        <v>27</v>
      </c>
      <c r="D6" s="1" t="s">
        <v>36</v>
      </c>
      <c r="E6" s="1" t="s">
        <v>17</v>
      </c>
      <c r="F6" s="1" t="s">
        <v>15</v>
      </c>
      <c r="G6" s="1" t="s">
        <v>16</v>
      </c>
      <c r="H6" s="1" t="s">
        <v>15</v>
      </c>
      <c r="I6" s="1" t="s">
        <v>18</v>
      </c>
      <c r="J6" s="1" t="s">
        <v>18</v>
      </c>
      <c r="K6" s="1" t="s">
        <v>19</v>
      </c>
      <c r="L6" s="1" t="s">
        <v>24</v>
      </c>
    </row>
    <row r="7" spans="2:12" x14ac:dyDescent="0.25">
      <c r="B7" s="1" t="s">
        <v>21</v>
      </c>
      <c r="C7" s="1" t="s">
        <v>27</v>
      </c>
      <c r="D7" s="1" t="s">
        <v>36</v>
      </c>
      <c r="E7" s="1" t="s">
        <v>17</v>
      </c>
      <c r="F7" s="1" t="s">
        <v>15</v>
      </c>
      <c r="G7" s="1" t="s">
        <v>16</v>
      </c>
      <c r="H7" s="1" t="s">
        <v>15</v>
      </c>
      <c r="I7" s="1" t="s">
        <v>18</v>
      </c>
      <c r="J7" s="1" t="s">
        <v>18</v>
      </c>
      <c r="K7" s="1" t="s">
        <v>19</v>
      </c>
      <c r="L7" s="1" t="s">
        <v>20</v>
      </c>
    </row>
    <row r="8" spans="2:12" x14ac:dyDescent="0.25">
      <c r="B8" s="1" t="s">
        <v>21</v>
      </c>
      <c r="C8" s="1" t="s">
        <v>27</v>
      </c>
      <c r="D8" s="1" t="s">
        <v>36</v>
      </c>
      <c r="E8" s="1" t="s">
        <v>17</v>
      </c>
      <c r="F8" s="1" t="s">
        <v>15</v>
      </c>
      <c r="G8" s="1" t="s">
        <v>16</v>
      </c>
      <c r="H8" s="1" t="s">
        <v>15</v>
      </c>
      <c r="I8" s="1" t="s">
        <v>18</v>
      </c>
      <c r="J8" s="1" t="s">
        <v>18</v>
      </c>
      <c r="K8" s="1" t="s">
        <v>19</v>
      </c>
      <c r="L8" s="1" t="s">
        <v>24</v>
      </c>
    </row>
    <row r="9" spans="2:12" x14ac:dyDescent="0.25">
      <c r="B9" s="1" t="s">
        <v>21</v>
      </c>
      <c r="C9" s="1" t="s">
        <v>27</v>
      </c>
      <c r="D9" s="1" t="s">
        <v>23</v>
      </c>
      <c r="E9" s="1" t="s">
        <v>17</v>
      </c>
      <c r="F9" s="1" t="s">
        <v>15</v>
      </c>
      <c r="G9" s="1" t="s">
        <v>16</v>
      </c>
      <c r="H9" s="1" t="s">
        <v>15</v>
      </c>
      <c r="I9" s="1" t="s">
        <v>18</v>
      </c>
      <c r="J9" s="1" t="s">
        <v>18</v>
      </c>
      <c r="K9" s="1" t="s">
        <v>19</v>
      </c>
      <c r="L9" s="1" t="s">
        <v>24</v>
      </c>
    </row>
    <row r="10" spans="2:12" x14ac:dyDescent="0.25">
      <c r="B10" s="1" t="s">
        <v>21</v>
      </c>
      <c r="C10" s="1" t="s">
        <v>27</v>
      </c>
      <c r="D10" s="1" t="s">
        <v>36</v>
      </c>
      <c r="E10" s="1" t="s">
        <v>17</v>
      </c>
      <c r="F10" s="1" t="s">
        <v>15</v>
      </c>
      <c r="G10" s="1" t="s">
        <v>16</v>
      </c>
      <c r="H10" s="1" t="s">
        <v>15</v>
      </c>
      <c r="I10" s="1" t="s">
        <v>18</v>
      </c>
      <c r="J10" s="1" t="s">
        <v>18</v>
      </c>
      <c r="K10" s="1" t="s">
        <v>25</v>
      </c>
      <c r="L10" s="1" t="s">
        <v>24</v>
      </c>
    </row>
    <row r="11" spans="2:12" x14ac:dyDescent="0.25">
      <c r="B11" s="1" t="s">
        <v>21</v>
      </c>
      <c r="C11" s="1" t="s">
        <v>27</v>
      </c>
      <c r="D11" s="1" t="s">
        <v>36</v>
      </c>
      <c r="E11" s="1" t="s">
        <v>17</v>
      </c>
      <c r="F11" s="1" t="s">
        <v>15</v>
      </c>
      <c r="G11" s="1" t="s">
        <v>16</v>
      </c>
      <c r="H11" s="1" t="s">
        <v>15</v>
      </c>
      <c r="I11" s="1" t="s">
        <v>18</v>
      </c>
      <c r="J11" s="1" t="s">
        <v>18</v>
      </c>
      <c r="K11" s="1" t="s">
        <v>19</v>
      </c>
      <c r="L11" s="1" t="s">
        <v>24</v>
      </c>
    </row>
    <row r="12" spans="2:12" x14ac:dyDescent="0.25">
      <c r="B12" s="1" t="s">
        <v>21</v>
      </c>
      <c r="C12" s="1" t="s">
        <v>27</v>
      </c>
      <c r="D12" s="1" t="s">
        <v>36</v>
      </c>
      <c r="E12" s="1" t="s">
        <v>17</v>
      </c>
      <c r="F12" s="1" t="s">
        <v>15</v>
      </c>
      <c r="G12" s="1" t="s">
        <v>16</v>
      </c>
      <c r="H12" s="1" t="s">
        <v>15</v>
      </c>
      <c r="I12" s="1" t="s">
        <v>18</v>
      </c>
      <c r="J12" s="1" t="s">
        <v>18</v>
      </c>
      <c r="K12" s="1" t="s">
        <v>19</v>
      </c>
      <c r="L12" s="1" t="s">
        <v>24</v>
      </c>
    </row>
    <row r="13" spans="2:12" x14ac:dyDescent="0.25">
      <c r="B13" s="1" t="s">
        <v>21</v>
      </c>
      <c r="C13" s="1" t="s">
        <v>27</v>
      </c>
      <c r="D13" s="1" t="s">
        <v>36</v>
      </c>
      <c r="E13" s="1" t="s">
        <v>17</v>
      </c>
      <c r="F13" s="1" t="s">
        <v>15</v>
      </c>
      <c r="G13" s="1" t="s">
        <v>16</v>
      </c>
      <c r="H13" s="1" t="s">
        <v>15</v>
      </c>
      <c r="I13" s="1" t="s">
        <v>18</v>
      </c>
      <c r="J13" s="1" t="s">
        <v>18</v>
      </c>
      <c r="K13" s="1" t="s">
        <v>19</v>
      </c>
      <c r="L13" s="1" t="s">
        <v>24</v>
      </c>
    </row>
    <row r="14" spans="2:12" x14ac:dyDescent="0.25">
      <c r="B14" s="1" t="s">
        <v>21</v>
      </c>
      <c r="C14" s="1" t="s">
        <v>27</v>
      </c>
      <c r="D14" s="1" t="s">
        <v>36</v>
      </c>
      <c r="E14" s="1" t="s">
        <v>17</v>
      </c>
      <c r="F14" s="1" t="s">
        <v>15</v>
      </c>
      <c r="G14" s="1" t="s">
        <v>16</v>
      </c>
      <c r="H14" s="1" t="s">
        <v>15</v>
      </c>
      <c r="I14" s="1" t="s">
        <v>18</v>
      </c>
      <c r="J14" s="1" t="s">
        <v>18</v>
      </c>
      <c r="K14" s="1" t="s">
        <v>19</v>
      </c>
      <c r="L14" s="1" t="s">
        <v>24</v>
      </c>
    </row>
    <row r="15" spans="2:12" x14ac:dyDescent="0.25">
      <c r="B15" s="1" t="s">
        <v>21</v>
      </c>
      <c r="C15" s="1" t="s">
        <v>27</v>
      </c>
      <c r="D15" s="1" t="s">
        <v>36</v>
      </c>
      <c r="E15" s="1" t="s">
        <v>17</v>
      </c>
      <c r="F15" s="1" t="s">
        <v>15</v>
      </c>
      <c r="G15" s="1" t="s">
        <v>16</v>
      </c>
      <c r="H15" s="1" t="s">
        <v>15</v>
      </c>
      <c r="I15" s="1" t="s">
        <v>18</v>
      </c>
      <c r="J15" s="1" t="s">
        <v>18</v>
      </c>
      <c r="K15" s="1" t="s">
        <v>19</v>
      </c>
      <c r="L15" s="1" t="s">
        <v>20</v>
      </c>
    </row>
    <row r="16" spans="2:12" x14ac:dyDescent="0.25">
      <c r="B16" s="1" t="s">
        <v>21</v>
      </c>
      <c r="C16" s="1" t="s">
        <v>27</v>
      </c>
      <c r="D16" s="1" t="s">
        <v>36</v>
      </c>
      <c r="E16" s="1" t="s">
        <v>17</v>
      </c>
      <c r="F16" s="1" t="s">
        <v>15</v>
      </c>
      <c r="G16" s="1" t="s">
        <v>16</v>
      </c>
      <c r="H16" s="1" t="s">
        <v>15</v>
      </c>
      <c r="I16" s="1" t="s">
        <v>18</v>
      </c>
      <c r="J16" s="1" t="s">
        <v>18</v>
      </c>
      <c r="K16" s="1" t="s">
        <v>19</v>
      </c>
      <c r="L16" s="1" t="s">
        <v>24</v>
      </c>
    </row>
    <row r="17" spans="2:12" x14ac:dyDescent="0.25">
      <c r="B17" s="1" t="s">
        <v>21</v>
      </c>
      <c r="C17" s="1" t="s">
        <v>12</v>
      </c>
      <c r="D17" s="1" t="s">
        <v>36</v>
      </c>
      <c r="E17" s="1" t="s">
        <v>17</v>
      </c>
      <c r="F17" s="1" t="s">
        <v>15</v>
      </c>
      <c r="G17" s="1" t="s">
        <v>16</v>
      </c>
      <c r="H17" s="1" t="s">
        <v>15</v>
      </c>
      <c r="I17" s="1" t="s">
        <v>18</v>
      </c>
      <c r="J17" s="1" t="s">
        <v>18</v>
      </c>
      <c r="K17" s="1" t="s">
        <v>19</v>
      </c>
      <c r="L17" s="1" t="s">
        <v>20</v>
      </c>
    </row>
    <row r="18" spans="2:12" x14ac:dyDescent="0.25">
      <c r="B18" s="1" t="s">
        <v>21</v>
      </c>
      <c r="C18" s="1" t="s">
        <v>12</v>
      </c>
      <c r="D18" s="1" t="s">
        <v>23</v>
      </c>
      <c r="E18" s="1" t="s">
        <v>17</v>
      </c>
      <c r="F18" s="1" t="s">
        <v>15</v>
      </c>
      <c r="G18" s="1" t="s">
        <v>16</v>
      </c>
      <c r="H18" s="1" t="s">
        <v>15</v>
      </c>
      <c r="I18" s="1" t="s">
        <v>18</v>
      </c>
      <c r="J18" s="1" t="s">
        <v>18</v>
      </c>
      <c r="K18" s="1" t="s">
        <v>19</v>
      </c>
      <c r="L18" s="1" t="s">
        <v>20</v>
      </c>
    </row>
    <row r="19" spans="2:12" x14ac:dyDescent="0.25">
      <c r="B19" s="1" t="s">
        <v>21</v>
      </c>
      <c r="C19" s="1" t="s">
        <v>27</v>
      </c>
      <c r="D19" s="1" t="s">
        <v>36</v>
      </c>
      <c r="E19" s="1" t="s">
        <v>17</v>
      </c>
      <c r="F19" s="1" t="s">
        <v>15</v>
      </c>
      <c r="G19" s="1" t="s">
        <v>16</v>
      </c>
      <c r="H19" s="1" t="s">
        <v>15</v>
      </c>
      <c r="I19" s="1" t="s">
        <v>18</v>
      </c>
      <c r="J19" s="1" t="s">
        <v>18</v>
      </c>
      <c r="K19" s="1" t="s">
        <v>25</v>
      </c>
      <c r="L19" s="1" t="s">
        <v>24</v>
      </c>
    </row>
    <row r="20" spans="2:12" x14ac:dyDescent="0.25">
      <c r="B20" s="1" t="s">
        <v>21</v>
      </c>
      <c r="C20" s="1" t="s">
        <v>27</v>
      </c>
      <c r="D20" s="1" t="s">
        <v>36</v>
      </c>
      <c r="E20" s="1" t="s">
        <v>17</v>
      </c>
      <c r="F20" s="1" t="s">
        <v>15</v>
      </c>
      <c r="G20" s="1" t="s">
        <v>16</v>
      </c>
      <c r="H20" s="1" t="s">
        <v>15</v>
      </c>
      <c r="I20" s="1" t="s">
        <v>18</v>
      </c>
      <c r="J20" s="1" t="s">
        <v>18</v>
      </c>
      <c r="K20" s="1" t="s">
        <v>31</v>
      </c>
      <c r="L20" s="1" t="s">
        <v>20</v>
      </c>
    </row>
    <row r="21" spans="2:12" x14ac:dyDescent="0.25">
      <c r="B21" s="1" t="s">
        <v>21</v>
      </c>
      <c r="C21" s="1" t="s">
        <v>27</v>
      </c>
      <c r="D21" s="1" t="s">
        <v>23</v>
      </c>
      <c r="E21" s="1" t="s">
        <v>17</v>
      </c>
      <c r="F21" s="1" t="s">
        <v>15</v>
      </c>
      <c r="G21" s="1" t="s">
        <v>16</v>
      </c>
      <c r="H21" s="1" t="s">
        <v>15</v>
      </c>
      <c r="I21" s="1" t="s">
        <v>18</v>
      </c>
      <c r="J21" s="1" t="s">
        <v>18</v>
      </c>
      <c r="K21" s="1" t="s">
        <v>31</v>
      </c>
      <c r="L21" s="1" t="s">
        <v>20</v>
      </c>
    </row>
    <row r="22" spans="2:12" x14ac:dyDescent="0.25">
      <c r="B22" s="1" t="s">
        <v>21</v>
      </c>
      <c r="C22" s="1" t="s">
        <v>27</v>
      </c>
      <c r="D22" s="1" t="s">
        <v>23</v>
      </c>
      <c r="E22" s="1" t="s">
        <v>17</v>
      </c>
      <c r="F22" s="1" t="s">
        <v>15</v>
      </c>
      <c r="G22" s="1" t="s">
        <v>16</v>
      </c>
      <c r="H22" s="1" t="s">
        <v>15</v>
      </c>
      <c r="I22" s="1" t="s">
        <v>18</v>
      </c>
      <c r="J22" s="1" t="s">
        <v>18</v>
      </c>
      <c r="K22" s="1" t="s">
        <v>31</v>
      </c>
      <c r="L22" s="1" t="s">
        <v>20</v>
      </c>
    </row>
    <row r="23" spans="2:12" x14ac:dyDescent="0.25">
      <c r="B23" s="1" t="s">
        <v>21</v>
      </c>
      <c r="C23" s="1" t="s">
        <v>27</v>
      </c>
      <c r="D23" s="1" t="s">
        <v>36</v>
      </c>
      <c r="E23" s="1" t="s">
        <v>17</v>
      </c>
      <c r="F23" s="1" t="s">
        <v>15</v>
      </c>
      <c r="G23" s="1" t="s">
        <v>16</v>
      </c>
      <c r="H23" s="1" t="s">
        <v>15</v>
      </c>
      <c r="I23" s="1" t="s">
        <v>18</v>
      </c>
      <c r="J23" s="1" t="s">
        <v>18</v>
      </c>
      <c r="K23" s="1" t="s">
        <v>31</v>
      </c>
      <c r="L23" s="1" t="s">
        <v>24</v>
      </c>
    </row>
    <row r="24" spans="2:12" x14ac:dyDescent="0.25">
      <c r="B24" s="1" t="s">
        <v>21</v>
      </c>
      <c r="C24" s="1" t="s">
        <v>27</v>
      </c>
      <c r="D24" s="1" t="s">
        <v>36</v>
      </c>
      <c r="E24" s="1" t="s">
        <v>17</v>
      </c>
      <c r="F24" s="1" t="s">
        <v>15</v>
      </c>
      <c r="G24" s="1" t="s">
        <v>16</v>
      </c>
      <c r="H24" s="1" t="s">
        <v>15</v>
      </c>
      <c r="I24" s="1" t="s">
        <v>18</v>
      </c>
      <c r="J24" s="1" t="s">
        <v>18</v>
      </c>
      <c r="K24" s="1" t="s">
        <v>31</v>
      </c>
      <c r="L24" s="1" t="s">
        <v>24</v>
      </c>
    </row>
    <row r="25" spans="2:12" x14ac:dyDescent="0.25">
      <c r="B25" s="1" t="s">
        <v>21</v>
      </c>
      <c r="C25" s="1" t="s">
        <v>27</v>
      </c>
      <c r="D25" s="1" t="s">
        <v>23</v>
      </c>
      <c r="E25" s="1" t="s">
        <v>17</v>
      </c>
      <c r="F25" s="1" t="s">
        <v>15</v>
      </c>
      <c r="G25" s="1" t="s">
        <v>16</v>
      </c>
      <c r="H25" s="1" t="s">
        <v>15</v>
      </c>
      <c r="I25" s="1" t="s">
        <v>18</v>
      </c>
      <c r="J25" s="1" t="s">
        <v>18</v>
      </c>
      <c r="K25" s="1" t="s">
        <v>25</v>
      </c>
      <c r="L25" s="1" t="s">
        <v>20</v>
      </c>
    </row>
    <row r="26" spans="2:12" x14ac:dyDescent="0.25">
      <c r="B26" s="1" t="s">
        <v>21</v>
      </c>
      <c r="C26" s="1" t="s">
        <v>27</v>
      </c>
      <c r="D26" s="1" t="s">
        <v>36</v>
      </c>
      <c r="E26" s="1" t="s">
        <v>17</v>
      </c>
      <c r="F26" s="1" t="s">
        <v>15</v>
      </c>
      <c r="G26" s="1" t="s">
        <v>16</v>
      </c>
      <c r="H26" s="1" t="s">
        <v>15</v>
      </c>
      <c r="I26" s="1" t="s">
        <v>18</v>
      </c>
      <c r="J26" s="1" t="s">
        <v>18</v>
      </c>
      <c r="K26" s="1" t="s">
        <v>31</v>
      </c>
      <c r="L26" s="1" t="s">
        <v>20</v>
      </c>
    </row>
    <row r="27" spans="2:12" x14ac:dyDescent="0.25">
      <c r="B27" s="1" t="s">
        <v>21</v>
      </c>
      <c r="C27" s="1" t="s">
        <v>27</v>
      </c>
      <c r="D27" s="1" t="s">
        <v>23</v>
      </c>
      <c r="E27" s="1" t="s">
        <v>17</v>
      </c>
      <c r="F27" s="1" t="s">
        <v>15</v>
      </c>
      <c r="G27" s="1" t="s">
        <v>16</v>
      </c>
      <c r="H27" s="1" t="s">
        <v>15</v>
      </c>
      <c r="I27" s="1" t="s">
        <v>18</v>
      </c>
      <c r="J27" s="1" t="s">
        <v>18</v>
      </c>
      <c r="K27" s="1" t="s">
        <v>31</v>
      </c>
      <c r="L27" s="1" t="s">
        <v>24</v>
      </c>
    </row>
    <row r="28" spans="2:12" x14ac:dyDescent="0.25">
      <c r="B28" s="1" t="s">
        <v>21</v>
      </c>
      <c r="C28" s="1" t="s">
        <v>27</v>
      </c>
      <c r="D28" s="1" t="s">
        <v>36</v>
      </c>
      <c r="E28" s="1" t="s">
        <v>17</v>
      </c>
      <c r="F28" s="1" t="s">
        <v>15</v>
      </c>
      <c r="G28" s="1" t="s">
        <v>16</v>
      </c>
      <c r="H28" s="1" t="s">
        <v>15</v>
      </c>
      <c r="I28" s="1" t="s">
        <v>18</v>
      </c>
      <c r="J28" s="1" t="s">
        <v>18</v>
      </c>
      <c r="K28" s="1" t="s">
        <v>31</v>
      </c>
      <c r="L28" s="1" t="s">
        <v>20</v>
      </c>
    </row>
    <row r="29" spans="2:12" x14ac:dyDescent="0.25">
      <c r="B29" s="1" t="s">
        <v>21</v>
      </c>
      <c r="C29" s="1" t="s">
        <v>27</v>
      </c>
      <c r="D29" s="1" t="s">
        <v>32</v>
      </c>
      <c r="E29" s="1" t="s">
        <v>17</v>
      </c>
      <c r="F29" s="1" t="s">
        <v>15</v>
      </c>
      <c r="G29" s="1" t="s">
        <v>16</v>
      </c>
      <c r="H29" s="1" t="s">
        <v>15</v>
      </c>
      <c r="I29" s="1" t="s">
        <v>18</v>
      </c>
      <c r="J29" s="1" t="s">
        <v>18</v>
      </c>
      <c r="K29" s="1" t="s">
        <v>34</v>
      </c>
      <c r="L29" s="1" t="s">
        <v>24</v>
      </c>
    </row>
    <row r="30" spans="2:12" x14ac:dyDescent="0.25">
      <c r="B30" s="1" t="s">
        <v>21</v>
      </c>
      <c r="C30" s="1" t="s">
        <v>27</v>
      </c>
      <c r="D30" s="1" t="s">
        <v>23</v>
      </c>
      <c r="E30" s="1" t="s">
        <v>17</v>
      </c>
      <c r="F30" s="1" t="s">
        <v>15</v>
      </c>
      <c r="G30" s="1" t="s">
        <v>16</v>
      </c>
      <c r="H30" s="1" t="s">
        <v>15</v>
      </c>
      <c r="I30" s="1" t="s">
        <v>18</v>
      </c>
      <c r="J30" s="1" t="s">
        <v>18</v>
      </c>
      <c r="K30" s="1" t="s">
        <v>31</v>
      </c>
      <c r="L30" s="1" t="s">
        <v>20</v>
      </c>
    </row>
    <row r="31" spans="2:12" x14ac:dyDescent="0.25">
      <c r="B31" s="1" t="s">
        <v>21</v>
      </c>
      <c r="C31" s="1" t="s">
        <v>27</v>
      </c>
      <c r="D31" s="1" t="s">
        <v>23</v>
      </c>
      <c r="E31" s="1" t="s">
        <v>17</v>
      </c>
      <c r="F31" s="1" t="s">
        <v>15</v>
      </c>
      <c r="G31" s="1" t="s">
        <v>16</v>
      </c>
      <c r="H31" s="1" t="s">
        <v>15</v>
      </c>
      <c r="I31" s="1" t="s">
        <v>18</v>
      </c>
      <c r="J31" s="1" t="s">
        <v>18</v>
      </c>
      <c r="K31" s="1" t="s">
        <v>25</v>
      </c>
      <c r="L31" s="1" t="s">
        <v>24</v>
      </c>
    </row>
    <row r="32" spans="2:12" x14ac:dyDescent="0.25">
      <c r="B32" s="1" t="s">
        <v>21</v>
      </c>
      <c r="C32" s="1" t="s">
        <v>27</v>
      </c>
      <c r="D32" s="1" t="s">
        <v>36</v>
      </c>
      <c r="E32" s="1" t="s">
        <v>17</v>
      </c>
      <c r="F32" s="1" t="s">
        <v>15</v>
      </c>
      <c r="G32" s="1" t="s">
        <v>16</v>
      </c>
      <c r="H32" s="1" t="s">
        <v>15</v>
      </c>
      <c r="I32" s="1" t="s">
        <v>18</v>
      </c>
      <c r="J32" s="1" t="s">
        <v>18</v>
      </c>
      <c r="K32" s="1" t="s">
        <v>31</v>
      </c>
      <c r="L32" s="1" t="s">
        <v>24</v>
      </c>
    </row>
    <row r="33" spans="2:12" x14ac:dyDescent="0.25">
      <c r="B33" s="1" t="s">
        <v>21</v>
      </c>
      <c r="C33" s="1" t="s">
        <v>27</v>
      </c>
      <c r="D33" s="1" t="s">
        <v>36</v>
      </c>
      <c r="E33" s="1" t="s">
        <v>17</v>
      </c>
      <c r="F33" s="1" t="s">
        <v>15</v>
      </c>
      <c r="G33" s="1" t="s">
        <v>16</v>
      </c>
      <c r="H33" s="1" t="s">
        <v>15</v>
      </c>
      <c r="I33" s="1" t="s">
        <v>18</v>
      </c>
      <c r="J33" s="1" t="s">
        <v>18</v>
      </c>
      <c r="K33" s="1" t="s">
        <v>25</v>
      </c>
      <c r="L33" s="1" t="s">
        <v>24</v>
      </c>
    </row>
    <row r="34" spans="2:12" x14ac:dyDescent="0.25">
      <c r="B34" s="1" t="s">
        <v>21</v>
      </c>
      <c r="C34" s="1" t="s">
        <v>27</v>
      </c>
      <c r="D34" s="1" t="s">
        <v>23</v>
      </c>
      <c r="E34" s="1" t="s">
        <v>17</v>
      </c>
      <c r="F34" s="1" t="s">
        <v>15</v>
      </c>
      <c r="G34" s="1" t="s">
        <v>16</v>
      </c>
      <c r="H34" s="1" t="s">
        <v>15</v>
      </c>
      <c r="I34" s="1" t="s">
        <v>18</v>
      </c>
      <c r="J34" s="1" t="s">
        <v>18</v>
      </c>
      <c r="K34" s="1" t="s">
        <v>25</v>
      </c>
      <c r="L34" s="1" t="s">
        <v>24</v>
      </c>
    </row>
    <row r="35" spans="2:12" x14ac:dyDescent="0.25">
      <c r="B35" s="1" t="s">
        <v>21</v>
      </c>
      <c r="C35" s="1" t="s">
        <v>27</v>
      </c>
      <c r="D35" s="1" t="s">
        <v>23</v>
      </c>
      <c r="E35" s="1" t="s">
        <v>17</v>
      </c>
      <c r="F35" s="1" t="s">
        <v>15</v>
      </c>
      <c r="G35" s="1" t="s">
        <v>16</v>
      </c>
      <c r="H35" s="1" t="s">
        <v>15</v>
      </c>
      <c r="I35" s="1" t="s">
        <v>18</v>
      </c>
      <c r="J35" s="1" t="s">
        <v>18</v>
      </c>
      <c r="K35" s="1" t="s">
        <v>25</v>
      </c>
      <c r="L35" s="1" t="s">
        <v>20</v>
      </c>
    </row>
    <row r="36" spans="2:12" x14ac:dyDescent="0.25">
      <c r="B36" s="1" t="s">
        <v>21</v>
      </c>
      <c r="C36" s="1" t="s">
        <v>12</v>
      </c>
      <c r="D36" s="1" t="s">
        <v>23</v>
      </c>
      <c r="E36" s="1" t="s">
        <v>17</v>
      </c>
      <c r="F36" s="1" t="s">
        <v>15</v>
      </c>
      <c r="G36" s="1" t="s">
        <v>16</v>
      </c>
      <c r="H36" s="1" t="s">
        <v>15</v>
      </c>
      <c r="I36" s="1" t="s">
        <v>18</v>
      </c>
      <c r="J36" s="1" t="s">
        <v>18</v>
      </c>
      <c r="K36" s="1" t="s">
        <v>25</v>
      </c>
      <c r="L36" s="1" t="s">
        <v>24</v>
      </c>
    </row>
    <row r="37" spans="2:12" x14ac:dyDescent="0.25">
      <c r="B37" s="1" t="s">
        <v>21</v>
      </c>
      <c r="C37" s="1" t="s">
        <v>27</v>
      </c>
      <c r="D37" s="1" t="s">
        <v>36</v>
      </c>
      <c r="E37" s="1" t="s">
        <v>17</v>
      </c>
      <c r="F37" s="1" t="s">
        <v>15</v>
      </c>
      <c r="G37" s="1" t="s">
        <v>16</v>
      </c>
      <c r="H37" s="1" t="s">
        <v>15</v>
      </c>
      <c r="I37" s="1" t="s">
        <v>18</v>
      </c>
      <c r="J37" s="1" t="s">
        <v>18</v>
      </c>
      <c r="K37" s="1" t="s">
        <v>31</v>
      </c>
      <c r="L37" s="1" t="s">
        <v>24</v>
      </c>
    </row>
    <row r="38" spans="2:12" x14ac:dyDescent="0.25">
      <c r="B38" s="1" t="s">
        <v>21</v>
      </c>
      <c r="C38" s="1" t="s">
        <v>27</v>
      </c>
      <c r="D38" s="1" t="s">
        <v>36</v>
      </c>
      <c r="E38" s="1" t="s">
        <v>17</v>
      </c>
      <c r="F38" s="1" t="s">
        <v>15</v>
      </c>
      <c r="G38" s="1" t="s">
        <v>16</v>
      </c>
      <c r="H38" s="1" t="s">
        <v>15</v>
      </c>
      <c r="I38" s="1" t="s">
        <v>18</v>
      </c>
      <c r="J38" s="1" t="s">
        <v>18</v>
      </c>
      <c r="K38" s="1" t="s">
        <v>31</v>
      </c>
      <c r="L38" s="1" t="s">
        <v>20</v>
      </c>
    </row>
    <row r="39" spans="2:12" x14ac:dyDescent="0.25">
      <c r="B39" s="1" t="s">
        <v>21</v>
      </c>
      <c r="C39" s="1" t="s">
        <v>12</v>
      </c>
      <c r="D39" s="1" t="s">
        <v>23</v>
      </c>
      <c r="E39" s="1" t="s">
        <v>17</v>
      </c>
      <c r="F39" s="1" t="s">
        <v>15</v>
      </c>
      <c r="G39" s="1" t="s">
        <v>16</v>
      </c>
      <c r="H39" s="1" t="s">
        <v>15</v>
      </c>
      <c r="I39" s="1" t="s">
        <v>18</v>
      </c>
      <c r="J39" s="1" t="s">
        <v>18</v>
      </c>
      <c r="K39" s="1" t="s">
        <v>31</v>
      </c>
      <c r="L39" s="1" t="s">
        <v>20</v>
      </c>
    </row>
    <row r="40" spans="2:12" x14ac:dyDescent="0.25">
      <c r="B40" s="1" t="s">
        <v>21</v>
      </c>
      <c r="C40" s="1" t="s">
        <v>27</v>
      </c>
      <c r="D40" s="1" t="s">
        <v>23</v>
      </c>
      <c r="E40" s="1" t="s">
        <v>17</v>
      </c>
      <c r="F40" s="1" t="s">
        <v>15</v>
      </c>
      <c r="G40" s="1" t="s">
        <v>16</v>
      </c>
      <c r="H40" s="1" t="s">
        <v>15</v>
      </c>
      <c r="I40" s="1" t="s">
        <v>18</v>
      </c>
      <c r="J40" s="1" t="s">
        <v>18</v>
      </c>
      <c r="K40" s="1" t="s">
        <v>31</v>
      </c>
      <c r="L40" s="1" t="s">
        <v>20</v>
      </c>
    </row>
    <row r="41" spans="2:12" x14ac:dyDescent="0.25">
      <c r="B41" s="1" t="s">
        <v>21</v>
      </c>
      <c r="C41" s="1" t="s">
        <v>27</v>
      </c>
      <c r="D41" s="1" t="s">
        <v>36</v>
      </c>
      <c r="E41" s="1" t="s">
        <v>17</v>
      </c>
      <c r="F41" s="1" t="s">
        <v>15</v>
      </c>
      <c r="G41" s="1" t="s">
        <v>16</v>
      </c>
      <c r="H41" s="1" t="s">
        <v>15</v>
      </c>
      <c r="I41" s="1" t="s">
        <v>18</v>
      </c>
      <c r="J41" s="1" t="s">
        <v>18</v>
      </c>
      <c r="K41" s="1" t="s">
        <v>25</v>
      </c>
      <c r="L41" s="1" t="s">
        <v>20</v>
      </c>
    </row>
    <row r="42" spans="2:12" x14ac:dyDescent="0.25">
      <c r="B42" s="1" t="s">
        <v>21</v>
      </c>
      <c r="C42" s="1" t="s">
        <v>27</v>
      </c>
      <c r="D42" s="1" t="s">
        <v>23</v>
      </c>
      <c r="E42" s="1" t="s">
        <v>17</v>
      </c>
      <c r="F42" s="1" t="s">
        <v>15</v>
      </c>
      <c r="G42" s="1" t="s">
        <v>16</v>
      </c>
      <c r="H42" s="1" t="s">
        <v>15</v>
      </c>
      <c r="I42" s="1" t="s">
        <v>18</v>
      </c>
      <c r="J42" s="1" t="s">
        <v>18</v>
      </c>
      <c r="K42" s="1" t="s">
        <v>31</v>
      </c>
      <c r="L42" s="1" t="s">
        <v>20</v>
      </c>
    </row>
    <row r="43" spans="2:12" x14ac:dyDescent="0.25">
      <c r="B43" s="1" t="s">
        <v>21</v>
      </c>
      <c r="C43" s="1" t="s">
        <v>27</v>
      </c>
      <c r="D43" s="1" t="s">
        <v>23</v>
      </c>
      <c r="E43" s="1" t="s">
        <v>17</v>
      </c>
      <c r="F43" s="1" t="s">
        <v>15</v>
      </c>
      <c r="G43" s="1" t="s">
        <v>18</v>
      </c>
      <c r="H43" s="1" t="s">
        <v>15</v>
      </c>
      <c r="I43" s="1" t="s">
        <v>18</v>
      </c>
      <c r="J43" s="1" t="s">
        <v>18</v>
      </c>
      <c r="K43" s="1" t="s">
        <v>31</v>
      </c>
      <c r="L43" s="1" t="s">
        <v>20</v>
      </c>
    </row>
    <row r="44" spans="2:12" x14ac:dyDescent="0.25">
      <c r="B44" s="1" t="s">
        <v>21</v>
      </c>
      <c r="C44" s="1" t="s">
        <v>27</v>
      </c>
      <c r="D44" s="1" t="s">
        <v>13</v>
      </c>
      <c r="E44" s="1" t="s">
        <v>28</v>
      </c>
      <c r="F44" s="1" t="s">
        <v>15</v>
      </c>
      <c r="G44" s="1" t="s">
        <v>16</v>
      </c>
      <c r="H44" s="1" t="s">
        <v>15</v>
      </c>
      <c r="I44" s="1" t="s">
        <v>18</v>
      </c>
      <c r="J44" s="1" t="s">
        <v>18</v>
      </c>
      <c r="K44" s="1" t="s">
        <v>31</v>
      </c>
      <c r="L44" s="1" t="s">
        <v>20</v>
      </c>
    </row>
    <row r="45" spans="2:12" x14ac:dyDescent="0.25">
      <c r="B45" s="1" t="s">
        <v>21</v>
      </c>
      <c r="C45" s="1" t="s">
        <v>27</v>
      </c>
      <c r="D45" s="1" t="s">
        <v>36</v>
      </c>
      <c r="E45" s="1" t="s">
        <v>17</v>
      </c>
      <c r="F45" s="1" t="s">
        <v>15</v>
      </c>
      <c r="G45" s="1" t="s">
        <v>16</v>
      </c>
      <c r="H45" s="1" t="s">
        <v>15</v>
      </c>
      <c r="I45" s="1" t="s">
        <v>18</v>
      </c>
      <c r="J45" s="1" t="s">
        <v>18</v>
      </c>
      <c r="K45" s="1" t="s">
        <v>31</v>
      </c>
      <c r="L45" s="1" t="s">
        <v>20</v>
      </c>
    </row>
    <row r="46" spans="2:12" x14ac:dyDescent="0.25">
      <c r="B46" s="1" t="s">
        <v>21</v>
      </c>
      <c r="C46" s="1" t="s">
        <v>27</v>
      </c>
      <c r="D46" s="1" t="s">
        <v>23</v>
      </c>
      <c r="E46" s="1" t="s">
        <v>17</v>
      </c>
      <c r="F46" s="1" t="s">
        <v>15</v>
      </c>
      <c r="G46" s="1" t="s">
        <v>16</v>
      </c>
      <c r="H46" s="1" t="s">
        <v>15</v>
      </c>
      <c r="I46" s="1" t="s">
        <v>18</v>
      </c>
      <c r="J46" s="1" t="s">
        <v>18</v>
      </c>
      <c r="K46" s="1" t="s">
        <v>31</v>
      </c>
      <c r="L46" s="1" t="s">
        <v>24</v>
      </c>
    </row>
    <row r="47" spans="2:12" x14ac:dyDescent="0.25">
      <c r="B47" s="1" t="s">
        <v>21</v>
      </c>
      <c r="C47" s="1" t="s">
        <v>27</v>
      </c>
      <c r="D47" s="1" t="s">
        <v>23</v>
      </c>
      <c r="E47" s="1" t="s">
        <v>17</v>
      </c>
      <c r="F47" s="1" t="s">
        <v>15</v>
      </c>
      <c r="G47" s="1" t="s">
        <v>16</v>
      </c>
      <c r="H47" s="1" t="s">
        <v>15</v>
      </c>
      <c r="I47" s="1" t="s">
        <v>18</v>
      </c>
      <c r="J47" s="1" t="s">
        <v>18</v>
      </c>
      <c r="K47" s="1" t="s">
        <v>31</v>
      </c>
      <c r="L47" s="1" t="s">
        <v>20</v>
      </c>
    </row>
    <row r="48" spans="2:12" x14ac:dyDescent="0.25">
      <c r="B48" s="1" t="s">
        <v>21</v>
      </c>
      <c r="C48" s="1" t="s">
        <v>12</v>
      </c>
      <c r="D48" s="1" t="s">
        <v>23</v>
      </c>
      <c r="E48" s="1" t="s">
        <v>17</v>
      </c>
      <c r="F48" s="1" t="s">
        <v>15</v>
      </c>
      <c r="G48" s="1" t="s">
        <v>16</v>
      </c>
      <c r="H48" s="1" t="s">
        <v>15</v>
      </c>
      <c r="I48" s="1" t="s">
        <v>18</v>
      </c>
      <c r="J48" s="1" t="s">
        <v>18</v>
      </c>
      <c r="K48" s="1" t="s">
        <v>31</v>
      </c>
      <c r="L48" s="1" t="s">
        <v>20</v>
      </c>
    </row>
    <row r="49" spans="2:12" x14ac:dyDescent="0.25">
      <c r="B49" s="1" t="s">
        <v>21</v>
      </c>
      <c r="C49" s="1" t="s">
        <v>12</v>
      </c>
      <c r="D49" s="1" t="s">
        <v>23</v>
      </c>
      <c r="E49" s="1" t="s">
        <v>17</v>
      </c>
      <c r="F49" s="1" t="s">
        <v>15</v>
      </c>
      <c r="G49" s="1" t="s">
        <v>16</v>
      </c>
      <c r="H49" s="1" t="s">
        <v>15</v>
      </c>
      <c r="I49" s="1" t="s">
        <v>18</v>
      </c>
      <c r="J49" s="1" t="s">
        <v>18</v>
      </c>
      <c r="K49" s="1" t="s">
        <v>31</v>
      </c>
      <c r="L49" s="1" t="s">
        <v>20</v>
      </c>
    </row>
    <row r="50" spans="2:12" x14ac:dyDescent="0.25">
      <c r="B50" s="1" t="s">
        <v>21</v>
      </c>
      <c r="C50" s="1" t="s">
        <v>27</v>
      </c>
      <c r="D50" s="1" t="s">
        <v>36</v>
      </c>
      <c r="E50" s="1" t="s">
        <v>17</v>
      </c>
      <c r="F50" s="1" t="s">
        <v>15</v>
      </c>
      <c r="G50" s="1" t="s">
        <v>16</v>
      </c>
      <c r="H50" s="1" t="s">
        <v>15</v>
      </c>
      <c r="I50" s="1" t="s">
        <v>18</v>
      </c>
      <c r="J50" s="1" t="s">
        <v>18</v>
      </c>
      <c r="K50" s="1" t="s">
        <v>31</v>
      </c>
      <c r="L50" s="1" t="s">
        <v>20</v>
      </c>
    </row>
    <row r="51" spans="2:12" x14ac:dyDescent="0.25">
      <c r="B51" s="1" t="s">
        <v>21</v>
      </c>
      <c r="C51" s="1" t="s">
        <v>27</v>
      </c>
      <c r="D51" s="1" t="s">
        <v>23</v>
      </c>
      <c r="E51" s="1" t="s">
        <v>17</v>
      </c>
      <c r="F51" s="1" t="s">
        <v>15</v>
      </c>
      <c r="G51" s="1" t="s">
        <v>16</v>
      </c>
      <c r="H51" s="1" t="s">
        <v>15</v>
      </c>
      <c r="I51" s="1" t="s">
        <v>18</v>
      </c>
      <c r="J51" s="1" t="s">
        <v>18</v>
      </c>
      <c r="K51" s="1" t="s">
        <v>34</v>
      </c>
      <c r="L51" s="1" t="s">
        <v>20</v>
      </c>
    </row>
    <row r="52" spans="2:12" x14ac:dyDescent="0.25">
      <c r="B52" s="1" t="s">
        <v>21</v>
      </c>
      <c r="C52" s="1" t="s">
        <v>27</v>
      </c>
      <c r="D52" s="1" t="s">
        <v>23</v>
      </c>
      <c r="E52" s="1" t="s">
        <v>17</v>
      </c>
      <c r="F52" s="1" t="s">
        <v>15</v>
      </c>
      <c r="G52" s="1" t="s">
        <v>16</v>
      </c>
      <c r="H52" s="1" t="s">
        <v>15</v>
      </c>
      <c r="I52" s="1" t="s">
        <v>18</v>
      </c>
      <c r="J52" s="1" t="s">
        <v>18</v>
      </c>
      <c r="K52" s="1" t="s">
        <v>34</v>
      </c>
      <c r="L52" s="1" t="s">
        <v>20</v>
      </c>
    </row>
    <row r="53" spans="2:12" x14ac:dyDescent="0.25">
      <c r="B53" s="1" t="s">
        <v>21</v>
      </c>
      <c r="C53" s="1" t="s">
        <v>27</v>
      </c>
      <c r="D53" s="1" t="s">
        <v>36</v>
      </c>
      <c r="E53" s="1" t="s">
        <v>17</v>
      </c>
      <c r="F53" s="1" t="s">
        <v>15</v>
      </c>
      <c r="G53" s="1" t="s">
        <v>16</v>
      </c>
      <c r="H53" s="1" t="s">
        <v>15</v>
      </c>
      <c r="I53" s="1" t="s">
        <v>18</v>
      </c>
      <c r="J53" s="1" t="s">
        <v>18</v>
      </c>
      <c r="K53" s="1" t="s">
        <v>34</v>
      </c>
      <c r="L53" s="1" t="s">
        <v>20</v>
      </c>
    </row>
    <row r="54" spans="2:12" x14ac:dyDescent="0.25">
      <c r="B54" s="1" t="s">
        <v>21</v>
      </c>
      <c r="C54" s="1" t="s">
        <v>27</v>
      </c>
      <c r="D54" s="1" t="s">
        <v>23</v>
      </c>
      <c r="E54" s="1" t="s">
        <v>17</v>
      </c>
      <c r="F54" s="1" t="s">
        <v>15</v>
      </c>
      <c r="G54" s="1" t="s">
        <v>16</v>
      </c>
      <c r="H54" s="1" t="s">
        <v>15</v>
      </c>
      <c r="I54" s="1" t="s">
        <v>18</v>
      </c>
      <c r="J54" s="1" t="s">
        <v>18</v>
      </c>
      <c r="K54" s="1" t="s">
        <v>34</v>
      </c>
      <c r="L54" s="1" t="s">
        <v>20</v>
      </c>
    </row>
    <row r="55" spans="2:12" x14ac:dyDescent="0.25">
      <c r="B55" s="1" t="s">
        <v>21</v>
      </c>
      <c r="C55" s="1" t="s">
        <v>12</v>
      </c>
      <c r="D55" s="1" t="s">
        <v>23</v>
      </c>
      <c r="E55" s="1" t="s">
        <v>17</v>
      </c>
      <c r="F55" s="1" t="s">
        <v>15</v>
      </c>
      <c r="G55" s="1" t="s">
        <v>16</v>
      </c>
      <c r="H55" s="1" t="s">
        <v>15</v>
      </c>
      <c r="I55" s="1" t="s">
        <v>18</v>
      </c>
      <c r="J55" s="1" t="s">
        <v>18</v>
      </c>
      <c r="K55" s="1" t="s">
        <v>34</v>
      </c>
      <c r="L55" s="1" t="s">
        <v>20</v>
      </c>
    </row>
    <row r="56" spans="2:12" x14ac:dyDescent="0.25">
      <c r="B56" s="1" t="s">
        <v>21</v>
      </c>
      <c r="C56" s="1" t="s">
        <v>12</v>
      </c>
      <c r="D56" s="1" t="s">
        <v>36</v>
      </c>
      <c r="E56" s="1" t="s">
        <v>17</v>
      </c>
      <c r="F56" s="1" t="s">
        <v>15</v>
      </c>
      <c r="G56" s="1" t="s">
        <v>16</v>
      </c>
      <c r="H56" s="1" t="s">
        <v>15</v>
      </c>
      <c r="I56" s="1" t="s">
        <v>18</v>
      </c>
      <c r="J56" s="1" t="s">
        <v>18</v>
      </c>
      <c r="K56" s="1" t="s">
        <v>34</v>
      </c>
      <c r="L56" s="1" t="s">
        <v>24</v>
      </c>
    </row>
    <row r="57" spans="2:12" x14ac:dyDescent="0.25">
      <c r="B57" s="1" t="s">
        <v>21</v>
      </c>
      <c r="C57" s="1" t="s">
        <v>27</v>
      </c>
      <c r="D57" s="1" t="s">
        <v>23</v>
      </c>
      <c r="E57" s="1" t="s">
        <v>17</v>
      </c>
      <c r="F57" s="1" t="s">
        <v>15</v>
      </c>
      <c r="G57" s="1" t="s">
        <v>16</v>
      </c>
      <c r="H57" s="1" t="s">
        <v>15</v>
      </c>
      <c r="I57" s="1" t="s">
        <v>18</v>
      </c>
      <c r="J57" s="1" t="s">
        <v>18</v>
      </c>
      <c r="K57" s="1" t="s">
        <v>34</v>
      </c>
      <c r="L57" s="1" t="s">
        <v>20</v>
      </c>
    </row>
    <row r="58" spans="2:12" x14ac:dyDescent="0.25">
      <c r="B58" s="1" t="s">
        <v>21</v>
      </c>
      <c r="C58" s="1" t="s">
        <v>27</v>
      </c>
      <c r="D58" s="1" t="s">
        <v>36</v>
      </c>
      <c r="E58" s="1" t="s">
        <v>17</v>
      </c>
      <c r="F58" s="1" t="s">
        <v>15</v>
      </c>
      <c r="G58" s="1" t="s">
        <v>16</v>
      </c>
      <c r="H58" s="1" t="s">
        <v>15</v>
      </c>
      <c r="I58" s="1" t="s">
        <v>18</v>
      </c>
      <c r="J58" s="1" t="s">
        <v>18</v>
      </c>
      <c r="K58" s="1" t="s">
        <v>34</v>
      </c>
      <c r="L58" s="1" t="s">
        <v>20</v>
      </c>
    </row>
    <row r="59" spans="2:12" x14ac:dyDescent="0.25">
      <c r="B59" s="1" t="s">
        <v>21</v>
      </c>
      <c r="C59" s="1" t="s">
        <v>12</v>
      </c>
      <c r="D59" s="1" t="s">
        <v>36</v>
      </c>
      <c r="E59" s="1" t="s">
        <v>17</v>
      </c>
      <c r="F59" s="1" t="s">
        <v>15</v>
      </c>
      <c r="G59" s="1" t="s">
        <v>16</v>
      </c>
      <c r="H59" s="1" t="s">
        <v>15</v>
      </c>
      <c r="I59" s="1" t="s">
        <v>18</v>
      </c>
      <c r="J59" s="1" t="s">
        <v>18</v>
      </c>
      <c r="K59" s="1" t="s">
        <v>34</v>
      </c>
      <c r="L59" s="1" t="s">
        <v>20</v>
      </c>
    </row>
    <row r="60" spans="2:12" x14ac:dyDescent="0.25">
      <c r="B60" s="1" t="s">
        <v>21</v>
      </c>
      <c r="C60" s="1" t="s">
        <v>12</v>
      </c>
      <c r="D60" s="1" t="s">
        <v>23</v>
      </c>
      <c r="E60" s="1" t="s">
        <v>17</v>
      </c>
      <c r="F60" s="1" t="s">
        <v>15</v>
      </c>
      <c r="G60" s="1" t="s">
        <v>16</v>
      </c>
      <c r="H60" s="1" t="s">
        <v>15</v>
      </c>
      <c r="I60" s="1" t="s">
        <v>18</v>
      </c>
      <c r="J60" s="1" t="s">
        <v>18</v>
      </c>
      <c r="K60" s="1" t="s">
        <v>34</v>
      </c>
      <c r="L60" s="1" t="s">
        <v>20</v>
      </c>
    </row>
    <row r="61" spans="2:12" x14ac:dyDescent="0.25">
      <c r="B61" s="1" t="s">
        <v>21</v>
      </c>
      <c r="C61" s="1" t="s">
        <v>12</v>
      </c>
      <c r="D61" s="1" t="s">
        <v>23</v>
      </c>
      <c r="E61" s="1" t="s">
        <v>17</v>
      </c>
      <c r="F61" s="1" t="s">
        <v>15</v>
      </c>
      <c r="G61" s="1" t="s">
        <v>16</v>
      </c>
      <c r="H61" s="1" t="s">
        <v>15</v>
      </c>
      <c r="I61" s="1" t="s">
        <v>18</v>
      </c>
      <c r="J61" s="1" t="s">
        <v>18</v>
      </c>
      <c r="K61" s="1" t="s">
        <v>49</v>
      </c>
      <c r="L6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6831-073B-4290-96E4-D6C1453354D9}">
  <dimension ref="B1:L61"/>
  <sheetViews>
    <sheetView topLeftCell="A7" workbookViewId="0">
      <selection activeCell="I9" sqref="I9"/>
    </sheetView>
  </sheetViews>
  <sheetFormatPr defaultRowHeight="15" x14ac:dyDescent="0.25"/>
  <cols>
    <col min="2" max="10" width="8.85546875" bestFit="1" customWidth="1"/>
    <col min="11" max="11" width="9.85546875" bestFit="1" customWidth="1"/>
    <col min="12" max="12" width="12.710937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s="1" t="s">
        <v>21</v>
      </c>
      <c r="C2" s="1" t="s">
        <v>22</v>
      </c>
      <c r="D2" s="1" t="s">
        <v>50</v>
      </c>
      <c r="E2" s="1" t="s">
        <v>28</v>
      </c>
      <c r="F2" s="1" t="s">
        <v>15</v>
      </c>
      <c r="G2" s="1" t="s">
        <v>16</v>
      </c>
      <c r="H2" s="1" t="s">
        <v>15</v>
      </c>
      <c r="I2" s="1" t="s">
        <v>18</v>
      </c>
      <c r="J2" s="1" t="s">
        <v>18</v>
      </c>
      <c r="K2" s="1" t="s">
        <v>35</v>
      </c>
      <c r="L2" s="1" t="s">
        <v>24</v>
      </c>
    </row>
    <row r="3" spans="2:12" x14ac:dyDescent="0.25">
      <c r="B3" s="1" t="s">
        <v>21</v>
      </c>
      <c r="C3" s="1" t="s">
        <v>51</v>
      </c>
      <c r="D3" s="1" t="s">
        <v>52</v>
      </c>
      <c r="E3" s="1" t="s">
        <v>28</v>
      </c>
      <c r="F3" s="1" t="s">
        <v>15</v>
      </c>
      <c r="G3" s="1" t="s">
        <v>16</v>
      </c>
      <c r="H3" s="1" t="s">
        <v>15</v>
      </c>
      <c r="I3" s="1" t="s">
        <v>18</v>
      </c>
      <c r="J3" s="1" t="s">
        <v>18</v>
      </c>
      <c r="K3" s="1" t="s">
        <v>49</v>
      </c>
      <c r="L3" s="1" t="s">
        <v>24</v>
      </c>
    </row>
    <row r="4" spans="2:12" x14ac:dyDescent="0.25">
      <c r="B4" s="1" t="s">
        <v>21</v>
      </c>
      <c r="C4" s="1" t="s">
        <v>53</v>
      </c>
      <c r="D4" s="1" t="s">
        <v>54</v>
      </c>
      <c r="E4" s="1" t="s">
        <v>28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35</v>
      </c>
      <c r="L4" s="1" t="s">
        <v>24</v>
      </c>
    </row>
    <row r="5" spans="2:12" x14ac:dyDescent="0.25">
      <c r="B5" s="1" t="s">
        <v>21</v>
      </c>
      <c r="C5" s="1" t="s">
        <v>51</v>
      </c>
      <c r="D5" s="1" t="s">
        <v>54</v>
      </c>
      <c r="E5" s="1" t="s">
        <v>28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18</v>
      </c>
      <c r="K5" s="1" t="s">
        <v>37</v>
      </c>
      <c r="L5" s="1" t="s">
        <v>24</v>
      </c>
    </row>
    <row r="6" spans="2:12" x14ac:dyDescent="0.25">
      <c r="B6" s="1" t="s">
        <v>21</v>
      </c>
      <c r="C6" s="1" t="s">
        <v>53</v>
      </c>
      <c r="D6" s="1" t="s">
        <v>54</v>
      </c>
      <c r="E6" s="1" t="s">
        <v>28</v>
      </c>
      <c r="F6" s="1" t="s">
        <v>15</v>
      </c>
      <c r="G6" s="1" t="s">
        <v>16</v>
      </c>
      <c r="H6" s="1" t="s">
        <v>15</v>
      </c>
      <c r="I6" s="1" t="s">
        <v>18</v>
      </c>
      <c r="J6" s="1" t="s">
        <v>18</v>
      </c>
      <c r="K6" s="1" t="s">
        <v>38</v>
      </c>
      <c r="L6" s="1" t="s">
        <v>24</v>
      </c>
    </row>
    <row r="7" spans="2:12" x14ac:dyDescent="0.25">
      <c r="B7" s="1" t="s">
        <v>21</v>
      </c>
      <c r="C7" s="1" t="s">
        <v>53</v>
      </c>
      <c r="D7" s="1" t="s">
        <v>54</v>
      </c>
      <c r="E7" s="1" t="s">
        <v>28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18</v>
      </c>
      <c r="K7" s="1" t="s">
        <v>40</v>
      </c>
      <c r="L7" s="1" t="s">
        <v>24</v>
      </c>
    </row>
    <row r="8" spans="2:12" x14ac:dyDescent="0.25">
      <c r="B8" s="1" t="s">
        <v>21</v>
      </c>
      <c r="C8" s="1" t="s">
        <v>53</v>
      </c>
      <c r="D8" s="1" t="s">
        <v>54</v>
      </c>
      <c r="E8" s="1" t="s">
        <v>28</v>
      </c>
      <c r="F8" s="1" t="s">
        <v>15</v>
      </c>
      <c r="G8" s="1" t="s">
        <v>18</v>
      </c>
      <c r="H8" s="1" t="s">
        <v>15</v>
      </c>
      <c r="I8" s="1" t="s">
        <v>18</v>
      </c>
      <c r="J8" s="1" t="s">
        <v>18</v>
      </c>
      <c r="K8" s="1" t="s">
        <v>35</v>
      </c>
      <c r="L8" s="1" t="s">
        <v>24</v>
      </c>
    </row>
    <row r="9" spans="2:12" x14ac:dyDescent="0.25">
      <c r="B9" s="1" t="s">
        <v>21</v>
      </c>
      <c r="C9" s="1" t="s">
        <v>53</v>
      </c>
      <c r="D9" s="1" t="s">
        <v>54</v>
      </c>
      <c r="E9" s="1" t="s">
        <v>28</v>
      </c>
      <c r="F9" s="1" t="s">
        <v>15</v>
      </c>
      <c r="G9" s="1" t="s">
        <v>16</v>
      </c>
      <c r="H9" s="1" t="s">
        <v>15</v>
      </c>
      <c r="I9" s="1" t="s">
        <v>18</v>
      </c>
      <c r="J9" s="1" t="s">
        <v>18</v>
      </c>
      <c r="K9" s="1" t="s">
        <v>49</v>
      </c>
      <c r="L9" s="1" t="s">
        <v>24</v>
      </c>
    </row>
    <row r="10" spans="2:12" x14ac:dyDescent="0.25">
      <c r="B10" s="1" t="s">
        <v>21</v>
      </c>
      <c r="C10" s="1" t="s">
        <v>53</v>
      </c>
      <c r="D10" s="1" t="s">
        <v>55</v>
      </c>
      <c r="E10" s="1" t="s">
        <v>28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18</v>
      </c>
      <c r="K10" s="1" t="s">
        <v>49</v>
      </c>
      <c r="L10" s="1" t="s">
        <v>24</v>
      </c>
    </row>
    <row r="11" spans="2:12" x14ac:dyDescent="0.25">
      <c r="B11" s="1" t="s">
        <v>21</v>
      </c>
      <c r="C11" s="1" t="s">
        <v>53</v>
      </c>
      <c r="D11" s="1" t="s">
        <v>55</v>
      </c>
      <c r="E11" s="1" t="s">
        <v>28</v>
      </c>
      <c r="F11" s="1" t="s">
        <v>15</v>
      </c>
      <c r="G11" s="1" t="s">
        <v>16</v>
      </c>
      <c r="H11" s="1" t="s">
        <v>15</v>
      </c>
      <c r="I11" s="1" t="s">
        <v>18</v>
      </c>
      <c r="J11" s="1" t="s">
        <v>18</v>
      </c>
      <c r="K11" s="1" t="s">
        <v>34</v>
      </c>
      <c r="L11" s="1" t="s">
        <v>24</v>
      </c>
    </row>
    <row r="12" spans="2:12" x14ac:dyDescent="0.25">
      <c r="B12" s="1" t="s">
        <v>21</v>
      </c>
      <c r="C12" s="1" t="s">
        <v>53</v>
      </c>
      <c r="D12" s="1" t="s">
        <v>54</v>
      </c>
      <c r="E12" s="1" t="s">
        <v>17</v>
      </c>
      <c r="F12" s="1" t="s">
        <v>15</v>
      </c>
      <c r="G12" s="1" t="s">
        <v>16</v>
      </c>
      <c r="H12" s="1" t="s">
        <v>15</v>
      </c>
      <c r="I12" s="1" t="s">
        <v>18</v>
      </c>
      <c r="J12" s="1" t="s">
        <v>18</v>
      </c>
      <c r="K12" s="1" t="s">
        <v>35</v>
      </c>
      <c r="L12" s="1" t="s">
        <v>24</v>
      </c>
    </row>
    <row r="13" spans="2:12" x14ac:dyDescent="0.25">
      <c r="B13" s="1" t="s">
        <v>21</v>
      </c>
      <c r="C13" s="1" t="s">
        <v>53</v>
      </c>
      <c r="D13" s="1" t="s">
        <v>55</v>
      </c>
      <c r="E13" s="1" t="s">
        <v>17</v>
      </c>
      <c r="F13" s="1" t="s">
        <v>15</v>
      </c>
      <c r="G13" s="1" t="s">
        <v>16</v>
      </c>
      <c r="H13" s="1" t="s">
        <v>15</v>
      </c>
      <c r="I13" s="1" t="s">
        <v>18</v>
      </c>
      <c r="J13" s="1" t="s">
        <v>18</v>
      </c>
      <c r="K13" s="1" t="s">
        <v>43</v>
      </c>
      <c r="L13" s="1" t="s">
        <v>24</v>
      </c>
    </row>
    <row r="14" spans="2:12" x14ac:dyDescent="0.25">
      <c r="B14" s="1" t="s">
        <v>21</v>
      </c>
      <c r="C14" s="1" t="s">
        <v>51</v>
      </c>
      <c r="D14" s="1" t="s">
        <v>55</v>
      </c>
      <c r="E14" s="1" t="s">
        <v>28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18</v>
      </c>
      <c r="K14" s="1" t="s">
        <v>42</v>
      </c>
      <c r="L14" s="1" t="s">
        <v>24</v>
      </c>
    </row>
    <row r="15" spans="2:12" x14ac:dyDescent="0.25">
      <c r="B15" s="1" t="s">
        <v>21</v>
      </c>
      <c r="C15" s="1" t="s">
        <v>51</v>
      </c>
      <c r="D15" s="1" t="s">
        <v>54</v>
      </c>
      <c r="E15" s="1" t="s">
        <v>28</v>
      </c>
      <c r="F15" s="1" t="s">
        <v>15</v>
      </c>
      <c r="G15" s="1" t="s">
        <v>16</v>
      </c>
      <c r="H15" s="1" t="s">
        <v>15</v>
      </c>
      <c r="I15" s="1" t="s">
        <v>18</v>
      </c>
      <c r="J15" s="1" t="s">
        <v>18</v>
      </c>
      <c r="K15" s="1" t="s">
        <v>40</v>
      </c>
      <c r="L15" s="1" t="s">
        <v>24</v>
      </c>
    </row>
    <row r="16" spans="2:12" x14ac:dyDescent="0.25">
      <c r="B16" s="1" t="s">
        <v>21</v>
      </c>
      <c r="C16" s="1" t="s">
        <v>51</v>
      </c>
      <c r="D16" s="1" t="s">
        <v>54</v>
      </c>
      <c r="E16" s="1" t="s">
        <v>17</v>
      </c>
      <c r="F16" s="1" t="s">
        <v>15</v>
      </c>
      <c r="G16" s="1" t="s">
        <v>16</v>
      </c>
      <c r="H16" s="1" t="s">
        <v>15</v>
      </c>
      <c r="I16" s="1" t="s">
        <v>18</v>
      </c>
      <c r="J16" s="1" t="s">
        <v>18</v>
      </c>
      <c r="K16" s="1" t="s">
        <v>40</v>
      </c>
      <c r="L16" s="1" t="s">
        <v>24</v>
      </c>
    </row>
    <row r="17" spans="2:12" x14ac:dyDescent="0.25">
      <c r="B17" s="1" t="s">
        <v>39</v>
      </c>
      <c r="C17" s="1" t="s">
        <v>51</v>
      </c>
      <c r="D17" s="1" t="s">
        <v>55</v>
      </c>
      <c r="E17" s="1" t="s">
        <v>28</v>
      </c>
      <c r="F17" s="1" t="s">
        <v>15</v>
      </c>
      <c r="G17" s="1" t="s">
        <v>16</v>
      </c>
      <c r="H17" s="1" t="s">
        <v>15</v>
      </c>
      <c r="I17" s="1" t="s">
        <v>18</v>
      </c>
      <c r="J17" s="1" t="s">
        <v>18</v>
      </c>
      <c r="K17" s="1" t="s">
        <v>40</v>
      </c>
      <c r="L17" s="1" t="s">
        <v>24</v>
      </c>
    </row>
    <row r="18" spans="2:12" x14ac:dyDescent="0.25">
      <c r="B18" s="1" t="s">
        <v>39</v>
      </c>
      <c r="C18" s="1" t="s">
        <v>51</v>
      </c>
      <c r="D18" s="1" t="s">
        <v>55</v>
      </c>
      <c r="E18" s="1" t="s">
        <v>28</v>
      </c>
      <c r="F18" s="1" t="s">
        <v>15</v>
      </c>
      <c r="G18" s="1" t="s">
        <v>16</v>
      </c>
      <c r="H18" s="1" t="s">
        <v>15</v>
      </c>
      <c r="I18" s="1" t="s">
        <v>18</v>
      </c>
      <c r="J18" s="1" t="s">
        <v>18</v>
      </c>
      <c r="K18" s="1" t="s">
        <v>38</v>
      </c>
      <c r="L18" s="1" t="s">
        <v>24</v>
      </c>
    </row>
    <row r="19" spans="2:12" x14ac:dyDescent="0.25">
      <c r="B19" s="1" t="s">
        <v>21</v>
      </c>
      <c r="C19" s="1" t="s">
        <v>27</v>
      </c>
      <c r="D19" s="1" t="s">
        <v>55</v>
      </c>
      <c r="E19" s="1" t="s">
        <v>28</v>
      </c>
      <c r="F19" s="1" t="s">
        <v>15</v>
      </c>
      <c r="G19" s="1" t="s">
        <v>16</v>
      </c>
      <c r="H19" s="1" t="s">
        <v>15</v>
      </c>
      <c r="I19" s="1" t="s">
        <v>18</v>
      </c>
      <c r="J19" s="1" t="s">
        <v>18</v>
      </c>
      <c r="K19" s="1" t="s">
        <v>38</v>
      </c>
      <c r="L19" s="1" t="s">
        <v>24</v>
      </c>
    </row>
    <row r="20" spans="2:12" x14ac:dyDescent="0.25">
      <c r="B20" s="1" t="s">
        <v>21</v>
      </c>
      <c r="C20" s="1" t="s">
        <v>27</v>
      </c>
      <c r="D20" s="1" t="s">
        <v>55</v>
      </c>
      <c r="E20" s="1" t="s">
        <v>17</v>
      </c>
      <c r="F20" s="1" t="s">
        <v>15</v>
      </c>
      <c r="G20" s="1" t="s">
        <v>16</v>
      </c>
      <c r="H20" s="1" t="s">
        <v>15</v>
      </c>
      <c r="I20" s="1" t="s">
        <v>18</v>
      </c>
      <c r="J20" s="1" t="s">
        <v>18</v>
      </c>
      <c r="K20" s="1" t="s">
        <v>38</v>
      </c>
      <c r="L20" s="1" t="s">
        <v>24</v>
      </c>
    </row>
    <row r="21" spans="2:12" x14ac:dyDescent="0.25">
      <c r="B21" s="1" t="s">
        <v>21</v>
      </c>
      <c r="C21" s="1" t="s">
        <v>27</v>
      </c>
      <c r="D21" s="1" t="s">
        <v>55</v>
      </c>
      <c r="E21" s="1" t="s">
        <v>17</v>
      </c>
      <c r="F21" s="1" t="s">
        <v>15</v>
      </c>
      <c r="G21" s="1" t="s">
        <v>16</v>
      </c>
      <c r="H21" s="1" t="s">
        <v>15</v>
      </c>
      <c r="I21" s="1" t="s">
        <v>18</v>
      </c>
      <c r="J21" s="1" t="s">
        <v>18</v>
      </c>
      <c r="K21" s="1" t="s">
        <v>38</v>
      </c>
      <c r="L21" s="1" t="s">
        <v>24</v>
      </c>
    </row>
    <row r="22" spans="2:12" x14ac:dyDescent="0.25">
      <c r="B22" s="1" t="s">
        <v>21</v>
      </c>
      <c r="C22" s="1" t="s">
        <v>27</v>
      </c>
      <c r="D22" s="1" t="s">
        <v>55</v>
      </c>
      <c r="E22" s="1" t="s">
        <v>28</v>
      </c>
      <c r="F22" s="1" t="s">
        <v>15</v>
      </c>
      <c r="G22" s="1" t="s">
        <v>16</v>
      </c>
      <c r="H22" s="1" t="s">
        <v>15</v>
      </c>
      <c r="I22" s="1" t="s">
        <v>18</v>
      </c>
      <c r="J22" s="1" t="s">
        <v>18</v>
      </c>
      <c r="K22" s="1" t="s">
        <v>38</v>
      </c>
      <c r="L22" s="1" t="s">
        <v>20</v>
      </c>
    </row>
    <row r="23" spans="2:12" x14ac:dyDescent="0.25">
      <c r="B23" s="1" t="s">
        <v>39</v>
      </c>
      <c r="C23" s="1" t="s">
        <v>27</v>
      </c>
      <c r="D23" s="1" t="s">
        <v>55</v>
      </c>
      <c r="E23" s="1" t="s">
        <v>28</v>
      </c>
      <c r="F23" s="1" t="s">
        <v>15</v>
      </c>
      <c r="G23" s="1" t="s">
        <v>16</v>
      </c>
      <c r="H23" s="1" t="s">
        <v>15</v>
      </c>
      <c r="I23" s="1" t="s">
        <v>18</v>
      </c>
      <c r="J23" s="1" t="s">
        <v>18</v>
      </c>
      <c r="K23" s="1" t="s">
        <v>37</v>
      </c>
      <c r="L23" s="1" t="s">
        <v>20</v>
      </c>
    </row>
    <row r="24" spans="2:12" x14ac:dyDescent="0.25">
      <c r="B24" s="1" t="s">
        <v>21</v>
      </c>
      <c r="C24" s="1" t="s">
        <v>27</v>
      </c>
      <c r="D24" s="1" t="s">
        <v>55</v>
      </c>
      <c r="E24" s="1" t="s">
        <v>28</v>
      </c>
      <c r="F24" s="1" t="s">
        <v>15</v>
      </c>
      <c r="G24" s="1" t="s">
        <v>16</v>
      </c>
      <c r="H24" s="1" t="s">
        <v>15</v>
      </c>
      <c r="I24" s="1" t="s">
        <v>18</v>
      </c>
      <c r="J24" s="1" t="s">
        <v>18</v>
      </c>
      <c r="K24" s="1" t="s">
        <v>40</v>
      </c>
      <c r="L24" s="1" t="s">
        <v>24</v>
      </c>
    </row>
    <row r="25" spans="2:12" x14ac:dyDescent="0.25">
      <c r="B25" s="1" t="s">
        <v>39</v>
      </c>
      <c r="C25" s="1" t="s">
        <v>27</v>
      </c>
      <c r="D25" s="1" t="s">
        <v>55</v>
      </c>
      <c r="E25" s="1" t="s">
        <v>28</v>
      </c>
      <c r="F25" s="1" t="s">
        <v>15</v>
      </c>
      <c r="G25" s="1" t="s">
        <v>16</v>
      </c>
      <c r="H25" s="1" t="s">
        <v>15</v>
      </c>
      <c r="I25" s="1" t="s">
        <v>18</v>
      </c>
      <c r="J25" s="1" t="s">
        <v>18</v>
      </c>
      <c r="K25" s="1" t="s">
        <v>40</v>
      </c>
      <c r="L25" s="1" t="s">
        <v>20</v>
      </c>
    </row>
    <row r="26" spans="2:12" x14ac:dyDescent="0.25">
      <c r="B26" s="1" t="s">
        <v>39</v>
      </c>
      <c r="C26" s="1" t="s">
        <v>12</v>
      </c>
      <c r="D26" s="1" t="s">
        <v>55</v>
      </c>
      <c r="E26" s="1" t="s">
        <v>28</v>
      </c>
      <c r="F26" s="1" t="s">
        <v>15</v>
      </c>
      <c r="G26" s="1" t="s">
        <v>16</v>
      </c>
      <c r="H26" s="1" t="s">
        <v>15</v>
      </c>
      <c r="I26" s="1" t="s">
        <v>18</v>
      </c>
      <c r="J26" s="1" t="s">
        <v>18</v>
      </c>
      <c r="K26" s="1" t="s">
        <v>42</v>
      </c>
      <c r="L26" s="1" t="s">
        <v>20</v>
      </c>
    </row>
    <row r="27" spans="2:12" x14ac:dyDescent="0.25">
      <c r="B27" s="1" t="s">
        <v>39</v>
      </c>
      <c r="C27" s="1" t="s">
        <v>29</v>
      </c>
      <c r="D27" s="1" t="s">
        <v>55</v>
      </c>
      <c r="E27" s="1" t="s">
        <v>17</v>
      </c>
      <c r="F27" s="1" t="s">
        <v>15</v>
      </c>
      <c r="G27" s="1" t="s">
        <v>16</v>
      </c>
      <c r="H27" s="1" t="s">
        <v>15</v>
      </c>
      <c r="I27" s="1" t="s">
        <v>18</v>
      </c>
      <c r="J27" s="1" t="s">
        <v>18</v>
      </c>
      <c r="K27" s="1" t="s">
        <v>41</v>
      </c>
      <c r="L27" s="1" t="s">
        <v>24</v>
      </c>
    </row>
    <row r="28" spans="2:12" x14ac:dyDescent="0.25">
      <c r="B28" s="1" t="s">
        <v>39</v>
      </c>
      <c r="C28" s="1" t="s">
        <v>51</v>
      </c>
      <c r="D28" s="1" t="s">
        <v>56</v>
      </c>
      <c r="E28" s="1" t="s">
        <v>28</v>
      </c>
      <c r="F28" s="1" t="s">
        <v>15</v>
      </c>
      <c r="G28" s="1" t="s">
        <v>16</v>
      </c>
      <c r="H28" s="1" t="s">
        <v>15</v>
      </c>
      <c r="I28" s="1" t="s">
        <v>18</v>
      </c>
      <c r="J28" s="1" t="s">
        <v>18</v>
      </c>
      <c r="K28" s="1" t="s">
        <v>37</v>
      </c>
      <c r="L28" s="1" t="s">
        <v>20</v>
      </c>
    </row>
    <row r="29" spans="2:12" x14ac:dyDescent="0.25">
      <c r="B29" s="1" t="s">
        <v>39</v>
      </c>
      <c r="C29" s="1" t="s">
        <v>51</v>
      </c>
      <c r="D29" s="1" t="s">
        <v>55</v>
      </c>
      <c r="E29" s="1" t="s">
        <v>28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18</v>
      </c>
      <c r="K29" s="1" t="s">
        <v>43</v>
      </c>
      <c r="L29" s="1" t="s">
        <v>20</v>
      </c>
    </row>
    <row r="30" spans="2:12" x14ac:dyDescent="0.25">
      <c r="B30" s="1" t="s">
        <v>39</v>
      </c>
      <c r="C30" s="1" t="s">
        <v>51</v>
      </c>
      <c r="D30" s="1" t="s">
        <v>55</v>
      </c>
      <c r="E30" s="1" t="s">
        <v>28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18</v>
      </c>
      <c r="K30" s="1" t="s">
        <v>41</v>
      </c>
      <c r="L30" s="1" t="s">
        <v>20</v>
      </c>
    </row>
    <row r="31" spans="2:12" x14ac:dyDescent="0.25">
      <c r="B31" s="1" t="s">
        <v>39</v>
      </c>
      <c r="C31" s="1" t="s">
        <v>51</v>
      </c>
      <c r="D31" s="1" t="s">
        <v>55</v>
      </c>
      <c r="E31" s="1" t="s">
        <v>28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18</v>
      </c>
      <c r="K31" s="1" t="s">
        <v>37</v>
      </c>
      <c r="L31" s="1" t="s">
        <v>20</v>
      </c>
    </row>
    <row r="32" spans="2:12" x14ac:dyDescent="0.25">
      <c r="B32" s="1" t="s">
        <v>39</v>
      </c>
      <c r="C32" s="1" t="s">
        <v>51</v>
      </c>
      <c r="D32" s="1" t="s">
        <v>55</v>
      </c>
      <c r="E32" s="1" t="s">
        <v>28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18</v>
      </c>
      <c r="K32" s="1" t="s">
        <v>37</v>
      </c>
      <c r="L32" s="1" t="s">
        <v>24</v>
      </c>
    </row>
    <row r="33" spans="2:12" x14ac:dyDescent="0.25">
      <c r="B33" s="1" t="s">
        <v>39</v>
      </c>
      <c r="C33" s="1" t="s">
        <v>51</v>
      </c>
      <c r="D33" s="1" t="s">
        <v>55</v>
      </c>
      <c r="E33" s="1" t="s">
        <v>28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18</v>
      </c>
      <c r="K33" s="1" t="s">
        <v>41</v>
      </c>
      <c r="L33" s="1" t="s">
        <v>20</v>
      </c>
    </row>
    <row r="34" spans="2:12" x14ac:dyDescent="0.25">
      <c r="B34" s="1" t="s">
        <v>39</v>
      </c>
      <c r="C34" s="1" t="s">
        <v>51</v>
      </c>
      <c r="D34" s="1" t="s">
        <v>55</v>
      </c>
      <c r="E34" s="1" t="s">
        <v>28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18</v>
      </c>
      <c r="K34" s="1" t="s">
        <v>41</v>
      </c>
      <c r="L34" s="1" t="s">
        <v>20</v>
      </c>
    </row>
    <row r="35" spans="2:12" x14ac:dyDescent="0.25">
      <c r="B35" s="1" t="s">
        <v>39</v>
      </c>
      <c r="C35" s="1" t="s">
        <v>51</v>
      </c>
      <c r="D35" s="1" t="s">
        <v>55</v>
      </c>
      <c r="E35" s="1" t="s">
        <v>28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18</v>
      </c>
      <c r="K35" s="1" t="s">
        <v>43</v>
      </c>
      <c r="L35" s="1" t="s">
        <v>20</v>
      </c>
    </row>
    <row r="36" spans="2:12" x14ac:dyDescent="0.25">
      <c r="B36" s="1" t="s">
        <v>39</v>
      </c>
      <c r="C36" s="1" t="s">
        <v>51</v>
      </c>
      <c r="D36" s="1" t="s">
        <v>55</v>
      </c>
      <c r="E36" s="1" t="s">
        <v>28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18</v>
      </c>
      <c r="K36" s="1" t="s">
        <v>43</v>
      </c>
      <c r="L36" s="1" t="s">
        <v>20</v>
      </c>
    </row>
    <row r="37" spans="2:12" x14ac:dyDescent="0.25">
      <c r="B37" s="1" t="s">
        <v>39</v>
      </c>
      <c r="C37" s="1" t="s">
        <v>51</v>
      </c>
      <c r="D37" s="1" t="s">
        <v>55</v>
      </c>
      <c r="E37" s="1" t="s">
        <v>28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18</v>
      </c>
      <c r="K37" s="1" t="s">
        <v>45</v>
      </c>
      <c r="L37" s="1" t="s">
        <v>20</v>
      </c>
    </row>
    <row r="38" spans="2:12" x14ac:dyDescent="0.25">
      <c r="B38" s="1" t="s">
        <v>39</v>
      </c>
      <c r="C38" s="1" t="s">
        <v>27</v>
      </c>
      <c r="D38" s="1" t="s">
        <v>54</v>
      </c>
      <c r="E38" s="1" t="s">
        <v>28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18</v>
      </c>
      <c r="K38" s="1" t="s">
        <v>45</v>
      </c>
      <c r="L38" s="1" t="s">
        <v>20</v>
      </c>
    </row>
    <row r="39" spans="2:12" x14ac:dyDescent="0.25">
      <c r="B39" s="1" t="s">
        <v>39</v>
      </c>
      <c r="C39" s="1" t="s">
        <v>51</v>
      </c>
      <c r="D39" s="1" t="s">
        <v>55</v>
      </c>
      <c r="E39" s="1" t="s">
        <v>28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18</v>
      </c>
      <c r="K39" s="1" t="s">
        <v>48</v>
      </c>
      <c r="L39" s="1" t="s">
        <v>20</v>
      </c>
    </row>
    <row r="40" spans="2:12" x14ac:dyDescent="0.25">
      <c r="B40" s="1" t="s">
        <v>39</v>
      </c>
      <c r="C40" s="1" t="s">
        <v>27</v>
      </c>
      <c r="D40" s="1" t="s">
        <v>55</v>
      </c>
      <c r="E40" s="1" t="s">
        <v>28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18</v>
      </c>
      <c r="K40" s="1" t="s">
        <v>57</v>
      </c>
      <c r="L40" s="1" t="s">
        <v>20</v>
      </c>
    </row>
    <row r="41" spans="2:12" x14ac:dyDescent="0.25">
      <c r="B41" s="1" t="s">
        <v>39</v>
      </c>
      <c r="C41" s="1" t="s">
        <v>27</v>
      </c>
      <c r="D41" s="1" t="s">
        <v>55</v>
      </c>
      <c r="E41" s="1" t="s">
        <v>28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18</v>
      </c>
      <c r="K41" s="1" t="s">
        <v>47</v>
      </c>
      <c r="L41" s="1" t="s">
        <v>20</v>
      </c>
    </row>
    <row r="42" spans="2:12" x14ac:dyDescent="0.25">
      <c r="B42" s="1" t="s">
        <v>39</v>
      </c>
      <c r="C42" s="1" t="s">
        <v>27</v>
      </c>
      <c r="D42" s="1" t="s">
        <v>55</v>
      </c>
      <c r="E42" s="1" t="s">
        <v>28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18</v>
      </c>
      <c r="K42" s="1" t="s">
        <v>57</v>
      </c>
      <c r="L42" s="1" t="s">
        <v>24</v>
      </c>
    </row>
    <row r="43" spans="2:12" x14ac:dyDescent="0.25">
      <c r="B43" s="1" t="s">
        <v>39</v>
      </c>
      <c r="C43" s="1" t="s">
        <v>27</v>
      </c>
      <c r="D43" s="1" t="s">
        <v>55</v>
      </c>
      <c r="E43" s="1" t="s">
        <v>28</v>
      </c>
      <c r="F43" s="1" t="s">
        <v>18</v>
      </c>
      <c r="G43" s="1" t="s">
        <v>16</v>
      </c>
      <c r="H43" s="1" t="s">
        <v>17</v>
      </c>
      <c r="I43" s="1" t="s">
        <v>18</v>
      </c>
      <c r="J43" s="1" t="s">
        <v>18</v>
      </c>
      <c r="K43" s="1" t="s">
        <v>47</v>
      </c>
      <c r="L43" s="1" t="s">
        <v>20</v>
      </c>
    </row>
    <row r="44" spans="2:12" x14ac:dyDescent="0.25">
      <c r="B44" s="1" t="s">
        <v>39</v>
      </c>
      <c r="C44" s="1" t="s">
        <v>27</v>
      </c>
      <c r="D44" s="1" t="s">
        <v>55</v>
      </c>
      <c r="E44" s="1" t="s">
        <v>28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18</v>
      </c>
      <c r="K44" s="1" t="s">
        <v>46</v>
      </c>
      <c r="L44" s="1" t="s">
        <v>24</v>
      </c>
    </row>
    <row r="45" spans="2:12" x14ac:dyDescent="0.25">
      <c r="B45" s="1" t="s">
        <v>39</v>
      </c>
      <c r="C45" s="1" t="s">
        <v>27</v>
      </c>
      <c r="D45" s="1" t="s">
        <v>55</v>
      </c>
      <c r="E45" s="1" t="s">
        <v>28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18</v>
      </c>
      <c r="K45" s="1" t="s">
        <v>46</v>
      </c>
      <c r="L45" s="1" t="s">
        <v>20</v>
      </c>
    </row>
    <row r="46" spans="2:12" x14ac:dyDescent="0.25">
      <c r="B46" s="1" t="s">
        <v>39</v>
      </c>
      <c r="C46" s="1" t="s">
        <v>51</v>
      </c>
      <c r="D46" s="1" t="s">
        <v>55</v>
      </c>
      <c r="E46" s="1" t="s">
        <v>28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18</v>
      </c>
      <c r="K46" s="1" t="s">
        <v>48</v>
      </c>
      <c r="L46" s="1" t="s">
        <v>20</v>
      </c>
    </row>
    <row r="47" spans="2:12" x14ac:dyDescent="0.25">
      <c r="B47" s="1" t="s">
        <v>39</v>
      </c>
      <c r="C47" s="1" t="s">
        <v>51</v>
      </c>
      <c r="D47" s="1" t="s">
        <v>55</v>
      </c>
      <c r="E47" s="1" t="s">
        <v>28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18</v>
      </c>
      <c r="K47" s="1" t="s">
        <v>47</v>
      </c>
      <c r="L47" s="1" t="s">
        <v>24</v>
      </c>
    </row>
    <row r="48" spans="2:12" x14ac:dyDescent="0.25">
      <c r="B48" s="1" t="s">
        <v>39</v>
      </c>
      <c r="C48" s="1" t="s">
        <v>51</v>
      </c>
      <c r="D48" s="1" t="s">
        <v>55</v>
      </c>
      <c r="E48" s="1" t="s">
        <v>28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18</v>
      </c>
      <c r="K48" s="1" t="s">
        <v>57</v>
      </c>
      <c r="L48" s="1" t="s">
        <v>20</v>
      </c>
    </row>
    <row r="49" spans="2:12" x14ac:dyDescent="0.25">
      <c r="B49" s="1" t="s">
        <v>39</v>
      </c>
      <c r="C49" s="1" t="s">
        <v>51</v>
      </c>
      <c r="D49" s="1" t="s">
        <v>55</v>
      </c>
      <c r="E49" s="1" t="s">
        <v>28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18</v>
      </c>
      <c r="K49" s="1" t="s">
        <v>47</v>
      </c>
      <c r="L49" s="1" t="s">
        <v>24</v>
      </c>
    </row>
    <row r="50" spans="2:12" x14ac:dyDescent="0.25">
      <c r="B50" s="1" t="s">
        <v>39</v>
      </c>
      <c r="C50" s="1" t="s">
        <v>27</v>
      </c>
      <c r="D50" s="1" t="s">
        <v>55</v>
      </c>
      <c r="E50" s="1" t="s">
        <v>28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18</v>
      </c>
      <c r="K50" s="1" t="s">
        <v>57</v>
      </c>
      <c r="L50" s="1" t="s">
        <v>24</v>
      </c>
    </row>
    <row r="51" spans="2:12" x14ac:dyDescent="0.25">
      <c r="B51" s="1" t="s">
        <v>58</v>
      </c>
      <c r="C51" s="1" t="s">
        <v>12</v>
      </c>
      <c r="D51" s="1" t="s">
        <v>55</v>
      </c>
      <c r="E51" s="1" t="s">
        <v>28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18</v>
      </c>
      <c r="K51" s="1" t="s">
        <v>57</v>
      </c>
      <c r="L51" s="1" t="s">
        <v>20</v>
      </c>
    </row>
    <row r="52" spans="2:12" x14ac:dyDescent="0.25">
      <c r="B52" s="1" t="s">
        <v>39</v>
      </c>
      <c r="C52" s="1" t="s">
        <v>12</v>
      </c>
      <c r="D52" s="1" t="s">
        <v>55</v>
      </c>
      <c r="E52" s="1" t="s">
        <v>28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18</v>
      </c>
      <c r="K52" s="1" t="s">
        <v>57</v>
      </c>
      <c r="L52" s="1" t="s">
        <v>24</v>
      </c>
    </row>
    <row r="53" spans="2:12" x14ac:dyDescent="0.25">
      <c r="B53" s="1" t="s">
        <v>39</v>
      </c>
      <c r="C53" s="1" t="s">
        <v>12</v>
      </c>
      <c r="D53" s="1" t="s">
        <v>55</v>
      </c>
      <c r="E53" s="1" t="s">
        <v>17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18</v>
      </c>
      <c r="K53" s="1" t="s">
        <v>46</v>
      </c>
      <c r="L53" s="1" t="s">
        <v>20</v>
      </c>
    </row>
    <row r="54" spans="2:12" x14ac:dyDescent="0.25">
      <c r="B54" s="1" t="s">
        <v>58</v>
      </c>
      <c r="C54" s="1" t="s">
        <v>12</v>
      </c>
      <c r="D54" s="1" t="s">
        <v>55</v>
      </c>
      <c r="E54" s="1" t="s">
        <v>28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18</v>
      </c>
      <c r="K54" s="1" t="s">
        <v>57</v>
      </c>
      <c r="L54" s="1" t="s">
        <v>20</v>
      </c>
    </row>
    <row r="55" spans="2:12" x14ac:dyDescent="0.25">
      <c r="B55" s="1" t="s">
        <v>39</v>
      </c>
      <c r="C55" s="1" t="s">
        <v>12</v>
      </c>
      <c r="D55" s="1" t="s">
        <v>55</v>
      </c>
      <c r="E55" s="1" t="s">
        <v>28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18</v>
      </c>
      <c r="K55" s="1" t="s">
        <v>47</v>
      </c>
      <c r="L55" s="1" t="s">
        <v>20</v>
      </c>
    </row>
    <row r="56" spans="2:12" x14ac:dyDescent="0.25">
      <c r="B56" s="1" t="s">
        <v>39</v>
      </c>
      <c r="C56" s="1" t="s">
        <v>12</v>
      </c>
      <c r="D56" s="1" t="s">
        <v>55</v>
      </c>
      <c r="E56" s="1" t="s">
        <v>28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18</v>
      </c>
      <c r="K56" s="1" t="s">
        <v>46</v>
      </c>
      <c r="L56" s="1" t="s">
        <v>20</v>
      </c>
    </row>
    <row r="57" spans="2:12" x14ac:dyDescent="0.25">
      <c r="B57" s="1" t="s">
        <v>39</v>
      </c>
      <c r="C57" s="1" t="s">
        <v>12</v>
      </c>
      <c r="D57" s="1" t="s">
        <v>55</v>
      </c>
      <c r="E57" s="1" t="s">
        <v>28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18</v>
      </c>
      <c r="K57" s="1" t="s">
        <v>45</v>
      </c>
      <c r="L57" s="1" t="s">
        <v>20</v>
      </c>
    </row>
    <row r="58" spans="2:12" x14ac:dyDescent="0.25">
      <c r="B58" s="1" t="s">
        <v>39</v>
      </c>
      <c r="C58" s="1" t="s">
        <v>12</v>
      </c>
      <c r="D58" s="1" t="s">
        <v>55</v>
      </c>
      <c r="E58" s="1" t="s">
        <v>28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18</v>
      </c>
      <c r="K58" s="1" t="s">
        <v>45</v>
      </c>
      <c r="L58" s="1" t="s">
        <v>20</v>
      </c>
    </row>
    <row r="59" spans="2:12" x14ac:dyDescent="0.25">
      <c r="B59" s="1" t="s">
        <v>39</v>
      </c>
      <c r="C59" s="1" t="s">
        <v>12</v>
      </c>
      <c r="D59" s="1" t="s">
        <v>55</v>
      </c>
      <c r="E59" s="1" t="s">
        <v>28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18</v>
      </c>
      <c r="K59" s="1" t="s">
        <v>44</v>
      </c>
      <c r="L59" s="1" t="s">
        <v>24</v>
      </c>
    </row>
    <row r="60" spans="2:12" x14ac:dyDescent="0.25">
      <c r="B60" s="1" t="s">
        <v>39</v>
      </c>
      <c r="C60" s="1" t="s">
        <v>27</v>
      </c>
      <c r="D60" s="1" t="s">
        <v>55</v>
      </c>
      <c r="E60" s="1" t="s">
        <v>28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18</v>
      </c>
      <c r="K60" s="1" t="s">
        <v>45</v>
      </c>
      <c r="L60" s="1" t="s">
        <v>20</v>
      </c>
    </row>
    <row r="61" spans="2:12" x14ac:dyDescent="0.25">
      <c r="B61" s="1" t="s">
        <v>39</v>
      </c>
      <c r="C61" s="1" t="s">
        <v>22</v>
      </c>
      <c r="D61" s="1" t="s">
        <v>55</v>
      </c>
      <c r="E61" s="1" t="s">
        <v>28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18</v>
      </c>
      <c r="K61" s="1" t="s">
        <v>48</v>
      </c>
      <c r="L6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41B-ACB6-400A-9AD2-73E679524BBF}">
  <dimension ref="B1:L61"/>
  <sheetViews>
    <sheetView topLeftCell="A4" workbookViewId="0">
      <selection activeCell="B1" sqref="B1:L61"/>
    </sheetView>
  </sheetViews>
  <sheetFormatPr defaultRowHeight="15" x14ac:dyDescent="0.25"/>
  <cols>
    <col min="2" max="10" width="11.140625" bestFit="1" customWidth="1"/>
    <col min="11" max="11" width="12.140625" bestFit="1" customWidth="1"/>
    <col min="12" max="12" width="12.710937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20</v>
      </c>
    </row>
    <row r="3" spans="2:12" x14ac:dyDescent="0.25">
      <c r="B3" s="1" t="s">
        <v>21</v>
      </c>
      <c r="C3" s="1" t="s">
        <v>22</v>
      </c>
      <c r="D3" s="1" t="s">
        <v>23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18</v>
      </c>
      <c r="K3" s="1" t="s">
        <v>19</v>
      </c>
      <c r="L3" s="1" t="s">
        <v>24</v>
      </c>
    </row>
    <row r="4" spans="2:12" x14ac:dyDescent="0.25">
      <c r="B4" s="1" t="s">
        <v>21</v>
      </c>
      <c r="C4" s="1" t="s">
        <v>22</v>
      </c>
      <c r="D4" s="1" t="s">
        <v>23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15</v>
      </c>
      <c r="J4" s="1" t="s">
        <v>18</v>
      </c>
      <c r="K4" s="1" t="s">
        <v>19</v>
      </c>
      <c r="L4" s="1" t="s">
        <v>24</v>
      </c>
    </row>
    <row r="5" spans="2:12" x14ac:dyDescent="0.25">
      <c r="B5" s="1" t="s">
        <v>21</v>
      </c>
      <c r="C5" s="1" t="s">
        <v>12</v>
      </c>
      <c r="D5" s="1" t="s">
        <v>23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18</v>
      </c>
      <c r="K5" s="1" t="s">
        <v>25</v>
      </c>
      <c r="L5" s="1" t="s">
        <v>24</v>
      </c>
    </row>
    <row r="6" spans="2:12" x14ac:dyDescent="0.25">
      <c r="B6" s="1" t="s">
        <v>21</v>
      </c>
      <c r="C6" s="1" t="s">
        <v>12</v>
      </c>
      <c r="D6" s="1" t="s">
        <v>23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18</v>
      </c>
      <c r="K6" s="1" t="s">
        <v>25</v>
      </c>
      <c r="L6" s="1" t="s">
        <v>24</v>
      </c>
    </row>
    <row r="7" spans="2:12" x14ac:dyDescent="0.25">
      <c r="B7" s="1" t="s">
        <v>21</v>
      </c>
      <c r="C7" s="1" t="s">
        <v>12</v>
      </c>
      <c r="D7" s="1" t="s">
        <v>23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18</v>
      </c>
      <c r="K7" s="1" t="s">
        <v>26</v>
      </c>
      <c r="L7" s="1" t="s">
        <v>24</v>
      </c>
    </row>
    <row r="8" spans="2:12" x14ac:dyDescent="0.25">
      <c r="B8" s="1" t="s">
        <v>21</v>
      </c>
      <c r="C8" s="1" t="s">
        <v>12</v>
      </c>
      <c r="D8" s="1" t="s">
        <v>23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15</v>
      </c>
      <c r="J8" s="1" t="s">
        <v>18</v>
      </c>
      <c r="K8" s="1" t="s">
        <v>19</v>
      </c>
      <c r="L8" s="1" t="s">
        <v>24</v>
      </c>
    </row>
    <row r="9" spans="2:12" x14ac:dyDescent="0.25">
      <c r="B9" s="1" t="s">
        <v>21</v>
      </c>
      <c r="C9" s="1" t="s">
        <v>22</v>
      </c>
      <c r="D9" s="1" t="s">
        <v>23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15</v>
      </c>
      <c r="J9" s="1" t="s">
        <v>18</v>
      </c>
      <c r="K9" s="1" t="s">
        <v>26</v>
      </c>
      <c r="L9" s="1" t="s">
        <v>20</v>
      </c>
    </row>
    <row r="10" spans="2:12" x14ac:dyDescent="0.25">
      <c r="B10" s="1" t="s">
        <v>21</v>
      </c>
      <c r="C10" s="1" t="s">
        <v>12</v>
      </c>
      <c r="D10" s="1" t="s">
        <v>23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18</v>
      </c>
      <c r="K10" s="1" t="s">
        <v>26</v>
      </c>
      <c r="L10" s="1" t="s">
        <v>20</v>
      </c>
    </row>
    <row r="11" spans="2:12" x14ac:dyDescent="0.25">
      <c r="B11" s="1" t="s">
        <v>21</v>
      </c>
      <c r="C11" s="1" t="s">
        <v>22</v>
      </c>
      <c r="D11" s="1" t="s">
        <v>23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18</v>
      </c>
      <c r="K11" s="1" t="s">
        <v>26</v>
      </c>
      <c r="L11" s="1" t="s">
        <v>20</v>
      </c>
    </row>
    <row r="12" spans="2:12" x14ac:dyDescent="0.25">
      <c r="B12" s="1" t="s">
        <v>21</v>
      </c>
      <c r="C12" s="1" t="s">
        <v>27</v>
      </c>
      <c r="D12" s="1" t="s">
        <v>23</v>
      </c>
      <c r="E12" s="1" t="s">
        <v>28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18</v>
      </c>
      <c r="K12" s="1" t="s">
        <v>26</v>
      </c>
      <c r="L12" s="1" t="s">
        <v>20</v>
      </c>
    </row>
    <row r="13" spans="2:12" x14ac:dyDescent="0.25">
      <c r="B13" s="1" t="s">
        <v>21</v>
      </c>
      <c r="C13" s="1" t="s">
        <v>12</v>
      </c>
      <c r="D13" s="1" t="s">
        <v>23</v>
      </c>
      <c r="E13" s="1" t="s">
        <v>28</v>
      </c>
      <c r="F13" s="1" t="s">
        <v>17</v>
      </c>
      <c r="G13" s="1" t="s">
        <v>16</v>
      </c>
      <c r="H13" s="1" t="s">
        <v>17</v>
      </c>
      <c r="I13" s="1" t="s">
        <v>18</v>
      </c>
      <c r="J13" s="1" t="s">
        <v>18</v>
      </c>
      <c r="K13" s="1" t="s">
        <v>26</v>
      </c>
      <c r="L13" s="1" t="s">
        <v>20</v>
      </c>
    </row>
    <row r="14" spans="2:12" x14ac:dyDescent="0.25">
      <c r="B14" s="1" t="s">
        <v>21</v>
      </c>
      <c r="C14" s="1" t="s">
        <v>12</v>
      </c>
      <c r="D14" s="1" t="s">
        <v>23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18</v>
      </c>
      <c r="K14" s="1" t="s">
        <v>26</v>
      </c>
      <c r="L14" s="1" t="s">
        <v>20</v>
      </c>
    </row>
    <row r="15" spans="2:12" x14ac:dyDescent="0.25">
      <c r="B15" s="1" t="s">
        <v>21</v>
      </c>
      <c r="C15" s="1" t="s">
        <v>12</v>
      </c>
      <c r="D15" s="1" t="s">
        <v>23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18</v>
      </c>
      <c r="K15" s="1" t="s">
        <v>26</v>
      </c>
      <c r="L15" s="1" t="s">
        <v>20</v>
      </c>
    </row>
    <row r="16" spans="2:12" x14ac:dyDescent="0.25">
      <c r="B16" s="1" t="s">
        <v>21</v>
      </c>
      <c r="C16" s="1" t="s">
        <v>22</v>
      </c>
      <c r="D16" s="1" t="s">
        <v>23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18</v>
      </c>
      <c r="K16" s="1" t="s">
        <v>26</v>
      </c>
      <c r="L16" s="1" t="s">
        <v>20</v>
      </c>
    </row>
    <row r="17" spans="2:12" x14ac:dyDescent="0.25">
      <c r="B17" s="1" t="s">
        <v>21</v>
      </c>
      <c r="C17" s="1" t="s">
        <v>22</v>
      </c>
      <c r="D17" s="1" t="s">
        <v>23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18</v>
      </c>
      <c r="K17" s="1" t="s">
        <v>19</v>
      </c>
      <c r="L17" s="1" t="s">
        <v>20</v>
      </c>
    </row>
    <row r="18" spans="2:12" x14ac:dyDescent="0.25">
      <c r="B18" s="1" t="s">
        <v>21</v>
      </c>
      <c r="C18" s="1" t="s">
        <v>12</v>
      </c>
      <c r="D18" s="1" t="s">
        <v>23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15</v>
      </c>
      <c r="J18" s="1" t="s">
        <v>18</v>
      </c>
      <c r="K18" s="1" t="s">
        <v>19</v>
      </c>
      <c r="L18" s="1" t="s">
        <v>20</v>
      </c>
    </row>
    <row r="19" spans="2:12" x14ac:dyDescent="0.25">
      <c r="B19" s="1" t="s">
        <v>21</v>
      </c>
      <c r="C19" s="1" t="s">
        <v>22</v>
      </c>
      <c r="D19" s="1" t="s">
        <v>23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15</v>
      </c>
      <c r="J19" s="1" t="s">
        <v>18</v>
      </c>
      <c r="K19" s="1" t="s">
        <v>19</v>
      </c>
      <c r="L19" s="1" t="s">
        <v>20</v>
      </c>
    </row>
    <row r="20" spans="2:12" x14ac:dyDescent="0.25">
      <c r="B20" s="1" t="s">
        <v>21</v>
      </c>
      <c r="C20" s="1" t="s">
        <v>22</v>
      </c>
      <c r="D20" s="1" t="s">
        <v>23</v>
      </c>
      <c r="E20" s="1" t="s">
        <v>14</v>
      </c>
      <c r="F20" s="1" t="s">
        <v>15</v>
      </c>
      <c r="G20" s="1" t="s">
        <v>16</v>
      </c>
      <c r="H20" s="1" t="s">
        <v>28</v>
      </c>
      <c r="I20" s="1" t="s">
        <v>15</v>
      </c>
      <c r="J20" s="1" t="s">
        <v>18</v>
      </c>
      <c r="K20" s="1" t="s">
        <v>19</v>
      </c>
      <c r="L20" s="1" t="s">
        <v>20</v>
      </c>
    </row>
    <row r="21" spans="2:12" x14ac:dyDescent="0.25">
      <c r="B21" s="1" t="s">
        <v>21</v>
      </c>
      <c r="C21" s="1" t="s">
        <v>22</v>
      </c>
      <c r="D21" s="1" t="s">
        <v>23</v>
      </c>
      <c r="E21" s="1" t="s">
        <v>14</v>
      </c>
      <c r="F21" s="1" t="s">
        <v>15</v>
      </c>
      <c r="G21" s="1" t="s">
        <v>16</v>
      </c>
      <c r="H21" s="1" t="s">
        <v>28</v>
      </c>
      <c r="I21" s="1" t="s">
        <v>15</v>
      </c>
      <c r="J21" s="1" t="s">
        <v>18</v>
      </c>
      <c r="K21" s="1" t="s">
        <v>19</v>
      </c>
      <c r="L21" s="1" t="s">
        <v>20</v>
      </c>
    </row>
    <row r="22" spans="2:12" x14ac:dyDescent="0.25">
      <c r="B22" s="1" t="s">
        <v>21</v>
      </c>
      <c r="C22" s="1" t="s">
        <v>22</v>
      </c>
      <c r="D22" s="1" t="s">
        <v>23</v>
      </c>
      <c r="E22" s="1" t="s">
        <v>14</v>
      </c>
      <c r="F22" s="1" t="s">
        <v>15</v>
      </c>
      <c r="G22" s="1" t="s">
        <v>16</v>
      </c>
      <c r="H22" s="1" t="s">
        <v>28</v>
      </c>
      <c r="I22" s="1" t="s">
        <v>15</v>
      </c>
      <c r="J22" s="1" t="s">
        <v>18</v>
      </c>
      <c r="K22" s="1" t="s">
        <v>25</v>
      </c>
      <c r="L22" s="1" t="s">
        <v>20</v>
      </c>
    </row>
    <row r="23" spans="2:12" x14ac:dyDescent="0.25">
      <c r="B23" s="1" t="s">
        <v>21</v>
      </c>
      <c r="C23" s="1" t="s">
        <v>29</v>
      </c>
      <c r="D23" s="1" t="s">
        <v>23</v>
      </c>
      <c r="E23" s="1" t="s">
        <v>14</v>
      </c>
      <c r="F23" s="1" t="s">
        <v>15</v>
      </c>
      <c r="G23" s="1" t="s">
        <v>16</v>
      </c>
      <c r="H23" s="1" t="s">
        <v>28</v>
      </c>
      <c r="I23" s="1" t="s">
        <v>15</v>
      </c>
      <c r="J23" s="1" t="s">
        <v>18</v>
      </c>
      <c r="K23" s="1" t="s">
        <v>25</v>
      </c>
      <c r="L23" s="1" t="s">
        <v>20</v>
      </c>
    </row>
    <row r="24" spans="2:12" x14ac:dyDescent="0.25">
      <c r="B24" s="1" t="s">
        <v>21</v>
      </c>
      <c r="C24" s="1" t="s">
        <v>22</v>
      </c>
      <c r="D24" s="1" t="s">
        <v>23</v>
      </c>
      <c r="E24" s="1" t="s">
        <v>14</v>
      </c>
      <c r="F24" s="1" t="s">
        <v>15</v>
      </c>
      <c r="G24" s="1" t="s">
        <v>16</v>
      </c>
      <c r="H24" s="1" t="s">
        <v>28</v>
      </c>
      <c r="I24" s="1" t="s">
        <v>15</v>
      </c>
      <c r="J24" s="1" t="s">
        <v>18</v>
      </c>
      <c r="K24" s="1" t="s">
        <v>25</v>
      </c>
      <c r="L24" s="1" t="s">
        <v>20</v>
      </c>
    </row>
    <row r="25" spans="2:12" x14ac:dyDescent="0.25">
      <c r="B25" s="1" t="s">
        <v>21</v>
      </c>
      <c r="C25" s="1" t="s">
        <v>22</v>
      </c>
      <c r="D25" s="1" t="s">
        <v>23</v>
      </c>
      <c r="E25" s="1" t="s">
        <v>14</v>
      </c>
      <c r="F25" s="1" t="s">
        <v>15</v>
      </c>
      <c r="G25" s="1" t="s">
        <v>16</v>
      </c>
      <c r="H25" s="1" t="s">
        <v>28</v>
      </c>
      <c r="I25" s="1" t="s">
        <v>15</v>
      </c>
      <c r="J25" s="1" t="s">
        <v>18</v>
      </c>
      <c r="K25" s="1" t="s">
        <v>25</v>
      </c>
      <c r="L25" s="1" t="s">
        <v>20</v>
      </c>
    </row>
    <row r="26" spans="2:12" x14ac:dyDescent="0.25">
      <c r="B26" s="1" t="s">
        <v>21</v>
      </c>
      <c r="C26" s="1" t="s">
        <v>22</v>
      </c>
      <c r="D26" s="1" t="s">
        <v>23</v>
      </c>
      <c r="E26" s="1" t="s">
        <v>14</v>
      </c>
      <c r="F26" s="1" t="s">
        <v>15</v>
      </c>
      <c r="G26" s="1" t="s">
        <v>16</v>
      </c>
      <c r="H26" s="1" t="s">
        <v>28</v>
      </c>
      <c r="I26" s="1" t="s">
        <v>15</v>
      </c>
      <c r="J26" s="1" t="s">
        <v>18</v>
      </c>
      <c r="K26" s="1" t="s">
        <v>25</v>
      </c>
      <c r="L26" s="1" t="s">
        <v>20</v>
      </c>
    </row>
    <row r="27" spans="2:12" x14ac:dyDescent="0.25">
      <c r="B27" s="1" t="s">
        <v>21</v>
      </c>
      <c r="C27" s="1" t="s">
        <v>29</v>
      </c>
      <c r="D27" s="1" t="s">
        <v>23</v>
      </c>
      <c r="E27" s="1" t="s">
        <v>14</v>
      </c>
      <c r="F27" s="1" t="s">
        <v>15</v>
      </c>
      <c r="G27" s="1" t="s">
        <v>16</v>
      </c>
      <c r="H27" s="1" t="s">
        <v>28</v>
      </c>
      <c r="I27" s="1" t="s">
        <v>15</v>
      </c>
      <c r="J27" s="1" t="s">
        <v>18</v>
      </c>
      <c r="K27" s="1" t="s">
        <v>25</v>
      </c>
      <c r="L27" s="1" t="s">
        <v>20</v>
      </c>
    </row>
    <row r="28" spans="2:12" x14ac:dyDescent="0.25">
      <c r="B28" s="1" t="s">
        <v>21</v>
      </c>
      <c r="C28" s="1" t="s">
        <v>22</v>
      </c>
      <c r="D28" s="1" t="s">
        <v>23</v>
      </c>
      <c r="E28" s="1" t="s">
        <v>14</v>
      </c>
      <c r="F28" s="1" t="s">
        <v>15</v>
      </c>
      <c r="G28" s="1" t="s">
        <v>16</v>
      </c>
      <c r="H28" s="1" t="s">
        <v>28</v>
      </c>
      <c r="I28" s="1" t="s">
        <v>15</v>
      </c>
      <c r="J28" s="1" t="s">
        <v>18</v>
      </c>
      <c r="K28" s="1" t="s">
        <v>25</v>
      </c>
      <c r="L28" s="1" t="s">
        <v>20</v>
      </c>
    </row>
    <row r="29" spans="2:12" x14ac:dyDescent="0.25">
      <c r="B29" s="1" t="s">
        <v>21</v>
      </c>
      <c r="C29" s="1" t="s">
        <v>12</v>
      </c>
      <c r="D29" s="1" t="s">
        <v>23</v>
      </c>
      <c r="E29" s="1" t="s">
        <v>28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18</v>
      </c>
      <c r="K29" s="1" t="s">
        <v>25</v>
      </c>
      <c r="L29" s="1" t="s">
        <v>20</v>
      </c>
    </row>
    <row r="30" spans="2:12" x14ac:dyDescent="0.25">
      <c r="B30" s="1" t="s">
        <v>21</v>
      </c>
      <c r="C30" s="1" t="s">
        <v>12</v>
      </c>
      <c r="D30" s="1" t="s">
        <v>23</v>
      </c>
      <c r="E30" s="1" t="s">
        <v>28</v>
      </c>
      <c r="F30" s="1" t="s">
        <v>15</v>
      </c>
      <c r="G30" s="1" t="s">
        <v>16</v>
      </c>
      <c r="H30" s="1" t="s">
        <v>17</v>
      </c>
      <c r="I30" s="1" t="s">
        <v>15</v>
      </c>
      <c r="J30" s="1" t="s">
        <v>18</v>
      </c>
      <c r="K30" s="1" t="s">
        <v>25</v>
      </c>
      <c r="L30" s="1" t="s">
        <v>20</v>
      </c>
    </row>
    <row r="31" spans="2:12" x14ac:dyDescent="0.25">
      <c r="B31" s="1" t="s">
        <v>21</v>
      </c>
      <c r="C31" s="1" t="s">
        <v>12</v>
      </c>
      <c r="D31" s="1" t="s">
        <v>23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18</v>
      </c>
      <c r="K31" s="1" t="s">
        <v>25</v>
      </c>
      <c r="L31" s="1" t="s">
        <v>20</v>
      </c>
    </row>
    <row r="32" spans="2:12" x14ac:dyDescent="0.25">
      <c r="B32" s="1" t="s">
        <v>21</v>
      </c>
      <c r="C32" s="1" t="s">
        <v>12</v>
      </c>
      <c r="D32" s="1" t="s">
        <v>23</v>
      </c>
      <c r="E32" s="1" t="s">
        <v>28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18</v>
      </c>
      <c r="K32" s="1" t="s">
        <v>25</v>
      </c>
      <c r="L32" s="1" t="s">
        <v>20</v>
      </c>
    </row>
    <row r="33" spans="2:12" x14ac:dyDescent="0.25">
      <c r="B33" s="1" t="s">
        <v>21</v>
      </c>
      <c r="C33" s="1" t="s">
        <v>12</v>
      </c>
      <c r="D33" s="1" t="s">
        <v>23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18</v>
      </c>
      <c r="K33" s="1" t="s">
        <v>25</v>
      </c>
      <c r="L33" s="1" t="s">
        <v>20</v>
      </c>
    </row>
    <row r="34" spans="2:12" x14ac:dyDescent="0.25">
      <c r="B34" s="1" t="s">
        <v>21</v>
      </c>
      <c r="C34" s="1" t="s">
        <v>12</v>
      </c>
      <c r="D34" s="1" t="s">
        <v>23</v>
      </c>
      <c r="E34" s="1" t="s">
        <v>28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18</v>
      </c>
      <c r="K34" s="1" t="s">
        <v>25</v>
      </c>
      <c r="L34" s="1" t="s">
        <v>30</v>
      </c>
    </row>
    <row r="35" spans="2:12" x14ac:dyDescent="0.25">
      <c r="B35" s="1" t="s">
        <v>21</v>
      </c>
      <c r="C35" s="1" t="s">
        <v>12</v>
      </c>
      <c r="D35" s="1" t="s">
        <v>23</v>
      </c>
      <c r="E35" s="1" t="s">
        <v>28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18</v>
      </c>
      <c r="K35" s="1" t="s">
        <v>31</v>
      </c>
      <c r="L35" s="1" t="s">
        <v>20</v>
      </c>
    </row>
    <row r="36" spans="2:12" x14ac:dyDescent="0.25">
      <c r="B36" s="1" t="s">
        <v>21</v>
      </c>
      <c r="C36" s="1" t="s">
        <v>12</v>
      </c>
      <c r="D36" s="1" t="s">
        <v>23</v>
      </c>
      <c r="E36" s="1" t="s">
        <v>28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18</v>
      </c>
      <c r="K36" s="1" t="s">
        <v>31</v>
      </c>
      <c r="L36" s="1" t="s">
        <v>20</v>
      </c>
    </row>
    <row r="37" spans="2:12" x14ac:dyDescent="0.25">
      <c r="B37" s="1" t="s">
        <v>21</v>
      </c>
      <c r="C37" s="1" t="s">
        <v>12</v>
      </c>
      <c r="D37" s="1" t="s">
        <v>23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18</v>
      </c>
      <c r="K37" s="1" t="s">
        <v>31</v>
      </c>
      <c r="L37" s="1" t="s">
        <v>20</v>
      </c>
    </row>
    <row r="38" spans="2:12" x14ac:dyDescent="0.25">
      <c r="B38" s="1" t="s">
        <v>21</v>
      </c>
      <c r="C38" s="1" t="s">
        <v>12</v>
      </c>
      <c r="D38" s="1" t="s">
        <v>23</v>
      </c>
      <c r="E38" s="1" t="s">
        <v>28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18</v>
      </c>
      <c r="K38" s="1" t="s">
        <v>31</v>
      </c>
      <c r="L38" s="1" t="s">
        <v>20</v>
      </c>
    </row>
    <row r="39" spans="2:12" x14ac:dyDescent="0.25">
      <c r="B39" s="1" t="s">
        <v>21</v>
      </c>
      <c r="C39" s="1" t="s">
        <v>12</v>
      </c>
      <c r="D39" s="1" t="s">
        <v>32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18</v>
      </c>
      <c r="K39" s="1" t="s">
        <v>31</v>
      </c>
      <c r="L39" s="1" t="s">
        <v>20</v>
      </c>
    </row>
    <row r="40" spans="2:12" x14ac:dyDescent="0.25">
      <c r="B40" s="1" t="s">
        <v>21</v>
      </c>
      <c r="C40" s="1" t="s">
        <v>12</v>
      </c>
      <c r="D40" s="1" t="s">
        <v>23</v>
      </c>
      <c r="E40" s="1" t="s">
        <v>28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18</v>
      </c>
      <c r="K40" s="1" t="s">
        <v>31</v>
      </c>
      <c r="L40" s="1" t="s">
        <v>20</v>
      </c>
    </row>
    <row r="41" spans="2:12" x14ac:dyDescent="0.25">
      <c r="B41" s="1" t="s">
        <v>21</v>
      </c>
      <c r="C41" s="1" t="s">
        <v>12</v>
      </c>
      <c r="D41" s="1" t="s">
        <v>23</v>
      </c>
      <c r="E41" s="1" t="s">
        <v>14</v>
      </c>
      <c r="F41" s="1" t="s">
        <v>15</v>
      </c>
      <c r="G41" s="1" t="s">
        <v>33</v>
      </c>
      <c r="H41" s="1" t="s">
        <v>17</v>
      </c>
      <c r="I41" s="1" t="s">
        <v>18</v>
      </c>
      <c r="J41" s="1" t="s">
        <v>18</v>
      </c>
      <c r="K41" s="1" t="s">
        <v>31</v>
      </c>
      <c r="L41" s="1" t="s">
        <v>20</v>
      </c>
    </row>
    <row r="42" spans="2:12" x14ac:dyDescent="0.25">
      <c r="B42" s="1" t="s">
        <v>21</v>
      </c>
      <c r="C42" s="1" t="s">
        <v>12</v>
      </c>
      <c r="D42" s="1" t="s">
        <v>23</v>
      </c>
      <c r="E42" s="1" t="s">
        <v>28</v>
      </c>
      <c r="F42" s="1" t="s">
        <v>15</v>
      </c>
      <c r="G42" s="1" t="s">
        <v>16</v>
      </c>
      <c r="H42" s="1" t="s">
        <v>17</v>
      </c>
      <c r="I42" s="1" t="s">
        <v>15</v>
      </c>
      <c r="J42" s="1" t="s">
        <v>18</v>
      </c>
      <c r="K42" s="1" t="s">
        <v>31</v>
      </c>
      <c r="L42" s="1" t="s">
        <v>20</v>
      </c>
    </row>
    <row r="43" spans="2:12" x14ac:dyDescent="0.25">
      <c r="B43" s="1" t="s">
        <v>21</v>
      </c>
      <c r="C43" s="1" t="s">
        <v>12</v>
      </c>
      <c r="D43" s="1" t="s">
        <v>23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18</v>
      </c>
      <c r="K43" s="1" t="s">
        <v>31</v>
      </c>
      <c r="L43" s="1" t="s">
        <v>20</v>
      </c>
    </row>
    <row r="44" spans="2:12" x14ac:dyDescent="0.25">
      <c r="B44" s="1" t="s">
        <v>21</v>
      </c>
      <c r="C44" s="1" t="s">
        <v>12</v>
      </c>
      <c r="D44" s="1" t="s">
        <v>23</v>
      </c>
      <c r="E44" s="1" t="s">
        <v>28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18</v>
      </c>
      <c r="K44" s="1" t="s">
        <v>31</v>
      </c>
      <c r="L44" s="1" t="s">
        <v>20</v>
      </c>
    </row>
    <row r="45" spans="2:12" x14ac:dyDescent="0.25">
      <c r="B45" s="1" t="s">
        <v>21</v>
      </c>
      <c r="C45" s="1" t="s">
        <v>12</v>
      </c>
      <c r="D45" s="1" t="s">
        <v>23</v>
      </c>
      <c r="E45" s="1" t="s">
        <v>28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18</v>
      </c>
      <c r="K45" s="1" t="s">
        <v>31</v>
      </c>
      <c r="L45" s="1" t="s">
        <v>20</v>
      </c>
    </row>
    <row r="46" spans="2:12" x14ac:dyDescent="0.25">
      <c r="B46" s="1" t="s">
        <v>21</v>
      </c>
      <c r="C46" s="1" t="s">
        <v>12</v>
      </c>
      <c r="D46" s="1" t="s">
        <v>23</v>
      </c>
      <c r="E46" s="1" t="s">
        <v>28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18</v>
      </c>
      <c r="K46" s="1" t="s">
        <v>31</v>
      </c>
      <c r="L46" s="1" t="s">
        <v>30</v>
      </c>
    </row>
    <row r="47" spans="2:12" x14ac:dyDescent="0.25">
      <c r="B47" s="1" t="s">
        <v>21</v>
      </c>
      <c r="C47" s="1" t="s">
        <v>12</v>
      </c>
      <c r="D47" s="1" t="s">
        <v>23</v>
      </c>
      <c r="E47" s="1" t="s">
        <v>14</v>
      </c>
      <c r="F47" s="1" t="s">
        <v>17</v>
      </c>
      <c r="G47" s="1" t="s">
        <v>16</v>
      </c>
      <c r="H47" s="1" t="s">
        <v>17</v>
      </c>
      <c r="I47" s="1" t="s">
        <v>18</v>
      </c>
      <c r="J47" s="1" t="s">
        <v>18</v>
      </c>
      <c r="K47" s="1" t="s">
        <v>31</v>
      </c>
      <c r="L47" s="1" t="s">
        <v>30</v>
      </c>
    </row>
    <row r="48" spans="2:12" x14ac:dyDescent="0.25">
      <c r="B48" s="1" t="s">
        <v>21</v>
      </c>
      <c r="C48" s="1" t="s">
        <v>12</v>
      </c>
      <c r="D48" s="1" t="s">
        <v>23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18</v>
      </c>
      <c r="K48" s="1" t="s">
        <v>34</v>
      </c>
      <c r="L48" s="1" t="s">
        <v>30</v>
      </c>
    </row>
    <row r="49" spans="2:12" x14ac:dyDescent="0.25">
      <c r="B49" s="1" t="s">
        <v>21</v>
      </c>
      <c r="C49" s="1" t="s">
        <v>12</v>
      </c>
      <c r="D49" s="1" t="s">
        <v>23</v>
      </c>
      <c r="E49" s="1" t="s">
        <v>28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18</v>
      </c>
      <c r="K49" s="1" t="s">
        <v>34</v>
      </c>
      <c r="L49" s="1" t="s">
        <v>30</v>
      </c>
    </row>
    <row r="50" spans="2:12" x14ac:dyDescent="0.25">
      <c r="B50" s="1" t="s">
        <v>21</v>
      </c>
      <c r="C50" s="1" t="s">
        <v>12</v>
      </c>
      <c r="D50" s="1" t="s">
        <v>23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18</v>
      </c>
      <c r="K50" s="1" t="s">
        <v>31</v>
      </c>
      <c r="L50" s="1" t="s">
        <v>30</v>
      </c>
    </row>
    <row r="51" spans="2:12" x14ac:dyDescent="0.25">
      <c r="B51" s="1" t="s">
        <v>21</v>
      </c>
      <c r="C51" s="1" t="s">
        <v>12</v>
      </c>
      <c r="D51" s="1" t="s">
        <v>23</v>
      </c>
      <c r="E51" s="1" t="s">
        <v>28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18</v>
      </c>
      <c r="K51" s="1" t="s">
        <v>34</v>
      </c>
      <c r="L51" s="1" t="s">
        <v>30</v>
      </c>
    </row>
    <row r="52" spans="2:12" x14ac:dyDescent="0.25">
      <c r="B52" s="1" t="s">
        <v>21</v>
      </c>
      <c r="C52" s="1" t="s">
        <v>12</v>
      </c>
      <c r="D52" s="1" t="s">
        <v>23</v>
      </c>
      <c r="E52" s="1" t="s">
        <v>28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18</v>
      </c>
      <c r="K52" s="1" t="s">
        <v>34</v>
      </c>
      <c r="L52" s="1" t="s">
        <v>30</v>
      </c>
    </row>
    <row r="53" spans="2:12" x14ac:dyDescent="0.25">
      <c r="B53" s="1" t="s">
        <v>21</v>
      </c>
      <c r="C53" s="1" t="s">
        <v>12</v>
      </c>
      <c r="D53" s="1" t="s">
        <v>23</v>
      </c>
      <c r="E53" s="1" t="s">
        <v>28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18</v>
      </c>
      <c r="K53" s="1" t="s">
        <v>34</v>
      </c>
      <c r="L53" s="1" t="s">
        <v>30</v>
      </c>
    </row>
    <row r="54" spans="2:12" x14ac:dyDescent="0.25">
      <c r="B54" s="1" t="s">
        <v>21</v>
      </c>
      <c r="C54" s="1" t="s">
        <v>12</v>
      </c>
      <c r="D54" s="1" t="s">
        <v>23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18</v>
      </c>
      <c r="K54" s="1" t="s">
        <v>34</v>
      </c>
      <c r="L54" s="1" t="s">
        <v>20</v>
      </c>
    </row>
    <row r="55" spans="2:12" x14ac:dyDescent="0.25">
      <c r="B55" s="1" t="s">
        <v>21</v>
      </c>
      <c r="C55" s="1" t="s">
        <v>12</v>
      </c>
      <c r="D55" s="1" t="s">
        <v>23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18</v>
      </c>
      <c r="K55" s="1" t="s">
        <v>34</v>
      </c>
      <c r="L55" s="1" t="s">
        <v>30</v>
      </c>
    </row>
    <row r="56" spans="2:12" x14ac:dyDescent="0.25">
      <c r="B56" s="1" t="s">
        <v>21</v>
      </c>
      <c r="C56" s="1" t="s">
        <v>12</v>
      </c>
      <c r="D56" s="1" t="s">
        <v>23</v>
      </c>
      <c r="E56" s="1" t="s">
        <v>28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18</v>
      </c>
      <c r="K56" s="1" t="s">
        <v>34</v>
      </c>
      <c r="L56" s="1" t="s">
        <v>30</v>
      </c>
    </row>
    <row r="57" spans="2:12" x14ac:dyDescent="0.25">
      <c r="B57" s="1" t="s">
        <v>21</v>
      </c>
      <c r="C57" s="1" t="s">
        <v>22</v>
      </c>
      <c r="D57" s="1" t="s">
        <v>23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18</v>
      </c>
      <c r="K57" s="1" t="s">
        <v>34</v>
      </c>
      <c r="L57" s="1" t="s">
        <v>20</v>
      </c>
    </row>
    <row r="58" spans="2:12" x14ac:dyDescent="0.25">
      <c r="B58" s="1" t="s">
        <v>21</v>
      </c>
      <c r="C58" s="1" t="s">
        <v>12</v>
      </c>
      <c r="D58" s="1" t="s">
        <v>23</v>
      </c>
      <c r="E58" s="1" t="s">
        <v>28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18</v>
      </c>
      <c r="K58" s="1" t="s">
        <v>34</v>
      </c>
      <c r="L58" s="1" t="s">
        <v>30</v>
      </c>
    </row>
    <row r="59" spans="2:12" x14ac:dyDescent="0.25">
      <c r="B59" s="1" t="s">
        <v>21</v>
      </c>
      <c r="C59" s="1" t="s">
        <v>12</v>
      </c>
      <c r="D59" s="1" t="s">
        <v>23</v>
      </c>
      <c r="E59" s="1" t="s">
        <v>28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18</v>
      </c>
      <c r="K59" s="1" t="s">
        <v>34</v>
      </c>
      <c r="L59" s="1" t="s">
        <v>20</v>
      </c>
    </row>
    <row r="60" spans="2:12" x14ac:dyDescent="0.25">
      <c r="B60" s="1" t="s">
        <v>21</v>
      </c>
      <c r="C60" s="1" t="s">
        <v>12</v>
      </c>
      <c r="D60" s="1" t="s">
        <v>23</v>
      </c>
      <c r="E60" s="1" t="s">
        <v>28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18</v>
      </c>
      <c r="K60" s="1" t="s">
        <v>34</v>
      </c>
      <c r="L60" s="1" t="s">
        <v>30</v>
      </c>
    </row>
    <row r="61" spans="2:12" x14ac:dyDescent="0.25">
      <c r="B61" s="1" t="s">
        <v>21</v>
      </c>
      <c r="C61" s="1" t="s">
        <v>12</v>
      </c>
      <c r="D61" s="1" t="s">
        <v>23</v>
      </c>
      <c r="E61" s="1" t="s">
        <v>28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18</v>
      </c>
      <c r="K61" s="1" t="s">
        <v>34</v>
      </c>
      <c r="L61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8DDB-D3BC-43A2-B6B3-1718C9C971D0}">
  <dimension ref="B1:L61"/>
  <sheetViews>
    <sheetView topLeftCell="A55" workbookViewId="0">
      <selection activeCell="G25" sqref="G25"/>
    </sheetView>
  </sheetViews>
  <sheetFormatPr defaultRowHeight="15" x14ac:dyDescent="0.25"/>
  <cols>
    <col min="2" max="10" width="8.85546875" bestFit="1" customWidth="1"/>
    <col min="11" max="11" width="9.85546875" bestFit="1" customWidth="1"/>
    <col min="12" max="12" width="12.710937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s="1" t="s">
        <v>11</v>
      </c>
      <c r="C2" s="1" t="s">
        <v>27</v>
      </c>
      <c r="D2" s="1" t="s">
        <v>13</v>
      </c>
      <c r="E2" s="1" t="s">
        <v>17</v>
      </c>
      <c r="F2" s="1" t="s">
        <v>15</v>
      </c>
      <c r="G2" s="1" t="s">
        <v>33</v>
      </c>
      <c r="H2" s="1" t="s">
        <v>15</v>
      </c>
      <c r="I2" s="1" t="s">
        <v>18</v>
      </c>
      <c r="J2" s="1" t="s">
        <v>18</v>
      </c>
      <c r="K2" s="1" t="s">
        <v>35</v>
      </c>
      <c r="L2" s="1" t="s">
        <v>20</v>
      </c>
    </row>
    <row r="3" spans="2:12" x14ac:dyDescent="0.25">
      <c r="B3" s="1" t="s">
        <v>21</v>
      </c>
      <c r="C3" s="1" t="s">
        <v>12</v>
      </c>
      <c r="D3" s="1" t="s">
        <v>36</v>
      </c>
      <c r="E3" s="1" t="s">
        <v>17</v>
      </c>
      <c r="F3" s="1" t="s">
        <v>15</v>
      </c>
      <c r="G3" s="1" t="s">
        <v>16</v>
      </c>
      <c r="H3" s="1" t="s">
        <v>15</v>
      </c>
      <c r="I3" s="1" t="s">
        <v>18</v>
      </c>
      <c r="J3" s="1" t="s">
        <v>18</v>
      </c>
      <c r="K3" s="1" t="s">
        <v>35</v>
      </c>
      <c r="L3" s="1" t="s">
        <v>20</v>
      </c>
    </row>
    <row r="4" spans="2:12" x14ac:dyDescent="0.25">
      <c r="B4" s="1" t="s">
        <v>21</v>
      </c>
      <c r="C4" s="1" t="s">
        <v>12</v>
      </c>
      <c r="D4" s="1" t="s">
        <v>36</v>
      </c>
      <c r="E4" s="1" t="s">
        <v>17</v>
      </c>
      <c r="F4" s="1" t="s">
        <v>15</v>
      </c>
      <c r="G4" s="1" t="s">
        <v>16</v>
      </c>
      <c r="H4" s="1" t="s">
        <v>15</v>
      </c>
      <c r="I4" s="1" t="s">
        <v>18</v>
      </c>
      <c r="J4" s="1" t="s">
        <v>18</v>
      </c>
      <c r="K4" s="1" t="s">
        <v>35</v>
      </c>
      <c r="L4" s="1" t="s">
        <v>20</v>
      </c>
    </row>
    <row r="5" spans="2:12" x14ac:dyDescent="0.25">
      <c r="B5" s="1" t="s">
        <v>21</v>
      </c>
      <c r="C5" s="1" t="s">
        <v>12</v>
      </c>
      <c r="D5" s="1" t="s">
        <v>13</v>
      </c>
      <c r="E5" s="1" t="s">
        <v>17</v>
      </c>
      <c r="F5" s="1" t="s">
        <v>15</v>
      </c>
      <c r="G5" s="1" t="s">
        <v>16</v>
      </c>
      <c r="H5" s="1" t="s">
        <v>15</v>
      </c>
      <c r="I5" s="1" t="s">
        <v>18</v>
      </c>
      <c r="J5" s="1" t="s">
        <v>18</v>
      </c>
      <c r="K5" s="1" t="s">
        <v>37</v>
      </c>
      <c r="L5" s="1" t="s">
        <v>20</v>
      </c>
    </row>
    <row r="6" spans="2:12" x14ac:dyDescent="0.25">
      <c r="B6" s="1" t="s">
        <v>21</v>
      </c>
      <c r="C6" s="1" t="s">
        <v>12</v>
      </c>
      <c r="D6" s="1" t="s">
        <v>36</v>
      </c>
      <c r="E6" s="1" t="s">
        <v>17</v>
      </c>
      <c r="F6" s="1" t="s">
        <v>15</v>
      </c>
      <c r="G6" s="1" t="s">
        <v>16</v>
      </c>
      <c r="H6" s="1" t="s">
        <v>15</v>
      </c>
      <c r="I6" s="1" t="s">
        <v>18</v>
      </c>
      <c r="J6" s="1" t="s">
        <v>18</v>
      </c>
      <c r="K6" s="1" t="s">
        <v>38</v>
      </c>
      <c r="L6" s="1" t="s">
        <v>20</v>
      </c>
    </row>
    <row r="7" spans="2:12" x14ac:dyDescent="0.25">
      <c r="B7" s="1" t="s">
        <v>21</v>
      </c>
      <c r="C7" s="1" t="s">
        <v>12</v>
      </c>
      <c r="D7" s="1" t="s">
        <v>36</v>
      </c>
      <c r="E7" s="1" t="s">
        <v>17</v>
      </c>
      <c r="F7" s="1" t="s">
        <v>15</v>
      </c>
      <c r="G7" s="1" t="s">
        <v>16</v>
      </c>
      <c r="H7" s="1" t="s">
        <v>15</v>
      </c>
      <c r="I7" s="1" t="s">
        <v>18</v>
      </c>
      <c r="J7" s="1" t="s">
        <v>18</v>
      </c>
      <c r="K7" s="1" t="s">
        <v>35</v>
      </c>
      <c r="L7" s="1" t="s">
        <v>20</v>
      </c>
    </row>
    <row r="8" spans="2:12" x14ac:dyDescent="0.25">
      <c r="B8" s="1" t="s">
        <v>21</v>
      </c>
      <c r="C8" s="1" t="s">
        <v>12</v>
      </c>
      <c r="D8" s="1" t="s">
        <v>36</v>
      </c>
      <c r="E8" s="1" t="s">
        <v>17</v>
      </c>
      <c r="F8" s="1" t="s">
        <v>15</v>
      </c>
      <c r="G8" s="1" t="s">
        <v>16</v>
      </c>
      <c r="H8" s="1" t="s">
        <v>15</v>
      </c>
      <c r="I8" s="1" t="s">
        <v>18</v>
      </c>
      <c r="J8" s="1" t="s">
        <v>18</v>
      </c>
      <c r="K8" s="1" t="s">
        <v>35</v>
      </c>
      <c r="L8" s="1" t="s">
        <v>20</v>
      </c>
    </row>
    <row r="9" spans="2:12" x14ac:dyDescent="0.25">
      <c r="B9" s="1" t="s">
        <v>21</v>
      </c>
      <c r="C9" s="1" t="s">
        <v>12</v>
      </c>
      <c r="D9" s="1" t="s">
        <v>36</v>
      </c>
      <c r="E9" s="1" t="s">
        <v>17</v>
      </c>
      <c r="F9" s="1" t="s">
        <v>15</v>
      </c>
      <c r="G9" s="1" t="s">
        <v>16</v>
      </c>
      <c r="H9" s="1" t="s">
        <v>15</v>
      </c>
      <c r="I9" s="1" t="s">
        <v>18</v>
      </c>
      <c r="J9" s="1" t="s">
        <v>18</v>
      </c>
      <c r="K9" s="1" t="s">
        <v>35</v>
      </c>
      <c r="L9" s="1" t="s">
        <v>20</v>
      </c>
    </row>
    <row r="10" spans="2:12" x14ac:dyDescent="0.25">
      <c r="B10" s="1" t="s">
        <v>21</v>
      </c>
      <c r="C10" s="1" t="s">
        <v>12</v>
      </c>
      <c r="D10" s="1" t="s">
        <v>36</v>
      </c>
      <c r="E10" s="1" t="s">
        <v>17</v>
      </c>
      <c r="F10" s="1" t="s">
        <v>15</v>
      </c>
      <c r="G10" s="1" t="s">
        <v>16</v>
      </c>
      <c r="H10" s="1" t="s">
        <v>15</v>
      </c>
      <c r="I10" s="1" t="s">
        <v>18</v>
      </c>
      <c r="J10" s="1" t="s">
        <v>18</v>
      </c>
      <c r="K10" s="1" t="s">
        <v>35</v>
      </c>
      <c r="L10" s="1" t="s">
        <v>20</v>
      </c>
    </row>
    <row r="11" spans="2:12" x14ac:dyDescent="0.25">
      <c r="B11" s="1" t="s">
        <v>21</v>
      </c>
      <c r="C11" s="1" t="s">
        <v>12</v>
      </c>
      <c r="D11" s="1" t="s">
        <v>36</v>
      </c>
      <c r="E11" s="1" t="s">
        <v>17</v>
      </c>
      <c r="F11" s="1" t="s">
        <v>15</v>
      </c>
      <c r="G11" s="1" t="s">
        <v>16</v>
      </c>
      <c r="H11" s="1" t="s">
        <v>15</v>
      </c>
      <c r="I11" s="1" t="s">
        <v>18</v>
      </c>
      <c r="J11" s="1" t="s">
        <v>18</v>
      </c>
      <c r="K11" s="1" t="s">
        <v>35</v>
      </c>
      <c r="L11" s="1" t="s">
        <v>20</v>
      </c>
    </row>
    <row r="12" spans="2:12" x14ac:dyDescent="0.25">
      <c r="B12" s="1" t="s">
        <v>21</v>
      </c>
      <c r="C12" s="1" t="s">
        <v>12</v>
      </c>
      <c r="D12" s="1" t="s">
        <v>36</v>
      </c>
      <c r="E12" s="1" t="s">
        <v>17</v>
      </c>
      <c r="F12" s="1" t="s">
        <v>15</v>
      </c>
      <c r="G12" s="1" t="s">
        <v>16</v>
      </c>
      <c r="H12" s="1" t="s">
        <v>15</v>
      </c>
      <c r="I12" s="1" t="s">
        <v>18</v>
      </c>
      <c r="J12" s="1" t="s">
        <v>18</v>
      </c>
      <c r="K12" s="1" t="s">
        <v>38</v>
      </c>
      <c r="L12" s="1" t="s">
        <v>20</v>
      </c>
    </row>
    <row r="13" spans="2:12" x14ac:dyDescent="0.25">
      <c r="B13" s="1" t="s">
        <v>21</v>
      </c>
      <c r="C13" s="1" t="s">
        <v>12</v>
      </c>
      <c r="D13" s="1" t="s">
        <v>36</v>
      </c>
      <c r="E13" s="1" t="s">
        <v>28</v>
      </c>
      <c r="F13" s="1" t="s">
        <v>15</v>
      </c>
      <c r="G13" s="1" t="s">
        <v>16</v>
      </c>
      <c r="H13" s="1" t="s">
        <v>15</v>
      </c>
      <c r="I13" s="1" t="s">
        <v>18</v>
      </c>
      <c r="J13" s="1" t="s">
        <v>18</v>
      </c>
      <c r="K13" s="1" t="s">
        <v>38</v>
      </c>
      <c r="L13" s="1" t="s">
        <v>20</v>
      </c>
    </row>
    <row r="14" spans="2:12" x14ac:dyDescent="0.25">
      <c r="B14" s="1" t="s">
        <v>39</v>
      </c>
      <c r="C14" s="1" t="s">
        <v>12</v>
      </c>
      <c r="D14" s="1" t="s">
        <v>36</v>
      </c>
      <c r="E14" s="1" t="s">
        <v>28</v>
      </c>
      <c r="F14" s="1" t="s">
        <v>15</v>
      </c>
      <c r="G14" s="1" t="s">
        <v>16</v>
      </c>
      <c r="H14" s="1" t="s">
        <v>15</v>
      </c>
      <c r="I14" s="1" t="s">
        <v>18</v>
      </c>
      <c r="J14" s="1" t="s">
        <v>18</v>
      </c>
      <c r="K14" s="1" t="s">
        <v>38</v>
      </c>
      <c r="L14" s="1" t="s">
        <v>20</v>
      </c>
    </row>
    <row r="15" spans="2:12" x14ac:dyDescent="0.25">
      <c r="B15" s="1" t="s">
        <v>21</v>
      </c>
      <c r="C15" s="1" t="s">
        <v>12</v>
      </c>
      <c r="D15" s="1" t="s">
        <v>36</v>
      </c>
      <c r="E15" s="1" t="s">
        <v>28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18</v>
      </c>
      <c r="K15" s="1" t="s">
        <v>38</v>
      </c>
      <c r="L15" s="1" t="s">
        <v>20</v>
      </c>
    </row>
    <row r="16" spans="2:12" x14ac:dyDescent="0.25">
      <c r="B16" s="1" t="s">
        <v>39</v>
      </c>
      <c r="C16" s="1" t="s">
        <v>12</v>
      </c>
      <c r="D16" s="1" t="s">
        <v>36</v>
      </c>
      <c r="E16" s="1" t="s">
        <v>17</v>
      </c>
      <c r="F16" s="1" t="s">
        <v>15</v>
      </c>
      <c r="G16" s="1" t="s">
        <v>16</v>
      </c>
      <c r="H16" s="1" t="s">
        <v>15</v>
      </c>
      <c r="I16" s="1" t="s">
        <v>18</v>
      </c>
      <c r="J16" s="1" t="s">
        <v>18</v>
      </c>
      <c r="K16" s="1" t="s">
        <v>40</v>
      </c>
      <c r="L16" s="1" t="s">
        <v>30</v>
      </c>
    </row>
    <row r="17" spans="2:12" x14ac:dyDescent="0.25">
      <c r="B17" s="1" t="s">
        <v>21</v>
      </c>
      <c r="C17" s="1" t="s">
        <v>12</v>
      </c>
      <c r="D17" s="1" t="s">
        <v>36</v>
      </c>
      <c r="E17" s="1" t="s">
        <v>17</v>
      </c>
      <c r="F17" s="1" t="s">
        <v>15</v>
      </c>
      <c r="G17" s="1" t="s">
        <v>16</v>
      </c>
      <c r="H17" s="1" t="s">
        <v>15</v>
      </c>
      <c r="I17" s="1" t="s">
        <v>18</v>
      </c>
      <c r="J17" s="1" t="s">
        <v>18</v>
      </c>
      <c r="K17" s="1" t="s">
        <v>40</v>
      </c>
      <c r="L17" s="1" t="s">
        <v>30</v>
      </c>
    </row>
    <row r="18" spans="2:12" x14ac:dyDescent="0.25">
      <c r="B18" s="1" t="s">
        <v>39</v>
      </c>
      <c r="C18" s="1" t="s">
        <v>12</v>
      </c>
      <c r="D18" s="1" t="s">
        <v>36</v>
      </c>
      <c r="E18" s="1" t="s">
        <v>28</v>
      </c>
      <c r="F18" s="1" t="s">
        <v>15</v>
      </c>
      <c r="G18" s="1" t="s">
        <v>16</v>
      </c>
      <c r="H18" s="1" t="s">
        <v>15</v>
      </c>
      <c r="I18" s="1" t="s">
        <v>18</v>
      </c>
      <c r="J18" s="1" t="s">
        <v>18</v>
      </c>
      <c r="K18" s="1" t="s">
        <v>40</v>
      </c>
      <c r="L18" s="1" t="s">
        <v>30</v>
      </c>
    </row>
    <row r="19" spans="2:12" x14ac:dyDescent="0.25">
      <c r="B19" s="1" t="s">
        <v>39</v>
      </c>
      <c r="C19" s="1" t="s">
        <v>12</v>
      </c>
      <c r="D19" s="1" t="s">
        <v>23</v>
      </c>
      <c r="E19" s="1" t="s">
        <v>28</v>
      </c>
      <c r="F19" s="1" t="s">
        <v>15</v>
      </c>
      <c r="G19" s="1" t="s">
        <v>16</v>
      </c>
      <c r="H19" s="1" t="s">
        <v>15</v>
      </c>
      <c r="I19" s="1" t="s">
        <v>18</v>
      </c>
      <c r="J19" s="1" t="s">
        <v>18</v>
      </c>
      <c r="K19" s="1" t="s">
        <v>40</v>
      </c>
      <c r="L19" s="1" t="s">
        <v>20</v>
      </c>
    </row>
    <row r="20" spans="2:12" x14ac:dyDescent="0.25">
      <c r="B20" s="1" t="s">
        <v>39</v>
      </c>
      <c r="C20" s="1" t="s">
        <v>12</v>
      </c>
      <c r="D20" s="1" t="s">
        <v>36</v>
      </c>
      <c r="E20" s="1" t="s">
        <v>28</v>
      </c>
      <c r="F20" s="1" t="s">
        <v>15</v>
      </c>
      <c r="G20" s="1" t="s">
        <v>16</v>
      </c>
      <c r="H20" s="1" t="s">
        <v>15</v>
      </c>
      <c r="I20" s="1" t="s">
        <v>18</v>
      </c>
      <c r="J20" s="1" t="s">
        <v>18</v>
      </c>
      <c r="K20" s="1" t="s">
        <v>40</v>
      </c>
      <c r="L20" s="1" t="s">
        <v>20</v>
      </c>
    </row>
    <row r="21" spans="2:12" x14ac:dyDescent="0.25">
      <c r="B21" s="1" t="s">
        <v>39</v>
      </c>
      <c r="C21" s="1" t="s">
        <v>12</v>
      </c>
      <c r="D21" s="1" t="s">
        <v>36</v>
      </c>
      <c r="E21" s="1" t="s">
        <v>28</v>
      </c>
      <c r="F21" s="1" t="s">
        <v>15</v>
      </c>
      <c r="G21" s="1" t="s">
        <v>16</v>
      </c>
      <c r="H21" s="1" t="s">
        <v>15</v>
      </c>
      <c r="I21" s="1" t="s">
        <v>18</v>
      </c>
      <c r="J21" s="1" t="s">
        <v>18</v>
      </c>
      <c r="K21" s="1" t="s">
        <v>40</v>
      </c>
      <c r="L21" s="1" t="s">
        <v>30</v>
      </c>
    </row>
    <row r="22" spans="2:12" x14ac:dyDescent="0.25">
      <c r="B22" s="1" t="s">
        <v>39</v>
      </c>
      <c r="C22" s="1" t="s">
        <v>12</v>
      </c>
      <c r="D22" s="1" t="s">
        <v>36</v>
      </c>
      <c r="E22" s="1" t="s">
        <v>28</v>
      </c>
      <c r="F22" s="1" t="s">
        <v>15</v>
      </c>
      <c r="G22" s="1" t="s">
        <v>16</v>
      </c>
      <c r="H22" s="1" t="s">
        <v>15</v>
      </c>
      <c r="I22" s="1" t="s">
        <v>18</v>
      </c>
      <c r="J22" s="1" t="s">
        <v>18</v>
      </c>
      <c r="K22" s="1" t="s">
        <v>40</v>
      </c>
      <c r="L22" s="1" t="s">
        <v>20</v>
      </c>
    </row>
    <row r="23" spans="2:12" x14ac:dyDescent="0.25">
      <c r="B23" s="1" t="s">
        <v>39</v>
      </c>
      <c r="C23" s="1" t="s">
        <v>12</v>
      </c>
      <c r="D23" s="1" t="s">
        <v>36</v>
      </c>
      <c r="E23" s="1" t="s">
        <v>28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18</v>
      </c>
      <c r="K23" s="1" t="s">
        <v>37</v>
      </c>
      <c r="L23" s="1" t="s">
        <v>20</v>
      </c>
    </row>
    <row r="24" spans="2:12" x14ac:dyDescent="0.25">
      <c r="B24" s="1" t="s">
        <v>39</v>
      </c>
      <c r="C24" s="1" t="s">
        <v>12</v>
      </c>
      <c r="D24" s="1" t="s">
        <v>23</v>
      </c>
      <c r="E24" s="1" t="s">
        <v>28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18</v>
      </c>
      <c r="K24" s="1" t="s">
        <v>37</v>
      </c>
      <c r="L24" s="1" t="s">
        <v>20</v>
      </c>
    </row>
    <row r="25" spans="2:12" x14ac:dyDescent="0.25">
      <c r="B25" s="1" t="s">
        <v>21</v>
      </c>
      <c r="C25" s="1" t="s">
        <v>12</v>
      </c>
      <c r="D25" s="1" t="s">
        <v>36</v>
      </c>
      <c r="E25" s="1" t="s">
        <v>28</v>
      </c>
      <c r="F25" s="1" t="s">
        <v>15</v>
      </c>
      <c r="G25" s="1" t="s">
        <v>16</v>
      </c>
      <c r="H25" s="1" t="s">
        <v>15</v>
      </c>
      <c r="I25" s="1" t="s">
        <v>18</v>
      </c>
      <c r="J25" s="1" t="s">
        <v>18</v>
      </c>
      <c r="K25" s="1" t="s">
        <v>41</v>
      </c>
      <c r="L25" s="1" t="s">
        <v>20</v>
      </c>
    </row>
    <row r="26" spans="2:12" x14ac:dyDescent="0.25">
      <c r="B26" s="1" t="s">
        <v>39</v>
      </c>
      <c r="C26" s="1" t="s">
        <v>12</v>
      </c>
      <c r="D26" s="1" t="s">
        <v>36</v>
      </c>
      <c r="E26" s="1" t="s">
        <v>28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18</v>
      </c>
      <c r="K26" s="1" t="s">
        <v>41</v>
      </c>
      <c r="L26" s="1" t="s">
        <v>20</v>
      </c>
    </row>
    <row r="27" spans="2:12" x14ac:dyDescent="0.25">
      <c r="B27" s="1" t="s">
        <v>39</v>
      </c>
      <c r="C27" s="1" t="s">
        <v>27</v>
      </c>
      <c r="D27" s="1" t="s">
        <v>36</v>
      </c>
      <c r="E27" s="1" t="s">
        <v>17</v>
      </c>
      <c r="F27" s="1" t="s">
        <v>15</v>
      </c>
      <c r="G27" s="1" t="s">
        <v>16</v>
      </c>
      <c r="H27" s="1" t="s">
        <v>15</v>
      </c>
      <c r="I27" s="1" t="s">
        <v>18</v>
      </c>
      <c r="J27" s="1" t="s">
        <v>18</v>
      </c>
      <c r="K27" s="1" t="s">
        <v>41</v>
      </c>
      <c r="L27" s="1" t="s">
        <v>20</v>
      </c>
    </row>
    <row r="28" spans="2:12" x14ac:dyDescent="0.25">
      <c r="B28" s="1" t="s">
        <v>39</v>
      </c>
      <c r="C28" s="1" t="s">
        <v>12</v>
      </c>
      <c r="D28" s="1" t="s">
        <v>36</v>
      </c>
      <c r="E28" s="1" t="s">
        <v>28</v>
      </c>
      <c r="F28" s="1" t="s">
        <v>15</v>
      </c>
      <c r="G28" s="1" t="s">
        <v>16</v>
      </c>
      <c r="H28" s="1" t="s">
        <v>15</v>
      </c>
      <c r="I28" s="1" t="s">
        <v>18</v>
      </c>
      <c r="J28" s="1" t="s">
        <v>16</v>
      </c>
      <c r="K28" s="1" t="s">
        <v>37</v>
      </c>
      <c r="L28" s="1" t="s">
        <v>30</v>
      </c>
    </row>
    <row r="29" spans="2:12" x14ac:dyDescent="0.25">
      <c r="B29" s="1" t="s">
        <v>39</v>
      </c>
      <c r="C29" s="1" t="s">
        <v>12</v>
      </c>
      <c r="D29" s="1" t="s">
        <v>36</v>
      </c>
      <c r="E29" s="1" t="s">
        <v>17</v>
      </c>
      <c r="F29" s="1" t="s">
        <v>15</v>
      </c>
      <c r="G29" s="1" t="s">
        <v>16</v>
      </c>
      <c r="H29" s="1" t="s">
        <v>15</v>
      </c>
      <c r="I29" s="1" t="s">
        <v>18</v>
      </c>
      <c r="J29" s="1" t="s">
        <v>18</v>
      </c>
      <c r="K29" s="1" t="s">
        <v>41</v>
      </c>
      <c r="L29" s="1" t="s">
        <v>20</v>
      </c>
    </row>
    <row r="30" spans="2:12" x14ac:dyDescent="0.25">
      <c r="B30" s="1" t="s">
        <v>39</v>
      </c>
      <c r="C30" s="1" t="s">
        <v>27</v>
      </c>
      <c r="D30" s="1" t="s">
        <v>36</v>
      </c>
      <c r="E30" s="1" t="s">
        <v>17</v>
      </c>
      <c r="F30" s="1" t="s">
        <v>15</v>
      </c>
      <c r="G30" s="1" t="s">
        <v>16</v>
      </c>
      <c r="H30" s="1" t="s">
        <v>15</v>
      </c>
      <c r="I30" s="1" t="s">
        <v>18</v>
      </c>
      <c r="J30" s="1" t="s">
        <v>18</v>
      </c>
      <c r="K30" s="1" t="s">
        <v>37</v>
      </c>
      <c r="L30" s="1" t="s">
        <v>20</v>
      </c>
    </row>
    <row r="31" spans="2:12" x14ac:dyDescent="0.25">
      <c r="B31" s="1" t="s">
        <v>39</v>
      </c>
      <c r="C31" s="1" t="s">
        <v>27</v>
      </c>
      <c r="D31" s="1" t="s">
        <v>36</v>
      </c>
      <c r="E31" s="1" t="s">
        <v>17</v>
      </c>
      <c r="F31" s="1" t="s">
        <v>15</v>
      </c>
      <c r="G31" s="1" t="s">
        <v>16</v>
      </c>
      <c r="H31" s="1" t="s">
        <v>15</v>
      </c>
      <c r="I31" s="1" t="s">
        <v>18</v>
      </c>
      <c r="J31" s="1" t="s">
        <v>18</v>
      </c>
      <c r="K31" s="1" t="s">
        <v>41</v>
      </c>
      <c r="L31" s="1" t="s">
        <v>20</v>
      </c>
    </row>
    <row r="32" spans="2:12" x14ac:dyDescent="0.25">
      <c r="B32" s="1" t="s">
        <v>39</v>
      </c>
      <c r="C32" s="1" t="s">
        <v>27</v>
      </c>
      <c r="D32" s="1" t="s">
        <v>13</v>
      </c>
      <c r="E32" s="1" t="s">
        <v>17</v>
      </c>
      <c r="F32" s="1" t="s">
        <v>15</v>
      </c>
      <c r="G32" s="1" t="s">
        <v>16</v>
      </c>
      <c r="H32" s="1" t="s">
        <v>15</v>
      </c>
      <c r="I32" s="1" t="s">
        <v>18</v>
      </c>
      <c r="J32" s="1" t="s">
        <v>18</v>
      </c>
      <c r="K32" s="1" t="s">
        <v>42</v>
      </c>
      <c r="L32" s="1" t="s">
        <v>20</v>
      </c>
    </row>
    <row r="33" spans="2:12" x14ac:dyDescent="0.25">
      <c r="B33" s="1" t="s">
        <v>39</v>
      </c>
      <c r="C33" s="1" t="s">
        <v>27</v>
      </c>
      <c r="D33" s="1" t="s">
        <v>36</v>
      </c>
      <c r="E33" s="1" t="s">
        <v>17</v>
      </c>
      <c r="F33" s="1" t="s">
        <v>15</v>
      </c>
      <c r="G33" s="1" t="s">
        <v>16</v>
      </c>
      <c r="H33" s="1" t="s">
        <v>15</v>
      </c>
      <c r="I33" s="1" t="s">
        <v>18</v>
      </c>
      <c r="J33" s="1" t="s">
        <v>18</v>
      </c>
      <c r="K33" s="1" t="s">
        <v>43</v>
      </c>
      <c r="L33" s="1" t="s">
        <v>20</v>
      </c>
    </row>
    <row r="34" spans="2:12" x14ac:dyDescent="0.25">
      <c r="B34" s="1" t="s">
        <v>21</v>
      </c>
      <c r="C34" s="1" t="s">
        <v>27</v>
      </c>
      <c r="D34" s="1" t="s">
        <v>23</v>
      </c>
      <c r="E34" s="1" t="s">
        <v>17</v>
      </c>
      <c r="F34" s="1" t="s">
        <v>15</v>
      </c>
      <c r="G34" s="1" t="s">
        <v>16</v>
      </c>
      <c r="H34" s="1" t="s">
        <v>15</v>
      </c>
      <c r="I34" s="1" t="s">
        <v>18</v>
      </c>
      <c r="J34" s="1" t="s">
        <v>18</v>
      </c>
      <c r="K34" s="1" t="s">
        <v>43</v>
      </c>
      <c r="L34" s="1" t="s">
        <v>20</v>
      </c>
    </row>
    <row r="35" spans="2:12" x14ac:dyDescent="0.25">
      <c r="B35" s="1" t="s">
        <v>21</v>
      </c>
      <c r="C35" s="1" t="s">
        <v>27</v>
      </c>
      <c r="D35" s="1" t="s">
        <v>36</v>
      </c>
      <c r="E35" s="1" t="s">
        <v>17</v>
      </c>
      <c r="F35" s="1" t="s">
        <v>15</v>
      </c>
      <c r="G35" s="1" t="s">
        <v>16</v>
      </c>
      <c r="H35" s="1" t="s">
        <v>15</v>
      </c>
      <c r="I35" s="1" t="s">
        <v>18</v>
      </c>
      <c r="J35" s="1" t="s">
        <v>18</v>
      </c>
      <c r="K35" s="1" t="s">
        <v>43</v>
      </c>
      <c r="L35" s="1" t="s">
        <v>20</v>
      </c>
    </row>
    <row r="36" spans="2:12" x14ac:dyDescent="0.25">
      <c r="B36" s="1" t="s">
        <v>21</v>
      </c>
      <c r="C36" s="1" t="s">
        <v>27</v>
      </c>
      <c r="D36" s="1" t="s">
        <v>36</v>
      </c>
      <c r="E36" s="1" t="s">
        <v>17</v>
      </c>
      <c r="F36" s="1" t="s">
        <v>15</v>
      </c>
      <c r="G36" s="1" t="s">
        <v>16</v>
      </c>
      <c r="H36" s="1" t="s">
        <v>15</v>
      </c>
      <c r="I36" s="1" t="s">
        <v>18</v>
      </c>
      <c r="J36" s="1" t="s">
        <v>18</v>
      </c>
      <c r="K36" s="1" t="s">
        <v>44</v>
      </c>
      <c r="L36" s="1" t="s">
        <v>30</v>
      </c>
    </row>
    <row r="37" spans="2:12" x14ac:dyDescent="0.25">
      <c r="B37" s="1" t="s">
        <v>21</v>
      </c>
      <c r="C37" s="1" t="s">
        <v>27</v>
      </c>
      <c r="D37" s="1" t="s">
        <v>36</v>
      </c>
      <c r="E37" s="1" t="s">
        <v>17</v>
      </c>
      <c r="F37" s="1" t="s">
        <v>15</v>
      </c>
      <c r="G37" s="1" t="s">
        <v>16</v>
      </c>
      <c r="H37" s="1" t="s">
        <v>15</v>
      </c>
      <c r="I37" s="1" t="s">
        <v>18</v>
      </c>
      <c r="J37" s="1" t="s">
        <v>18</v>
      </c>
      <c r="K37" s="1" t="s">
        <v>42</v>
      </c>
      <c r="L37" s="1" t="s">
        <v>20</v>
      </c>
    </row>
    <row r="38" spans="2:12" x14ac:dyDescent="0.25">
      <c r="B38" s="1" t="s">
        <v>21</v>
      </c>
      <c r="C38" s="1" t="s">
        <v>27</v>
      </c>
      <c r="D38" s="1" t="s">
        <v>23</v>
      </c>
      <c r="E38" s="1" t="s">
        <v>17</v>
      </c>
      <c r="F38" s="1" t="s">
        <v>15</v>
      </c>
      <c r="G38" s="1" t="s">
        <v>16</v>
      </c>
      <c r="H38" s="1" t="s">
        <v>15</v>
      </c>
      <c r="I38" s="1" t="s">
        <v>18</v>
      </c>
      <c r="J38" s="1" t="s">
        <v>18</v>
      </c>
      <c r="K38" s="1" t="s">
        <v>44</v>
      </c>
      <c r="L38" s="1" t="s">
        <v>30</v>
      </c>
    </row>
    <row r="39" spans="2:12" x14ac:dyDescent="0.25">
      <c r="B39" s="1" t="s">
        <v>21</v>
      </c>
      <c r="C39" s="1" t="s">
        <v>27</v>
      </c>
      <c r="D39" s="1" t="s">
        <v>36</v>
      </c>
      <c r="E39" s="1" t="s">
        <v>17</v>
      </c>
      <c r="F39" s="1" t="s">
        <v>17</v>
      </c>
      <c r="G39" s="1" t="s">
        <v>16</v>
      </c>
      <c r="H39" s="1" t="s">
        <v>15</v>
      </c>
      <c r="I39" s="1" t="s">
        <v>18</v>
      </c>
      <c r="J39" s="1" t="s">
        <v>18</v>
      </c>
      <c r="K39" s="1" t="s">
        <v>44</v>
      </c>
      <c r="L39" s="1" t="s">
        <v>20</v>
      </c>
    </row>
    <row r="40" spans="2:12" x14ac:dyDescent="0.25">
      <c r="B40" s="1" t="s">
        <v>21</v>
      </c>
      <c r="C40" s="1" t="s">
        <v>27</v>
      </c>
      <c r="D40" s="1" t="s">
        <v>23</v>
      </c>
      <c r="E40" s="1" t="s">
        <v>17</v>
      </c>
      <c r="F40" s="1" t="s">
        <v>15</v>
      </c>
      <c r="G40" s="1" t="s">
        <v>16</v>
      </c>
      <c r="H40" s="1" t="s">
        <v>15</v>
      </c>
      <c r="I40" s="1" t="s">
        <v>18</v>
      </c>
      <c r="J40" s="1" t="s">
        <v>18</v>
      </c>
      <c r="K40" s="1" t="s">
        <v>44</v>
      </c>
      <c r="L40" s="1" t="s">
        <v>20</v>
      </c>
    </row>
    <row r="41" spans="2:12" x14ac:dyDescent="0.25">
      <c r="B41" s="1" t="s">
        <v>21</v>
      </c>
      <c r="C41" s="1" t="s">
        <v>27</v>
      </c>
      <c r="D41" s="1" t="s">
        <v>36</v>
      </c>
      <c r="E41" s="1" t="s">
        <v>17</v>
      </c>
      <c r="F41" s="1" t="s">
        <v>15</v>
      </c>
      <c r="G41" s="1" t="s">
        <v>16</v>
      </c>
      <c r="H41" s="1" t="s">
        <v>15</v>
      </c>
      <c r="I41" s="1" t="s">
        <v>18</v>
      </c>
      <c r="J41" s="1" t="s">
        <v>18</v>
      </c>
      <c r="K41" s="1" t="s">
        <v>45</v>
      </c>
      <c r="L41" s="1" t="s">
        <v>20</v>
      </c>
    </row>
    <row r="42" spans="2:12" x14ac:dyDescent="0.25">
      <c r="B42" s="1" t="s">
        <v>21</v>
      </c>
      <c r="C42" s="1" t="s">
        <v>27</v>
      </c>
      <c r="D42" s="1" t="s">
        <v>23</v>
      </c>
      <c r="E42" s="1" t="s">
        <v>17</v>
      </c>
      <c r="F42" s="1" t="s">
        <v>15</v>
      </c>
      <c r="G42" s="1" t="s">
        <v>16</v>
      </c>
      <c r="H42" s="1" t="s">
        <v>15</v>
      </c>
      <c r="I42" s="1" t="s">
        <v>18</v>
      </c>
      <c r="J42" s="1" t="s">
        <v>18</v>
      </c>
      <c r="K42" s="1" t="s">
        <v>44</v>
      </c>
      <c r="L42" s="1" t="s">
        <v>30</v>
      </c>
    </row>
    <row r="43" spans="2:12" x14ac:dyDescent="0.25">
      <c r="B43" s="1" t="s">
        <v>21</v>
      </c>
      <c r="C43" s="1" t="s">
        <v>27</v>
      </c>
      <c r="D43" s="1" t="s">
        <v>36</v>
      </c>
      <c r="E43" s="1" t="s">
        <v>17</v>
      </c>
      <c r="F43" s="1" t="s">
        <v>15</v>
      </c>
      <c r="G43" s="1" t="s">
        <v>16</v>
      </c>
      <c r="H43" s="1" t="s">
        <v>15</v>
      </c>
      <c r="I43" s="1" t="s">
        <v>18</v>
      </c>
      <c r="J43" s="1" t="s">
        <v>18</v>
      </c>
      <c r="K43" s="1" t="s">
        <v>46</v>
      </c>
      <c r="L43" s="1" t="s">
        <v>20</v>
      </c>
    </row>
    <row r="44" spans="2:12" x14ac:dyDescent="0.25">
      <c r="B44" s="1" t="s">
        <v>21</v>
      </c>
      <c r="C44" s="1" t="s">
        <v>27</v>
      </c>
      <c r="D44" s="1" t="s">
        <v>36</v>
      </c>
      <c r="E44" s="1" t="s">
        <v>17</v>
      </c>
      <c r="F44" s="1" t="s">
        <v>15</v>
      </c>
      <c r="G44" s="1" t="s">
        <v>16</v>
      </c>
      <c r="H44" s="1" t="s">
        <v>15</v>
      </c>
      <c r="I44" s="1" t="s">
        <v>16</v>
      </c>
      <c r="J44" s="1" t="s">
        <v>18</v>
      </c>
      <c r="K44" s="1" t="s">
        <v>46</v>
      </c>
      <c r="L44" s="1" t="s">
        <v>20</v>
      </c>
    </row>
    <row r="45" spans="2:12" x14ac:dyDescent="0.25">
      <c r="B45" s="1" t="s">
        <v>21</v>
      </c>
      <c r="C45" s="1" t="s">
        <v>27</v>
      </c>
      <c r="D45" s="1" t="s">
        <v>36</v>
      </c>
      <c r="E45" s="1" t="s">
        <v>17</v>
      </c>
      <c r="F45" s="1" t="s">
        <v>15</v>
      </c>
      <c r="G45" s="1" t="s">
        <v>16</v>
      </c>
      <c r="H45" s="1" t="s">
        <v>15</v>
      </c>
      <c r="I45" s="1" t="s">
        <v>18</v>
      </c>
      <c r="J45" s="1" t="s">
        <v>18</v>
      </c>
      <c r="K45" s="1" t="s">
        <v>45</v>
      </c>
      <c r="L45" s="1" t="s">
        <v>20</v>
      </c>
    </row>
    <row r="46" spans="2:12" x14ac:dyDescent="0.25">
      <c r="B46" s="1" t="s">
        <v>21</v>
      </c>
      <c r="C46" s="1" t="s">
        <v>27</v>
      </c>
      <c r="D46" s="1" t="s">
        <v>36</v>
      </c>
      <c r="E46" s="1" t="s">
        <v>17</v>
      </c>
      <c r="F46" s="1" t="s">
        <v>15</v>
      </c>
      <c r="G46" s="1" t="s">
        <v>16</v>
      </c>
      <c r="H46" s="1" t="s">
        <v>15</v>
      </c>
      <c r="I46" s="1" t="s">
        <v>18</v>
      </c>
      <c r="J46" s="1" t="s">
        <v>18</v>
      </c>
      <c r="K46" s="1" t="s">
        <v>44</v>
      </c>
      <c r="L46" s="1" t="s">
        <v>20</v>
      </c>
    </row>
    <row r="47" spans="2:12" x14ac:dyDescent="0.25">
      <c r="B47" s="1" t="s">
        <v>21</v>
      </c>
      <c r="C47" s="1" t="s">
        <v>27</v>
      </c>
      <c r="D47" s="1" t="s">
        <v>36</v>
      </c>
      <c r="E47" s="1" t="s">
        <v>17</v>
      </c>
      <c r="F47" s="1" t="s">
        <v>15</v>
      </c>
      <c r="G47" s="1" t="s">
        <v>16</v>
      </c>
      <c r="H47" s="1" t="s">
        <v>15</v>
      </c>
      <c r="I47" s="1" t="s">
        <v>18</v>
      </c>
      <c r="J47" s="1" t="s">
        <v>18</v>
      </c>
      <c r="K47" s="1" t="s">
        <v>44</v>
      </c>
      <c r="L47" s="1" t="s">
        <v>20</v>
      </c>
    </row>
    <row r="48" spans="2:12" x14ac:dyDescent="0.25">
      <c r="B48" s="1" t="s">
        <v>21</v>
      </c>
      <c r="C48" s="1" t="s">
        <v>27</v>
      </c>
      <c r="D48" s="1" t="s">
        <v>23</v>
      </c>
      <c r="E48" s="1" t="s">
        <v>17</v>
      </c>
      <c r="F48" s="1" t="s">
        <v>15</v>
      </c>
      <c r="G48" s="1" t="s">
        <v>16</v>
      </c>
      <c r="H48" s="1" t="s">
        <v>15</v>
      </c>
      <c r="I48" s="1" t="s">
        <v>18</v>
      </c>
      <c r="J48" s="1" t="s">
        <v>18</v>
      </c>
      <c r="K48" s="1" t="s">
        <v>42</v>
      </c>
      <c r="L48" s="1" t="s">
        <v>20</v>
      </c>
    </row>
    <row r="49" spans="2:12" x14ac:dyDescent="0.25">
      <c r="B49" s="1" t="s">
        <v>21</v>
      </c>
      <c r="C49" s="1" t="s">
        <v>27</v>
      </c>
      <c r="D49" s="1" t="s">
        <v>36</v>
      </c>
      <c r="E49" s="1" t="s">
        <v>17</v>
      </c>
      <c r="F49" s="1" t="s">
        <v>15</v>
      </c>
      <c r="G49" s="1" t="s">
        <v>16</v>
      </c>
      <c r="H49" s="1" t="s">
        <v>15</v>
      </c>
      <c r="I49" s="1" t="s">
        <v>18</v>
      </c>
      <c r="J49" s="1" t="s">
        <v>18</v>
      </c>
      <c r="K49" s="1" t="s">
        <v>44</v>
      </c>
      <c r="L49" s="1" t="s">
        <v>20</v>
      </c>
    </row>
    <row r="50" spans="2:12" x14ac:dyDescent="0.25">
      <c r="B50" s="1" t="s">
        <v>21</v>
      </c>
      <c r="C50" s="1" t="s">
        <v>27</v>
      </c>
      <c r="D50" s="1" t="s">
        <v>36</v>
      </c>
      <c r="E50" s="1" t="s">
        <v>17</v>
      </c>
      <c r="F50" s="1" t="s">
        <v>15</v>
      </c>
      <c r="G50" s="1" t="s">
        <v>16</v>
      </c>
      <c r="H50" s="1" t="s">
        <v>15</v>
      </c>
      <c r="I50" s="1" t="s">
        <v>18</v>
      </c>
      <c r="J50" s="1" t="s">
        <v>18</v>
      </c>
      <c r="K50" s="1" t="s">
        <v>44</v>
      </c>
      <c r="L50" s="1" t="s">
        <v>20</v>
      </c>
    </row>
    <row r="51" spans="2:12" x14ac:dyDescent="0.25">
      <c r="B51" s="1" t="s">
        <v>21</v>
      </c>
      <c r="C51" s="1" t="s">
        <v>27</v>
      </c>
      <c r="D51" s="1" t="s">
        <v>36</v>
      </c>
      <c r="E51" s="1" t="s">
        <v>17</v>
      </c>
      <c r="F51" s="1" t="s">
        <v>15</v>
      </c>
      <c r="G51" s="1" t="s">
        <v>16</v>
      </c>
      <c r="H51" s="1" t="s">
        <v>15</v>
      </c>
      <c r="I51" s="1" t="s">
        <v>16</v>
      </c>
      <c r="J51" s="1" t="s">
        <v>18</v>
      </c>
      <c r="K51" s="1" t="s">
        <v>45</v>
      </c>
      <c r="L51" s="1" t="s">
        <v>20</v>
      </c>
    </row>
    <row r="52" spans="2:12" x14ac:dyDescent="0.25">
      <c r="B52" s="1" t="s">
        <v>21</v>
      </c>
      <c r="C52" s="1" t="s">
        <v>27</v>
      </c>
      <c r="D52" s="1" t="s">
        <v>23</v>
      </c>
      <c r="E52" s="1" t="s">
        <v>17</v>
      </c>
      <c r="F52" s="1" t="s">
        <v>15</v>
      </c>
      <c r="G52" s="1" t="s">
        <v>16</v>
      </c>
      <c r="H52" s="1" t="s">
        <v>15</v>
      </c>
      <c r="I52" s="1" t="s">
        <v>18</v>
      </c>
      <c r="J52" s="1" t="s">
        <v>18</v>
      </c>
      <c r="K52" s="1" t="s">
        <v>45</v>
      </c>
      <c r="L52" s="1" t="s">
        <v>20</v>
      </c>
    </row>
    <row r="53" spans="2:12" x14ac:dyDescent="0.25">
      <c r="B53" s="1" t="s">
        <v>21</v>
      </c>
      <c r="C53" s="1" t="s">
        <v>27</v>
      </c>
      <c r="D53" s="1" t="s">
        <v>36</v>
      </c>
      <c r="E53" s="1" t="s">
        <v>17</v>
      </c>
      <c r="F53" s="1" t="s">
        <v>15</v>
      </c>
      <c r="G53" s="1" t="s">
        <v>16</v>
      </c>
      <c r="H53" s="1" t="s">
        <v>15</v>
      </c>
      <c r="I53" s="1" t="s">
        <v>18</v>
      </c>
      <c r="J53" s="1" t="s">
        <v>18</v>
      </c>
      <c r="K53" s="1" t="s">
        <v>45</v>
      </c>
      <c r="L53" s="1" t="s">
        <v>20</v>
      </c>
    </row>
    <row r="54" spans="2:12" x14ac:dyDescent="0.25">
      <c r="B54" s="1" t="s">
        <v>21</v>
      </c>
      <c r="C54" s="1" t="s">
        <v>27</v>
      </c>
      <c r="D54" s="1" t="s">
        <v>36</v>
      </c>
      <c r="E54" s="1" t="s">
        <v>17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18</v>
      </c>
      <c r="K54" s="1" t="s">
        <v>45</v>
      </c>
      <c r="L54" s="1" t="s">
        <v>20</v>
      </c>
    </row>
    <row r="55" spans="2:12" x14ac:dyDescent="0.25">
      <c r="B55" s="1" t="s">
        <v>21</v>
      </c>
      <c r="C55" s="1" t="s">
        <v>27</v>
      </c>
      <c r="D55" s="1" t="s">
        <v>23</v>
      </c>
      <c r="E55" s="1" t="s">
        <v>17</v>
      </c>
      <c r="F55" s="1" t="s">
        <v>15</v>
      </c>
      <c r="G55" s="1" t="s">
        <v>16</v>
      </c>
      <c r="H55" s="1" t="s">
        <v>15</v>
      </c>
      <c r="I55" s="1" t="s">
        <v>18</v>
      </c>
      <c r="J55" s="1" t="s">
        <v>18</v>
      </c>
      <c r="K55" s="1" t="s">
        <v>45</v>
      </c>
      <c r="L55" s="1" t="s">
        <v>30</v>
      </c>
    </row>
    <row r="56" spans="2:12" x14ac:dyDescent="0.25">
      <c r="B56" s="1" t="s">
        <v>21</v>
      </c>
      <c r="C56" s="1" t="s">
        <v>27</v>
      </c>
      <c r="D56" s="1" t="s">
        <v>23</v>
      </c>
      <c r="E56" s="1" t="s">
        <v>17</v>
      </c>
      <c r="F56" s="1" t="s">
        <v>15</v>
      </c>
      <c r="G56" s="1" t="s">
        <v>16</v>
      </c>
      <c r="H56" s="1" t="s">
        <v>15</v>
      </c>
      <c r="I56" s="1" t="s">
        <v>18</v>
      </c>
      <c r="J56" s="1" t="s">
        <v>18</v>
      </c>
      <c r="K56" s="1" t="s">
        <v>45</v>
      </c>
      <c r="L56" s="1" t="s">
        <v>20</v>
      </c>
    </row>
    <row r="57" spans="2:12" x14ac:dyDescent="0.25">
      <c r="B57" s="1" t="s">
        <v>21</v>
      </c>
      <c r="C57" s="1" t="s">
        <v>27</v>
      </c>
      <c r="D57" s="1" t="s">
        <v>23</v>
      </c>
      <c r="E57" s="1" t="s">
        <v>17</v>
      </c>
      <c r="F57" s="1" t="s">
        <v>15</v>
      </c>
      <c r="G57" s="1" t="s">
        <v>16</v>
      </c>
      <c r="H57" s="1" t="s">
        <v>15</v>
      </c>
      <c r="I57" s="1" t="s">
        <v>18</v>
      </c>
      <c r="J57" s="1" t="s">
        <v>18</v>
      </c>
      <c r="K57" s="1" t="s">
        <v>45</v>
      </c>
      <c r="L57" s="1" t="s">
        <v>20</v>
      </c>
    </row>
    <row r="58" spans="2:12" x14ac:dyDescent="0.25">
      <c r="B58" s="1" t="s">
        <v>21</v>
      </c>
      <c r="C58" s="1" t="s">
        <v>27</v>
      </c>
      <c r="D58" s="1" t="s">
        <v>36</v>
      </c>
      <c r="E58" s="1" t="s">
        <v>17</v>
      </c>
      <c r="F58" s="1" t="s">
        <v>15</v>
      </c>
      <c r="G58" s="1" t="s">
        <v>16</v>
      </c>
      <c r="H58" s="1" t="s">
        <v>15</v>
      </c>
      <c r="I58" s="1" t="s">
        <v>18</v>
      </c>
      <c r="J58" s="1" t="s">
        <v>18</v>
      </c>
      <c r="K58" s="1" t="s">
        <v>46</v>
      </c>
      <c r="L58" s="1" t="s">
        <v>20</v>
      </c>
    </row>
    <row r="59" spans="2:12" x14ac:dyDescent="0.25">
      <c r="B59" s="1" t="s">
        <v>21</v>
      </c>
      <c r="C59" s="1" t="s">
        <v>27</v>
      </c>
      <c r="D59" s="1" t="s">
        <v>36</v>
      </c>
      <c r="E59" s="1" t="s">
        <v>17</v>
      </c>
      <c r="F59" s="1" t="s">
        <v>15</v>
      </c>
      <c r="G59" s="1" t="s">
        <v>16</v>
      </c>
      <c r="H59" s="1" t="s">
        <v>15</v>
      </c>
      <c r="I59" s="1" t="s">
        <v>18</v>
      </c>
      <c r="J59" s="1" t="s">
        <v>18</v>
      </c>
      <c r="K59" s="1" t="s">
        <v>47</v>
      </c>
      <c r="L59" s="1" t="s">
        <v>20</v>
      </c>
    </row>
    <row r="60" spans="2:12" x14ac:dyDescent="0.25">
      <c r="B60" s="1" t="s">
        <v>21</v>
      </c>
      <c r="C60" s="1" t="s">
        <v>12</v>
      </c>
      <c r="D60" s="1" t="s">
        <v>23</v>
      </c>
      <c r="E60" s="1" t="s">
        <v>17</v>
      </c>
      <c r="F60" s="1" t="s">
        <v>15</v>
      </c>
      <c r="G60" s="1" t="s">
        <v>16</v>
      </c>
      <c r="H60" s="1" t="s">
        <v>15</v>
      </c>
      <c r="I60" s="1" t="s">
        <v>18</v>
      </c>
      <c r="J60" s="1" t="s">
        <v>18</v>
      </c>
      <c r="K60" s="1" t="s">
        <v>48</v>
      </c>
      <c r="L60" s="1" t="s">
        <v>20</v>
      </c>
    </row>
    <row r="61" spans="2:12" x14ac:dyDescent="0.25">
      <c r="B61" s="1" t="s">
        <v>21</v>
      </c>
      <c r="C61" s="1" t="s">
        <v>27</v>
      </c>
      <c r="D61" s="1" t="s">
        <v>23</v>
      </c>
      <c r="E61" s="1" t="s">
        <v>17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18</v>
      </c>
      <c r="K61" s="1" t="s">
        <v>48</v>
      </c>
      <c r="L61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0AC454-E379-45F0-8B3F-C1F5F5EFFB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Rerata</vt:lpstr>
      <vt:lpstr>B-E1</vt:lpstr>
      <vt:lpstr>B-E2</vt:lpstr>
      <vt:lpstr>B-E3</vt:lpstr>
      <vt:lpstr>TS-E3</vt:lpstr>
      <vt:lpstr>DS-E3</vt:lpstr>
      <vt:lpstr>TS-E2</vt:lpstr>
      <vt:lpstr>DS-E2</vt:lpstr>
      <vt:lpstr>TS-E1</vt:lpstr>
      <vt:lpstr>DS-E1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Aningtyas</dc:creator>
  <cp:lastModifiedBy>Putri Aningtyas</cp:lastModifiedBy>
  <dcterms:created xsi:type="dcterms:W3CDTF">2023-06-09T11:43:43Z</dcterms:created>
  <dcterms:modified xsi:type="dcterms:W3CDTF">2023-06-27T00:53:11Z</dcterms:modified>
</cp:coreProperties>
</file>